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638F2F11-EDC0-4945-B666-75F3FBD62BEB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Invoice!$A$1:$I$1010</definedName>
    <definedName name="_xlnm.Print_Area" localSheetId="1">'Shipping Invoice'!$A$1:$I$1011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13" i="1" l="1"/>
  <c r="B1005" i="3"/>
  <c r="H36" i="3"/>
  <c r="H33" i="3"/>
  <c r="H32" i="3"/>
  <c r="H30" i="3"/>
  <c r="H27" i="3"/>
  <c r="H26" i="3"/>
  <c r="H25" i="3"/>
  <c r="H31" i="3"/>
  <c r="H37" i="3"/>
  <c r="H38" i="3"/>
  <c r="H1004" i="3"/>
  <c r="G1004" i="3"/>
  <c r="H1003" i="3"/>
  <c r="H1002" i="3"/>
  <c r="G1002" i="3"/>
  <c r="H1001" i="3"/>
  <c r="G1001" i="3"/>
  <c r="F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F40" i="3"/>
  <c r="H39" i="3"/>
  <c r="F39" i="3"/>
  <c r="F38" i="3"/>
  <c r="F37" i="3"/>
  <c r="F36" i="3"/>
  <c r="H35" i="3"/>
  <c r="F35" i="3"/>
  <c r="H34" i="3"/>
  <c r="F34" i="3"/>
  <c r="F33" i="3"/>
  <c r="F32" i="3"/>
  <c r="F31" i="3"/>
  <c r="F30" i="3"/>
  <c r="H29" i="3"/>
  <c r="F29" i="3"/>
  <c r="H28" i="3"/>
  <c r="F28" i="3"/>
  <c r="F27" i="3"/>
  <c r="F26" i="3"/>
  <c r="F25" i="3"/>
  <c r="H24" i="3"/>
  <c r="F24" i="3"/>
  <c r="H23" i="3"/>
  <c r="F23" i="3"/>
  <c r="H22" i="3"/>
  <c r="F22" i="3"/>
  <c r="H21" i="3"/>
  <c r="F21" i="3"/>
  <c r="L14" i="3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H1006" i="3" l="1"/>
  <c r="H1007" i="3" s="1"/>
  <c r="H1009" i="3" s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3" i="1" l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A968" i="2" s="1"/>
  <c r="F967" i="2"/>
  <c r="F969" i="1"/>
  <c r="A967" i="2" s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A944" i="2" s="1"/>
  <c r="F943" i="2"/>
  <c r="F945" i="1"/>
  <c r="A943" i="2" s="1"/>
  <c r="F942" i="2"/>
  <c r="F944" i="1"/>
  <c r="A942" i="2" s="1"/>
  <c r="F941" i="2"/>
  <c r="F943" i="1"/>
  <c r="A941" i="2" s="1"/>
  <c r="F942" i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A927" i="2" s="1"/>
  <c r="F926" i="2"/>
  <c r="F928" i="1"/>
  <c r="A926" i="2" s="1"/>
  <c r="F925" i="2"/>
  <c r="F927" i="1"/>
  <c r="F924" i="2"/>
  <c r="F926" i="1"/>
  <c r="A924" i="2" s="1"/>
  <c r="F923" i="2"/>
  <c r="F925" i="1"/>
  <c r="A923" i="2" s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A912" i="2" s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A896" i="2" s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A871" i="2" s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F863" i="2"/>
  <c r="F865" i="1"/>
  <c r="A863" i="2" s="1"/>
  <c r="F862" i="2"/>
  <c r="F864" i="1"/>
  <c r="A862" i="2" s="1"/>
  <c r="F861" i="2"/>
  <c r="F863" i="1"/>
  <c r="A861" i="2" s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A848" i="2" s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A839" i="2" s="1"/>
  <c r="F838" i="2"/>
  <c r="F840" i="1"/>
  <c r="A838" i="2" s="1"/>
  <c r="F837" i="2"/>
  <c r="F839" i="1"/>
  <c r="A837" i="2" s="1"/>
  <c r="F836" i="2"/>
  <c r="F838" i="1"/>
  <c r="A836" i="2" s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A829" i="2" s="1"/>
  <c r="F828" i="2"/>
  <c r="F830" i="1"/>
  <c r="A828" i="2" s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A819" i="2" s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A807" i="2" s="1"/>
  <c r="F806" i="2"/>
  <c r="F808" i="1"/>
  <c r="A806" i="2" s="1"/>
  <c r="F805" i="2"/>
  <c r="F807" i="1"/>
  <c r="A805" i="2" s="1"/>
  <c r="F806" i="1"/>
  <c r="A804" i="2" s="1"/>
  <c r="F803" i="2"/>
  <c r="F805" i="1"/>
  <c r="A803" i="2" s="1"/>
  <c r="F802" i="2"/>
  <c r="F804" i="1"/>
  <c r="A802" i="2" s="1"/>
  <c r="F803" i="1"/>
  <c r="A801" i="2" s="1"/>
  <c r="F802" i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A795" i="2" s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A780" i="2" s="1"/>
  <c r="F779" i="2"/>
  <c r="F781" i="1"/>
  <c r="A779" i="2" s="1"/>
  <c r="F778" i="2"/>
  <c r="F780" i="1"/>
  <c r="A778" i="2" s="1"/>
  <c r="F779" i="1"/>
  <c r="A777" i="2" s="1"/>
  <c r="F778" i="1"/>
  <c r="A776" i="2" s="1"/>
  <c r="F775" i="2"/>
  <c r="F777" i="1"/>
  <c r="A775" i="2" s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A768" i="2" s="1"/>
  <c r="F767" i="2"/>
  <c r="F769" i="1"/>
  <c r="A767" i="2" s="1"/>
  <c r="F766" i="2"/>
  <c r="F768" i="1"/>
  <c r="A766" i="2" s="1"/>
  <c r="F765" i="2"/>
  <c r="F767" i="1"/>
  <c r="A765" i="2" s="1"/>
  <c r="F764" i="2"/>
  <c r="F766" i="1"/>
  <c r="A764" i="2" s="1"/>
  <c r="F763" i="2"/>
  <c r="F765" i="1"/>
  <c r="A763" i="2" s="1"/>
  <c r="F762" i="2"/>
  <c r="F764" i="1"/>
  <c r="A762" i="2" s="1"/>
  <c r="F761" i="2"/>
  <c r="F763" i="1"/>
  <c r="A761" i="2" s="1"/>
  <c r="F760" i="2"/>
  <c r="F762" i="1"/>
  <c r="A760" i="2" s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A744" i="2" s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A736" i="2" s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A728" i="2" s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A712" i="2" s="1"/>
  <c r="F711" i="2"/>
  <c r="F713" i="1"/>
  <c r="A711" i="2" s="1"/>
  <c r="F712" i="1"/>
  <c r="A710" i="2" s="1"/>
  <c r="F709" i="2"/>
  <c r="F711" i="1"/>
  <c r="A709" i="2" s="1"/>
  <c r="F708" i="2"/>
  <c r="F710" i="1"/>
  <c r="A708" i="2" s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A696" i="2" s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A672" i="2" s="1"/>
  <c r="F671" i="2"/>
  <c r="F673" i="1"/>
  <c r="A671" i="2" s="1"/>
  <c r="F670" i="2"/>
  <c r="F672" i="1"/>
  <c r="A670" i="2" s="1"/>
  <c r="F669" i="2"/>
  <c r="F671" i="1"/>
  <c r="A669" i="2" s="1"/>
  <c r="F670" i="1"/>
  <c r="A668" i="2" s="1"/>
  <c r="F667" i="2"/>
  <c r="F669" i="1"/>
  <c r="A667" i="2" s="1"/>
  <c r="F666" i="2"/>
  <c r="F668" i="1"/>
  <c r="A666" i="2" s="1"/>
  <c r="F665" i="2"/>
  <c r="F667" i="1"/>
  <c r="A665" i="2" s="1"/>
  <c r="F664" i="2"/>
  <c r="F666" i="1"/>
  <c r="A664" i="2" s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A647" i="2" s="1"/>
  <c r="F648" i="1"/>
  <c r="A646" i="2" s="1"/>
  <c r="F645" i="2"/>
  <c r="F647" i="1"/>
  <c r="A645" i="2" s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A627" i="2" s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A620" i="2" s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A613" i="2" s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A607" i="2" s="1"/>
  <c r="F606" i="2"/>
  <c r="F608" i="1"/>
  <c r="A606" i="2" s="1"/>
  <c r="F605" i="2"/>
  <c r="F607" i="1"/>
  <c r="A605" i="2" s="1"/>
  <c r="F606" i="1"/>
  <c r="A604" i="2" s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A595" i="2" s="1"/>
  <c r="F596" i="1"/>
  <c r="A594" i="2" s="1"/>
  <c r="F593" i="2"/>
  <c r="F595" i="1"/>
  <c r="A593" i="2" s="1"/>
  <c r="F592" i="2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A583" i="2" s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A575" i="2" s="1"/>
  <c r="F574" i="2"/>
  <c r="F576" i="1"/>
  <c r="A574" i="2" s="1"/>
  <c r="F573" i="2"/>
  <c r="F575" i="1"/>
  <c r="A573" i="2" s="1"/>
  <c r="F574" i="1"/>
  <c r="A572" i="2" s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A552" i="2" s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A544" i="2" s="1"/>
  <c r="F543" i="2"/>
  <c r="F545" i="1"/>
  <c r="A543" i="2" s="1"/>
  <c r="F544" i="1"/>
  <c r="A542" i="2" s="1"/>
  <c r="F543" i="1"/>
  <c r="A541" i="2" s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A536" i="2" s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A524" i="2" s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A508" i="2" s="1"/>
  <c r="F507" i="2"/>
  <c r="F509" i="1"/>
  <c r="A507" i="2" s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A484" i="2" s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F423" i="2"/>
  <c r="F425" i="1"/>
  <c r="A423" i="2" s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A408" i="2" s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A389" i="2" s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G363" i="2" s="1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G357" i="2" s="1"/>
  <c r="F359" i="1"/>
  <c r="A357" i="2" s="1"/>
  <c r="F356" i="2"/>
  <c r="F358" i="1"/>
  <c r="A356" i="2" s="1"/>
  <c r="F355" i="2"/>
  <c r="F357" i="1"/>
  <c r="A355" i="2" s="1"/>
  <c r="F354" i="2"/>
  <c r="G354" i="2" s="1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A324" i="2" s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A263" i="2" s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G225" i="2" s="1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G219" i="2" s="1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G180" i="2" s="1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F68" i="1"/>
  <c r="A66" i="2" s="1"/>
  <c r="F65" i="2"/>
  <c r="F67" i="1"/>
  <c r="A65" i="2" s="1"/>
  <c r="F64" i="2"/>
  <c r="F66" i="1"/>
  <c r="A64" i="2" s="1"/>
  <c r="F63" i="2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F45" i="1"/>
  <c r="A43" i="2" s="1"/>
  <c r="F42" i="2"/>
  <c r="F44" i="1"/>
  <c r="A42" i="2" s="1"/>
  <c r="F41" i="2"/>
  <c r="F43" i="1"/>
  <c r="A41" i="2" s="1"/>
  <c r="F40" i="2"/>
  <c r="F42" i="1"/>
  <c r="A40" i="2" s="1"/>
  <c r="F39" i="2"/>
  <c r="F41" i="1"/>
  <c r="A39" i="2" s="1"/>
  <c r="F38" i="2"/>
  <c r="F40" i="1"/>
  <c r="A38" i="2" s="1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G3" i="2"/>
  <c r="L14" i="1"/>
  <c r="H39" i="1" s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G229" i="2" s="1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G813" i="2" s="1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G856" i="2" s="1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G866" i="2" s="1"/>
  <c r="B867" i="2"/>
  <c r="C867" i="2"/>
  <c r="B868" i="2"/>
  <c r="C868" i="2"/>
  <c r="B869" i="2"/>
  <c r="C869" i="2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G896" i="2" s="1"/>
  <c r="B897" i="2"/>
  <c r="C897" i="2"/>
  <c r="B898" i="2"/>
  <c r="C898" i="2"/>
  <c r="B899" i="2"/>
  <c r="C899" i="2"/>
  <c r="G899" i="2" s="1"/>
  <c r="B900" i="2"/>
  <c r="C900" i="2"/>
  <c r="B901" i="2"/>
  <c r="C901" i="2"/>
  <c r="G901" i="2" s="1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B913" i="2"/>
  <c r="C913" i="2"/>
  <c r="B914" i="2"/>
  <c r="C914" i="2"/>
  <c r="G914" i="2" s="1"/>
  <c r="B915" i="2"/>
  <c r="C915" i="2"/>
  <c r="B916" i="2"/>
  <c r="C916" i="2"/>
  <c r="B917" i="2"/>
  <c r="C917" i="2"/>
  <c r="G917" i="2" s="1"/>
  <c r="B918" i="2"/>
  <c r="C918" i="2"/>
  <c r="B919" i="2"/>
  <c r="C919" i="2"/>
  <c r="B920" i="2"/>
  <c r="C920" i="2"/>
  <c r="G920" i="2" s="1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G941" i="2" s="1"/>
  <c r="B942" i="2"/>
  <c r="C942" i="2"/>
  <c r="G942" i="2" s="1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G950" i="2" s="1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G958" i="2" s="1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G965" i="2" s="1"/>
  <c r="B966" i="2"/>
  <c r="C966" i="2"/>
  <c r="G966" i="2" s="1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G974" i="2" s="1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A980" i="2"/>
  <c r="H981" i="1"/>
  <c r="H980" i="1"/>
  <c r="H979" i="1"/>
  <c r="A977" i="2"/>
  <c r="H978" i="1"/>
  <c r="F976" i="2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424" i="2"/>
  <c r="A800" i="2"/>
  <c r="A864" i="2"/>
  <c r="A874" i="2"/>
  <c r="A884" i="2"/>
  <c r="A891" i="2"/>
  <c r="A920" i="2"/>
  <c r="A925" i="2"/>
  <c r="A933" i="2"/>
  <c r="A940" i="2"/>
  <c r="A948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H449" i="1"/>
  <c r="H448" i="1"/>
  <c r="H447" i="1"/>
  <c r="F445" i="2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H353" i="1"/>
  <c r="H352" i="1"/>
  <c r="H351" i="1"/>
  <c r="H350" i="1"/>
  <c r="H349" i="1"/>
  <c r="H348" i="1"/>
  <c r="H347" i="1"/>
  <c r="F345" i="2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H329" i="1"/>
  <c r="H328" i="1"/>
  <c r="H327" i="1"/>
  <c r="H326" i="1"/>
  <c r="F324" i="2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G288" i="2" s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F136" i="2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737" i="1"/>
  <c r="H736" i="1"/>
  <c r="H735" i="1"/>
  <c r="H734" i="1"/>
  <c r="H733" i="1"/>
  <c r="H732" i="1"/>
  <c r="H731" i="1"/>
  <c r="F729" i="2"/>
  <c r="G729" i="2" s="1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H716" i="1"/>
  <c r="H715" i="1"/>
  <c r="H714" i="1"/>
  <c r="H713" i="1"/>
  <c r="H712" i="1"/>
  <c r="F710" i="2"/>
  <c r="H711" i="1"/>
  <c r="H710" i="1"/>
  <c r="H709" i="1"/>
  <c r="H708" i="1"/>
  <c r="H707" i="1"/>
  <c r="F705" i="2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H677" i="1"/>
  <c r="F675" i="2"/>
  <c r="G675" i="2" s="1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H640" i="1"/>
  <c r="H639" i="1"/>
  <c r="H638" i="1"/>
  <c r="H637" i="1"/>
  <c r="H636" i="1"/>
  <c r="H635" i="1"/>
  <c r="F633" i="2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H557" i="1"/>
  <c r="H556" i="1"/>
  <c r="H555" i="1"/>
  <c r="H554" i="1"/>
  <c r="F552" i="2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H542" i="1"/>
  <c r="H541" i="1"/>
  <c r="H540" i="1"/>
  <c r="H539" i="1"/>
  <c r="F537" i="2"/>
  <c r="H538" i="1"/>
  <c r="H537" i="1"/>
  <c r="H536" i="1"/>
  <c r="F534" i="2"/>
  <c r="H535" i="1"/>
  <c r="H534" i="1"/>
  <c r="H533" i="1"/>
  <c r="H532" i="1"/>
  <c r="H531" i="1"/>
  <c r="H530" i="1"/>
  <c r="F528" i="2"/>
  <c r="H529" i="1"/>
  <c r="H528" i="1"/>
  <c r="H527" i="1"/>
  <c r="H526" i="1"/>
  <c r="H525" i="1"/>
  <c r="H524" i="1"/>
  <c r="H523" i="1"/>
  <c r="H522" i="1"/>
  <c r="H521" i="1"/>
  <c r="H1002" i="1"/>
  <c r="H1001" i="1"/>
  <c r="H950" i="1"/>
  <c r="H949" i="1"/>
  <c r="H948" i="1"/>
  <c r="H947" i="1"/>
  <c r="H946" i="1"/>
  <c r="H945" i="1"/>
  <c r="H944" i="1"/>
  <c r="H943" i="1"/>
  <c r="H942" i="1"/>
  <c r="F940" i="2"/>
  <c r="H941" i="1"/>
  <c r="H940" i="1"/>
  <c r="H939" i="1"/>
  <c r="H938" i="1"/>
  <c r="H937" i="1"/>
  <c r="H936" i="1"/>
  <c r="H935" i="1"/>
  <c r="H934" i="1"/>
  <c r="H933" i="1"/>
  <c r="H932" i="1"/>
  <c r="F930" i="2"/>
  <c r="G930" i="2" s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H881" i="1"/>
  <c r="H880" i="1"/>
  <c r="H879" i="1"/>
  <c r="H878" i="1"/>
  <c r="H877" i="1"/>
  <c r="H876" i="1"/>
  <c r="H875" i="1"/>
  <c r="H874" i="1"/>
  <c r="H873" i="1"/>
  <c r="F871" i="2"/>
  <c r="H872" i="1"/>
  <c r="H871" i="1"/>
  <c r="H870" i="1"/>
  <c r="F868" i="2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H856" i="1"/>
  <c r="H855" i="1"/>
  <c r="H854" i="1"/>
  <c r="H853" i="1"/>
  <c r="H852" i="1"/>
  <c r="H851" i="1"/>
  <c r="F849" i="2"/>
  <c r="H850" i="1"/>
  <c r="F848" i="2"/>
  <c r="H849" i="1"/>
  <c r="H848" i="1"/>
  <c r="F846" i="2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G804" i="2" s="1"/>
  <c r="H805" i="1"/>
  <c r="H804" i="1"/>
  <c r="H803" i="1"/>
  <c r="F801" i="2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E11" i="2"/>
  <c r="E12" i="2"/>
  <c r="E13" i="2"/>
  <c r="E14" i="2"/>
  <c r="E15" i="2"/>
  <c r="E10" i="2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G777" i="2" s="1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981" i="2"/>
  <c r="G912" i="2"/>
  <c r="G797" i="2" l="1"/>
  <c r="G794" i="2"/>
  <c r="G791" i="2"/>
  <c r="G782" i="2"/>
  <c r="G779" i="2"/>
  <c r="G524" i="2"/>
  <c r="G892" i="2"/>
  <c r="G847" i="2"/>
  <c r="G547" i="2"/>
  <c r="G358" i="2"/>
  <c r="F37" i="2"/>
  <c r="G37" i="2" s="1"/>
  <c r="G711" i="2"/>
  <c r="G940" i="2"/>
  <c r="G541" i="2"/>
  <c r="G718" i="2"/>
  <c r="G445" i="2"/>
  <c r="G883" i="2"/>
  <c r="G352" i="2"/>
  <c r="G537" i="2"/>
  <c r="G328" i="2"/>
  <c r="G270" i="2"/>
  <c r="G310" i="2"/>
  <c r="G319" i="2"/>
  <c r="G322" i="2"/>
  <c r="G478" i="2"/>
  <c r="G595" i="2"/>
  <c r="G630" i="2"/>
  <c r="G844" i="2"/>
  <c r="G868" i="2"/>
  <c r="G880" i="2"/>
  <c r="G556" i="2"/>
  <c r="G616" i="2"/>
  <c r="G633" i="2"/>
  <c r="G306" i="2"/>
  <c r="G60" i="2"/>
  <c r="G76" i="2"/>
  <c r="G801" i="2"/>
  <c r="G849" i="2"/>
  <c r="G528" i="2"/>
  <c r="G552" i="2"/>
  <c r="G639" i="2"/>
  <c r="G705" i="2"/>
  <c r="G324" i="2"/>
  <c r="G976" i="2"/>
  <c r="G846" i="2"/>
  <c r="G855" i="2"/>
  <c r="G534" i="2"/>
  <c r="G345" i="2"/>
  <c r="G120" i="2"/>
  <c r="G234" i="2"/>
  <c r="G298" i="2"/>
  <c r="G304" i="2"/>
  <c r="G333" i="2"/>
  <c r="G393" i="2"/>
  <c r="G415" i="2"/>
  <c r="G441" i="2"/>
  <c r="G592" i="2"/>
  <c r="G685" i="2"/>
  <c r="G697" i="2"/>
  <c r="G703" i="2"/>
  <c r="G501" i="2"/>
  <c r="G513" i="2"/>
  <c r="G519" i="2"/>
  <c r="G549" i="2"/>
  <c r="G780" i="2"/>
  <c r="G786" i="2"/>
  <c r="G116" i="2"/>
  <c r="G317" i="2"/>
  <c r="G343" i="2"/>
  <c r="G631" i="2"/>
  <c r="G739" i="2"/>
  <c r="G676" i="2"/>
  <c r="G715" i="2"/>
  <c r="G382" i="2"/>
  <c r="G421" i="2"/>
  <c r="G55" i="2"/>
  <c r="G238" i="2"/>
  <c r="G250" i="2"/>
  <c r="G253" i="2"/>
  <c r="G256" i="2"/>
  <c r="G532" i="2"/>
  <c r="G721" i="2"/>
  <c r="G769" i="2"/>
  <c r="G871" i="2"/>
  <c r="G136" i="2"/>
  <c r="G379" i="2"/>
  <c r="G468" i="2"/>
  <c r="G505" i="2"/>
  <c r="G514" i="2"/>
  <c r="G517" i="2"/>
  <c r="G526" i="2"/>
  <c r="G658" i="2"/>
  <c r="G664" i="2"/>
  <c r="G784" i="2"/>
  <c r="G787" i="2"/>
  <c r="G604" i="2"/>
  <c r="G646" i="2"/>
  <c r="G223" i="2"/>
  <c r="G448" i="2"/>
  <c r="G72" i="2"/>
  <c r="G348" i="2"/>
  <c r="G355" i="2"/>
  <c r="G684" i="2"/>
  <c r="G687" i="2"/>
  <c r="G693" i="2"/>
  <c r="G741" i="2"/>
  <c r="G918" i="2"/>
  <c r="G767" i="2"/>
  <c r="G695" i="2"/>
  <c r="G680" i="2"/>
  <c r="G638" i="2"/>
  <c r="G626" i="2"/>
  <c r="G614" i="2"/>
  <c r="G593" i="2"/>
  <c r="G590" i="2"/>
  <c r="G584" i="2"/>
  <c r="G575" i="2"/>
  <c r="G569" i="2"/>
  <c r="G560" i="2"/>
  <c r="G530" i="2"/>
  <c r="G416" i="2"/>
  <c r="G401" i="2"/>
  <c r="G335" i="2"/>
  <c r="G245" i="2"/>
  <c r="G242" i="2"/>
  <c r="G117" i="2"/>
  <c r="G904" i="2"/>
  <c r="G898" i="2"/>
  <c r="G829" i="2"/>
  <c r="G823" i="2"/>
  <c r="G814" i="2"/>
  <c r="G808" i="2"/>
  <c r="G772" i="2"/>
  <c r="G760" i="2"/>
  <c r="G754" i="2"/>
  <c r="G742" i="2"/>
  <c r="G736" i="2"/>
  <c r="G643" i="2"/>
  <c r="G613" i="2"/>
  <c r="G460" i="2"/>
  <c r="G43" i="2"/>
  <c r="G890" i="2"/>
  <c r="G887" i="2"/>
  <c r="G833" i="2"/>
  <c r="G770" i="2"/>
  <c r="G212" i="2"/>
  <c r="G200" i="2"/>
  <c r="G98" i="2"/>
  <c r="G83" i="2"/>
  <c r="G655" i="2"/>
  <c r="G610" i="2"/>
  <c r="G175" i="2"/>
  <c r="G144" i="2"/>
  <c r="G166" i="2"/>
  <c r="G151" i="2"/>
  <c r="G63" i="2"/>
  <c r="G66" i="2"/>
  <c r="G88" i="2"/>
  <c r="G51" i="2"/>
  <c r="G65" i="2"/>
  <c r="G114" i="2"/>
  <c r="G121" i="2"/>
  <c r="G127" i="2"/>
  <c r="G158" i="2"/>
  <c r="G564" i="2"/>
  <c r="G222" i="2"/>
  <c r="G992" i="2"/>
  <c r="G986" i="2"/>
  <c r="G977" i="2"/>
  <c r="G731" i="2"/>
  <c r="G656" i="2"/>
  <c r="G653" i="2"/>
  <c r="G494" i="2"/>
  <c r="G428" i="2"/>
  <c r="G374" i="2"/>
  <c r="G368" i="2"/>
  <c r="G356" i="2"/>
  <c r="G95" i="2"/>
  <c r="G869" i="2"/>
  <c r="G818" i="2"/>
  <c r="G479" i="2"/>
  <c r="G850" i="2"/>
  <c r="G799" i="2"/>
  <c r="G778" i="2"/>
  <c r="G688" i="2"/>
  <c r="G553" i="2"/>
  <c r="G487" i="2"/>
  <c r="G391" i="2"/>
  <c r="G827" i="2"/>
  <c r="G821" i="2"/>
  <c r="G815" i="2"/>
  <c r="G473" i="2"/>
  <c r="G422" i="2"/>
  <c r="G293" i="2"/>
  <c r="G809" i="2"/>
  <c r="G476" i="2"/>
  <c r="G290" i="2"/>
  <c r="G269" i="2"/>
  <c r="G137" i="2"/>
  <c r="G840" i="2"/>
  <c r="G837" i="2"/>
  <c r="G747" i="2"/>
  <c r="G738" i="2"/>
  <c r="G546" i="2"/>
  <c r="G543" i="2"/>
  <c r="G522" i="2"/>
  <c r="G492" i="2"/>
  <c r="G486" i="2"/>
  <c r="G462" i="2"/>
  <c r="G372" i="2"/>
  <c r="G329" i="2"/>
  <c r="G56" i="2"/>
  <c r="G449" i="2"/>
  <c r="G41" i="2"/>
  <c r="G580" i="2"/>
  <c r="G287" i="2"/>
  <c r="G533" i="2"/>
  <c r="G453" i="2"/>
  <c r="G427" i="2"/>
  <c r="G419" i="2"/>
  <c r="G50" i="2"/>
  <c r="G934" i="2"/>
  <c r="G926" i="2"/>
  <c r="G902" i="2"/>
  <c r="G886" i="2"/>
  <c r="G812" i="2"/>
  <c r="G796" i="2"/>
  <c r="G724" i="2"/>
  <c r="G636" i="2"/>
  <c r="G252" i="2"/>
  <c r="G691" i="2"/>
  <c r="G683" i="2"/>
  <c r="G674" i="2"/>
  <c r="G602" i="2"/>
  <c r="G586" i="2"/>
  <c r="G578" i="2"/>
  <c r="G562" i="2"/>
  <c r="G410" i="2"/>
  <c r="G370" i="2"/>
  <c r="G521" i="2"/>
  <c r="G89" i="2"/>
  <c r="G176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D14" i="2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D250" i="2" l="1"/>
  <c r="G1015" i="1"/>
  <c r="F34" i="2"/>
  <c r="G34" i="2" s="1"/>
  <c r="E34" i="2" s="1"/>
  <c r="H36" i="1"/>
  <c r="F36" i="2"/>
  <c r="G36" i="2" s="1"/>
  <c r="E36" i="2" s="1"/>
  <c r="H38" i="1"/>
  <c r="F35" i="2"/>
  <c r="G35" i="2" s="1"/>
  <c r="E35" i="2" s="1"/>
  <c r="H37" i="1"/>
  <c r="H32" i="1"/>
  <c r="F30" i="2"/>
  <c r="G30" i="2" s="1"/>
  <c r="E30" i="2" s="1"/>
  <c r="H29" i="1"/>
  <c r="F27" i="2"/>
  <c r="G27" i="2" s="1"/>
  <c r="E27" i="2" s="1"/>
  <c r="F24" i="2"/>
  <c r="G24" i="2" s="1"/>
  <c r="E24" i="2" s="1"/>
  <c r="H26" i="1"/>
  <c r="F32" i="2"/>
  <c r="G32" i="2" s="1"/>
  <c r="E32" i="2" s="1"/>
  <c r="H34" i="1"/>
  <c r="F29" i="2"/>
  <c r="G29" i="2" s="1"/>
  <c r="E29" i="2" s="1"/>
  <c r="H31" i="1"/>
  <c r="F26" i="2"/>
  <c r="G26" i="2" s="1"/>
  <c r="E26" i="2" s="1"/>
  <c r="H28" i="1"/>
  <c r="H25" i="1"/>
  <c r="F23" i="2"/>
  <c r="G23" i="2" s="1"/>
  <c r="E23" i="2" s="1"/>
  <c r="F31" i="2"/>
  <c r="G31" i="2" s="1"/>
  <c r="E31" i="2" s="1"/>
  <c r="H33" i="1"/>
  <c r="H30" i="1"/>
  <c r="F28" i="2"/>
  <c r="G28" i="2" s="1"/>
  <c r="F25" i="2"/>
  <c r="G25" i="2" s="1"/>
  <c r="E25" i="2" s="1"/>
  <c r="H27" i="1"/>
  <c r="H35" i="1"/>
  <c r="F33" i="2"/>
  <c r="G33" i="2" s="1"/>
  <c r="E33" i="2" s="1"/>
  <c r="F22" i="2"/>
  <c r="G22" i="2" s="1"/>
  <c r="E22" i="2" s="1"/>
  <c r="H24" i="1"/>
  <c r="F18" i="2"/>
  <c r="G18" i="2" s="1"/>
  <c r="E18" i="2" s="1"/>
  <c r="H20" i="1"/>
  <c r="H23" i="1"/>
  <c r="F21" i="2"/>
  <c r="G21" i="2" s="1"/>
  <c r="E21" i="2" s="1"/>
  <c r="F20" i="2"/>
  <c r="G20" i="2" s="1"/>
  <c r="E20" i="2" s="1"/>
  <c r="H22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611" i="2"/>
  <c r="E303" i="2"/>
  <c r="E161" i="2"/>
  <c r="E224" i="2"/>
  <c r="E5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106" i="2"/>
  <c r="D283" i="2"/>
  <c r="E491" i="2"/>
  <c r="D401" i="2"/>
  <c r="E80" i="2"/>
  <c r="E215" i="2"/>
  <c r="E971" i="2"/>
  <c r="E660" i="2"/>
  <c r="H1005" i="1" l="1"/>
  <c r="H1006" i="1" s="1"/>
  <c r="H1008" i="1" s="1"/>
  <c r="D28" i="2"/>
  <c r="D33" i="2"/>
  <c r="D34" i="2"/>
  <c r="D22" i="2"/>
  <c r="D26" i="2"/>
  <c r="D36" i="2"/>
  <c r="D35" i="2"/>
  <c r="D30" i="2"/>
  <c r="D31" i="2"/>
  <c r="D18" i="2"/>
  <c r="D25" i="2"/>
  <c r="D20" i="2"/>
  <c r="D29" i="2"/>
  <c r="D24" i="2"/>
  <c r="D21" i="2"/>
  <c r="G19" i="2"/>
  <c r="D19" i="2"/>
  <c r="G1016" i="1" l="1"/>
  <c r="G1017" i="1"/>
  <c r="E19" i="2"/>
  <c r="G1002" i="2"/>
  <c r="G1003" i="2" s="1"/>
  <c r="G1005" i="2" s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<sst xmlns="http://schemas.openxmlformats.org/spreadsheetml/2006/main" count="202" uniqueCount="87">
  <si>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</si>
  <si>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</si>
  <si>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</si>
  <si>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</si>
  <si>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</si>
  <si>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</si>
  <si>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</si>
  <si>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</si>
  <si>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</si>
  <si>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</si>
  <si>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</si>
  <si>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</si>
  <si>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</si>
  <si>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</si>
  <si>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</si>
  <si>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</si>
  <si>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</si>
  <si>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</si>
  <si>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</si>
  <si>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</si>
  <si>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</si>
  <si>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</si>
  <si>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</si>
  <si>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</si>
  <si>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</si>
  <si>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</si>
  <si>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</si>
  <si>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</si>
  <si>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</si>
  <si>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</si>
  <si>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</si>
  <si>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</si>
  <si>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</si>
  <si>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</si>
  <si>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</si>
  <si>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</si>
  <si>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</si>
  <si>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</si>
  <si>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</si>
  <si>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</si>
  <si>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</si>
  <si>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</si>
  <si>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</si>
  <si>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</si>
  <si>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</si>
  <si>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</si>
  <si>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</si>
  <si>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</si>
  <si>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</si>
  <si>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</si>
  <si>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</si>
  <si>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</si>
  <si>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</si>
  <si>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</si>
  <si>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</si>
  <si>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</si>
  <si>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</si>
  <si>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Didi</t>
  </si>
  <si>
    <t>MFR3</t>
  </si>
  <si>
    <t>LIGHT SIAM</t>
  </si>
  <si>
    <t>(Clear+Aqua+sapphire)</t>
  </si>
  <si>
    <t>MFR4S</t>
  </si>
  <si>
    <t>CLEAR</t>
  </si>
  <si>
    <t>MFR5S</t>
  </si>
  <si>
    <t>MFR6S</t>
  </si>
  <si>
    <t>MFR8S</t>
  </si>
  <si>
    <t>MFR4</t>
  </si>
  <si>
    <t>GALAXY
(AB Jet)</t>
  </si>
  <si>
    <t>MFR5</t>
  </si>
  <si>
    <t>エメラルドMix
(Light rose+Light sap+BZ)</t>
  </si>
  <si>
    <t>MFR6</t>
  </si>
  <si>
    <t>AB Light rose</t>
  </si>
  <si>
    <t>MFR8</t>
  </si>
  <si>
    <t>AB</t>
  </si>
  <si>
    <t>OPI4S</t>
  </si>
  <si>
    <t>Green</t>
  </si>
  <si>
    <t>Light Blue</t>
  </si>
  <si>
    <t>Dark Green</t>
  </si>
  <si>
    <t>18NSP9MB</t>
  </si>
  <si>
    <t>Thirty-Six Thousand Five Hundred Sixty-Two and 90/100 cents THB</t>
  </si>
  <si>
    <t>Multi-colored Crystal Balls, Nose Studs and other items as invoice attached</t>
  </si>
  <si>
    <t>PCS</t>
  </si>
  <si>
    <t>Exchange Rate</t>
  </si>
  <si>
    <t>Total Order USD</t>
  </si>
  <si>
    <t>Total Invoice USD</t>
  </si>
  <si>
    <t>Payment Received via Bank Transfer</t>
  </si>
  <si>
    <t>Bank 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</si>
</sst>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  <numFmt numFmtId="168" formatCode="_([$THB]\ * #,##0.00_);_([$THB]\ * \(#,##0.00\);_([$THB]\ * &quot;-&quot;??_);_(@_)"/>
  </numFmts>
  <fonts count="35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1"/>
      <color theme="1"/>
      <name val="Calibri"/>
      <family val="2"/>
      <charset val="128"/>
      <scheme val="minor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5637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2" fillId="0" borderId="0"/>
    <xf numFmtId="0" fontId="22" fillId="0" borderId="0">
      <alignment vertical="center"/>
    </xf>
    <xf numFmtId="0" fontId="1" fillId="0" borderId="0"/>
    <xf numFmtId="0" fontId="23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5" fillId="0" borderId="0">
      <alignment vertical="center"/>
    </xf>
    <xf numFmtId="0" fontId="1" fillId="0" borderId="0"/>
    <xf numFmtId="0" fontId="12" fillId="0" borderId="0"/>
    <xf numFmtId="0" fontId="25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12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2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7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5" fillId="0" borderId="0">
      <alignment vertical="center"/>
    </xf>
    <xf numFmtId="0" fontId="30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9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3" fillId="0" borderId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3" fillId="0" borderId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1" fillId="0" borderId="0"/>
    <xf numFmtId="0" fontId="27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2" fillId="0" borderId="0" applyFont="0" applyFill="0" applyBorder="0" applyAlignment="0" applyProtection="0"/>
    <xf numFmtId="43" fontId="34" fillId="0" borderId="0" applyFont="0" applyFill="0" applyBorder="0" applyAlignment="0" applyProtection="0"/>
  </cellStyleXfs>
  <cellXfs count="200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9" fillId="2" borderId="0" xfId="0" applyNumberFormat="1" applyFont="1" applyFill="1" applyAlignment="1">
      <alignment horizontal="center"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2" fillId="2" borderId="24" xfId="0" applyFont="1" applyFill="1" applyBorder="1" applyAlignment="1">
      <alignment horizontal="center" vertical="center" wrapText="1"/>
    </xf>
    <xf numFmtId="165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5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4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19" fillId="0" borderId="49" xfId="2" applyFont="1" applyBorder="1"/>
    <xf numFmtId="0" fontId="19" fillId="0" borderId="50" xfId="2" applyFont="1" applyBorder="1"/>
    <xf numFmtId="0" fontId="19" fillId="0" borderId="51" xfId="2" applyFont="1" applyBorder="1"/>
    <xf numFmtId="49" fontId="10" fillId="2" borderId="0" xfId="3" applyNumberFormat="1" applyFont="1" applyFill="1"/>
    <xf numFmtId="0" fontId="19" fillId="0" borderId="22" xfId="3" applyFont="1" applyBorder="1"/>
    <xf numFmtId="0" fontId="19" fillId="0" borderId="0" xfId="2" applyFont="1" applyAlignment="1">
      <alignment vertical="center"/>
    </xf>
    <xf numFmtId="0" fontId="19" fillId="0" borderId="34" xfId="2" applyFont="1" applyBorder="1" applyAlignment="1">
      <alignment vertical="center"/>
    </xf>
    <xf numFmtId="49" fontId="10" fillId="2" borderId="0" xfId="3" applyNumberFormat="1" applyFont="1" applyFill="1" applyAlignment="1">
      <alignment vertical="center"/>
    </xf>
    <xf numFmtId="0" fontId="19" fillId="0" borderId="33" xfId="2" applyFont="1" applyBorder="1" applyAlignment="1">
      <alignment vertical="center"/>
    </xf>
    <xf numFmtId="0" fontId="19" fillId="0" borderId="23" xfId="3" applyFont="1" applyBorder="1"/>
    <xf numFmtId="166" fontId="4" fillId="0" borderId="0" xfId="0" applyNumberFormat="1" applyFont="1" applyAlignment="1">
      <alignment horizontal="left" vertical="center" wrapText="1"/>
    </xf>
    <xf numFmtId="166" fontId="4" fillId="0" borderId="11" xfId="0" applyNumberFormat="1" applyFont="1" applyBorder="1" applyAlignment="1">
      <alignment horizontal="left" vertical="center"/>
    </xf>
    <xf numFmtId="0" fontId="7" fillId="0" borderId="28" xfId="0" applyFont="1" applyBorder="1" applyAlignment="1">
      <alignment horizontal="center" vertical="center" wrapText="1"/>
    </xf>
    <xf numFmtId="166" fontId="4" fillId="0" borderId="9" xfId="0" applyNumberFormat="1" applyFont="1" applyBorder="1" applyAlignment="1">
      <alignment horizontal="left" vertical="center" wrapText="1"/>
    </xf>
    <xf numFmtId="166" fontId="4" fillId="0" borderId="21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vertical="center" wrapText="1"/>
    </xf>
    <xf numFmtId="4" fontId="6" fillId="0" borderId="21" xfId="0" applyNumberFormat="1" applyFont="1" applyBorder="1" applyAlignment="1">
      <alignment horizontal="right" vertical="center"/>
    </xf>
    <xf numFmtId="4" fontId="3" fillId="0" borderId="21" xfId="0" applyNumberFormat="1" applyFont="1" applyBorder="1" applyAlignment="1">
      <alignment horizontal="right" vertical="center"/>
    </xf>
    <xf numFmtId="0" fontId="7" fillId="0" borderId="53" xfId="0" applyFont="1" applyBorder="1" applyAlignment="1">
      <alignment horizontal="center" vertical="center" wrapText="1"/>
    </xf>
    <xf numFmtId="166" fontId="4" fillId="0" borderId="54" xfId="0" applyNumberFormat="1" applyFont="1" applyBorder="1" applyAlignment="1">
      <alignment horizontal="left" vertical="center" wrapText="1"/>
    </xf>
    <xf numFmtId="0" fontId="4" fillId="0" borderId="55" xfId="0" applyFont="1" applyBorder="1" applyAlignment="1">
      <alignment vertical="center" wrapText="1"/>
    </xf>
    <xf numFmtId="4" fontId="6" fillId="0" borderId="20" xfId="0" applyNumberFormat="1" applyFont="1" applyBorder="1" applyAlignment="1">
      <alignment horizontal="right" vertical="center"/>
    </xf>
    <xf numFmtId="4" fontId="3" fillId="0" borderId="20" xfId="0" applyNumberFormat="1" applyFont="1" applyBorder="1" applyAlignment="1">
      <alignment horizontal="right" vertical="center"/>
    </xf>
    <xf numFmtId="0" fontId="4" fillId="0" borderId="11" xfId="0" applyFont="1" applyBorder="1" applyAlignment="1">
      <alignment vertical="center" wrapText="1"/>
    </xf>
    <xf numFmtId="0" fontId="11" fillId="2" borderId="0" xfId="0" applyFont="1" applyFill="1"/>
    <xf numFmtId="4" fontId="16" fillId="2" borderId="0" xfId="0" applyNumberFormat="1" applyFont="1" applyFill="1"/>
    <xf numFmtId="0" fontId="2" fillId="3" borderId="17" xfId="0" applyFont="1" applyFill="1" applyBorder="1" applyAlignment="1">
      <alignment horizontal="center" vertical="center" wrapText="1"/>
    </xf>
    <xf numFmtId="0" fontId="2" fillId="3" borderId="27" xfId="0" applyFont="1" applyFill="1" applyBorder="1" applyAlignment="1">
      <alignment horizontal="center" vertical="center" wrapText="1"/>
    </xf>
    <xf numFmtId="164" fontId="2" fillId="3" borderId="27" xfId="0" applyNumberFormat="1" applyFont="1" applyFill="1" applyBorder="1" applyAlignment="1">
      <alignment horizontal="center" vertical="center" wrapText="1"/>
    </xf>
    <xf numFmtId="164" fontId="2" fillId="3" borderId="18" xfId="0" applyNumberFormat="1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right" vertical="center"/>
    </xf>
    <xf numFmtId="0" fontId="12" fillId="2" borderId="2" xfId="0" applyFont="1" applyFill="1" applyBorder="1" applyAlignment="1">
      <alignment vertical="center"/>
    </xf>
    <xf numFmtId="0" fontId="7" fillId="4" borderId="28" xfId="0" applyFont="1" applyFill="1" applyBorder="1" applyAlignment="1">
      <alignment horizontal="center" vertical="center" wrapText="1"/>
    </xf>
    <xf numFmtId="0" fontId="12" fillId="4" borderId="21" xfId="0" applyFont="1" applyFill="1" applyBorder="1" applyAlignment="1">
      <alignment horizontal="left" vertical="center" wrapText="1"/>
    </xf>
    <xf numFmtId="166" fontId="4" fillId="4" borderId="9" xfId="0" applyNumberFormat="1" applyFont="1" applyFill="1" applyBorder="1" applyAlignment="1">
      <alignment horizontal="left" vertical="center" wrapText="1"/>
    </xf>
    <xf numFmtId="166" fontId="4" fillId="4" borderId="21" xfId="0" applyNumberFormat="1" applyFont="1" applyFill="1" applyBorder="1" applyAlignment="1">
      <alignment horizontal="left" vertical="center"/>
    </xf>
    <xf numFmtId="0" fontId="4" fillId="4" borderId="8" xfId="0" applyFont="1" applyFill="1" applyBorder="1" applyAlignment="1">
      <alignment vertical="center" wrapText="1"/>
    </xf>
    <xf numFmtId="4" fontId="6" fillId="4" borderId="21" xfId="0" applyNumberFormat="1" applyFont="1" applyFill="1" applyBorder="1" applyAlignment="1">
      <alignment horizontal="right" vertical="center"/>
    </xf>
    <xf numFmtId="4" fontId="3" fillId="4" borderId="21" xfId="0" applyNumberFormat="1" applyFont="1" applyFill="1" applyBorder="1" applyAlignment="1">
      <alignment horizontal="right" vertical="center"/>
    </xf>
    <xf numFmtId="0" fontId="7" fillId="4" borderId="53" xfId="0" applyFont="1" applyFill="1" applyBorder="1" applyAlignment="1">
      <alignment horizontal="center" vertical="center" wrapText="1"/>
    </xf>
    <xf numFmtId="0" fontId="12" fillId="4" borderId="20" xfId="0" applyFont="1" applyFill="1" applyBorder="1" applyAlignment="1">
      <alignment horizontal="left" vertical="center" wrapText="1"/>
    </xf>
    <xf numFmtId="166" fontId="4" fillId="4" borderId="54" xfId="0" applyNumberFormat="1" applyFont="1" applyFill="1" applyBorder="1" applyAlignment="1">
      <alignment horizontal="left" vertical="center" wrapText="1"/>
    </xf>
    <xf numFmtId="0" fontId="4" fillId="4" borderId="55" xfId="0" applyFont="1" applyFill="1" applyBorder="1" applyAlignment="1">
      <alignment vertical="center" wrapText="1"/>
    </xf>
    <xf numFmtId="4" fontId="6" fillId="4" borderId="20" xfId="0" applyNumberFormat="1" applyFont="1" applyFill="1" applyBorder="1" applyAlignment="1">
      <alignment horizontal="right" vertical="center"/>
    </xf>
    <xf numFmtId="4" fontId="3" fillId="4" borderId="20" xfId="0" applyNumberFormat="1" applyFont="1" applyFill="1" applyBorder="1" applyAlignment="1">
      <alignment horizontal="right" vertical="center"/>
    </xf>
    <xf numFmtId="0" fontId="5" fillId="2" borderId="9" xfId="0" applyFont="1" applyFill="1" applyBorder="1"/>
    <xf numFmtId="0" fontId="0" fillId="0" borderId="0" xfId="0" applyAlignment="1">
      <alignment horizontal="right"/>
    </xf>
    <xf numFmtId="43" fontId="0" fillId="0" borderId="0" xfId="55636" applyFont="1"/>
    <xf numFmtId="43" fontId="0" fillId="0" borderId="0" xfId="0" applyNumberFormat="1"/>
    <xf numFmtId="166" fontId="4" fillId="0" borderId="55" xfId="0" applyNumberFormat="1" applyFont="1" applyBorder="1" applyAlignment="1">
      <alignment horizontal="center" vertical="center" wrapText="1"/>
    </xf>
    <xf numFmtId="166" fontId="4" fillId="0" borderId="59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horizontal="left" vertical="center"/>
    </xf>
    <xf numFmtId="166" fontId="4" fillId="0" borderId="7" xfId="0" applyNumberFormat="1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5" fillId="3" borderId="48" xfId="0" applyFont="1" applyFill="1" applyBorder="1" applyAlignment="1">
      <alignment vertic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  <xf numFmtId="166" fontId="4" fillId="0" borderId="56" xfId="0" applyNumberFormat="1" applyFont="1" applyBorder="1" applyAlignment="1">
      <alignment horizontal="left" vertical="center" wrapText="1"/>
    </xf>
    <xf numFmtId="166" fontId="4" fillId="0" borderId="57" xfId="0" applyNumberFormat="1" applyFont="1" applyBorder="1" applyAlignment="1">
      <alignment horizontal="left" vertical="center" wrapText="1"/>
    </xf>
    <xf numFmtId="166" fontId="4" fillId="0" borderId="6" xfId="0" applyNumberFormat="1" applyFont="1" applyBorder="1" applyAlignment="1">
      <alignment horizontal="left" vertical="center" wrapText="1"/>
    </xf>
    <xf numFmtId="166" fontId="4" fillId="0" borderId="7" xfId="0" applyNumberFormat="1" applyFont="1" applyBorder="1" applyAlignment="1">
      <alignment horizontal="left" vertical="center" wrapText="1"/>
    </xf>
    <xf numFmtId="166" fontId="4" fillId="0" borderId="8" xfId="0" applyNumberFormat="1" applyFont="1" applyBorder="1" applyAlignment="1">
      <alignment horizontal="left" vertical="center" wrapText="1"/>
    </xf>
    <xf numFmtId="166" fontId="4" fillId="0" borderId="10" xfId="0" applyNumberFormat="1" applyFont="1" applyBorder="1" applyAlignment="1">
      <alignment horizontal="left" vertical="center" wrapText="1"/>
    </xf>
    <xf numFmtId="166" fontId="4" fillId="0" borderId="42" xfId="0" applyNumberFormat="1" applyFont="1" applyBorder="1" applyAlignment="1">
      <alignment horizontal="left" vertical="center" wrapText="1"/>
    </xf>
    <xf numFmtId="166" fontId="4" fillId="0" borderId="58" xfId="0" applyNumberFormat="1" applyFont="1" applyBorder="1" applyAlignment="1">
      <alignment horizontal="left" vertical="center" wrapText="1"/>
    </xf>
    <xf numFmtId="166" fontId="4" fillId="0" borderId="55" xfId="0" applyNumberFormat="1" applyFont="1" applyBorder="1" applyAlignment="1">
      <alignment horizontal="left" vertical="center" wrapText="1"/>
    </xf>
    <xf numFmtId="166" fontId="4" fillId="0" borderId="59" xfId="0" applyNumberFormat="1" applyFont="1" applyBorder="1" applyAlignment="1">
      <alignment horizontal="left" vertical="center" wrapText="1"/>
    </xf>
    <xf numFmtId="0" fontId="12" fillId="0" borderId="0" xfId="0" applyFont="1" applyAlignment="1">
      <alignment horizontal="right"/>
    </xf>
    <xf numFmtId="168" fontId="0" fillId="0" borderId="0" xfId="0" applyNumberFormat="1"/>
  </cellXfs>
  <cellStyles count="55637">
    <cellStyle name="Comma" xfId="55636" builtinId="3"/>
    <cellStyle name="Comma 2" xfId="11" xr:uid="{7EDD0C42-204C-44F3-8B40-76FFFC3AEBC3}"/>
    <cellStyle name="Comma 2 10" xfId="6522" xr:uid="{429A51FE-56E4-404D-9510-7A803EA3B708}"/>
    <cellStyle name="Comma 2 10 2" xfId="8236" xr:uid="{10A193F9-64F2-4B25-97E3-F880A29EC227}"/>
    <cellStyle name="Comma 2 10 2 2" xfId="11658" xr:uid="{02A77C17-6D75-4D43-A55B-217F55110CFA}"/>
    <cellStyle name="Comma 2 10 2 2 2" xfId="25348" xr:uid="{EF753E2D-73D4-43F9-BD0D-01DDAF9076EA}"/>
    <cellStyle name="Comma 2 10 2 2 2 2" xfId="39040" xr:uid="{92111C5C-C802-4942-9663-36AC7323CDEE}"/>
    <cellStyle name="Comma 2 10 2 2 2 3" xfId="53924" xr:uid="{9538FF5F-0684-433B-8B21-41238940CD2F}"/>
    <cellStyle name="Comma 2 10 2 2 3" xfId="18504" xr:uid="{77A7B84E-7694-4BF3-82D2-4B679302EB57}"/>
    <cellStyle name="Comma 2 10 2 2 4" xfId="32194" xr:uid="{F39D612B-032D-4B74-BF43-497F8805D459}"/>
    <cellStyle name="Comma 2 10 2 2 5" xfId="47078" xr:uid="{98C14470-A50C-4D1A-BBBC-37EC241DCCAE}"/>
    <cellStyle name="Comma 2 10 2 3" xfId="21926" xr:uid="{38B7090F-00AC-4B02-B624-EE13E9EBD03D}"/>
    <cellStyle name="Comma 2 10 2 3 2" xfId="35618" xr:uid="{E33A3ECC-D27A-4873-9DEE-65D87962D5DE}"/>
    <cellStyle name="Comma 2 10 2 3 3" xfId="50502" xr:uid="{23C4D720-425A-46BD-8E60-95A097F15F9D}"/>
    <cellStyle name="Comma 2 10 2 4" xfId="15082" xr:uid="{EA74BD31-B19E-49C0-8C89-31068AED1936}"/>
    <cellStyle name="Comma 2 10 2 5" xfId="28772" xr:uid="{814E9373-1CBC-4CA9-829B-AF4345E5A97C}"/>
    <cellStyle name="Comma 2 10 2 6" xfId="43656" xr:uid="{6EE9AFE8-B915-43C7-BA65-4F481EE71F4C}"/>
    <cellStyle name="Comma 2 10 3" xfId="9946" xr:uid="{65CCD895-3CC9-4743-A7BD-9B834F5F36A0}"/>
    <cellStyle name="Comma 2 10 3 2" xfId="23636" xr:uid="{01A92C52-5170-4BE2-8A03-F89293F45C6C}"/>
    <cellStyle name="Comma 2 10 3 2 2" xfId="37328" xr:uid="{6B74DD57-E82C-484B-A5C6-1A96F8DF5DE0}"/>
    <cellStyle name="Comma 2 10 3 2 3" xfId="52212" xr:uid="{C2D0470F-094F-486D-9A38-8B173913A53F}"/>
    <cellStyle name="Comma 2 10 3 3" xfId="16792" xr:uid="{615B1323-A274-4E66-8453-71C94A7DE92F}"/>
    <cellStyle name="Comma 2 10 3 4" xfId="30482" xr:uid="{A027DE14-DCD7-4760-B1B5-59912EDCC191}"/>
    <cellStyle name="Comma 2 10 3 5" xfId="45366" xr:uid="{1BF345F3-F19D-4BAC-9E18-2CFC6DB3AA56}"/>
    <cellStyle name="Comma 2 10 4" xfId="20214" xr:uid="{B9124DC1-32AC-49EC-8AB6-71C0FED2E16B}"/>
    <cellStyle name="Comma 2 10 4 2" xfId="33906" xr:uid="{D76D9E21-3352-4E32-A865-4061EF77558E}"/>
    <cellStyle name="Comma 2 10 4 3" xfId="48790" xr:uid="{9DB2B348-08EC-44B3-A977-B0E70B0C8682}"/>
    <cellStyle name="Comma 2 10 5" xfId="13370" xr:uid="{7E9E7648-72AE-47DF-A846-8C0A9878E033}"/>
    <cellStyle name="Comma 2 10 6" xfId="27060" xr:uid="{C4BE1B1F-2F28-4F10-ADB3-04242B3E152B}"/>
    <cellStyle name="Comma 2 10 7" xfId="41944" xr:uid="{A28D2907-38BD-4F74-95CA-64B322151484}"/>
    <cellStyle name="Comma 2 11" xfId="8235" xr:uid="{0F10D21E-1B2C-46A3-BE7C-34A74542DD0A}"/>
    <cellStyle name="Comma 2 11 2" xfId="11657" xr:uid="{FC711866-8E58-4E09-9E0C-821BA7024060}"/>
    <cellStyle name="Comma 2 11 2 2" xfId="25347" xr:uid="{A3AC8301-2601-4938-972C-3048EEDC92DF}"/>
    <cellStyle name="Comma 2 11 2 2 2" xfId="39039" xr:uid="{4EB89AA6-9310-4761-9ABA-57A71F673852}"/>
    <cellStyle name="Comma 2 11 2 2 3" xfId="53923" xr:uid="{ACA9B3EF-CB91-4B6D-BFAC-FC9382A6D7B5}"/>
    <cellStyle name="Comma 2 11 2 3" xfId="18503" xr:uid="{1DFFDFA0-63E4-4BF0-B2D2-EB84BDC407CD}"/>
    <cellStyle name="Comma 2 11 2 4" xfId="32193" xr:uid="{F0065C39-1BB7-41EC-B6AE-1CE898BDD036}"/>
    <cellStyle name="Comma 2 11 2 5" xfId="47077" xr:uid="{FA0C9C52-458F-42DC-AF8B-5CF271BECBA1}"/>
    <cellStyle name="Comma 2 11 3" xfId="21925" xr:uid="{27BCCA88-0B55-4E79-822E-667E1CE934FB}"/>
    <cellStyle name="Comma 2 11 3 2" xfId="35617" xr:uid="{11F530E7-CE14-4741-8EAB-A3216E0693A7}"/>
    <cellStyle name="Comma 2 11 3 3" xfId="50501" xr:uid="{16C3BF72-E3A7-4FF7-978C-95234F63BA8E}"/>
    <cellStyle name="Comma 2 11 4" xfId="15081" xr:uid="{B5EE3EB8-B925-42ED-80CB-AA311CF7FA58}"/>
    <cellStyle name="Comma 2 11 5" xfId="28771" xr:uid="{9E387C16-8A7D-45CE-9A84-5B80229826A9}"/>
    <cellStyle name="Comma 2 11 6" xfId="43655" xr:uid="{803B76A6-0714-4828-83B8-9601184E7A72}"/>
    <cellStyle name="Comma 2 12" xfId="9945" xr:uid="{6A145AE3-DA8C-4091-BC88-B5237BE0FEF6}"/>
    <cellStyle name="Comma 2 12 2" xfId="23635" xr:uid="{8A87644F-BF77-403A-904A-ABC6F41B9C15}"/>
    <cellStyle name="Comma 2 12 2 2" xfId="37327" xr:uid="{6F52C30F-9F21-478F-9AD3-3EE82680A665}"/>
    <cellStyle name="Comma 2 12 2 3" xfId="52211" xr:uid="{275D65C5-5ADD-40C6-8E31-D242748CDA97}"/>
    <cellStyle name="Comma 2 12 3" xfId="16791" xr:uid="{5D08F973-7D60-4BA1-87A7-398AD5A07451}"/>
    <cellStyle name="Comma 2 12 4" xfId="30481" xr:uid="{1741C440-42DA-4FD8-9D45-67AA0B842A58}"/>
    <cellStyle name="Comma 2 12 5" xfId="45365" xr:uid="{E291794D-1A12-435C-838A-B4A4CBFB95EB}"/>
    <cellStyle name="Comma 2 13" xfId="20213" xr:uid="{1E6774D2-2833-4118-8EAE-D378F5045771}"/>
    <cellStyle name="Comma 2 13 2" xfId="33905" xr:uid="{4ECEC85E-3B86-489E-B30F-AE1936867878}"/>
    <cellStyle name="Comma 2 13 3" xfId="48789" xr:uid="{128DD594-9095-467D-B0AC-2AAC1294C79E}"/>
    <cellStyle name="Comma 2 14" xfId="13369" xr:uid="{1F1470FD-42F4-41F6-89EE-AE541C8EB3E5}"/>
    <cellStyle name="Comma 2 14 2" xfId="40753" xr:uid="{1B2E5298-C24A-46E1-968B-43C9EA40F3D6}"/>
    <cellStyle name="Comma 2 15" xfId="27059" xr:uid="{9193DDC9-6299-492E-9C91-4EA78303A459}"/>
    <cellStyle name="Comma 2 16" xfId="41943" xr:uid="{DC2F8D7F-E7FE-4B44-9C3B-424497963B8F}"/>
    <cellStyle name="Comma 2 17" xfId="6521" xr:uid="{F1FF9FAD-F401-4FB0-AE53-752844DD0B7A}"/>
    <cellStyle name="Comma 2 18" xfId="5931" xr:uid="{F00FB549-E4F0-4654-B791-5BF6BAC7F668}"/>
    <cellStyle name="Comma 2 19" xfId="5339" xr:uid="{E40F7690-9840-405C-BCD3-F613B28F84F0}"/>
    <cellStyle name="Comma 2 2" xfId="4433" xr:uid="{39EA24EA-9DEB-4079-BE0D-94ADF35F80AD}"/>
    <cellStyle name="Comma 2 2 10" xfId="8237" xr:uid="{60969A83-CE4D-49B3-A193-ACD70AC2A946}"/>
    <cellStyle name="Comma 2 2 10 2" xfId="11659" xr:uid="{2AB80C1E-4A54-438A-8382-814AD9A4956E}"/>
    <cellStyle name="Comma 2 2 10 2 2" xfId="25349" xr:uid="{EF977572-1002-4E12-ABD4-C03888B4D039}"/>
    <cellStyle name="Comma 2 2 10 2 2 2" xfId="39041" xr:uid="{78C392C1-7E49-414D-B1D3-2525CB464FC5}"/>
    <cellStyle name="Comma 2 2 10 2 2 3" xfId="53925" xr:uid="{1374EC98-487C-4040-8BAE-3F2E0C715AFD}"/>
    <cellStyle name="Comma 2 2 10 2 3" xfId="18505" xr:uid="{AFEB2BEC-F018-4A6E-B0BD-6AB7B8F8A0F1}"/>
    <cellStyle name="Comma 2 2 10 2 4" xfId="32195" xr:uid="{DDCB84B7-8932-4A85-8B28-E3836CF0B34E}"/>
    <cellStyle name="Comma 2 2 10 2 5" xfId="47079" xr:uid="{FB548723-9625-4156-9723-9FE57AAA94D0}"/>
    <cellStyle name="Comma 2 2 10 3" xfId="21927" xr:uid="{5044C32B-F642-4439-95D3-FCDCBB7CEA14}"/>
    <cellStyle name="Comma 2 2 10 3 2" xfId="35619" xr:uid="{993AEE20-DE34-459A-88C6-D3DA8AA6B9D8}"/>
    <cellStyle name="Comma 2 2 10 3 3" xfId="50503" xr:uid="{7E3AEA32-F1B8-4D22-96CF-670610CE9AC6}"/>
    <cellStyle name="Comma 2 2 10 4" xfId="15083" xr:uid="{B2EE89AF-41A6-4A35-9DAB-6D34CFFFEF84}"/>
    <cellStyle name="Comma 2 2 10 5" xfId="28773" xr:uid="{9726D8C1-44C7-46C6-A229-53D166A448BF}"/>
    <cellStyle name="Comma 2 2 10 6" xfId="43657" xr:uid="{8E701EDE-F35B-4A11-8164-C6B8578FCB75}"/>
    <cellStyle name="Comma 2 2 11" xfId="9947" xr:uid="{514CD634-F5AC-4588-8975-83517898A5C0}"/>
    <cellStyle name="Comma 2 2 11 2" xfId="23637" xr:uid="{1E20B865-0934-4FC0-BF1D-6A2AF0766EC2}"/>
    <cellStyle name="Comma 2 2 11 2 2" xfId="37329" xr:uid="{515E18AE-A8A2-4BD9-8EA3-BE8B9DFDA9BC}"/>
    <cellStyle name="Comma 2 2 11 2 3" xfId="52213" xr:uid="{3FD0E438-3FB1-4C12-BCE1-1A90B446612F}"/>
    <cellStyle name="Comma 2 2 11 3" xfId="16793" xr:uid="{2DE49894-3BE1-4174-89E5-1D005DC24DAD}"/>
    <cellStyle name="Comma 2 2 11 4" xfId="30483" xr:uid="{93A13F2A-6F35-43EF-93D5-33A7EE75ACF0}"/>
    <cellStyle name="Comma 2 2 11 5" xfId="45367" xr:uid="{BE9A8A1F-3F40-4C4A-A264-CF13000C34A2}"/>
    <cellStyle name="Comma 2 2 12" xfId="20215" xr:uid="{EF4E0F9C-621A-477F-B5A4-AC570C3DD7DA}"/>
    <cellStyle name="Comma 2 2 12 2" xfId="33907" xr:uid="{BB85E398-B5A7-4AB9-A476-3F014AED292D}"/>
    <cellStyle name="Comma 2 2 12 3" xfId="48791" xr:uid="{302FBA55-14FA-4476-B6E4-A778B710BD56}"/>
    <cellStyle name="Comma 2 2 13" xfId="13371" xr:uid="{CA446219-4297-48E2-9E64-451479B7AC12}"/>
    <cellStyle name="Comma 2 2 13 2" xfId="41341" xr:uid="{C078D1D1-A8A9-4CEE-ABAC-BAEA4FB1A186}"/>
    <cellStyle name="Comma 2 2 14" xfId="27061" xr:uid="{48E1EBA1-84BA-4DC1-B76E-9E483775558E}"/>
    <cellStyle name="Comma 2 2 15" xfId="41945" xr:uid="{475D96F2-EB8A-4FD4-AABD-95789315B4FE}"/>
    <cellStyle name="Comma 2 2 16" xfId="6523" xr:uid="{C5081820-9CE3-42F5-80CC-87940041232F}"/>
    <cellStyle name="Comma 2 2 17" xfId="5959" xr:uid="{B76A5EC8-FF5B-4554-B061-448D6C6FA961}"/>
    <cellStyle name="Comma 2 2 18" xfId="5367" xr:uid="{4D3DC099-83BA-4A28-BDBC-ECB691B0DA7D}"/>
    <cellStyle name="Comma 2 2 2" xfId="4758" xr:uid="{84F3AC85-48A6-4C6D-94ED-CBD81D310FC0}"/>
    <cellStyle name="Comma 2 2 2 10" xfId="20216" xr:uid="{47B45698-705A-48AA-8AC7-6434579E3FFF}"/>
    <cellStyle name="Comma 2 2 2 10 2" xfId="33908" xr:uid="{B88AF710-5411-46B2-826A-79A58C7D2EDF}"/>
    <cellStyle name="Comma 2 2 2 10 3" xfId="48792" xr:uid="{E02B13DE-FAE2-47FB-8411-23C963006DE6}"/>
    <cellStyle name="Comma 2 2 2 11" xfId="13372" xr:uid="{98F47515-E48F-4C73-AC1E-929B022C221A}"/>
    <cellStyle name="Comma 2 2 2 11 2" xfId="41389" xr:uid="{BDF439E5-D7AC-4FE5-8E9C-19F15742BA6D}"/>
    <cellStyle name="Comma 2 2 2 12" xfId="27062" xr:uid="{D8D3F286-8AC5-4578-8AB8-2396EEB35099}"/>
    <cellStyle name="Comma 2 2 2 13" xfId="41946" xr:uid="{3D7BC7AB-298D-45C1-8C10-14F3761EE327}"/>
    <cellStyle name="Comma 2 2 2 14" xfId="6524" xr:uid="{5A7C700F-999C-4EBC-9722-FE5424D09F3A}"/>
    <cellStyle name="Comma 2 2 2 2" xfId="5329" xr:uid="{F643DF9D-DC6D-438F-93F8-AAF5C4EF707A}"/>
    <cellStyle name="Comma 2 2 2 2 10" xfId="13373" xr:uid="{56C81127-CA3A-47E9-8FBD-47E95A27A6CD}"/>
    <cellStyle name="Comma 2 2 2 2 10 2" xfId="41935" xr:uid="{580C39D4-B686-41F4-B691-6D2FB1D5712F}"/>
    <cellStyle name="Comma 2 2 2 2 11" xfId="27063" xr:uid="{F1298CEF-FB9D-4D7C-AB36-32F88DD7A723}"/>
    <cellStyle name="Comma 2 2 2 2 12" xfId="41947" xr:uid="{77D3D42A-81EE-423F-BD7B-D7DA23577670}"/>
    <cellStyle name="Comma 2 2 2 2 13" xfId="6525" xr:uid="{5FA09EAB-AB9B-4F95-88B2-3BA7AF851C0C}"/>
    <cellStyle name="Comma 2 2 2 2 14" xfId="6518" xr:uid="{30617E84-E990-4F24-912F-9C55089ACF64}"/>
    <cellStyle name="Comma 2 2 2 2 15" xfId="5926" xr:uid="{38D40BA4-106F-4096-A279-3DC1B7C4AAA7}"/>
    <cellStyle name="Comma 2 2 2 2 2" xfId="6526" xr:uid="{EE988F0A-C5CA-48F2-9BF9-E4C2DC18E634}"/>
    <cellStyle name="Comma 2 2 2 2 2 10" xfId="41948" xr:uid="{504C26A5-D453-4A6C-BCC3-10901226EEFC}"/>
    <cellStyle name="Comma 2 2 2 2 2 2" xfId="6527" xr:uid="{574AC3B3-7A05-4274-B00C-BD8B64ACEC2B}"/>
    <cellStyle name="Comma 2 2 2 2 2 2 2" xfId="6528" xr:uid="{FD60B625-7B8C-475E-993B-629A2BFF379E}"/>
    <cellStyle name="Comma 2 2 2 2 2 2 2 2" xfId="8242" xr:uid="{C1EF82A5-9112-4921-85BE-82E170773C96}"/>
    <cellStyle name="Comma 2 2 2 2 2 2 2 2 2" xfId="11664" xr:uid="{21DBD5AA-0121-402D-8103-74459EE51776}"/>
    <cellStyle name="Comma 2 2 2 2 2 2 2 2 2 2" xfId="25354" xr:uid="{776264F4-F524-44D2-AC2C-AA461D0438EB}"/>
    <cellStyle name="Comma 2 2 2 2 2 2 2 2 2 2 2" xfId="39046" xr:uid="{568F1127-7066-4C25-8C93-7FDFF3B55FF1}"/>
    <cellStyle name="Comma 2 2 2 2 2 2 2 2 2 2 3" xfId="53930" xr:uid="{8EC1DD29-9C7C-4F23-A162-242E335DA35E}"/>
    <cellStyle name="Comma 2 2 2 2 2 2 2 2 2 3" xfId="18510" xr:uid="{CACCD9FD-0FF5-4CE4-A2D4-952E93BD7EC9}"/>
    <cellStyle name="Comma 2 2 2 2 2 2 2 2 2 4" xfId="32200" xr:uid="{24806564-9C7A-493E-B600-7E393440FB7B}"/>
    <cellStyle name="Comma 2 2 2 2 2 2 2 2 2 5" xfId="47084" xr:uid="{3EDF6349-98F1-4313-91F9-5AF3B85809A3}"/>
    <cellStyle name="Comma 2 2 2 2 2 2 2 2 3" xfId="21932" xr:uid="{899C36FF-0213-42BD-91A3-A6DF72832202}"/>
    <cellStyle name="Comma 2 2 2 2 2 2 2 2 3 2" xfId="35624" xr:uid="{2F6492FF-9B97-4045-BF6B-765A09D34342}"/>
    <cellStyle name="Comma 2 2 2 2 2 2 2 2 3 3" xfId="50508" xr:uid="{74CA6120-1EB5-4D22-B869-B6E9E81B26E8}"/>
    <cellStyle name="Comma 2 2 2 2 2 2 2 2 4" xfId="15088" xr:uid="{0CA94508-2C7B-4DD2-84AD-6498FEAFD92B}"/>
    <cellStyle name="Comma 2 2 2 2 2 2 2 2 5" xfId="28778" xr:uid="{F9E47D36-F656-4E56-B0A8-07F516DA8D1A}"/>
    <cellStyle name="Comma 2 2 2 2 2 2 2 2 6" xfId="43662" xr:uid="{5105AE05-9E5A-45A8-A90E-51D89B9C2E20}"/>
    <cellStyle name="Comma 2 2 2 2 2 2 2 3" xfId="9952" xr:uid="{E2F11C99-3CBB-4CC4-9599-D52CFE34375D}"/>
    <cellStyle name="Comma 2 2 2 2 2 2 2 3 2" xfId="23642" xr:uid="{F7CF0FA5-5368-41A2-ADA8-9E3BC675EB0D}"/>
    <cellStyle name="Comma 2 2 2 2 2 2 2 3 2 2" xfId="37334" xr:uid="{0F46EAD4-9DC1-4061-A506-F0121DEEC3D7}"/>
    <cellStyle name="Comma 2 2 2 2 2 2 2 3 2 3" xfId="52218" xr:uid="{62126516-DCC1-436F-A65E-7C64C15C6A64}"/>
    <cellStyle name="Comma 2 2 2 2 2 2 2 3 3" xfId="16798" xr:uid="{0291ECDF-EA05-4D6C-B8B2-8A3E31976FA3}"/>
    <cellStyle name="Comma 2 2 2 2 2 2 2 3 4" xfId="30488" xr:uid="{F28E8F9C-38F9-4E61-A16C-3D2859640957}"/>
    <cellStyle name="Comma 2 2 2 2 2 2 2 3 5" xfId="45372" xr:uid="{AC5443F6-05ED-44BA-8DC3-3CD8D233023D}"/>
    <cellStyle name="Comma 2 2 2 2 2 2 2 4" xfId="20220" xr:uid="{4C0872CE-45A9-4CC7-B8AA-45A9740D9071}"/>
    <cellStyle name="Comma 2 2 2 2 2 2 2 4 2" xfId="33912" xr:uid="{873EAD34-69A6-4B3B-B02C-FA706F0CBBE9}"/>
    <cellStyle name="Comma 2 2 2 2 2 2 2 4 3" xfId="48796" xr:uid="{5A12C190-5DC7-4762-AFC7-D88088E3EE04}"/>
    <cellStyle name="Comma 2 2 2 2 2 2 2 5" xfId="13376" xr:uid="{B4074593-1A46-4AD3-ACBD-BD5B902E223E}"/>
    <cellStyle name="Comma 2 2 2 2 2 2 2 6" xfId="27066" xr:uid="{0248DF0D-CC97-44EB-83C9-CF3787F263F3}"/>
    <cellStyle name="Comma 2 2 2 2 2 2 2 7" xfId="41950" xr:uid="{4EF507B5-CB9D-4484-A1A4-DD5278EBD70F}"/>
    <cellStyle name="Comma 2 2 2 2 2 2 3" xfId="8241" xr:uid="{547525EA-915A-4EB6-8951-97E7EC00907C}"/>
    <cellStyle name="Comma 2 2 2 2 2 2 3 2" xfId="11663" xr:uid="{FCCB1179-0B12-4A13-A0E7-8E2929C5AAD1}"/>
    <cellStyle name="Comma 2 2 2 2 2 2 3 2 2" xfId="25353" xr:uid="{DD164135-50AC-4B85-8C86-507F4B58EC14}"/>
    <cellStyle name="Comma 2 2 2 2 2 2 3 2 2 2" xfId="39045" xr:uid="{DCF4DACD-A58D-4577-85D4-8156FC7C831C}"/>
    <cellStyle name="Comma 2 2 2 2 2 2 3 2 2 3" xfId="53929" xr:uid="{5FC7C5E7-3505-448D-8B93-EDAC8F4F5532}"/>
    <cellStyle name="Comma 2 2 2 2 2 2 3 2 3" xfId="18509" xr:uid="{DF1F885C-EB64-46BD-BE03-8D25CCD0E956}"/>
    <cellStyle name="Comma 2 2 2 2 2 2 3 2 4" xfId="32199" xr:uid="{65421236-9709-47C8-A289-F648F1EF2206}"/>
    <cellStyle name="Comma 2 2 2 2 2 2 3 2 5" xfId="47083" xr:uid="{2DC63E3A-9FF3-47A6-AA6B-93310CCA01AF}"/>
    <cellStyle name="Comma 2 2 2 2 2 2 3 3" xfId="21931" xr:uid="{E0A02BBF-2849-4B3D-89A4-601C32BE94C9}"/>
    <cellStyle name="Comma 2 2 2 2 2 2 3 3 2" xfId="35623" xr:uid="{D51BE7B3-F308-4933-956E-587310340E35}"/>
    <cellStyle name="Comma 2 2 2 2 2 2 3 3 3" xfId="50507" xr:uid="{22875227-8350-426B-A466-B67142E77921}"/>
    <cellStyle name="Comma 2 2 2 2 2 2 3 4" xfId="15087" xr:uid="{47ADC73F-56D6-4131-8036-B990232FD19B}"/>
    <cellStyle name="Comma 2 2 2 2 2 2 3 5" xfId="28777" xr:uid="{EDEEFDB3-C19E-46E3-A9A7-F68FB073FF0A}"/>
    <cellStyle name="Comma 2 2 2 2 2 2 3 6" xfId="43661" xr:uid="{14AAE93A-2B8F-4E50-9F0D-681010C1EDA4}"/>
    <cellStyle name="Comma 2 2 2 2 2 2 4" xfId="9951" xr:uid="{4862B51A-7890-45D4-91C9-692B6A5F5B91}"/>
    <cellStyle name="Comma 2 2 2 2 2 2 4 2" xfId="23641" xr:uid="{A9099CFB-871C-434D-80C2-D1114EEEDCEC}"/>
    <cellStyle name="Comma 2 2 2 2 2 2 4 2 2" xfId="37333" xr:uid="{FA6B07EC-8F94-435B-AAAF-2F0BA838E4B7}"/>
    <cellStyle name="Comma 2 2 2 2 2 2 4 2 3" xfId="52217" xr:uid="{BC518631-1452-4035-B35F-0276646BFA70}"/>
    <cellStyle name="Comma 2 2 2 2 2 2 4 3" xfId="16797" xr:uid="{B42C427E-FCC8-4A4F-A773-C2D2923C55B6}"/>
    <cellStyle name="Comma 2 2 2 2 2 2 4 4" xfId="30487" xr:uid="{D765512A-77A2-4ED2-856E-A3DF21E946E7}"/>
    <cellStyle name="Comma 2 2 2 2 2 2 4 5" xfId="45371" xr:uid="{1C7F14E9-030C-4229-BDA3-8A9B58E1F41F}"/>
    <cellStyle name="Comma 2 2 2 2 2 2 5" xfId="20219" xr:uid="{3A5D6FE2-D462-4B0B-815E-8F9D8C8BCC38}"/>
    <cellStyle name="Comma 2 2 2 2 2 2 5 2" xfId="33911" xr:uid="{5D8D34F3-8E0C-4873-A4C3-739DB3016A65}"/>
    <cellStyle name="Comma 2 2 2 2 2 2 5 3" xfId="48795" xr:uid="{782289C9-636A-4426-96BB-EC9509288CFA}"/>
    <cellStyle name="Comma 2 2 2 2 2 2 6" xfId="13375" xr:uid="{55331C7C-4800-48BE-92E7-0D312E506E77}"/>
    <cellStyle name="Comma 2 2 2 2 2 2 7" xfId="27065" xr:uid="{3036B226-8F6E-4A24-BBF4-D23192D25B6F}"/>
    <cellStyle name="Comma 2 2 2 2 2 2 8" xfId="41949" xr:uid="{78E82048-DECA-4D29-8933-F1CCEE46CB47}"/>
    <cellStyle name="Comma 2 2 2 2 2 3" xfId="6529" xr:uid="{60507528-C334-4A99-A84A-C3322B006F31}"/>
    <cellStyle name="Comma 2 2 2 2 2 3 2" xfId="8243" xr:uid="{E1361091-514C-4D7A-A2B4-E40BC0CD36C7}"/>
    <cellStyle name="Comma 2 2 2 2 2 3 2 2" xfId="11665" xr:uid="{D82EE3AF-546F-4D95-803D-767A27F72A5E}"/>
    <cellStyle name="Comma 2 2 2 2 2 3 2 2 2" xfId="25355" xr:uid="{7D207180-AA04-4E76-A025-5A1A5404C807}"/>
    <cellStyle name="Comma 2 2 2 2 2 3 2 2 2 2" xfId="39047" xr:uid="{682955EA-9EE7-4B45-BE88-BCE2FFFD16E8}"/>
    <cellStyle name="Comma 2 2 2 2 2 3 2 2 2 3" xfId="53931" xr:uid="{4B7A5E95-0F19-4B95-AE85-33224F882895}"/>
    <cellStyle name="Comma 2 2 2 2 2 3 2 2 3" xfId="18511" xr:uid="{49CEDBFE-7370-4CDF-9C5F-C06B4FB81BE6}"/>
    <cellStyle name="Comma 2 2 2 2 2 3 2 2 4" xfId="32201" xr:uid="{BA45F6E7-E8E6-458A-BE5B-CB01D216CAFB}"/>
    <cellStyle name="Comma 2 2 2 2 2 3 2 2 5" xfId="47085" xr:uid="{41A5DE5C-5E04-4D78-A393-2C58A865A7BE}"/>
    <cellStyle name="Comma 2 2 2 2 2 3 2 3" xfId="21933" xr:uid="{6FBB74CA-3D7A-407D-98CC-431AC10524AE}"/>
    <cellStyle name="Comma 2 2 2 2 2 3 2 3 2" xfId="35625" xr:uid="{23F510C1-F919-485C-81E9-FAB69F8B91E0}"/>
    <cellStyle name="Comma 2 2 2 2 2 3 2 3 3" xfId="50509" xr:uid="{37E39A7C-D180-44E9-B706-F9842AF02550}"/>
    <cellStyle name="Comma 2 2 2 2 2 3 2 4" xfId="15089" xr:uid="{9749220D-F9CB-46EC-859C-855132F791F0}"/>
    <cellStyle name="Comma 2 2 2 2 2 3 2 5" xfId="28779" xr:uid="{ADDCBAD7-6A3E-4B4D-8F89-8D2271EA2ED3}"/>
    <cellStyle name="Comma 2 2 2 2 2 3 2 6" xfId="43663" xr:uid="{EA4FC310-542A-46A5-9E72-1FCAFFABDE99}"/>
    <cellStyle name="Comma 2 2 2 2 2 3 3" xfId="9953" xr:uid="{AEA40428-8D26-4901-A072-DC7DE4D2BA7F}"/>
    <cellStyle name="Comma 2 2 2 2 2 3 3 2" xfId="23643" xr:uid="{CA015B5D-C125-4C50-992A-8F67964733B0}"/>
    <cellStyle name="Comma 2 2 2 2 2 3 3 2 2" xfId="37335" xr:uid="{6BE324BB-424C-414C-90D4-58D3896C1BC0}"/>
    <cellStyle name="Comma 2 2 2 2 2 3 3 2 3" xfId="52219" xr:uid="{B51E1014-1450-41E9-AB0A-9C044B2CCDC3}"/>
    <cellStyle name="Comma 2 2 2 2 2 3 3 3" xfId="16799" xr:uid="{82C69A96-187E-4CD1-BA1C-27D2C3CF3D59}"/>
    <cellStyle name="Comma 2 2 2 2 2 3 3 4" xfId="30489" xr:uid="{62B123E7-46FD-46BA-9B53-CC9CD86C30FF}"/>
    <cellStyle name="Comma 2 2 2 2 2 3 3 5" xfId="45373" xr:uid="{A4366AC9-01A2-43B1-8877-E92727A15B3C}"/>
    <cellStyle name="Comma 2 2 2 2 2 3 4" xfId="20221" xr:uid="{582B0AC4-FF53-4849-9EE1-DC18E215538E}"/>
    <cellStyle name="Comma 2 2 2 2 2 3 4 2" xfId="33913" xr:uid="{28590D81-B05B-4FB7-9A65-D8E9F801A357}"/>
    <cellStyle name="Comma 2 2 2 2 2 3 4 3" xfId="48797" xr:uid="{E08E3F8B-7458-4AC5-A30E-B8A4EBE5CFF2}"/>
    <cellStyle name="Comma 2 2 2 2 2 3 5" xfId="13377" xr:uid="{68A77C9B-58FF-44A8-A0B2-ECC77D772DEC}"/>
    <cellStyle name="Comma 2 2 2 2 2 3 6" xfId="27067" xr:uid="{7699B02F-72CB-48FB-B68E-03BBF472D814}"/>
    <cellStyle name="Comma 2 2 2 2 2 3 7" xfId="41951" xr:uid="{471116F1-E7C2-4EA8-89A3-CBEFE6D13FBC}"/>
    <cellStyle name="Comma 2 2 2 2 2 4" xfId="6530" xr:uid="{F01A4B13-6EB7-45A0-A1EF-79638E507B11}"/>
    <cellStyle name="Comma 2 2 2 2 2 4 2" xfId="8244" xr:uid="{87CDD134-963E-427B-9A39-D104304B1BE3}"/>
    <cellStyle name="Comma 2 2 2 2 2 4 2 2" xfId="11666" xr:uid="{8AD4BD1D-A8F4-4FDC-A3DE-B61A8517FB31}"/>
    <cellStyle name="Comma 2 2 2 2 2 4 2 2 2" xfId="25356" xr:uid="{D35EBEC7-57DD-4FA4-9BD2-DBD252DCAE2E}"/>
    <cellStyle name="Comma 2 2 2 2 2 4 2 2 2 2" xfId="39048" xr:uid="{9A3A0996-A188-4DC0-AA26-8E401EC5A31C}"/>
    <cellStyle name="Comma 2 2 2 2 2 4 2 2 2 3" xfId="53932" xr:uid="{925F3EA3-7F50-46F1-98AF-1F3BC096559F}"/>
    <cellStyle name="Comma 2 2 2 2 2 4 2 2 3" xfId="18512" xr:uid="{39E14F77-71CD-4EDE-ADE3-C19010F433B4}"/>
    <cellStyle name="Comma 2 2 2 2 2 4 2 2 4" xfId="32202" xr:uid="{98894237-9446-495A-8453-0D1F7D9C1FD7}"/>
    <cellStyle name="Comma 2 2 2 2 2 4 2 2 5" xfId="47086" xr:uid="{4D086E75-D1E3-472E-B0D0-0BD6E69696B3}"/>
    <cellStyle name="Comma 2 2 2 2 2 4 2 3" xfId="21934" xr:uid="{728CB132-47F1-4F95-9F61-810B5241957D}"/>
    <cellStyle name="Comma 2 2 2 2 2 4 2 3 2" xfId="35626" xr:uid="{39BCEC82-1DF1-41AE-9BDD-A0D7D4101D43}"/>
    <cellStyle name="Comma 2 2 2 2 2 4 2 3 3" xfId="50510" xr:uid="{783063EC-4DBE-4AD4-A59C-1DF28D693A8A}"/>
    <cellStyle name="Comma 2 2 2 2 2 4 2 4" xfId="15090" xr:uid="{FF9F99E0-4573-408B-A220-FB104C7ED047}"/>
    <cellStyle name="Comma 2 2 2 2 2 4 2 5" xfId="28780" xr:uid="{FEF5157B-3D94-48B8-998C-88F9B2B8A322}"/>
    <cellStyle name="Comma 2 2 2 2 2 4 2 6" xfId="43664" xr:uid="{2E1B6DB5-4DA9-467C-A1F8-5A623663E2A8}"/>
    <cellStyle name="Comma 2 2 2 2 2 4 3" xfId="9954" xr:uid="{6978A091-EF63-4364-8BF1-228B236845A0}"/>
    <cellStyle name="Comma 2 2 2 2 2 4 3 2" xfId="23644" xr:uid="{90201819-062A-4763-AF1E-824DB7C3E4E8}"/>
    <cellStyle name="Comma 2 2 2 2 2 4 3 2 2" xfId="37336" xr:uid="{E98B0555-9F19-4EDC-8695-703D1D37F802}"/>
    <cellStyle name="Comma 2 2 2 2 2 4 3 2 3" xfId="52220" xr:uid="{A4242647-91A3-4672-80B1-F9ABE684436D}"/>
    <cellStyle name="Comma 2 2 2 2 2 4 3 3" xfId="16800" xr:uid="{4020FDED-6637-48F4-87F2-E60C498B2496}"/>
    <cellStyle name="Comma 2 2 2 2 2 4 3 4" xfId="30490" xr:uid="{6EBA5139-A569-41D2-B253-BCF00FEDAFD2}"/>
    <cellStyle name="Comma 2 2 2 2 2 4 3 5" xfId="45374" xr:uid="{153D8370-EF87-4F28-8FA2-4A02BC36A9D6}"/>
    <cellStyle name="Comma 2 2 2 2 2 4 4" xfId="20222" xr:uid="{BDC6EF6A-EF21-4311-B0DD-8C1B58ACC785}"/>
    <cellStyle name="Comma 2 2 2 2 2 4 4 2" xfId="33914" xr:uid="{46E059C1-087F-46BA-B6F1-3D459388D573}"/>
    <cellStyle name="Comma 2 2 2 2 2 4 4 3" xfId="48798" xr:uid="{DE727D7A-AF2B-4DA9-AAB1-58E10D5AE735}"/>
    <cellStyle name="Comma 2 2 2 2 2 4 5" xfId="13378" xr:uid="{E271E944-CE2D-4EEA-9007-49A3D56E34C2}"/>
    <cellStyle name="Comma 2 2 2 2 2 4 6" xfId="27068" xr:uid="{E61FDEA3-D76B-403C-991F-FDF23F345125}"/>
    <cellStyle name="Comma 2 2 2 2 2 4 7" xfId="41952" xr:uid="{99FCB4DD-331A-4855-96F7-ABC5F9A4DFDF}"/>
    <cellStyle name="Comma 2 2 2 2 2 5" xfId="8240" xr:uid="{F7373D6E-79DE-46D5-95E1-61479F31F276}"/>
    <cellStyle name="Comma 2 2 2 2 2 5 2" xfId="11662" xr:uid="{4535AA95-687D-4090-BCF5-A9E8B8BED76D}"/>
    <cellStyle name="Comma 2 2 2 2 2 5 2 2" xfId="25352" xr:uid="{05B5BDBC-1A9B-4F87-B69F-5DC5BB088EEA}"/>
    <cellStyle name="Comma 2 2 2 2 2 5 2 2 2" xfId="39044" xr:uid="{473924C5-48B0-414D-8055-E17530D2CD75}"/>
    <cellStyle name="Comma 2 2 2 2 2 5 2 2 3" xfId="53928" xr:uid="{DBDC8887-2E21-421D-84C9-23B17F5D6170}"/>
    <cellStyle name="Comma 2 2 2 2 2 5 2 3" xfId="18508" xr:uid="{78EDB94A-6873-4ADC-8F0A-BFFD30C24CBE}"/>
    <cellStyle name="Comma 2 2 2 2 2 5 2 4" xfId="32198" xr:uid="{20544E35-2B04-46A0-99B6-5CD1CE5A8AC8}"/>
    <cellStyle name="Comma 2 2 2 2 2 5 2 5" xfId="47082" xr:uid="{D5DE472E-8762-46D2-B7FB-52B476767DD5}"/>
    <cellStyle name="Comma 2 2 2 2 2 5 3" xfId="21930" xr:uid="{20F1C6C8-3435-4640-A0F3-BD10652B687C}"/>
    <cellStyle name="Comma 2 2 2 2 2 5 3 2" xfId="35622" xr:uid="{36B20311-8FA5-4B62-AF61-0991B7A8C30A}"/>
    <cellStyle name="Comma 2 2 2 2 2 5 3 3" xfId="50506" xr:uid="{018DAA9C-0814-48E4-9EAC-84DE8DB05A98}"/>
    <cellStyle name="Comma 2 2 2 2 2 5 4" xfId="15086" xr:uid="{3A0019C0-4ABC-4E1B-8707-4AA51E241587}"/>
    <cellStyle name="Comma 2 2 2 2 2 5 5" xfId="28776" xr:uid="{A8483D7A-DACA-40F2-8641-67BE7FF5281E}"/>
    <cellStyle name="Comma 2 2 2 2 2 5 6" xfId="43660" xr:uid="{58D14519-4817-4F9A-9855-46ADF658CE07}"/>
    <cellStyle name="Comma 2 2 2 2 2 6" xfId="9950" xr:uid="{F9DEDB8B-D930-4775-9298-914F537950B1}"/>
    <cellStyle name="Comma 2 2 2 2 2 6 2" xfId="23640" xr:uid="{BF49F627-B192-49FC-8C89-7845A1F7F530}"/>
    <cellStyle name="Comma 2 2 2 2 2 6 2 2" xfId="37332" xr:uid="{3BDFD8A6-8B22-4341-8D0C-9A876F7D0EF3}"/>
    <cellStyle name="Comma 2 2 2 2 2 6 2 3" xfId="52216" xr:uid="{179C6D46-DB9B-4905-BDC0-6BA8676101E3}"/>
    <cellStyle name="Comma 2 2 2 2 2 6 3" xfId="16796" xr:uid="{4DB237FA-0CD8-463D-91C8-32E6473B4C36}"/>
    <cellStyle name="Comma 2 2 2 2 2 6 4" xfId="30486" xr:uid="{8EE18C88-DDCB-4647-ADE7-B8B174F7745A}"/>
    <cellStyle name="Comma 2 2 2 2 2 6 5" xfId="45370" xr:uid="{7D015EF0-0FDD-448A-832F-25EA61A7077C}"/>
    <cellStyle name="Comma 2 2 2 2 2 7" xfId="20218" xr:uid="{23CC2FB9-5C51-44F0-8D9A-E5690577B5B7}"/>
    <cellStyle name="Comma 2 2 2 2 2 7 2" xfId="33910" xr:uid="{081E7DC5-16B9-456E-BD6C-9D0C72ED015A}"/>
    <cellStyle name="Comma 2 2 2 2 2 7 3" xfId="48794" xr:uid="{968B2BED-AFF3-4286-878E-E082D14ACD68}"/>
    <cellStyle name="Comma 2 2 2 2 2 8" xfId="13374" xr:uid="{DE476854-1734-41CC-B621-EAEA206CE69E}"/>
    <cellStyle name="Comma 2 2 2 2 2 9" xfId="27064" xr:uid="{64763835-D956-4FE1-A7E6-64195C14569A}"/>
    <cellStyle name="Comma 2 2 2 2 3" xfId="6531" xr:uid="{CDC52512-2ADE-483F-8FF1-BB5EB69E2E1A}"/>
    <cellStyle name="Comma 2 2 2 2 3 10" xfId="41953" xr:uid="{CC20221C-BE94-4E00-AD34-8E0D14594E65}"/>
    <cellStyle name="Comma 2 2 2 2 3 2" xfId="6532" xr:uid="{0640A8C3-0B6D-4074-9226-F559370F85E8}"/>
    <cellStyle name="Comma 2 2 2 2 3 2 2" xfId="6533" xr:uid="{2E2BF2F1-E550-4629-AB33-2F32310DF5B4}"/>
    <cellStyle name="Comma 2 2 2 2 3 2 2 2" xfId="8247" xr:uid="{6D211DE0-9421-44D8-B479-4A8599BD0DE7}"/>
    <cellStyle name="Comma 2 2 2 2 3 2 2 2 2" xfId="11669" xr:uid="{DA82C1B3-2381-4039-9234-0C85862A39DF}"/>
    <cellStyle name="Comma 2 2 2 2 3 2 2 2 2 2" xfId="25359" xr:uid="{E5DD0213-C9D9-4679-BD7A-72BB57261AE2}"/>
    <cellStyle name="Comma 2 2 2 2 3 2 2 2 2 2 2" xfId="39051" xr:uid="{1E7815B6-8CB9-467B-A4D7-29EDCA2D299A}"/>
    <cellStyle name="Comma 2 2 2 2 3 2 2 2 2 2 3" xfId="53935" xr:uid="{95B058CF-89D3-4962-A95E-DDB569791847}"/>
    <cellStyle name="Comma 2 2 2 2 3 2 2 2 2 3" xfId="18515" xr:uid="{F9F10888-02A0-4AC0-AC40-25B8A1FB6D52}"/>
    <cellStyle name="Comma 2 2 2 2 3 2 2 2 2 4" xfId="32205" xr:uid="{F14DC2F9-550F-42EE-80FB-7BB16B14100A}"/>
    <cellStyle name="Comma 2 2 2 2 3 2 2 2 2 5" xfId="47089" xr:uid="{078D7114-2232-45E2-89BF-8F9CC88A40AE}"/>
    <cellStyle name="Comma 2 2 2 2 3 2 2 2 3" xfId="21937" xr:uid="{C47D3FE1-1A6B-4649-8A7E-25B6BEA68269}"/>
    <cellStyle name="Comma 2 2 2 2 3 2 2 2 3 2" xfId="35629" xr:uid="{21967BF3-8882-410A-9CB7-F47AB3D2B2DF}"/>
    <cellStyle name="Comma 2 2 2 2 3 2 2 2 3 3" xfId="50513" xr:uid="{9A42B585-CC00-4247-879E-5C3ADD59A7A4}"/>
    <cellStyle name="Comma 2 2 2 2 3 2 2 2 4" xfId="15093" xr:uid="{FEE89318-6B09-4D58-82D7-E5CF1D7D4DBB}"/>
    <cellStyle name="Comma 2 2 2 2 3 2 2 2 5" xfId="28783" xr:uid="{C034D0FB-9A23-4A33-BB02-1E2700C189B2}"/>
    <cellStyle name="Comma 2 2 2 2 3 2 2 2 6" xfId="43667" xr:uid="{A5C787B7-8AEF-4B89-8219-B8230F3D972B}"/>
    <cellStyle name="Comma 2 2 2 2 3 2 2 3" xfId="9957" xr:uid="{CE344BCB-C438-4BCC-8AA3-90728D5268B2}"/>
    <cellStyle name="Comma 2 2 2 2 3 2 2 3 2" xfId="23647" xr:uid="{8637093C-60EF-4C5C-8C50-CA0C9C8F16E0}"/>
    <cellStyle name="Comma 2 2 2 2 3 2 2 3 2 2" xfId="37339" xr:uid="{48544B8B-CD57-452B-9C11-DCE282533275}"/>
    <cellStyle name="Comma 2 2 2 2 3 2 2 3 2 3" xfId="52223" xr:uid="{DA9EE713-FDEB-4E9A-8257-D616776FFF7A}"/>
    <cellStyle name="Comma 2 2 2 2 3 2 2 3 3" xfId="16803" xr:uid="{32165434-D5D0-4851-A5BC-2ADBA106A411}"/>
    <cellStyle name="Comma 2 2 2 2 3 2 2 3 4" xfId="30493" xr:uid="{3A937124-DBDC-4FF3-B70D-80070A25771E}"/>
    <cellStyle name="Comma 2 2 2 2 3 2 2 3 5" xfId="45377" xr:uid="{73E0DB56-97AF-4D36-A421-C83F99DB58FE}"/>
    <cellStyle name="Comma 2 2 2 2 3 2 2 4" xfId="20225" xr:uid="{C25EF7F5-670F-4C56-A021-382DB0123D0B}"/>
    <cellStyle name="Comma 2 2 2 2 3 2 2 4 2" xfId="33917" xr:uid="{7DD875F3-F439-4157-8F24-F05CB89E0C77}"/>
    <cellStyle name="Comma 2 2 2 2 3 2 2 4 3" xfId="48801" xr:uid="{264A6638-1A41-4F72-A440-BBA38EEDD146}"/>
    <cellStyle name="Comma 2 2 2 2 3 2 2 5" xfId="13381" xr:uid="{DBCBC2F6-D4D3-4D3F-97CF-28D9CEAEE5E7}"/>
    <cellStyle name="Comma 2 2 2 2 3 2 2 6" xfId="27071" xr:uid="{4EE8D5F3-13C5-4A12-83A9-8C80D84522E1}"/>
    <cellStyle name="Comma 2 2 2 2 3 2 2 7" xfId="41955" xr:uid="{B25CAEFF-372D-40CB-8CF5-ED7814DF501F}"/>
    <cellStyle name="Comma 2 2 2 2 3 2 3" xfId="8246" xr:uid="{3DC5A7F3-D7A6-4B21-8D95-1739B9D48CDC}"/>
    <cellStyle name="Comma 2 2 2 2 3 2 3 2" xfId="11668" xr:uid="{E2704FA8-D885-4AE5-A483-A156237D37C0}"/>
    <cellStyle name="Comma 2 2 2 2 3 2 3 2 2" xfId="25358" xr:uid="{D3E3FBD4-90B5-4F68-9B75-302AF1252FC8}"/>
    <cellStyle name="Comma 2 2 2 2 3 2 3 2 2 2" xfId="39050" xr:uid="{5D064EB3-3C30-489E-9A62-D54FA7B1017D}"/>
    <cellStyle name="Comma 2 2 2 2 3 2 3 2 2 3" xfId="53934" xr:uid="{EA3AB95A-0981-49BA-B0C3-7E10C8004E43}"/>
    <cellStyle name="Comma 2 2 2 2 3 2 3 2 3" xfId="18514" xr:uid="{F164CA2D-6873-47A1-A185-9267F9AD35B5}"/>
    <cellStyle name="Comma 2 2 2 2 3 2 3 2 4" xfId="32204" xr:uid="{9CF67797-4C83-4B9C-8CF0-B291700D0D38}"/>
    <cellStyle name="Comma 2 2 2 2 3 2 3 2 5" xfId="47088" xr:uid="{4B7DFB88-EA04-4452-BFDA-AF7287E16629}"/>
    <cellStyle name="Comma 2 2 2 2 3 2 3 3" xfId="21936" xr:uid="{AEBF2C00-013E-4D15-8A97-42441EE644F5}"/>
    <cellStyle name="Comma 2 2 2 2 3 2 3 3 2" xfId="35628" xr:uid="{B530FF4C-96A3-40E3-AC58-C36EC0D92D23}"/>
    <cellStyle name="Comma 2 2 2 2 3 2 3 3 3" xfId="50512" xr:uid="{F25655D6-D094-4664-AD51-54F73CBF41B4}"/>
    <cellStyle name="Comma 2 2 2 2 3 2 3 4" xfId="15092" xr:uid="{7DFC3164-D289-4C29-9C65-C53FA729063E}"/>
    <cellStyle name="Comma 2 2 2 2 3 2 3 5" xfId="28782" xr:uid="{051724C6-3E77-4E31-BE87-9BE04142CC9C}"/>
    <cellStyle name="Comma 2 2 2 2 3 2 3 6" xfId="43666" xr:uid="{39E344DD-0ED3-42AE-98CC-040DD33B41F6}"/>
    <cellStyle name="Comma 2 2 2 2 3 2 4" xfId="9956" xr:uid="{D41629F4-8161-4AB0-80B8-0D6955A99FA6}"/>
    <cellStyle name="Comma 2 2 2 2 3 2 4 2" xfId="23646" xr:uid="{C8CB4572-A5FC-421A-90A3-3EB1B0806BD0}"/>
    <cellStyle name="Comma 2 2 2 2 3 2 4 2 2" xfId="37338" xr:uid="{856F524C-818B-44BD-BD83-91F1D7CAF54B}"/>
    <cellStyle name="Comma 2 2 2 2 3 2 4 2 3" xfId="52222" xr:uid="{695B43AB-8272-46A3-890A-C8817B053304}"/>
    <cellStyle name="Comma 2 2 2 2 3 2 4 3" xfId="16802" xr:uid="{772F603D-CE47-4A52-971D-0E54F2464D11}"/>
    <cellStyle name="Comma 2 2 2 2 3 2 4 4" xfId="30492" xr:uid="{C9023D44-BC8E-40C1-93F8-632353FAA688}"/>
    <cellStyle name="Comma 2 2 2 2 3 2 4 5" xfId="45376" xr:uid="{22621F39-8C4B-4FF4-A334-7A4D0FB942A6}"/>
    <cellStyle name="Comma 2 2 2 2 3 2 5" xfId="20224" xr:uid="{A023EA62-ED86-4093-90B1-FB4E8E39C492}"/>
    <cellStyle name="Comma 2 2 2 2 3 2 5 2" xfId="33916" xr:uid="{9DD4F0BE-E56E-4D08-BEBF-FCED43ECC9A5}"/>
    <cellStyle name="Comma 2 2 2 2 3 2 5 3" xfId="48800" xr:uid="{3A443A35-0D1B-4F8C-B04D-E996803768FA}"/>
    <cellStyle name="Comma 2 2 2 2 3 2 6" xfId="13380" xr:uid="{DA75B8EE-DB4B-4B9E-BBF9-2DE13BE53599}"/>
    <cellStyle name="Comma 2 2 2 2 3 2 7" xfId="27070" xr:uid="{1E1A4390-29C1-4EE9-98B3-15A7931BE4DC}"/>
    <cellStyle name="Comma 2 2 2 2 3 2 8" xfId="41954" xr:uid="{3ED16B39-02BC-4813-BACA-5B9CF7EAA73E}"/>
    <cellStyle name="Comma 2 2 2 2 3 3" xfId="6534" xr:uid="{A755F665-91E9-4376-9FBA-34802AD2DC15}"/>
    <cellStyle name="Comma 2 2 2 2 3 3 2" xfId="8248" xr:uid="{4758C2E6-A11D-4F09-B6AA-21E0BBC05455}"/>
    <cellStyle name="Comma 2 2 2 2 3 3 2 2" xfId="11670" xr:uid="{21BF2194-EDFC-4257-A55D-7CA268CA9026}"/>
    <cellStyle name="Comma 2 2 2 2 3 3 2 2 2" xfId="25360" xr:uid="{37E2B1AA-FF05-4166-99EE-6867B7378B78}"/>
    <cellStyle name="Comma 2 2 2 2 3 3 2 2 2 2" xfId="39052" xr:uid="{86203A5F-1A5B-4659-B50B-5561A0229DE5}"/>
    <cellStyle name="Comma 2 2 2 2 3 3 2 2 2 3" xfId="53936" xr:uid="{E99B4B8D-898A-4E3C-A3BE-63B47C3EC84E}"/>
    <cellStyle name="Comma 2 2 2 2 3 3 2 2 3" xfId="18516" xr:uid="{27A28983-1131-4BF5-B8A1-6B0A853EA5B8}"/>
    <cellStyle name="Comma 2 2 2 2 3 3 2 2 4" xfId="32206" xr:uid="{BFAA5651-1FDD-4523-A9CC-DA96DB847A28}"/>
    <cellStyle name="Comma 2 2 2 2 3 3 2 2 5" xfId="47090" xr:uid="{095C7B4B-F453-4D3A-AD8E-7BAA569B28A7}"/>
    <cellStyle name="Comma 2 2 2 2 3 3 2 3" xfId="21938" xr:uid="{9D8B56EF-33B5-4EC3-9559-962961144E50}"/>
    <cellStyle name="Comma 2 2 2 2 3 3 2 3 2" xfId="35630" xr:uid="{CF9E8F21-ED55-4104-88E1-C77C08F54AF8}"/>
    <cellStyle name="Comma 2 2 2 2 3 3 2 3 3" xfId="50514" xr:uid="{2928C525-62DB-48C1-96C6-3E31C5FAB62E}"/>
    <cellStyle name="Comma 2 2 2 2 3 3 2 4" xfId="15094" xr:uid="{90192771-FECE-4375-86DD-2409CD6439E1}"/>
    <cellStyle name="Comma 2 2 2 2 3 3 2 5" xfId="28784" xr:uid="{90F3813C-6089-4EBA-967D-BD1D93EDC4DE}"/>
    <cellStyle name="Comma 2 2 2 2 3 3 2 6" xfId="43668" xr:uid="{90F4B2E5-91E4-4DD3-8187-DB9BB3A9DE8C}"/>
    <cellStyle name="Comma 2 2 2 2 3 3 3" xfId="9958" xr:uid="{8EA25E56-E247-49BC-9500-FF446E7EE6A0}"/>
    <cellStyle name="Comma 2 2 2 2 3 3 3 2" xfId="23648" xr:uid="{DA9A848B-9443-48EB-9814-DF975A329160}"/>
    <cellStyle name="Comma 2 2 2 2 3 3 3 2 2" xfId="37340" xr:uid="{E22F70C2-3C68-49D7-84A9-BEB89265E664}"/>
    <cellStyle name="Comma 2 2 2 2 3 3 3 2 3" xfId="52224" xr:uid="{CC523E0C-BD13-4B0C-B2D4-5D3DF21412B1}"/>
    <cellStyle name="Comma 2 2 2 2 3 3 3 3" xfId="16804" xr:uid="{CD0CF49B-B0B1-4E2F-AAF6-962C00B95302}"/>
    <cellStyle name="Comma 2 2 2 2 3 3 3 4" xfId="30494" xr:uid="{83164DE5-BFB3-41BE-861B-920DC208F6DA}"/>
    <cellStyle name="Comma 2 2 2 2 3 3 3 5" xfId="45378" xr:uid="{981ABEE7-0927-4FF9-A2DC-B08D8A2E96A0}"/>
    <cellStyle name="Comma 2 2 2 2 3 3 4" xfId="20226" xr:uid="{4357C665-2A82-4007-A442-742760B5D46B}"/>
    <cellStyle name="Comma 2 2 2 2 3 3 4 2" xfId="33918" xr:uid="{BD8F4BB4-AD2E-4552-BBD2-351FBBC1B716}"/>
    <cellStyle name="Comma 2 2 2 2 3 3 4 3" xfId="48802" xr:uid="{C0E4EC46-1C26-4C98-A9D9-96C6B231877C}"/>
    <cellStyle name="Comma 2 2 2 2 3 3 5" xfId="13382" xr:uid="{B6317042-6869-483F-8F2B-F83FF73D702D}"/>
    <cellStyle name="Comma 2 2 2 2 3 3 6" xfId="27072" xr:uid="{F46E14B0-A559-4CE7-BA1F-BB489B1F34A2}"/>
    <cellStyle name="Comma 2 2 2 2 3 3 7" xfId="41956" xr:uid="{DE27E8F7-326A-413B-A8D8-A40ABF7B74BB}"/>
    <cellStyle name="Comma 2 2 2 2 3 4" xfId="6535" xr:uid="{9F272468-456B-4CFF-8351-74D45B632A3B}"/>
    <cellStyle name="Comma 2 2 2 2 3 4 2" xfId="8249" xr:uid="{CD73AE6E-65CD-4C83-94A7-725FDA7D7B82}"/>
    <cellStyle name="Comma 2 2 2 2 3 4 2 2" xfId="11671" xr:uid="{B1B4EFCC-E76A-46B1-95C4-70F9C3820663}"/>
    <cellStyle name="Comma 2 2 2 2 3 4 2 2 2" xfId="25361" xr:uid="{D9B93340-9EDB-423A-A150-02F0A6B1FB25}"/>
    <cellStyle name="Comma 2 2 2 2 3 4 2 2 2 2" xfId="39053" xr:uid="{F4706979-225E-4F08-B42B-6436F142022D}"/>
    <cellStyle name="Comma 2 2 2 2 3 4 2 2 2 3" xfId="53937" xr:uid="{2881A5B2-A54F-4B9F-AD2C-5387F4EBF4A2}"/>
    <cellStyle name="Comma 2 2 2 2 3 4 2 2 3" xfId="18517" xr:uid="{C563664A-2600-4CF9-97BE-0C591F64368A}"/>
    <cellStyle name="Comma 2 2 2 2 3 4 2 2 4" xfId="32207" xr:uid="{861FA90F-1FCE-431C-8887-4F1B148FC78D}"/>
    <cellStyle name="Comma 2 2 2 2 3 4 2 2 5" xfId="47091" xr:uid="{0D7EC898-7D03-4C2B-888F-EC05897070A5}"/>
    <cellStyle name="Comma 2 2 2 2 3 4 2 3" xfId="21939" xr:uid="{C9FF9457-5ACC-43C1-B753-6D658B4D9C50}"/>
    <cellStyle name="Comma 2 2 2 2 3 4 2 3 2" xfId="35631" xr:uid="{A58205F5-4F4B-4E7F-8BB1-5DB072C3A3F6}"/>
    <cellStyle name="Comma 2 2 2 2 3 4 2 3 3" xfId="50515" xr:uid="{5AA459E2-5AA6-403E-9BDE-49C903A6DB26}"/>
    <cellStyle name="Comma 2 2 2 2 3 4 2 4" xfId="15095" xr:uid="{0122BB96-CDB1-42A1-A2FE-F59184364A31}"/>
    <cellStyle name="Comma 2 2 2 2 3 4 2 5" xfId="28785" xr:uid="{099F0D9E-879E-4837-83EE-10206A8EC0ED}"/>
    <cellStyle name="Comma 2 2 2 2 3 4 2 6" xfId="43669" xr:uid="{4176E0D5-3063-4A65-9E2F-A84BEC255ECF}"/>
    <cellStyle name="Comma 2 2 2 2 3 4 3" xfId="9959" xr:uid="{B84D1E8B-E297-4B25-AD8E-8165A5E7AEB5}"/>
    <cellStyle name="Comma 2 2 2 2 3 4 3 2" xfId="23649" xr:uid="{A7A2DC69-9A16-4065-9B5E-B88A3B1A37D0}"/>
    <cellStyle name="Comma 2 2 2 2 3 4 3 2 2" xfId="37341" xr:uid="{7E065A1A-372E-43AF-B2FC-09E8B7DC0C6F}"/>
    <cellStyle name="Comma 2 2 2 2 3 4 3 2 3" xfId="52225" xr:uid="{32EE57AF-9B9E-482E-9EB3-CCEC254AEC14}"/>
    <cellStyle name="Comma 2 2 2 2 3 4 3 3" xfId="16805" xr:uid="{A54D5096-5F1B-4A6C-BA9E-EC8426342745}"/>
    <cellStyle name="Comma 2 2 2 2 3 4 3 4" xfId="30495" xr:uid="{29465F40-DB08-4191-8DB3-738C763513E8}"/>
    <cellStyle name="Comma 2 2 2 2 3 4 3 5" xfId="45379" xr:uid="{A0D2FCD9-9552-47FE-A46D-0C96D2AA982B}"/>
    <cellStyle name="Comma 2 2 2 2 3 4 4" xfId="20227" xr:uid="{ECA17392-03D0-4457-A4D2-7B6A939248D4}"/>
    <cellStyle name="Comma 2 2 2 2 3 4 4 2" xfId="33919" xr:uid="{30CACECE-B42F-4268-B4D3-489D5E112A52}"/>
    <cellStyle name="Comma 2 2 2 2 3 4 4 3" xfId="48803" xr:uid="{C9BED713-76FB-4B67-9EE2-2940FCF2F0D4}"/>
    <cellStyle name="Comma 2 2 2 2 3 4 5" xfId="13383" xr:uid="{A059B292-45E9-4671-A0A7-AE5ED52516E1}"/>
    <cellStyle name="Comma 2 2 2 2 3 4 6" xfId="27073" xr:uid="{7C76CD45-4B1D-4299-A559-C4F3C10C9563}"/>
    <cellStyle name="Comma 2 2 2 2 3 4 7" xfId="41957" xr:uid="{BA1EC8D6-20A4-4B2C-AFA3-1C53F14B4DE3}"/>
    <cellStyle name="Comma 2 2 2 2 3 5" xfId="8245" xr:uid="{8416C7F3-E91B-41A8-B2C9-CC8A4D4A5DC7}"/>
    <cellStyle name="Comma 2 2 2 2 3 5 2" xfId="11667" xr:uid="{05F6929C-F4C4-4331-9E57-753DE9CB59D2}"/>
    <cellStyle name="Comma 2 2 2 2 3 5 2 2" xfId="25357" xr:uid="{954F48F3-4966-47D9-B581-4704E554D17B}"/>
    <cellStyle name="Comma 2 2 2 2 3 5 2 2 2" xfId="39049" xr:uid="{217386E9-7241-453D-B7BC-1F877DDFC6AE}"/>
    <cellStyle name="Comma 2 2 2 2 3 5 2 2 3" xfId="53933" xr:uid="{E959078D-192C-4031-A800-B783826CD393}"/>
    <cellStyle name="Comma 2 2 2 2 3 5 2 3" xfId="18513" xr:uid="{7DC4B569-CFEC-4F2A-8235-C5A6F5B03396}"/>
    <cellStyle name="Comma 2 2 2 2 3 5 2 4" xfId="32203" xr:uid="{61A25648-0E4A-4695-AB6B-C30750580243}"/>
    <cellStyle name="Comma 2 2 2 2 3 5 2 5" xfId="47087" xr:uid="{3073E7FF-46BB-469D-90D5-A25A8A095E8F}"/>
    <cellStyle name="Comma 2 2 2 2 3 5 3" xfId="21935" xr:uid="{562E0B2E-129B-41AC-BD9A-134CDC8F68EC}"/>
    <cellStyle name="Comma 2 2 2 2 3 5 3 2" xfId="35627" xr:uid="{B32ABFB7-2DB6-4AAC-89B6-99316749D40E}"/>
    <cellStyle name="Comma 2 2 2 2 3 5 3 3" xfId="50511" xr:uid="{65106338-40DE-43E7-935E-097B12A5957E}"/>
    <cellStyle name="Comma 2 2 2 2 3 5 4" xfId="15091" xr:uid="{7545CEC2-FA87-46CA-B310-60B021B7E4A9}"/>
    <cellStyle name="Comma 2 2 2 2 3 5 5" xfId="28781" xr:uid="{35721E83-7E58-4B92-B254-558C317C18DF}"/>
    <cellStyle name="Comma 2 2 2 2 3 5 6" xfId="43665" xr:uid="{80833BAE-324C-4275-BB3C-A65F5D4B733D}"/>
    <cellStyle name="Comma 2 2 2 2 3 6" xfId="9955" xr:uid="{F63C2813-4BE6-4F6A-A8ED-EDB9682987FB}"/>
    <cellStyle name="Comma 2 2 2 2 3 6 2" xfId="23645" xr:uid="{C9989581-DD61-4059-8570-2274908095EA}"/>
    <cellStyle name="Comma 2 2 2 2 3 6 2 2" xfId="37337" xr:uid="{9C8907E6-59F8-4469-9D6A-5D15015E6D1D}"/>
    <cellStyle name="Comma 2 2 2 2 3 6 2 3" xfId="52221" xr:uid="{64166415-98F4-4AF4-B83A-EB88C4D364A5}"/>
    <cellStyle name="Comma 2 2 2 2 3 6 3" xfId="16801" xr:uid="{A9089547-2B0B-43C4-8D3C-89FAB185DAD2}"/>
    <cellStyle name="Comma 2 2 2 2 3 6 4" xfId="30491" xr:uid="{236BF4FC-4D6F-432A-8B6F-4CA319821A55}"/>
    <cellStyle name="Comma 2 2 2 2 3 6 5" xfId="45375" xr:uid="{37796170-495C-4533-B756-D589D4B5C727}"/>
    <cellStyle name="Comma 2 2 2 2 3 7" xfId="20223" xr:uid="{66BF2F0B-3C2D-4558-8BE6-1F72E6386AF2}"/>
    <cellStyle name="Comma 2 2 2 2 3 7 2" xfId="33915" xr:uid="{7440F15C-E0D6-4E82-B794-E0AF5A539E65}"/>
    <cellStyle name="Comma 2 2 2 2 3 7 3" xfId="48799" xr:uid="{D66E89E7-DC8E-41C2-8301-2D3A45B7DB6A}"/>
    <cellStyle name="Comma 2 2 2 2 3 8" xfId="13379" xr:uid="{7FCD2984-3A12-4BB9-A9BA-B0EDAA03D1A5}"/>
    <cellStyle name="Comma 2 2 2 2 3 9" xfId="27069" xr:uid="{CBE46E50-1E94-400D-B396-D7154CA3F5A2}"/>
    <cellStyle name="Comma 2 2 2 2 4" xfId="6536" xr:uid="{5E7B62B8-694A-4A0C-8A03-7A35D8631ED9}"/>
    <cellStyle name="Comma 2 2 2 2 4 2" xfId="6537" xr:uid="{9D6983DC-AA98-4101-B06B-C39FA43AF2C3}"/>
    <cellStyle name="Comma 2 2 2 2 4 2 2" xfId="8251" xr:uid="{8D882D88-489D-4B4A-93D1-EC06DDF29F0C}"/>
    <cellStyle name="Comma 2 2 2 2 4 2 2 2" xfId="11673" xr:uid="{8DDBCA11-4E13-4E31-9CBE-95BD8C591B9D}"/>
    <cellStyle name="Comma 2 2 2 2 4 2 2 2 2" xfId="25363" xr:uid="{D1FE4245-41D1-4347-BEAC-B2E3D19A78E6}"/>
    <cellStyle name="Comma 2 2 2 2 4 2 2 2 2 2" xfId="39055" xr:uid="{8823D1CB-D21D-4759-8EAB-2A3CD86F71C5}"/>
    <cellStyle name="Comma 2 2 2 2 4 2 2 2 2 3" xfId="53939" xr:uid="{DCBD06CC-C8E5-43F6-9DE6-1AB6A9BD89EF}"/>
    <cellStyle name="Comma 2 2 2 2 4 2 2 2 3" xfId="18519" xr:uid="{5EC0BAB9-04F7-410C-8EE9-F10FAE4661F3}"/>
    <cellStyle name="Comma 2 2 2 2 4 2 2 2 4" xfId="32209" xr:uid="{48F5C647-F140-4DE4-998A-603C64E6F79D}"/>
    <cellStyle name="Comma 2 2 2 2 4 2 2 2 5" xfId="47093" xr:uid="{322D4B03-8A51-43E3-9E22-7E43FA3A6B64}"/>
    <cellStyle name="Comma 2 2 2 2 4 2 2 3" xfId="21941" xr:uid="{E480AC23-BBCC-488D-BC89-7BA8A32A5A5C}"/>
    <cellStyle name="Comma 2 2 2 2 4 2 2 3 2" xfId="35633" xr:uid="{532B5C6B-89FC-46DE-8D60-8983FA51C208}"/>
    <cellStyle name="Comma 2 2 2 2 4 2 2 3 3" xfId="50517" xr:uid="{65BDC96C-945D-44DC-A427-7FCB9EBD4457}"/>
    <cellStyle name="Comma 2 2 2 2 4 2 2 4" xfId="15097" xr:uid="{67E269E1-D54C-47E1-8023-D898AEBCC399}"/>
    <cellStyle name="Comma 2 2 2 2 4 2 2 5" xfId="28787" xr:uid="{60CCDE5B-89AC-4082-A1FC-577BFDC68451}"/>
    <cellStyle name="Comma 2 2 2 2 4 2 2 6" xfId="43671" xr:uid="{A4CFA7A6-DD62-4EC2-8562-6008FCAA905A}"/>
    <cellStyle name="Comma 2 2 2 2 4 2 3" xfId="9961" xr:uid="{BE454F37-14BC-41A6-BFCF-B63C53F95193}"/>
    <cellStyle name="Comma 2 2 2 2 4 2 3 2" xfId="23651" xr:uid="{D64CA019-D3B8-45C7-8612-AE8E50CE6C24}"/>
    <cellStyle name="Comma 2 2 2 2 4 2 3 2 2" xfId="37343" xr:uid="{A2B4C662-8D73-4387-BD60-1E124262EB54}"/>
    <cellStyle name="Comma 2 2 2 2 4 2 3 2 3" xfId="52227" xr:uid="{2D49879C-B2D9-4695-8829-12D340119463}"/>
    <cellStyle name="Comma 2 2 2 2 4 2 3 3" xfId="16807" xr:uid="{B1F1A5D9-B9D7-40D7-8D28-22669C764EF4}"/>
    <cellStyle name="Comma 2 2 2 2 4 2 3 4" xfId="30497" xr:uid="{BB25E11A-C29C-4968-8833-4F7C751900E5}"/>
    <cellStyle name="Comma 2 2 2 2 4 2 3 5" xfId="45381" xr:uid="{17E541FA-EB9E-49DD-8259-7A033F436557}"/>
    <cellStyle name="Comma 2 2 2 2 4 2 4" xfId="20229" xr:uid="{FBC03ED7-18F1-496D-849F-231BD1CEC8F6}"/>
    <cellStyle name="Comma 2 2 2 2 4 2 4 2" xfId="33921" xr:uid="{5918BC83-3CD0-4DE1-8A3A-6CB9DE13F5E9}"/>
    <cellStyle name="Comma 2 2 2 2 4 2 4 3" xfId="48805" xr:uid="{0D608AEB-C657-4A9F-BF1E-4F0DDD6F1AB2}"/>
    <cellStyle name="Comma 2 2 2 2 4 2 5" xfId="13385" xr:uid="{9D09572A-3538-4CE7-A097-E716909FEC8E}"/>
    <cellStyle name="Comma 2 2 2 2 4 2 6" xfId="27075" xr:uid="{7A7D8A36-A5FA-49CF-A5BF-BA24EDFA4655}"/>
    <cellStyle name="Comma 2 2 2 2 4 2 7" xfId="41959" xr:uid="{798F5805-C904-4DD2-BA08-D57029939110}"/>
    <cellStyle name="Comma 2 2 2 2 4 3" xfId="8250" xr:uid="{88F17278-9C87-4EDC-BFD9-F4D9A2348B7C}"/>
    <cellStyle name="Comma 2 2 2 2 4 3 2" xfId="11672" xr:uid="{20AF7653-1909-4561-A840-68D29CA2483D}"/>
    <cellStyle name="Comma 2 2 2 2 4 3 2 2" xfId="25362" xr:uid="{6B9F97BC-9D7D-4330-804B-7048A6AD7D15}"/>
    <cellStyle name="Comma 2 2 2 2 4 3 2 2 2" xfId="39054" xr:uid="{BDEA3890-491A-4055-887D-22B3AF19EA71}"/>
    <cellStyle name="Comma 2 2 2 2 4 3 2 2 3" xfId="53938" xr:uid="{5BD4BF61-32B6-4715-B778-5505A4A3DF19}"/>
    <cellStyle name="Comma 2 2 2 2 4 3 2 3" xfId="18518" xr:uid="{53FDEF43-8ACC-4066-93EA-D9AAE62BFD25}"/>
    <cellStyle name="Comma 2 2 2 2 4 3 2 4" xfId="32208" xr:uid="{F1E7D03A-7267-495F-8B97-1AB9679B8AE0}"/>
    <cellStyle name="Comma 2 2 2 2 4 3 2 5" xfId="47092" xr:uid="{BCC170FE-466D-4791-8141-391E036A5FAB}"/>
    <cellStyle name="Comma 2 2 2 2 4 3 3" xfId="21940" xr:uid="{DE1BCBD4-D3EC-48A8-ADE2-84574A3EF997}"/>
    <cellStyle name="Comma 2 2 2 2 4 3 3 2" xfId="35632" xr:uid="{AB861404-CCAC-4B82-BCB4-64EA67A7F166}"/>
    <cellStyle name="Comma 2 2 2 2 4 3 3 3" xfId="50516" xr:uid="{7B7948BE-9DCA-4D02-A063-95E5EDF6134D}"/>
    <cellStyle name="Comma 2 2 2 2 4 3 4" xfId="15096" xr:uid="{A519F50C-F180-42F2-932C-51CA4F51D449}"/>
    <cellStyle name="Comma 2 2 2 2 4 3 5" xfId="28786" xr:uid="{AD04F10D-AE75-4A47-B1A6-51F261F4069A}"/>
    <cellStyle name="Comma 2 2 2 2 4 3 6" xfId="43670" xr:uid="{46489313-D0F9-4180-B149-05549A21F6A3}"/>
    <cellStyle name="Comma 2 2 2 2 4 4" xfId="9960" xr:uid="{3CDB1906-8562-40C8-9C5F-982E3889BFF7}"/>
    <cellStyle name="Comma 2 2 2 2 4 4 2" xfId="23650" xr:uid="{E15A7E98-27AF-4CD3-96A1-98362B874176}"/>
    <cellStyle name="Comma 2 2 2 2 4 4 2 2" xfId="37342" xr:uid="{F87A8539-F340-4F69-A22E-DD8674194FEB}"/>
    <cellStyle name="Comma 2 2 2 2 4 4 2 3" xfId="52226" xr:uid="{829B7995-FE92-48C3-82D2-E47A6E50F8A0}"/>
    <cellStyle name="Comma 2 2 2 2 4 4 3" xfId="16806" xr:uid="{1F2703D6-BCB3-44D6-8A75-AA4D843B0FC9}"/>
    <cellStyle name="Comma 2 2 2 2 4 4 4" xfId="30496" xr:uid="{4D4B2E65-4D5E-4DC3-A9C9-779AD04843EE}"/>
    <cellStyle name="Comma 2 2 2 2 4 4 5" xfId="45380" xr:uid="{BE9C108F-37BF-4255-B711-A78BC7F42316}"/>
    <cellStyle name="Comma 2 2 2 2 4 5" xfId="20228" xr:uid="{42D29A8A-1558-42B3-B3E9-8402174D9673}"/>
    <cellStyle name="Comma 2 2 2 2 4 5 2" xfId="33920" xr:uid="{7F1E6F13-62DD-4499-9DB2-6CC55D2A1238}"/>
    <cellStyle name="Comma 2 2 2 2 4 5 3" xfId="48804" xr:uid="{ABD46F46-3D04-4053-A190-34158B5FF55D}"/>
    <cellStyle name="Comma 2 2 2 2 4 6" xfId="13384" xr:uid="{17E2646D-561F-43DA-8808-ECC599092BC7}"/>
    <cellStyle name="Comma 2 2 2 2 4 7" xfId="27074" xr:uid="{C1FE8464-7AC2-4CC6-87EF-D36B353B37B0}"/>
    <cellStyle name="Comma 2 2 2 2 4 8" xfId="41958" xr:uid="{C5E7E420-4156-4E53-9F82-920AF9CB3C06}"/>
    <cellStyle name="Comma 2 2 2 2 5" xfId="6538" xr:uid="{E1215E2A-48F7-4010-8D79-AAFAFDD502D3}"/>
    <cellStyle name="Comma 2 2 2 2 5 2" xfId="8252" xr:uid="{E736922A-2790-4C48-93C1-6B1F6E5CD1BD}"/>
    <cellStyle name="Comma 2 2 2 2 5 2 2" xfId="11674" xr:uid="{071F88FC-5EF2-4CEA-B365-C055B5316F5C}"/>
    <cellStyle name="Comma 2 2 2 2 5 2 2 2" xfId="25364" xr:uid="{9C0A04E1-4D1E-4187-A136-C2AC55947872}"/>
    <cellStyle name="Comma 2 2 2 2 5 2 2 2 2" xfId="39056" xr:uid="{D83F6391-B4B9-4741-936D-010023815071}"/>
    <cellStyle name="Comma 2 2 2 2 5 2 2 2 3" xfId="53940" xr:uid="{30EC6DEA-EFBB-4687-8A96-A1F775BE8110}"/>
    <cellStyle name="Comma 2 2 2 2 5 2 2 3" xfId="18520" xr:uid="{54F669B1-0C6F-4BAD-90C2-5D32BCBB3C9A}"/>
    <cellStyle name="Comma 2 2 2 2 5 2 2 4" xfId="32210" xr:uid="{4B13ED1D-274F-41AA-B712-95279D8E099A}"/>
    <cellStyle name="Comma 2 2 2 2 5 2 2 5" xfId="47094" xr:uid="{44804E4C-F3B3-4EFD-862F-6553D6B4B0BE}"/>
    <cellStyle name="Comma 2 2 2 2 5 2 3" xfId="21942" xr:uid="{3C309B99-6019-4D45-9FD0-32F33D4B7DF4}"/>
    <cellStyle name="Comma 2 2 2 2 5 2 3 2" xfId="35634" xr:uid="{2C50D235-280A-4D42-9261-C2D5875D1404}"/>
    <cellStyle name="Comma 2 2 2 2 5 2 3 3" xfId="50518" xr:uid="{5EE09F4E-314D-4611-9F05-7ABD49B17798}"/>
    <cellStyle name="Comma 2 2 2 2 5 2 4" xfId="15098" xr:uid="{ACA22925-2837-4302-BDCF-49FA55F5528F}"/>
    <cellStyle name="Comma 2 2 2 2 5 2 5" xfId="28788" xr:uid="{A340C074-BA84-4149-9CEA-3548223E22AB}"/>
    <cellStyle name="Comma 2 2 2 2 5 2 6" xfId="43672" xr:uid="{68F0ACB5-BC1B-45B3-8E60-7374A6E14A39}"/>
    <cellStyle name="Comma 2 2 2 2 5 3" xfId="9962" xr:uid="{A95A0A04-1253-4A08-A146-0B174B1AE0D9}"/>
    <cellStyle name="Comma 2 2 2 2 5 3 2" xfId="23652" xr:uid="{FC43FBDD-080F-4677-8BCE-0876F2AE4CDB}"/>
    <cellStyle name="Comma 2 2 2 2 5 3 2 2" xfId="37344" xr:uid="{9A031E89-7147-42A0-BF6A-7D08C4A9F1CA}"/>
    <cellStyle name="Comma 2 2 2 2 5 3 2 3" xfId="52228" xr:uid="{8F276DCC-49C0-42B2-892A-33FD69896E57}"/>
    <cellStyle name="Comma 2 2 2 2 5 3 3" xfId="16808" xr:uid="{E06B5642-EC56-4926-B3C5-D2A5C1B7C5E7}"/>
    <cellStyle name="Comma 2 2 2 2 5 3 4" xfId="30498" xr:uid="{5044AAC9-9F3F-471B-AF57-BFED5D6CF106}"/>
    <cellStyle name="Comma 2 2 2 2 5 3 5" xfId="45382" xr:uid="{62856318-CFEA-46ED-98FA-D02E2ED25CEC}"/>
    <cellStyle name="Comma 2 2 2 2 5 4" xfId="20230" xr:uid="{9020A60B-780C-4EEA-B1AA-82BCAA861332}"/>
    <cellStyle name="Comma 2 2 2 2 5 4 2" xfId="33922" xr:uid="{461903E9-C2D2-4DB2-96DF-5C8722357D81}"/>
    <cellStyle name="Comma 2 2 2 2 5 4 3" xfId="48806" xr:uid="{C14E3422-34FD-4B18-B31D-6F48526A6CBC}"/>
    <cellStyle name="Comma 2 2 2 2 5 5" xfId="13386" xr:uid="{5DA9C2AC-F070-4F1E-963B-C83005CEDA88}"/>
    <cellStyle name="Comma 2 2 2 2 5 6" xfId="27076" xr:uid="{2217175F-4647-4477-8ACA-251D741F9551}"/>
    <cellStyle name="Comma 2 2 2 2 5 7" xfId="41960" xr:uid="{24C3B4CD-DC73-4749-AF82-C24ACA0E3CCD}"/>
    <cellStyle name="Comma 2 2 2 2 6" xfId="6539" xr:uid="{CEB5FFB6-561F-42BF-A161-41ADAD6C6B3A}"/>
    <cellStyle name="Comma 2 2 2 2 6 2" xfId="8253" xr:uid="{E37E27C0-2741-4F98-B2B6-0A4CD40C13E0}"/>
    <cellStyle name="Comma 2 2 2 2 6 2 2" xfId="11675" xr:uid="{2AA6FBE2-201A-42CF-AFA5-A9F67C38DCD0}"/>
    <cellStyle name="Comma 2 2 2 2 6 2 2 2" xfId="25365" xr:uid="{7247E480-9E1D-4717-8655-47F8ECA9AC69}"/>
    <cellStyle name="Comma 2 2 2 2 6 2 2 2 2" xfId="39057" xr:uid="{7E230109-9CE4-4041-80E3-E39790DCFEB4}"/>
    <cellStyle name="Comma 2 2 2 2 6 2 2 2 3" xfId="53941" xr:uid="{3B2C0DBB-1C7E-479B-B77D-281561601CAB}"/>
    <cellStyle name="Comma 2 2 2 2 6 2 2 3" xfId="18521" xr:uid="{D0F20F0B-39D7-4E6E-B484-14A8A167DF7F}"/>
    <cellStyle name="Comma 2 2 2 2 6 2 2 4" xfId="32211" xr:uid="{1B895A84-B679-4013-9D71-A78057D6E935}"/>
    <cellStyle name="Comma 2 2 2 2 6 2 2 5" xfId="47095" xr:uid="{61C90661-9A65-4612-A662-1DA0BFA1E4EE}"/>
    <cellStyle name="Comma 2 2 2 2 6 2 3" xfId="21943" xr:uid="{04568975-BB22-4D90-953E-FD0F70768257}"/>
    <cellStyle name="Comma 2 2 2 2 6 2 3 2" xfId="35635" xr:uid="{89E26C65-180F-446E-9155-FB1833B0E63F}"/>
    <cellStyle name="Comma 2 2 2 2 6 2 3 3" xfId="50519" xr:uid="{E765A624-2337-447C-A273-7071692580EE}"/>
    <cellStyle name="Comma 2 2 2 2 6 2 4" xfId="15099" xr:uid="{0C3A2AE5-06BD-4A42-B48B-297E246202F1}"/>
    <cellStyle name="Comma 2 2 2 2 6 2 5" xfId="28789" xr:uid="{013D1963-A019-4D2A-91BB-53CC3F56D230}"/>
    <cellStyle name="Comma 2 2 2 2 6 2 6" xfId="43673" xr:uid="{516A3294-4B12-4CCC-BAEA-0D0E92E34DFF}"/>
    <cellStyle name="Comma 2 2 2 2 6 3" xfId="9963" xr:uid="{2ED97D3B-2093-48E7-A61B-7C6EACD84F4C}"/>
    <cellStyle name="Comma 2 2 2 2 6 3 2" xfId="23653" xr:uid="{F694FE88-392C-46E5-951C-B31244231FAD}"/>
    <cellStyle name="Comma 2 2 2 2 6 3 2 2" xfId="37345" xr:uid="{C8EA26EB-549D-45A5-9CE0-F1471EB70B62}"/>
    <cellStyle name="Comma 2 2 2 2 6 3 2 3" xfId="52229" xr:uid="{2321AB88-5983-4C60-8A60-D70DD77A1DA9}"/>
    <cellStyle name="Comma 2 2 2 2 6 3 3" xfId="16809" xr:uid="{D2BD8B19-BC81-4084-B5B0-E03D4C9C404C}"/>
    <cellStyle name="Comma 2 2 2 2 6 3 4" xfId="30499" xr:uid="{75916031-A971-4CDB-A969-962EDFF2547D}"/>
    <cellStyle name="Comma 2 2 2 2 6 3 5" xfId="45383" xr:uid="{B75FF70C-7178-4F0E-A9FD-44A8250BB4FE}"/>
    <cellStyle name="Comma 2 2 2 2 6 4" xfId="20231" xr:uid="{1871771E-D866-455D-9277-84E2085F36FE}"/>
    <cellStyle name="Comma 2 2 2 2 6 4 2" xfId="33923" xr:uid="{E74A4117-75D7-4C37-BA81-CC678435989C}"/>
    <cellStyle name="Comma 2 2 2 2 6 4 3" xfId="48807" xr:uid="{5A31A162-1698-47AF-8692-B976693447A6}"/>
    <cellStyle name="Comma 2 2 2 2 6 5" xfId="13387" xr:uid="{36E740F7-EF14-4F4A-B24C-2273005B2317}"/>
    <cellStyle name="Comma 2 2 2 2 6 6" xfId="27077" xr:uid="{79C95CC5-03B4-47F1-A79F-3618F6D2A8D1}"/>
    <cellStyle name="Comma 2 2 2 2 6 7" xfId="41961" xr:uid="{D8A10F77-315A-4F0F-B185-5A27A8D8F42E}"/>
    <cellStyle name="Comma 2 2 2 2 7" xfId="8239" xr:uid="{9C80B303-FFF7-4CC5-9795-995C7C5C00B2}"/>
    <cellStyle name="Comma 2 2 2 2 7 2" xfId="11661" xr:uid="{3E20F853-7B06-4588-BB13-2CE171815CE8}"/>
    <cellStyle name="Comma 2 2 2 2 7 2 2" xfId="25351" xr:uid="{9215ACBD-EF5C-48AC-9861-F74CAA0B0019}"/>
    <cellStyle name="Comma 2 2 2 2 7 2 2 2" xfId="39043" xr:uid="{77D1A977-BDA0-451F-A05C-D5CD83ECCAD3}"/>
    <cellStyle name="Comma 2 2 2 2 7 2 2 3" xfId="53927" xr:uid="{501C62AB-8254-4AD7-A8AB-CF945C9FB53D}"/>
    <cellStyle name="Comma 2 2 2 2 7 2 3" xfId="18507" xr:uid="{EF16E20B-1EFC-4870-AB4C-BC181AF77AFD}"/>
    <cellStyle name="Comma 2 2 2 2 7 2 4" xfId="32197" xr:uid="{713F04D5-24A3-47BB-A7C5-E1236D20F545}"/>
    <cellStyle name="Comma 2 2 2 2 7 2 5" xfId="47081" xr:uid="{27CF5297-798E-4DEA-B908-7ABCDDDEB867}"/>
    <cellStyle name="Comma 2 2 2 2 7 3" xfId="21929" xr:uid="{AD6C9DD8-61BE-4E83-A1AE-77C95E44EE91}"/>
    <cellStyle name="Comma 2 2 2 2 7 3 2" xfId="35621" xr:uid="{070FD854-28C5-477F-A487-216E4BB42890}"/>
    <cellStyle name="Comma 2 2 2 2 7 3 3" xfId="50505" xr:uid="{4B06FA3C-47BF-49C0-9E75-DC51A3A0F566}"/>
    <cellStyle name="Comma 2 2 2 2 7 4" xfId="15085" xr:uid="{A01F8BF1-5884-4FC5-9CA4-D246455AA104}"/>
    <cellStyle name="Comma 2 2 2 2 7 5" xfId="28775" xr:uid="{A133AE4E-3461-451D-9B44-C3F017F39A49}"/>
    <cellStyle name="Comma 2 2 2 2 7 6" xfId="43659" xr:uid="{EF1A7D6C-5125-4D26-AE63-034B1A9469B8}"/>
    <cellStyle name="Comma 2 2 2 2 8" xfId="9949" xr:uid="{91D2A014-D8EA-4D83-8404-7ACDA561E6DB}"/>
    <cellStyle name="Comma 2 2 2 2 8 2" xfId="23639" xr:uid="{EF788DEE-A3B0-484C-8C16-F9578EA3DE61}"/>
    <cellStyle name="Comma 2 2 2 2 8 2 2" xfId="37331" xr:uid="{0173E912-4015-4082-8EB1-3C4561204E01}"/>
    <cellStyle name="Comma 2 2 2 2 8 2 3" xfId="52215" xr:uid="{992DC718-E358-4857-AEAC-7882181F85DD}"/>
    <cellStyle name="Comma 2 2 2 2 8 3" xfId="16795" xr:uid="{AF1384FB-7ECE-4C5A-9BD6-4B178B9C9A2C}"/>
    <cellStyle name="Comma 2 2 2 2 8 4" xfId="30485" xr:uid="{AE619F1E-4746-43AB-80EC-7C28D48E9364}"/>
    <cellStyle name="Comma 2 2 2 2 8 5" xfId="45369" xr:uid="{5A4DB1DB-8912-495B-8540-8ED0F4E151A9}"/>
    <cellStyle name="Comma 2 2 2 2 9" xfId="20217" xr:uid="{295F9771-AB3A-4B1D-9CBD-821F0D352C77}"/>
    <cellStyle name="Comma 2 2 2 2 9 2" xfId="33909" xr:uid="{BB8EB561-1483-40C3-A3C7-EA7E7B999448}"/>
    <cellStyle name="Comma 2 2 2 2 9 3" xfId="48793" xr:uid="{26C9E5AF-E468-444F-8765-24904E227508}"/>
    <cellStyle name="Comma 2 2 2 3" xfId="6540" xr:uid="{B7514ECE-713C-477F-999F-E8348FB840D9}"/>
    <cellStyle name="Comma 2 2 2 3 10" xfId="41962" xr:uid="{BC94602E-9711-4A2E-AAE5-A0158C4909D4}"/>
    <cellStyle name="Comma 2 2 2 3 2" xfId="6541" xr:uid="{18E5DAA5-AE2C-4546-99C0-E7620C6DB267}"/>
    <cellStyle name="Comma 2 2 2 3 2 2" xfId="6542" xr:uid="{DC0B50DA-FF8B-4042-8E04-67FC9878D1BF}"/>
    <cellStyle name="Comma 2 2 2 3 2 2 2" xfId="8256" xr:uid="{A7D6066B-FC36-46A9-ACC9-1900846F9573}"/>
    <cellStyle name="Comma 2 2 2 3 2 2 2 2" xfId="11678" xr:uid="{B1D72B58-E3AB-48D4-A817-8B21E01DE8F6}"/>
    <cellStyle name="Comma 2 2 2 3 2 2 2 2 2" xfId="25368" xr:uid="{B86CE7BD-E034-4764-A158-B184061A6A59}"/>
    <cellStyle name="Comma 2 2 2 3 2 2 2 2 2 2" xfId="39060" xr:uid="{74D0D87D-3FD9-463F-993E-57557A6BEB75}"/>
    <cellStyle name="Comma 2 2 2 3 2 2 2 2 2 3" xfId="53944" xr:uid="{9B1F5675-0C23-4AEF-9104-359A0202738A}"/>
    <cellStyle name="Comma 2 2 2 3 2 2 2 2 3" xfId="18524" xr:uid="{2BCAA540-6FBC-47AA-9579-72DC6D78CB2D}"/>
    <cellStyle name="Comma 2 2 2 3 2 2 2 2 4" xfId="32214" xr:uid="{8CACAFE3-6F58-4672-B8F9-E3B1141AF6FF}"/>
    <cellStyle name="Comma 2 2 2 3 2 2 2 2 5" xfId="47098" xr:uid="{EA67B509-B01F-4200-955B-9AF258504862}"/>
    <cellStyle name="Comma 2 2 2 3 2 2 2 3" xfId="21946" xr:uid="{66E7E628-1EEA-4B5B-AA23-DC15EBE9823B}"/>
    <cellStyle name="Comma 2 2 2 3 2 2 2 3 2" xfId="35638" xr:uid="{DAA33F7B-6319-4758-80DE-5BDDD9DBFFEE}"/>
    <cellStyle name="Comma 2 2 2 3 2 2 2 3 3" xfId="50522" xr:uid="{9B8D44AE-E3BE-40DB-A95D-4C52143EEB7C}"/>
    <cellStyle name="Comma 2 2 2 3 2 2 2 4" xfId="15102" xr:uid="{CED8A6BE-CCFE-4629-A99C-0006EBB214DD}"/>
    <cellStyle name="Comma 2 2 2 3 2 2 2 5" xfId="28792" xr:uid="{0D6DC437-E00C-465A-8709-1C27D3BB9E4D}"/>
    <cellStyle name="Comma 2 2 2 3 2 2 2 6" xfId="43676" xr:uid="{D0BBC378-4E4D-46AC-B681-1808D0B52216}"/>
    <cellStyle name="Comma 2 2 2 3 2 2 3" xfId="9966" xr:uid="{44485576-D4B5-491A-A137-CE2CC2991977}"/>
    <cellStyle name="Comma 2 2 2 3 2 2 3 2" xfId="23656" xr:uid="{DFB61B49-CB19-4F64-9D2A-C4476ADCFCE5}"/>
    <cellStyle name="Comma 2 2 2 3 2 2 3 2 2" xfId="37348" xr:uid="{BA52949B-5928-45F0-9720-4811600C5254}"/>
    <cellStyle name="Comma 2 2 2 3 2 2 3 2 3" xfId="52232" xr:uid="{16925DAC-15FB-4FFB-BCAD-B3D1C395A751}"/>
    <cellStyle name="Comma 2 2 2 3 2 2 3 3" xfId="16812" xr:uid="{B461B4B7-385B-45C0-8D8A-EF22710CED6D}"/>
    <cellStyle name="Comma 2 2 2 3 2 2 3 4" xfId="30502" xr:uid="{BF3EEB83-725F-4F4C-A18D-9DC713A7F91E}"/>
    <cellStyle name="Comma 2 2 2 3 2 2 3 5" xfId="45386" xr:uid="{1BA49FA2-0819-4C60-8FFC-760C1DCE5E83}"/>
    <cellStyle name="Comma 2 2 2 3 2 2 4" xfId="20234" xr:uid="{1A015615-BCE8-401D-9AB5-D844E08F1C36}"/>
    <cellStyle name="Comma 2 2 2 3 2 2 4 2" xfId="33926" xr:uid="{22B2F666-1418-4C61-87EF-339C595356C8}"/>
    <cellStyle name="Comma 2 2 2 3 2 2 4 3" xfId="48810" xr:uid="{519CBADB-6D7D-4B33-AB73-3786070F8A39}"/>
    <cellStyle name="Comma 2 2 2 3 2 2 5" xfId="13390" xr:uid="{09851001-DECC-4C5A-BF24-BEC7B449EFB9}"/>
    <cellStyle name="Comma 2 2 2 3 2 2 6" xfId="27080" xr:uid="{04A3F59D-C0BF-432B-81C4-C9A7EE004483}"/>
    <cellStyle name="Comma 2 2 2 3 2 2 7" xfId="41964" xr:uid="{4978EA18-7AF9-4D42-9E3F-69BF72DA8352}"/>
    <cellStyle name="Comma 2 2 2 3 2 3" xfId="8255" xr:uid="{096EEBA6-F22D-4928-BDCB-F2A4C22503CB}"/>
    <cellStyle name="Comma 2 2 2 3 2 3 2" xfId="11677" xr:uid="{EB49BF51-75A3-4A2E-A80E-750C0FC2BB11}"/>
    <cellStyle name="Comma 2 2 2 3 2 3 2 2" xfId="25367" xr:uid="{A722EC36-81E5-4432-93B9-6DA878C3D98A}"/>
    <cellStyle name="Comma 2 2 2 3 2 3 2 2 2" xfId="39059" xr:uid="{58CEFC48-2F59-498A-8949-4EA16957B7E7}"/>
    <cellStyle name="Comma 2 2 2 3 2 3 2 2 3" xfId="53943" xr:uid="{1C28D1C4-D048-4A47-A911-B41525271F12}"/>
    <cellStyle name="Comma 2 2 2 3 2 3 2 3" xfId="18523" xr:uid="{E4C41747-95CA-4039-BC4A-CF3B20C116DC}"/>
    <cellStyle name="Comma 2 2 2 3 2 3 2 4" xfId="32213" xr:uid="{97F5CC1E-8526-43CA-A80E-C81D69634583}"/>
    <cellStyle name="Comma 2 2 2 3 2 3 2 5" xfId="47097" xr:uid="{84AEE2D1-1596-4148-BB7A-71AD3462DC76}"/>
    <cellStyle name="Comma 2 2 2 3 2 3 3" xfId="21945" xr:uid="{69367224-3AD6-4384-BDEF-8518EB499F92}"/>
    <cellStyle name="Comma 2 2 2 3 2 3 3 2" xfId="35637" xr:uid="{4354C54C-756E-4619-B83E-A1C78DD99F4B}"/>
    <cellStyle name="Comma 2 2 2 3 2 3 3 3" xfId="50521" xr:uid="{A8EA6486-6DC6-4C58-8C64-E7DD801E51A8}"/>
    <cellStyle name="Comma 2 2 2 3 2 3 4" xfId="15101" xr:uid="{A5984828-BAD7-419D-93A0-602A7F0D33B2}"/>
    <cellStyle name="Comma 2 2 2 3 2 3 5" xfId="28791" xr:uid="{3DDAD33F-B3A6-4A29-918A-C65A3F58C026}"/>
    <cellStyle name="Comma 2 2 2 3 2 3 6" xfId="43675" xr:uid="{9872AAD8-8AFC-48FF-B398-BA0D3BA3C413}"/>
    <cellStyle name="Comma 2 2 2 3 2 4" xfId="9965" xr:uid="{97B3D957-B1A4-499E-8542-274E4D37EEBE}"/>
    <cellStyle name="Comma 2 2 2 3 2 4 2" xfId="23655" xr:uid="{426D1D28-FDF1-404B-AB46-7D08765B3D81}"/>
    <cellStyle name="Comma 2 2 2 3 2 4 2 2" xfId="37347" xr:uid="{94CEB703-83B4-4CB6-B565-52CD69FD58A8}"/>
    <cellStyle name="Comma 2 2 2 3 2 4 2 3" xfId="52231" xr:uid="{6680188F-64C5-48EB-817F-E21944471B96}"/>
    <cellStyle name="Comma 2 2 2 3 2 4 3" xfId="16811" xr:uid="{C49764F9-C08F-4DC7-A30C-63725002A7A6}"/>
    <cellStyle name="Comma 2 2 2 3 2 4 4" xfId="30501" xr:uid="{236494FF-C9C8-4629-AC41-686DA03AD08B}"/>
    <cellStyle name="Comma 2 2 2 3 2 4 5" xfId="45385" xr:uid="{0D305E49-37B1-4F14-825C-B1CC9A300A53}"/>
    <cellStyle name="Comma 2 2 2 3 2 5" xfId="20233" xr:uid="{243A1926-711F-4F4E-BF5B-3EDA697EBA0C}"/>
    <cellStyle name="Comma 2 2 2 3 2 5 2" xfId="33925" xr:uid="{23E37749-5D12-4DC6-B2AF-39EF20FDC522}"/>
    <cellStyle name="Comma 2 2 2 3 2 5 3" xfId="48809" xr:uid="{861836C1-4DB6-4C89-B201-D8EF96E169AF}"/>
    <cellStyle name="Comma 2 2 2 3 2 6" xfId="13389" xr:uid="{B43F3830-ED52-4F52-AD67-5D3EFE5D680A}"/>
    <cellStyle name="Comma 2 2 2 3 2 7" xfId="27079" xr:uid="{7BD3E449-4852-43D5-9680-8BD2C76C02CB}"/>
    <cellStyle name="Comma 2 2 2 3 2 8" xfId="41963" xr:uid="{F7AB2C2E-0CE9-4057-ACB5-96BF59E4F57A}"/>
    <cellStyle name="Comma 2 2 2 3 3" xfId="6543" xr:uid="{92B6E51C-82A0-45E0-8458-A2357B70588E}"/>
    <cellStyle name="Comma 2 2 2 3 3 2" xfId="8257" xr:uid="{C6F3D86A-650B-422A-B1B6-1211FABBB322}"/>
    <cellStyle name="Comma 2 2 2 3 3 2 2" xfId="11679" xr:uid="{46B3A8F5-E2E8-4391-AA0D-31038E845359}"/>
    <cellStyle name="Comma 2 2 2 3 3 2 2 2" xfId="25369" xr:uid="{FFDE0A2D-4953-4CB3-82D3-9FAF2881A6BB}"/>
    <cellStyle name="Comma 2 2 2 3 3 2 2 2 2" xfId="39061" xr:uid="{AD73154A-1EE8-43C2-9263-536EA520E617}"/>
    <cellStyle name="Comma 2 2 2 3 3 2 2 2 3" xfId="53945" xr:uid="{530486C9-12F3-4C36-AF49-0F7FBBECB8DF}"/>
    <cellStyle name="Comma 2 2 2 3 3 2 2 3" xfId="18525" xr:uid="{47F4CAA0-2A24-4602-BCB8-73C65F4FE6BB}"/>
    <cellStyle name="Comma 2 2 2 3 3 2 2 4" xfId="32215" xr:uid="{5C3F3C18-3BE5-48A6-9437-C17714342A29}"/>
    <cellStyle name="Comma 2 2 2 3 3 2 2 5" xfId="47099" xr:uid="{1784C98D-D05A-431C-83C5-E511AC2528D2}"/>
    <cellStyle name="Comma 2 2 2 3 3 2 3" xfId="21947" xr:uid="{636C6E42-B7D1-4C37-82D0-5301CCC303D6}"/>
    <cellStyle name="Comma 2 2 2 3 3 2 3 2" xfId="35639" xr:uid="{63A341CF-4F96-4868-8AFF-21F00D21A6C5}"/>
    <cellStyle name="Comma 2 2 2 3 3 2 3 3" xfId="50523" xr:uid="{56A12B29-FD40-45C4-B9F2-E5ACA05163CA}"/>
    <cellStyle name="Comma 2 2 2 3 3 2 4" xfId="15103" xr:uid="{75D07C26-0BE5-4F23-B85A-82E4BD5F0067}"/>
    <cellStyle name="Comma 2 2 2 3 3 2 5" xfId="28793" xr:uid="{D7CE733C-3A13-4F77-8284-98D0C1649825}"/>
    <cellStyle name="Comma 2 2 2 3 3 2 6" xfId="43677" xr:uid="{12232B24-E7AF-4233-96BD-18A46B1E4514}"/>
    <cellStyle name="Comma 2 2 2 3 3 3" xfId="9967" xr:uid="{717D7515-B821-4C4C-AC09-54237C4F07B7}"/>
    <cellStyle name="Comma 2 2 2 3 3 3 2" xfId="23657" xr:uid="{58611AC8-3296-4765-BAC7-50879F71FE53}"/>
    <cellStyle name="Comma 2 2 2 3 3 3 2 2" xfId="37349" xr:uid="{AADD36BD-9BAF-487E-B3BF-98D931688E72}"/>
    <cellStyle name="Comma 2 2 2 3 3 3 2 3" xfId="52233" xr:uid="{4A47EF84-D61C-4A4B-8EA5-809699DC438B}"/>
    <cellStyle name="Comma 2 2 2 3 3 3 3" xfId="16813" xr:uid="{FE66CD37-265E-4C05-9181-F240D10C2F7E}"/>
    <cellStyle name="Comma 2 2 2 3 3 3 4" xfId="30503" xr:uid="{F8FD545C-9B9D-45C2-BD47-C55187939760}"/>
    <cellStyle name="Comma 2 2 2 3 3 3 5" xfId="45387" xr:uid="{24AA1E95-A048-4F03-979B-4A40F37A328C}"/>
    <cellStyle name="Comma 2 2 2 3 3 4" xfId="20235" xr:uid="{428BCD71-ED9C-4984-BF65-9567497712DD}"/>
    <cellStyle name="Comma 2 2 2 3 3 4 2" xfId="33927" xr:uid="{9E472A43-6FDA-4D59-94AB-78A4D4013A6C}"/>
    <cellStyle name="Comma 2 2 2 3 3 4 3" xfId="48811" xr:uid="{F79FBDD2-D01F-4B5F-A19A-2D95A50F608D}"/>
    <cellStyle name="Comma 2 2 2 3 3 5" xfId="13391" xr:uid="{ABEE4E2A-89D9-42E3-BDEC-903CFB5C2D92}"/>
    <cellStyle name="Comma 2 2 2 3 3 6" xfId="27081" xr:uid="{B674C425-8D80-4E1E-87B3-77516B036259}"/>
    <cellStyle name="Comma 2 2 2 3 3 7" xfId="41965" xr:uid="{16837E56-DCE8-45F2-AE1D-331BA1A1692E}"/>
    <cellStyle name="Comma 2 2 2 3 4" xfId="6544" xr:uid="{5576A10F-5613-4629-B513-1A128C5467E8}"/>
    <cellStyle name="Comma 2 2 2 3 4 2" xfId="8258" xr:uid="{4F92311F-7D3A-4BB4-9829-DCEE62D8A195}"/>
    <cellStyle name="Comma 2 2 2 3 4 2 2" xfId="11680" xr:uid="{33465E34-8E75-4658-B140-789480C50549}"/>
    <cellStyle name="Comma 2 2 2 3 4 2 2 2" xfId="25370" xr:uid="{38442326-B2E3-4E14-B0F5-D1FD349FDF2B}"/>
    <cellStyle name="Comma 2 2 2 3 4 2 2 2 2" xfId="39062" xr:uid="{8D43EB73-FE2F-42B9-9319-0C8DC447F1E0}"/>
    <cellStyle name="Comma 2 2 2 3 4 2 2 2 3" xfId="53946" xr:uid="{21CC45A6-FA6B-43BF-AAF7-DA376E5A2557}"/>
    <cellStyle name="Comma 2 2 2 3 4 2 2 3" xfId="18526" xr:uid="{D9DA0B4A-F665-4A87-B6AD-A0F19689B902}"/>
    <cellStyle name="Comma 2 2 2 3 4 2 2 4" xfId="32216" xr:uid="{85C898CA-F063-4AE3-ADED-1417E4E18177}"/>
    <cellStyle name="Comma 2 2 2 3 4 2 2 5" xfId="47100" xr:uid="{E650DD28-B457-43A3-9171-5BB999F2704E}"/>
    <cellStyle name="Comma 2 2 2 3 4 2 3" xfId="21948" xr:uid="{7983DABD-9251-455C-8DD8-0AFB3694FF40}"/>
    <cellStyle name="Comma 2 2 2 3 4 2 3 2" xfId="35640" xr:uid="{89C6376D-07B7-43F2-85E5-B5DF483E4A1D}"/>
    <cellStyle name="Comma 2 2 2 3 4 2 3 3" xfId="50524" xr:uid="{F306B647-557E-4F82-BBC5-91E174E7955D}"/>
    <cellStyle name="Comma 2 2 2 3 4 2 4" xfId="15104" xr:uid="{D2494169-DDD9-416E-83B3-45E0CDAF45BD}"/>
    <cellStyle name="Comma 2 2 2 3 4 2 5" xfId="28794" xr:uid="{CB410B86-09FB-470B-BC58-AE7CC11BB873}"/>
    <cellStyle name="Comma 2 2 2 3 4 2 6" xfId="43678" xr:uid="{BB4A15FD-C16F-44B3-AE31-AD93532BF2AE}"/>
    <cellStyle name="Comma 2 2 2 3 4 3" xfId="9968" xr:uid="{0A03B5E2-672D-40E4-9EDC-6DBC903AA547}"/>
    <cellStyle name="Comma 2 2 2 3 4 3 2" xfId="23658" xr:uid="{3F91A52A-F167-4831-A0BE-0A6E2C1BE393}"/>
    <cellStyle name="Comma 2 2 2 3 4 3 2 2" xfId="37350" xr:uid="{BFC59DCF-B7EE-4829-AB78-4CD025A10624}"/>
    <cellStyle name="Comma 2 2 2 3 4 3 2 3" xfId="52234" xr:uid="{D5232F8B-4F52-4AEC-8F1F-1804BB6F35E5}"/>
    <cellStyle name="Comma 2 2 2 3 4 3 3" xfId="16814" xr:uid="{B59B7094-2C91-4787-93AD-FCB73A1294F5}"/>
    <cellStyle name="Comma 2 2 2 3 4 3 4" xfId="30504" xr:uid="{14F201DF-4C64-4952-ACE8-91C98F3F1406}"/>
    <cellStyle name="Comma 2 2 2 3 4 3 5" xfId="45388" xr:uid="{886DFC77-6A3C-4451-A45D-064A9C479C8F}"/>
    <cellStyle name="Comma 2 2 2 3 4 4" xfId="20236" xr:uid="{5ECE39F2-ADC9-40CB-A101-1B4D10AC1C1F}"/>
    <cellStyle name="Comma 2 2 2 3 4 4 2" xfId="33928" xr:uid="{0E3E26D3-27D0-46B8-B22E-2AC72E42C10D}"/>
    <cellStyle name="Comma 2 2 2 3 4 4 3" xfId="48812" xr:uid="{33087679-EE06-4AF5-BDF5-AB9C1A0FA7B6}"/>
    <cellStyle name="Comma 2 2 2 3 4 5" xfId="13392" xr:uid="{EE457514-E53D-404D-82FA-07D1C5C36594}"/>
    <cellStyle name="Comma 2 2 2 3 4 6" xfId="27082" xr:uid="{85B82806-A4D5-418A-9A23-34664FFB8831}"/>
    <cellStyle name="Comma 2 2 2 3 4 7" xfId="41966" xr:uid="{5046006B-690D-432D-BCFF-1E6308AF8382}"/>
    <cellStyle name="Comma 2 2 2 3 5" xfId="8254" xr:uid="{B12F6960-86E4-4848-A9AE-077D7E3583E0}"/>
    <cellStyle name="Comma 2 2 2 3 5 2" xfId="11676" xr:uid="{2A767F2C-61B0-4459-9352-EF27EF7E41F3}"/>
    <cellStyle name="Comma 2 2 2 3 5 2 2" xfId="25366" xr:uid="{6A2C5BE3-0CEE-4954-847B-0E93DBBA5B20}"/>
    <cellStyle name="Comma 2 2 2 3 5 2 2 2" xfId="39058" xr:uid="{A8F0C9B7-57D2-4B87-BD6F-EF4D0B7E61F9}"/>
    <cellStyle name="Comma 2 2 2 3 5 2 2 3" xfId="53942" xr:uid="{3DCB5DF1-EFD9-4DC4-A3CF-3C71B18CE9E6}"/>
    <cellStyle name="Comma 2 2 2 3 5 2 3" xfId="18522" xr:uid="{752A202D-523D-4926-96E4-1DF4436F1AEB}"/>
    <cellStyle name="Comma 2 2 2 3 5 2 4" xfId="32212" xr:uid="{BA869295-CC8C-46E3-86A3-2EFB0E7EE8E0}"/>
    <cellStyle name="Comma 2 2 2 3 5 2 5" xfId="47096" xr:uid="{1CEB275D-384B-4FF7-B0EB-753572CA313C}"/>
    <cellStyle name="Comma 2 2 2 3 5 3" xfId="21944" xr:uid="{0CC8AE0B-B75E-412C-84DD-C52220BC31E9}"/>
    <cellStyle name="Comma 2 2 2 3 5 3 2" xfId="35636" xr:uid="{B63B15BA-B095-47D0-AC54-0A8E4E48F7A3}"/>
    <cellStyle name="Comma 2 2 2 3 5 3 3" xfId="50520" xr:uid="{939A5178-230F-4A9D-8E8C-CE9F6F5CE879}"/>
    <cellStyle name="Comma 2 2 2 3 5 4" xfId="15100" xr:uid="{115B440A-F9AD-4D64-9DF9-3E00EE00F037}"/>
    <cellStyle name="Comma 2 2 2 3 5 5" xfId="28790" xr:uid="{CC5A0A5A-A70F-4B37-9743-0306DBCE5A46}"/>
    <cellStyle name="Comma 2 2 2 3 5 6" xfId="43674" xr:uid="{F33C1D54-4FD7-44A2-8063-514D2946E75A}"/>
    <cellStyle name="Comma 2 2 2 3 6" xfId="9964" xr:uid="{70FD9E89-1C0F-4FC0-ADFC-F27C25BE2A8D}"/>
    <cellStyle name="Comma 2 2 2 3 6 2" xfId="23654" xr:uid="{0E1C3C50-ECA4-47C6-8FDF-9A7659873A20}"/>
    <cellStyle name="Comma 2 2 2 3 6 2 2" xfId="37346" xr:uid="{46B0CEE7-178C-4B08-9926-12C59B21D29B}"/>
    <cellStyle name="Comma 2 2 2 3 6 2 3" xfId="52230" xr:uid="{58CC4E5F-2EDF-4EF7-B0BD-AF9EB1F1F593}"/>
    <cellStyle name="Comma 2 2 2 3 6 3" xfId="16810" xr:uid="{8A40DD6D-658D-4290-B076-688669B54307}"/>
    <cellStyle name="Comma 2 2 2 3 6 4" xfId="30500" xr:uid="{5A08BE48-CBC6-488B-A037-7B079F4DCED1}"/>
    <cellStyle name="Comma 2 2 2 3 6 5" xfId="45384" xr:uid="{B5D13A9C-B044-401F-9990-F92D41F8EF9E}"/>
    <cellStyle name="Comma 2 2 2 3 7" xfId="20232" xr:uid="{1063E7B5-9ACA-4BF2-A018-E38B040BAF7E}"/>
    <cellStyle name="Comma 2 2 2 3 7 2" xfId="33924" xr:uid="{5466D978-89FF-411C-A7F8-8176EFA7C312}"/>
    <cellStyle name="Comma 2 2 2 3 7 3" xfId="48808" xr:uid="{B5090B1B-9897-4480-A281-09CCB57EEF19}"/>
    <cellStyle name="Comma 2 2 2 3 8" xfId="13388" xr:uid="{E4925345-D7A9-4930-82CB-286A143D93EB}"/>
    <cellStyle name="Comma 2 2 2 3 9" xfId="27078" xr:uid="{51BA6DA1-E29C-4DE4-8268-479833422B1B}"/>
    <cellStyle name="Comma 2 2 2 4" xfId="6545" xr:uid="{C8A25AE6-904B-44F1-BF31-374AFEB387B0}"/>
    <cellStyle name="Comma 2 2 2 4 10" xfId="41967" xr:uid="{2E62B79D-1E12-479B-92F4-A9F6A5989EAB}"/>
    <cellStyle name="Comma 2 2 2 4 2" xfId="6546" xr:uid="{2C7606F0-6E33-47C2-B416-C895B7F48CC4}"/>
    <cellStyle name="Comma 2 2 2 4 2 2" xfId="6547" xr:uid="{5608642A-52F4-452D-A957-2F4FB5E9479C}"/>
    <cellStyle name="Comma 2 2 2 4 2 2 2" xfId="8261" xr:uid="{577AD680-E665-4849-8712-2F1F4C64A846}"/>
    <cellStyle name="Comma 2 2 2 4 2 2 2 2" xfId="11683" xr:uid="{6B871B4E-CADD-4345-B597-BF483B026128}"/>
    <cellStyle name="Comma 2 2 2 4 2 2 2 2 2" xfId="25373" xr:uid="{EEAF225E-0891-45EA-AA7F-B445D8FF4E73}"/>
    <cellStyle name="Comma 2 2 2 4 2 2 2 2 2 2" xfId="39065" xr:uid="{BB2C3885-1E20-4178-81BE-D0B7018D8FE7}"/>
    <cellStyle name="Comma 2 2 2 4 2 2 2 2 2 3" xfId="53949" xr:uid="{0ADF74EA-EE18-4A56-AF35-98F3AB67CBFE}"/>
    <cellStyle name="Comma 2 2 2 4 2 2 2 2 3" xfId="18529" xr:uid="{E5D5704B-7CEB-4FD9-B1B1-122744401F9B}"/>
    <cellStyle name="Comma 2 2 2 4 2 2 2 2 4" xfId="32219" xr:uid="{66C13423-4A95-4249-B22D-E01E4A728B56}"/>
    <cellStyle name="Comma 2 2 2 4 2 2 2 2 5" xfId="47103" xr:uid="{E6223E5B-19F6-4DF8-B958-A99F159016F2}"/>
    <cellStyle name="Comma 2 2 2 4 2 2 2 3" xfId="21951" xr:uid="{BAB59440-F806-4112-9B7C-A75C1BB443F3}"/>
    <cellStyle name="Comma 2 2 2 4 2 2 2 3 2" xfId="35643" xr:uid="{F32A5691-941A-42AB-BF0B-BB54E1482BB1}"/>
    <cellStyle name="Comma 2 2 2 4 2 2 2 3 3" xfId="50527" xr:uid="{C0B73149-3E9D-4A18-8396-C2A6B2B3D5F5}"/>
    <cellStyle name="Comma 2 2 2 4 2 2 2 4" xfId="15107" xr:uid="{3D952869-B939-4FC3-BD54-047676001CA9}"/>
    <cellStyle name="Comma 2 2 2 4 2 2 2 5" xfId="28797" xr:uid="{70E062AE-1CA5-4FE6-9EA7-6702CF6E9A07}"/>
    <cellStyle name="Comma 2 2 2 4 2 2 2 6" xfId="43681" xr:uid="{DAD88424-67D0-4C9E-9668-937A4550F1B6}"/>
    <cellStyle name="Comma 2 2 2 4 2 2 3" xfId="9971" xr:uid="{459BF04B-4E88-41C5-B9AE-A258C3292F8D}"/>
    <cellStyle name="Comma 2 2 2 4 2 2 3 2" xfId="23661" xr:uid="{97225EA5-8F5A-4255-BA24-6D5FE134743A}"/>
    <cellStyle name="Comma 2 2 2 4 2 2 3 2 2" xfId="37353" xr:uid="{6BC35954-97F1-48AA-8282-2D75F23920C6}"/>
    <cellStyle name="Comma 2 2 2 4 2 2 3 2 3" xfId="52237" xr:uid="{2C8FFB84-E69B-4D95-9A00-9A1DA49F2EAC}"/>
    <cellStyle name="Comma 2 2 2 4 2 2 3 3" xfId="16817" xr:uid="{8F39CE06-D180-4A09-9B89-1F0721CA0C5E}"/>
    <cellStyle name="Comma 2 2 2 4 2 2 3 4" xfId="30507" xr:uid="{2E6E6833-9A9E-4D8A-8530-BE0F72222459}"/>
    <cellStyle name="Comma 2 2 2 4 2 2 3 5" xfId="45391" xr:uid="{A207FC12-19F7-4D09-9D57-94254F94197E}"/>
    <cellStyle name="Comma 2 2 2 4 2 2 4" xfId="20239" xr:uid="{A7B27F91-EE46-4C14-8752-56A21658CA34}"/>
    <cellStyle name="Comma 2 2 2 4 2 2 4 2" xfId="33931" xr:uid="{16CA7D38-6693-4DEB-B47E-728603FE526A}"/>
    <cellStyle name="Comma 2 2 2 4 2 2 4 3" xfId="48815" xr:uid="{0C9CAB7E-8BDA-4F61-9BBF-E3AA54948887}"/>
    <cellStyle name="Comma 2 2 2 4 2 2 5" xfId="13395" xr:uid="{52352F08-E8E0-45AE-B7BB-1BD9DCF96AB5}"/>
    <cellStyle name="Comma 2 2 2 4 2 2 6" xfId="27085" xr:uid="{782AE273-E452-46EA-87A1-37D26326193B}"/>
    <cellStyle name="Comma 2 2 2 4 2 2 7" xfId="41969" xr:uid="{54224EFF-A55F-4B32-92C9-227A8540AED9}"/>
    <cellStyle name="Comma 2 2 2 4 2 3" xfId="8260" xr:uid="{DE39454C-1ED4-4EBC-88FD-EEABD17CE204}"/>
    <cellStyle name="Comma 2 2 2 4 2 3 2" xfId="11682" xr:uid="{FE74F2B0-F8B6-455A-9E79-CE5C7B867D7D}"/>
    <cellStyle name="Comma 2 2 2 4 2 3 2 2" xfId="25372" xr:uid="{2D000C10-947E-4F93-8614-DF09C106DCE2}"/>
    <cellStyle name="Comma 2 2 2 4 2 3 2 2 2" xfId="39064" xr:uid="{1262DB08-3586-4C5D-BADE-CF346C191306}"/>
    <cellStyle name="Comma 2 2 2 4 2 3 2 2 3" xfId="53948" xr:uid="{BE2829F3-E76A-44AD-B297-5332CC2E0A3A}"/>
    <cellStyle name="Comma 2 2 2 4 2 3 2 3" xfId="18528" xr:uid="{AC90B167-4246-4881-86A3-EDD48DC87A0B}"/>
    <cellStyle name="Comma 2 2 2 4 2 3 2 4" xfId="32218" xr:uid="{5FFF8355-0450-4CF5-8944-EF2947C84AFB}"/>
    <cellStyle name="Comma 2 2 2 4 2 3 2 5" xfId="47102" xr:uid="{50C12840-86DB-497B-A29E-F2F75DC8C96B}"/>
    <cellStyle name="Comma 2 2 2 4 2 3 3" xfId="21950" xr:uid="{CA594E17-21D9-449A-8E67-A07005A9FB95}"/>
    <cellStyle name="Comma 2 2 2 4 2 3 3 2" xfId="35642" xr:uid="{3693146A-087E-4F63-9897-C52799D6CD9C}"/>
    <cellStyle name="Comma 2 2 2 4 2 3 3 3" xfId="50526" xr:uid="{4E48918E-DC47-4EB3-89DB-2598C4AB426D}"/>
    <cellStyle name="Comma 2 2 2 4 2 3 4" xfId="15106" xr:uid="{2C89614E-7041-472A-9991-EE05E8DD6986}"/>
    <cellStyle name="Comma 2 2 2 4 2 3 5" xfId="28796" xr:uid="{FA9BAF3F-BFFF-4327-9780-F2350D88A9B0}"/>
    <cellStyle name="Comma 2 2 2 4 2 3 6" xfId="43680" xr:uid="{700E85E6-C03E-4B75-84EA-56C30CB9A4B8}"/>
    <cellStyle name="Comma 2 2 2 4 2 4" xfId="9970" xr:uid="{77FA2A12-452C-424A-A6D0-7F07DB583A98}"/>
    <cellStyle name="Comma 2 2 2 4 2 4 2" xfId="23660" xr:uid="{D3BE8545-13E1-4811-A7D7-3A1E8DEE83C2}"/>
    <cellStyle name="Comma 2 2 2 4 2 4 2 2" xfId="37352" xr:uid="{453206E6-D0DA-4DB4-9D4B-3CF6E0A772D8}"/>
    <cellStyle name="Comma 2 2 2 4 2 4 2 3" xfId="52236" xr:uid="{A254F93E-DA7D-48C2-830B-1601C16C750B}"/>
    <cellStyle name="Comma 2 2 2 4 2 4 3" xfId="16816" xr:uid="{7A7AAF04-1EE7-4321-A175-BAD4F59ED665}"/>
    <cellStyle name="Comma 2 2 2 4 2 4 4" xfId="30506" xr:uid="{F131FBF4-1257-404E-AF97-E10354C3F1F1}"/>
    <cellStyle name="Comma 2 2 2 4 2 4 5" xfId="45390" xr:uid="{8DCF2912-994C-487B-911C-3F30E18CCEC3}"/>
    <cellStyle name="Comma 2 2 2 4 2 5" xfId="20238" xr:uid="{E5628D25-53E2-4D4E-A81C-B18A4F1F21BA}"/>
    <cellStyle name="Comma 2 2 2 4 2 5 2" xfId="33930" xr:uid="{31D97544-27C9-40E0-912A-3AC782BC319F}"/>
    <cellStyle name="Comma 2 2 2 4 2 5 3" xfId="48814" xr:uid="{E4501E7E-7B4B-4B74-8D13-71B79018491E}"/>
    <cellStyle name="Comma 2 2 2 4 2 6" xfId="13394" xr:uid="{DCEFCAFC-16D2-4B23-A2D7-9BE63ABDC18B}"/>
    <cellStyle name="Comma 2 2 2 4 2 7" xfId="27084" xr:uid="{E16EEA9A-A52F-4018-A942-8BFED38A5831}"/>
    <cellStyle name="Comma 2 2 2 4 2 8" xfId="41968" xr:uid="{086E0A19-F03E-4A8D-B0CD-646B104DB42C}"/>
    <cellStyle name="Comma 2 2 2 4 3" xfId="6548" xr:uid="{52167E97-1B98-4E77-9FFD-CAA7704937E8}"/>
    <cellStyle name="Comma 2 2 2 4 3 2" xfId="8262" xr:uid="{FA9020CE-6E64-490C-80F7-C4BE1610C3A3}"/>
    <cellStyle name="Comma 2 2 2 4 3 2 2" xfId="11684" xr:uid="{7FC4D6FF-FF09-498C-AE60-8E077EF882DE}"/>
    <cellStyle name="Comma 2 2 2 4 3 2 2 2" xfId="25374" xr:uid="{948536DA-B7B9-4336-98B8-D3BC7A8FB283}"/>
    <cellStyle name="Comma 2 2 2 4 3 2 2 2 2" xfId="39066" xr:uid="{4EFF2C78-0D52-4EE5-9595-1EA13CCE38A3}"/>
    <cellStyle name="Comma 2 2 2 4 3 2 2 2 3" xfId="53950" xr:uid="{E633D287-804B-4094-ACAA-9C60C0C1A581}"/>
    <cellStyle name="Comma 2 2 2 4 3 2 2 3" xfId="18530" xr:uid="{CEB65245-2E90-4384-BDD6-7D3FA81EE8F2}"/>
    <cellStyle name="Comma 2 2 2 4 3 2 2 4" xfId="32220" xr:uid="{AE0E6F3A-1A92-4E5E-A403-077D7B440526}"/>
    <cellStyle name="Comma 2 2 2 4 3 2 2 5" xfId="47104" xr:uid="{CBECFA88-45AA-4C3D-A8CF-3186FFC46B73}"/>
    <cellStyle name="Comma 2 2 2 4 3 2 3" xfId="21952" xr:uid="{24B7D1E0-79F5-4691-833C-A88548F48C99}"/>
    <cellStyle name="Comma 2 2 2 4 3 2 3 2" xfId="35644" xr:uid="{476183A4-ECB9-49C6-A1D3-4DE02DC4DC42}"/>
    <cellStyle name="Comma 2 2 2 4 3 2 3 3" xfId="50528" xr:uid="{9A220DDF-7674-46AA-9A21-EC5BA7ED72D8}"/>
    <cellStyle name="Comma 2 2 2 4 3 2 4" xfId="15108" xr:uid="{B2DAC8CF-E64C-49F9-A47E-3ECA6F820575}"/>
    <cellStyle name="Comma 2 2 2 4 3 2 5" xfId="28798" xr:uid="{F32ADE33-342B-4CD9-B4E1-7E4B605A4439}"/>
    <cellStyle name="Comma 2 2 2 4 3 2 6" xfId="43682" xr:uid="{E8052BD3-AE00-4EC5-AE02-32C191DEEF3F}"/>
    <cellStyle name="Comma 2 2 2 4 3 3" xfId="9972" xr:uid="{D05AFD78-6234-433B-9B91-3F1A64911DCE}"/>
    <cellStyle name="Comma 2 2 2 4 3 3 2" xfId="23662" xr:uid="{C0C9F50E-0F48-4364-8B3E-7A1062FEA367}"/>
    <cellStyle name="Comma 2 2 2 4 3 3 2 2" xfId="37354" xr:uid="{B1F9724C-B3AF-44ED-ADDD-D9AD9B00A7AB}"/>
    <cellStyle name="Comma 2 2 2 4 3 3 2 3" xfId="52238" xr:uid="{72368FB5-A823-4E48-8B5E-CCA02F6CE61E}"/>
    <cellStyle name="Comma 2 2 2 4 3 3 3" xfId="16818" xr:uid="{75C16449-1BA4-44FB-BBF6-0BC897768FB1}"/>
    <cellStyle name="Comma 2 2 2 4 3 3 4" xfId="30508" xr:uid="{8162BD88-5A54-4DDA-B603-D1FE6A7FE572}"/>
    <cellStyle name="Comma 2 2 2 4 3 3 5" xfId="45392" xr:uid="{FA77C7A4-4F06-4B01-9730-B3B2CB8A6C12}"/>
    <cellStyle name="Comma 2 2 2 4 3 4" xfId="20240" xr:uid="{EBE521FB-37E3-4AAD-B3C9-F00D21A4B17B}"/>
    <cellStyle name="Comma 2 2 2 4 3 4 2" xfId="33932" xr:uid="{8762C78F-73C1-426F-B506-DEC8EF4412D0}"/>
    <cellStyle name="Comma 2 2 2 4 3 4 3" xfId="48816" xr:uid="{719B172B-69E1-4209-B60F-E4F5163360FE}"/>
    <cellStyle name="Comma 2 2 2 4 3 5" xfId="13396" xr:uid="{C4DC7576-2458-487E-A4AD-275D1401A465}"/>
    <cellStyle name="Comma 2 2 2 4 3 6" xfId="27086" xr:uid="{7B39DB88-2725-4475-90EE-FC00B25EAF21}"/>
    <cellStyle name="Comma 2 2 2 4 3 7" xfId="41970" xr:uid="{6F83E197-15BE-4E4D-B5F5-A25C6A5F1309}"/>
    <cellStyle name="Comma 2 2 2 4 4" xfId="6549" xr:uid="{7D245618-4100-4583-B957-86318C02D971}"/>
    <cellStyle name="Comma 2 2 2 4 4 2" xfId="8263" xr:uid="{B07FF3C6-09C8-459D-B913-296D093E67B5}"/>
    <cellStyle name="Comma 2 2 2 4 4 2 2" xfId="11685" xr:uid="{7D218075-0E94-46FB-9005-5A72D5F1F403}"/>
    <cellStyle name="Comma 2 2 2 4 4 2 2 2" xfId="25375" xr:uid="{5F48EE94-639D-4376-9994-68677F9C0876}"/>
    <cellStyle name="Comma 2 2 2 4 4 2 2 2 2" xfId="39067" xr:uid="{950E0652-51FE-44BF-98BD-D35CC3B8B845}"/>
    <cellStyle name="Comma 2 2 2 4 4 2 2 2 3" xfId="53951" xr:uid="{F5F6AF86-FF81-4C8B-AC33-55FA3CAEADF5}"/>
    <cellStyle name="Comma 2 2 2 4 4 2 2 3" xfId="18531" xr:uid="{82D8DDC8-BBFB-4B9B-9B15-C8AF77121D25}"/>
    <cellStyle name="Comma 2 2 2 4 4 2 2 4" xfId="32221" xr:uid="{BEC60405-E853-450F-8C08-F9E0C5B498B1}"/>
    <cellStyle name="Comma 2 2 2 4 4 2 2 5" xfId="47105" xr:uid="{7408EAA2-BB07-4624-B761-10C31220C7E5}"/>
    <cellStyle name="Comma 2 2 2 4 4 2 3" xfId="21953" xr:uid="{EBABBD27-4244-45DB-9D87-E3465A9999F2}"/>
    <cellStyle name="Comma 2 2 2 4 4 2 3 2" xfId="35645" xr:uid="{26BD4864-3717-4C0A-B468-9FB1B1C2E47B}"/>
    <cellStyle name="Comma 2 2 2 4 4 2 3 3" xfId="50529" xr:uid="{98C1AFB8-4D15-4FD6-A3CE-67F96322FFC7}"/>
    <cellStyle name="Comma 2 2 2 4 4 2 4" xfId="15109" xr:uid="{3FF9D201-67E9-404B-A4A7-864EC8AEC67B}"/>
    <cellStyle name="Comma 2 2 2 4 4 2 5" xfId="28799" xr:uid="{761AAE38-74AA-4D2E-A53B-BED88C027121}"/>
    <cellStyle name="Comma 2 2 2 4 4 2 6" xfId="43683" xr:uid="{B6FF95A0-090A-45C6-95CF-4DDF9C5ED1BE}"/>
    <cellStyle name="Comma 2 2 2 4 4 3" xfId="9973" xr:uid="{982C6FE9-FF87-4699-92C0-266E75F9B286}"/>
    <cellStyle name="Comma 2 2 2 4 4 3 2" xfId="23663" xr:uid="{04E2C530-E121-41CD-9411-90941F986D88}"/>
    <cellStyle name="Comma 2 2 2 4 4 3 2 2" xfId="37355" xr:uid="{C4FB67E1-64B8-485C-BA35-A4A55E6BACDE}"/>
    <cellStyle name="Comma 2 2 2 4 4 3 2 3" xfId="52239" xr:uid="{42A65831-1355-4A38-AD90-B53B28F2AD48}"/>
    <cellStyle name="Comma 2 2 2 4 4 3 3" xfId="16819" xr:uid="{03CB2322-041B-4AAC-AE2E-CDF577731A0D}"/>
    <cellStyle name="Comma 2 2 2 4 4 3 4" xfId="30509" xr:uid="{0259DC26-DA7D-40B9-BAE8-4AC6D0BE7829}"/>
    <cellStyle name="Comma 2 2 2 4 4 3 5" xfId="45393" xr:uid="{D494FFB7-C2BA-4A6A-90CE-F0D24C44FBB6}"/>
    <cellStyle name="Comma 2 2 2 4 4 4" xfId="20241" xr:uid="{B5D95A2B-C59A-4AB1-BC31-9B3D0D5853D6}"/>
    <cellStyle name="Comma 2 2 2 4 4 4 2" xfId="33933" xr:uid="{E3609747-674D-4360-BDBF-EE9026174122}"/>
    <cellStyle name="Comma 2 2 2 4 4 4 3" xfId="48817" xr:uid="{FCEBFB8E-BE22-4A90-A395-4125673457F7}"/>
    <cellStyle name="Comma 2 2 2 4 4 5" xfId="13397" xr:uid="{66542C46-6D04-43B2-B0DF-7F00266A77E7}"/>
    <cellStyle name="Comma 2 2 2 4 4 6" xfId="27087" xr:uid="{DAFE9618-8F3F-460B-A1A5-8D835215AFBA}"/>
    <cellStyle name="Comma 2 2 2 4 4 7" xfId="41971" xr:uid="{6310EE1D-7FE5-49B0-BA38-0851ED910657}"/>
    <cellStyle name="Comma 2 2 2 4 5" xfId="8259" xr:uid="{FEFB5C10-E8D3-4A84-BA38-B4A93C6C882E}"/>
    <cellStyle name="Comma 2 2 2 4 5 2" xfId="11681" xr:uid="{DE0087E5-39F0-4B0E-BB1D-1DAB96355D16}"/>
    <cellStyle name="Comma 2 2 2 4 5 2 2" xfId="25371" xr:uid="{D43C8983-632F-4995-AC8A-0270B14CEFC9}"/>
    <cellStyle name="Comma 2 2 2 4 5 2 2 2" xfId="39063" xr:uid="{9539F77D-E83C-45B9-8AED-86F3AAD9CFEB}"/>
    <cellStyle name="Comma 2 2 2 4 5 2 2 3" xfId="53947" xr:uid="{6FE3A2A7-0B25-491D-AC95-4FA6227D05B6}"/>
    <cellStyle name="Comma 2 2 2 4 5 2 3" xfId="18527" xr:uid="{DEC905F4-55AD-45CD-8F5E-5F3285739DFB}"/>
    <cellStyle name="Comma 2 2 2 4 5 2 4" xfId="32217" xr:uid="{2A5D82DC-CEA8-46FC-B635-56776921E0C5}"/>
    <cellStyle name="Comma 2 2 2 4 5 2 5" xfId="47101" xr:uid="{08B47706-83CF-4744-9833-C299BAD67248}"/>
    <cellStyle name="Comma 2 2 2 4 5 3" xfId="21949" xr:uid="{2172E37B-BF8E-446D-B2D3-565086A3E5CF}"/>
    <cellStyle name="Comma 2 2 2 4 5 3 2" xfId="35641" xr:uid="{4B1ECEC3-08AF-47A6-A724-E9B922460571}"/>
    <cellStyle name="Comma 2 2 2 4 5 3 3" xfId="50525" xr:uid="{5D432A1C-C503-4583-AB78-7EFAC5C35850}"/>
    <cellStyle name="Comma 2 2 2 4 5 4" xfId="15105" xr:uid="{A3456808-8DFC-4426-A2BC-A29584AF8BC4}"/>
    <cellStyle name="Comma 2 2 2 4 5 5" xfId="28795" xr:uid="{6B037269-FA0D-42DB-B1CC-66A3A159943F}"/>
    <cellStyle name="Comma 2 2 2 4 5 6" xfId="43679" xr:uid="{4E115842-E3D9-4B9B-A22C-6DC1897D6715}"/>
    <cellStyle name="Comma 2 2 2 4 6" xfId="9969" xr:uid="{404AC037-0F7B-470D-B86C-86DD4003C8F6}"/>
    <cellStyle name="Comma 2 2 2 4 6 2" xfId="23659" xr:uid="{CBA91A7B-3BCA-4F52-B935-BF7399DA8B32}"/>
    <cellStyle name="Comma 2 2 2 4 6 2 2" xfId="37351" xr:uid="{BE4147BF-37CC-4179-964D-F8B818DEF57A}"/>
    <cellStyle name="Comma 2 2 2 4 6 2 3" xfId="52235" xr:uid="{D30EB2BB-E50E-43E5-8A95-826360AB826F}"/>
    <cellStyle name="Comma 2 2 2 4 6 3" xfId="16815" xr:uid="{95F2F49C-C1BB-48A0-9BF5-5F48B8EFB687}"/>
    <cellStyle name="Comma 2 2 2 4 6 4" xfId="30505" xr:uid="{FF358564-01EA-4B6A-9D37-4129D85720A0}"/>
    <cellStyle name="Comma 2 2 2 4 6 5" xfId="45389" xr:uid="{9DA77A43-D918-4843-ACA8-3E24982DDB95}"/>
    <cellStyle name="Comma 2 2 2 4 7" xfId="20237" xr:uid="{54EE1AD7-78BA-4A7E-B399-F86D8DDA94CE}"/>
    <cellStyle name="Comma 2 2 2 4 7 2" xfId="33929" xr:uid="{9D4B94E4-D7A3-4E93-B755-A874CCF0C868}"/>
    <cellStyle name="Comma 2 2 2 4 7 3" xfId="48813" xr:uid="{59EA3B59-C2CA-44FC-99F0-E371857D812F}"/>
    <cellStyle name="Comma 2 2 2 4 8" xfId="13393" xr:uid="{C081B271-8519-4EFB-BBEA-5839CF988168}"/>
    <cellStyle name="Comma 2 2 2 4 9" xfId="27083" xr:uid="{156D91A6-5156-4C56-825C-E6E0CC94B3A6}"/>
    <cellStyle name="Comma 2 2 2 5" xfId="6550" xr:uid="{A60B407B-193E-4034-95BE-BF9C847882DA}"/>
    <cellStyle name="Comma 2 2 2 5 2" xfId="6551" xr:uid="{737A75E2-5FF9-4E2D-BA6E-36C5C19EDA66}"/>
    <cellStyle name="Comma 2 2 2 5 2 2" xfId="8265" xr:uid="{5167A45A-1979-4D26-9A24-1A6261E6C2C2}"/>
    <cellStyle name="Comma 2 2 2 5 2 2 2" xfId="11687" xr:uid="{83E0679B-D346-4042-98C1-BCF74DE87419}"/>
    <cellStyle name="Comma 2 2 2 5 2 2 2 2" xfId="25377" xr:uid="{254525DB-8BF8-4472-B7EB-4A5BB74479E2}"/>
    <cellStyle name="Comma 2 2 2 5 2 2 2 2 2" xfId="39069" xr:uid="{CBC0D112-E9B5-4CD3-BE59-1F2C6733328B}"/>
    <cellStyle name="Comma 2 2 2 5 2 2 2 2 3" xfId="53953" xr:uid="{A04C5590-B9C7-4ABB-99D7-DC9CA1509F6D}"/>
    <cellStyle name="Comma 2 2 2 5 2 2 2 3" xfId="18533" xr:uid="{DB3C816B-ED5A-472A-9995-D412FF7C1B6F}"/>
    <cellStyle name="Comma 2 2 2 5 2 2 2 4" xfId="32223" xr:uid="{848D5560-8923-46CC-AD96-7F767682F609}"/>
    <cellStyle name="Comma 2 2 2 5 2 2 2 5" xfId="47107" xr:uid="{7ECC7E92-C993-498F-8C7C-CFB54314150B}"/>
    <cellStyle name="Comma 2 2 2 5 2 2 3" xfId="21955" xr:uid="{F3DC6D9B-9874-4272-936A-D7AA09E76F07}"/>
    <cellStyle name="Comma 2 2 2 5 2 2 3 2" xfId="35647" xr:uid="{B65981B7-0AD9-4E0B-8F9A-BC1F09631CB3}"/>
    <cellStyle name="Comma 2 2 2 5 2 2 3 3" xfId="50531" xr:uid="{9A4DBA76-460D-45B9-8B94-8CD0B4C6CEDA}"/>
    <cellStyle name="Comma 2 2 2 5 2 2 4" xfId="15111" xr:uid="{39B87A6C-803F-46FA-BBA1-8D366A854194}"/>
    <cellStyle name="Comma 2 2 2 5 2 2 5" xfId="28801" xr:uid="{6BBF8D9D-366F-4BEE-9B26-8C71436839A1}"/>
    <cellStyle name="Comma 2 2 2 5 2 2 6" xfId="43685" xr:uid="{8B1D83D9-C2E7-43CA-A06E-8961A4296C89}"/>
    <cellStyle name="Comma 2 2 2 5 2 3" xfId="9975" xr:uid="{CD49894F-B0DE-4EC6-A009-2D3CB709E781}"/>
    <cellStyle name="Comma 2 2 2 5 2 3 2" xfId="23665" xr:uid="{556BD439-FA8E-4A2D-94DE-69740D62DA5A}"/>
    <cellStyle name="Comma 2 2 2 5 2 3 2 2" xfId="37357" xr:uid="{927CF0D2-178C-4560-B82A-4E8CAE923FEB}"/>
    <cellStyle name="Comma 2 2 2 5 2 3 2 3" xfId="52241" xr:uid="{3E1DCFDB-8AE1-4C06-A550-0A3D2A93EB56}"/>
    <cellStyle name="Comma 2 2 2 5 2 3 3" xfId="16821" xr:uid="{686E004A-DAF5-4E41-ABB1-C36E2706FA61}"/>
    <cellStyle name="Comma 2 2 2 5 2 3 4" xfId="30511" xr:uid="{C0A5071A-046A-4A8D-BE09-5D521125C50E}"/>
    <cellStyle name="Comma 2 2 2 5 2 3 5" xfId="45395" xr:uid="{0566DEB6-197C-4D70-ADFE-9FBB3C1DD694}"/>
    <cellStyle name="Comma 2 2 2 5 2 4" xfId="20243" xr:uid="{7DB651E0-D851-4721-8185-B1034524A24F}"/>
    <cellStyle name="Comma 2 2 2 5 2 4 2" xfId="33935" xr:uid="{FAC48939-97EB-4A97-922F-C67E49AEB7BA}"/>
    <cellStyle name="Comma 2 2 2 5 2 4 3" xfId="48819" xr:uid="{6DC4976F-5DDC-4880-933F-68FCA944C0EE}"/>
    <cellStyle name="Comma 2 2 2 5 2 5" xfId="13399" xr:uid="{776BD736-B608-4C1B-A4FC-B284C98CFED5}"/>
    <cellStyle name="Comma 2 2 2 5 2 6" xfId="27089" xr:uid="{0AB409C6-41C0-4AC8-B0F1-D2DA808CB33E}"/>
    <cellStyle name="Comma 2 2 2 5 2 7" xfId="41973" xr:uid="{D3965670-609F-4A0E-9E91-094CD87173F6}"/>
    <cellStyle name="Comma 2 2 2 5 3" xfId="8264" xr:uid="{C5884C60-21F9-4F39-9570-5AFF74E1E673}"/>
    <cellStyle name="Comma 2 2 2 5 3 2" xfId="11686" xr:uid="{360845DC-4FBB-47A2-BFEF-2B278328FE86}"/>
    <cellStyle name="Comma 2 2 2 5 3 2 2" xfId="25376" xr:uid="{A324A12F-5A7E-4F9A-B0B3-278EA0008676}"/>
    <cellStyle name="Comma 2 2 2 5 3 2 2 2" xfId="39068" xr:uid="{341D6047-5B70-4DD3-B187-738BE1343FF0}"/>
    <cellStyle name="Comma 2 2 2 5 3 2 2 3" xfId="53952" xr:uid="{F0DCAE7F-B042-4D10-9A85-D4959E135BAB}"/>
    <cellStyle name="Comma 2 2 2 5 3 2 3" xfId="18532" xr:uid="{DA35C217-88C8-48CB-8833-04680C14A87E}"/>
    <cellStyle name="Comma 2 2 2 5 3 2 4" xfId="32222" xr:uid="{CC99EDF1-1EE1-458D-832C-F08D54A733A0}"/>
    <cellStyle name="Comma 2 2 2 5 3 2 5" xfId="47106" xr:uid="{722EB120-9876-42AA-9523-8A47AC944680}"/>
    <cellStyle name="Comma 2 2 2 5 3 3" xfId="21954" xr:uid="{0E420C83-FBA5-4CF6-B33E-F36298E0EE2E}"/>
    <cellStyle name="Comma 2 2 2 5 3 3 2" xfId="35646" xr:uid="{B5B41F08-3B67-4B7E-816C-1037C47F8C71}"/>
    <cellStyle name="Comma 2 2 2 5 3 3 3" xfId="50530" xr:uid="{A718676C-B788-414F-9A7D-B3BB67EACF86}"/>
    <cellStyle name="Comma 2 2 2 5 3 4" xfId="15110" xr:uid="{DF3DDF6E-4CDF-489C-B4B2-9B9BF7EE193F}"/>
    <cellStyle name="Comma 2 2 2 5 3 5" xfId="28800" xr:uid="{5BDC2C22-611F-42C3-8BF4-2669EFFC43C6}"/>
    <cellStyle name="Comma 2 2 2 5 3 6" xfId="43684" xr:uid="{A4E6C3E1-BA42-4101-BE16-1391F3C0D941}"/>
    <cellStyle name="Comma 2 2 2 5 4" xfId="9974" xr:uid="{192990A4-4E2F-4993-BCFA-36E952DB195B}"/>
    <cellStyle name="Comma 2 2 2 5 4 2" xfId="23664" xr:uid="{255D33E9-F667-4892-B157-F8E193137ED5}"/>
    <cellStyle name="Comma 2 2 2 5 4 2 2" xfId="37356" xr:uid="{802366BA-A909-4EF9-A3A8-86376393C368}"/>
    <cellStyle name="Comma 2 2 2 5 4 2 3" xfId="52240" xr:uid="{6491F0E3-EED5-43D9-A908-DB6F780BD69F}"/>
    <cellStyle name="Comma 2 2 2 5 4 3" xfId="16820" xr:uid="{AF930203-DC92-4FB9-9829-99025CCB6222}"/>
    <cellStyle name="Comma 2 2 2 5 4 4" xfId="30510" xr:uid="{4E062009-E889-4C99-8FCA-247484ECB3EF}"/>
    <cellStyle name="Comma 2 2 2 5 4 5" xfId="45394" xr:uid="{72900530-1D79-48E9-BD40-3109F3101105}"/>
    <cellStyle name="Comma 2 2 2 5 5" xfId="20242" xr:uid="{385F45ED-EF04-4F74-98A5-E46D37E69971}"/>
    <cellStyle name="Comma 2 2 2 5 5 2" xfId="33934" xr:uid="{768A8787-99A7-46C7-9309-872807D171C8}"/>
    <cellStyle name="Comma 2 2 2 5 5 3" xfId="48818" xr:uid="{B6B299BF-A5CE-49A7-B330-55304E549D77}"/>
    <cellStyle name="Comma 2 2 2 5 6" xfId="13398" xr:uid="{F2B25BF8-1956-4D6F-A77D-A518581A1F5F}"/>
    <cellStyle name="Comma 2 2 2 5 7" xfId="27088" xr:uid="{CC5C9C15-FDB7-47CE-9D84-06D577C4EDC8}"/>
    <cellStyle name="Comma 2 2 2 5 8" xfId="41972" xr:uid="{8475A918-78B2-4B29-B98C-1349FE56BA0B}"/>
    <cellStyle name="Comma 2 2 2 6" xfId="6552" xr:uid="{2DD39208-F202-4044-9DBC-FC5217538313}"/>
    <cellStyle name="Comma 2 2 2 6 2" xfId="8266" xr:uid="{B8C6B9FC-F3F3-4B8E-96E9-9E4CA1717520}"/>
    <cellStyle name="Comma 2 2 2 6 2 2" xfId="11688" xr:uid="{85A51C04-2D08-4D37-86C8-CEA07A14CF14}"/>
    <cellStyle name="Comma 2 2 2 6 2 2 2" xfId="25378" xr:uid="{C297F475-A45D-490B-8D8F-C0824F475365}"/>
    <cellStyle name="Comma 2 2 2 6 2 2 2 2" xfId="39070" xr:uid="{0B5BC69A-2975-4D3C-BA92-0E8D39C806ED}"/>
    <cellStyle name="Comma 2 2 2 6 2 2 2 3" xfId="53954" xr:uid="{7A070FD6-F9C2-4881-9A4D-0FF677B90775}"/>
    <cellStyle name="Comma 2 2 2 6 2 2 3" xfId="18534" xr:uid="{A9728E4C-F52F-4D23-84F0-77CF70E51DAD}"/>
    <cellStyle name="Comma 2 2 2 6 2 2 4" xfId="32224" xr:uid="{8FFA721E-06CC-4C3B-9618-550D62CFC383}"/>
    <cellStyle name="Comma 2 2 2 6 2 2 5" xfId="47108" xr:uid="{F74B5758-7453-4C0D-A94B-3ECE4C60284B}"/>
    <cellStyle name="Comma 2 2 2 6 2 3" xfId="21956" xr:uid="{8CDB4532-873B-46D5-99EC-09CB86417AB5}"/>
    <cellStyle name="Comma 2 2 2 6 2 3 2" xfId="35648" xr:uid="{F43A242A-ECB4-48DC-9156-63D5DFB88303}"/>
    <cellStyle name="Comma 2 2 2 6 2 3 3" xfId="50532" xr:uid="{F666D763-A1C8-4270-A83E-E95FD31D6A49}"/>
    <cellStyle name="Comma 2 2 2 6 2 4" xfId="15112" xr:uid="{22A813C8-512E-4EDB-9AA4-E9E9873799E7}"/>
    <cellStyle name="Comma 2 2 2 6 2 5" xfId="28802" xr:uid="{25C9E245-957D-4905-871B-C8349A62DDEC}"/>
    <cellStyle name="Comma 2 2 2 6 2 6" xfId="43686" xr:uid="{5E7E0DF3-CE92-4346-A0C7-9FDD0F1B8571}"/>
    <cellStyle name="Comma 2 2 2 6 3" xfId="9976" xr:uid="{B3398B5D-FBFC-481D-912A-7A8D87ED65E8}"/>
    <cellStyle name="Comma 2 2 2 6 3 2" xfId="23666" xr:uid="{C6B10C31-C63D-4A70-9407-7709ED2EA22E}"/>
    <cellStyle name="Comma 2 2 2 6 3 2 2" xfId="37358" xr:uid="{643833CA-D8AF-4557-A50E-A1FCC9BCDB4A}"/>
    <cellStyle name="Comma 2 2 2 6 3 2 3" xfId="52242" xr:uid="{1408BD6B-6D11-48DA-B70B-EE61A62793AA}"/>
    <cellStyle name="Comma 2 2 2 6 3 3" xfId="16822" xr:uid="{920C1FAE-3895-4B82-A97E-36E1DE185134}"/>
    <cellStyle name="Comma 2 2 2 6 3 4" xfId="30512" xr:uid="{39B36C0E-3567-44FB-8BFD-2CF79F438C63}"/>
    <cellStyle name="Comma 2 2 2 6 3 5" xfId="45396" xr:uid="{858DB551-FB26-48E3-85A1-7A34E6339B3C}"/>
    <cellStyle name="Comma 2 2 2 6 4" xfId="20244" xr:uid="{BD79D55F-F8F7-40B5-B007-7827B351E24A}"/>
    <cellStyle name="Comma 2 2 2 6 4 2" xfId="33936" xr:uid="{62A293A3-76EF-4377-8806-A88A9B9E8597}"/>
    <cellStyle name="Comma 2 2 2 6 4 3" xfId="48820" xr:uid="{899B19B3-0988-437C-B6FC-1DD737141592}"/>
    <cellStyle name="Comma 2 2 2 6 5" xfId="13400" xr:uid="{A2D17049-FC14-46D4-B771-DB99BF76E840}"/>
    <cellStyle name="Comma 2 2 2 6 6" xfId="27090" xr:uid="{4081316A-0946-442D-B5DF-93557B562E4B}"/>
    <cellStyle name="Comma 2 2 2 6 7" xfId="41974" xr:uid="{12C55A9C-7813-4673-B729-5FB012A50A70}"/>
    <cellStyle name="Comma 2 2 2 7" xfId="6553" xr:uid="{DA802C31-C6D4-4F6B-A422-B0D445DB3BA8}"/>
    <cellStyle name="Comma 2 2 2 7 2" xfId="8267" xr:uid="{27F4FA07-52B6-4D67-9965-63F9F29056B4}"/>
    <cellStyle name="Comma 2 2 2 7 2 2" xfId="11689" xr:uid="{AE5F0FD3-3BAD-4A38-8899-4D5725E4623D}"/>
    <cellStyle name="Comma 2 2 2 7 2 2 2" xfId="25379" xr:uid="{EA4F1E36-FEDC-45CF-A9FE-93640C3ED819}"/>
    <cellStyle name="Comma 2 2 2 7 2 2 2 2" xfId="39071" xr:uid="{DE5C62D1-19A9-4EE3-83A5-4D4F53CACBAE}"/>
    <cellStyle name="Comma 2 2 2 7 2 2 2 3" xfId="53955" xr:uid="{0560A5C9-5D27-4061-A90A-C3B63CB378B2}"/>
    <cellStyle name="Comma 2 2 2 7 2 2 3" xfId="18535" xr:uid="{2B1E5F99-A1CB-4C0D-9122-2118A8A44AC4}"/>
    <cellStyle name="Comma 2 2 2 7 2 2 4" xfId="32225" xr:uid="{6A545645-0E4F-440D-B377-6D507BB87986}"/>
    <cellStyle name="Comma 2 2 2 7 2 2 5" xfId="47109" xr:uid="{38AD342C-E573-4168-83BC-0C030819394D}"/>
    <cellStyle name="Comma 2 2 2 7 2 3" xfId="21957" xr:uid="{DFC43A87-11B2-47E6-9FC6-D61CF44FE287}"/>
    <cellStyle name="Comma 2 2 2 7 2 3 2" xfId="35649" xr:uid="{CCDB7F53-B7DD-41AC-ABBE-F441B321D5BE}"/>
    <cellStyle name="Comma 2 2 2 7 2 3 3" xfId="50533" xr:uid="{C72B00C2-86C3-409C-89CB-6A4431E8CBDB}"/>
    <cellStyle name="Comma 2 2 2 7 2 4" xfId="15113" xr:uid="{61536C28-8369-444B-8C7D-6A5264B5CB20}"/>
    <cellStyle name="Comma 2 2 2 7 2 5" xfId="28803" xr:uid="{AD72EAF6-7680-40C0-B319-5D712AF69FDA}"/>
    <cellStyle name="Comma 2 2 2 7 2 6" xfId="43687" xr:uid="{49D1243B-EBD1-435D-BD32-D85FD7C4D486}"/>
    <cellStyle name="Comma 2 2 2 7 3" xfId="9977" xr:uid="{9BB8C763-CFD9-4068-B285-C61D400C8920}"/>
    <cellStyle name="Comma 2 2 2 7 3 2" xfId="23667" xr:uid="{A92B3561-3FCD-4A4D-AD56-2B9397BB7DB7}"/>
    <cellStyle name="Comma 2 2 2 7 3 2 2" xfId="37359" xr:uid="{BFEB0A10-F71B-414D-9C54-F815C6815B18}"/>
    <cellStyle name="Comma 2 2 2 7 3 2 3" xfId="52243" xr:uid="{144A2A90-9359-4D17-A79E-EB79764C598F}"/>
    <cellStyle name="Comma 2 2 2 7 3 3" xfId="16823" xr:uid="{8A01531F-5BD3-4A41-8A08-D37FD3B85285}"/>
    <cellStyle name="Comma 2 2 2 7 3 4" xfId="30513" xr:uid="{CE5A0BF8-E055-4D9B-8764-3C0CF1412CD5}"/>
    <cellStyle name="Comma 2 2 2 7 3 5" xfId="45397" xr:uid="{43734A25-6C0E-410C-B7EE-5147F36D354E}"/>
    <cellStyle name="Comma 2 2 2 7 4" xfId="20245" xr:uid="{CEE02770-B790-457A-A6CC-A504BA21B357}"/>
    <cellStyle name="Comma 2 2 2 7 4 2" xfId="33937" xr:uid="{EA3771C4-63F8-4ACB-AB3D-9689D6758D79}"/>
    <cellStyle name="Comma 2 2 2 7 4 3" xfId="48821" xr:uid="{21FBA76E-9A03-49AD-A183-134AC3DECF5B}"/>
    <cellStyle name="Comma 2 2 2 7 5" xfId="13401" xr:uid="{0C638C18-F440-4BAD-B6E1-DEC8CFAD2AE8}"/>
    <cellStyle name="Comma 2 2 2 7 6" xfId="27091" xr:uid="{439CCA57-CB5D-4FD2-8C33-BD3414AA6003}"/>
    <cellStyle name="Comma 2 2 2 7 7" xfId="41975" xr:uid="{58B30CDF-85AB-4D01-B4D9-E330AEA76413}"/>
    <cellStyle name="Comma 2 2 2 8" xfId="8238" xr:uid="{E153A49C-2627-44F7-91F8-3DDA7B37BC3D}"/>
    <cellStyle name="Comma 2 2 2 8 2" xfId="11660" xr:uid="{FAEEC3AC-DBD1-4637-B56D-C9F153AB6936}"/>
    <cellStyle name="Comma 2 2 2 8 2 2" xfId="25350" xr:uid="{D35621A8-1977-4343-8B20-54DB4CE34786}"/>
    <cellStyle name="Comma 2 2 2 8 2 2 2" xfId="39042" xr:uid="{6BEB2497-D6C4-43BF-BDDD-68F350C93866}"/>
    <cellStyle name="Comma 2 2 2 8 2 2 3" xfId="53926" xr:uid="{8DE69169-85DF-47CA-81E3-14DCD8FED3A4}"/>
    <cellStyle name="Comma 2 2 2 8 2 3" xfId="18506" xr:uid="{A232542B-0A0B-4A5A-A590-6B693A516B89}"/>
    <cellStyle name="Comma 2 2 2 8 2 4" xfId="32196" xr:uid="{F736F241-6D27-47F5-B049-6CAC39AB3E7E}"/>
    <cellStyle name="Comma 2 2 2 8 2 5" xfId="47080" xr:uid="{C83B1AA2-EF14-420A-8D40-CC7309293F3C}"/>
    <cellStyle name="Comma 2 2 2 8 3" xfId="21928" xr:uid="{28FC23FF-20DC-4947-A7B2-0BBEB398EB5D}"/>
    <cellStyle name="Comma 2 2 2 8 3 2" xfId="35620" xr:uid="{4CB5C8C6-F1C1-4EF2-9F16-89F6D32A4715}"/>
    <cellStyle name="Comma 2 2 2 8 3 3" xfId="50504" xr:uid="{151C9A20-293F-4EEC-9ED9-EDB4575E287B}"/>
    <cellStyle name="Comma 2 2 2 8 4" xfId="15084" xr:uid="{66E47F78-D3D9-4BC8-8BBC-C315F36C20D5}"/>
    <cellStyle name="Comma 2 2 2 8 5" xfId="28774" xr:uid="{85314233-C525-41D8-867D-14519D3E9E0C}"/>
    <cellStyle name="Comma 2 2 2 8 6" xfId="43658" xr:uid="{EF477675-7684-427B-BB2E-775D96C75337}"/>
    <cellStyle name="Comma 2 2 2 9" xfId="9948" xr:uid="{6DD0A8DF-B0E0-4E46-99E7-301199FA827D}"/>
    <cellStyle name="Comma 2 2 2 9 2" xfId="23638" xr:uid="{BD081549-2985-4F00-B88C-7D8F149C8A54}"/>
    <cellStyle name="Comma 2 2 2 9 2 2" xfId="37330" xr:uid="{767F1125-6582-4BE5-AAF3-4FBA7F2D5368}"/>
    <cellStyle name="Comma 2 2 2 9 2 3" xfId="52214" xr:uid="{CA813AEB-4EA0-479A-B54A-8FDA8EB32F8F}"/>
    <cellStyle name="Comma 2 2 2 9 3" xfId="16794" xr:uid="{02961809-9FA1-43A5-B391-2C3D1FDF46A3}"/>
    <cellStyle name="Comma 2 2 2 9 4" xfId="30484" xr:uid="{B09A379D-1088-4A44-B8B9-0109D0D178B2}"/>
    <cellStyle name="Comma 2 2 2 9 5" xfId="45368" xr:uid="{1EDD6BDD-F5D3-46C0-964C-7F89A1566E63}"/>
    <cellStyle name="Comma 2 2 3" xfId="4594" xr:uid="{30A26C65-B604-47BC-ACEE-1079974E53AF}"/>
    <cellStyle name="Comma 2 2 3 10" xfId="13402" xr:uid="{05943813-D6B5-4695-8A19-D0D7AF963F7E}"/>
    <cellStyle name="Comma 2 2 3 10 2" xfId="41363" xr:uid="{9B027551-499E-434C-8DC9-436649AA77FF}"/>
    <cellStyle name="Comma 2 2 3 11" xfId="27092" xr:uid="{1C8C83F0-FD62-498C-AFA6-72064E350921}"/>
    <cellStyle name="Comma 2 2 3 12" xfId="41976" xr:uid="{2BF0FA9C-A190-4468-B724-AD12193FC20A}"/>
    <cellStyle name="Comma 2 2 3 13" xfId="6554" xr:uid="{0F6A0F9E-FE5B-4058-B31A-DBCB07BE180A}"/>
    <cellStyle name="Comma 2 2 3 2" xfId="6555" xr:uid="{24E2CC8D-B716-4A2E-A376-D577ADF411D6}"/>
    <cellStyle name="Comma 2 2 3 2 10" xfId="41977" xr:uid="{816D0357-7011-4B62-BB9B-5B1DB609E514}"/>
    <cellStyle name="Comma 2 2 3 2 2" xfId="6556" xr:uid="{19BF8616-D296-4C3C-A1CA-5576829CFD09}"/>
    <cellStyle name="Comma 2 2 3 2 2 2" xfId="6557" xr:uid="{A9E74318-EDA3-4CD3-BC46-3033F2D7DDA9}"/>
    <cellStyle name="Comma 2 2 3 2 2 2 2" xfId="8271" xr:uid="{DF21CA23-E597-4EFF-8FE7-20650BB56444}"/>
    <cellStyle name="Comma 2 2 3 2 2 2 2 2" xfId="11693" xr:uid="{23508D04-160E-441F-B33B-B817EE49C385}"/>
    <cellStyle name="Comma 2 2 3 2 2 2 2 2 2" xfId="25383" xr:uid="{F3BBD34F-A813-45C2-8EF1-ADE47C431103}"/>
    <cellStyle name="Comma 2 2 3 2 2 2 2 2 2 2" xfId="39075" xr:uid="{127FD441-3BC7-4912-AA23-03A312519FC7}"/>
    <cellStyle name="Comma 2 2 3 2 2 2 2 2 2 3" xfId="53959" xr:uid="{BA9DCBA0-4FE6-4DD4-ABC7-6F37E3D8E2A3}"/>
    <cellStyle name="Comma 2 2 3 2 2 2 2 2 3" xfId="18539" xr:uid="{FFEFE99B-98B7-483B-84BA-7670372FACC4}"/>
    <cellStyle name="Comma 2 2 3 2 2 2 2 2 4" xfId="32229" xr:uid="{942F32BB-DD8B-474E-812E-310A75500FC0}"/>
    <cellStyle name="Comma 2 2 3 2 2 2 2 2 5" xfId="47113" xr:uid="{B0D40890-413D-4D74-906C-C024AE992896}"/>
    <cellStyle name="Comma 2 2 3 2 2 2 2 3" xfId="21961" xr:uid="{1B45BB4C-48A6-4AD8-8578-325D9EE38D21}"/>
    <cellStyle name="Comma 2 2 3 2 2 2 2 3 2" xfId="35653" xr:uid="{116C3646-9F0E-405A-A156-B318CAEA13C5}"/>
    <cellStyle name="Comma 2 2 3 2 2 2 2 3 3" xfId="50537" xr:uid="{FB97DC4F-77DA-4483-BCC7-40DE83DF5155}"/>
    <cellStyle name="Comma 2 2 3 2 2 2 2 4" xfId="15117" xr:uid="{089453F7-A0C4-4305-B0F3-4322BEA2F281}"/>
    <cellStyle name="Comma 2 2 3 2 2 2 2 5" xfId="28807" xr:uid="{6FDC9ED6-2888-44CA-BB09-DC3906F1E685}"/>
    <cellStyle name="Comma 2 2 3 2 2 2 2 6" xfId="43691" xr:uid="{8228CE95-E33D-4B7D-B50B-C94E097EF5B4}"/>
    <cellStyle name="Comma 2 2 3 2 2 2 3" xfId="9981" xr:uid="{2ECF0013-3906-4E95-9A7D-2F9A9E51FCC2}"/>
    <cellStyle name="Comma 2 2 3 2 2 2 3 2" xfId="23671" xr:uid="{3644C193-C328-4043-A38A-F0704A766828}"/>
    <cellStyle name="Comma 2 2 3 2 2 2 3 2 2" xfId="37363" xr:uid="{DDE05495-C2C3-4E8D-B3D2-450DDBD48731}"/>
    <cellStyle name="Comma 2 2 3 2 2 2 3 2 3" xfId="52247" xr:uid="{ACE02210-8430-4D9E-AF55-F103F0BF7377}"/>
    <cellStyle name="Comma 2 2 3 2 2 2 3 3" xfId="16827" xr:uid="{E949E3E8-BE42-4D49-8841-1368142D41C8}"/>
    <cellStyle name="Comma 2 2 3 2 2 2 3 4" xfId="30517" xr:uid="{9A891E6F-7949-4CF4-BBAE-F8581AC7F539}"/>
    <cellStyle name="Comma 2 2 3 2 2 2 3 5" xfId="45401" xr:uid="{44372098-AA85-44C3-B04B-639708F02FCF}"/>
    <cellStyle name="Comma 2 2 3 2 2 2 4" xfId="20249" xr:uid="{0ADD11F1-8E5F-4E26-B324-6B61CA12D379}"/>
    <cellStyle name="Comma 2 2 3 2 2 2 4 2" xfId="33941" xr:uid="{E60C07E3-C3F2-47ED-A368-9BBF6644E2A7}"/>
    <cellStyle name="Comma 2 2 3 2 2 2 4 3" xfId="48825" xr:uid="{F0F65B44-45BD-4C5D-B569-00A89CAFEDBC}"/>
    <cellStyle name="Comma 2 2 3 2 2 2 5" xfId="13405" xr:uid="{F0B4075D-AB95-47E8-8923-5F4FEF0C87FF}"/>
    <cellStyle name="Comma 2 2 3 2 2 2 6" xfId="27095" xr:uid="{EB0847F7-FE63-4B4A-9205-A7A05B9C3E8F}"/>
    <cellStyle name="Comma 2 2 3 2 2 2 7" xfId="41979" xr:uid="{704DBF81-687B-407D-9296-50427A094C61}"/>
    <cellStyle name="Comma 2 2 3 2 2 3" xfId="8270" xr:uid="{3F8DB99F-A46F-4D81-9F9B-2B8B17268519}"/>
    <cellStyle name="Comma 2 2 3 2 2 3 2" xfId="11692" xr:uid="{246EC19E-1042-4261-9E90-CCBB2808553C}"/>
    <cellStyle name="Comma 2 2 3 2 2 3 2 2" xfId="25382" xr:uid="{3C18C052-9A33-44A3-8BF3-D2BF521E3F6F}"/>
    <cellStyle name="Comma 2 2 3 2 2 3 2 2 2" xfId="39074" xr:uid="{10822771-C57D-485A-8D3A-BBE638EA9327}"/>
    <cellStyle name="Comma 2 2 3 2 2 3 2 2 3" xfId="53958" xr:uid="{79375797-66B4-4F39-9D4B-C9CB5FD28CED}"/>
    <cellStyle name="Comma 2 2 3 2 2 3 2 3" xfId="18538" xr:uid="{930D9D48-A74D-40CB-9528-1846EADCDA95}"/>
    <cellStyle name="Comma 2 2 3 2 2 3 2 4" xfId="32228" xr:uid="{04B56FC1-28E6-49F2-818E-E31BD81A2960}"/>
    <cellStyle name="Comma 2 2 3 2 2 3 2 5" xfId="47112" xr:uid="{46F59989-8C4F-4CF1-8923-E1C07F2510BF}"/>
    <cellStyle name="Comma 2 2 3 2 2 3 3" xfId="21960" xr:uid="{B033C237-B923-42FB-BAB4-50658648A7E2}"/>
    <cellStyle name="Comma 2 2 3 2 2 3 3 2" xfId="35652" xr:uid="{B39591C5-3AEB-4FA9-AE78-5B5B249B1BF5}"/>
    <cellStyle name="Comma 2 2 3 2 2 3 3 3" xfId="50536" xr:uid="{BB83B99F-64DE-4B2E-9302-C1712159D05A}"/>
    <cellStyle name="Comma 2 2 3 2 2 3 4" xfId="15116" xr:uid="{7814E3FF-8D65-49D0-ADBB-2A5B2D758179}"/>
    <cellStyle name="Comma 2 2 3 2 2 3 5" xfId="28806" xr:uid="{F0677618-97E5-49AF-80CA-BE7190462385}"/>
    <cellStyle name="Comma 2 2 3 2 2 3 6" xfId="43690" xr:uid="{280615EE-C4D9-429B-8694-9F59CD59890E}"/>
    <cellStyle name="Comma 2 2 3 2 2 4" xfId="9980" xr:uid="{72E6108B-E794-4AC1-8F34-E433EAEC4D3C}"/>
    <cellStyle name="Comma 2 2 3 2 2 4 2" xfId="23670" xr:uid="{E75492E1-7676-47EB-93FC-2A5F819C2E86}"/>
    <cellStyle name="Comma 2 2 3 2 2 4 2 2" xfId="37362" xr:uid="{ABC96289-BAF8-4A5F-A393-881D54C93E77}"/>
    <cellStyle name="Comma 2 2 3 2 2 4 2 3" xfId="52246" xr:uid="{8AEB8900-035F-40E1-A781-33D13DC8D419}"/>
    <cellStyle name="Comma 2 2 3 2 2 4 3" xfId="16826" xr:uid="{45731443-FEFB-41EE-BDAE-36D2E8E806AC}"/>
    <cellStyle name="Comma 2 2 3 2 2 4 4" xfId="30516" xr:uid="{51781651-0F79-4577-991A-BA6D9452FC29}"/>
    <cellStyle name="Comma 2 2 3 2 2 4 5" xfId="45400" xr:uid="{C1C97998-7A3D-4EC4-A6B2-57E295C17589}"/>
    <cellStyle name="Comma 2 2 3 2 2 5" xfId="20248" xr:uid="{B20CA737-3AE1-4C7E-878A-923DF06332BC}"/>
    <cellStyle name="Comma 2 2 3 2 2 5 2" xfId="33940" xr:uid="{D5835022-FF3E-4CB7-92B6-5CD4E8F26350}"/>
    <cellStyle name="Comma 2 2 3 2 2 5 3" xfId="48824" xr:uid="{C8D3595D-02FB-40D9-91F2-527396E1F72B}"/>
    <cellStyle name="Comma 2 2 3 2 2 6" xfId="13404" xr:uid="{87249797-5171-4484-B955-263FC8961F97}"/>
    <cellStyle name="Comma 2 2 3 2 2 7" xfId="27094" xr:uid="{6A24DA0F-841F-4EF4-B582-A9DDFF180BBF}"/>
    <cellStyle name="Comma 2 2 3 2 2 8" xfId="41978" xr:uid="{6F9A5976-C22A-43D1-B121-0C3EC6C8295B}"/>
    <cellStyle name="Comma 2 2 3 2 3" xfId="6558" xr:uid="{6B0F543E-A57B-4087-97F4-BB919ED6687B}"/>
    <cellStyle name="Comma 2 2 3 2 3 2" xfId="8272" xr:uid="{E4B225CB-CBBA-4E51-A0DD-2FB8B2B8677D}"/>
    <cellStyle name="Comma 2 2 3 2 3 2 2" xfId="11694" xr:uid="{DFCF3A98-43F5-4F8E-9540-355FCFD30BB2}"/>
    <cellStyle name="Comma 2 2 3 2 3 2 2 2" xfId="25384" xr:uid="{C518E423-CB64-4BB0-AD4B-1C8A08A88283}"/>
    <cellStyle name="Comma 2 2 3 2 3 2 2 2 2" xfId="39076" xr:uid="{62226E8C-03B9-45B8-B00A-EC40460E6899}"/>
    <cellStyle name="Comma 2 2 3 2 3 2 2 2 3" xfId="53960" xr:uid="{82AAB539-E903-4DED-9BDB-827AFA9657FC}"/>
    <cellStyle name="Comma 2 2 3 2 3 2 2 3" xfId="18540" xr:uid="{1DCFA167-FD03-4AC1-9359-AACD466232F9}"/>
    <cellStyle name="Comma 2 2 3 2 3 2 2 4" xfId="32230" xr:uid="{0E620E97-2BB0-4396-8202-7D2945C79EF3}"/>
    <cellStyle name="Comma 2 2 3 2 3 2 2 5" xfId="47114" xr:uid="{2B0CD72A-98D8-488A-A691-8C0ED3DEED10}"/>
    <cellStyle name="Comma 2 2 3 2 3 2 3" xfId="21962" xr:uid="{2EE239B5-8CFE-4D99-BE28-08DAA1B71D27}"/>
    <cellStyle name="Comma 2 2 3 2 3 2 3 2" xfId="35654" xr:uid="{B3701465-7AA3-4C9A-AA2C-6BA23EBFCCF9}"/>
    <cellStyle name="Comma 2 2 3 2 3 2 3 3" xfId="50538" xr:uid="{A6A90AF4-A658-465A-B52B-C8C62534613B}"/>
    <cellStyle name="Comma 2 2 3 2 3 2 4" xfId="15118" xr:uid="{DF62DAE5-1ACD-45D2-9C92-3611856C97AB}"/>
    <cellStyle name="Comma 2 2 3 2 3 2 5" xfId="28808" xr:uid="{1C9A1635-F409-4564-AC38-FF9A13EE6974}"/>
    <cellStyle name="Comma 2 2 3 2 3 2 6" xfId="43692" xr:uid="{7FB82F65-5781-4D8C-BD9E-047C6C8F5729}"/>
    <cellStyle name="Comma 2 2 3 2 3 3" xfId="9982" xr:uid="{101663DA-504B-4DA2-8F77-853A208442C9}"/>
    <cellStyle name="Comma 2 2 3 2 3 3 2" xfId="23672" xr:uid="{F1FC890C-8D0C-4ADD-AB7F-A932DE8AE0A8}"/>
    <cellStyle name="Comma 2 2 3 2 3 3 2 2" xfId="37364" xr:uid="{B73CF47F-6AE6-4A2A-8508-1583FB8B36E6}"/>
    <cellStyle name="Comma 2 2 3 2 3 3 2 3" xfId="52248" xr:uid="{9EF60C0E-D8EA-4942-B917-06004FD5BE8A}"/>
    <cellStyle name="Comma 2 2 3 2 3 3 3" xfId="16828" xr:uid="{D6A5DF60-807D-4D3B-918F-53178D6DC401}"/>
    <cellStyle name="Comma 2 2 3 2 3 3 4" xfId="30518" xr:uid="{6D7DE4A8-6A1C-483A-950B-D8582606C92E}"/>
    <cellStyle name="Comma 2 2 3 2 3 3 5" xfId="45402" xr:uid="{DA7B5767-2C64-4C36-9071-EAEBA43AF2F1}"/>
    <cellStyle name="Comma 2 2 3 2 3 4" xfId="20250" xr:uid="{BFDA2B33-7EF8-4973-B560-78F2BDE8AE43}"/>
    <cellStyle name="Comma 2 2 3 2 3 4 2" xfId="33942" xr:uid="{465BA845-2418-42C2-A605-7B172C1153FF}"/>
    <cellStyle name="Comma 2 2 3 2 3 4 3" xfId="48826" xr:uid="{D04D0FEC-A246-4B9B-A565-998EEB68CAD7}"/>
    <cellStyle name="Comma 2 2 3 2 3 5" xfId="13406" xr:uid="{E54BA9C5-9918-456E-A134-C4119A5D4233}"/>
    <cellStyle name="Comma 2 2 3 2 3 6" xfId="27096" xr:uid="{02B84E8C-4C19-4924-BCE5-E96AC4A70BC5}"/>
    <cellStyle name="Comma 2 2 3 2 3 7" xfId="41980" xr:uid="{E17E9077-8C39-4A0F-8EF8-AE97B9159ECD}"/>
    <cellStyle name="Comma 2 2 3 2 4" xfId="6559" xr:uid="{98519C09-85C6-4207-B8B3-61FE308EEA62}"/>
    <cellStyle name="Comma 2 2 3 2 4 2" xfId="8273" xr:uid="{32FD1A93-8D6C-475C-9751-B79CA9E5CDC2}"/>
    <cellStyle name="Comma 2 2 3 2 4 2 2" xfId="11695" xr:uid="{8504BAD9-CB91-4C7E-B55A-5420080ACBBE}"/>
    <cellStyle name="Comma 2 2 3 2 4 2 2 2" xfId="25385" xr:uid="{721FC28E-6E14-4EB3-88B7-B2DE2BC8C629}"/>
    <cellStyle name="Comma 2 2 3 2 4 2 2 2 2" xfId="39077" xr:uid="{FE03A7F0-3933-4D91-B33E-01F08C93EEED}"/>
    <cellStyle name="Comma 2 2 3 2 4 2 2 2 3" xfId="53961" xr:uid="{A664001E-1A3F-4857-8767-3CE91E27B3EE}"/>
    <cellStyle name="Comma 2 2 3 2 4 2 2 3" xfId="18541" xr:uid="{FD4A3717-5A99-4A3E-8333-9E10220163BE}"/>
    <cellStyle name="Comma 2 2 3 2 4 2 2 4" xfId="32231" xr:uid="{BF34B4C7-D2D4-4B58-9464-BA56FB3325AC}"/>
    <cellStyle name="Comma 2 2 3 2 4 2 2 5" xfId="47115" xr:uid="{425DEACC-447F-498B-BE9D-4457761431E9}"/>
    <cellStyle name="Comma 2 2 3 2 4 2 3" xfId="21963" xr:uid="{CA1EB0A9-DA23-4584-828A-6895DC8C4DB1}"/>
    <cellStyle name="Comma 2 2 3 2 4 2 3 2" xfId="35655" xr:uid="{55618C9D-F68D-41DF-A2F1-8CBB4BBD20AE}"/>
    <cellStyle name="Comma 2 2 3 2 4 2 3 3" xfId="50539" xr:uid="{627F2AD8-9FAD-42E0-8585-ED8FEA8B0D26}"/>
    <cellStyle name="Comma 2 2 3 2 4 2 4" xfId="15119" xr:uid="{874D0E3F-1487-4BF2-BC51-DDBA4FDA555F}"/>
    <cellStyle name="Comma 2 2 3 2 4 2 5" xfId="28809" xr:uid="{19840190-569D-4376-9F8D-1960D249EFFB}"/>
    <cellStyle name="Comma 2 2 3 2 4 2 6" xfId="43693" xr:uid="{32C4F28C-0FF6-4A41-9666-3DC39286DFF9}"/>
    <cellStyle name="Comma 2 2 3 2 4 3" xfId="9983" xr:uid="{2BD819DE-1667-433C-80F3-4A2D543C4FE2}"/>
    <cellStyle name="Comma 2 2 3 2 4 3 2" xfId="23673" xr:uid="{D27B449D-938B-4D1A-B5A3-87540C4209C0}"/>
    <cellStyle name="Comma 2 2 3 2 4 3 2 2" xfId="37365" xr:uid="{AA184689-AD90-492E-BBB7-69E950BD9560}"/>
    <cellStyle name="Comma 2 2 3 2 4 3 2 3" xfId="52249" xr:uid="{B06AD09E-9DC5-4E51-960B-29DF35DA2FAE}"/>
    <cellStyle name="Comma 2 2 3 2 4 3 3" xfId="16829" xr:uid="{4347169E-FD31-4B6A-BD78-60154ACF7BA0}"/>
    <cellStyle name="Comma 2 2 3 2 4 3 4" xfId="30519" xr:uid="{15B40BF1-A020-431F-AD07-1E1D5BD82439}"/>
    <cellStyle name="Comma 2 2 3 2 4 3 5" xfId="45403" xr:uid="{FD9576FA-58D5-4074-96AB-6AE5D7D3CA3E}"/>
    <cellStyle name="Comma 2 2 3 2 4 4" xfId="20251" xr:uid="{B5D4E10A-3D87-4EFF-AA14-E35C45D90F87}"/>
    <cellStyle name="Comma 2 2 3 2 4 4 2" xfId="33943" xr:uid="{CC4F510D-B968-4D96-83F9-50BC175362EB}"/>
    <cellStyle name="Comma 2 2 3 2 4 4 3" xfId="48827" xr:uid="{0BABB884-24B3-4BBA-A274-1E350BF7A5F6}"/>
    <cellStyle name="Comma 2 2 3 2 4 5" xfId="13407" xr:uid="{0DDEA5F4-0774-431F-B229-96EDEB812331}"/>
    <cellStyle name="Comma 2 2 3 2 4 6" xfId="27097" xr:uid="{89AE0B39-9273-47D4-895C-CEF68A009768}"/>
    <cellStyle name="Comma 2 2 3 2 4 7" xfId="41981" xr:uid="{AD067013-67AA-43B4-ADC2-39265EA1CD5A}"/>
    <cellStyle name="Comma 2 2 3 2 5" xfId="8269" xr:uid="{8D91A3F9-AF5E-4C2E-9280-8630B36712A3}"/>
    <cellStyle name="Comma 2 2 3 2 5 2" xfId="11691" xr:uid="{322BA3B2-3C98-4D70-8D94-582F687A2098}"/>
    <cellStyle name="Comma 2 2 3 2 5 2 2" xfId="25381" xr:uid="{12DEC30F-D425-4F1A-8CB4-D46370E01ABD}"/>
    <cellStyle name="Comma 2 2 3 2 5 2 2 2" xfId="39073" xr:uid="{1B909BB4-69A8-44E7-B8D8-D51FB197422F}"/>
    <cellStyle name="Comma 2 2 3 2 5 2 2 3" xfId="53957" xr:uid="{858495C8-7A43-4AE4-B2AE-C573593A4647}"/>
    <cellStyle name="Comma 2 2 3 2 5 2 3" xfId="18537" xr:uid="{AC82200D-1BF3-4182-80F2-CBC74495A84F}"/>
    <cellStyle name="Comma 2 2 3 2 5 2 4" xfId="32227" xr:uid="{6CC21A5A-EBFF-4A2C-823F-CCCAFC714B21}"/>
    <cellStyle name="Comma 2 2 3 2 5 2 5" xfId="47111" xr:uid="{1A81BF61-9C71-483E-B3D7-ABB4A2B79A08}"/>
    <cellStyle name="Comma 2 2 3 2 5 3" xfId="21959" xr:uid="{68DEAF4C-811C-4D2C-9D31-C03785BA16C5}"/>
    <cellStyle name="Comma 2 2 3 2 5 3 2" xfId="35651" xr:uid="{EC1C544E-AFE9-44DF-93A9-6A8C35314B01}"/>
    <cellStyle name="Comma 2 2 3 2 5 3 3" xfId="50535" xr:uid="{5516CC4C-6BDA-45EA-B6C9-9A8D908F064D}"/>
    <cellStyle name="Comma 2 2 3 2 5 4" xfId="15115" xr:uid="{A3A14920-A5EA-4124-96AE-82FA5A0165CF}"/>
    <cellStyle name="Comma 2 2 3 2 5 5" xfId="28805" xr:uid="{888C8B43-BEA7-4515-AEEA-2303D143E6A1}"/>
    <cellStyle name="Comma 2 2 3 2 5 6" xfId="43689" xr:uid="{E132C7B1-BE9A-4B4C-93A4-5391540BAE3F}"/>
    <cellStyle name="Comma 2 2 3 2 6" xfId="9979" xr:uid="{1AFC22C0-C7C4-41A9-80B8-4A3BD509F926}"/>
    <cellStyle name="Comma 2 2 3 2 6 2" xfId="23669" xr:uid="{9A29309F-C3DF-4769-929C-74E48168BECE}"/>
    <cellStyle name="Comma 2 2 3 2 6 2 2" xfId="37361" xr:uid="{A4EAA204-8CED-4ECE-9973-F6E1BE215D52}"/>
    <cellStyle name="Comma 2 2 3 2 6 2 3" xfId="52245" xr:uid="{F79AFDAA-5C9E-4705-86FF-9EBDF2C7A989}"/>
    <cellStyle name="Comma 2 2 3 2 6 3" xfId="16825" xr:uid="{877EB42A-D5EC-444C-8A52-B75F13C600A3}"/>
    <cellStyle name="Comma 2 2 3 2 6 4" xfId="30515" xr:uid="{DBE5F8ED-814C-4DC0-800E-96BD2D7CD431}"/>
    <cellStyle name="Comma 2 2 3 2 6 5" xfId="45399" xr:uid="{7DE1E992-4455-4D67-AC90-52DE35F8E452}"/>
    <cellStyle name="Comma 2 2 3 2 7" xfId="20247" xr:uid="{497410B3-CA96-4708-94DC-2B5D4568FE79}"/>
    <cellStyle name="Comma 2 2 3 2 7 2" xfId="33939" xr:uid="{E2B4A3C2-F1F3-4733-8175-F9F515E16E51}"/>
    <cellStyle name="Comma 2 2 3 2 7 3" xfId="48823" xr:uid="{41E58DF9-85C8-4D5E-BCB6-B3A904D88B46}"/>
    <cellStyle name="Comma 2 2 3 2 8" xfId="13403" xr:uid="{DC29A539-A29B-4B26-B27E-EF9BBDEAC4FA}"/>
    <cellStyle name="Comma 2 2 3 2 9" xfId="27093" xr:uid="{42793CF5-C622-4212-B7DB-E3DD8059C99C}"/>
    <cellStyle name="Comma 2 2 3 3" xfId="6560" xr:uid="{CF074E75-2014-4BEA-9693-1F40C5136AA3}"/>
    <cellStyle name="Comma 2 2 3 3 10" xfId="41982" xr:uid="{07C979B5-172E-4BE8-92B2-7FAC10732863}"/>
    <cellStyle name="Comma 2 2 3 3 2" xfId="6561" xr:uid="{36C0C1DB-B34D-4F10-AAD5-EFA93FACF88E}"/>
    <cellStyle name="Comma 2 2 3 3 2 2" xfId="6562" xr:uid="{9DC2461D-E5DB-4E97-87A6-547035A74FBF}"/>
    <cellStyle name="Comma 2 2 3 3 2 2 2" xfId="8276" xr:uid="{94490050-4244-4CCE-9469-1A047AA9E019}"/>
    <cellStyle name="Comma 2 2 3 3 2 2 2 2" xfId="11698" xr:uid="{89F4B9A5-51BB-4D61-9D9F-BEC5838124FF}"/>
    <cellStyle name="Comma 2 2 3 3 2 2 2 2 2" xfId="25388" xr:uid="{59B4AB4D-9AC7-450E-88E1-889743365E6D}"/>
    <cellStyle name="Comma 2 2 3 3 2 2 2 2 2 2" xfId="39080" xr:uid="{4B0AB31C-6B8A-423E-9573-144A16A41E4F}"/>
    <cellStyle name="Comma 2 2 3 3 2 2 2 2 2 3" xfId="53964" xr:uid="{B7A49840-18D6-4A13-ADE6-2870F4AAEB97}"/>
    <cellStyle name="Comma 2 2 3 3 2 2 2 2 3" xfId="18544" xr:uid="{AD3666E0-814C-446C-A518-41EB3B4FF148}"/>
    <cellStyle name="Comma 2 2 3 3 2 2 2 2 4" xfId="32234" xr:uid="{8E598E00-4849-4313-A9DD-251A004A1659}"/>
    <cellStyle name="Comma 2 2 3 3 2 2 2 2 5" xfId="47118" xr:uid="{7DCC23CB-807D-40CF-830A-B7BD72CFF3FA}"/>
    <cellStyle name="Comma 2 2 3 3 2 2 2 3" xfId="21966" xr:uid="{DD31F27C-29CE-4C05-80BE-65B55C7664D9}"/>
    <cellStyle name="Comma 2 2 3 3 2 2 2 3 2" xfId="35658" xr:uid="{2000E19B-B7D5-414F-820C-D7169BD9387F}"/>
    <cellStyle name="Comma 2 2 3 3 2 2 2 3 3" xfId="50542" xr:uid="{7ABA7044-07B6-4394-9D55-FDFFAD8196F0}"/>
    <cellStyle name="Comma 2 2 3 3 2 2 2 4" xfId="15122" xr:uid="{2705A173-856A-48CD-84CA-309218868819}"/>
    <cellStyle name="Comma 2 2 3 3 2 2 2 5" xfId="28812" xr:uid="{5E58D4F5-7161-42DB-96C7-EC7F66617062}"/>
    <cellStyle name="Comma 2 2 3 3 2 2 2 6" xfId="43696" xr:uid="{8E597E13-573A-4CA3-9073-EA71CD75BD16}"/>
    <cellStyle name="Comma 2 2 3 3 2 2 3" xfId="9986" xr:uid="{7FB941BD-0028-4041-B697-AA101A1D3BAD}"/>
    <cellStyle name="Comma 2 2 3 3 2 2 3 2" xfId="23676" xr:uid="{1068163E-6E3A-4D87-A28B-4CB0B113785B}"/>
    <cellStyle name="Comma 2 2 3 3 2 2 3 2 2" xfId="37368" xr:uid="{F266D1E2-0185-46DF-99FA-9B32AD0E38A5}"/>
    <cellStyle name="Comma 2 2 3 3 2 2 3 2 3" xfId="52252" xr:uid="{AD0838CB-D622-41DD-93FA-02B73FA37C7F}"/>
    <cellStyle name="Comma 2 2 3 3 2 2 3 3" xfId="16832" xr:uid="{D1BF95FA-0EE9-4EA0-8EB5-B0905F645FDB}"/>
    <cellStyle name="Comma 2 2 3 3 2 2 3 4" xfId="30522" xr:uid="{B656104B-C5B9-4C5E-9598-8E6847A305ED}"/>
    <cellStyle name="Comma 2 2 3 3 2 2 3 5" xfId="45406" xr:uid="{915F6E42-45E9-4F05-B126-1EAA0E74C979}"/>
    <cellStyle name="Comma 2 2 3 3 2 2 4" xfId="20254" xr:uid="{A4B3A452-B194-497A-AFB4-6C8E3B06B5E8}"/>
    <cellStyle name="Comma 2 2 3 3 2 2 4 2" xfId="33946" xr:uid="{82C3A486-016F-4950-A9F0-A7BAE9FAAA66}"/>
    <cellStyle name="Comma 2 2 3 3 2 2 4 3" xfId="48830" xr:uid="{A3541915-3663-446E-A7B0-B4781CC2E70B}"/>
    <cellStyle name="Comma 2 2 3 3 2 2 5" xfId="13410" xr:uid="{799E0D12-947D-47FF-A986-F7BE9DAA7CA3}"/>
    <cellStyle name="Comma 2 2 3 3 2 2 6" xfId="27100" xr:uid="{AE68D9CD-E1C7-40A6-ADEE-ACEFF4ED8E93}"/>
    <cellStyle name="Comma 2 2 3 3 2 2 7" xfId="41984" xr:uid="{BEE4B34F-6B0F-4FF1-B9D5-99929E17709A}"/>
    <cellStyle name="Comma 2 2 3 3 2 3" xfId="8275" xr:uid="{89ED1F09-FBC1-4214-8E06-C5E8EE01C461}"/>
    <cellStyle name="Comma 2 2 3 3 2 3 2" xfId="11697" xr:uid="{87A2FB92-C276-4BC5-880B-F51F67744011}"/>
    <cellStyle name="Comma 2 2 3 3 2 3 2 2" xfId="25387" xr:uid="{19A82BA4-6889-4F1B-AE6D-CCE04A6BAF87}"/>
    <cellStyle name="Comma 2 2 3 3 2 3 2 2 2" xfId="39079" xr:uid="{EF61A706-CD0D-46D8-9BDD-A244E0866A6B}"/>
    <cellStyle name="Comma 2 2 3 3 2 3 2 2 3" xfId="53963" xr:uid="{3F628124-42AF-4F38-9096-37A2EB6F89E8}"/>
    <cellStyle name="Comma 2 2 3 3 2 3 2 3" xfId="18543" xr:uid="{5F109544-DD93-455B-A2E7-61C9D9982012}"/>
    <cellStyle name="Comma 2 2 3 3 2 3 2 4" xfId="32233" xr:uid="{C3E298C0-71ED-469A-8382-FD603DF8D0A1}"/>
    <cellStyle name="Comma 2 2 3 3 2 3 2 5" xfId="47117" xr:uid="{E21EAEDE-F0F8-48E7-A86D-407B433581DA}"/>
    <cellStyle name="Comma 2 2 3 3 2 3 3" xfId="21965" xr:uid="{1C27398E-2124-48CE-B08B-5D7A786B4E32}"/>
    <cellStyle name="Comma 2 2 3 3 2 3 3 2" xfId="35657" xr:uid="{16D847C9-63AE-4335-9B4C-BDD59F63827E}"/>
    <cellStyle name="Comma 2 2 3 3 2 3 3 3" xfId="50541" xr:uid="{B62C3FEA-DB3D-400E-8682-3F7ABE3C49AE}"/>
    <cellStyle name="Comma 2 2 3 3 2 3 4" xfId="15121" xr:uid="{69DC91F9-A671-4D61-A856-47D35D83FBCD}"/>
    <cellStyle name="Comma 2 2 3 3 2 3 5" xfId="28811" xr:uid="{A7189D31-A34A-4FD1-9FF8-56D654EAEC3F}"/>
    <cellStyle name="Comma 2 2 3 3 2 3 6" xfId="43695" xr:uid="{E312F85C-033B-481B-8D4C-765DAF3C8AAB}"/>
    <cellStyle name="Comma 2 2 3 3 2 4" xfId="9985" xr:uid="{D27E4B1E-4A19-4A4D-B90D-60D85D60D8D4}"/>
    <cellStyle name="Comma 2 2 3 3 2 4 2" xfId="23675" xr:uid="{CC3D6EF0-35A2-45B7-8B2C-EC61423890A6}"/>
    <cellStyle name="Comma 2 2 3 3 2 4 2 2" xfId="37367" xr:uid="{AADD12D9-E55B-46F7-A5A3-0BCFD06D5562}"/>
    <cellStyle name="Comma 2 2 3 3 2 4 2 3" xfId="52251" xr:uid="{19C91380-E7E1-4A7A-8105-8DB85742F5A4}"/>
    <cellStyle name="Comma 2 2 3 3 2 4 3" xfId="16831" xr:uid="{EF85AE75-EACC-411F-B36F-228D5988BF49}"/>
    <cellStyle name="Comma 2 2 3 3 2 4 4" xfId="30521" xr:uid="{5A6614A4-31DC-4712-B105-C9A89DAF0564}"/>
    <cellStyle name="Comma 2 2 3 3 2 4 5" xfId="45405" xr:uid="{E89B0935-BE29-48D6-BDF2-D7A0B9C8A222}"/>
    <cellStyle name="Comma 2 2 3 3 2 5" xfId="20253" xr:uid="{46D93E22-DA09-472A-A5B4-31B2971C2AED}"/>
    <cellStyle name="Comma 2 2 3 3 2 5 2" xfId="33945" xr:uid="{38F6E81A-4088-40DF-B65A-897CD87F1E0B}"/>
    <cellStyle name="Comma 2 2 3 3 2 5 3" xfId="48829" xr:uid="{513CD30C-AD5F-4D1C-A2E3-78641E9B707E}"/>
    <cellStyle name="Comma 2 2 3 3 2 6" xfId="13409" xr:uid="{51186CB6-ABD4-4743-8512-6BBABDA9B7CB}"/>
    <cellStyle name="Comma 2 2 3 3 2 7" xfId="27099" xr:uid="{DCB24350-2ADF-4BD1-BA81-7FDA84F77126}"/>
    <cellStyle name="Comma 2 2 3 3 2 8" xfId="41983" xr:uid="{954A3EED-28A4-4320-B790-41B8628702CB}"/>
    <cellStyle name="Comma 2 2 3 3 3" xfId="6563" xr:uid="{213F8519-AE27-40DA-9784-CB21BC42A27E}"/>
    <cellStyle name="Comma 2 2 3 3 3 2" xfId="8277" xr:uid="{F3DBCAAF-27F8-4726-B2F8-068574FB6EE5}"/>
    <cellStyle name="Comma 2 2 3 3 3 2 2" xfId="11699" xr:uid="{ED5D579B-B846-4396-9969-FFF939624878}"/>
    <cellStyle name="Comma 2 2 3 3 3 2 2 2" xfId="25389" xr:uid="{F2AF9CC1-CAF7-46D3-8AF0-40B1AD8B7F94}"/>
    <cellStyle name="Comma 2 2 3 3 3 2 2 2 2" xfId="39081" xr:uid="{4491D34A-5D4F-4EEB-BD2F-9F332CE9B98C}"/>
    <cellStyle name="Comma 2 2 3 3 3 2 2 2 3" xfId="53965" xr:uid="{945CAF7A-426B-4B01-8887-F0A23FDB1696}"/>
    <cellStyle name="Comma 2 2 3 3 3 2 2 3" xfId="18545" xr:uid="{120B4A6E-DBFC-4EFC-88D1-8C5B4ADF14FC}"/>
    <cellStyle name="Comma 2 2 3 3 3 2 2 4" xfId="32235" xr:uid="{1A8C9C53-30B1-4537-995E-CE5E9020F061}"/>
    <cellStyle name="Comma 2 2 3 3 3 2 2 5" xfId="47119" xr:uid="{1DF3F2F0-92F0-4907-81DF-BC0B53EB098A}"/>
    <cellStyle name="Comma 2 2 3 3 3 2 3" xfId="21967" xr:uid="{C6124B6C-64C8-49A4-9F71-29300EEF61C1}"/>
    <cellStyle name="Comma 2 2 3 3 3 2 3 2" xfId="35659" xr:uid="{DBC0B999-FD93-4E0A-8143-58DE7C22C032}"/>
    <cellStyle name="Comma 2 2 3 3 3 2 3 3" xfId="50543" xr:uid="{63760ADE-DFF7-4BC0-BB8C-0F868F1429EF}"/>
    <cellStyle name="Comma 2 2 3 3 3 2 4" xfId="15123" xr:uid="{07718833-59D9-4609-95C4-6E554BA74450}"/>
    <cellStyle name="Comma 2 2 3 3 3 2 5" xfId="28813" xr:uid="{09EF5346-8E11-4FD6-A482-BC0392D8ED2B}"/>
    <cellStyle name="Comma 2 2 3 3 3 2 6" xfId="43697" xr:uid="{D7D6FE88-F576-4923-9208-402EDF87A5F4}"/>
    <cellStyle name="Comma 2 2 3 3 3 3" xfId="9987" xr:uid="{13691907-D6C0-4C60-859C-795777FBAB11}"/>
    <cellStyle name="Comma 2 2 3 3 3 3 2" xfId="23677" xr:uid="{1B23579F-2137-434D-A7C7-6C04EE4B12CD}"/>
    <cellStyle name="Comma 2 2 3 3 3 3 2 2" xfId="37369" xr:uid="{8D08551F-5A81-41FE-AEE2-73ED73F23A21}"/>
    <cellStyle name="Comma 2 2 3 3 3 3 2 3" xfId="52253" xr:uid="{EF644A3B-088C-421A-90C6-D2ADFEB2E0C4}"/>
    <cellStyle name="Comma 2 2 3 3 3 3 3" xfId="16833" xr:uid="{4A42B359-7E79-42E4-91F4-3FCD0D438152}"/>
    <cellStyle name="Comma 2 2 3 3 3 3 4" xfId="30523" xr:uid="{D088C7C1-AE43-4A11-8596-6C9EAFEAC04E}"/>
    <cellStyle name="Comma 2 2 3 3 3 3 5" xfId="45407" xr:uid="{8F4A9F5D-0326-4249-8E3A-89216A7C6B80}"/>
    <cellStyle name="Comma 2 2 3 3 3 4" xfId="20255" xr:uid="{3AE0BE15-3674-4325-801E-6E18C694FC21}"/>
    <cellStyle name="Comma 2 2 3 3 3 4 2" xfId="33947" xr:uid="{E78CBBD6-51AC-41F5-833F-1EE72F633D1A}"/>
    <cellStyle name="Comma 2 2 3 3 3 4 3" xfId="48831" xr:uid="{39F5DD0E-028B-4E39-B06E-8DA365B7D82D}"/>
    <cellStyle name="Comma 2 2 3 3 3 5" xfId="13411" xr:uid="{77DEF084-9FF6-47E3-87E0-A8B1E1B85378}"/>
    <cellStyle name="Comma 2 2 3 3 3 6" xfId="27101" xr:uid="{CDFBE6A4-D62F-436B-BF17-97AB14487A56}"/>
    <cellStyle name="Comma 2 2 3 3 3 7" xfId="41985" xr:uid="{AFD0BEBC-DEF2-4943-90E4-28AF8200DBF5}"/>
    <cellStyle name="Comma 2 2 3 3 4" xfId="6564" xr:uid="{AD4BB534-F0AA-4468-882D-D6BA2949EA01}"/>
    <cellStyle name="Comma 2 2 3 3 4 2" xfId="8278" xr:uid="{EF1C2EC0-CB28-4FD8-BC38-F59F0FB4D223}"/>
    <cellStyle name="Comma 2 2 3 3 4 2 2" xfId="11700" xr:uid="{E2690763-E4C5-4A93-9926-B5A5318E2B18}"/>
    <cellStyle name="Comma 2 2 3 3 4 2 2 2" xfId="25390" xr:uid="{DC1326EA-574F-467A-B8D6-6E14320BC0BC}"/>
    <cellStyle name="Comma 2 2 3 3 4 2 2 2 2" xfId="39082" xr:uid="{EB630535-8932-4DDA-ADF1-DB63B83B41F6}"/>
    <cellStyle name="Comma 2 2 3 3 4 2 2 2 3" xfId="53966" xr:uid="{34CFCD30-451D-451E-BDEC-AD06F6370750}"/>
    <cellStyle name="Comma 2 2 3 3 4 2 2 3" xfId="18546" xr:uid="{A7D8A64B-1DBB-493C-93FA-2A21F0A066A4}"/>
    <cellStyle name="Comma 2 2 3 3 4 2 2 4" xfId="32236" xr:uid="{EA314AE6-3FAD-4F90-AF69-8BB10307BCC6}"/>
    <cellStyle name="Comma 2 2 3 3 4 2 2 5" xfId="47120" xr:uid="{11E16455-6D4D-4FEE-B5FB-7269349369DD}"/>
    <cellStyle name="Comma 2 2 3 3 4 2 3" xfId="21968" xr:uid="{4004C6C0-7D8C-4C48-92AD-A7E7D6597432}"/>
    <cellStyle name="Comma 2 2 3 3 4 2 3 2" xfId="35660" xr:uid="{FD7D3FE5-7887-42AC-B404-306972759764}"/>
    <cellStyle name="Comma 2 2 3 3 4 2 3 3" xfId="50544" xr:uid="{6DF444A4-AB93-44D7-A688-2C0AE691D37A}"/>
    <cellStyle name="Comma 2 2 3 3 4 2 4" xfId="15124" xr:uid="{AF2AE6D3-A57C-4546-85E7-729B8521FBBE}"/>
    <cellStyle name="Comma 2 2 3 3 4 2 5" xfId="28814" xr:uid="{05C9E4A3-E18D-4A06-8663-41B65D92C968}"/>
    <cellStyle name="Comma 2 2 3 3 4 2 6" xfId="43698" xr:uid="{73E54605-D147-407B-9E93-BE2E31861924}"/>
    <cellStyle name="Comma 2 2 3 3 4 3" xfId="9988" xr:uid="{E6DB76A8-7CDC-4415-BF82-CBD1558E9686}"/>
    <cellStyle name="Comma 2 2 3 3 4 3 2" xfId="23678" xr:uid="{48F238B1-3B61-4598-9024-CE01845347B5}"/>
    <cellStyle name="Comma 2 2 3 3 4 3 2 2" xfId="37370" xr:uid="{CF9B3D15-FC37-4512-96ED-7EB36E82E095}"/>
    <cellStyle name="Comma 2 2 3 3 4 3 2 3" xfId="52254" xr:uid="{352F0ABC-925F-4380-ABA8-CECBD4AACF9F}"/>
    <cellStyle name="Comma 2 2 3 3 4 3 3" xfId="16834" xr:uid="{1D4F4FAE-6120-4DD5-AF57-85BBE593589D}"/>
    <cellStyle name="Comma 2 2 3 3 4 3 4" xfId="30524" xr:uid="{B3FD0228-1EED-442F-9F5A-9DBB9D7A9552}"/>
    <cellStyle name="Comma 2 2 3 3 4 3 5" xfId="45408" xr:uid="{D8522F07-5F8F-47E8-9B04-531A67BD8AAD}"/>
    <cellStyle name="Comma 2 2 3 3 4 4" xfId="20256" xr:uid="{14F702CE-8884-4D2B-9E43-EF82AB6BFFA2}"/>
    <cellStyle name="Comma 2 2 3 3 4 4 2" xfId="33948" xr:uid="{644F9FEA-E22E-4B94-9DDA-3F2A3B9D724F}"/>
    <cellStyle name="Comma 2 2 3 3 4 4 3" xfId="48832" xr:uid="{D4E46611-A699-4F8D-8558-D5BA34A322A4}"/>
    <cellStyle name="Comma 2 2 3 3 4 5" xfId="13412" xr:uid="{6F734A3D-C37B-43AE-922B-6F94B9DF2410}"/>
    <cellStyle name="Comma 2 2 3 3 4 6" xfId="27102" xr:uid="{EE3AF801-3197-441B-99EC-0D605C53C184}"/>
    <cellStyle name="Comma 2 2 3 3 4 7" xfId="41986" xr:uid="{A1EC65B0-0943-48DD-9E91-11323C5DDE09}"/>
    <cellStyle name="Comma 2 2 3 3 5" xfId="8274" xr:uid="{57B46828-2125-4609-9141-2B579D678D99}"/>
    <cellStyle name="Comma 2 2 3 3 5 2" xfId="11696" xr:uid="{ED066A1D-9072-4DAE-BF73-7740744197DA}"/>
    <cellStyle name="Comma 2 2 3 3 5 2 2" xfId="25386" xr:uid="{5E1B8467-CD64-468C-B9D5-2F63DC2B2908}"/>
    <cellStyle name="Comma 2 2 3 3 5 2 2 2" xfId="39078" xr:uid="{FA6D701E-9D1F-4EE6-B904-6837FC177669}"/>
    <cellStyle name="Comma 2 2 3 3 5 2 2 3" xfId="53962" xr:uid="{130A45E0-BF14-4BF7-B458-32E37EEE1002}"/>
    <cellStyle name="Comma 2 2 3 3 5 2 3" xfId="18542" xr:uid="{90DD99B3-FFA3-429A-9D90-0DDA58712325}"/>
    <cellStyle name="Comma 2 2 3 3 5 2 4" xfId="32232" xr:uid="{EB4B669E-AAFC-4110-B508-AF718CED1A61}"/>
    <cellStyle name="Comma 2 2 3 3 5 2 5" xfId="47116" xr:uid="{C28AE3CD-5C83-4161-9CC2-19B49AB99CA7}"/>
    <cellStyle name="Comma 2 2 3 3 5 3" xfId="21964" xr:uid="{C1676190-E9DE-4DC2-898B-30EBF210CCBF}"/>
    <cellStyle name="Comma 2 2 3 3 5 3 2" xfId="35656" xr:uid="{CF0CCF9A-2EDC-43A2-ACFA-4B01789FBC17}"/>
    <cellStyle name="Comma 2 2 3 3 5 3 3" xfId="50540" xr:uid="{A9E1E715-3057-4BEB-B2CE-037F32CE8EBB}"/>
    <cellStyle name="Comma 2 2 3 3 5 4" xfId="15120" xr:uid="{189A0FF6-9562-432D-A593-53B7B97FAD1A}"/>
    <cellStyle name="Comma 2 2 3 3 5 5" xfId="28810" xr:uid="{A626C4EB-6966-49AD-A7E5-D215C9A8344E}"/>
    <cellStyle name="Comma 2 2 3 3 5 6" xfId="43694" xr:uid="{4522919E-B4C3-43AF-9A7D-DD567F7402CC}"/>
    <cellStyle name="Comma 2 2 3 3 6" xfId="9984" xr:uid="{CEBED2F9-480E-42C6-B15A-87BDD9A8C3BB}"/>
    <cellStyle name="Comma 2 2 3 3 6 2" xfId="23674" xr:uid="{38C0E24F-0F72-4817-92FE-BD38D949CB8C}"/>
    <cellStyle name="Comma 2 2 3 3 6 2 2" xfId="37366" xr:uid="{7E5A747B-94F3-4B4A-9838-664279FB079B}"/>
    <cellStyle name="Comma 2 2 3 3 6 2 3" xfId="52250" xr:uid="{A98F43E5-89F8-43C8-BF97-651560163B14}"/>
    <cellStyle name="Comma 2 2 3 3 6 3" xfId="16830" xr:uid="{1F82342F-342C-4ECB-9D16-4558E4F3B9A9}"/>
    <cellStyle name="Comma 2 2 3 3 6 4" xfId="30520" xr:uid="{50F1DEBD-85C1-410D-98F5-F81088DAA54A}"/>
    <cellStyle name="Comma 2 2 3 3 6 5" xfId="45404" xr:uid="{FE4B4EDC-5563-41CB-8354-795104461D24}"/>
    <cellStyle name="Comma 2 2 3 3 7" xfId="20252" xr:uid="{F16816EC-6092-458E-B2FD-DBEF3EF170AB}"/>
    <cellStyle name="Comma 2 2 3 3 7 2" xfId="33944" xr:uid="{AB62E207-5455-421E-AEAE-682CA49B70F0}"/>
    <cellStyle name="Comma 2 2 3 3 7 3" xfId="48828" xr:uid="{02249CB3-9F32-4092-8270-D587080F5FC3}"/>
    <cellStyle name="Comma 2 2 3 3 8" xfId="13408" xr:uid="{FA2FF6AE-D671-4124-9269-358ECA07A217}"/>
    <cellStyle name="Comma 2 2 3 3 9" xfId="27098" xr:uid="{2F593303-29E1-4742-B787-FCD9C71022FB}"/>
    <cellStyle name="Comma 2 2 3 4" xfId="6565" xr:uid="{8F714232-D415-409B-8C94-3AFF29B412AD}"/>
    <cellStyle name="Comma 2 2 3 4 2" xfId="6566" xr:uid="{D55E4B6E-C002-4AC9-B425-C4357F05F2AB}"/>
    <cellStyle name="Comma 2 2 3 4 2 2" xfId="8280" xr:uid="{B3EEFB6B-DD94-4816-B00F-07FBD5718A3C}"/>
    <cellStyle name="Comma 2 2 3 4 2 2 2" xfId="11702" xr:uid="{CD5E2801-1AA8-4844-A213-CB27CE6713CB}"/>
    <cellStyle name="Comma 2 2 3 4 2 2 2 2" xfId="25392" xr:uid="{03949AA6-EDB9-480C-862F-EB82CF493BB3}"/>
    <cellStyle name="Comma 2 2 3 4 2 2 2 2 2" xfId="39084" xr:uid="{791DFB0C-6FAB-466E-89D0-515BAD94FFFA}"/>
    <cellStyle name="Comma 2 2 3 4 2 2 2 2 3" xfId="53968" xr:uid="{27FCBADC-6F28-4878-875B-D12C0560712C}"/>
    <cellStyle name="Comma 2 2 3 4 2 2 2 3" xfId="18548" xr:uid="{764CBAC0-9E46-49E8-92DF-64DCCD09DD99}"/>
    <cellStyle name="Comma 2 2 3 4 2 2 2 4" xfId="32238" xr:uid="{C698D5A1-14D1-4DCB-B8B3-F20E136E4037}"/>
    <cellStyle name="Comma 2 2 3 4 2 2 2 5" xfId="47122" xr:uid="{C2D0E27E-9298-406E-A1F4-9A754ED5CDB4}"/>
    <cellStyle name="Comma 2 2 3 4 2 2 3" xfId="21970" xr:uid="{C8482042-54F6-4430-A544-AB376F4D5628}"/>
    <cellStyle name="Comma 2 2 3 4 2 2 3 2" xfId="35662" xr:uid="{816D55CF-0607-4AC3-B08B-A1EAE376ECDB}"/>
    <cellStyle name="Comma 2 2 3 4 2 2 3 3" xfId="50546" xr:uid="{A65C2353-0A8A-400F-A227-595B09BE3E7B}"/>
    <cellStyle name="Comma 2 2 3 4 2 2 4" xfId="15126" xr:uid="{6A2AEC80-8F6B-4CE9-B412-CC096926FE19}"/>
    <cellStyle name="Comma 2 2 3 4 2 2 5" xfId="28816" xr:uid="{30D8F2C6-4DCF-4B02-B5C7-CAD4CAD821D0}"/>
    <cellStyle name="Comma 2 2 3 4 2 2 6" xfId="43700" xr:uid="{D67844D0-3FB8-4BF5-A81B-59AA66BED1F1}"/>
    <cellStyle name="Comma 2 2 3 4 2 3" xfId="9990" xr:uid="{AFA2376B-7849-49AA-89EE-E15C801A62E7}"/>
    <cellStyle name="Comma 2 2 3 4 2 3 2" xfId="23680" xr:uid="{00D944D0-C79C-439A-B1A7-BBA281522C32}"/>
    <cellStyle name="Comma 2 2 3 4 2 3 2 2" xfId="37372" xr:uid="{3BF7547B-E6F0-4EFF-9AAE-20694EFCA266}"/>
    <cellStyle name="Comma 2 2 3 4 2 3 2 3" xfId="52256" xr:uid="{4B66DFE3-32A7-4FCD-9F62-42E90CEBB0D8}"/>
    <cellStyle name="Comma 2 2 3 4 2 3 3" xfId="16836" xr:uid="{74DE279C-E45C-4DD0-B46B-FDF6E6ED50D0}"/>
    <cellStyle name="Comma 2 2 3 4 2 3 4" xfId="30526" xr:uid="{BCC0EE10-5E93-42BD-BD99-9D432E936172}"/>
    <cellStyle name="Comma 2 2 3 4 2 3 5" xfId="45410" xr:uid="{18ED2941-238E-4832-9247-6EB8C0EDA7B3}"/>
    <cellStyle name="Comma 2 2 3 4 2 4" xfId="20258" xr:uid="{D5362F00-92E7-4D4F-B769-0CB22EE20846}"/>
    <cellStyle name="Comma 2 2 3 4 2 4 2" xfId="33950" xr:uid="{2403888A-E575-4AF3-80DF-E70BD214BA7C}"/>
    <cellStyle name="Comma 2 2 3 4 2 4 3" xfId="48834" xr:uid="{A05A5F67-A592-45F8-902B-0C8146A99D45}"/>
    <cellStyle name="Comma 2 2 3 4 2 5" xfId="13414" xr:uid="{94BAE85B-83C7-474E-940F-9851ED5875AD}"/>
    <cellStyle name="Comma 2 2 3 4 2 6" xfId="27104" xr:uid="{FECDFD24-9922-4AC4-9440-7AC00C6DC182}"/>
    <cellStyle name="Comma 2 2 3 4 2 7" xfId="41988" xr:uid="{9E331D7C-5910-4B02-B0BB-13E238FE5521}"/>
    <cellStyle name="Comma 2 2 3 4 3" xfId="8279" xr:uid="{D10C7E07-881E-4613-8D81-7EF96043000D}"/>
    <cellStyle name="Comma 2 2 3 4 3 2" xfId="11701" xr:uid="{BCD6F4AA-0B2C-4259-96A4-375ED1DBA897}"/>
    <cellStyle name="Comma 2 2 3 4 3 2 2" xfId="25391" xr:uid="{DD19D3E8-6B36-4F94-BBDB-E62D119A067E}"/>
    <cellStyle name="Comma 2 2 3 4 3 2 2 2" xfId="39083" xr:uid="{0B7FACB5-5A81-4EE7-A523-464EBD68EAB1}"/>
    <cellStyle name="Comma 2 2 3 4 3 2 2 3" xfId="53967" xr:uid="{5EE35B7D-C957-4D03-B955-4C7FF7451111}"/>
    <cellStyle name="Comma 2 2 3 4 3 2 3" xfId="18547" xr:uid="{685883ED-BEC1-43F0-BB83-DF825216B481}"/>
    <cellStyle name="Comma 2 2 3 4 3 2 4" xfId="32237" xr:uid="{92C99661-C589-4C5E-8184-0B97201E8C41}"/>
    <cellStyle name="Comma 2 2 3 4 3 2 5" xfId="47121" xr:uid="{F956FE37-9210-40A7-BCB8-E7DE185E94A2}"/>
    <cellStyle name="Comma 2 2 3 4 3 3" xfId="21969" xr:uid="{8BBC387E-DBEB-42AC-9C19-D6156256DA06}"/>
    <cellStyle name="Comma 2 2 3 4 3 3 2" xfId="35661" xr:uid="{796664FF-FBAB-4CB6-B278-74AC908CFAA8}"/>
    <cellStyle name="Comma 2 2 3 4 3 3 3" xfId="50545" xr:uid="{F0F05818-DB14-4EA0-84CB-B5F8058493C2}"/>
    <cellStyle name="Comma 2 2 3 4 3 4" xfId="15125" xr:uid="{EFB54AA6-075A-42DC-B598-93699DB4272D}"/>
    <cellStyle name="Comma 2 2 3 4 3 5" xfId="28815" xr:uid="{319ED180-B95A-4ED4-9856-DC6E413377B6}"/>
    <cellStyle name="Comma 2 2 3 4 3 6" xfId="43699" xr:uid="{28FB9977-5383-4A45-8739-3BDE778514A6}"/>
    <cellStyle name="Comma 2 2 3 4 4" xfId="9989" xr:uid="{0352BBE2-85D9-4C7E-AD83-2656FFB5C54C}"/>
    <cellStyle name="Comma 2 2 3 4 4 2" xfId="23679" xr:uid="{D9433A8F-F679-4B4E-B6C4-AF38C956C81E}"/>
    <cellStyle name="Comma 2 2 3 4 4 2 2" xfId="37371" xr:uid="{FDFCB534-4528-4CD7-9FA9-E78FBEE8056C}"/>
    <cellStyle name="Comma 2 2 3 4 4 2 3" xfId="52255" xr:uid="{4EE50167-5E51-4656-A57C-5233602E705A}"/>
    <cellStyle name="Comma 2 2 3 4 4 3" xfId="16835" xr:uid="{1666B1E0-4C7C-499A-97FF-64E677D91820}"/>
    <cellStyle name="Comma 2 2 3 4 4 4" xfId="30525" xr:uid="{EDE247AC-9FDC-436C-AAEA-356303BA2490}"/>
    <cellStyle name="Comma 2 2 3 4 4 5" xfId="45409" xr:uid="{BACD1FC2-975F-414F-A9CA-8CF4CCCEADBF}"/>
    <cellStyle name="Comma 2 2 3 4 5" xfId="20257" xr:uid="{7F599704-22A3-4F9D-BD4F-C6A54FBEF89C}"/>
    <cellStyle name="Comma 2 2 3 4 5 2" xfId="33949" xr:uid="{C6829B94-BC51-4A80-9ED5-FB0294841D18}"/>
    <cellStyle name="Comma 2 2 3 4 5 3" xfId="48833" xr:uid="{0F4C6B50-EE57-4A26-95DE-FEF74F173CAD}"/>
    <cellStyle name="Comma 2 2 3 4 6" xfId="13413" xr:uid="{89FD561D-4FB7-4535-B88F-DDBAA5003233}"/>
    <cellStyle name="Comma 2 2 3 4 7" xfId="27103" xr:uid="{D6772895-DEDA-445F-A94D-C7C280736F36}"/>
    <cellStyle name="Comma 2 2 3 4 8" xfId="41987" xr:uid="{99F1E6FA-85AF-4650-8129-A8569AD7D616}"/>
    <cellStyle name="Comma 2 2 3 5" xfId="6567" xr:uid="{B390B467-0A4C-44A6-A17F-348ECA664D26}"/>
    <cellStyle name="Comma 2 2 3 5 2" xfId="8281" xr:uid="{3919D386-0AF5-41B7-95E9-5FBD4F0D591D}"/>
    <cellStyle name="Comma 2 2 3 5 2 2" xfId="11703" xr:uid="{A751AC1E-8486-456B-9166-D8ED3A79E58A}"/>
    <cellStyle name="Comma 2 2 3 5 2 2 2" xfId="25393" xr:uid="{B2C30241-BCF3-40E2-9E3C-4A37FAE1080D}"/>
    <cellStyle name="Comma 2 2 3 5 2 2 2 2" xfId="39085" xr:uid="{436AA57F-EE8E-44DE-A66D-4B6F9D3D8CF4}"/>
    <cellStyle name="Comma 2 2 3 5 2 2 2 3" xfId="53969" xr:uid="{10450CE7-3F81-477A-805B-149D5D51D747}"/>
    <cellStyle name="Comma 2 2 3 5 2 2 3" xfId="18549" xr:uid="{B0355037-86FF-4331-8A44-E37A95DB79AB}"/>
    <cellStyle name="Comma 2 2 3 5 2 2 4" xfId="32239" xr:uid="{6EDF67CE-9B1E-42B9-BB89-0365A3B344EE}"/>
    <cellStyle name="Comma 2 2 3 5 2 2 5" xfId="47123" xr:uid="{58668BD0-D52B-4E2A-95BB-2002FC372DA1}"/>
    <cellStyle name="Comma 2 2 3 5 2 3" xfId="21971" xr:uid="{C7919EC5-89E4-48B8-A652-EB0A4BF649EA}"/>
    <cellStyle name="Comma 2 2 3 5 2 3 2" xfId="35663" xr:uid="{DCABB804-5506-4A5E-90E4-D48C541B7ECC}"/>
    <cellStyle name="Comma 2 2 3 5 2 3 3" xfId="50547" xr:uid="{B1DCE2D1-3774-4B2D-964A-67791567F4A8}"/>
    <cellStyle name="Comma 2 2 3 5 2 4" xfId="15127" xr:uid="{76A45219-9568-45FC-BCEF-F02C6E3190D2}"/>
    <cellStyle name="Comma 2 2 3 5 2 5" xfId="28817" xr:uid="{37C0200B-347A-4C4E-85A5-191A077FB5AC}"/>
    <cellStyle name="Comma 2 2 3 5 2 6" xfId="43701" xr:uid="{D76EA2DB-F162-4959-BB3D-26C486199888}"/>
    <cellStyle name="Comma 2 2 3 5 3" xfId="9991" xr:uid="{E80090DA-ED0A-4E79-9613-EC80B69753A2}"/>
    <cellStyle name="Comma 2 2 3 5 3 2" xfId="23681" xr:uid="{07391BFD-739D-4AD6-ACAB-E4D1A3FC68AC}"/>
    <cellStyle name="Comma 2 2 3 5 3 2 2" xfId="37373" xr:uid="{9FDEB451-9005-44B2-9CDB-BB6BE6722959}"/>
    <cellStyle name="Comma 2 2 3 5 3 2 3" xfId="52257" xr:uid="{2579D9A1-E1C4-43DD-BAB5-C1CC368702C9}"/>
    <cellStyle name="Comma 2 2 3 5 3 3" xfId="16837" xr:uid="{081F0AE9-426A-41EA-9173-1BD42A2D25F3}"/>
    <cellStyle name="Comma 2 2 3 5 3 4" xfId="30527" xr:uid="{CF20A054-2BF5-4041-97E5-E2A9099C2783}"/>
    <cellStyle name="Comma 2 2 3 5 3 5" xfId="45411" xr:uid="{D140458D-D7F6-4778-ABBE-842892F17F4F}"/>
    <cellStyle name="Comma 2 2 3 5 4" xfId="20259" xr:uid="{99F4ACD5-A508-4D0E-B0EC-7A8B2458A983}"/>
    <cellStyle name="Comma 2 2 3 5 4 2" xfId="33951" xr:uid="{069C1C7D-975A-465A-9C80-3AD26907A82D}"/>
    <cellStyle name="Comma 2 2 3 5 4 3" xfId="48835" xr:uid="{DD3A1536-5D2E-42E6-A8A3-49F144D4DC82}"/>
    <cellStyle name="Comma 2 2 3 5 5" xfId="13415" xr:uid="{B7F4623F-EFDF-405F-A639-5624A0870F88}"/>
    <cellStyle name="Comma 2 2 3 5 6" xfId="27105" xr:uid="{7860CEF8-1607-44AA-B15D-F12023E50EEF}"/>
    <cellStyle name="Comma 2 2 3 5 7" xfId="41989" xr:uid="{5446DCFA-92DA-4795-8E8A-1DA18B5F311E}"/>
    <cellStyle name="Comma 2 2 3 6" xfId="6568" xr:uid="{188F91FE-ABDC-4786-A584-453A66EE1C59}"/>
    <cellStyle name="Comma 2 2 3 6 2" xfId="8282" xr:uid="{1397E60A-87BB-40EB-9081-AA882B235355}"/>
    <cellStyle name="Comma 2 2 3 6 2 2" xfId="11704" xr:uid="{85CEC784-B881-4A6D-95B5-6CBA7D80B18A}"/>
    <cellStyle name="Comma 2 2 3 6 2 2 2" xfId="25394" xr:uid="{EB7BD7BD-D04F-4A4D-A0D6-96500AB8DCA0}"/>
    <cellStyle name="Comma 2 2 3 6 2 2 2 2" xfId="39086" xr:uid="{A4C45A95-5A71-4C77-89AD-B1C9F03A4640}"/>
    <cellStyle name="Comma 2 2 3 6 2 2 2 3" xfId="53970" xr:uid="{72EBD22D-6ADA-46EE-B5BB-0DC5E3196947}"/>
    <cellStyle name="Comma 2 2 3 6 2 2 3" xfId="18550" xr:uid="{00F0232A-6292-4675-ADA9-779BC1EE65FE}"/>
    <cellStyle name="Comma 2 2 3 6 2 2 4" xfId="32240" xr:uid="{A553AF57-DE44-4A80-A112-E5AF102387A9}"/>
    <cellStyle name="Comma 2 2 3 6 2 2 5" xfId="47124" xr:uid="{A9816BC8-4BD4-44C4-A961-96B073B4EEFB}"/>
    <cellStyle name="Comma 2 2 3 6 2 3" xfId="21972" xr:uid="{0E4A2E77-0CDA-4635-9982-0A0116A6442C}"/>
    <cellStyle name="Comma 2 2 3 6 2 3 2" xfId="35664" xr:uid="{1ECF4EEA-C1B0-4625-848A-5D1020BB2BCD}"/>
    <cellStyle name="Comma 2 2 3 6 2 3 3" xfId="50548" xr:uid="{5D11451E-AB17-4F04-9E5E-E98406D3AEE0}"/>
    <cellStyle name="Comma 2 2 3 6 2 4" xfId="15128" xr:uid="{3F07462E-A39F-4DBD-9A3B-C984D9456791}"/>
    <cellStyle name="Comma 2 2 3 6 2 5" xfId="28818" xr:uid="{AB0B1299-D3E4-454D-8848-938EFA8BF183}"/>
    <cellStyle name="Comma 2 2 3 6 2 6" xfId="43702" xr:uid="{47AD2F1D-E46E-4CA8-955E-904CE019D84A}"/>
    <cellStyle name="Comma 2 2 3 6 3" xfId="9992" xr:uid="{CC162C1B-1A78-4FBA-82AC-AB5A5393BD15}"/>
    <cellStyle name="Comma 2 2 3 6 3 2" xfId="23682" xr:uid="{2ECC8FC6-C4DF-46CB-800C-78468BB7974B}"/>
    <cellStyle name="Comma 2 2 3 6 3 2 2" xfId="37374" xr:uid="{F8055FB1-A9D6-4491-B3EB-9F1CDF375BB7}"/>
    <cellStyle name="Comma 2 2 3 6 3 2 3" xfId="52258" xr:uid="{61EA8F48-2B8A-4F8D-A44E-5668AC5381F2}"/>
    <cellStyle name="Comma 2 2 3 6 3 3" xfId="16838" xr:uid="{8AB8A238-695F-4E6A-B999-E302961D7D22}"/>
    <cellStyle name="Comma 2 2 3 6 3 4" xfId="30528" xr:uid="{5D4C6984-88F7-4278-A672-03168020019C}"/>
    <cellStyle name="Comma 2 2 3 6 3 5" xfId="45412" xr:uid="{CD8FF3E0-67FA-4560-848F-9F31B947C02B}"/>
    <cellStyle name="Comma 2 2 3 6 4" xfId="20260" xr:uid="{035053B1-8012-490E-818D-EC417F2BC244}"/>
    <cellStyle name="Comma 2 2 3 6 4 2" xfId="33952" xr:uid="{52A15BF5-63D4-44D4-94EE-7DBADABD7642}"/>
    <cellStyle name="Comma 2 2 3 6 4 3" xfId="48836" xr:uid="{EBCFA17E-A2A4-4D5C-AF48-BDBD65D393BF}"/>
    <cellStyle name="Comma 2 2 3 6 5" xfId="13416" xr:uid="{51255B2D-658B-484D-8B23-D38CB45F6343}"/>
    <cellStyle name="Comma 2 2 3 6 6" xfId="27106" xr:uid="{F954FA23-4610-49E4-90DB-0F59A213E1A7}"/>
    <cellStyle name="Comma 2 2 3 6 7" xfId="41990" xr:uid="{4F60A57B-C535-451A-A3F9-F40C3BCB815E}"/>
    <cellStyle name="Comma 2 2 3 7" xfId="8268" xr:uid="{BE684233-BC97-48ED-BEEC-CC3067EFAB46}"/>
    <cellStyle name="Comma 2 2 3 7 2" xfId="11690" xr:uid="{33CD4E26-85B1-48E4-AC34-59BAE5A9CF2E}"/>
    <cellStyle name="Comma 2 2 3 7 2 2" xfId="25380" xr:uid="{A17F1A47-C6B2-4A70-ADCB-DD6BD7F4182F}"/>
    <cellStyle name="Comma 2 2 3 7 2 2 2" xfId="39072" xr:uid="{3053FE9D-8014-4F36-9685-20D923F38034}"/>
    <cellStyle name="Comma 2 2 3 7 2 2 3" xfId="53956" xr:uid="{73819EBA-3C8B-482F-9CD5-DA9F760DC725}"/>
    <cellStyle name="Comma 2 2 3 7 2 3" xfId="18536" xr:uid="{ED18D187-7B33-4D7B-A173-9066FDB37BF5}"/>
    <cellStyle name="Comma 2 2 3 7 2 4" xfId="32226" xr:uid="{CE12F2C6-72EE-4AF0-9FFC-C23AEA2D1FE1}"/>
    <cellStyle name="Comma 2 2 3 7 2 5" xfId="47110" xr:uid="{94EF5D09-B268-49E8-9EC1-B3439936E1D5}"/>
    <cellStyle name="Comma 2 2 3 7 3" xfId="21958" xr:uid="{7A2C0E95-E585-402D-813F-47C0FD23E686}"/>
    <cellStyle name="Comma 2 2 3 7 3 2" xfId="35650" xr:uid="{DD027E71-92DF-45E3-A4E0-39853B1B657C}"/>
    <cellStyle name="Comma 2 2 3 7 3 3" xfId="50534" xr:uid="{5E8ECF4E-2F0D-4D00-AFF0-D409C803B4D7}"/>
    <cellStyle name="Comma 2 2 3 7 4" xfId="15114" xr:uid="{0518AE5F-10DC-4A2B-A940-86F5AD4EE447}"/>
    <cellStyle name="Comma 2 2 3 7 5" xfId="28804" xr:uid="{DC3C11B7-DCDD-461A-AD09-17212EF379F1}"/>
    <cellStyle name="Comma 2 2 3 7 6" xfId="43688" xr:uid="{1E0A44E6-ED96-4C56-8483-49EDBD33A9AF}"/>
    <cellStyle name="Comma 2 2 3 8" xfId="9978" xr:uid="{8335A980-F8EB-4DC3-9D7F-043AF32163CF}"/>
    <cellStyle name="Comma 2 2 3 8 2" xfId="23668" xr:uid="{A08705C9-1A4B-4A20-AC33-8B06DFB91F82}"/>
    <cellStyle name="Comma 2 2 3 8 2 2" xfId="37360" xr:uid="{4B76D4C5-2158-4CB4-A223-389A7759B015}"/>
    <cellStyle name="Comma 2 2 3 8 2 3" xfId="52244" xr:uid="{6ACC1A12-ECB3-447B-B055-2EF43C226112}"/>
    <cellStyle name="Comma 2 2 3 8 3" xfId="16824" xr:uid="{C9C04033-E5D8-4A15-A1BF-BBFBA4AD0295}"/>
    <cellStyle name="Comma 2 2 3 8 4" xfId="30514" xr:uid="{FBBC6F99-FB0B-4425-B906-8CB0659CE04E}"/>
    <cellStyle name="Comma 2 2 3 8 5" xfId="45398" xr:uid="{2D28E085-6558-432C-B065-0B035EA9400C}"/>
    <cellStyle name="Comma 2 2 3 9" xfId="20246" xr:uid="{77B63A76-107B-4DDB-8C45-9EB3FA658250}"/>
    <cellStyle name="Comma 2 2 3 9 2" xfId="33938" xr:uid="{43CAAF9A-5817-4ACE-B860-389FAA8A6B79}"/>
    <cellStyle name="Comma 2 2 3 9 3" xfId="48822" xr:uid="{BB4D441F-05A0-4EB3-8CE2-DA75ED929841}"/>
    <cellStyle name="Comma 2 2 4" xfId="6569" xr:uid="{E5C1C585-6D7B-451D-A4A4-8AFC8358DBB9}"/>
    <cellStyle name="Comma 2 2 4 10" xfId="13417" xr:uid="{2FBAE0D3-9E6F-4C0D-9B33-CDB1E28C5758}"/>
    <cellStyle name="Comma 2 2 4 11" xfId="27107" xr:uid="{77BF4125-8BEC-4B03-B459-284E8D02A820}"/>
    <cellStyle name="Comma 2 2 4 12" xfId="41991" xr:uid="{0C5C3743-718F-4916-8F50-B47EA9998CB8}"/>
    <cellStyle name="Comma 2 2 4 2" xfId="6570" xr:uid="{5438BC65-E32E-4F15-8E89-FEF282F44A9E}"/>
    <cellStyle name="Comma 2 2 4 2 10" xfId="41992" xr:uid="{C09B7155-CB3E-4EAE-A7FF-6BA64EC6712B}"/>
    <cellStyle name="Comma 2 2 4 2 2" xfId="6571" xr:uid="{98CF83C7-029C-4C5B-B3CB-41472B620560}"/>
    <cellStyle name="Comma 2 2 4 2 2 2" xfId="6572" xr:uid="{5D08C260-F276-49E0-9F33-C86B4C780A6F}"/>
    <cellStyle name="Comma 2 2 4 2 2 2 2" xfId="8286" xr:uid="{20BFA46A-9830-46C7-85A6-3E6602657C17}"/>
    <cellStyle name="Comma 2 2 4 2 2 2 2 2" xfId="11708" xr:uid="{B13817E9-BC98-4AE9-B19D-C6D6FCB180C5}"/>
    <cellStyle name="Comma 2 2 4 2 2 2 2 2 2" xfId="25398" xr:uid="{F75D811B-E639-4F51-93BD-4A70E128B43D}"/>
    <cellStyle name="Comma 2 2 4 2 2 2 2 2 2 2" xfId="39090" xr:uid="{1F66F0D3-A24C-438F-B34E-B21CEF315F66}"/>
    <cellStyle name="Comma 2 2 4 2 2 2 2 2 2 3" xfId="53974" xr:uid="{DF3B8CC8-B5BB-43F1-B252-1202B81024FD}"/>
    <cellStyle name="Comma 2 2 4 2 2 2 2 2 3" xfId="18554" xr:uid="{6B148A9E-13AD-4433-8E62-AED401D69B07}"/>
    <cellStyle name="Comma 2 2 4 2 2 2 2 2 4" xfId="32244" xr:uid="{4F823855-73F5-442E-AE8C-B561AA7AD4D6}"/>
    <cellStyle name="Comma 2 2 4 2 2 2 2 2 5" xfId="47128" xr:uid="{1BD0ED5E-DEEE-4298-9C65-384A1483234F}"/>
    <cellStyle name="Comma 2 2 4 2 2 2 2 3" xfId="21976" xr:uid="{0986A194-2BCE-46EE-9DD7-D711A34760E8}"/>
    <cellStyle name="Comma 2 2 4 2 2 2 2 3 2" xfId="35668" xr:uid="{71A98BBE-1464-44C9-A97C-7583F029368F}"/>
    <cellStyle name="Comma 2 2 4 2 2 2 2 3 3" xfId="50552" xr:uid="{5D6DAAF9-7AFB-4067-8188-4FE6DBA6ED47}"/>
    <cellStyle name="Comma 2 2 4 2 2 2 2 4" xfId="15132" xr:uid="{E2566181-207C-4AB0-8F29-9C9ECD888089}"/>
    <cellStyle name="Comma 2 2 4 2 2 2 2 5" xfId="28822" xr:uid="{9D117B8E-959B-40AB-8A1E-B55BC5C144E4}"/>
    <cellStyle name="Comma 2 2 4 2 2 2 2 6" xfId="43706" xr:uid="{FB467C53-BD8A-4C27-877E-DDCD654A3B28}"/>
    <cellStyle name="Comma 2 2 4 2 2 2 3" xfId="9996" xr:uid="{B9838FDE-8977-4FDC-B621-20B7DCCE253A}"/>
    <cellStyle name="Comma 2 2 4 2 2 2 3 2" xfId="23686" xr:uid="{E24EF8E6-4C78-49B9-88C3-C78D3FC91549}"/>
    <cellStyle name="Comma 2 2 4 2 2 2 3 2 2" xfId="37378" xr:uid="{4AA92860-9FED-4A02-A1A4-0F3225F821F3}"/>
    <cellStyle name="Comma 2 2 4 2 2 2 3 2 3" xfId="52262" xr:uid="{BF6F1D6F-FBAC-4C8D-B10A-8E5E6FC76FEB}"/>
    <cellStyle name="Comma 2 2 4 2 2 2 3 3" xfId="16842" xr:uid="{4DEED775-8A37-463A-BA8C-4E33F708169D}"/>
    <cellStyle name="Comma 2 2 4 2 2 2 3 4" xfId="30532" xr:uid="{96C8F82B-FEEF-49D0-904F-61228A328802}"/>
    <cellStyle name="Comma 2 2 4 2 2 2 3 5" xfId="45416" xr:uid="{7D2D4EF5-FED4-49AF-B9E6-DAF9592A1A60}"/>
    <cellStyle name="Comma 2 2 4 2 2 2 4" xfId="20264" xr:uid="{B2EF1765-E9E2-4C0F-9818-8B9FB8E1988E}"/>
    <cellStyle name="Comma 2 2 4 2 2 2 4 2" xfId="33956" xr:uid="{5C93D23E-B844-4F43-BFC8-70E59537546D}"/>
    <cellStyle name="Comma 2 2 4 2 2 2 4 3" xfId="48840" xr:uid="{5946ABFB-C480-44FE-87E8-1B935FC9B5D0}"/>
    <cellStyle name="Comma 2 2 4 2 2 2 5" xfId="13420" xr:uid="{0F0758AC-B410-4106-9593-069130F2F523}"/>
    <cellStyle name="Comma 2 2 4 2 2 2 6" xfId="27110" xr:uid="{592E139B-DB94-48C5-81EC-169816ED371B}"/>
    <cellStyle name="Comma 2 2 4 2 2 2 7" xfId="41994" xr:uid="{979C02FD-9A65-4794-9A5D-C745AD359664}"/>
    <cellStyle name="Comma 2 2 4 2 2 3" xfId="8285" xr:uid="{5EAF063E-7470-4380-9657-71C69EAFA96A}"/>
    <cellStyle name="Comma 2 2 4 2 2 3 2" xfId="11707" xr:uid="{86F5233A-2B09-4461-9D24-40F8A658529F}"/>
    <cellStyle name="Comma 2 2 4 2 2 3 2 2" xfId="25397" xr:uid="{46063D64-43D5-4683-861A-7AED2A06071F}"/>
    <cellStyle name="Comma 2 2 4 2 2 3 2 2 2" xfId="39089" xr:uid="{2D1EEC42-B555-4684-A395-997E518E0F42}"/>
    <cellStyle name="Comma 2 2 4 2 2 3 2 2 3" xfId="53973" xr:uid="{BEE4CA84-FA5E-4DF4-A527-87FEF9D73710}"/>
    <cellStyle name="Comma 2 2 4 2 2 3 2 3" xfId="18553" xr:uid="{CBD07FF3-E2B5-49DA-B982-DB8B4F9E3C23}"/>
    <cellStyle name="Comma 2 2 4 2 2 3 2 4" xfId="32243" xr:uid="{7F5DB5B7-CAFD-459A-B4B9-D035FBAE8995}"/>
    <cellStyle name="Comma 2 2 4 2 2 3 2 5" xfId="47127" xr:uid="{71519B74-1330-4CDD-BF13-0371F88192C4}"/>
    <cellStyle name="Comma 2 2 4 2 2 3 3" xfId="21975" xr:uid="{DA007AED-34A2-44AE-AE3D-93FAD5CBD9B0}"/>
    <cellStyle name="Comma 2 2 4 2 2 3 3 2" xfId="35667" xr:uid="{920F4D60-9113-4BFD-9794-133229F68C9C}"/>
    <cellStyle name="Comma 2 2 4 2 2 3 3 3" xfId="50551" xr:uid="{DC496634-EFD9-4F3F-AE02-FBC02F01112E}"/>
    <cellStyle name="Comma 2 2 4 2 2 3 4" xfId="15131" xr:uid="{CA5C07E4-6131-4336-9B28-F152B5136EE7}"/>
    <cellStyle name="Comma 2 2 4 2 2 3 5" xfId="28821" xr:uid="{67F48246-3E42-4100-9F54-D9202C3A8F46}"/>
    <cellStyle name="Comma 2 2 4 2 2 3 6" xfId="43705" xr:uid="{68C8CB72-C407-484A-BE42-26393636AA44}"/>
    <cellStyle name="Comma 2 2 4 2 2 4" xfId="9995" xr:uid="{95A5F290-0AC8-448F-911F-86A0E911AC04}"/>
    <cellStyle name="Comma 2 2 4 2 2 4 2" xfId="23685" xr:uid="{BED25978-7B79-4876-B4F7-B071EC80501B}"/>
    <cellStyle name="Comma 2 2 4 2 2 4 2 2" xfId="37377" xr:uid="{4BF6E9AD-001F-4D22-9763-3FAD9AFDA92A}"/>
    <cellStyle name="Comma 2 2 4 2 2 4 2 3" xfId="52261" xr:uid="{A2DAB377-BE8E-4697-84A9-DA1BE54423C1}"/>
    <cellStyle name="Comma 2 2 4 2 2 4 3" xfId="16841" xr:uid="{DB16F35B-1032-4298-A219-C5023A944814}"/>
    <cellStyle name="Comma 2 2 4 2 2 4 4" xfId="30531" xr:uid="{FE80140A-132F-4C45-A278-69C42E3D5DA7}"/>
    <cellStyle name="Comma 2 2 4 2 2 4 5" xfId="45415" xr:uid="{9FBD7047-7641-4BAE-842D-0C3849A7C879}"/>
    <cellStyle name="Comma 2 2 4 2 2 5" xfId="20263" xr:uid="{423D7713-7804-474E-A128-7616B54397F4}"/>
    <cellStyle name="Comma 2 2 4 2 2 5 2" xfId="33955" xr:uid="{EF8DF3B3-6763-4DBC-A012-360B0637BCFE}"/>
    <cellStyle name="Comma 2 2 4 2 2 5 3" xfId="48839" xr:uid="{618DB6FC-E6D9-433B-9CD2-16FDA8E7DDF7}"/>
    <cellStyle name="Comma 2 2 4 2 2 6" xfId="13419" xr:uid="{2A6865DD-7ECD-408F-8F97-29860BE52047}"/>
    <cellStyle name="Comma 2 2 4 2 2 7" xfId="27109" xr:uid="{9F8709D7-BBEA-4B7A-8020-7F20DF1AF807}"/>
    <cellStyle name="Comma 2 2 4 2 2 8" xfId="41993" xr:uid="{C6F7ED69-D445-475D-868A-3E87A627858F}"/>
    <cellStyle name="Comma 2 2 4 2 3" xfId="6573" xr:uid="{9BF97AF5-973A-4DA0-9D8C-32B8EDB01CA5}"/>
    <cellStyle name="Comma 2 2 4 2 3 2" xfId="8287" xr:uid="{191C17C2-7372-446E-A167-6E0439E856F4}"/>
    <cellStyle name="Comma 2 2 4 2 3 2 2" xfId="11709" xr:uid="{0BD33F17-2430-4026-B3EC-E4C283A0750F}"/>
    <cellStyle name="Comma 2 2 4 2 3 2 2 2" xfId="25399" xr:uid="{60730656-FECB-47D4-AB22-482675D08C35}"/>
    <cellStyle name="Comma 2 2 4 2 3 2 2 2 2" xfId="39091" xr:uid="{874FCAA8-0E04-4383-945C-A0DD82ABC33C}"/>
    <cellStyle name="Comma 2 2 4 2 3 2 2 2 3" xfId="53975" xr:uid="{BCACA504-BF74-48DC-A075-C4D690E3F0ED}"/>
    <cellStyle name="Comma 2 2 4 2 3 2 2 3" xfId="18555" xr:uid="{2EE19641-5262-4A3A-8968-56285FA67996}"/>
    <cellStyle name="Comma 2 2 4 2 3 2 2 4" xfId="32245" xr:uid="{D49BDE4C-6C23-4313-81A6-087DF1820B61}"/>
    <cellStyle name="Comma 2 2 4 2 3 2 2 5" xfId="47129" xr:uid="{87625CD2-8633-4A73-9A56-238DB32587EB}"/>
    <cellStyle name="Comma 2 2 4 2 3 2 3" xfId="21977" xr:uid="{50336B5B-4D6A-48A1-8E69-D2419924660A}"/>
    <cellStyle name="Comma 2 2 4 2 3 2 3 2" xfId="35669" xr:uid="{E8F8A4EA-A94E-4FA2-95EE-C494BE1F8ABC}"/>
    <cellStyle name="Comma 2 2 4 2 3 2 3 3" xfId="50553" xr:uid="{BE5A7382-882F-43BD-9B24-494EDAB97B0C}"/>
    <cellStyle name="Comma 2 2 4 2 3 2 4" xfId="15133" xr:uid="{4028CE73-928E-4458-AFC2-4AA410B4BF51}"/>
    <cellStyle name="Comma 2 2 4 2 3 2 5" xfId="28823" xr:uid="{DCCFC907-3CDF-4999-AA16-2AAC110F3C0D}"/>
    <cellStyle name="Comma 2 2 4 2 3 2 6" xfId="43707" xr:uid="{DAA66D5C-5BE9-4968-BDEA-543D689B1010}"/>
    <cellStyle name="Comma 2 2 4 2 3 3" xfId="9997" xr:uid="{03FBE9B6-B01C-4C52-896E-3112AC9343FB}"/>
    <cellStyle name="Comma 2 2 4 2 3 3 2" xfId="23687" xr:uid="{3A03CFE5-E886-463B-9E11-11B40C83594B}"/>
    <cellStyle name="Comma 2 2 4 2 3 3 2 2" xfId="37379" xr:uid="{F1F220C7-20E9-425C-A5E2-8F1ED194A17D}"/>
    <cellStyle name="Comma 2 2 4 2 3 3 2 3" xfId="52263" xr:uid="{F08C41A0-1197-4E6A-AB31-8275938C068D}"/>
    <cellStyle name="Comma 2 2 4 2 3 3 3" xfId="16843" xr:uid="{98277AC9-05BD-40B8-B601-1E36F4D4C6E0}"/>
    <cellStyle name="Comma 2 2 4 2 3 3 4" xfId="30533" xr:uid="{B1FBB14D-82B9-4EDC-B144-0F8703B20235}"/>
    <cellStyle name="Comma 2 2 4 2 3 3 5" xfId="45417" xr:uid="{604AFCBA-3CC6-4021-92CF-D55BC6502564}"/>
    <cellStyle name="Comma 2 2 4 2 3 4" xfId="20265" xr:uid="{788501E2-2E5C-4D0D-9279-9E5CBE214679}"/>
    <cellStyle name="Comma 2 2 4 2 3 4 2" xfId="33957" xr:uid="{73A03755-69E2-4AE7-8A80-9BDB14932B13}"/>
    <cellStyle name="Comma 2 2 4 2 3 4 3" xfId="48841" xr:uid="{444AE2CC-2D7B-4172-9246-5190D3316F22}"/>
    <cellStyle name="Comma 2 2 4 2 3 5" xfId="13421" xr:uid="{2EC687EC-BB17-4CF4-95E3-E277BB473033}"/>
    <cellStyle name="Comma 2 2 4 2 3 6" xfId="27111" xr:uid="{06459671-5FBE-48D5-97D3-F2C81B3598B1}"/>
    <cellStyle name="Comma 2 2 4 2 3 7" xfId="41995" xr:uid="{01B7B6F1-0966-48FB-8054-F1F5856D65D3}"/>
    <cellStyle name="Comma 2 2 4 2 4" xfId="6574" xr:uid="{5D17C1F9-3024-4874-B5CA-78CE7482A179}"/>
    <cellStyle name="Comma 2 2 4 2 4 2" xfId="8288" xr:uid="{8F662C13-D34F-4EA8-8305-DB8C62A1CE99}"/>
    <cellStyle name="Comma 2 2 4 2 4 2 2" xfId="11710" xr:uid="{BE8507D6-04B0-4B34-B1BB-E5F7FFE594B3}"/>
    <cellStyle name="Comma 2 2 4 2 4 2 2 2" xfId="25400" xr:uid="{74CA421B-F03C-4D8F-82F8-18DC48CE89FF}"/>
    <cellStyle name="Comma 2 2 4 2 4 2 2 2 2" xfId="39092" xr:uid="{8B44A509-5705-4A62-99B5-C681EB76C5BC}"/>
    <cellStyle name="Comma 2 2 4 2 4 2 2 2 3" xfId="53976" xr:uid="{43C30907-8D9E-44C0-B5F6-B7C09ADC7A35}"/>
    <cellStyle name="Comma 2 2 4 2 4 2 2 3" xfId="18556" xr:uid="{3A740E6A-C300-48B3-A0F1-63455EE979A4}"/>
    <cellStyle name="Comma 2 2 4 2 4 2 2 4" xfId="32246" xr:uid="{31D216E8-DA0B-4DEA-9B5A-7939FB4575E4}"/>
    <cellStyle name="Comma 2 2 4 2 4 2 2 5" xfId="47130" xr:uid="{517F2369-2350-45F0-B021-98DBEBBCF8AD}"/>
    <cellStyle name="Comma 2 2 4 2 4 2 3" xfId="21978" xr:uid="{3996A32D-4C06-4C87-8822-E835052B7C4B}"/>
    <cellStyle name="Comma 2 2 4 2 4 2 3 2" xfId="35670" xr:uid="{87F67023-C967-4EA2-AF29-A8F5608B8CBF}"/>
    <cellStyle name="Comma 2 2 4 2 4 2 3 3" xfId="50554" xr:uid="{79E680DD-A221-4F01-B41E-7E8789A0D773}"/>
    <cellStyle name="Comma 2 2 4 2 4 2 4" xfId="15134" xr:uid="{16AB8194-82FC-4606-BD54-2AC149EFEF7D}"/>
    <cellStyle name="Comma 2 2 4 2 4 2 5" xfId="28824" xr:uid="{29975916-251A-492B-86E0-0C756F17BDDA}"/>
    <cellStyle name="Comma 2 2 4 2 4 2 6" xfId="43708" xr:uid="{B19F0FBA-1E44-4E4C-89BF-F18D489FD1F1}"/>
    <cellStyle name="Comma 2 2 4 2 4 3" xfId="9998" xr:uid="{C6E87604-14AA-4A63-B4AA-4C0111D2474C}"/>
    <cellStyle name="Comma 2 2 4 2 4 3 2" xfId="23688" xr:uid="{73449B8D-593F-4003-A64C-7A17153A0D25}"/>
    <cellStyle name="Comma 2 2 4 2 4 3 2 2" xfId="37380" xr:uid="{9E4D8FD4-E2C8-4EA5-8169-9EE4CD8AC753}"/>
    <cellStyle name="Comma 2 2 4 2 4 3 2 3" xfId="52264" xr:uid="{791DF04D-42F8-4233-A2B4-E17191EFE875}"/>
    <cellStyle name="Comma 2 2 4 2 4 3 3" xfId="16844" xr:uid="{04B08E2B-5E6C-4B53-A452-CCA8DA97CF1B}"/>
    <cellStyle name="Comma 2 2 4 2 4 3 4" xfId="30534" xr:uid="{3EA8A889-52D4-4CA8-AC97-2FDA8A89406C}"/>
    <cellStyle name="Comma 2 2 4 2 4 3 5" xfId="45418" xr:uid="{C291069D-90EB-4A17-9CF0-570330C858B3}"/>
    <cellStyle name="Comma 2 2 4 2 4 4" xfId="20266" xr:uid="{D10DB797-8A67-40FF-B684-1C5DF459CCFE}"/>
    <cellStyle name="Comma 2 2 4 2 4 4 2" xfId="33958" xr:uid="{3CDFE7D9-833B-4855-89EA-5725CB12E99D}"/>
    <cellStyle name="Comma 2 2 4 2 4 4 3" xfId="48842" xr:uid="{6BE0C8A5-7ED7-472F-9846-7C9F1A2A4AF7}"/>
    <cellStyle name="Comma 2 2 4 2 4 5" xfId="13422" xr:uid="{AD7E44A6-3681-4B1C-B167-965EC08B90D7}"/>
    <cellStyle name="Comma 2 2 4 2 4 6" xfId="27112" xr:uid="{213D8702-80FC-4E6C-A980-56BD4DE8982C}"/>
    <cellStyle name="Comma 2 2 4 2 4 7" xfId="41996" xr:uid="{0271AFF2-7F03-4BE4-A2E1-795837E55D0A}"/>
    <cellStyle name="Comma 2 2 4 2 5" xfId="8284" xr:uid="{CFD0B587-269B-4167-AC3E-29F98807F99C}"/>
    <cellStyle name="Comma 2 2 4 2 5 2" xfId="11706" xr:uid="{F85A2997-FE1A-4B66-8DA4-2C667BC09013}"/>
    <cellStyle name="Comma 2 2 4 2 5 2 2" xfId="25396" xr:uid="{89F54FFE-9C56-42BC-99F5-CB273D17E9AB}"/>
    <cellStyle name="Comma 2 2 4 2 5 2 2 2" xfId="39088" xr:uid="{A85261F9-AB14-48BB-A8AB-B41B53C925B2}"/>
    <cellStyle name="Comma 2 2 4 2 5 2 2 3" xfId="53972" xr:uid="{576EA4F6-F4D9-488A-9830-80237EE5340A}"/>
    <cellStyle name="Comma 2 2 4 2 5 2 3" xfId="18552" xr:uid="{359FAAFF-7BDD-44B2-9592-14317CDC725D}"/>
    <cellStyle name="Comma 2 2 4 2 5 2 4" xfId="32242" xr:uid="{4C0ACA78-D0C9-4EE1-A8FA-9368A85F88AC}"/>
    <cellStyle name="Comma 2 2 4 2 5 2 5" xfId="47126" xr:uid="{0F8A18B7-39AC-4223-842B-C140A8BF4447}"/>
    <cellStyle name="Comma 2 2 4 2 5 3" xfId="21974" xr:uid="{9AAB0805-FA49-43F9-BE2A-C51D0229D4B6}"/>
    <cellStyle name="Comma 2 2 4 2 5 3 2" xfId="35666" xr:uid="{4B01949B-0BAF-4477-BC79-41951BC34827}"/>
    <cellStyle name="Comma 2 2 4 2 5 3 3" xfId="50550" xr:uid="{4C0661DA-147D-46AE-8EE0-14C4AB369217}"/>
    <cellStyle name="Comma 2 2 4 2 5 4" xfId="15130" xr:uid="{8B95E24B-E17F-4756-83AD-F9B7E85BD861}"/>
    <cellStyle name="Comma 2 2 4 2 5 5" xfId="28820" xr:uid="{CD376A3B-982B-4586-8ACB-1820AC845308}"/>
    <cellStyle name="Comma 2 2 4 2 5 6" xfId="43704" xr:uid="{5BC2F852-2537-445F-9235-34F6A290D3FA}"/>
    <cellStyle name="Comma 2 2 4 2 6" xfId="9994" xr:uid="{74337752-8D0D-4ABF-A8FB-5A993FA7D5AD}"/>
    <cellStyle name="Comma 2 2 4 2 6 2" xfId="23684" xr:uid="{8892AEF6-802B-4A81-B601-14716C6EB15A}"/>
    <cellStyle name="Comma 2 2 4 2 6 2 2" xfId="37376" xr:uid="{CFE1553F-892F-4A8D-958E-A206DDB111A5}"/>
    <cellStyle name="Comma 2 2 4 2 6 2 3" xfId="52260" xr:uid="{8B5F028B-62A4-4884-B25C-48898B796DC9}"/>
    <cellStyle name="Comma 2 2 4 2 6 3" xfId="16840" xr:uid="{F414FBC5-AA9E-45C1-8DB1-13F60C83FEC2}"/>
    <cellStyle name="Comma 2 2 4 2 6 4" xfId="30530" xr:uid="{23423E2D-7D27-48FD-B148-D9D75BE8EB72}"/>
    <cellStyle name="Comma 2 2 4 2 6 5" xfId="45414" xr:uid="{1328942B-40F1-4B43-9F5A-DB7DAE01A1DE}"/>
    <cellStyle name="Comma 2 2 4 2 7" xfId="20262" xr:uid="{E135412C-8A59-4467-B04A-5DD799D4696B}"/>
    <cellStyle name="Comma 2 2 4 2 7 2" xfId="33954" xr:uid="{D02A6AC0-3690-4988-942F-0FFC62FB0A35}"/>
    <cellStyle name="Comma 2 2 4 2 7 3" xfId="48838" xr:uid="{2535D6EC-7719-45F5-A93E-5B7B95798549}"/>
    <cellStyle name="Comma 2 2 4 2 8" xfId="13418" xr:uid="{AB67E03E-6FD9-48BA-B91F-E86AFFA2FDE7}"/>
    <cellStyle name="Comma 2 2 4 2 9" xfId="27108" xr:uid="{BB909E28-BF61-4E47-B741-5138C446472D}"/>
    <cellStyle name="Comma 2 2 4 3" xfId="6575" xr:uid="{1E7A4161-73BE-4A34-98CF-B6299A2EC2B9}"/>
    <cellStyle name="Comma 2 2 4 3 10" xfId="41997" xr:uid="{8F605B66-1A3A-422F-AC7F-A0E161AC6BEA}"/>
    <cellStyle name="Comma 2 2 4 3 2" xfId="6576" xr:uid="{5A4A1EA6-6EC9-4F68-B880-5D9645CB24EF}"/>
    <cellStyle name="Comma 2 2 4 3 2 2" xfId="6577" xr:uid="{A63A97F9-63CB-420B-8C93-6301CB593F24}"/>
    <cellStyle name="Comma 2 2 4 3 2 2 2" xfId="8291" xr:uid="{22B7D81E-6904-4C69-AA6B-9FAD95326A41}"/>
    <cellStyle name="Comma 2 2 4 3 2 2 2 2" xfId="11713" xr:uid="{7382973B-B0B9-4E02-8B86-D4025FB29379}"/>
    <cellStyle name="Comma 2 2 4 3 2 2 2 2 2" xfId="25403" xr:uid="{DB705D82-AAB8-4378-BD65-6C5E5B17DB9F}"/>
    <cellStyle name="Comma 2 2 4 3 2 2 2 2 2 2" xfId="39095" xr:uid="{BF890DA7-CC42-44BB-802E-875E77199996}"/>
    <cellStyle name="Comma 2 2 4 3 2 2 2 2 2 3" xfId="53979" xr:uid="{A8D3AE65-4EF3-43D5-866A-90129D5B8639}"/>
    <cellStyle name="Comma 2 2 4 3 2 2 2 2 3" xfId="18559" xr:uid="{859E0CAA-CD4D-4303-AF9A-03BDCD69059D}"/>
    <cellStyle name="Comma 2 2 4 3 2 2 2 2 4" xfId="32249" xr:uid="{5ABDE8EC-D639-4268-A374-83AD596D7A38}"/>
    <cellStyle name="Comma 2 2 4 3 2 2 2 2 5" xfId="47133" xr:uid="{10CF7676-D3C9-4E79-9D90-60A3AB05AAB0}"/>
    <cellStyle name="Comma 2 2 4 3 2 2 2 3" xfId="21981" xr:uid="{C0181157-F406-4610-88B5-3CF9D6930A6B}"/>
    <cellStyle name="Comma 2 2 4 3 2 2 2 3 2" xfId="35673" xr:uid="{CF5609F5-9E47-4710-99F7-788AECEFDAC7}"/>
    <cellStyle name="Comma 2 2 4 3 2 2 2 3 3" xfId="50557" xr:uid="{60369CCA-33BD-4660-9103-93E7D8109E91}"/>
    <cellStyle name="Comma 2 2 4 3 2 2 2 4" xfId="15137" xr:uid="{8FD63A8C-F13C-4E14-B1D7-1ED4505806B8}"/>
    <cellStyle name="Comma 2 2 4 3 2 2 2 5" xfId="28827" xr:uid="{F36EDFD5-6F01-405B-AA66-B9DEF5A1D6A0}"/>
    <cellStyle name="Comma 2 2 4 3 2 2 2 6" xfId="43711" xr:uid="{295AE47B-2B5C-4FE3-8F89-4746135DE73E}"/>
    <cellStyle name="Comma 2 2 4 3 2 2 3" xfId="10001" xr:uid="{C8C392CD-3C7F-4B4D-AFB1-E9F56896796E}"/>
    <cellStyle name="Comma 2 2 4 3 2 2 3 2" xfId="23691" xr:uid="{F7B365BB-F3FE-40B6-B53B-1D7ED610BD53}"/>
    <cellStyle name="Comma 2 2 4 3 2 2 3 2 2" xfId="37383" xr:uid="{517AF9E0-1A00-4863-A48F-7700EE2C5221}"/>
    <cellStyle name="Comma 2 2 4 3 2 2 3 2 3" xfId="52267" xr:uid="{DB3A6F04-FB4E-4482-AAD2-E6447F58B470}"/>
    <cellStyle name="Comma 2 2 4 3 2 2 3 3" xfId="16847" xr:uid="{69503113-FD33-4CB1-A641-798A060F3C2A}"/>
    <cellStyle name="Comma 2 2 4 3 2 2 3 4" xfId="30537" xr:uid="{D0E03B3B-2A68-47E4-9EEE-57607F3E6314}"/>
    <cellStyle name="Comma 2 2 4 3 2 2 3 5" xfId="45421" xr:uid="{2FCDB07F-BD92-48CD-B2B0-98FF910F4564}"/>
    <cellStyle name="Comma 2 2 4 3 2 2 4" xfId="20269" xr:uid="{3FA1E0A3-1636-481D-B13C-EFD0C23BDA4E}"/>
    <cellStyle name="Comma 2 2 4 3 2 2 4 2" xfId="33961" xr:uid="{1198A26F-69B3-44E8-AD5C-9A89F256343F}"/>
    <cellStyle name="Comma 2 2 4 3 2 2 4 3" xfId="48845" xr:uid="{630BC6DC-6E82-4841-900D-CC35128A1CA0}"/>
    <cellStyle name="Comma 2 2 4 3 2 2 5" xfId="13425" xr:uid="{2D3BCAA8-EBE5-4040-B810-7CD0E477F75E}"/>
    <cellStyle name="Comma 2 2 4 3 2 2 6" xfId="27115" xr:uid="{72186982-E29D-478D-BF03-DEF26563E6C2}"/>
    <cellStyle name="Comma 2 2 4 3 2 2 7" xfId="41999" xr:uid="{B470DADE-96B9-45DC-B22E-922F572523BB}"/>
    <cellStyle name="Comma 2 2 4 3 2 3" xfId="8290" xr:uid="{1E43BA6C-39BD-4B50-89E0-4533C6A956DE}"/>
    <cellStyle name="Comma 2 2 4 3 2 3 2" xfId="11712" xr:uid="{6387B9FE-F608-4D11-BCD6-546BEFEA8615}"/>
    <cellStyle name="Comma 2 2 4 3 2 3 2 2" xfId="25402" xr:uid="{FB6064D8-538D-4225-9BAA-B71EFFA512B1}"/>
    <cellStyle name="Comma 2 2 4 3 2 3 2 2 2" xfId="39094" xr:uid="{59012E42-28BE-46FD-B394-AA62EBD9D394}"/>
    <cellStyle name="Comma 2 2 4 3 2 3 2 2 3" xfId="53978" xr:uid="{FE810F32-B053-4965-967D-07349D64FCA6}"/>
    <cellStyle name="Comma 2 2 4 3 2 3 2 3" xfId="18558" xr:uid="{A2F61F61-446F-4FA3-BAAF-C111F4442FCE}"/>
    <cellStyle name="Comma 2 2 4 3 2 3 2 4" xfId="32248" xr:uid="{86363262-591C-44B2-9845-22E17E0EAFAA}"/>
    <cellStyle name="Comma 2 2 4 3 2 3 2 5" xfId="47132" xr:uid="{CC687A3B-F77A-4869-A765-6BAEBF6C5414}"/>
    <cellStyle name="Comma 2 2 4 3 2 3 3" xfId="21980" xr:uid="{0676E88A-FEA9-45E9-BD39-B23FCD8FC874}"/>
    <cellStyle name="Comma 2 2 4 3 2 3 3 2" xfId="35672" xr:uid="{F80EEE5C-C600-4D81-8A1A-50BFB7CEA834}"/>
    <cellStyle name="Comma 2 2 4 3 2 3 3 3" xfId="50556" xr:uid="{A212EC2F-A83E-46C3-BC40-E96A28785599}"/>
    <cellStyle name="Comma 2 2 4 3 2 3 4" xfId="15136" xr:uid="{FED118B1-45F3-404F-AB20-E30E19B1033A}"/>
    <cellStyle name="Comma 2 2 4 3 2 3 5" xfId="28826" xr:uid="{EE5685D9-B971-4F95-87BD-62D95B8BB54A}"/>
    <cellStyle name="Comma 2 2 4 3 2 3 6" xfId="43710" xr:uid="{BE6830BD-5AC6-4C13-AC32-7D07E27B2F9A}"/>
    <cellStyle name="Comma 2 2 4 3 2 4" xfId="10000" xr:uid="{CED3030D-00F1-43BB-9F4D-F53CD49368BE}"/>
    <cellStyle name="Comma 2 2 4 3 2 4 2" xfId="23690" xr:uid="{8A5927E2-4008-407B-9ABA-6EF1F3080EE1}"/>
    <cellStyle name="Comma 2 2 4 3 2 4 2 2" xfId="37382" xr:uid="{55D8A601-52BA-47B0-B190-47B065C79554}"/>
    <cellStyle name="Comma 2 2 4 3 2 4 2 3" xfId="52266" xr:uid="{35A8A38F-F1E6-4324-A9DB-72F9BB8D818E}"/>
    <cellStyle name="Comma 2 2 4 3 2 4 3" xfId="16846" xr:uid="{0C43D5A0-CB7C-48F3-9008-C74431C43631}"/>
    <cellStyle name="Comma 2 2 4 3 2 4 4" xfId="30536" xr:uid="{C62B5D69-B487-4D30-A1C2-97480906245D}"/>
    <cellStyle name="Comma 2 2 4 3 2 4 5" xfId="45420" xr:uid="{5D522CC0-521F-4FF1-963D-E6FD37A1D72D}"/>
    <cellStyle name="Comma 2 2 4 3 2 5" xfId="20268" xr:uid="{2C4BD4AF-50FB-4C9F-A853-B03604318F8B}"/>
    <cellStyle name="Comma 2 2 4 3 2 5 2" xfId="33960" xr:uid="{738DEAAA-9627-4AC0-9C56-4F7DBC499914}"/>
    <cellStyle name="Comma 2 2 4 3 2 5 3" xfId="48844" xr:uid="{DABCDFDB-CDF5-43F0-9D33-BE1301ED7944}"/>
    <cellStyle name="Comma 2 2 4 3 2 6" xfId="13424" xr:uid="{FB6FC378-EF14-4E5E-86A5-3047733E553A}"/>
    <cellStyle name="Comma 2 2 4 3 2 7" xfId="27114" xr:uid="{1CCAA95B-34AF-494B-BADD-98E18B5F5CB2}"/>
    <cellStyle name="Comma 2 2 4 3 2 8" xfId="41998" xr:uid="{AC57E8BF-3636-4716-93CE-36B4FA38425D}"/>
    <cellStyle name="Comma 2 2 4 3 3" xfId="6578" xr:uid="{1132410F-5835-4197-B3CA-35FFCF8D0181}"/>
    <cellStyle name="Comma 2 2 4 3 3 2" xfId="8292" xr:uid="{C24548DF-17B9-4263-9050-3C1A811371F0}"/>
    <cellStyle name="Comma 2 2 4 3 3 2 2" xfId="11714" xr:uid="{A7B1E618-DDEE-4E87-9EE5-A2EEBF4EDA9E}"/>
    <cellStyle name="Comma 2 2 4 3 3 2 2 2" xfId="25404" xr:uid="{67CC4ADF-4853-42D6-9BDC-7E176E40E121}"/>
    <cellStyle name="Comma 2 2 4 3 3 2 2 2 2" xfId="39096" xr:uid="{D4E5CE5A-84E3-4EF2-AC3F-D3D424FC224E}"/>
    <cellStyle name="Comma 2 2 4 3 3 2 2 2 3" xfId="53980" xr:uid="{3643E021-FCC5-47DD-8927-EE0A8005E2E9}"/>
    <cellStyle name="Comma 2 2 4 3 3 2 2 3" xfId="18560" xr:uid="{C4341889-03DB-41CD-B3B7-DB483109F770}"/>
    <cellStyle name="Comma 2 2 4 3 3 2 2 4" xfId="32250" xr:uid="{592938BD-3DB9-4896-9409-FD94E8CB3534}"/>
    <cellStyle name="Comma 2 2 4 3 3 2 2 5" xfId="47134" xr:uid="{0DAD4001-D1C8-444E-91F0-521181E649C3}"/>
    <cellStyle name="Comma 2 2 4 3 3 2 3" xfId="21982" xr:uid="{8169BA07-1866-4243-81D5-61BB34E013B2}"/>
    <cellStyle name="Comma 2 2 4 3 3 2 3 2" xfId="35674" xr:uid="{1ACA81D6-FAAA-4A39-928F-08A4FF2E3A92}"/>
    <cellStyle name="Comma 2 2 4 3 3 2 3 3" xfId="50558" xr:uid="{C5450060-FC3E-4632-9615-8F7575BA6ABF}"/>
    <cellStyle name="Comma 2 2 4 3 3 2 4" xfId="15138" xr:uid="{179CCB97-5508-4417-9D85-26EE6F1B3060}"/>
    <cellStyle name="Comma 2 2 4 3 3 2 5" xfId="28828" xr:uid="{78016D53-CD8C-4480-A2FD-7574DDE9E112}"/>
    <cellStyle name="Comma 2 2 4 3 3 2 6" xfId="43712" xr:uid="{0B9C2C47-73E8-4EC8-9E43-161C52DB9088}"/>
    <cellStyle name="Comma 2 2 4 3 3 3" xfId="10002" xr:uid="{545F0CF2-32BB-4773-A3E2-D0C8AEDA9E25}"/>
    <cellStyle name="Comma 2 2 4 3 3 3 2" xfId="23692" xr:uid="{0961B670-476F-45DE-86B9-AC1D02F63874}"/>
    <cellStyle name="Comma 2 2 4 3 3 3 2 2" xfId="37384" xr:uid="{B880C38A-FD1F-4EF9-8024-B692D4DB6BA4}"/>
    <cellStyle name="Comma 2 2 4 3 3 3 2 3" xfId="52268" xr:uid="{F596976C-2CFF-4802-BDE2-86CF34EF6A90}"/>
    <cellStyle name="Comma 2 2 4 3 3 3 3" xfId="16848" xr:uid="{C129B8FB-004E-45BB-884C-1B90DBAEEB8A}"/>
    <cellStyle name="Comma 2 2 4 3 3 3 4" xfId="30538" xr:uid="{44BFD57F-1CBD-4FE3-91ED-F357A6A95A62}"/>
    <cellStyle name="Comma 2 2 4 3 3 3 5" xfId="45422" xr:uid="{E16B217A-5595-4F43-9CA2-C6CE7650C8DA}"/>
    <cellStyle name="Comma 2 2 4 3 3 4" xfId="20270" xr:uid="{AADA6359-05F8-4DD3-A836-5A14AE29E081}"/>
    <cellStyle name="Comma 2 2 4 3 3 4 2" xfId="33962" xr:uid="{4F95EA15-767C-43DF-8BDB-CBC729A8B041}"/>
    <cellStyle name="Comma 2 2 4 3 3 4 3" xfId="48846" xr:uid="{9FD7D1DE-6174-4FCD-8D5D-BCD0371937B0}"/>
    <cellStyle name="Comma 2 2 4 3 3 5" xfId="13426" xr:uid="{29760F8E-67D1-4E2F-8F79-E08FA460823D}"/>
    <cellStyle name="Comma 2 2 4 3 3 6" xfId="27116" xr:uid="{C3D3E2A6-645D-4479-9930-1B2F7E083F62}"/>
    <cellStyle name="Comma 2 2 4 3 3 7" xfId="42000" xr:uid="{43BA1EE4-BB04-40CD-9E61-87DEEA4A92FB}"/>
    <cellStyle name="Comma 2 2 4 3 4" xfId="6579" xr:uid="{57C3E75D-E2CC-4BFD-B314-1C709D11B413}"/>
    <cellStyle name="Comma 2 2 4 3 4 2" xfId="8293" xr:uid="{52F6851C-6BB4-4AEE-B824-2B00F1D2CFA0}"/>
    <cellStyle name="Comma 2 2 4 3 4 2 2" xfId="11715" xr:uid="{1B13A2E6-A5A0-4377-8E70-F4B457CD00B3}"/>
    <cellStyle name="Comma 2 2 4 3 4 2 2 2" xfId="25405" xr:uid="{F746A4E9-A269-451B-99F6-592353DF594C}"/>
    <cellStyle name="Comma 2 2 4 3 4 2 2 2 2" xfId="39097" xr:uid="{49689395-05F0-4890-B312-CD289A69D41C}"/>
    <cellStyle name="Comma 2 2 4 3 4 2 2 2 3" xfId="53981" xr:uid="{CDF7292C-3976-4663-9AD5-6E467A753494}"/>
    <cellStyle name="Comma 2 2 4 3 4 2 2 3" xfId="18561" xr:uid="{1EFB4654-CC92-4033-8E21-181001C72C2B}"/>
    <cellStyle name="Comma 2 2 4 3 4 2 2 4" xfId="32251" xr:uid="{77487ABC-38D5-4D95-9AB2-9A13B6EC4BCB}"/>
    <cellStyle name="Comma 2 2 4 3 4 2 2 5" xfId="47135" xr:uid="{46A4F9B7-CCE3-422C-9B75-FB8F673F5289}"/>
    <cellStyle name="Comma 2 2 4 3 4 2 3" xfId="21983" xr:uid="{44A8C763-2857-4BCB-9057-EA258B925ED6}"/>
    <cellStyle name="Comma 2 2 4 3 4 2 3 2" xfId="35675" xr:uid="{BF13962B-A332-4BAE-9728-FA61AB487638}"/>
    <cellStyle name="Comma 2 2 4 3 4 2 3 3" xfId="50559" xr:uid="{CC44F4B5-FD42-46E6-BF9D-1ED08ADD1488}"/>
    <cellStyle name="Comma 2 2 4 3 4 2 4" xfId="15139" xr:uid="{0468D05C-6C83-4C92-879F-277258D7E5A7}"/>
    <cellStyle name="Comma 2 2 4 3 4 2 5" xfId="28829" xr:uid="{C738C90A-921A-4FEF-9C53-79AEFB91651F}"/>
    <cellStyle name="Comma 2 2 4 3 4 2 6" xfId="43713" xr:uid="{F66BF634-5F51-4C75-BD83-7349BBC75D73}"/>
    <cellStyle name="Comma 2 2 4 3 4 3" xfId="10003" xr:uid="{DDA4EDFA-CC93-4BD3-8582-57BDCCB7A6A4}"/>
    <cellStyle name="Comma 2 2 4 3 4 3 2" xfId="23693" xr:uid="{4A7E57EA-3B7D-4AE9-B5A0-AB5DDB58844A}"/>
    <cellStyle name="Comma 2 2 4 3 4 3 2 2" xfId="37385" xr:uid="{73CEF9EC-B097-42FF-A17E-34BC3F68E044}"/>
    <cellStyle name="Comma 2 2 4 3 4 3 2 3" xfId="52269" xr:uid="{19EACAEA-A407-4BBE-85C1-1E48956B4852}"/>
    <cellStyle name="Comma 2 2 4 3 4 3 3" xfId="16849" xr:uid="{5AB14409-4C11-488C-9FB5-D13035708B6C}"/>
    <cellStyle name="Comma 2 2 4 3 4 3 4" xfId="30539" xr:uid="{E34661C2-BD5A-4F84-B1F8-39269F476341}"/>
    <cellStyle name="Comma 2 2 4 3 4 3 5" xfId="45423" xr:uid="{5A661953-0771-43F8-8B62-75764ECA75FF}"/>
    <cellStyle name="Comma 2 2 4 3 4 4" xfId="20271" xr:uid="{6740C87D-5AAD-49AB-81E6-1A713A09D913}"/>
    <cellStyle name="Comma 2 2 4 3 4 4 2" xfId="33963" xr:uid="{230E36E1-B372-4771-9339-6143E91412CA}"/>
    <cellStyle name="Comma 2 2 4 3 4 4 3" xfId="48847" xr:uid="{06A074E2-FF23-4D03-9397-C496E09984AF}"/>
    <cellStyle name="Comma 2 2 4 3 4 5" xfId="13427" xr:uid="{91F047AA-DA38-4B77-844C-9B41E09845DA}"/>
    <cellStyle name="Comma 2 2 4 3 4 6" xfId="27117" xr:uid="{9C79C1DD-AB86-4061-BA88-023909211615}"/>
    <cellStyle name="Comma 2 2 4 3 4 7" xfId="42001" xr:uid="{F38DD675-EA15-45CE-971E-5587D25931DC}"/>
    <cellStyle name="Comma 2 2 4 3 5" xfId="8289" xr:uid="{4645E56F-C6B9-4539-A96F-722CF6021A72}"/>
    <cellStyle name="Comma 2 2 4 3 5 2" xfId="11711" xr:uid="{F7C8D209-DE71-4641-91E3-202CD9BF9F32}"/>
    <cellStyle name="Comma 2 2 4 3 5 2 2" xfId="25401" xr:uid="{CC302CCC-7934-48B1-8344-68EF171DECBA}"/>
    <cellStyle name="Comma 2 2 4 3 5 2 2 2" xfId="39093" xr:uid="{DC38947C-B0C5-4BA5-86ED-88C8306510B4}"/>
    <cellStyle name="Comma 2 2 4 3 5 2 2 3" xfId="53977" xr:uid="{7CBC4E87-D90E-4253-A2B6-F1A83A0D3A14}"/>
    <cellStyle name="Comma 2 2 4 3 5 2 3" xfId="18557" xr:uid="{8853BE5D-CFCC-4396-8099-51AAB9A8478A}"/>
    <cellStyle name="Comma 2 2 4 3 5 2 4" xfId="32247" xr:uid="{3D961AB6-904B-4D52-A5FA-C36480745F8E}"/>
    <cellStyle name="Comma 2 2 4 3 5 2 5" xfId="47131" xr:uid="{E870512A-30A0-4B59-B9CB-F8958047788D}"/>
    <cellStyle name="Comma 2 2 4 3 5 3" xfId="21979" xr:uid="{1F1A1840-A87A-44FD-BCD3-C0D1EF3ED069}"/>
    <cellStyle name="Comma 2 2 4 3 5 3 2" xfId="35671" xr:uid="{0EADEF34-3B4A-40AC-9895-2BCEF563C494}"/>
    <cellStyle name="Comma 2 2 4 3 5 3 3" xfId="50555" xr:uid="{B3407F15-6EEB-426D-BEF5-1EA5292089D5}"/>
    <cellStyle name="Comma 2 2 4 3 5 4" xfId="15135" xr:uid="{45F3B4D6-3CFA-4E5E-A5CF-F83F9A3D60FA}"/>
    <cellStyle name="Comma 2 2 4 3 5 5" xfId="28825" xr:uid="{B612E000-4CD0-4B5A-BC70-C6656A692F77}"/>
    <cellStyle name="Comma 2 2 4 3 5 6" xfId="43709" xr:uid="{8211025A-2630-4FE3-B072-A32E0B161841}"/>
    <cellStyle name="Comma 2 2 4 3 6" xfId="9999" xr:uid="{E09AF439-3D80-4A31-A378-6E134F8DC1FA}"/>
    <cellStyle name="Comma 2 2 4 3 6 2" xfId="23689" xr:uid="{3FDE027A-8010-4BBD-AA03-623BAB0CEB03}"/>
    <cellStyle name="Comma 2 2 4 3 6 2 2" xfId="37381" xr:uid="{7C1F46AE-F3A9-404D-904E-E1E9D77CB919}"/>
    <cellStyle name="Comma 2 2 4 3 6 2 3" xfId="52265" xr:uid="{D37F6DEB-2898-41E5-BD9F-37ED4C90715D}"/>
    <cellStyle name="Comma 2 2 4 3 6 3" xfId="16845" xr:uid="{7562CCA6-70D7-42DD-B366-D4898D06FC47}"/>
    <cellStyle name="Comma 2 2 4 3 6 4" xfId="30535" xr:uid="{110010EC-6B74-4C26-810D-2879F8E9600A}"/>
    <cellStyle name="Comma 2 2 4 3 6 5" xfId="45419" xr:uid="{774E79B8-B5CB-46B3-915C-472B026B7C2B}"/>
    <cellStyle name="Comma 2 2 4 3 7" xfId="20267" xr:uid="{1C82A766-3693-49C5-B41B-02E424FD3E31}"/>
    <cellStyle name="Comma 2 2 4 3 7 2" xfId="33959" xr:uid="{6C04BA48-FE21-4C34-AA45-615E00075832}"/>
    <cellStyle name="Comma 2 2 4 3 7 3" xfId="48843" xr:uid="{1FA0451F-DF62-42E4-9185-763B6C80BF83}"/>
    <cellStyle name="Comma 2 2 4 3 8" xfId="13423" xr:uid="{55F8AAC4-9AF2-4E29-8640-69DE0A9D6FF9}"/>
    <cellStyle name="Comma 2 2 4 3 9" xfId="27113" xr:uid="{701E2CC3-299B-45DC-85A6-2662F570D399}"/>
    <cellStyle name="Comma 2 2 4 4" xfId="6580" xr:uid="{9FA91133-3F02-4CBE-BE29-A7CF6CA56772}"/>
    <cellStyle name="Comma 2 2 4 4 2" xfId="6581" xr:uid="{5E2BCD28-7C27-4245-BCBF-9A8D9E1FB142}"/>
    <cellStyle name="Comma 2 2 4 4 2 2" xfId="8295" xr:uid="{31E0187F-B99B-47DB-ACF6-6BF86DF0FF2D}"/>
    <cellStyle name="Comma 2 2 4 4 2 2 2" xfId="11717" xr:uid="{A78C012F-DE5B-45B0-BE5C-535351FBB211}"/>
    <cellStyle name="Comma 2 2 4 4 2 2 2 2" xfId="25407" xr:uid="{34D4B482-B66B-42FE-85AA-902D643807F4}"/>
    <cellStyle name="Comma 2 2 4 4 2 2 2 2 2" xfId="39099" xr:uid="{AE1337FA-3B41-4415-9812-984FA9A4A41A}"/>
    <cellStyle name="Comma 2 2 4 4 2 2 2 2 3" xfId="53983" xr:uid="{C94EE94A-2186-432D-B79B-53232EAF43B4}"/>
    <cellStyle name="Comma 2 2 4 4 2 2 2 3" xfId="18563" xr:uid="{36171BCB-DE86-4EA1-B015-10F0B26F8894}"/>
    <cellStyle name="Comma 2 2 4 4 2 2 2 4" xfId="32253" xr:uid="{F93E5395-E828-4168-92BF-AE9C4EF28470}"/>
    <cellStyle name="Comma 2 2 4 4 2 2 2 5" xfId="47137" xr:uid="{C0AE094B-BB80-4451-A754-1F5950CE9064}"/>
    <cellStyle name="Comma 2 2 4 4 2 2 3" xfId="21985" xr:uid="{42BEB2D9-D674-4864-9157-5F396D3F3027}"/>
    <cellStyle name="Comma 2 2 4 4 2 2 3 2" xfId="35677" xr:uid="{DE7FC737-6CBF-4F59-B8A6-BCAD7F94005A}"/>
    <cellStyle name="Comma 2 2 4 4 2 2 3 3" xfId="50561" xr:uid="{B74B1A15-1134-4B3C-8034-DFB30A1808A2}"/>
    <cellStyle name="Comma 2 2 4 4 2 2 4" xfId="15141" xr:uid="{FB32B2D2-E75B-4B03-BF43-EC026161BD6C}"/>
    <cellStyle name="Comma 2 2 4 4 2 2 5" xfId="28831" xr:uid="{B82763A8-2294-4E66-8964-853FB6F3123F}"/>
    <cellStyle name="Comma 2 2 4 4 2 2 6" xfId="43715" xr:uid="{6F8F6580-6BE1-4B70-8CE4-E6A188BB74BC}"/>
    <cellStyle name="Comma 2 2 4 4 2 3" xfId="10005" xr:uid="{A068C8B1-0272-49AC-992D-AAECD3B15ACD}"/>
    <cellStyle name="Comma 2 2 4 4 2 3 2" xfId="23695" xr:uid="{B12374A3-1581-4CB4-A6B2-151B1C8125DA}"/>
    <cellStyle name="Comma 2 2 4 4 2 3 2 2" xfId="37387" xr:uid="{041E1D5F-3C17-4C53-AC53-E50BE1E1BAB8}"/>
    <cellStyle name="Comma 2 2 4 4 2 3 2 3" xfId="52271" xr:uid="{DD30A2A3-427F-484B-93D2-D55EEF417103}"/>
    <cellStyle name="Comma 2 2 4 4 2 3 3" xfId="16851" xr:uid="{51ECB4D6-4959-4796-82BC-28C46BA1C481}"/>
    <cellStyle name="Comma 2 2 4 4 2 3 4" xfId="30541" xr:uid="{CB55A576-6B1F-4C35-B9DA-8C93F039424D}"/>
    <cellStyle name="Comma 2 2 4 4 2 3 5" xfId="45425" xr:uid="{BDBB6FDD-A511-4EB1-813B-8CE07C9E9AD5}"/>
    <cellStyle name="Comma 2 2 4 4 2 4" xfId="20273" xr:uid="{AD45DCF6-6273-4EDE-A5E7-E15C55159B25}"/>
    <cellStyle name="Comma 2 2 4 4 2 4 2" xfId="33965" xr:uid="{D1631DCF-13C9-4B31-B0B9-770DC6BB2FB9}"/>
    <cellStyle name="Comma 2 2 4 4 2 4 3" xfId="48849" xr:uid="{040FCC03-1FD1-414E-A4D5-7626F17EEBBD}"/>
    <cellStyle name="Comma 2 2 4 4 2 5" xfId="13429" xr:uid="{1F200A5C-0B1D-427A-AF82-469B075AD584}"/>
    <cellStyle name="Comma 2 2 4 4 2 6" xfId="27119" xr:uid="{47D767FD-AE9A-4A04-B091-E11A5938488C}"/>
    <cellStyle name="Comma 2 2 4 4 2 7" xfId="42003" xr:uid="{AA05A644-D8E2-42CC-B21B-DD48C3E17CF7}"/>
    <cellStyle name="Comma 2 2 4 4 3" xfId="8294" xr:uid="{CB662137-7706-4D97-9905-4BDB8009B761}"/>
    <cellStyle name="Comma 2 2 4 4 3 2" xfId="11716" xr:uid="{0CC8989D-907B-48F3-AF1D-A3C9AC06DFA3}"/>
    <cellStyle name="Comma 2 2 4 4 3 2 2" xfId="25406" xr:uid="{5E5AA9C4-DB5A-4904-98BC-4A0C0F2AA41C}"/>
    <cellStyle name="Comma 2 2 4 4 3 2 2 2" xfId="39098" xr:uid="{AB889AE5-FC41-4478-968A-362CBBE401A1}"/>
    <cellStyle name="Comma 2 2 4 4 3 2 2 3" xfId="53982" xr:uid="{2D869AA8-ABB1-4DA6-98A9-1D8BBAD8731E}"/>
    <cellStyle name="Comma 2 2 4 4 3 2 3" xfId="18562" xr:uid="{4DD562B5-1B42-4018-AD05-64C18E96C803}"/>
    <cellStyle name="Comma 2 2 4 4 3 2 4" xfId="32252" xr:uid="{506FD37E-4756-4645-BEB6-5AF7039A5274}"/>
    <cellStyle name="Comma 2 2 4 4 3 2 5" xfId="47136" xr:uid="{058550FC-E8BC-4960-BCC9-0AD3DDF53908}"/>
    <cellStyle name="Comma 2 2 4 4 3 3" xfId="21984" xr:uid="{482507A7-BC86-457E-9F52-4F4FF40D8A90}"/>
    <cellStyle name="Comma 2 2 4 4 3 3 2" xfId="35676" xr:uid="{FBDF4A79-06DE-4010-9C6E-A89940F9C73A}"/>
    <cellStyle name="Comma 2 2 4 4 3 3 3" xfId="50560" xr:uid="{5DB8BBB8-822F-4278-B84B-5FCC3AB02A29}"/>
    <cellStyle name="Comma 2 2 4 4 3 4" xfId="15140" xr:uid="{14434FC2-6328-459A-8EF4-FFFCB6E029A2}"/>
    <cellStyle name="Comma 2 2 4 4 3 5" xfId="28830" xr:uid="{2E452C2E-E2AD-4314-81CE-086D624BFFB6}"/>
    <cellStyle name="Comma 2 2 4 4 3 6" xfId="43714" xr:uid="{008D4FCE-06A0-411C-8FDD-7B2BE2AC72CA}"/>
    <cellStyle name="Comma 2 2 4 4 4" xfId="10004" xr:uid="{C47D27C3-E3CF-4998-8F83-84A1970AC105}"/>
    <cellStyle name="Comma 2 2 4 4 4 2" xfId="23694" xr:uid="{331BB690-E8AB-49AB-8391-F73F386F741D}"/>
    <cellStyle name="Comma 2 2 4 4 4 2 2" xfId="37386" xr:uid="{3C75CBC9-B9D1-4A34-ADD6-E2E99FC0263A}"/>
    <cellStyle name="Comma 2 2 4 4 4 2 3" xfId="52270" xr:uid="{2E659536-3FF6-4E36-9431-AA8990AB7F45}"/>
    <cellStyle name="Comma 2 2 4 4 4 3" xfId="16850" xr:uid="{F1EA4B8B-DEA2-4C07-B6A5-77EAF7A30353}"/>
    <cellStyle name="Comma 2 2 4 4 4 4" xfId="30540" xr:uid="{9F5AA40F-B169-498B-8D82-079894960DD7}"/>
    <cellStyle name="Comma 2 2 4 4 4 5" xfId="45424" xr:uid="{64626403-A74F-4F57-B86B-6D7C62E7DD9E}"/>
    <cellStyle name="Comma 2 2 4 4 5" xfId="20272" xr:uid="{41B76C3C-B48F-4746-81FB-20300EC87068}"/>
    <cellStyle name="Comma 2 2 4 4 5 2" xfId="33964" xr:uid="{D26AE3BD-D237-4A32-988F-B639BCBCC7E2}"/>
    <cellStyle name="Comma 2 2 4 4 5 3" xfId="48848" xr:uid="{CCD166D1-9AD0-43D8-9A79-C357A461F394}"/>
    <cellStyle name="Comma 2 2 4 4 6" xfId="13428" xr:uid="{E875491D-23BB-4DB6-ADCC-1363CE68DE52}"/>
    <cellStyle name="Comma 2 2 4 4 7" xfId="27118" xr:uid="{03793965-4DF0-4F75-AF59-E1149DA5CE80}"/>
    <cellStyle name="Comma 2 2 4 4 8" xfId="42002" xr:uid="{EE80718F-DC5A-4DCB-8DAE-70DE03028FAC}"/>
    <cellStyle name="Comma 2 2 4 5" xfId="6582" xr:uid="{22BC8730-B7C5-4B84-A44F-DEE285D8F732}"/>
    <cellStyle name="Comma 2 2 4 5 2" xfId="8296" xr:uid="{E8D870C8-8CF1-4680-8D7C-6C2F4A5B20A8}"/>
    <cellStyle name="Comma 2 2 4 5 2 2" xfId="11718" xr:uid="{E2C3392B-AE58-451B-8FEC-1606BE55E309}"/>
    <cellStyle name="Comma 2 2 4 5 2 2 2" xfId="25408" xr:uid="{62AF63D9-9AE4-40D8-BE3B-691A05962285}"/>
    <cellStyle name="Comma 2 2 4 5 2 2 2 2" xfId="39100" xr:uid="{2E1B8A8A-60B1-4DEF-A2E5-B37C00D93EE6}"/>
    <cellStyle name="Comma 2 2 4 5 2 2 2 3" xfId="53984" xr:uid="{FDA75172-0343-4712-8235-EC1A9604EA1E}"/>
    <cellStyle name="Comma 2 2 4 5 2 2 3" xfId="18564" xr:uid="{FB73C267-7019-4400-AE69-D6D69F0E9175}"/>
    <cellStyle name="Comma 2 2 4 5 2 2 4" xfId="32254" xr:uid="{410D9396-507B-4F52-B8F8-E75F4C96534B}"/>
    <cellStyle name="Comma 2 2 4 5 2 2 5" xfId="47138" xr:uid="{EEE2245A-2C09-4490-9414-618377E35A47}"/>
    <cellStyle name="Comma 2 2 4 5 2 3" xfId="21986" xr:uid="{0893E3E6-62D1-4524-A54D-02512F1DEF04}"/>
    <cellStyle name="Comma 2 2 4 5 2 3 2" xfId="35678" xr:uid="{2CCF1DE5-5120-448B-B36A-46C56A1DC5DB}"/>
    <cellStyle name="Comma 2 2 4 5 2 3 3" xfId="50562" xr:uid="{6A68BA3C-A921-43F9-9628-7F996AAD9EDF}"/>
    <cellStyle name="Comma 2 2 4 5 2 4" xfId="15142" xr:uid="{C09DCECF-7313-450F-8872-204321D294E9}"/>
    <cellStyle name="Comma 2 2 4 5 2 5" xfId="28832" xr:uid="{10910A46-DCD0-4B81-B74A-FE0B5A5F1F82}"/>
    <cellStyle name="Comma 2 2 4 5 2 6" xfId="43716" xr:uid="{E79FD87D-858B-4762-970C-05894A499D04}"/>
    <cellStyle name="Comma 2 2 4 5 3" xfId="10006" xr:uid="{10D5BA70-6C03-4ED0-95FC-E151CBBC4639}"/>
    <cellStyle name="Comma 2 2 4 5 3 2" xfId="23696" xr:uid="{9E84EC0E-C87D-44CA-9A05-84EDAA6A57C0}"/>
    <cellStyle name="Comma 2 2 4 5 3 2 2" xfId="37388" xr:uid="{83D9BF24-6802-4958-AA10-42B6E076E52B}"/>
    <cellStyle name="Comma 2 2 4 5 3 2 3" xfId="52272" xr:uid="{81137DFE-6497-43CE-9CCB-E3B9696A161A}"/>
    <cellStyle name="Comma 2 2 4 5 3 3" xfId="16852" xr:uid="{A0772A0E-9B14-4AE3-913E-82419367A344}"/>
    <cellStyle name="Comma 2 2 4 5 3 4" xfId="30542" xr:uid="{AE610ADA-7315-4734-B11E-F5DAD8BFAD4F}"/>
    <cellStyle name="Comma 2 2 4 5 3 5" xfId="45426" xr:uid="{36AD10BF-7C01-46C1-B22C-74D137181D12}"/>
    <cellStyle name="Comma 2 2 4 5 4" xfId="20274" xr:uid="{40BE523A-227C-4360-B1CB-95177242A1AE}"/>
    <cellStyle name="Comma 2 2 4 5 4 2" xfId="33966" xr:uid="{DB8024F7-9468-4764-AD8C-B28BA3A545FC}"/>
    <cellStyle name="Comma 2 2 4 5 4 3" xfId="48850" xr:uid="{8069D14C-1873-41D8-A2F3-49C19899C834}"/>
    <cellStyle name="Comma 2 2 4 5 5" xfId="13430" xr:uid="{D96CF65C-C695-4CE6-895E-7CA1E23DE5DC}"/>
    <cellStyle name="Comma 2 2 4 5 6" xfId="27120" xr:uid="{1642ED3E-9EBC-4C99-BE38-1547D51B42F3}"/>
    <cellStyle name="Comma 2 2 4 5 7" xfId="42004" xr:uid="{01F54ECF-693E-4E79-B7E9-C4FF0F03C2CB}"/>
    <cellStyle name="Comma 2 2 4 6" xfId="6583" xr:uid="{FDDF2EE5-86F6-4C3D-8BD4-6C6D715675F3}"/>
    <cellStyle name="Comma 2 2 4 6 2" xfId="8297" xr:uid="{E3E0D296-5001-454F-8D5A-92307CFA8D5D}"/>
    <cellStyle name="Comma 2 2 4 6 2 2" xfId="11719" xr:uid="{D941A506-6356-47C4-BB4A-82E07BDF9FD0}"/>
    <cellStyle name="Comma 2 2 4 6 2 2 2" xfId="25409" xr:uid="{512F74FC-1B58-45A9-B4EB-D9FBE7C27B88}"/>
    <cellStyle name="Comma 2 2 4 6 2 2 2 2" xfId="39101" xr:uid="{EA7E0BEC-FBF3-4E3E-867D-0731C0C55B76}"/>
    <cellStyle name="Comma 2 2 4 6 2 2 2 3" xfId="53985" xr:uid="{553D6C70-283F-43EF-ABC5-18F2C63AB33D}"/>
    <cellStyle name="Comma 2 2 4 6 2 2 3" xfId="18565" xr:uid="{1DD641D4-81A3-4BB8-BE00-CC741CEC08F4}"/>
    <cellStyle name="Comma 2 2 4 6 2 2 4" xfId="32255" xr:uid="{9F594EFC-65BE-436E-8037-38F784395BB3}"/>
    <cellStyle name="Comma 2 2 4 6 2 2 5" xfId="47139" xr:uid="{228776B1-572B-4A26-B3DF-BC99FFC59D4B}"/>
    <cellStyle name="Comma 2 2 4 6 2 3" xfId="21987" xr:uid="{F1DA9227-DCF7-4A07-A063-1F89A7285ABF}"/>
    <cellStyle name="Comma 2 2 4 6 2 3 2" xfId="35679" xr:uid="{078AED29-1BCB-4234-839F-AF83E879EBFA}"/>
    <cellStyle name="Comma 2 2 4 6 2 3 3" xfId="50563" xr:uid="{EDF87B5E-7C89-4A85-AB1C-8D1C2909660E}"/>
    <cellStyle name="Comma 2 2 4 6 2 4" xfId="15143" xr:uid="{AD86399F-23CF-4D6C-854B-053A4CDC965E}"/>
    <cellStyle name="Comma 2 2 4 6 2 5" xfId="28833" xr:uid="{889A8415-5399-4B95-8518-47196E23FAE5}"/>
    <cellStyle name="Comma 2 2 4 6 2 6" xfId="43717" xr:uid="{4CF3433E-03CE-456D-A7C2-2F1DACAA6998}"/>
    <cellStyle name="Comma 2 2 4 6 3" xfId="10007" xr:uid="{D74F4371-6CBA-4E92-9941-E9BBFA5029FA}"/>
    <cellStyle name="Comma 2 2 4 6 3 2" xfId="23697" xr:uid="{ACEDF9E9-9012-4CB8-9E80-D95D96D70892}"/>
    <cellStyle name="Comma 2 2 4 6 3 2 2" xfId="37389" xr:uid="{020B6D43-22C5-409D-9952-DE7189B63372}"/>
    <cellStyle name="Comma 2 2 4 6 3 2 3" xfId="52273" xr:uid="{84169746-74DB-4EA7-98BF-2B07FD1CFAB0}"/>
    <cellStyle name="Comma 2 2 4 6 3 3" xfId="16853" xr:uid="{EB1F9F53-B7C3-4F27-B023-6BF07EEFCB84}"/>
    <cellStyle name="Comma 2 2 4 6 3 4" xfId="30543" xr:uid="{D5E49B3F-67D2-4A8A-B366-43E104259FC4}"/>
    <cellStyle name="Comma 2 2 4 6 3 5" xfId="45427" xr:uid="{058048C0-5DEC-414F-8285-9A4F7D8C68B0}"/>
    <cellStyle name="Comma 2 2 4 6 4" xfId="20275" xr:uid="{14890A28-595A-4370-9178-174B7594FD7D}"/>
    <cellStyle name="Comma 2 2 4 6 4 2" xfId="33967" xr:uid="{6D52B20C-AAE1-442F-8A50-85EF49053F57}"/>
    <cellStyle name="Comma 2 2 4 6 4 3" xfId="48851" xr:uid="{D86F9AD3-4273-44AD-8ADE-C673ACF586ED}"/>
    <cellStyle name="Comma 2 2 4 6 5" xfId="13431" xr:uid="{F2E840FF-CDE2-419E-BCED-7CC3FD7D634F}"/>
    <cellStyle name="Comma 2 2 4 6 6" xfId="27121" xr:uid="{AF00EC83-E5DD-48B0-9E31-B2E70DFD156E}"/>
    <cellStyle name="Comma 2 2 4 6 7" xfId="42005" xr:uid="{2F2B6D5F-9C20-44C7-8968-D1A166F46A51}"/>
    <cellStyle name="Comma 2 2 4 7" xfId="8283" xr:uid="{F110E674-BB3B-48A2-9A0B-751AD83597D5}"/>
    <cellStyle name="Comma 2 2 4 7 2" xfId="11705" xr:uid="{CA59A13B-B44E-4B62-AC23-0C405B7C0421}"/>
    <cellStyle name="Comma 2 2 4 7 2 2" xfId="25395" xr:uid="{0EB6A371-8483-4E56-ABD8-235CA8A8A2B3}"/>
    <cellStyle name="Comma 2 2 4 7 2 2 2" xfId="39087" xr:uid="{E4D76487-C036-4453-AC3A-33D118FC1BB4}"/>
    <cellStyle name="Comma 2 2 4 7 2 2 3" xfId="53971" xr:uid="{84646E5B-4AD4-4EFC-BF72-C6B681B5FAD5}"/>
    <cellStyle name="Comma 2 2 4 7 2 3" xfId="18551" xr:uid="{68B7B3BE-4ADB-453E-9CE8-4484E0578ADE}"/>
    <cellStyle name="Comma 2 2 4 7 2 4" xfId="32241" xr:uid="{56BD273F-3A77-4C85-8A6B-7DF706873949}"/>
    <cellStyle name="Comma 2 2 4 7 2 5" xfId="47125" xr:uid="{2418358B-9735-4BB3-83B0-7AF7DC9CDBBC}"/>
    <cellStyle name="Comma 2 2 4 7 3" xfId="21973" xr:uid="{E4B6E0BD-23FD-4459-B052-40506D87A947}"/>
    <cellStyle name="Comma 2 2 4 7 3 2" xfId="35665" xr:uid="{77313E23-B2C3-49F5-B609-94C53280C27B}"/>
    <cellStyle name="Comma 2 2 4 7 3 3" xfId="50549" xr:uid="{B648294B-449A-48DF-938F-5B489633503A}"/>
    <cellStyle name="Comma 2 2 4 7 4" xfId="15129" xr:uid="{3AE342BB-65CC-442D-AD19-5318C6E269A0}"/>
    <cellStyle name="Comma 2 2 4 7 5" xfId="28819" xr:uid="{5652BE26-5185-4468-9F9B-003F6E2CDC90}"/>
    <cellStyle name="Comma 2 2 4 7 6" xfId="43703" xr:uid="{F374A889-3EC1-45EB-A9C9-A1F77F78B500}"/>
    <cellStyle name="Comma 2 2 4 8" xfId="9993" xr:uid="{A11BC398-F52C-45D8-92CB-15D17A0769DB}"/>
    <cellStyle name="Comma 2 2 4 8 2" xfId="23683" xr:uid="{7C61E870-5727-4276-BF60-8B388C634969}"/>
    <cellStyle name="Comma 2 2 4 8 2 2" xfId="37375" xr:uid="{ED149122-2D15-4DA5-81DF-F6553C49FD78}"/>
    <cellStyle name="Comma 2 2 4 8 2 3" xfId="52259" xr:uid="{46C5B5A0-902C-4E9C-B36F-B37D1A656E81}"/>
    <cellStyle name="Comma 2 2 4 8 3" xfId="16839" xr:uid="{3111BCD5-10F3-4E1E-B9EE-7A6EDDD80BC0}"/>
    <cellStyle name="Comma 2 2 4 8 4" xfId="30529" xr:uid="{3E0A5C1E-8AB5-4566-9D68-A6855601195D}"/>
    <cellStyle name="Comma 2 2 4 8 5" xfId="45413" xr:uid="{2A3A2771-7C6F-4ADF-9767-15BD68A4F889}"/>
    <cellStyle name="Comma 2 2 4 9" xfId="20261" xr:uid="{51EA88C6-CAA3-420F-BDE4-D5BC298EE596}"/>
    <cellStyle name="Comma 2 2 4 9 2" xfId="33953" xr:uid="{45B12A47-7511-4B36-9B72-1806ADFADC75}"/>
    <cellStyle name="Comma 2 2 4 9 3" xfId="48837" xr:uid="{A127FFE3-7CAA-4693-9FA9-660FD1058550}"/>
    <cellStyle name="Comma 2 2 5" xfId="6584" xr:uid="{944C3D5A-6DD4-4C3F-981B-C83D1392A2EB}"/>
    <cellStyle name="Comma 2 2 5 10" xfId="42006" xr:uid="{2AC51EAC-AB6A-436F-AD5A-306B1BB51619}"/>
    <cellStyle name="Comma 2 2 5 2" xfId="6585" xr:uid="{321C9418-B8E4-4F66-A761-D0B8964F3E6D}"/>
    <cellStyle name="Comma 2 2 5 2 2" xfId="6586" xr:uid="{5B4355FC-A648-4EB2-BB53-55F4064F0DAA}"/>
    <cellStyle name="Comma 2 2 5 2 2 2" xfId="8300" xr:uid="{002945FF-3464-4FB2-B0CE-3D15BA376C17}"/>
    <cellStyle name="Comma 2 2 5 2 2 2 2" xfId="11722" xr:uid="{5F863E1F-D96F-49C2-B625-78C764CBAD97}"/>
    <cellStyle name="Comma 2 2 5 2 2 2 2 2" xfId="25412" xr:uid="{155CBA53-F011-47ED-AB23-F2EFBC7E4626}"/>
    <cellStyle name="Comma 2 2 5 2 2 2 2 2 2" xfId="39104" xr:uid="{FAB98532-8352-42DE-B596-393C74D31003}"/>
    <cellStyle name="Comma 2 2 5 2 2 2 2 2 3" xfId="53988" xr:uid="{72FF8858-A8EC-489D-A450-FD8C3B92366A}"/>
    <cellStyle name="Comma 2 2 5 2 2 2 2 3" xfId="18568" xr:uid="{27258D9E-3DEE-487D-9C31-B77B09F36250}"/>
    <cellStyle name="Comma 2 2 5 2 2 2 2 4" xfId="32258" xr:uid="{E7130640-4C3B-42F9-AE24-8B4635C20A31}"/>
    <cellStyle name="Comma 2 2 5 2 2 2 2 5" xfId="47142" xr:uid="{8806BF08-3F52-443F-8D80-A45B4B43D4D3}"/>
    <cellStyle name="Comma 2 2 5 2 2 2 3" xfId="21990" xr:uid="{9ED18B03-3DB3-4857-8604-D717D06A6A55}"/>
    <cellStyle name="Comma 2 2 5 2 2 2 3 2" xfId="35682" xr:uid="{1E60985D-334B-485F-83A6-F2447BA9837F}"/>
    <cellStyle name="Comma 2 2 5 2 2 2 3 3" xfId="50566" xr:uid="{8798ACFD-4BC6-4D73-BFF5-92807D1F27CE}"/>
    <cellStyle name="Comma 2 2 5 2 2 2 4" xfId="15146" xr:uid="{4A2954D8-35A9-420C-B063-BDD9A83C2876}"/>
    <cellStyle name="Comma 2 2 5 2 2 2 5" xfId="28836" xr:uid="{7DFC73EB-1EF6-4406-988A-A3BAE021E709}"/>
    <cellStyle name="Comma 2 2 5 2 2 2 6" xfId="43720" xr:uid="{256B67F0-BF2A-44D0-AECA-1EEEB6526A7E}"/>
    <cellStyle name="Comma 2 2 5 2 2 3" xfId="10010" xr:uid="{CFD92334-78B1-48B7-A160-D85C9706466A}"/>
    <cellStyle name="Comma 2 2 5 2 2 3 2" xfId="23700" xr:uid="{A0E59B61-20E0-44CC-BD2E-844DE958AA35}"/>
    <cellStyle name="Comma 2 2 5 2 2 3 2 2" xfId="37392" xr:uid="{2D565973-77F6-4722-99DD-606F4DD0D9EB}"/>
    <cellStyle name="Comma 2 2 5 2 2 3 2 3" xfId="52276" xr:uid="{BE50BC1E-5BE9-4025-AFBA-9FECF8A30C9F}"/>
    <cellStyle name="Comma 2 2 5 2 2 3 3" xfId="16856" xr:uid="{02668087-FADA-44AF-B41C-2267EBC624C6}"/>
    <cellStyle name="Comma 2 2 5 2 2 3 4" xfId="30546" xr:uid="{6088FA75-F1E9-4BD1-AE75-54F6080E12F0}"/>
    <cellStyle name="Comma 2 2 5 2 2 3 5" xfId="45430" xr:uid="{8847B8B8-7822-485C-8E0D-72779C69413C}"/>
    <cellStyle name="Comma 2 2 5 2 2 4" xfId="20278" xr:uid="{D77683D3-168D-4997-B505-657174022F2D}"/>
    <cellStyle name="Comma 2 2 5 2 2 4 2" xfId="33970" xr:uid="{86252B52-B5A9-437E-AA26-DC553911EE99}"/>
    <cellStyle name="Comma 2 2 5 2 2 4 3" xfId="48854" xr:uid="{7CB67247-5431-43D9-8B10-9BE1DAC6481D}"/>
    <cellStyle name="Comma 2 2 5 2 2 5" xfId="13434" xr:uid="{03062074-6C31-454F-B570-0D9AB4EDC54C}"/>
    <cellStyle name="Comma 2 2 5 2 2 6" xfId="27124" xr:uid="{3442C50B-BBF4-4C21-B3AA-82EA789DF622}"/>
    <cellStyle name="Comma 2 2 5 2 2 7" xfId="42008" xr:uid="{CE6377A9-7CE6-4F4F-A0F2-0AB5B023157C}"/>
    <cellStyle name="Comma 2 2 5 2 3" xfId="8299" xr:uid="{9104F34B-CCC9-4BB3-922C-3B333BEC1A0D}"/>
    <cellStyle name="Comma 2 2 5 2 3 2" xfId="11721" xr:uid="{AD489374-0C6F-4040-AC28-EEEC5D6F3637}"/>
    <cellStyle name="Comma 2 2 5 2 3 2 2" xfId="25411" xr:uid="{8F920690-3A0A-4971-881B-C3446B1A79CF}"/>
    <cellStyle name="Comma 2 2 5 2 3 2 2 2" xfId="39103" xr:uid="{A2134210-8033-44D3-9648-1016E8B8FEC3}"/>
    <cellStyle name="Comma 2 2 5 2 3 2 2 3" xfId="53987" xr:uid="{AB1D9593-023C-4260-93D3-9C7F79BC5282}"/>
    <cellStyle name="Comma 2 2 5 2 3 2 3" xfId="18567" xr:uid="{673FAF72-8B87-4FE8-9086-95B7ECF232F4}"/>
    <cellStyle name="Comma 2 2 5 2 3 2 4" xfId="32257" xr:uid="{B10A4685-7871-4A71-88D3-8810DCD86F22}"/>
    <cellStyle name="Comma 2 2 5 2 3 2 5" xfId="47141" xr:uid="{67A350C3-4AA8-4F61-913C-346B158031D1}"/>
    <cellStyle name="Comma 2 2 5 2 3 3" xfId="21989" xr:uid="{E476A97F-187E-4164-846A-8E4870667FC4}"/>
    <cellStyle name="Comma 2 2 5 2 3 3 2" xfId="35681" xr:uid="{0C6CE9CB-DC99-4816-AEE5-15255BD78EC2}"/>
    <cellStyle name="Comma 2 2 5 2 3 3 3" xfId="50565" xr:uid="{B5ADF2B6-0458-4689-859F-A481741B639C}"/>
    <cellStyle name="Comma 2 2 5 2 3 4" xfId="15145" xr:uid="{0695224D-9C2C-47B9-BA2E-B124C89BC111}"/>
    <cellStyle name="Comma 2 2 5 2 3 5" xfId="28835" xr:uid="{8C07F41D-BE3A-4A61-9106-DD491D1355E5}"/>
    <cellStyle name="Comma 2 2 5 2 3 6" xfId="43719" xr:uid="{74049402-FC66-4745-AFFC-D5CFDB963859}"/>
    <cellStyle name="Comma 2 2 5 2 4" xfId="10009" xr:uid="{03065606-1D8B-4897-B358-6E727575D00C}"/>
    <cellStyle name="Comma 2 2 5 2 4 2" xfId="23699" xr:uid="{0F5E5FD8-A70E-4DF5-939F-4248E1B417AC}"/>
    <cellStyle name="Comma 2 2 5 2 4 2 2" xfId="37391" xr:uid="{41AD9EAC-7259-4270-9DFC-DA4AEDB3E882}"/>
    <cellStyle name="Comma 2 2 5 2 4 2 3" xfId="52275" xr:uid="{49462A30-067C-4088-A6A4-784680ECB193}"/>
    <cellStyle name="Comma 2 2 5 2 4 3" xfId="16855" xr:uid="{17DEB420-9BC9-4885-AD79-5351E01F82D7}"/>
    <cellStyle name="Comma 2 2 5 2 4 4" xfId="30545" xr:uid="{EA3718F1-CE9A-439E-83D5-1B5331F24F1C}"/>
    <cellStyle name="Comma 2 2 5 2 4 5" xfId="45429" xr:uid="{97ED4741-C4D7-4E98-B571-7828207BAD81}"/>
    <cellStyle name="Comma 2 2 5 2 5" xfId="20277" xr:uid="{B66719E1-8B3C-4CA5-A762-962F977E762E}"/>
    <cellStyle name="Comma 2 2 5 2 5 2" xfId="33969" xr:uid="{92AD09EB-F881-42FF-AECE-3B1E59EBAD2C}"/>
    <cellStyle name="Comma 2 2 5 2 5 3" xfId="48853" xr:uid="{4FAB1FAF-483B-4032-8412-CE0BE8059208}"/>
    <cellStyle name="Comma 2 2 5 2 6" xfId="13433" xr:uid="{4080E979-F3FE-4086-B978-CA2409872171}"/>
    <cellStyle name="Comma 2 2 5 2 7" xfId="27123" xr:uid="{EA780F3B-0B2F-4376-8F34-93C491C3FA18}"/>
    <cellStyle name="Comma 2 2 5 2 8" xfId="42007" xr:uid="{E940914B-0133-44EF-97DE-FD675E18C861}"/>
    <cellStyle name="Comma 2 2 5 3" xfId="6587" xr:uid="{A047E59D-9B18-4717-B973-5B957221DD0A}"/>
    <cellStyle name="Comma 2 2 5 3 2" xfId="8301" xr:uid="{F35F9935-5CD4-41EA-A0EA-078ACD5C9F36}"/>
    <cellStyle name="Comma 2 2 5 3 2 2" xfId="11723" xr:uid="{40F61235-CF6E-4A05-87B6-489FB7EA7876}"/>
    <cellStyle name="Comma 2 2 5 3 2 2 2" xfId="25413" xr:uid="{FFC87244-CD72-49E9-895B-CBE0F3E730BA}"/>
    <cellStyle name="Comma 2 2 5 3 2 2 2 2" xfId="39105" xr:uid="{2BD5E6BF-355D-4655-83FA-1F7A1113764F}"/>
    <cellStyle name="Comma 2 2 5 3 2 2 2 3" xfId="53989" xr:uid="{2CFF9C8C-A02A-40FA-A630-08028BF5A28A}"/>
    <cellStyle name="Comma 2 2 5 3 2 2 3" xfId="18569" xr:uid="{9A8A5D85-14E7-4D53-92DA-408801FB952B}"/>
    <cellStyle name="Comma 2 2 5 3 2 2 4" xfId="32259" xr:uid="{6FD15049-DA57-4392-9EAE-6EFA0F7B3248}"/>
    <cellStyle name="Comma 2 2 5 3 2 2 5" xfId="47143" xr:uid="{CEC49659-7334-4290-AB66-EC0EDDB00A28}"/>
    <cellStyle name="Comma 2 2 5 3 2 3" xfId="21991" xr:uid="{F4554711-B1F7-4707-B38E-5185C5C230D6}"/>
    <cellStyle name="Comma 2 2 5 3 2 3 2" xfId="35683" xr:uid="{98D424E8-E1F0-4F6B-885B-59CA4BC02353}"/>
    <cellStyle name="Comma 2 2 5 3 2 3 3" xfId="50567" xr:uid="{36BA32B0-A4C8-49CD-900C-F230455C43D4}"/>
    <cellStyle name="Comma 2 2 5 3 2 4" xfId="15147" xr:uid="{9E818C77-A203-4B9B-98D8-EF0EE777409D}"/>
    <cellStyle name="Comma 2 2 5 3 2 5" xfId="28837" xr:uid="{5BB8EB76-E2B5-4FF4-A127-BF2ADE42FCFB}"/>
    <cellStyle name="Comma 2 2 5 3 2 6" xfId="43721" xr:uid="{F20694B5-DA69-486F-BC0F-3A3097B11DEB}"/>
    <cellStyle name="Comma 2 2 5 3 3" xfId="10011" xr:uid="{116EC12A-1288-415E-88B5-5740AD8A5564}"/>
    <cellStyle name="Comma 2 2 5 3 3 2" xfId="23701" xr:uid="{AEAAE095-A8D5-4D3C-8518-DE3C691CB10D}"/>
    <cellStyle name="Comma 2 2 5 3 3 2 2" xfId="37393" xr:uid="{4E7B076F-36C0-465A-9C1E-080A5B6D59F6}"/>
    <cellStyle name="Comma 2 2 5 3 3 2 3" xfId="52277" xr:uid="{2C00FE2C-0A8C-4407-9899-368A2A81EE6F}"/>
    <cellStyle name="Comma 2 2 5 3 3 3" xfId="16857" xr:uid="{5798AD87-8C2E-4D55-A9D8-8B4C1677CB10}"/>
    <cellStyle name="Comma 2 2 5 3 3 4" xfId="30547" xr:uid="{39A51FD4-7B7C-457E-B110-8C078787B4F4}"/>
    <cellStyle name="Comma 2 2 5 3 3 5" xfId="45431" xr:uid="{99190BF1-8F41-4683-AB7B-1C137A5D9DF7}"/>
    <cellStyle name="Comma 2 2 5 3 4" xfId="20279" xr:uid="{FC8331B5-B5B3-46AC-9648-85A7ED9BEB75}"/>
    <cellStyle name="Comma 2 2 5 3 4 2" xfId="33971" xr:uid="{D8B0718B-36A6-47E0-99C2-B0249EFF4359}"/>
    <cellStyle name="Comma 2 2 5 3 4 3" xfId="48855" xr:uid="{B37A8DC1-E9F6-4163-9996-D0BA6D2D7CA6}"/>
    <cellStyle name="Comma 2 2 5 3 5" xfId="13435" xr:uid="{2299C873-6187-4ABA-A96E-418E5F37176A}"/>
    <cellStyle name="Comma 2 2 5 3 6" xfId="27125" xr:uid="{5881FE8F-1026-4BBC-8C92-D73425837B5F}"/>
    <cellStyle name="Comma 2 2 5 3 7" xfId="42009" xr:uid="{96C4BB9D-BEC0-45D6-87F9-4FBEBCB6ABFA}"/>
    <cellStyle name="Comma 2 2 5 4" xfId="6588" xr:uid="{A909505C-53FB-4665-AE84-507517AEFB2F}"/>
    <cellStyle name="Comma 2 2 5 4 2" xfId="8302" xr:uid="{51ACFCCB-0885-48AB-9EB7-E676EE0B1FDC}"/>
    <cellStyle name="Comma 2 2 5 4 2 2" xfId="11724" xr:uid="{0DA9A4F9-61F6-4EAA-ADC4-A88D3D8B8178}"/>
    <cellStyle name="Comma 2 2 5 4 2 2 2" xfId="25414" xr:uid="{86B6BD04-B9CB-4810-BAA9-2D9310BE9D3A}"/>
    <cellStyle name="Comma 2 2 5 4 2 2 2 2" xfId="39106" xr:uid="{0B54F821-979A-4BFA-B074-254965BB62CF}"/>
    <cellStyle name="Comma 2 2 5 4 2 2 2 3" xfId="53990" xr:uid="{CE361794-276C-4F20-8CAD-A1F6D2C83CDA}"/>
    <cellStyle name="Comma 2 2 5 4 2 2 3" xfId="18570" xr:uid="{AD15C0B0-E59B-4B18-AFE7-14E6DA09C5BF}"/>
    <cellStyle name="Comma 2 2 5 4 2 2 4" xfId="32260" xr:uid="{186BD857-2099-4E66-9C6B-B10FBAC57E4E}"/>
    <cellStyle name="Comma 2 2 5 4 2 2 5" xfId="47144" xr:uid="{6A6D43F3-5EC0-4ADB-AA26-90C735B4E1A0}"/>
    <cellStyle name="Comma 2 2 5 4 2 3" xfId="21992" xr:uid="{E9330910-8D7E-40D9-9EE1-D0126C5F173B}"/>
    <cellStyle name="Comma 2 2 5 4 2 3 2" xfId="35684" xr:uid="{6C812B7E-EF68-4A75-8431-F3CA7D6B871B}"/>
    <cellStyle name="Comma 2 2 5 4 2 3 3" xfId="50568" xr:uid="{67B5364A-289D-4E52-B8F4-1407159AA9D3}"/>
    <cellStyle name="Comma 2 2 5 4 2 4" xfId="15148" xr:uid="{63399083-62A1-479D-9F87-6F61C73D7CD3}"/>
    <cellStyle name="Comma 2 2 5 4 2 5" xfId="28838" xr:uid="{9D6ED88C-1869-4AA3-9AE8-CFD906C6C818}"/>
    <cellStyle name="Comma 2 2 5 4 2 6" xfId="43722" xr:uid="{801FD8BF-2242-416B-A794-502F3BDF3A37}"/>
    <cellStyle name="Comma 2 2 5 4 3" xfId="10012" xr:uid="{ACF5A8C5-D9AA-412D-855D-0CEB5AC210E9}"/>
    <cellStyle name="Comma 2 2 5 4 3 2" xfId="23702" xr:uid="{DFAC5602-3176-4C9D-A37E-DA9F5A186781}"/>
    <cellStyle name="Comma 2 2 5 4 3 2 2" xfId="37394" xr:uid="{91D067FB-D0D8-42C8-972B-8BF302FD66D2}"/>
    <cellStyle name="Comma 2 2 5 4 3 2 3" xfId="52278" xr:uid="{1CE97ABF-D781-4BC7-9DE8-C0C28A7BD98E}"/>
    <cellStyle name="Comma 2 2 5 4 3 3" xfId="16858" xr:uid="{46830598-A2CC-44E8-ACA4-2E55AD7508F8}"/>
    <cellStyle name="Comma 2 2 5 4 3 4" xfId="30548" xr:uid="{9D9A1900-720F-4F31-9806-D4414B1B0085}"/>
    <cellStyle name="Comma 2 2 5 4 3 5" xfId="45432" xr:uid="{7683FE5D-AA16-4B06-B319-3A042EBA3154}"/>
    <cellStyle name="Comma 2 2 5 4 4" xfId="20280" xr:uid="{C5AB453D-C2D0-4EFD-959A-AB90D726938C}"/>
    <cellStyle name="Comma 2 2 5 4 4 2" xfId="33972" xr:uid="{1F26C440-D877-42B6-A919-1E02D30AF635}"/>
    <cellStyle name="Comma 2 2 5 4 4 3" xfId="48856" xr:uid="{2B780A78-B18F-4DA9-927C-08AFA8F308DB}"/>
    <cellStyle name="Comma 2 2 5 4 5" xfId="13436" xr:uid="{52F76E68-A7BF-4B84-8B79-584E54F3395C}"/>
    <cellStyle name="Comma 2 2 5 4 6" xfId="27126" xr:uid="{4B5A9AE5-19D6-436F-8547-D72AD8B09817}"/>
    <cellStyle name="Comma 2 2 5 4 7" xfId="42010" xr:uid="{5F8260BB-18F1-4B64-9C70-3D15F8B9B1B5}"/>
    <cellStyle name="Comma 2 2 5 5" xfId="8298" xr:uid="{B8E3586E-20EB-4EFD-8C57-1F7470083674}"/>
    <cellStyle name="Comma 2 2 5 5 2" xfId="11720" xr:uid="{C9BFBA40-4AFC-46CB-8B35-0ED95F59F837}"/>
    <cellStyle name="Comma 2 2 5 5 2 2" xfId="25410" xr:uid="{A827F33F-D7F4-41CD-8431-38D1CFF05695}"/>
    <cellStyle name="Comma 2 2 5 5 2 2 2" xfId="39102" xr:uid="{6870BF14-740B-4B50-A19E-8D1E21071E1C}"/>
    <cellStyle name="Comma 2 2 5 5 2 2 3" xfId="53986" xr:uid="{835765F2-BEF2-41E3-B021-24E67D0DDD3B}"/>
    <cellStyle name="Comma 2 2 5 5 2 3" xfId="18566" xr:uid="{5AC7EB83-2A47-4793-99B1-1E1ADFA8C8CD}"/>
    <cellStyle name="Comma 2 2 5 5 2 4" xfId="32256" xr:uid="{FDDC1859-61EE-45D4-970C-D53462420579}"/>
    <cellStyle name="Comma 2 2 5 5 2 5" xfId="47140" xr:uid="{4545EAB6-02E7-4A15-A459-BA9503AB4D33}"/>
    <cellStyle name="Comma 2 2 5 5 3" xfId="21988" xr:uid="{EF650B04-6503-4A7A-BD86-238635D9E30D}"/>
    <cellStyle name="Comma 2 2 5 5 3 2" xfId="35680" xr:uid="{3BC08A8C-7A66-4C87-98E1-7978DCC0EEDB}"/>
    <cellStyle name="Comma 2 2 5 5 3 3" xfId="50564" xr:uid="{AF56EDAA-9000-4F4C-9688-82BF8F0539C3}"/>
    <cellStyle name="Comma 2 2 5 5 4" xfId="15144" xr:uid="{591B8BDC-E627-4BB1-86DB-D9241D336A59}"/>
    <cellStyle name="Comma 2 2 5 5 5" xfId="28834" xr:uid="{89124577-DEF8-4C98-B6B0-F979D9B3D849}"/>
    <cellStyle name="Comma 2 2 5 5 6" xfId="43718" xr:uid="{3F2DC7BB-0535-4E0C-B5E1-6D78CF834AF7}"/>
    <cellStyle name="Comma 2 2 5 6" xfId="10008" xr:uid="{A6AE2E14-16E4-451A-A011-F8674D32B712}"/>
    <cellStyle name="Comma 2 2 5 6 2" xfId="23698" xr:uid="{EC0669D1-9221-4D2C-A7A6-710B6CA51378}"/>
    <cellStyle name="Comma 2 2 5 6 2 2" xfId="37390" xr:uid="{8270830E-91DB-4818-BA07-5CC9FF1F1F1E}"/>
    <cellStyle name="Comma 2 2 5 6 2 3" xfId="52274" xr:uid="{7C4952F5-068A-4210-9B68-FE8F8A5CBFBB}"/>
    <cellStyle name="Comma 2 2 5 6 3" xfId="16854" xr:uid="{F3DFD20A-AC46-4E13-81CC-5B2BEB36AC7A}"/>
    <cellStyle name="Comma 2 2 5 6 4" xfId="30544" xr:uid="{9B7C067A-0C11-4C02-BCC5-9904B3D5526F}"/>
    <cellStyle name="Comma 2 2 5 6 5" xfId="45428" xr:uid="{0695EC8C-CCEE-448E-86F2-5CF81C422A4B}"/>
    <cellStyle name="Comma 2 2 5 7" xfId="20276" xr:uid="{24A80A7A-4770-46EE-B8AA-772C82F66E3E}"/>
    <cellStyle name="Comma 2 2 5 7 2" xfId="33968" xr:uid="{B2C6B325-8041-4007-9F25-E407B7962633}"/>
    <cellStyle name="Comma 2 2 5 7 3" xfId="48852" xr:uid="{0DF1C3B5-0AB2-4156-8E94-A916528224A1}"/>
    <cellStyle name="Comma 2 2 5 8" xfId="13432" xr:uid="{C899DD02-B998-4471-8997-96814F987580}"/>
    <cellStyle name="Comma 2 2 5 9" xfId="27122" xr:uid="{DDA5A28D-D6AD-4F78-A6C0-6742D083183D}"/>
    <cellStyle name="Comma 2 2 6" xfId="6589" xr:uid="{5FA7A9D2-CC5C-4385-A2C9-ACFBABB7D9B5}"/>
    <cellStyle name="Comma 2 2 6 10" xfId="42011" xr:uid="{4939E384-6C94-40C4-A593-4BC5C7A80E47}"/>
    <cellStyle name="Comma 2 2 6 2" xfId="6590" xr:uid="{C8AC8600-B450-452B-88D0-3D0982574E06}"/>
    <cellStyle name="Comma 2 2 6 2 2" xfId="6591" xr:uid="{C27E640F-B0B3-4BD3-8836-8DA7961E3056}"/>
    <cellStyle name="Comma 2 2 6 2 2 2" xfId="8305" xr:uid="{6F3AD8F8-5BC5-44D9-AE58-A764AC50026E}"/>
    <cellStyle name="Comma 2 2 6 2 2 2 2" xfId="11727" xr:uid="{689C2477-626C-45A9-BA3F-F16E50F84044}"/>
    <cellStyle name="Comma 2 2 6 2 2 2 2 2" xfId="25417" xr:uid="{F9DC2635-23E0-4F68-9093-17C7958866ED}"/>
    <cellStyle name="Comma 2 2 6 2 2 2 2 2 2" xfId="39109" xr:uid="{224A3ADC-A66B-409F-B1BE-FBE8AD348EED}"/>
    <cellStyle name="Comma 2 2 6 2 2 2 2 2 3" xfId="53993" xr:uid="{4DEFA401-FCFE-4399-830F-00C60CDF1A7D}"/>
    <cellStyle name="Comma 2 2 6 2 2 2 2 3" xfId="18573" xr:uid="{DBACFB34-FC31-4A54-AA3F-4192FBA85570}"/>
    <cellStyle name="Comma 2 2 6 2 2 2 2 4" xfId="32263" xr:uid="{93C6AD37-584B-4A00-8788-8E35B9094AE1}"/>
    <cellStyle name="Comma 2 2 6 2 2 2 2 5" xfId="47147" xr:uid="{F14A0043-00B0-47BC-BB54-076A7A2CDDFF}"/>
    <cellStyle name="Comma 2 2 6 2 2 2 3" xfId="21995" xr:uid="{1DE01806-0DCE-4705-8959-DE14F8FF1C7C}"/>
    <cellStyle name="Comma 2 2 6 2 2 2 3 2" xfId="35687" xr:uid="{3F0561CC-62AB-4DC1-89B7-B821A79FF8FF}"/>
    <cellStyle name="Comma 2 2 6 2 2 2 3 3" xfId="50571" xr:uid="{3B9465E4-C504-4A3B-9BBC-1FB24988AAD2}"/>
    <cellStyle name="Comma 2 2 6 2 2 2 4" xfId="15151" xr:uid="{5F2F3CF9-59F7-4955-9E52-7E31770E6C8B}"/>
    <cellStyle name="Comma 2 2 6 2 2 2 5" xfId="28841" xr:uid="{6E08F10A-8356-4A7C-A3EC-472291E4B810}"/>
    <cellStyle name="Comma 2 2 6 2 2 2 6" xfId="43725" xr:uid="{AA45B171-5435-4376-A784-48A6F9031FB7}"/>
    <cellStyle name="Comma 2 2 6 2 2 3" xfId="10015" xr:uid="{B3BF92B6-4B39-4AD6-AA23-CDB3E08E1F8F}"/>
    <cellStyle name="Comma 2 2 6 2 2 3 2" xfId="23705" xr:uid="{48E938B7-CB81-4577-8717-DF3056372DC5}"/>
    <cellStyle name="Comma 2 2 6 2 2 3 2 2" xfId="37397" xr:uid="{9C045554-0E9C-496C-80F8-FE918B31E350}"/>
    <cellStyle name="Comma 2 2 6 2 2 3 2 3" xfId="52281" xr:uid="{4043A1E7-7CC8-4A82-BF3A-DDA6BDABB3B1}"/>
    <cellStyle name="Comma 2 2 6 2 2 3 3" xfId="16861" xr:uid="{7C893027-312D-4028-902C-A2B258B8ADE3}"/>
    <cellStyle name="Comma 2 2 6 2 2 3 4" xfId="30551" xr:uid="{11BDAFF5-EAAC-4B5E-9FCF-1AA50A46FF43}"/>
    <cellStyle name="Comma 2 2 6 2 2 3 5" xfId="45435" xr:uid="{379AB035-B20E-4B94-A22F-596FF38DD16F}"/>
    <cellStyle name="Comma 2 2 6 2 2 4" xfId="20283" xr:uid="{3D9C3086-991F-430F-AFEE-5036EC0D582A}"/>
    <cellStyle name="Comma 2 2 6 2 2 4 2" xfId="33975" xr:uid="{86D05048-9ACE-432F-A1EC-0898883D4FA5}"/>
    <cellStyle name="Comma 2 2 6 2 2 4 3" xfId="48859" xr:uid="{313B32DF-F398-4CF7-BFF5-45063B13C010}"/>
    <cellStyle name="Comma 2 2 6 2 2 5" xfId="13439" xr:uid="{A83B72F9-1615-4EE1-85A6-D17E277D25F4}"/>
    <cellStyle name="Comma 2 2 6 2 2 6" xfId="27129" xr:uid="{0CF25C96-7A8E-49FE-8BD2-38422364D5C6}"/>
    <cellStyle name="Comma 2 2 6 2 2 7" xfId="42013" xr:uid="{97CAC1FE-DD53-49DA-9750-E2D1A54A3B4B}"/>
    <cellStyle name="Comma 2 2 6 2 3" xfId="8304" xr:uid="{01F5B444-2056-4F6E-A1B4-52C24092F427}"/>
    <cellStyle name="Comma 2 2 6 2 3 2" xfId="11726" xr:uid="{0D5E75AA-8E02-4873-A933-7B8DD1A2C82B}"/>
    <cellStyle name="Comma 2 2 6 2 3 2 2" xfId="25416" xr:uid="{6F7708BE-78E5-4485-AC76-93D8B327D494}"/>
    <cellStyle name="Comma 2 2 6 2 3 2 2 2" xfId="39108" xr:uid="{D01601CB-0C63-4D6B-B349-1B05A17D4AFF}"/>
    <cellStyle name="Comma 2 2 6 2 3 2 2 3" xfId="53992" xr:uid="{172583DA-909A-4C68-9906-06ADEDC10F2A}"/>
    <cellStyle name="Comma 2 2 6 2 3 2 3" xfId="18572" xr:uid="{98B473E0-0771-457B-AA9E-17BBF9284927}"/>
    <cellStyle name="Comma 2 2 6 2 3 2 4" xfId="32262" xr:uid="{ABC1B87D-F64B-48A4-BC37-560C62CBAB85}"/>
    <cellStyle name="Comma 2 2 6 2 3 2 5" xfId="47146" xr:uid="{98C88E2B-6D90-41E1-A0DE-E4EFBB1A0B75}"/>
    <cellStyle name="Comma 2 2 6 2 3 3" xfId="21994" xr:uid="{805DE6EC-6958-4943-88BF-26AC9B2C4B3F}"/>
    <cellStyle name="Comma 2 2 6 2 3 3 2" xfId="35686" xr:uid="{480E29E6-4B3B-4742-9045-330F391D733E}"/>
    <cellStyle name="Comma 2 2 6 2 3 3 3" xfId="50570" xr:uid="{114C6E37-63A6-4EB2-8B8D-D82A70869EB5}"/>
    <cellStyle name="Comma 2 2 6 2 3 4" xfId="15150" xr:uid="{FBA0FCE2-2D57-441D-B4D3-41BEB331802A}"/>
    <cellStyle name="Comma 2 2 6 2 3 5" xfId="28840" xr:uid="{22CBBA9D-0492-4B27-AF5C-D6D53B982E97}"/>
    <cellStyle name="Comma 2 2 6 2 3 6" xfId="43724" xr:uid="{0C35ED70-8718-4992-B425-B6AC1D294FB0}"/>
    <cellStyle name="Comma 2 2 6 2 4" xfId="10014" xr:uid="{866EADB4-9F31-4F9C-B4C4-F1F0CA2472B8}"/>
    <cellStyle name="Comma 2 2 6 2 4 2" xfId="23704" xr:uid="{34E72718-556A-4ADD-96EC-23CEBF1D8048}"/>
    <cellStyle name="Comma 2 2 6 2 4 2 2" xfId="37396" xr:uid="{7B7500E3-1AAF-408E-8E39-BE9B9359C412}"/>
    <cellStyle name="Comma 2 2 6 2 4 2 3" xfId="52280" xr:uid="{F1A4CEB2-F708-463B-971A-931CED75EDCA}"/>
    <cellStyle name="Comma 2 2 6 2 4 3" xfId="16860" xr:uid="{60E634BC-9173-47AF-9A62-C2D4292293C0}"/>
    <cellStyle name="Comma 2 2 6 2 4 4" xfId="30550" xr:uid="{6A945C9C-D529-4756-8F8F-C9AA7BD18CBC}"/>
    <cellStyle name="Comma 2 2 6 2 4 5" xfId="45434" xr:uid="{57CBB17A-439B-4091-B3F5-F1F58C5316E6}"/>
    <cellStyle name="Comma 2 2 6 2 5" xfId="20282" xr:uid="{3261BED2-DB4A-4A7A-B2A3-1E303C8C0268}"/>
    <cellStyle name="Comma 2 2 6 2 5 2" xfId="33974" xr:uid="{592DB351-C8C2-44E1-9956-D41F0FD26199}"/>
    <cellStyle name="Comma 2 2 6 2 5 3" xfId="48858" xr:uid="{101A9973-448E-4102-B6AD-B3F1EEF88822}"/>
    <cellStyle name="Comma 2 2 6 2 6" xfId="13438" xr:uid="{5246D8DC-6D38-47B1-ABB2-1F2C83AF816F}"/>
    <cellStyle name="Comma 2 2 6 2 7" xfId="27128" xr:uid="{32F8B4AC-A6BF-404A-BDD9-5425AAF2EE64}"/>
    <cellStyle name="Comma 2 2 6 2 8" xfId="42012" xr:uid="{C5255844-B56F-4169-8948-40B1D512CBDB}"/>
    <cellStyle name="Comma 2 2 6 3" xfId="6592" xr:uid="{8BB177F0-7DF2-4FB2-9E30-A1E9AB20B23B}"/>
    <cellStyle name="Comma 2 2 6 3 2" xfId="8306" xr:uid="{57AF6A05-D36B-4514-83B8-36E0F3324971}"/>
    <cellStyle name="Comma 2 2 6 3 2 2" xfId="11728" xr:uid="{E150EBBA-F454-4F66-8D03-877C994FA98B}"/>
    <cellStyle name="Comma 2 2 6 3 2 2 2" xfId="25418" xr:uid="{7F483CA1-A963-457E-997B-A5DBC237A093}"/>
    <cellStyle name="Comma 2 2 6 3 2 2 2 2" xfId="39110" xr:uid="{8DE5B8F1-4D57-4D33-887C-777547B96F9E}"/>
    <cellStyle name="Comma 2 2 6 3 2 2 2 3" xfId="53994" xr:uid="{0A5B6DE3-095F-4171-8AC3-D062777F3749}"/>
    <cellStyle name="Comma 2 2 6 3 2 2 3" xfId="18574" xr:uid="{A9059CFD-BDAC-4189-936B-5DCAA7E9DE41}"/>
    <cellStyle name="Comma 2 2 6 3 2 2 4" xfId="32264" xr:uid="{DCF8EDFA-E7B5-4C5F-BA74-F9B004EFC1F2}"/>
    <cellStyle name="Comma 2 2 6 3 2 2 5" xfId="47148" xr:uid="{720C2970-EAC1-4139-9F81-CB9A98F017E4}"/>
    <cellStyle name="Comma 2 2 6 3 2 3" xfId="21996" xr:uid="{59405135-FA82-4400-A8D0-95A395D9FD31}"/>
    <cellStyle name="Comma 2 2 6 3 2 3 2" xfId="35688" xr:uid="{B937A36E-28B9-4DBE-B618-A18CFF44A279}"/>
    <cellStyle name="Comma 2 2 6 3 2 3 3" xfId="50572" xr:uid="{FF08542B-F6E8-4782-802E-F3516F32BD83}"/>
    <cellStyle name="Comma 2 2 6 3 2 4" xfId="15152" xr:uid="{BB783594-A9A5-4BC8-935E-4E89E27EB869}"/>
    <cellStyle name="Comma 2 2 6 3 2 5" xfId="28842" xr:uid="{D918D793-0F33-4B46-99B3-5E0F6C771CB1}"/>
    <cellStyle name="Comma 2 2 6 3 2 6" xfId="43726" xr:uid="{E9AE9BA9-C7A2-44AF-B688-F1BBEA1B6F20}"/>
    <cellStyle name="Comma 2 2 6 3 3" xfId="10016" xr:uid="{AF19D272-C396-43AD-9DE5-42045A82FA1C}"/>
    <cellStyle name="Comma 2 2 6 3 3 2" xfId="23706" xr:uid="{04916F8D-D380-4846-BBAB-C06EDCE99F84}"/>
    <cellStyle name="Comma 2 2 6 3 3 2 2" xfId="37398" xr:uid="{90104A6A-CCA2-4850-A2DA-ECEACFEF619E}"/>
    <cellStyle name="Comma 2 2 6 3 3 2 3" xfId="52282" xr:uid="{05585EE5-E08D-4DDA-B961-FCB8A8C8D548}"/>
    <cellStyle name="Comma 2 2 6 3 3 3" xfId="16862" xr:uid="{2FF08C5E-38F5-4ECE-9744-8ADEA7134556}"/>
    <cellStyle name="Comma 2 2 6 3 3 4" xfId="30552" xr:uid="{F243B645-56FE-44BD-BB0C-3316A8493E81}"/>
    <cellStyle name="Comma 2 2 6 3 3 5" xfId="45436" xr:uid="{3E1E3786-5DA0-4696-892E-A88915360E95}"/>
    <cellStyle name="Comma 2 2 6 3 4" xfId="20284" xr:uid="{2E8789CF-D016-4D5A-8077-A0F522622FCE}"/>
    <cellStyle name="Comma 2 2 6 3 4 2" xfId="33976" xr:uid="{F5ADCBB7-F1D1-4365-B186-83F9A6BA18C0}"/>
    <cellStyle name="Comma 2 2 6 3 4 3" xfId="48860" xr:uid="{4A671631-E656-49F7-9F13-151F82675E80}"/>
    <cellStyle name="Comma 2 2 6 3 5" xfId="13440" xr:uid="{21B3AF2B-7AA8-476E-98C7-3EA7244068B5}"/>
    <cellStyle name="Comma 2 2 6 3 6" xfId="27130" xr:uid="{0410B126-D3D6-49C5-A520-76CC80B4FF57}"/>
    <cellStyle name="Comma 2 2 6 3 7" xfId="42014" xr:uid="{64C8C293-D422-4A13-8B58-8D27C1180D52}"/>
    <cellStyle name="Comma 2 2 6 4" xfId="6593" xr:uid="{CE994420-025E-4484-ABA5-C5BF71F22B53}"/>
    <cellStyle name="Comma 2 2 6 4 2" xfId="8307" xr:uid="{C57FA9C9-B3DD-437C-AA30-801007E636A8}"/>
    <cellStyle name="Comma 2 2 6 4 2 2" xfId="11729" xr:uid="{17150AF0-D836-4DA4-ADD1-52656A9D500B}"/>
    <cellStyle name="Comma 2 2 6 4 2 2 2" xfId="25419" xr:uid="{27C6CAAB-E8AC-485B-B7F0-E46E1576D281}"/>
    <cellStyle name="Comma 2 2 6 4 2 2 2 2" xfId="39111" xr:uid="{312CC6E0-7173-41F1-8B2B-DD6D41DCE454}"/>
    <cellStyle name="Comma 2 2 6 4 2 2 2 3" xfId="53995" xr:uid="{1509F975-0453-4A6D-B57B-362048AD9482}"/>
    <cellStyle name="Comma 2 2 6 4 2 2 3" xfId="18575" xr:uid="{0B1DDEE8-27B4-4075-AEF6-39811EB6BF98}"/>
    <cellStyle name="Comma 2 2 6 4 2 2 4" xfId="32265" xr:uid="{717B6F24-DFD0-4C0F-93EC-4A9BCE5B427E}"/>
    <cellStyle name="Comma 2 2 6 4 2 2 5" xfId="47149" xr:uid="{3CEDB8DF-7F99-4E7B-889E-AA2B4F6F5111}"/>
    <cellStyle name="Comma 2 2 6 4 2 3" xfId="21997" xr:uid="{6637CEAE-C28B-444B-B005-B56890F46362}"/>
    <cellStyle name="Comma 2 2 6 4 2 3 2" xfId="35689" xr:uid="{84282AE3-9EFC-4DB3-9DC0-CDBAC9A81E72}"/>
    <cellStyle name="Comma 2 2 6 4 2 3 3" xfId="50573" xr:uid="{921F804D-EA6E-4FF1-BF50-50E32C39B899}"/>
    <cellStyle name="Comma 2 2 6 4 2 4" xfId="15153" xr:uid="{5F094EDA-E400-49BE-9E1B-1017F719A7A4}"/>
    <cellStyle name="Comma 2 2 6 4 2 5" xfId="28843" xr:uid="{1E4B70FD-9A6E-4E0B-8289-F5F11279558A}"/>
    <cellStyle name="Comma 2 2 6 4 2 6" xfId="43727" xr:uid="{F1418E65-5019-44AE-A088-23FF73452E4A}"/>
    <cellStyle name="Comma 2 2 6 4 3" xfId="10017" xr:uid="{2D0F21C7-5489-4DE4-B6EA-528F2F96E755}"/>
    <cellStyle name="Comma 2 2 6 4 3 2" xfId="23707" xr:uid="{6F07CBA0-96A3-404F-A27A-076029B65CC2}"/>
    <cellStyle name="Comma 2 2 6 4 3 2 2" xfId="37399" xr:uid="{CFD6036F-866F-4921-8BD1-E82147FB70EF}"/>
    <cellStyle name="Comma 2 2 6 4 3 2 3" xfId="52283" xr:uid="{29F9A6E5-57EF-4CEE-8FF9-CCDDDAA950C5}"/>
    <cellStyle name="Comma 2 2 6 4 3 3" xfId="16863" xr:uid="{0770F139-A2D0-4214-8464-77BAEBF7FB67}"/>
    <cellStyle name="Comma 2 2 6 4 3 4" xfId="30553" xr:uid="{C8734D74-74C6-423D-933B-0B1C5D071C2F}"/>
    <cellStyle name="Comma 2 2 6 4 3 5" xfId="45437" xr:uid="{7B4EB42E-59BE-47BB-A7B8-664344D61826}"/>
    <cellStyle name="Comma 2 2 6 4 4" xfId="20285" xr:uid="{F03E7646-5C14-4365-888C-3A23E45081B1}"/>
    <cellStyle name="Comma 2 2 6 4 4 2" xfId="33977" xr:uid="{C00F8362-E860-4635-B914-555920C41748}"/>
    <cellStyle name="Comma 2 2 6 4 4 3" xfId="48861" xr:uid="{7A888350-1108-4461-9AC2-1BC5BF96B9FF}"/>
    <cellStyle name="Comma 2 2 6 4 5" xfId="13441" xr:uid="{50320184-B4F5-433E-8CC9-A81CD02EDA81}"/>
    <cellStyle name="Comma 2 2 6 4 6" xfId="27131" xr:uid="{F3FD7A05-5D94-41BC-B99F-E77568D91E74}"/>
    <cellStyle name="Comma 2 2 6 4 7" xfId="42015" xr:uid="{D5366664-109B-473B-82B0-E6EDBE5DE201}"/>
    <cellStyle name="Comma 2 2 6 5" xfId="8303" xr:uid="{3304917C-0B23-4764-9CCA-411EAD43E8BA}"/>
    <cellStyle name="Comma 2 2 6 5 2" xfId="11725" xr:uid="{2691325D-FFCD-415D-9B0F-35067064C1A7}"/>
    <cellStyle name="Comma 2 2 6 5 2 2" xfId="25415" xr:uid="{1515D28F-0582-4D82-B0B6-201AFDB8E505}"/>
    <cellStyle name="Comma 2 2 6 5 2 2 2" xfId="39107" xr:uid="{D98E52CF-C238-4899-B32C-22F65B8F7721}"/>
    <cellStyle name="Comma 2 2 6 5 2 2 3" xfId="53991" xr:uid="{BCC7425E-E5B4-4DFC-B4B4-11F0A742E88D}"/>
    <cellStyle name="Comma 2 2 6 5 2 3" xfId="18571" xr:uid="{540A8CFB-448D-42FF-9AE8-E9F572AFBC79}"/>
    <cellStyle name="Comma 2 2 6 5 2 4" xfId="32261" xr:uid="{6F987FB9-9CB3-47D7-8A0A-16998429CF06}"/>
    <cellStyle name="Comma 2 2 6 5 2 5" xfId="47145" xr:uid="{354E88E2-D827-4E9A-894C-ED8950F7B3E6}"/>
    <cellStyle name="Comma 2 2 6 5 3" xfId="21993" xr:uid="{393DCCBD-37ED-4CFA-9E7A-A24C6ED33177}"/>
    <cellStyle name="Comma 2 2 6 5 3 2" xfId="35685" xr:uid="{8BBF8547-5CB5-4AC9-B308-B1CB304C106C}"/>
    <cellStyle name="Comma 2 2 6 5 3 3" xfId="50569" xr:uid="{D3697578-7988-4288-8830-057DCE72737E}"/>
    <cellStyle name="Comma 2 2 6 5 4" xfId="15149" xr:uid="{BB0D2882-FB0A-4FB0-B77E-5D7E81A4A23B}"/>
    <cellStyle name="Comma 2 2 6 5 5" xfId="28839" xr:uid="{D0A0E0B1-C6F2-4958-A39B-F685A8D32DAD}"/>
    <cellStyle name="Comma 2 2 6 5 6" xfId="43723" xr:uid="{EA8366E2-7B10-446A-81E3-84FD1FDDF49C}"/>
    <cellStyle name="Comma 2 2 6 6" xfId="10013" xr:uid="{49A0FDEE-C275-4CEE-8AB0-443A4EF02B38}"/>
    <cellStyle name="Comma 2 2 6 6 2" xfId="23703" xr:uid="{C7EA6035-26DE-425A-8AF2-F3C377E802CD}"/>
    <cellStyle name="Comma 2 2 6 6 2 2" xfId="37395" xr:uid="{D622947F-79DC-4414-AC52-19045F4F24D7}"/>
    <cellStyle name="Comma 2 2 6 6 2 3" xfId="52279" xr:uid="{866FA7AB-6A56-4A36-86EF-631DBAC252E7}"/>
    <cellStyle name="Comma 2 2 6 6 3" xfId="16859" xr:uid="{BA7CD4AC-1CBC-494D-8D64-43E606F16B5F}"/>
    <cellStyle name="Comma 2 2 6 6 4" xfId="30549" xr:uid="{5214F583-D12B-4A2F-9CFB-6342870AFA93}"/>
    <cellStyle name="Comma 2 2 6 6 5" xfId="45433" xr:uid="{95FB7D41-BAF7-4A7A-AAD6-7E347CCD1719}"/>
    <cellStyle name="Comma 2 2 6 7" xfId="20281" xr:uid="{DBB358A1-CFFA-4497-A354-EBD2AAABA820}"/>
    <cellStyle name="Comma 2 2 6 7 2" xfId="33973" xr:uid="{8485AC35-6E9D-4644-9F8E-CD2BC3ABEAD6}"/>
    <cellStyle name="Comma 2 2 6 7 3" xfId="48857" xr:uid="{7D4B1BCF-C98A-48FC-B5ED-1BE9CEF5A4BE}"/>
    <cellStyle name="Comma 2 2 6 8" xfId="13437" xr:uid="{988A0119-FB36-470D-A8A7-002900992DA4}"/>
    <cellStyle name="Comma 2 2 6 9" xfId="27127" xr:uid="{03A269C9-0778-4B03-9102-94CBC52308A2}"/>
    <cellStyle name="Comma 2 2 7" xfId="6594" xr:uid="{E47B33E2-F922-41DB-9AAE-88BC0D68A63B}"/>
    <cellStyle name="Comma 2 2 7 2" xfId="6595" xr:uid="{126D6072-EB25-4A7E-BC08-8F87081ED971}"/>
    <cellStyle name="Comma 2 2 7 2 2" xfId="8309" xr:uid="{B920E373-A2A0-45A6-9DCC-397091840E68}"/>
    <cellStyle name="Comma 2 2 7 2 2 2" xfId="11731" xr:uid="{AD0326CA-E87F-4479-8F2A-28553AE7FC7E}"/>
    <cellStyle name="Comma 2 2 7 2 2 2 2" xfId="25421" xr:uid="{55AF8390-3A01-4558-9849-2B08AB8FFAF3}"/>
    <cellStyle name="Comma 2 2 7 2 2 2 2 2" xfId="39113" xr:uid="{ED26F9F7-6DBC-4CB0-B807-6CD78B93DAF5}"/>
    <cellStyle name="Comma 2 2 7 2 2 2 2 3" xfId="53997" xr:uid="{33758264-BEB9-4A7E-93C4-616B208789F7}"/>
    <cellStyle name="Comma 2 2 7 2 2 2 3" xfId="18577" xr:uid="{D329A975-F5C8-435D-8423-1C20F93650FC}"/>
    <cellStyle name="Comma 2 2 7 2 2 2 4" xfId="32267" xr:uid="{D9C9B32E-FF4F-43E2-BF05-0A194F02A8F0}"/>
    <cellStyle name="Comma 2 2 7 2 2 2 5" xfId="47151" xr:uid="{B8ADAE77-ABDA-4803-87F8-78FD6806A7F5}"/>
    <cellStyle name="Comma 2 2 7 2 2 3" xfId="21999" xr:uid="{7B424915-F926-480F-9A19-9DE28E018F8F}"/>
    <cellStyle name="Comma 2 2 7 2 2 3 2" xfId="35691" xr:uid="{1ADA4FD8-C4C0-4232-AF1C-67FBA29A7DC9}"/>
    <cellStyle name="Comma 2 2 7 2 2 3 3" xfId="50575" xr:uid="{884AFAD5-9F58-4D7F-828B-4A29059EABDB}"/>
    <cellStyle name="Comma 2 2 7 2 2 4" xfId="15155" xr:uid="{0E644A32-4F77-4B6C-8088-BA6B1785C32C}"/>
    <cellStyle name="Comma 2 2 7 2 2 5" xfId="28845" xr:uid="{FF61528B-8D4F-4E75-87DE-5C8869F98556}"/>
    <cellStyle name="Comma 2 2 7 2 2 6" xfId="43729" xr:uid="{8103F88A-453C-42E8-9F23-678A5185FCCB}"/>
    <cellStyle name="Comma 2 2 7 2 3" xfId="10019" xr:uid="{95F43D3F-689C-46CC-AC42-DA5736134569}"/>
    <cellStyle name="Comma 2 2 7 2 3 2" xfId="23709" xr:uid="{1FBA5810-FA38-488D-A934-6F73F672959D}"/>
    <cellStyle name="Comma 2 2 7 2 3 2 2" xfId="37401" xr:uid="{0A784990-B266-4C0A-A78E-7C8A0DC0435F}"/>
    <cellStyle name="Comma 2 2 7 2 3 2 3" xfId="52285" xr:uid="{BDB0ACB3-C695-48F5-9C0A-CB9D79C794BF}"/>
    <cellStyle name="Comma 2 2 7 2 3 3" xfId="16865" xr:uid="{B93A45F3-2AD5-40D7-B15B-0FFCE4D2346D}"/>
    <cellStyle name="Comma 2 2 7 2 3 4" xfId="30555" xr:uid="{67FD521F-CAF1-49A8-A14A-4C8262C01339}"/>
    <cellStyle name="Comma 2 2 7 2 3 5" xfId="45439" xr:uid="{067337E8-428D-4B1B-B580-5D4D159F35E1}"/>
    <cellStyle name="Comma 2 2 7 2 4" xfId="20287" xr:uid="{D4671ABB-725B-42A9-BA66-B8A806642A51}"/>
    <cellStyle name="Comma 2 2 7 2 4 2" xfId="33979" xr:uid="{A70487CC-AED7-4AA2-B334-A095AB816BE6}"/>
    <cellStyle name="Comma 2 2 7 2 4 3" xfId="48863" xr:uid="{365BD655-BF92-4310-9166-12F4E9F0C4B8}"/>
    <cellStyle name="Comma 2 2 7 2 5" xfId="13443" xr:uid="{440FC17D-E0AF-4A6D-9F6D-EB18A07356A9}"/>
    <cellStyle name="Comma 2 2 7 2 6" xfId="27133" xr:uid="{9E7A98F5-E623-428B-9C74-BE2E56174979}"/>
    <cellStyle name="Comma 2 2 7 2 7" xfId="42017" xr:uid="{756E24CA-1547-4E77-82E0-9E216149458D}"/>
    <cellStyle name="Comma 2 2 7 3" xfId="8308" xr:uid="{79AE5AFF-FAAA-4A96-8DB3-125A7CF88F5E}"/>
    <cellStyle name="Comma 2 2 7 3 2" xfId="11730" xr:uid="{E820C756-9793-433E-A555-13B6079038A1}"/>
    <cellStyle name="Comma 2 2 7 3 2 2" xfId="25420" xr:uid="{F7F9031D-B0DE-4E5A-8DEC-4D021B57B735}"/>
    <cellStyle name="Comma 2 2 7 3 2 2 2" xfId="39112" xr:uid="{61BFA1D2-5641-405F-942A-0C3BE3DD36C9}"/>
    <cellStyle name="Comma 2 2 7 3 2 2 3" xfId="53996" xr:uid="{F158DC43-58CA-4BEB-B97B-CD3A46B0E1F4}"/>
    <cellStyle name="Comma 2 2 7 3 2 3" xfId="18576" xr:uid="{F895DFBA-C7C0-4CE8-ADAA-ECFE15DB1B82}"/>
    <cellStyle name="Comma 2 2 7 3 2 4" xfId="32266" xr:uid="{C44059AB-FD2C-450C-B3F0-4A8F43E7C9F7}"/>
    <cellStyle name="Comma 2 2 7 3 2 5" xfId="47150" xr:uid="{D88DAA68-BE17-4E68-BAA0-21DC268EC2D9}"/>
    <cellStyle name="Comma 2 2 7 3 3" xfId="21998" xr:uid="{C870DD8F-0A52-4600-8B85-56D3F90A0945}"/>
    <cellStyle name="Comma 2 2 7 3 3 2" xfId="35690" xr:uid="{96F55868-897D-4677-93B8-741C4EC1E6C8}"/>
    <cellStyle name="Comma 2 2 7 3 3 3" xfId="50574" xr:uid="{077EF286-127D-4E11-B4A4-C8601CC9D1BB}"/>
    <cellStyle name="Comma 2 2 7 3 4" xfId="15154" xr:uid="{2E4328A1-BF24-41FF-A36F-2B48328AB3D7}"/>
    <cellStyle name="Comma 2 2 7 3 5" xfId="28844" xr:uid="{35FDC05C-C0D8-469B-94A7-09EE7BAA45E8}"/>
    <cellStyle name="Comma 2 2 7 3 6" xfId="43728" xr:uid="{33371E16-BAE7-4047-B4F4-DB4E5AAE5156}"/>
    <cellStyle name="Comma 2 2 7 4" xfId="10018" xr:uid="{EE50BE02-5CE6-496E-B448-3E3536DEFDBC}"/>
    <cellStyle name="Comma 2 2 7 4 2" xfId="23708" xr:uid="{0F648888-F5B1-445D-959A-4A5572E22344}"/>
    <cellStyle name="Comma 2 2 7 4 2 2" xfId="37400" xr:uid="{0FCC9C66-426F-40EE-9868-4B7CCF82BAC9}"/>
    <cellStyle name="Comma 2 2 7 4 2 3" xfId="52284" xr:uid="{878036DE-4C12-4978-B200-6162D2592B5C}"/>
    <cellStyle name="Comma 2 2 7 4 3" xfId="16864" xr:uid="{6D06D2EE-9EA5-420F-90A6-791C91BDDD63}"/>
    <cellStyle name="Comma 2 2 7 4 4" xfId="30554" xr:uid="{A8D5176F-BE6E-48F9-85F7-77CABE4D2334}"/>
    <cellStyle name="Comma 2 2 7 4 5" xfId="45438" xr:uid="{5C7AF56A-A7B4-48C0-A567-B7F28640631C}"/>
    <cellStyle name="Comma 2 2 7 5" xfId="20286" xr:uid="{D5640977-37B0-440A-BA51-369F4251243A}"/>
    <cellStyle name="Comma 2 2 7 5 2" xfId="33978" xr:uid="{85B73175-AC0B-4EFF-9208-7470EF1BA89D}"/>
    <cellStyle name="Comma 2 2 7 5 3" xfId="48862" xr:uid="{6D9D2417-A89E-4E01-BEFC-6E3066050D03}"/>
    <cellStyle name="Comma 2 2 7 6" xfId="13442" xr:uid="{7DFE3064-87FE-4588-B123-7FF1CCD22BC5}"/>
    <cellStyle name="Comma 2 2 7 7" xfId="27132" xr:uid="{C8A681F3-7C2F-4073-996E-1A5EEED2EFCF}"/>
    <cellStyle name="Comma 2 2 7 8" xfId="42016" xr:uid="{56BFF65E-039F-4BF9-98D6-8F46F1E5323B}"/>
    <cellStyle name="Comma 2 2 8" xfId="6596" xr:uid="{8D9C5F1E-6349-4A1C-B93E-8D196DED7A61}"/>
    <cellStyle name="Comma 2 2 8 2" xfId="8310" xr:uid="{A8369BC5-06F2-4E3E-AD7C-36E6B278355E}"/>
    <cellStyle name="Comma 2 2 8 2 2" xfId="11732" xr:uid="{1D632169-4EB5-4048-B55C-C2A1A868C80D}"/>
    <cellStyle name="Comma 2 2 8 2 2 2" xfId="25422" xr:uid="{17E314BE-6F64-4E72-AB08-AD89BD2909F0}"/>
    <cellStyle name="Comma 2 2 8 2 2 2 2" xfId="39114" xr:uid="{7551FC30-024E-47FE-ADFF-06C0B3B1238C}"/>
    <cellStyle name="Comma 2 2 8 2 2 2 3" xfId="53998" xr:uid="{01B7E7A3-090F-4B3F-989A-2945618228B1}"/>
    <cellStyle name="Comma 2 2 8 2 2 3" xfId="18578" xr:uid="{855BEE64-287E-443E-A7F1-4A21164C9354}"/>
    <cellStyle name="Comma 2 2 8 2 2 4" xfId="32268" xr:uid="{FE05BF01-6D1A-4FB1-9C1D-E4E375B01E3A}"/>
    <cellStyle name="Comma 2 2 8 2 2 5" xfId="47152" xr:uid="{78D035C6-4143-412B-BBBF-CCEDD0535894}"/>
    <cellStyle name="Comma 2 2 8 2 3" xfId="22000" xr:uid="{7DFAA34A-1F84-4C21-ADE3-084EF640B5B3}"/>
    <cellStyle name="Comma 2 2 8 2 3 2" xfId="35692" xr:uid="{07421098-CC99-41B9-A979-9995B33FCF91}"/>
    <cellStyle name="Comma 2 2 8 2 3 3" xfId="50576" xr:uid="{00D9F3AF-4290-4D50-8FE9-472F3D1D5180}"/>
    <cellStyle name="Comma 2 2 8 2 4" xfId="15156" xr:uid="{C7262225-C3C5-45B9-B964-CB1EAC321E00}"/>
    <cellStyle name="Comma 2 2 8 2 5" xfId="28846" xr:uid="{B94A8C94-25FA-4CC0-834A-4CF396865A77}"/>
    <cellStyle name="Comma 2 2 8 2 6" xfId="43730" xr:uid="{A2128410-FB54-48F3-AB7D-F4EEC8725E79}"/>
    <cellStyle name="Comma 2 2 8 3" xfId="10020" xr:uid="{EAF97C02-BC0A-440C-9B02-F7EDB5BA2CC1}"/>
    <cellStyle name="Comma 2 2 8 3 2" xfId="23710" xr:uid="{FED630A1-386E-4174-8CD9-C90138428979}"/>
    <cellStyle name="Comma 2 2 8 3 2 2" xfId="37402" xr:uid="{0FBF6515-724E-491C-B759-826966DD3EAA}"/>
    <cellStyle name="Comma 2 2 8 3 2 3" xfId="52286" xr:uid="{69B826BB-58C9-4878-A44D-664B5B76C25D}"/>
    <cellStyle name="Comma 2 2 8 3 3" xfId="16866" xr:uid="{820DDCC9-303E-4AFE-9CE1-25168418CF2F}"/>
    <cellStyle name="Comma 2 2 8 3 4" xfId="30556" xr:uid="{82B1CC06-9187-42FB-8C82-B599434061D7}"/>
    <cellStyle name="Comma 2 2 8 3 5" xfId="45440" xr:uid="{6CB2A411-4B1E-4B5C-BA68-18DFF78EE2B3}"/>
    <cellStyle name="Comma 2 2 8 4" xfId="20288" xr:uid="{1E5FF07C-ED72-4BD2-8CAD-80EC18248DFA}"/>
    <cellStyle name="Comma 2 2 8 4 2" xfId="33980" xr:uid="{9E749AC3-732D-4B13-B766-255ECD650593}"/>
    <cellStyle name="Comma 2 2 8 4 3" xfId="48864" xr:uid="{7149E576-3A1B-487B-8F33-1B334392F79F}"/>
    <cellStyle name="Comma 2 2 8 5" xfId="13444" xr:uid="{D0B2C8E3-BF6C-46EF-8707-B222C9060C9A}"/>
    <cellStyle name="Comma 2 2 8 6" xfId="27134" xr:uid="{415D14BE-23B3-45DE-A3D0-11834A21646A}"/>
    <cellStyle name="Comma 2 2 8 7" xfId="42018" xr:uid="{77731CA0-32B2-4CE7-BDD1-F133CE39E757}"/>
    <cellStyle name="Comma 2 2 9" xfId="6597" xr:uid="{540716DE-7C7B-4A0A-A173-6785E2714FE9}"/>
    <cellStyle name="Comma 2 2 9 2" xfId="8311" xr:uid="{739F2D2A-2DA0-4729-9112-3DCAB7F28492}"/>
    <cellStyle name="Comma 2 2 9 2 2" xfId="11733" xr:uid="{BCC8E21B-1F76-4EFB-B72B-2A67591F6482}"/>
    <cellStyle name="Comma 2 2 9 2 2 2" xfId="25423" xr:uid="{C7965480-3ABD-4F5D-AFDF-6AF26B737660}"/>
    <cellStyle name="Comma 2 2 9 2 2 2 2" xfId="39115" xr:uid="{E050568E-988F-490F-9096-B1A08EA54C7C}"/>
    <cellStyle name="Comma 2 2 9 2 2 2 3" xfId="53999" xr:uid="{3D451BCA-BD8E-4EFE-8044-B9315D86B6FC}"/>
    <cellStyle name="Comma 2 2 9 2 2 3" xfId="18579" xr:uid="{1C0B99DB-128A-4DE7-89C6-E41D02B54A94}"/>
    <cellStyle name="Comma 2 2 9 2 2 4" xfId="32269" xr:uid="{18BE4A60-F98E-4A96-8925-CF18B9E1765C}"/>
    <cellStyle name="Comma 2 2 9 2 2 5" xfId="47153" xr:uid="{9E490F38-93CA-429D-809B-85AD6E18C363}"/>
    <cellStyle name="Comma 2 2 9 2 3" xfId="22001" xr:uid="{A8C55FD0-857B-4F74-9C6E-11ED1BB566F7}"/>
    <cellStyle name="Comma 2 2 9 2 3 2" xfId="35693" xr:uid="{0E6490DF-AEB7-4A58-808A-1F12B10CBF30}"/>
    <cellStyle name="Comma 2 2 9 2 3 3" xfId="50577" xr:uid="{1C4056CF-4419-4893-85D1-CF84E460A77C}"/>
    <cellStyle name="Comma 2 2 9 2 4" xfId="15157" xr:uid="{761B1BCC-D564-4F39-9AF5-674946A7FD8C}"/>
    <cellStyle name="Comma 2 2 9 2 5" xfId="28847" xr:uid="{D4480AAC-54C1-4120-B5E7-0366BB8A5978}"/>
    <cellStyle name="Comma 2 2 9 2 6" xfId="43731" xr:uid="{6AC0C99C-F1A4-4A3E-9C35-B037E9393A37}"/>
    <cellStyle name="Comma 2 2 9 3" xfId="10021" xr:uid="{1C3BC75B-A27B-4C8E-83F7-9E18F9B302C3}"/>
    <cellStyle name="Comma 2 2 9 3 2" xfId="23711" xr:uid="{69614150-C22B-4284-8A20-82DCA78BA785}"/>
    <cellStyle name="Comma 2 2 9 3 2 2" xfId="37403" xr:uid="{F2624348-5CD0-4055-9A9B-72C30FCA04F9}"/>
    <cellStyle name="Comma 2 2 9 3 2 3" xfId="52287" xr:uid="{C0149721-4D0E-460D-9CB4-5583E5C1AE91}"/>
    <cellStyle name="Comma 2 2 9 3 3" xfId="16867" xr:uid="{BD07B9B1-E629-42C9-AA98-92E72C63A6A1}"/>
    <cellStyle name="Comma 2 2 9 3 4" xfId="30557" xr:uid="{65E13752-AA71-4B6D-B704-6135F20A07AC}"/>
    <cellStyle name="Comma 2 2 9 3 5" xfId="45441" xr:uid="{1AAB5055-D362-4973-A992-3398D7A332F6}"/>
    <cellStyle name="Comma 2 2 9 4" xfId="20289" xr:uid="{C55F183F-1692-4F2B-ADCC-47D058A3A421}"/>
    <cellStyle name="Comma 2 2 9 4 2" xfId="33981" xr:uid="{60C2B37F-F390-4D2C-925D-6CBA19EE129F}"/>
    <cellStyle name="Comma 2 2 9 4 3" xfId="48865" xr:uid="{BC530A77-7172-43FE-8A7B-430B07643120}"/>
    <cellStyle name="Comma 2 2 9 5" xfId="13445" xr:uid="{17AC9A67-9520-41EC-B7B3-48CAFF285E2D}"/>
    <cellStyle name="Comma 2 2 9 6" xfId="27135" xr:uid="{7F072152-E69B-4D0C-B966-F3AA5AAA0FAB}"/>
    <cellStyle name="Comma 2 2 9 7" xfId="42019" xr:uid="{98D1E782-B963-41ED-AFA4-235611B9450F}"/>
    <cellStyle name="Comma 2 3" xfId="6598" xr:uid="{3F565898-0C62-44B4-A73D-8824AA983C42}"/>
    <cellStyle name="Comma 2 3 10" xfId="20290" xr:uid="{37561A3C-DFA4-4427-87AC-B54A7090E68A}"/>
    <cellStyle name="Comma 2 3 10 2" xfId="33982" xr:uid="{A02BC0DE-1680-4FB3-B92B-95D09E03ED61}"/>
    <cellStyle name="Comma 2 3 10 3" xfId="48866" xr:uid="{6621562E-FFCB-4628-AEF8-B3F8F34248BC}"/>
    <cellStyle name="Comma 2 3 11" xfId="13446" xr:uid="{C94A7938-F75B-4586-AC21-D8A476820E0D}"/>
    <cellStyle name="Comma 2 3 12" xfId="27136" xr:uid="{EBF14B0C-276B-4078-8E4B-E7D26EABF19C}"/>
    <cellStyle name="Comma 2 3 13" xfId="42020" xr:uid="{A56C4E94-C2CE-48A0-A551-7D9877948DCF}"/>
    <cellStyle name="Comma 2 3 2" xfId="6599" xr:uid="{D2C273AD-7F86-492E-8813-2914D507DAE4}"/>
    <cellStyle name="Comma 2 3 2 10" xfId="13447" xr:uid="{179CA177-61C2-43B2-8BA6-2663B302C79C}"/>
    <cellStyle name="Comma 2 3 2 11" xfId="27137" xr:uid="{7CF66D13-181F-47BD-AB51-02E8DB1F4D52}"/>
    <cellStyle name="Comma 2 3 2 12" xfId="42021" xr:uid="{4AD7B490-3D00-40FB-8946-43785DCA41D0}"/>
    <cellStyle name="Comma 2 3 2 2" xfId="6600" xr:uid="{ED451C41-F99A-4454-A6AC-D6F713E59F81}"/>
    <cellStyle name="Comma 2 3 2 2 10" xfId="42022" xr:uid="{0A1FB7C2-B802-4333-BE46-40CE9B52C23F}"/>
    <cellStyle name="Comma 2 3 2 2 2" xfId="6601" xr:uid="{C77FD6A2-C9D9-4807-A4FA-5D0F35684ACE}"/>
    <cellStyle name="Comma 2 3 2 2 2 2" xfId="6602" xr:uid="{311BC45B-8E4A-4E87-BB20-AFC5EA0F3375}"/>
    <cellStyle name="Comma 2 3 2 2 2 2 2" xfId="8316" xr:uid="{4CD4C673-BF6E-4489-BF7E-A902CE64BB29}"/>
    <cellStyle name="Comma 2 3 2 2 2 2 2 2" xfId="11738" xr:uid="{0565BD90-7890-4573-A010-E07D02BC7BD5}"/>
    <cellStyle name="Comma 2 3 2 2 2 2 2 2 2" xfId="25428" xr:uid="{8316E4DE-E998-4899-9772-1C6BC2D87DD8}"/>
    <cellStyle name="Comma 2 3 2 2 2 2 2 2 2 2" xfId="39120" xr:uid="{711256C4-C11C-4D43-AD0F-74F72FD8EFA3}"/>
    <cellStyle name="Comma 2 3 2 2 2 2 2 2 2 3" xfId="54004" xr:uid="{63BCC381-C2CF-4DE5-9839-6B013B3907CB}"/>
    <cellStyle name="Comma 2 3 2 2 2 2 2 2 3" xfId="18584" xr:uid="{31C13B8C-D24C-4741-8462-EE2D34888863}"/>
    <cellStyle name="Comma 2 3 2 2 2 2 2 2 4" xfId="32274" xr:uid="{D6161904-CEF5-49A0-B9FB-7400204C76AD}"/>
    <cellStyle name="Comma 2 3 2 2 2 2 2 2 5" xfId="47158" xr:uid="{6AB0607D-4313-41E3-804D-F62AB8F6FF1C}"/>
    <cellStyle name="Comma 2 3 2 2 2 2 2 3" xfId="22006" xr:uid="{8690E4FB-F160-4A49-9381-8F40926E896D}"/>
    <cellStyle name="Comma 2 3 2 2 2 2 2 3 2" xfId="35698" xr:uid="{A604742B-78BB-4471-9385-ABF43288BFC1}"/>
    <cellStyle name="Comma 2 3 2 2 2 2 2 3 3" xfId="50582" xr:uid="{FB1A1D96-9A37-4E2B-A729-27379216AED4}"/>
    <cellStyle name="Comma 2 3 2 2 2 2 2 4" xfId="15162" xr:uid="{82446242-049C-453B-A381-8E402E085A8B}"/>
    <cellStyle name="Comma 2 3 2 2 2 2 2 5" xfId="28852" xr:uid="{FC919A0A-F981-4DD0-AC14-35AA9F46206E}"/>
    <cellStyle name="Comma 2 3 2 2 2 2 2 6" xfId="43736" xr:uid="{5868869C-60F0-45BB-AE46-951DFA55156A}"/>
    <cellStyle name="Comma 2 3 2 2 2 2 3" xfId="10026" xr:uid="{8061FC56-0E50-48EC-822B-19A2D7609818}"/>
    <cellStyle name="Comma 2 3 2 2 2 2 3 2" xfId="23716" xr:uid="{E7E76E91-D553-45E5-8068-417EB7122A1C}"/>
    <cellStyle name="Comma 2 3 2 2 2 2 3 2 2" xfId="37408" xr:uid="{0965CF69-847D-4258-872E-7A695CFE6ECF}"/>
    <cellStyle name="Comma 2 3 2 2 2 2 3 2 3" xfId="52292" xr:uid="{9623B95C-67CB-4015-ACCF-06C5D085B003}"/>
    <cellStyle name="Comma 2 3 2 2 2 2 3 3" xfId="16872" xr:uid="{4E86019E-31FC-4ACB-B84E-8D04443C0FDA}"/>
    <cellStyle name="Comma 2 3 2 2 2 2 3 4" xfId="30562" xr:uid="{1F6D1319-A43D-4D9A-A715-4E840B51CA66}"/>
    <cellStyle name="Comma 2 3 2 2 2 2 3 5" xfId="45446" xr:uid="{A4E61B32-55B8-47DD-8412-AD150EF814EB}"/>
    <cellStyle name="Comma 2 3 2 2 2 2 4" xfId="20294" xr:uid="{93E73E3A-47B4-41A1-94FE-F7B13335ED9D}"/>
    <cellStyle name="Comma 2 3 2 2 2 2 4 2" xfId="33986" xr:uid="{B0F5060D-8D28-4F6C-A181-81D738DF10D7}"/>
    <cellStyle name="Comma 2 3 2 2 2 2 4 3" xfId="48870" xr:uid="{A4D3A559-E984-4C8A-AD7D-2129785F0E02}"/>
    <cellStyle name="Comma 2 3 2 2 2 2 5" xfId="13450" xr:uid="{E58E2556-7E2B-4D0C-A9EA-97F5D9E0E472}"/>
    <cellStyle name="Comma 2 3 2 2 2 2 6" xfId="27140" xr:uid="{07A6C1DA-F42F-4B3A-BD72-B9EF9EBC202E}"/>
    <cellStyle name="Comma 2 3 2 2 2 2 7" xfId="42024" xr:uid="{7D8CE95B-BD2D-4856-8C58-F5DB6E4E8BD2}"/>
    <cellStyle name="Comma 2 3 2 2 2 3" xfId="8315" xr:uid="{642519D2-B4E7-488B-AEDA-7975B0B34514}"/>
    <cellStyle name="Comma 2 3 2 2 2 3 2" xfId="11737" xr:uid="{4E95D149-1B30-4F63-BF51-D582B5775330}"/>
    <cellStyle name="Comma 2 3 2 2 2 3 2 2" xfId="25427" xr:uid="{511934CB-4F04-46FE-9E00-2C87D1AF8B8E}"/>
    <cellStyle name="Comma 2 3 2 2 2 3 2 2 2" xfId="39119" xr:uid="{F4BDA2B6-2EAC-4E96-8C0D-3D52ED2C44F6}"/>
    <cellStyle name="Comma 2 3 2 2 2 3 2 2 3" xfId="54003" xr:uid="{FBC7D449-69F9-46AE-B95B-118435773EAE}"/>
    <cellStyle name="Comma 2 3 2 2 2 3 2 3" xfId="18583" xr:uid="{F920DD11-86AE-4463-B899-B1797C1881D9}"/>
    <cellStyle name="Comma 2 3 2 2 2 3 2 4" xfId="32273" xr:uid="{A94E40DB-E890-4A18-AEA5-36CC022A20BA}"/>
    <cellStyle name="Comma 2 3 2 2 2 3 2 5" xfId="47157" xr:uid="{9617A725-0E07-4F89-80A7-6C2E81805905}"/>
    <cellStyle name="Comma 2 3 2 2 2 3 3" xfId="22005" xr:uid="{AEE94E56-DAC5-405B-8731-35E316CD6F60}"/>
    <cellStyle name="Comma 2 3 2 2 2 3 3 2" xfId="35697" xr:uid="{E97DEFEB-599C-4908-8664-31F528CFAFA3}"/>
    <cellStyle name="Comma 2 3 2 2 2 3 3 3" xfId="50581" xr:uid="{ECF86BB5-F130-4E0A-9255-E10EDC9ADCB4}"/>
    <cellStyle name="Comma 2 3 2 2 2 3 4" xfId="15161" xr:uid="{739AB366-6A13-49ED-AE06-714D026810FB}"/>
    <cellStyle name="Comma 2 3 2 2 2 3 5" xfId="28851" xr:uid="{8EC43F79-7FFA-4942-B106-3532F8283C1C}"/>
    <cellStyle name="Comma 2 3 2 2 2 3 6" xfId="43735" xr:uid="{15833E4B-9B78-4A99-AFDF-D8650DEA508D}"/>
    <cellStyle name="Comma 2 3 2 2 2 4" xfId="10025" xr:uid="{8A8358A0-8CE4-4BA4-8081-E6C05389015F}"/>
    <cellStyle name="Comma 2 3 2 2 2 4 2" xfId="23715" xr:uid="{ABBD23B0-8DDD-4CCF-A13E-1F7D849EF54D}"/>
    <cellStyle name="Comma 2 3 2 2 2 4 2 2" xfId="37407" xr:uid="{67DD5D92-2033-4CC6-9A24-EC96B5955A1E}"/>
    <cellStyle name="Comma 2 3 2 2 2 4 2 3" xfId="52291" xr:uid="{7A28284D-F75D-421E-B664-4B1446355885}"/>
    <cellStyle name="Comma 2 3 2 2 2 4 3" xfId="16871" xr:uid="{6B201D23-5D28-4622-BB29-9452C378FF10}"/>
    <cellStyle name="Comma 2 3 2 2 2 4 4" xfId="30561" xr:uid="{2CEC83E2-917C-4B5B-9D06-731697E49277}"/>
    <cellStyle name="Comma 2 3 2 2 2 4 5" xfId="45445" xr:uid="{6F025E52-3C95-4FC4-B125-515678C9139E}"/>
    <cellStyle name="Comma 2 3 2 2 2 5" xfId="20293" xr:uid="{379129C6-D000-48FE-A3B4-DE4F65100630}"/>
    <cellStyle name="Comma 2 3 2 2 2 5 2" xfId="33985" xr:uid="{270F903F-226F-4009-B2B9-3DABB9F451A3}"/>
    <cellStyle name="Comma 2 3 2 2 2 5 3" xfId="48869" xr:uid="{A56B9C59-E022-4E16-B428-A2675A8FF536}"/>
    <cellStyle name="Comma 2 3 2 2 2 6" xfId="13449" xr:uid="{86FAC050-14AC-4834-9B13-E9AA89BE2B08}"/>
    <cellStyle name="Comma 2 3 2 2 2 7" xfId="27139" xr:uid="{5F11245A-1B24-4EB1-86C1-29B266141963}"/>
    <cellStyle name="Comma 2 3 2 2 2 8" xfId="42023" xr:uid="{E04AFD86-E406-43AC-9C46-1551BA20F68D}"/>
    <cellStyle name="Comma 2 3 2 2 3" xfId="6603" xr:uid="{09CDC1A7-5707-4D84-9D88-0AABC4F0EFB1}"/>
    <cellStyle name="Comma 2 3 2 2 3 2" xfId="8317" xr:uid="{3E5587CE-CD87-4722-BD59-FAA61783E3C6}"/>
    <cellStyle name="Comma 2 3 2 2 3 2 2" xfId="11739" xr:uid="{393E669D-B44A-443E-AB41-ECBC36E14578}"/>
    <cellStyle name="Comma 2 3 2 2 3 2 2 2" xfId="25429" xr:uid="{71E3544F-E266-469A-92D2-AC045E0781DC}"/>
    <cellStyle name="Comma 2 3 2 2 3 2 2 2 2" xfId="39121" xr:uid="{AFA8F391-AEEF-4054-97DC-08F26312A502}"/>
    <cellStyle name="Comma 2 3 2 2 3 2 2 2 3" xfId="54005" xr:uid="{13B33908-29F7-486F-A03F-68F9BE5FE979}"/>
    <cellStyle name="Comma 2 3 2 2 3 2 2 3" xfId="18585" xr:uid="{F7D3B69A-8755-4792-896D-37A581002102}"/>
    <cellStyle name="Comma 2 3 2 2 3 2 2 4" xfId="32275" xr:uid="{7C4791F8-60A4-4D62-A19D-7A48991A07ED}"/>
    <cellStyle name="Comma 2 3 2 2 3 2 2 5" xfId="47159" xr:uid="{7FBAE311-CF71-4871-9BDE-27DE69196971}"/>
    <cellStyle name="Comma 2 3 2 2 3 2 3" xfId="22007" xr:uid="{558EA087-A2EE-4681-8C62-921B2D5B4DA3}"/>
    <cellStyle name="Comma 2 3 2 2 3 2 3 2" xfId="35699" xr:uid="{A4383712-EBC4-4447-918C-AD02B9066340}"/>
    <cellStyle name="Comma 2 3 2 2 3 2 3 3" xfId="50583" xr:uid="{45656C99-A9E0-4E18-BB45-6B554AA86D9E}"/>
    <cellStyle name="Comma 2 3 2 2 3 2 4" xfId="15163" xr:uid="{2246DAD9-C607-4980-8B0B-F092141767EC}"/>
    <cellStyle name="Comma 2 3 2 2 3 2 5" xfId="28853" xr:uid="{E314CBC0-FED2-42D1-8C4B-1BECB8377F5E}"/>
    <cellStyle name="Comma 2 3 2 2 3 2 6" xfId="43737" xr:uid="{C1C7985B-B3F4-4D95-A522-4E0201326FED}"/>
    <cellStyle name="Comma 2 3 2 2 3 3" xfId="10027" xr:uid="{EB56BCDE-5E60-4ADE-92F5-C43F8C6B1EF8}"/>
    <cellStyle name="Comma 2 3 2 2 3 3 2" xfId="23717" xr:uid="{425D97DC-00BA-4F72-8CB6-2ECC751DD861}"/>
    <cellStyle name="Comma 2 3 2 2 3 3 2 2" xfId="37409" xr:uid="{1242E808-AECF-47A1-89A4-FC2EC132DECC}"/>
    <cellStyle name="Comma 2 3 2 2 3 3 2 3" xfId="52293" xr:uid="{774CB606-53A7-4B45-AAC2-C2D2961E7D6E}"/>
    <cellStyle name="Comma 2 3 2 2 3 3 3" xfId="16873" xr:uid="{1B249EB3-2F35-4E37-8A08-8C5AA15BFE92}"/>
    <cellStyle name="Comma 2 3 2 2 3 3 4" xfId="30563" xr:uid="{E8EC8626-43D1-4750-B417-53651A6EC778}"/>
    <cellStyle name="Comma 2 3 2 2 3 3 5" xfId="45447" xr:uid="{709CB123-A7E1-4E99-961F-EA9A788A85FE}"/>
    <cellStyle name="Comma 2 3 2 2 3 4" xfId="20295" xr:uid="{B312AF40-1514-4CB1-B890-C3E813F546F7}"/>
    <cellStyle name="Comma 2 3 2 2 3 4 2" xfId="33987" xr:uid="{C47B82AF-B2A9-43B5-A810-3CCDE3AED4B6}"/>
    <cellStyle name="Comma 2 3 2 2 3 4 3" xfId="48871" xr:uid="{0DD33601-B006-4C36-8342-85019EA3E75E}"/>
    <cellStyle name="Comma 2 3 2 2 3 5" xfId="13451" xr:uid="{7D666DCC-3D7A-46A0-85C3-4F174F88EC4A}"/>
    <cellStyle name="Comma 2 3 2 2 3 6" xfId="27141" xr:uid="{14DBA210-C871-4D53-B4AD-536AD2325ACA}"/>
    <cellStyle name="Comma 2 3 2 2 3 7" xfId="42025" xr:uid="{59B983BB-7375-4ABB-A05F-8FA04E3B0268}"/>
    <cellStyle name="Comma 2 3 2 2 4" xfId="6604" xr:uid="{3E42B4D1-2453-44C3-B941-240729F94950}"/>
    <cellStyle name="Comma 2 3 2 2 4 2" xfId="8318" xr:uid="{262EBE58-A01F-49AA-BDED-E5DAA8B1CE59}"/>
    <cellStyle name="Comma 2 3 2 2 4 2 2" xfId="11740" xr:uid="{C113E41A-DF65-4EED-B803-1824077DCA00}"/>
    <cellStyle name="Comma 2 3 2 2 4 2 2 2" xfId="25430" xr:uid="{D650254A-DA68-4A02-AC2F-51484B94617E}"/>
    <cellStyle name="Comma 2 3 2 2 4 2 2 2 2" xfId="39122" xr:uid="{AAE0376C-248B-4471-9E83-F6E17164DEFA}"/>
    <cellStyle name="Comma 2 3 2 2 4 2 2 2 3" xfId="54006" xr:uid="{143BE04E-A752-47E4-A34B-2C536B18AE17}"/>
    <cellStyle name="Comma 2 3 2 2 4 2 2 3" xfId="18586" xr:uid="{5AD20B93-2BD6-41A9-9C51-9C2CD51A6B52}"/>
    <cellStyle name="Comma 2 3 2 2 4 2 2 4" xfId="32276" xr:uid="{B132016B-996F-43E4-BD7B-27A7A19FB78A}"/>
    <cellStyle name="Comma 2 3 2 2 4 2 2 5" xfId="47160" xr:uid="{A014C78D-7C76-47E4-80DD-1C699180E071}"/>
    <cellStyle name="Comma 2 3 2 2 4 2 3" xfId="22008" xr:uid="{2511ABE7-5C58-4207-9DC4-9A3CC89E270C}"/>
    <cellStyle name="Comma 2 3 2 2 4 2 3 2" xfId="35700" xr:uid="{31D9FBA0-A9AE-473B-9B1A-13C96B4A924C}"/>
    <cellStyle name="Comma 2 3 2 2 4 2 3 3" xfId="50584" xr:uid="{527BD350-3775-41E5-B104-B94B0E99069A}"/>
    <cellStyle name="Comma 2 3 2 2 4 2 4" xfId="15164" xr:uid="{8DC87161-C478-461C-9F32-E8AA0A08E83A}"/>
    <cellStyle name="Comma 2 3 2 2 4 2 5" xfId="28854" xr:uid="{05485C8C-4F97-4649-AAAE-6171AA38840C}"/>
    <cellStyle name="Comma 2 3 2 2 4 2 6" xfId="43738" xr:uid="{AA4C3B1D-0147-407B-BCB9-04F8AF84E1FE}"/>
    <cellStyle name="Comma 2 3 2 2 4 3" xfId="10028" xr:uid="{C6E0AE05-A3C3-4BB5-82A6-56E37663F035}"/>
    <cellStyle name="Comma 2 3 2 2 4 3 2" xfId="23718" xr:uid="{8712C385-7E99-4F2C-9852-CFB1273AE04D}"/>
    <cellStyle name="Comma 2 3 2 2 4 3 2 2" xfId="37410" xr:uid="{9C9EE873-EEC3-41E8-869B-379E6BE1CDE6}"/>
    <cellStyle name="Comma 2 3 2 2 4 3 2 3" xfId="52294" xr:uid="{66DB8078-BA25-4891-B05E-63CC830A5FBC}"/>
    <cellStyle name="Comma 2 3 2 2 4 3 3" xfId="16874" xr:uid="{E699313E-427D-46FD-B09A-C535E3784036}"/>
    <cellStyle name="Comma 2 3 2 2 4 3 4" xfId="30564" xr:uid="{C7FD4BA0-5880-4739-8956-2A09A9830650}"/>
    <cellStyle name="Comma 2 3 2 2 4 3 5" xfId="45448" xr:uid="{56DFADE5-5175-4DE9-B1AB-E4D4B8D03765}"/>
    <cellStyle name="Comma 2 3 2 2 4 4" xfId="20296" xr:uid="{0A58DEC3-9426-432B-9C2D-FC559D032D12}"/>
    <cellStyle name="Comma 2 3 2 2 4 4 2" xfId="33988" xr:uid="{2938BC41-3A11-4419-BCAA-987FA7971A67}"/>
    <cellStyle name="Comma 2 3 2 2 4 4 3" xfId="48872" xr:uid="{1A3878ED-5CA8-4D3A-BC36-4E03CE9F81CF}"/>
    <cellStyle name="Comma 2 3 2 2 4 5" xfId="13452" xr:uid="{893524ED-7A4D-4C17-A03C-2BAE606C90E7}"/>
    <cellStyle name="Comma 2 3 2 2 4 6" xfId="27142" xr:uid="{A414CE8E-C3E6-4D68-89DC-5C00667C72A2}"/>
    <cellStyle name="Comma 2 3 2 2 4 7" xfId="42026" xr:uid="{06A1959A-D727-4BD2-B9F7-DFA4C449FB0E}"/>
    <cellStyle name="Comma 2 3 2 2 5" xfId="8314" xr:uid="{FD6D144A-F1DA-4D61-BF7F-C35870298C31}"/>
    <cellStyle name="Comma 2 3 2 2 5 2" xfId="11736" xr:uid="{359004D8-7D7D-4E31-906A-1D6BBDE989DB}"/>
    <cellStyle name="Comma 2 3 2 2 5 2 2" xfId="25426" xr:uid="{00246D66-85A4-4633-93ED-C561635F9E98}"/>
    <cellStyle name="Comma 2 3 2 2 5 2 2 2" xfId="39118" xr:uid="{BFFC9A40-9667-4B2D-994C-F782CDEB4C8C}"/>
    <cellStyle name="Comma 2 3 2 2 5 2 2 3" xfId="54002" xr:uid="{2C96BAC8-7921-411B-8563-D956635761E9}"/>
    <cellStyle name="Comma 2 3 2 2 5 2 3" xfId="18582" xr:uid="{95DCAC9B-2EC3-4FAD-BFDE-E06DDFDE7F4B}"/>
    <cellStyle name="Comma 2 3 2 2 5 2 4" xfId="32272" xr:uid="{77E42266-FB2F-4195-8746-A427DC04EB38}"/>
    <cellStyle name="Comma 2 3 2 2 5 2 5" xfId="47156" xr:uid="{2A7BFDE4-949D-4826-AB8A-0D92FF2AE8AE}"/>
    <cellStyle name="Comma 2 3 2 2 5 3" xfId="22004" xr:uid="{56A2031D-BE60-4FF7-AE9A-B0999D52F9D4}"/>
    <cellStyle name="Comma 2 3 2 2 5 3 2" xfId="35696" xr:uid="{CAE90603-3AC4-4C38-87E0-CEED25DBD0B3}"/>
    <cellStyle name="Comma 2 3 2 2 5 3 3" xfId="50580" xr:uid="{8493C16B-1032-49C0-8752-4C2B290173B2}"/>
    <cellStyle name="Comma 2 3 2 2 5 4" xfId="15160" xr:uid="{1F950C9A-D4AA-402C-9345-8A66A6E5E639}"/>
    <cellStyle name="Comma 2 3 2 2 5 5" xfId="28850" xr:uid="{DF030A38-FE3B-4566-B915-E1EECDEF7EB3}"/>
    <cellStyle name="Comma 2 3 2 2 5 6" xfId="43734" xr:uid="{BB4D6089-D7FD-4181-9424-AC1C76B2EC8E}"/>
    <cellStyle name="Comma 2 3 2 2 6" xfId="10024" xr:uid="{3EB285F8-762B-42C7-A98A-44602EA91B47}"/>
    <cellStyle name="Comma 2 3 2 2 6 2" xfId="23714" xr:uid="{F140C0D8-262A-4194-ABD2-76B88CD0B76C}"/>
    <cellStyle name="Comma 2 3 2 2 6 2 2" xfId="37406" xr:uid="{3B4FA7A5-272F-4DF6-A45C-97944BCFA30B}"/>
    <cellStyle name="Comma 2 3 2 2 6 2 3" xfId="52290" xr:uid="{C472412B-B16E-445E-AFC2-13B6B2BA0A27}"/>
    <cellStyle name="Comma 2 3 2 2 6 3" xfId="16870" xr:uid="{5A72C8AB-ED01-438B-B3E0-819A82BC857B}"/>
    <cellStyle name="Comma 2 3 2 2 6 4" xfId="30560" xr:uid="{F445C0F0-19CE-4149-AFB9-1BADCF858D86}"/>
    <cellStyle name="Comma 2 3 2 2 6 5" xfId="45444" xr:uid="{8A1330BD-6ADF-4C97-9245-5A5488F96771}"/>
    <cellStyle name="Comma 2 3 2 2 7" xfId="20292" xr:uid="{5D5C6474-241A-4880-93AA-E729D5231B57}"/>
    <cellStyle name="Comma 2 3 2 2 7 2" xfId="33984" xr:uid="{B0A19342-726C-462D-9C4E-995FE0335D1B}"/>
    <cellStyle name="Comma 2 3 2 2 7 3" xfId="48868" xr:uid="{3B643A34-7E87-4C06-9E29-E2C956ADE5DE}"/>
    <cellStyle name="Comma 2 3 2 2 8" xfId="13448" xr:uid="{2975A3A4-5BBD-4F1E-A22F-B2EEAC2BC5AF}"/>
    <cellStyle name="Comma 2 3 2 2 9" xfId="27138" xr:uid="{DA02CDC9-390D-4DB8-B87A-DFC3322788B2}"/>
    <cellStyle name="Comma 2 3 2 3" xfId="6605" xr:uid="{A3C9DBC6-B69A-4BDE-9A3D-B3FE17728811}"/>
    <cellStyle name="Comma 2 3 2 3 10" xfId="42027" xr:uid="{457A95BC-596C-490D-8FC2-89CA5E9946E3}"/>
    <cellStyle name="Comma 2 3 2 3 2" xfId="6606" xr:uid="{5CA7B159-67C3-4F93-BFF6-09273B54AC6A}"/>
    <cellStyle name="Comma 2 3 2 3 2 2" xfId="6607" xr:uid="{44083491-3152-438E-896B-FE11883A7A52}"/>
    <cellStyle name="Comma 2 3 2 3 2 2 2" xfId="8321" xr:uid="{38CF0170-71A8-4802-9370-D69983AFE6EF}"/>
    <cellStyle name="Comma 2 3 2 3 2 2 2 2" xfId="11743" xr:uid="{271166B7-5717-4C9C-9072-84697C57F331}"/>
    <cellStyle name="Comma 2 3 2 3 2 2 2 2 2" xfId="25433" xr:uid="{E83F819B-47FB-42AE-A8EF-586772B3A6D9}"/>
    <cellStyle name="Comma 2 3 2 3 2 2 2 2 2 2" xfId="39125" xr:uid="{4F3706F2-E9CB-4599-A4AD-E90D91D7AF43}"/>
    <cellStyle name="Comma 2 3 2 3 2 2 2 2 2 3" xfId="54009" xr:uid="{A54A0184-471A-4925-B750-2738DF8020BE}"/>
    <cellStyle name="Comma 2 3 2 3 2 2 2 2 3" xfId="18589" xr:uid="{8B088724-9409-4987-937F-ED5E40D30774}"/>
    <cellStyle name="Comma 2 3 2 3 2 2 2 2 4" xfId="32279" xr:uid="{29A2E0EF-1E57-48DB-8CE6-635EFCA166ED}"/>
    <cellStyle name="Comma 2 3 2 3 2 2 2 2 5" xfId="47163" xr:uid="{30EEEEA1-4AA0-4E1A-96A0-6EBAE9DAD52A}"/>
    <cellStyle name="Comma 2 3 2 3 2 2 2 3" xfId="22011" xr:uid="{3AE8E371-39C7-4E39-BDDE-2A823B448967}"/>
    <cellStyle name="Comma 2 3 2 3 2 2 2 3 2" xfId="35703" xr:uid="{188F4171-5216-4235-B766-703741FFFF44}"/>
    <cellStyle name="Comma 2 3 2 3 2 2 2 3 3" xfId="50587" xr:uid="{316294C4-4376-4D42-B46D-26EDB2064C29}"/>
    <cellStyle name="Comma 2 3 2 3 2 2 2 4" xfId="15167" xr:uid="{7FF88786-B77F-4062-8B17-E1A74E6898EA}"/>
    <cellStyle name="Comma 2 3 2 3 2 2 2 5" xfId="28857" xr:uid="{C11D52CD-97A9-4E35-9198-43BF588F032F}"/>
    <cellStyle name="Comma 2 3 2 3 2 2 2 6" xfId="43741" xr:uid="{D2A7B945-778A-4929-A38B-C4F6C913F3C4}"/>
    <cellStyle name="Comma 2 3 2 3 2 2 3" xfId="10031" xr:uid="{A2354E97-146D-4765-A465-950CC4AE40D4}"/>
    <cellStyle name="Comma 2 3 2 3 2 2 3 2" xfId="23721" xr:uid="{09EAD75C-83B4-4B96-88F5-6F06AB350912}"/>
    <cellStyle name="Comma 2 3 2 3 2 2 3 2 2" xfId="37413" xr:uid="{9ECB533E-5B73-44B5-8968-1F7DAF864D5D}"/>
    <cellStyle name="Comma 2 3 2 3 2 2 3 2 3" xfId="52297" xr:uid="{ABC9827C-DA13-4CD3-8215-39364F3ACD67}"/>
    <cellStyle name="Comma 2 3 2 3 2 2 3 3" xfId="16877" xr:uid="{73BECF02-BA84-4222-9081-A749C17C2B6C}"/>
    <cellStyle name="Comma 2 3 2 3 2 2 3 4" xfId="30567" xr:uid="{B0740CE8-7934-43F4-8E83-B3506BBF5FD1}"/>
    <cellStyle name="Comma 2 3 2 3 2 2 3 5" xfId="45451" xr:uid="{B57F8BBF-6894-45CD-87C1-0629A81050F7}"/>
    <cellStyle name="Comma 2 3 2 3 2 2 4" xfId="20299" xr:uid="{61BECF42-4665-4C22-8BEC-383B8581E548}"/>
    <cellStyle name="Comma 2 3 2 3 2 2 4 2" xfId="33991" xr:uid="{C39C3D00-7918-491E-92F8-7DA057654FBC}"/>
    <cellStyle name="Comma 2 3 2 3 2 2 4 3" xfId="48875" xr:uid="{B3061E47-AF9C-4A23-8222-E38ED5F4B2DE}"/>
    <cellStyle name="Comma 2 3 2 3 2 2 5" xfId="13455" xr:uid="{473318A9-D43C-46AD-877F-233433066308}"/>
    <cellStyle name="Comma 2 3 2 3 2 2 6" xfId="27145" xr:uid="{3ADC47E6-6369-48CE-9F15-351FE317AC6F}"/>
    <cellStyle name="Comma 2 3 2 3 2 2 7" xfId="42029" xr:uid="{B8FA3343-D3CC-40A2-A64E-B39710828B25}"/>
    <cellStyle name="Comma 2 3 2 3 2 3" xfId="8320" xr:uid="{553DC34E-5C4A-4DBE-893E-24DEE399828A}"/>
    <cellStyle name="Comma 2 3 2 3 2 3 2" xfId="11742" xr:uid="{431E752E-3BC9-4B78-B446-95DD6A209F84}"/>
    <cellStyle name="Comma 2 3 2 3 2 3 2 2" xfId="25432" xr:uid="{4A85F3BB-E66F-400A-BD09-B245306DFB19}"/>
    <cellStyle name="Comma 2 3 2 3 2 3 2 2 2" xfId="39124" xr:uid="{061F5E48-9753-4506-8A01-E544251E167A}"/>
    <cellStyle name="Comma 2 3 2 3 2 3 2 2 3" xfId="54008" xr:uid="{9CD623AD-6994-44EE-80DF-5072A01E3ED0}"/>
    <cellStyle name="Comma 2 3 2 3 2 3 2 3" xfId="18588" xr:uid="{6FB8C1A6-F46A-4CEF-990B-DDC9AC831D55}"/>
    <cellStyle name="Comma 2 3 2 3 2 3 2 4" xfId="32278" xr:uid="{47D45356-6D9F-4D7F-A823-15B22D6DCADD}"/>
    <cellStyle name="Comma 2 3 2 3 2 3 2 5" xfId="47162" xr:uid="{194A9035-9B8D-4062-8793-9373229437FB}"/>
    <cellStyle name="Comma 2 3 2 3 2 3 3" xfId="22010" xr:uid="{89373265-1131-40CD-BA7E-B8916E6155B1}"/>
    <cellStyle name="Comma 2 3 2 3 2 3 3 2" xfId="35702" xr:uid="{158C30DE-F10C-4E2E-B31C-C713A8490A4F}"/>
    <cellStyle name="Comma 2 3 2 3 2 3 3 3" xfId="50586" xr:uid="{A643F64D-CB4A-4346-A7F1-58772E417335}"/>
    <cellStyle name="Comma 2 3 2 3 2 3 4" xfId="15166" xr:uid="{9E3F20AF-A1E9-42EC-BE35-D1489504BE49}"/>
    <cellStyle name="Comma 2 3 2 3 2 3 5" xfId="28856" xr:uid="{526F5156-F3A4-45B1-BE58-21CDB74F3B0F}"/>
    <cellStyle name="Comma 2 3 2 3 2 3 6" xfId="43740" xr:uid="{1130D0E7-8613-499E-8DD4-0B6BA80A13BD}"/>
    <cellStyle name="Comma 2 3 2 3 2 4" xfId="10030" xr:uid="{695AEC3C-FAE9-4A7B-BC13-03839DF0372F}"/>
    <cellStyle name="Comma 2 3 2 3 2 4 2" xfId="23720" xr:uid="{82E8DDE8-AC39-4047-AA0D-6F57DEC03234}"/>
    <cellStyle name="Comma 2 3 2 3 2 4 2 2" xfId="37412" xr:uid="{1FA34EC7-3CA3-4130-A04C-FA7B5CAA7017}"/>
    <cellStyle name="Comma 2 3 2 3 2 4 2 3" xfId="52296" xr:uid="{C43EB0A1-794A-45CA-9C97-CFA401F66AB2}"/>
    <cellStyle name="Comma 2 3 2 3 2 4 3" xfId="16876" xr:uid="{FFC4DC5D-FB66-4AE3-98B2-D877EF51A5FA}"/>
    <cellStyle name="Comma 2 3 2 3 2 4 4" xfId="30566" xr:uid="{746F0884-93FC-4719-838D-B4C8EB8C8B81}"/>
    <cellStyle name="Comma 2 3 2 3 2 4 5" xfId="45450" xr:uid="{15DF452D-698C-415D-AEAA-FB5706E2C346}"/>
    <cellStyle name="Comma 2 3 2 3 2 5" xfId="20298" xr:uid="{4C6F7DB3-6FEB-49AB-99BF-F9B687352DAB}"/>
    <cellStyle name="Comma 2 3 2 3 2 5 2" xfId="33990" xr:uid="{F0039A91-C86D-40E7-AC3D-518742898FF5}"/>
    <cellStyle name="Comma 2 3 2 3 2 5 3" xfId="48874" xr:uid="{F68FC0C2-5C07-48C6-A737-340E79292176}"/>
    <cellStyle name="Comma 2 3 2 3 2 6" xfId="13454" xr:uid="{077FB1F1-7D26-4F17-B9FC-9A84F5E20C19}"/>
    <cellStyle name="Comma 2 3 2 3 2 7" xfId="27144" xr:uid="{56CE35A2-89D3-4D89-9CCF-F1D6FB24F46E}"/>
    <cellStyle name="Comma 2 3 2 3 2 8" xfId="42028" xr:uid="{2FD3968D-695A-407A-BE47-C5DCDD017F25}"/>
    <cellStyle name="Comma 2 3 2 3 3" xfId="6608" xr:uid="{A34B041A-9E1A-472D-9D8B-3528461AA9C0}"/>
    <cellStyle name="Comma 2 3 2 3 3 2" xfId="8322" xr:uid="{042BA813-A3CC-4AA6-B0B2-447EE2714289}"/>
    <cellStyle name="Comma 2 3 2 3 3 2 2" xfId="11744" xr:uid="{AAAF44AF-15C6-4782-AA31-0D9543D21DE3}"/>
    <cellStyle name="Comma 2 3 2 3 3 2 2 2" xfId="25434" xr:uid="{36EE0DAC-37A8-40AD-B041-0CE502E1F792}"/>
    <cellStyle name="Comma 2 3 2 3 3 2 2 2 2" xfId="39126" xr:uid="{1C47C327-C97B-4325-8E75-00EB3B6179A7}"/>
    <cellStyle name="Comma 2 3 2 3 3 2 2 2 3" xfId="54010" xr:uid="{332DF1E9-310E-41ED-92A8-33922537C81B}"/>
    <cellStyle name="Comma 2 3 2 3 3 2 2 3" xfId="18590" xr:uid="{6E9FD92B-64AF-48D9-B93B-369126CA787B}"/>
    <cellStyle name="Comma 2 3 2 3 3 2 2 4" xfId="32280" xr:uid="{5A347BFD-2C5E-4635-8EEC-1D7DC9F10794}"/>
    <cellStyle name="Comma 2 3 2 3 3 2 2 5" xfId="47164" xr:uid="{61020D3F-944D-4758-AAF8-23FDA669688D}"/>
    <cellStyle name="Comma 2 3 2 3 3 2 3" xfId="22012" xr:uid="{6F00A5C1-A901-48DD-BD8B-80EA31537BC0}"/>
    <cellStyle name="Comma 2 3 2 3 3 2 3 2" xfId="35704" xr:uid="{383A8D49-1ACC-4A64-B639-9083BB4A4E8B}"/>
    <cellStyle name="Comma 2 3 2 3 3 2 3 3" xfId="50588" xr:uid="{72096A83-75E8-4F69-84F1-5626DCD6F3D2}"/>
    <cellStyle name="Comma 2 3 2 3 3 2 4" xfId="15168" xr:uid="{2493A89C-4D65-490D-A98C-EEAEC2F71551}"/>
    <cellStyle name="Comma 2 3 2 3 3 2 5" xfId="28858" xr:uid="{F7DF0FB8-88A3-4708-878C-BD92A58EAD79}"/>
    <cellStyle name="Comma 2 3 2 3 3 2 6" xfId="43742" xr:uid="{1E1FB0C9-D9E2-4AC2-B652-029F10131D37}"/>
    <cellStyle name="Comma 2 3 2 3 3 3" xfId="10032" xr:uid="{1DACDD81-D41D-417C-8045-1A737B18E608}"/>
    <cellStyle name="Comma 2 3 2 3 3 3 2" xfId="23722" xr:uid="{A3E44231-DFC5-46D9-95C3-FC6B94488D56}"/>
    <cellStyle name="Comma 2 3 2 3 3 3 2 2" xfId="37414" xr:uid="{7EA5722A-2C67-4206-965D-EB63D310D79D}"/>
    <cellStyle name="Comma 2 3 2 3 3 3 2 3" xfId="52298" xr:uid="{8955731C-5812-460E-894A-4DBE1D48B692}"/>
    <cellStyle name="Comma 2 3 2 3 3 3 3" xfId="16878" xr:uid="{A1DC866A-CA45-40E7-9F05-AAA99AB6BB32}"/>
    <cellStyle name="Comma 2 3 2 3 3 3 4" xfId="30568" xr:uid="{B34F3CB8-24DD-4042-8B82-604E3D0D0EAA}"/>
    <cellStyle name="Comma 2 3 2 3 3 3 5" xfId="45452" xr:uid="{EDFA8640-8E38-47FE-8AD2-6E1E2F41F34D}"/>
    <cellStyle name="Comma 2 3 2 3 3 4" xfId="20300" xr:uid="{5FB10F2D-2911-4559-8AE0-0859656D1740}"/>
    <cellStyle name="Comma 2 3 2 3 3 4 2" xfId="33992" xr:uid="{DF7C50D9-E8D7-4D42-8B6E-D45052097616}"/>
    <cellStyle name="Comma 2 3 2 3 3 4 3" xfId="48876" xr:uid="{163DEDA5-6F5C-425E-84CA-812E1A4DD1C8}"/>
    <cellStyle name="Comma 2 3 2 3 3 5" xfId="13456" xr:uid="{B0793D7B-0435-44B2-9400-BC92D06677ED}"/>
    <cellStyle name="Comma 2 3 2 3 3 6" xfId="27146" xr:uid="{8A89B5A1-D5B4-4F64-830F-144D16A6617D}"/>
    <cellStyle name="Comma 2 3 2 3 3 7" xfId="42030" xr:uid="{19B9A421-CD4E-4F34-BAB1-E856ECD11EBF}"/>
    <cellStyle name="Comma 2 3 2 3 4" xfId="6609" xr:uid="{06305059-CD8C-40B6-AD71-0D7EA3035FD2}"/>
    <cellStyle name="Comma 2 3 2 3 4 2" xfId="8323" xr:uid="{041F3938-B988-4369-8842-13EBD8D1BF0C}"/>
    <cellStyle name="Comma 2 3 2 3 4 2 2" xfId="11745" xr:uid="{D43D8CF0-773E-43B0-ADDF-9C6A5B33A81C}"/>
    <cellStyle name="Comma 2 3 2 3 4 2 2 2" xfId="25435" xr:uid="{69F2988A-28EF-4623-A668-9A40FAC5FACC}"/>
    <cellStyle name="Comma 2 3 2 3 4 2 2 2 2" xfId="39127" xr:uid="{4C96AC52-9992-49FC-AADE-C42F28D52FFF}"/>
    <cellStyle name="Comma 2 3 2 3 4 2 2 2 3" xfId="54011" xr:uid="{24674E8D-F4DF-4E66-86ED-F3A42A84A22C}"/>
    <cellStyle name="Comma 2 3 2 3 4 2 2 3" xfId="18591" xr:uid="{EF168BD0-A2CB-4EF2-A568-589FFA7E313F}"/>
    <cellStyle name="Comma 2 3 2 3 4 2 2 4" xfId="32281" xr:uid="{B5432568-C2CE-41E8-AC5E-2F8A4C99520D}"/>
    <cellStyle name="Comma 2 3 2 3 4 2 2 5" xfId="47165" xr:uid="{94005D2F-17FE-47B8-B2ED-D19226EF850D}"/>
    <cellStyle name="Comma 2 3 2 3 4 2 3" xfId="22013" xr:uid="{5B8AEE9E-0267-4B46-8330-4D669A209C7D}"/>
    <cellStyle name="Comma 2 3 2 3 4 2 3 2" xfId="35705" xr:uid="{FD1F9B81-BBF6-4B31-98A1-024A74AED833}"/>
    <cellStyle name="Comma 2 3 2 3 4 2 3 3" xfId="50589" xr:uid="{4AB0B122-69EC-4185-84BD-4CFB9565BCD6}"/>
    <cellStyle name="Comma 2 3 2 3 4 2 4" xfId="15169" xr:uid="{6A58B3F0-7B20-4F6A-995D-3EBA41B3F968}"/>
    <cellStyle name="Comma 2 3 2 3 4 2 5" xfId="28859" xr:uid="{A86A6FC5-1D5A-4F20-BB72-BA931A6686F2}"/>
    <cellStyle name="Comma 2 3 2 3 4 2 6" xfId="43743" xr:uid="{DB5FF0D6-A047-4D8E-8639-4E4BF32FFE0A}"/>
    <cellStyle name="Comma 2 3 2 3 4 3" xfId="10033" xr:uid="{E8911043-F01C-4212-ACB6-CCB0F146CA7B}"/>
    <cellStyle name="Comma 2 3 2 3 4 3 2" xfId="23723" xr:uid="{F4FCF8AF-B838-4B30-820F-7A076C00A941}"/>
    <cellStyle name="Comma 2 3 2 3 4 3 2 2" xfId="37415" xr:uid="{E5436355-1B86-4BBC-B582-071B00F8909C}"/>
    <cellStyle name="Comma 2 3 2 3 4 3 2 3" xfId="52299" xr:uid="{0D03735D-7726-4143-BD9B-08113082E530}"/>
    <cellStyle name="Comma 2 3 2 3 4 3 3" xfId="16879" xr:uid="{2722EC6C-5D90-4CBE-8D5A-B4A37D4F725B}"/>
    <cellStyle name="Comma 2 3 2 3 4 3 4" xfId="30569" xr:uid="{B2E29785-93FF-4848-86B8-64A869A9374B}"/>
    <cellStyle name="Comma 2 3 2 3 4 3 5" xfId="45453" xr:uid="{455BACAB-F422-4AC3-8201-675DF2DE5DED}"/>
    <cellStyle name="Comma 2 3 2 3 4 4" xfId="20301" xr:uid="{F7F674A0-6BA6-47BA-A142-3A491C06EA96}"/>
    <cellStyle name="Comma 2 3 2 3 4 4 2" xfId="33993" xr:uid="{4790629B-B60D-4307-B1FC-4693F79B6773}"/>
    <cellStyle name="Comma 2 3 2 3 4 4 3" xfId="48877" xr:uid="{B44BF3CD-0904-4C57-BA02-EE20E2404676}"/>
    <cellStyle name="Comma 2 3 2 3 4 5" xfId="13457" xr:uid="{3EC9B620-4ACF-40B1-BA61-5297E4FDCD38}"/>
    <cellStyle name="Comma 2 3 2 3 4 6" xfId="27147" xr:uid="{E0EA7BCA-30D5-4E06-BEEE-9FE50FE6330F}"/>
    <cellStyle name="Comma 2 3 2 3 4 7" xfId="42031" xr:uid="{0C0E1A3B-7558-4A7C-964B-46461A59BF60}"/>
    <cellStyle name="Comma 2 3 2 3 5" xfId="8319" xr:uid="{BF3BC91A-2382-4978-BB5A-A2604DA8264C}"/>
    <cellStyle name="Comma 2 3 2 3 5 2" xfId="11741" xr:uid="{78BC0E66-44AA-4913-92E6-C3B7CDF38DD6}"/>
    <cellStyle name="Comma 2 3 2 3 5 2 2" xfId="25431" xr:uid="{CB1C1197-CFD2-4907-A05E-70D842572C81}"/>
    <cellStyle name="Comma 2 3 2 3 5 2 2 2" xfId="39123" xr:uid="{149F34A7-2449-467E-8BD8-33A1B477F64E}"/>
    <cellStyle name="Comma 2 3 2 3 5 2 2 3" xfId="54007" xr:uid="{20EC7953-7AA8-4241-8506-46418E43F702}"/>
    <cellStyle name="Comma 2 3 2 3 5 2 3" xfId="18587" xr:uid="{1BBFDAA9-0F3F-4589-A386-5F1C4AB2C46D}"/>
    <cellStyle name="Comma 2 3 2 3 5 2 4" xfId="32277" xr:uid="{6D1AA552-C03D-47EB-8EB1-B2FF2FCE10A0}"/>
    <cellStyle name="Comma 2 3 2 3 5 2 5" xfId="47161" xr:uid="{D6D02372-10DD-45FD-A3CD-1A7323469166}"/>
    <cellStyle name="Comma 2 3 2 3 5 3" xfId="22009" xr:uid="{89386513-3AD7-4BB4-9033-153B6ACEA872}"/>
    <cellStyle name="Comma 2 3 2 3 5 3 2" xfId="35701" xr:uid="{A2265387-A7F6-4DB5-8148-DE151C0B7A7C}"/>
    <cellStyle name="Comma 2 3 2 3 5 3 3" xfId="50585" xr:uid="{E1DD47A3-978E-4EC3-BE26-4EA5A3BF2D8B}"/>
    <cellStyle name="Comma 2 3 2 3 5 4" xfId="15165" xr:uid="{772FB882-F1A0-41C2-8207-E5B21F7A034C}"/>
    <cellStyle name="Comma 2 3 2 3 5 5" xfId="28855" xr:uid="{39C8AA53-0B48-4BEA-BB7E-13A29466E82B}"/>
    <cellStyle name="Comma 2 3 2 3 5 6" xfId="43739" xr:uid="{D82BBD04-C848-4D1B-A1FE-E5B6FAE55969}"/>
    <cellStyle name="Comma 2 3 2 3 6" xfId="10029" xr:uid="{A823E78B-5FF8-4736-92AA-9268FFAB80CF}"/>
    <cellStyle name="Comma 2 3 2 3 6 2" xfId="23719" xr:uid="{EBA109E0-4A44-42A0-A748-9242D57A347C}"/>
    <cellStyle name="Comma 2 3 2 3 6 2 2" xfId="37411" xr:uid="{E5AD0E81-33B4-4418-8A9F-28AD4E06D9FB}"/>
    <cellStyle name="Comma 2 3 2 3 6 2 3" xfId="52295" xr:uid="{CEBD4D15-33BF-4494-B33E-0BCA026A44A7}"/>
    <cellStyle name="Comma 2 3 2 3 6 3" xfId="16875" xr:uid="{2D53B2F0-3DE4-45E8-82BB-9697C456E32D}"/>
    <cellStyle name="Comma 2 3 2 3 6 4" xfId="30565" xr:uid="{D40966B6-A400-4CA5-9BE7-996DA4E4031A}"/>
    <cellStyle name="Comma 2 3 2 3 6 5" xfId="45449" xr:uid="{DE0AE60B-D4FA-4655-AF1B-5CE011F2D4FC}"/>
    <cellStyle name="Comma 2 3 2 3 7" xfId="20297" xr:uid="{96123EF8-84A1-4421-928D-1CDE2EC35197}"/>
    <cellStyle name="Comma 2 3 2 3 7 2" xfId="33989" xr:uid="{BC3C3D3D-DFBE-44A4-9E4D-F88196FB8CD6}"/>
    <cellStyle name="Comma 2 3 2 3 7 3" xfId="48873" xr:uid="{344E4331-7787-4C53-AD51-9E6DE445C26A}"/>
    <cellStyle name="Comma 2 3 2 3 8" xfId="13453" xr:uid="{B0DF6762-9A10-450A-9122-1C7E5AA1C37A}"/>
    <cellStyle name="Comma 2 3 2 3 9" xfId="27143" xr:uid="{6CBF3D31-E7E2-4ABE-98C3-1C376A0A212B}"/>
    <cellStyle name="Comma 2 3 2 4" xfId="6610" xr:uid="{421C19BB-F1BC-489D-A521-1622EC50710C}"/>
    <cellStyle name="Comma 2 3 2 4 2" xfId="6611" xr:uid="{42CFDD7B-7A3A-48BB-BE9D-4128FBBF9092}"/>
    <cellStyle name="Comma 2 3 2 4 2 2" xfId="8325" xr:uid="{62652006-D084-4473-9BAE-1D8DBFABB12D}"/>
    <cellStyle name="Comma 2 3 2 4 2 2 2" xfId="11747" xr:uid="{02F971B7-00C9-43A4-A0C8-920843E5C5DF}"/>
    <cellStyle name="Comma 2 3 2 4 2 2 2 2" xfId="25437" xr:uid="{D064763F-82A7-45D9-894F-92C1EBFBF348}"/>
    <cellStyle name="Comma 2 3 2 4 2 2 2 2 2" xfId="39129" xr:uid="{4D191EE5-DD7E-411B-BE2B-CEB739C8017F}"/>
    <cellStyle name="Comma 2 3 2 4 2 2 2 2 3" xfId="54013" xr:uid="{3EE4EC86-CB68-47B4-9F70-93AA3A924352}"/>
    <cellStyle name="Comma 2 3 2 4 2 2 2 3" xfId="18593" xr:uid="{AF3BD482-BE0A-462F-8D59-46C7810BF63E}"/>
    <cellStyle name="Comma 2 3 2 4 2 2 2 4" xfId="32283" xr:uid="{08B439B0-3BA9-46DA-B061-495B407E25EE}"/>
    <cellStyle name="Comma 2 3 2 4 2 2 2 5" xfId="47167" xr:uid="{891D3AA0-F1AA-47BE-986A-FA71BBF561CF}"/>
    <cellStyle name="Comma 2 3 2 4 2 2 3" xfId="22015" xr:uid="{4D2C47A4-94FE-4DF7-AF08-4B68F9537A3E}"/>
    <cellStyle name="Comma 2 3 2 4 2 2 3 2" xfId="35707" xr:uid="{A6F70D5E-8020-4A8F-8FE6-8E9E1A0D1058}"/>
    <cellStyle name="Comma 2 3 2 4 2 2 3 3" xfId="50591" xr:uid="{ACC13876-A15D-43E1-91F4-E8BCBB7D21E0}"/>
    <cellStyle name="Comma 2 3 2 4 2 2 4" xfId="15171" xr:uid="{35151295-A0E5-46D2-B527-D90A7B8C7577}"/>
    <cellStyle name="Comma 2 3 2 4 2 2 5" xfId="28861" xr:uid="{AA4CFFC3-91C5-4234-9B98-E34C104BEA8A}"/>
    <cellStyle name="Comma 2 3 2 4 2 2 6" xfId="43745" xr:uid="{F0BD3AE4-E95A-4639-B55B-C630B7BB0C8A}"/>
    <cellStyle name="Comma 2 3 2 4 2 3" xfId="10035" xr:uid="{2DDF87AA-E248-420F-B872-C402FD2395B4}"/>
    <cellStyle name="Comma 2 3 2 4 2 3 2" xfId="23725" xr:uid="{428DEE51-00EF-4CBB-AB78-6B54FD9422D2}"/>
    <cellStyle name="Comma 2 3 2 4 2 3 2 2" xfId="37417" xr:uid="{6B24C324-7E80-49EB-8392-B557A4FBE30E}"/>
    <cellStyle name="Comma 2 3 2 4 2 3 2 3" xfId="52301" xr:uid="{07EACBAC-DE6A-4888-8F5D-B73E2633BA42}"/>
    <cellStyle name="Comma 2 3 2 4 2 3 3" xfId="16881" xr:uid="{906AE989-D42F-4499-B83E-A2F6D8768EEF}"/>
    <cellStyle name="Comma 2 3 2 4 2 3 4" xfId="30571" xr:uid="{288348D7-D0A1-40B9-924F-CA65FC5D11A6}"/>
    <cellStyle name="Comma 2 3 2 4 2 3 5" xfId="45455" xr:uid="{26878B39-567F-487A-AEB4-77D7BB07C47A}"/>
    <cellStyle name="Comma 2 3 2 4 2 4" xfId="20303" xr:uid="{BE7A6B75-6B6B-4B1C-A848-78F8E58B4E39}"/>
    <cellStyle name="Comma 2 3 2 4 2 4 2" xfId="33995" xr:uid="{AC096936-EAE8-43CD-97E6-C1DDE83F75C1}"/>
    <cellStyle name="Comma 2 3 2 4 2 4 3" xfId="48879" xr:uid="{FF628D90-72CC-419A-89C5-912CDAE55E8D}"/>
    <cellStyle name="Comma 2 3 2 4 2 5" xfId="13459" xr:uid="{6D8DB4B0-2705-4D97-A377-46469A7F052C}"/>
    <cellStyle name="Comma 2 3 2 4 2 6" xfId="27149" xr:uid="{0D606328-94B2-4826-9380-49C1DFAB793F}"/>
    <cellStyle name="Comma 2 3 2 4 2 7" xfId="42033" xr:uid="{37358685-460A-4F64-9453-EF9174DCBA7E}"/>
    <cellStyle name="Comma 2 3 2 4 3" xfId="8324" xr:uid="{B528F149-49A2-4244-9179-52ED4EA729CD}"/>
    <cellStyle name="Comma 2 3 2 4 3 2" xfId="11746" xr:uid="{F25D643D-627D-4DA9-BCAD-CF6FEC92231C}"/>
    <cellStyle name="Comma 2 3 2 4 3 2 2" xfId="25436" xr:uid="{DF066068-DEE2-47EA-A66E-568BD9A71FF5}"/>
    <cellStyle name="Comma 2 3 2 4 3 2 2 2" xfId="39128" xr:uid="{3DBD12E5-4282-4B6E-A182-F40FE2CA0E79}"/>
    <cellStyle name="Comma 2 3 2 4 3 2 2 3" xfId="54012" xr:uid="{94041104-BDCD-41E0-AC59-28631C9B6834}"/>
    <cellStyle name="Comma 2 3 2 4 3 2 3" xfId="18592" xr:uid="{A0B3E25B-881E-4E16-87B4-F06BE407E123}"/>
    <cellStyle name="Comma 2 3 2 4 3 2 4" xfId="32282" xr:uid="{C306E328-8DA4-47C9-A914-22227A6BEEF1}"/>
    <cellStyle name="Comma 2 3 2 4 3 2 5" xfId="47166" xr:uid="{670127D2-9F1A-42D0-B70C-E87BD286FBDA}"/>
    <cellStyle name="Comma 2 3 2 4 3 3" xfId="22014" xr:uid="{D2A01158-8440-41BB-AB3D-CD9B1A92EEA8}"/>
    <cellStyle name="Comma 2 3 2 4 3 3 2" xfId="35706" xr:uid="{431779FE-58CC-4D08-9391-3A05E4542D9A}"/>
    <cellStyle name="Comma 2 3 2 4 3 3 3" xfId="50590" xr:uid="{389ACA2E-BB40-4058-BD68-56CE4C4E3318}"/>
    <cellStyle name="Comma 2 3 2 4 3 4" xfId="15170" xr:uid="{D163D433-8BEC-4B47-BEB7-0E7BDAE03E2E}"/>
    <cellStyle name="Comma 2 3 2 4 3 5" xfId="28860" xr:uid="{572134F4-F268-4D1C-952C-BED24A56E6A7}"/>
    <cellStyle name="Comma 2 3 2 4 3 6" xfId="43744" xr:uid="{8EF3072E-579B-4D4E-B5E5-E74673364D10}"/>
    <cellStyle name="Comma 2 3 2 4 4" xfId="10034" xr:uid="{657D7C88-5BCA-404C-8B46-E33D6F6339EF}"/>
    <cellStyle name="Comma 2 3 2 4 4 2" xfId="23724" xr:uid="{4FBE36CB-51D9-42C3-826D-1E25CA5FB030}"/>
    <cellStyle name="Comma 2 3 2 4 4 2 2" xfId="37416" xr:uid="{6511859A-32F2-4E38-A766-CB1AC8890E72}"/>
    <cellStyle name="Comma 2 3 2 4 4 2 3" xfId="52300" xr:uid="{2957AFBD-8A5D-4CA4-8AAC-1C642D662830}"/>
    <cellStyle name="Comma 2 3 2 4 4 3" xfId="16880" xr:uid="{93100BE8-0C7C-46FB-981E-C1F3FDE18ABB}"/>
    <cellStyle name="Comma 2 3 2 4 4 4" xfId="30570" xr:uid="{9766B05F-3423-4704-A6C4-79279FEFE1C9}"/>
    <cellStyle name="Comma 2 3 2 4 4 5" xfId="45454" xr:uid="{0DE9F298-6B46-4251-9E56-7C7EEFD09BAD}"/>
    <cellStyle name="Comma 2 3 2 4 5" xfId="20302" xr:uid="{254C2910-CDC8-4B6F-B88E-111FF9BC1751}"/>
    <cellStyle name="Comma 2 3 2 4 5 2" xfId="33994" xr:uid="{E34C5EA4-6C56-4EF9-8D22-A6FA4C2890B3}"/>
    <cellStyle name="Comma 2 3 2 4 5 3" xfId="48878" xr:uid="{1C77EA5F-8D10-4EFB-B70B-0DCDF5C0AE8B}"/>
    <cellStyle name="Comma 2 3 2 4 6" xfId="13458" xr:uid="{5D9575F2-D7E3-4BA6-972A-21C8B8FFBCFF}"/>
    <cellStyle name="Comma 2 3 2 4 7" xfId="27148" xr:uid="{9073B954-6424-4186-9A1C-5D3BAFCACCF6}"/>
    <cellStyle name="Comma 2 3 2 4 8" xfId="42032" xr:uid="{792CC6B3-39D6-4CE3-BB38-AD875CDCFA73}"/>
    <cellStyle name="Comma 2 3 2 5" xfId="6612" xr:uid="{2CB1C450-E5EB-48E0-A800-F1CB8E22A00F}"/>
    <cellStyle name="Comma 2 3 2 5 2" xfId="8326" xr:uid="{47BF5F39-F52E-407D-9C93-8ABBE3C598F8}"/>
    <cellStyle name="Comma 2 3 2 5 2 2" xfId="11748" xr:uid="{0172B843-9D06-4E56-BB2F-00D987FA561B}"/>
    <cellStyle name="Comma 2 3 2 5 2 2 2" xfId="25438" xr:uid="{FE9DBC87-105E-43C8-98BB-A8FABD56B756}"/>
    <cellStyle name="Comma 2 3 2 5 2 2 2 2" xfId="39130" xr:uid="{548C62F4-92C4-4416-BACE-BEFB2DB54F8E}"/>
    <cellStyle name="Comma 2 3 2 5 2 2 2 3" xfId="54014" xr:uid="{538CC0BA-E2B8-4327-B7A1-6B7855CAB2D2}"/>
    <cellStyle name="Comma 2 3 2 5 2 2 3" xfId="18594" xr:uid="{AD9FD1A9-EC16-4E81-BB2F-1EBD92F15503}"/>
    <cellStyle name="Comma 2 3 2 5 2 2 4" xfId="32284" xr:uid="{178B6EEB-0567-4B7B-9268-15DF8530878E}"/>
    <cellStyle name="Comma 2 3 2 5 2 2 5" xfId="47168" xr:uid="{D0C29B14-5092-4476-8463-3BF340FF9801}"/>
    <cellStyle name="Comma 2 3 2 5 2 3" xfId="22016" xr:uid="{759B23EA-B3CC-43EE-8B9A-E3FCC69AA6C4}"/>
    <cellStyle name="Comma 2 3 2 5 2 3 2" xfId="35708" xr:uid="{8AC08F27-1067-4D20-BFAE-3F57193AB63F}"/>
    <cellStyle name="Comma 2 3 2 5 2 3 3" xfId="50592" xr:uid="{99D21390-2FAD-45AD-856B-3713A24F9795}"/>
    <cellStyle name="Comma 2 3 2 5 2 4" xfId="15172" xr:uid="{BF255B76-2432-4825-9AE4-E488BA0FF7DB}"/>
    <cellStyle name="Comma 2 3 2 5 2 5" xfId="28862" xr:uid="{5A491535-2A1F-4C85-8BA1-356EB3779AB2}"/>
    <cellStyle name="Comma 2 3 2 5 2 6" xfId="43746" xr:uid="{EDDFFAFF-186D-4052-BFEB-D3992A2CE72D}"/>
    <cellStyle name="Comma 2 3 2 5 3" xfId="10036" xr:uid="{D24EF973-4F1C-411C-B57E-BBBF73D723DF}"/>
    <cellStyle name="Comma 2 3 2 5 3 2" xfId="23726" xr:uid="{783FDEEB-C810-44A6-B56C-72A88010C5D2}"/>
    <cellStyle name="Comma 2 3 2 5 3 2 2" xfId="37418" xr:uid="{796EFEFB-C784-4FD9-8063-CF4C0E26B99C}"/>
    <cellStyle name="Comma 2 3 2 5 3 2 3" xfId="52302" xr:uid="{92BB7494-9B78-4EA3-8BC2-043A7F08CFDD}"/>
    <cellStyle name="Comma 2 3 2 5 3 3" xfId="16882" xr:uid="{7C4EC270-806E-4B33-A4A2-74BF9976CCF5}"/>
    <cellStyle name="Comma 2 3 2 5 3 4" xfId="30572" xr:uid="{D4B81333-F310-4D17-87B9-2F05EC89B786}"/>
    <cellStyle name="Comma 2 3 2 5 3 5" xfId="45456" xr:uid="{109269AA-B34F-4C8F-8720-966DF77383AE}"/>
    <cellStyle name="Comma 2 3 2 5 4" xfId="20304" xr:uid="{15B0D9EF-EF1A-4D63-9387-C18EAFB65EB0}"/>
    <cellStyle name="Comma 2 3 2 5 4 2" xfId="33996" xr:uid="{0504E7F2-E066-4091-89DB-4B9E997DEC81}"/>
    <cellStyle name="Comma 2 3 2 5 4 3" xfId="48880" xr:uid="{875CD79B-4819-4040-B348-89A0688961F5}"/>
    <cellStyle name="Comma 2 3 2 5 5" xfId="13460" xr:uid="{F82EBADB-C669-4BA7-BAB0-42C09CDE9E9B}"/>
    <cellStyle name="Comma 2 3 2 5 6" xfId="27150" xr:uid="{FC162408-4D3F-4F46-923F-57DB10AB2E5E}"/>
    <cellStyle name="Comma 2 3 2 5 7" xfId="42034" xr:uid="{10A707A6-40C3-4F33-9F71-EC20C7798AFB}"/>
    <cellStyle name="Comma 2 3 2 6" xfId="6613" xr:uid="{9A5BFFC4-C4C5-4CCD-92F7-E746F07C95DA}"/>
    <cellStyle name="Comma 2 3 2 6 2" xfId="8327" xr:uid="{F9051CC2-1435-44AA-864A-B387755E2B64}"/>
    <cellStyle name="Comma 2 3 2 6 2 2" xfId="11749" xr:uid="{675F06D9-0F78-4A21-A8AF-6075CD1AB092}"/>
    <cellStyle name="Comma 2 3 2 6 2 2 2" xfId="25439" xr:uid="{3EAB0ABF-4334-4910-8174-F6135B7FFDA6}"/>
    <cellStyle name="Comma 2 3 2 6 2 2 2 2" xfId="39131" xr:uid="{CFED8B69-02CC-4DD8-9248-AF070284FECE}"/>
    <cellStyle name="Comma 2 3 2 6 2 2 2 3" xfId="54015" xr:uid="{89425479-7FD5-4744-B439-422FB398BB20}"/>
    <cellStyle name="Comma 2 3 2 6 2 2 3" xfId="18595" xr:uid="{6C61A7DA-B8AC-48EE-AD04-48F2A1B93D16}"/>
    <cellStyle name="Comma 2 3 2 6 2 2 4" xfId="32285" xr:uid="{9B075E05-2DB7-4CA6-88AA-9995A479E316}"/>
    <cellStyle name="Comma 2 3 2 6 2 2 5" xfId="47169" xr:uid="{9B80C1AB-1509-4CDB-A00A-0384C2724F96}"/>
    <cellStyle name="Comma 2 3 2 6 2 3" xfId="22017" xr:uid="{1BD94704-369C-45CA-B654-AF8B6BB07A1B}"/>
    <cellStyle name="Comma 2 3 2 6 2 3 2" xfId="35709" xr:uid="{9B6332BC-C74F-4F96-84CF-18201262A292}"/>
    <cellStyle name="Comma 2 3 2 6 2 3 3" xfId="50593" xr:uid="{46DC0B3F-E696-4790-8C41-9F6F97EED7CA}"/>
    <cellStyle name="Comma 2 3 2 6 2 4" xfId="15173" xr:uid="{B0BD0F26-EA42-4026-BF2D-A0C335F431FF}"/>
    <cellStyle name="Comma 2 3 2 6 2 5" xfId="28863" xr:uid="{9ECF84EC-1C2F-483B-96AA-70536235E1C2}"/>
    <cellStyle name="Comma 2 3 2 6 2 6" xfId="43747" xr:uid="{4EDA907E-6735-4AFE-AC4E-61FED88CE0B6}"/>
    <cellStyle name="Comma 2 3 2 6 3" xfId="10037" xr:uid="{99B0752C-5030-4D29-A50A-09832265B0E8}"/>
    <cellStyle name="Comma 2 3 2 6 3 2" xfId="23727" xr:uid="{AFCCC525-89E9-40C9-8539-658B25D3D54F}"/>
    <cellStyle name="Comma 2 3 2 6 3 2 2" xfId="37419" xr:uid="{3D27BAA1-86B4-4831-8B62-048CCDB9FD94}"/>
    <cellStyle name="Comma 2 3 2 6 3 2 3" xfId="52303" xr:uid="{ADC889EC-1B60-4C1E-BA0E-70269FF1C855}"/>
    <cellStyle name="Comma 2 3 2 6 3 3" xfId="16883" xr:uid="{006BDE32-9C9C-40F0-B043-D19C77038FD8}"/>
    <cellStyle name="Comma 2 3 2 6 3 4" xfId="30573" xr:uid="{3BF4B5EA-F773-4183-8C96-F59513146D28}"/>
    <cellStyle name="Comma 2 3 2 6 3 5" xfId="45457" xr:uid="{E9188C2B-786A-4025-B031-313A880313E7}"/>
    <cellStyle name="Comma 2 3 2 6 4" xfId="20305" xr:uid="{3A1FAFEE-6CD0-429D-A921-5E2A879F21D3}"/>
    <cellStyle name="Comma 2 3 2 6 4 2" xfId="33997" xr:uid="{29E6DE3C-E4A3-40EF-A4F8-0438CC72D622}"/>
    <cellStyle name="Comma 2 3 2 6 4 3" xfId="48881" xr:uid="{5883493A-2533-4E4B-9F73-D24E165C6148}"/>
    <cellStyle name="Comma 2 3 2 6 5" xfId="13461" xr:uid="{96E821FD-92B9-469E-AC4B-B14E62F5FFEE}"/>
    <cellStyle name="Comma 2 3 2 6 6" xfId="27151" xr:uid="{9F3BCCC9-E229-40A9-A670-F9DD8A4F4FFD}"/>
    <cellStyle name="Comma 2 3 2 6 7" xfId="42035" xr:uid="{95B40242-AA31-4474-962E-FDD7DA86C393}"/>
    <cellStyle name="Comma 2 3 2 7" xfId="8313" xr:uid="{7CF1EC42-A6C6-4F96-A05A-BD2B8445128B}"/>
    <cellStyle name="Comma 2 3 2 7 2" xfId="11735" xr:uid="{03444A12-816A-4264-86AA-690E0C52152C}"/>
    <cellStyle name="Comma 2 3 2 7 2 2" xfId="25425" xr:uid="{E3C4AD28-C3FD-41C9-87EF-67C1253899B9}"/>
    <cellStyle name="Comma 2 3 2 7 2 2 2" xfId="39117" xr:uid="{F9ED3ED1-233F-4F08-827D-220B20DA1090}"/>
    <cellStyle name="Comma 2 3 2 7 2 2 3" xfId="54001" xr:uid="{9723875D-072F-4B85-A81E-F1719557A35C}"/>
    <cellStyle name="Comma 2 3 2 7 2 3" xfId="18581" xr:uid="{23B904E1-36A5-4E33-B8DB-5397ADCC5C8E}"/>
    <cellStyle name="Comma 2 3 2 7 2 4" xfId="32271" xr:uid="{82A0A9AE-368C-47F1-90E9-7A2AF39F6EB8}"/>
    <cellStyle name="Comma 2 3 2 7 2 5" xfId="47155" xr:uid="{7072B202-F933-4696-9E72-F8F87320D819}"/>
    <cellStyle name="Comma 2 3 2 7 3" xfId="22003" xr:uid="{08FE0E5C-34B4-444B-B880-FCA87CB195E9}"/>
    <cellStyle name="Comma 2 3 2 7 3 2" xfId="35695" xr:uid="{108DD52C-A01F-4B0D-BBFD-DA619FD9B2B2}"/>
    <cellStyle name="Comma 2 3 2 7 3 3" xfId="50579" xr:uid="{A5978361-824C-48DD-8001-AE6C139C613F}"/>
    <cellStyle name="Comma 2 3 2 7 4" xfId="15159" xr:uid="{87385AA5-A925-41E9-BA90-D4CB021FDBEC}"/>
    <cellStyle name="Comma 2 3 2 7 5" xfId="28849" xr:uid="{F5F79539-3269-404E-8763-73DD3FE7A692}"/>
    <cellStyle name="Comma 2 3 2 7 6" xfId="43733" xr:uid="{39E2947F-409D-43E0-A956-395270FCB20A}"/>
    <cellStyle name="Comma 2 3 2 8" xfId="10023" xr:uid="{2D07FC70-83C2-4F7A-AD21-E7C74870BCF2}"/>
    <cellStyle name="Comma 2 3 2 8 2" xfId="23713" xr:uid="{DF311F44-BD3C-413E-9FA2-D77A21ABF209}"/>
    <cellStyle name="Comma 2 3 2 8 2 2" xfId="37405" xr:uid="{BDBA6ABC-9194-4CAB-B59C-BB972DB4AE9E}"/>
    <cellStyle name="Comma 2 3 2 8 2 3" xfId="52289" xr:uid="{C13FC7BF-A3DE-47E5-81C9-1CBFE2370A89}"/>
    <cellStyle name="Comma 2 3 2 8 3" xfId="16869" xr:uid="{544C7680-68DC-4013-95A2-ED67AA232B48}"/>
    <cellStyle name="Comma 2 3 2 8 4" xfId="30559" xr:uid="{EF22A365-1A6F-41CB-9B76-DCE83AAD915A}"/>
    <cellStyle name="Comma 2 3 2 8 5" xfId="45443" xr:uid="{20D16649-4D92-4A72-970B-3870A68CD00F}"/>
    <cellStyle name="Comma 2 3 2 9" xfId="20291" xr:uid="{16A7EC8A-D959-4826-9312-86B346DE9AF7}"/>
    <cellStyle name="Comma 2 3 2 9 2" xfId="33983" xr:uid="{4F7DEECF-7A49-470E-B804-C05377F84B2F}"/>
    <cellStyle name="Comma 2 3 2 9 3" xfId="48867" xr:uid="{BC6D2F1D-D3DE-46E1-8749-70AEDEA07442}"/>
    <cellStyle name="Comma 2 3 3" xfId="6614" xr:uid="{A31234B2-61B7-4DA5-A2CA-BD63768FB946}"/>
    <cellStyle name="Comma 2 3 3 10" xfId="42036" xr:uid="{2EC0C1A4-036B-4FBA-8E6F-30695EB2F954}"/>
    <cellStyle name="Comma 2 3 3 2" xfId="6615" xr:uid="{4DC42F66-7220-4305-8512-D29A9072093E}"/>
    <cellStyle name="Comma 2 3 3 2 2" xfId="6616" xr:uid="{AFEA5CDC-53AF-4B21-92D7-F8B271D8A35E}"/>
    <cellStyle name="Comma 2 3 3 2 2 2" xfId="8330" xr:uid="{A64C1E74-F216-406A-9A83-64E6B94E4A9C}"/>
    <cellStyle name="Comma 2 3 3 2 2 2 2" xfId="11752" xr:uid="{9147505E-3A75-49B5-B7A1-718C121982DE}"/>
    <cellStyle name="Comma 2 3 3 2 2 2 2 2" xfId="25442" xr:uid="{CD27F7EB-17D9-463F-9D1D-66E6929AAE63}"/>
    <cellStyle name="Comma 2 3 3 2 2 2 2 2 2" xfId="39134" xr:uid="{26940579-B8F7-43E2-BBB8-3D53AB583EA6}"/>
    <cellStyle name="Comma 2 3 3 2 2 2 2 2 3" xfId="54018" xr:uid="{20103FBE-BA3B-48B3-8CDB-BC15274D8DD7}"/>
    <cellStyle name="Comma 2 3 3 2 2 2 2 3" xfId="18598" xr:uid="{469029E2-3A5F-47C4-A403-E5A11667E295}"/>
    <cellStyle name="Comma 2 3 3 2 2 2 2 4" xfId="32288" xr:uid="{9A2C67DC-3498-435C-BA7A-FDDB3DF46460}"/>
    <cellStyle name="Comma 2 3 3 2 2 2 2 5" xfId="47172" xr:uid="{AD5AD782-1802-453C-8F77-328CE9B47D44}"/>
    <cellStyle name="Comma 2 3 3 2 2 2 3" xfId="22020" xr:uid="{2AC15A3F-038A-4E2A-80BB-93E7799BC914}"/>
    <cellStyle name="Comma 2 3 3 2 2 2 3 2" xfId="35712" xr:uid="{455619E0-78EC-409D-832F-683B97ED5AA2}"/>
    <cellStyle name="Comma 2 3 3 2 2 2 3 3" xfId="50596" xr:uid="{71F7BD84-3546-4213-AE85-79E2E9EF779D}"/>
    <cellStyle name="Comma 2 3 3 2 2 2 4" xfId="15176" xr:uid="{F23EE1F7-A79F-4446-83F5-2F1E9657E967}"/>
    <cellStyle name="Comma 2 3 3 2 2 2 5" xfId="28866" xr:uid="{4D7F1054-A2F1-4869-8A45-05065631DB1D}"/>
    <cellStyle name="Comma 2 3 3 2 2 2 6" xfId="43750" xr:uid="{2AF33B02-D894-4115-A580-25002202A900}"/>
    <cellStyle name="Comma 2 3 3 2 2 3" xfId="10040" xr:uid="{38CEF9E3-EA53-47E1-A2D7-C35A7B6B08F7}"/>
    <cellStyle name="Comma 2 3 3 2 2 3 2" xfId="23730" xr:uid="{95CBD207-8DEF-4CBD-9D44-9FD155B1EAA2}"/>
    <cellStyle name="Comma 2 3 3 2 2 3 2 2" xfId="37422" xr:uid="{0DFC59F2-014A-47A8-BC8D-8EC5B0FD2BB6}"/>
    <cellStyle name="Comma 2 3 3 2 2 3 2 3" xfId="52306" xr:uid="{157D67CC-F637-454A-A087-2EECA6D41C9B}"/>
    <cellStyle name="Comma 2 3 3 2 2 3 3" xfId="16886" xr:uid="{A5CA920F-1769-4944-8E76-1C20288B3152}"/>
    <cellStyle name="Comma 2 3 3 2 2 3 4" xfId="30576" xr:uid="{0C3F35F6-3CB8-4545-A48A-C44FFE2A024C}"/>
    <cellStyle name="Comma 2 3 3 2 2 3 5" xfId="45460" xr:uid="{3AD1579B-7F85-4882-A124-C3734C5A00D9}"/>
    <cellStyle name="Comma 2 3 3 2 2 4" xfId="20308" xr:uid="{9AAAD982-C06E-422C-AECB-35645CDFDCD1}"/>
    <cellStyle name="Comma 2 3 3 2 2 4 2" xfId="34000" xr:uid="{67015E21-AF53-475B-8CE9-5B829D1EFEBE}"/>
    <cellStyle name="Comma 2 3 3 2 2 4 3" xfId="48884" xr:uid="{1B5CF050-3271-4502-B589-3F13A072992E}"/>
    <cellStyle name="Comma 2 3 3 2 2 5" xfId="13464" xr:uid="{6C2BD0FD-EED0-4723-8A89-65F9F81DFD24}"/>
    <cellStyle name="Comma 2 3 3 2 2 6" xfId="27154" xr:uid="{1AB7FE3E-9B6F-44F7-A962-55E36772199D}"/>
    <cellStyle name="Comma 2 3 3 2 2 7" xfId="42038" xr:uid="{BB03DEB4-812B-4B5C-B7BC-10BA5777FF25}"/>
    <cellStyle name="Comma 2 3 3 2 3" xfId="8329" xr:uid="{82D532DB-28A8-4B1C-9081-5A6E64E22A0B}"/>
    <cellStyle name="Comma 2 3 3 2 3 2" xfId="11751" xr:uid="{1842DD47-C429-42AD-9D96-23156500E060}"/>
    <cellStyle name="Comma 2 3 3 2 3 2 2" xfId="25441" xr:uid="{F5DE86E1-7F39-4E9C-8527-497258061EE6}"/>
    <cellStyle name="Comma 2 3 3 2 3 2 2 2" xfId="39133" xr:uid="{EAD3DE2D-338B-4DE0-A2A6-41A7DA746443}"/>
    <cellStyle name="Comma 2 3 3 2 3 2 2 3" xfId="54017" xr:uid="{4EE90879-6B33-429A-887D-ABB923DDBD1D}"/>
    <cellStyle name="Comma 2 3 3 2 3 2 3" xfId="18597" xr:uid="{276534D1-5C6B-4A3F-BFD8-8521B7AAF877}"/>
    <cellStyle name="Comma 2 3 3 2 3 2 4" xfId="32287" xr:uid="{8FFE8B92-A004-46B2-809D-F15E13E5F373}"/>
    <cellStyle name="Comma 2 3 3 2 3 2 5" xfId="47171" xr:uid="{2CF8E8FA-C81B-47BB-A48B-9960846A57CD}"/>
    <cellStyle name="Comma 2 3 3 2 3 3" xfId="22019" xr:uid="{1C2C8953-F317-4A75-BD98-CC167EDD6269}"/>
    <cellStyle name="Comma 2 3 3 2 3 3 2" xfId="35711" xr:uid="{857A1911-9863-49A6-9059-CBD08AE15133}"/>
    <cellStyle name="Comma 2 3 3 2 3 3 3" xfId="50595" xr:uid="{54DE2797-769B-4395-8AD5-992296197B01}"/>
    <cellStyle name="Comma 2 3 3 2 3 4" xfId="15175" xr:uid="{551564EB-2FA4-411D-AD49-221AC65BB212}"/>
    <cellStyle name="Comma 2 3 3 2 3 5" xfId="28865" xr:uid="{76BE48DE-59D7-4A96-98FB-02418DCCF1E4}"/>
    <cellStyle name="Comma 2 3 3 2 3 6" xfId="43749" xr:uid="{FC31935E-7A0E-4D2C-BE1C-9658411E422F}"/>
    <cellStyle name="Comma 2 3 3 2 4" xfId="10039" xr:uid="{4D4FF7DB-4008-4C5E-B38F-8872C694B654}"/>
    <cellStyle name="Comma 2 3 3 2 4 2" xfId="23729" xr:uid="{7E40431F-D3CF-491F-92EF-5590A6F165ED}"/>
    <cellStyle name="Comma 2 3 3 2 4 2 2" xfId="37421" xr:uid="{554F17DE-4227-4080-8767-316E6E68D5F0}"/>
    <cellStyle name="Comma 2 3 3 2 4 2 3" xfId="52305" xr:uid="{3609E48A-D14D-4B0C-84C5-80B3FD2FF1DA}"/>
    <cellStyle name="Comma 2 3 3 2 4 3" xfId="16885" xr:uid="{8597E5B1-835B-4C62-B967-82389FC0B2FD}"/>
    <cellStyle name="Comma 2 3 3 2 4 4" xfId="30575" xr:uid="{9E2578E3-4EFC-4577-8C34-526287A21C7C}"/>
    <cellStyle name="Comma 2 3 3 2 4 5" xfId="45459" xr:uid="{C6AA0F53-E2F8-460F-A3D9-EAF3FF0F7DA7}"/>
    <cellStyle name="Comma 2 3 3 2 5" xfId="20307" xr:uid="{BED090FF-2825-49B5-8C20-2ADDC0B1E6C2}"/>
    <cellStyle name="Comma 2 3 3 2 5 2" xfId="33999" xr:uid="{171BBAC9-AD6B-4A33-957A-8064528662E0}"/>
    <cellStyle name="Comma 2 3 3 2 5 3" xfId="48883" xr:uid="{62D783CF-1470-4320-95AF-BCDFCCCDF18D}"/>
    <cellStyle name="Comma 2 3 3 2 6" xfId="13463" xr:uid="{2006E094-130F-4694-B8A6-8E38C1652F9B}"/>
    <cellStyle name="Comma 2 3 3 2 7" xfId="27153" xr:uid="{579D6020-CBAB-4E6D-AC2E-E6D97BD90C6E}"/>
    <cellStyle name="Comma 2 3 3 2 8" xfId="42037" xr:uid="{8A2BC88E-BC1C-4731-B437-C003FBAA21A8}"/>
    <cellStyle name="Comma 2 3 3 3" xfId="6617" xr:uid="{2505B0EE-A08D-4834-887E-7D30E556FF3A}"/>
    <cellStyle name="Comma 2 3 3 3 2" xfId="8331" xr:uid="{42823CAB-D73B-40A4-8053-E662F22C9236}"/>
    <cellStyle name="Comma 2 3 3 3 2 2" xfId="11753" xr:uid="{4A51467B-40D9-4135-908A-930D9EB9CE35}"/>
    <cellStyle name="Comma 2 3 3 3 2 2 2" xfId="25443" xr:uid="{1C0A1B70-CB2E-44CE-BC83-1F943D6927B5}"/>
    <cellStyle name="Comma 2 3 3 3 2 2 2 2" xfId="39135" xr:uid="{80FDD6D6-62C6-4E3C-939B-E4B3424E48A4}"/>
    <cellStyle name="Comma 2 3 3 3 2 2 2 3" xfId="54019" xr:uid="{E33A5206-63D6-4FAF-A734-ECA85BD86F23}"/>
    <cellStyle name="Comma 2 3 3 3 2 2 3" xfId="18599" xr:uid="{4695512A-BE9D-4CB1-98C1-F1C4812ED34F}"/>
    <cellStyle name="Comma 2 3 3 3 2 2 4" xfId="32289" xr:uid="{A2D47C24-E9CD-4B15-AD64-43D4788F7131}"/>
    <cellStyle name="Comma 2 3 3 3 2 2 5" xfId="47173" xr:uid="{95758E72-7D18-42B1-B9AA-A5BE123275AB}"/>
    <cellStyle name="Comma 2 3 3 3 2 3" xfId="22021" xr:uid="{ED5EA8FB-8A61-41CB-89EB-BC909D79E7AE}"/>
    <cellStyle name="Comma 2 3 3 3 2 3 2" xfId="35713" xr:uid="{DA49EDC7-50DC-47C2-93F9-A4E78128FC46}"/>
    <cellStyle name="Comma 2 3 3 3 2 3 3" xfId="50597" xr:uid="{93A48ED9-3BE3-4A68-98FD-0D07F2319427}"/>
    <cellStyle name="Comma 2 3 3 3 2 4" xfId="15177" xr:uid="{15B4C0BE-A7D5-4403-90C8-4B158395F417}"/>
    <cellStyle name="Comma 2 3 3 3 2 5" xfId="28867" xr:uid="{9FFA93D2-6508-47AE-869F-26AB6CD4C250}"/>
    <cellStyle name="Comma 2 3 3 3 2 6" xfId="43751" xr:uid="{FF478F0E-7A24-4B75-BEB1-B6846EB1BD7E}"/>
    <cellStyle name="Comma 2 3 3 3 3" xfId="10041" xr:uid="{948BBCBC-E03F-48DB-8318-E4A3F39B9B48}"/>
    <cellStyle name="Comma 2 3 3 3 3 2" xfId="23731" xr:uid="{F16C98A4-312A-48D1-A3F4-B9EF08E30757}"/>
    <cellStyle name="Comma 2 3 3 3 3 2 2" xfId="37423" xr:uid="{624A8809-E009-4BE1-A5A5-5A7BBF1C46E5}"/>
    <cellStyle name="Comma 2 3 3 3 3 2 3" xfId="52307" xr:uid="{8737E0DE-2332-48BD-A30D-1C5317D453D7}"/>
    <cellStyle name="Comma 2 3 3 3 3 3" xfId="16887" xr:uid="{1025E664-29D2-4DD4-AD3E-7D1F93D4F8BB}"/>
    <cellStyle name="Comma 2 3 3 3 3 4" xfId="30577" xr:uid="{A30A01BC-D7FC-4171-A71E-C5EF4B3EE554}"/>
    <cellStyle name="Comma 2 3 3 3 3 5" xfId="45461" xr:uid="{4E694C7F-446E-4865-B92D-F42D3E4C9E01}"/>
    <cellStyle name="Comma 2 3 3 3 4" xfId="20309" xr:uid="{9485FBD2-96B6-435A-9A66-5D55523899EF}"/>
    <cellStyle name="Comma 2 3 3 3 4 2" xfId="34001" xr:uid="{696595B1-3F24-4F1A-8F82-99804039E35D}"/>
    <cellStyle name="Comma 2 3 3 3 4 3" xfId="48885" xr:uid="{C5237682-31C1-461A-9A8A-3F35D2868505}"/>
    <cellStyle name="Comma 2 3 3 3 5" xfId="13465" xr:uid="{AEC42801-BA69-41CF-9094-7BB92D885C3C}"/>
    <cellStyle name="Comma 2 3 3 3 6" xfId="27155" xr:uid="{072BCC51-3D86-4762-B120-4D0C085CAED0}"/>
    <cellStyle name="Comma 2 3 3 3 7" xfId="42039" xr:uid="{0E370EA6-9365-482F-96A2-653D30DE7EB9}"/>
    <cellStyle name="Comma 2 3 3 4" xfId="6618" xr:uid="{385DCFA2-0E90-4E9E-B227-79FB4C029975}"/>
    <cellStyle name="Comma 2 3 3 4 2" xfId="8332" xr:uid="{9A763E62-7E2C-4A3A-9D61-21852B465640}"/>
    <cellStyle name="Comma 2 3 3 4 2 2" xfId="11754" xr:uid="{558948C1-57E8-4F2E-A2ED-37CCF8D0370B}"/>
    <cellStyle name="Comma 2 3 3 4 2 2 2" xfId="25444" xr:uid="{E31EBDC9-29DC-469A-AF0C-3A2CFAFDC2F9}"/>
    <cellStyle name="Comma 2 3 3 4 2 2 2 2" xfId="39136" xr:uid="{B9CCDA38-FE12-4FBB-B076-CA97ACCC7BB5}"/>
    <cellStyle name="Comma 2 3 3 4 2 2 2 3" xfId="54020" xr:uid="{75909450-B98B-4350-894A-FE9D214A8278}"/>
    <cellStyle name="Comma 2 3 3 4 2 2 3" xfId="18600" xr:uid="{05B52BF2-D2B4-4FFA-8B5B-65C0F24CF5E4}"/>
    <cellStyle name="Comma 2 3 3 4 2 2 4" xfId="32290" xr:uid="{A0D74A6A-E078-4943-B4B0-1D2E76261ED4}"/>
    <cellStyle name="Comma 2 3 3 4 2 2 5" xfId="47174" xr:uid="{85911E7A-10BF-49BC-B1B2-C45F4630D8AA}"/>
    <cellStyle name="Comma 2 3 3 4 2 3" xfId="22022" xr:uid="{4F7200B0-A072-491D-A71D-95AAD8E73132}"/>
    <cellStyle name="Comma 2 3 3 4 2 3 2" xfId="35714" xr:uid="{EBD4FCEC-67C1-48BD-A886-279BCEBF4A75}"/>
    <cellStyle name="Comma 2 3 3 4 2 3 3" xfId="50598" xr:uid="{AAD389CE-F809-4C3E-B6BC-28193A9143E3}"/>
    <cellStyle name="Comma 2 3 3 4 2 4" xfId="15178" xr:uid="{8AB5E056-25EE-4F1B-9966-E1480A6CA309}"/>
    <cellStyle name="Comma 2 3 3 4 2 5" xfId="28868" xr:uid="{34E14CC7-7E3C-447F-93FF-B80E20AB2192}"/>
    <cellStyle name="Comma 2 3 3 4 2 6" xfId="43752" xr:uid="{E021659F-1879-45EB-ACB4-7C8C4D844F2C}"/>
    <cellStyle name="Comma 2 3 3 4 3" xfId="10042" xr:uid="{7AC5EC3D-5E18-4365-BC65-92FAF0B4FC13}"/>
    <cellStyle name="Comma 2 3 3 4 3 2" xfId="23732" xr:uid="{A9885CA8-F098-4CE7-9E34-9449A2E12449}"/>
    <cellStyle name="Comma 2 3 3 4 3 2 2" xfId="37424" xr:uid="{B3A05949-3AE1-4EB8-92E8-F7D60C4D4818}"/>
    <cellStyle name="Comma 2 3 3 4 3 2 3" xfId="52308" xr:uid="{75F5D1CC-279A-4BD0-BE5A-AF6090DD9C7A}"/>
    <cellStyle name="Comma 2 3 3 4 3 3" xfId="16888" xr:uid="{964B27BD-928A-4611-8C0E-F15A3F8BDC02}"/>
    <cellStyle name="Comma 2 3 3 4 3 4" xfId="30578" xr:uid="{8C61202E-066F-4D74-8C4A-BDA90CE7282D}"/>
    <cellStyle name="Comma 2 3 3 4 3 5" xfId="45462" xr:uid="{C1311B0C-A3E5-4C46-B1D1-96102B0AAAEE}"/>
    <cellStyle name="Comma 2 3 3 4 4" xfId="20310" xr:uid="{91A74858-344E-45ED-8155-5C7C4B72445F}"/>
    <cellStyle name="Comma 2 3 3 4 4 2" xfId="34002" xr:uid="{913D8397-7C1F-409E-A369-ABAE88BAB423}"/>
    <cellStyle name="Comma 2 3 3 4 4 3" xfId="48886" xr:uid="{2C4D0D24-1B48-4A28-8FB5-B99D3965C6D3}"/>
    <cellStyle name="Comma 2 3 3 4 5" xfId="13466" xr:uid="{63B211AF-132F-483F-B3CA-9F9262B0081F}"/>
    <cellStyle name="Comma 2 3 3 4 6" xfId="27156" xr:uid="{ABF6DAA3-8428-4145-A9EB-32F6D7542587}"/>
    <cellStyle name="Comma 2 3 3 4 7" xfId="42040" xr:uid="{68C24C16-EBD2-4C07-957A-B8641CA18EA6}"/>
    <cellStyle name="Comma 2 3 3 5" xfId="8328" xr:uid="{48FDFBB0-4854-4BBB-B2EF-6C36895A0369}"/>
    <cellStyle name="Comma 2 3 3 5 2" xfId="11750" xr:uid="{15E94D41-CC66-46AF-AD0C-0043369E2244}"/>
    <cellStyle name="Comma 2 3 3 5 2 2" xfId="25440" xr:uid="{6252B3EA-C706-4F71-9663-3E84BF20E621}"/>
    <cellStyle name="Comma 2 3 3 5 2 2 2" xfId="39132" xr:uid="{14A32DB5-5315-4B47-BFD6-202C9687DC47}"/>
    <cellStyle name="Comma 2 3 3 5 2 2 3" xfId="54016" xr:uid="{8533075F-D042-4C1B-9796-9111B575564D}"/>
    <cellStyle name="Comma 2 3 3 5 2 3" xfId="18596" xr:uid="{08EF0F42-6889-45DD-8214-F6D1AAF9BAEC}"/>
    <cellStyle name="Comma 2 3 3 5 2 4" xfId="32286" xr:uid="{2E93632B-9D9D-4CCA-877C-EE84C2E63085}"/>
    <cellStyle name="Comma 2 3 3 5 2 5" xfId="47170" xr:uid="{064FAB04-9C7A-4EA0-AB23-81EFF5234C40}"/>
    <cellStyle name="Comma 2 3 3 5 3" xfId="22018" xr:uid="{1EB1DA45-954E-48BB-B05D-533B4743A21A}"/>
    <cellStyle name="Comma 2 3 3 5 3 2" xfId="35710" xr:uid="{6C37E4AC-5710-4492-ADAA-E6DAC0663528}"/>
    <cellStyle name="Comma 2 3 3 5 3 3" xfId="50594" xr:uid="{FFE9E6F6-AEF1-41BD-A6C7-C27F84388046}"/>
    <cellStyle name="Comma 2 3 3 5 4" xfId="15174" xr:uid="{8234A125-6249-4A6B-92B9-97D17AC765E3}"/>
    <cellStyle name="Comma 2 3 3 5 5" xfId="28864" xr:uid="{0276A022-F04E-4181-A359-58057B8FABC0}"/>
    <cellStyle name="Comma 2 3 3 5 6" xfId="43748" xr:uid="{27EDF16F-C833-4495-A1A4-607396E8BDF8}"/>
    <cellStyle name="Comma 2 3 3 6" xfId="10038" xr:uid="{C031325B-C9F1-428B-97D5-F20476A4CC2C}"/>
    <cellStyle name="Comma 2 3 3 6 2" xfId="23728" xr:uid="{5F886427-D870-4CD0-93EC-28890C7A6566}"/>
    <cellStyle name="Comma 2 3 3 6 2 2" xfId="37420" xr:uid="{A7F7E259-5BAF-4302-8A33-E828AD40B067}"/>
    <cellStyle name="Comma 2 3 3 6 2 3" xfId="52304" xr:uid="{B309DD96-BDE2-495B-97E4-534DA69D3FAF}"/>
    <cellStyle name="Comma 2 3 3 6 3" xfId="16884" xr:uid="{0915F836-9047-4753-80A3-3FFA1E448523}"/>
    <cellStyle name="Comma 2 3 3 6 4" xfId="30574" xr:uid="{D3065F27-1F4A-406E-852C-96B6706DFFDE}"/>
    <cellStyle name="Comma 2 3 3 6 5" xfId="45458" xr:uid="{13FEEE6F-3305-4453-B6BD-4134FA424410}"/>
    <cellStyle name="Comma 2 3 3 7" xfId="20306" xr:uid="{01F926AA-7539-4A50-8306-FBF2197752E0}"/>
    <cellStyle name="Comma 2 3 3 7 2" xfId="33998" xr:uid="{83B8BEBB-8C6B-401F-A209-E116B9D92799}"/>
    <cellStyle name="Comma 2 3 3 7 3" xfId="48882" xr:uid="{83703B60-DD5A-474F-B6DB-D1F4EF4B4914}"/>
    <cellStyle name="Comma 2 3 3 8" xfId="13462" xr:uid="{D677E615-F5DF-440D-B7FE-EDBFE38215A5}"/>
    <cellStyle name="Comma 2 3 3 9" xfId="27152" xr:uid="{EBB0EDEB-5B57-4C06-B7EE-CCDCDE1EF07A}"/>
    <cellStyle name="Comma 2 3 4" xfId="6619" xr:uid="{94B96DBD-4D8E-49E9-AC0D-F404C2BB4C59}"/>
    <cellStyle name="Comma 2 3 4 10" xfId="42041" xr:uid="{C4578C36-2785-48DB-95D6-8CF5054A6413}"/>
    <cellStyle name="Comma 2 3 4 2" xfId="6620" xr:uid="{D83C7766-B39F-466B-AAA1-52C6F25E9B6B}"/>
    <cellStyle name="Comma 2 3 4 2 2" xfId="6621" xr:uid="{91CC2162-5CDC-4A16-93C0-8322A49B1394}"/>
    <cellStyle name="Comma 2 3 4 2 2 2" xfId="8335" xr:uid="{B489DDC4-85BA-4F11-A5B0-DA311491C427}"/>
    <cellStyle name="Comma 2 3 4 2 2 2 2" xfId="11757" xr:uid="{122DDFCF-35A5-4657-A60A-45BC83D14365}"/>
    <cellStyle name="Comma 2 3 4 2 2 2 2 2" xfId="25447" xr:uid="{3F2ABABC-9DE9-407B-BC96-BE8CFAA396F7}"/>
    <cellStyle name="Comma 2 3 4 2 2 2 2 2 2" xfId="39139" xr:uid="{FCC96581-4A63-4BE1-8E92-3243E6AD74E8}"/>
    <cellStyle name="Comma 2 3 4 2 2 2 2 2 3" xfId="54023" xr:uid="{DC90FA59-31B1-498F-924C-57B30CFE58D3}"/>
    <cellStyle name="Comma 2 3 4 2 2 2 2 3" xfId="18603" xr:uid="{DC1A6A1E-4279-4791-9E7A-0092E60EE20B}"/>
    <cellStyle name="Comma 2 3 4 2 2 2 2 4" xfId="32293" xr:uid="{D42636C7-F50D-4BF6-9360-6D08EDD8ABDD}"/>
    <cellStyle name="Comma 2 3 4 2 2 2 2 5" xfId="47177" xr:uid="{E57476CA-CDBA-47FB-801D-B0FD11029EB4}"/>
    <cellStyle name="Comma 2 3 4 2 2 2 3" xfId="22025" xr:uid="{2BFA57F9-2CF8-4E3B-A27E-207615BE82CB}"/>
    <cellStyle name="Comma 2 3 4 2 2 2 3 2" xfId="35717" xr:uid="{924DF513-4AE1-4E9A-8D93-90A680362273}"/>
    <cellStyle name="Comma 2 3 4 2 2 2 3 3" xfId="50601" xr:uid="{B99F1C7E-69F8-479A-BB42-54F51D5EB6D2}"/>
    <cellStyle name="Comma 2 3 4 2 2 2 4" xfId="15181" xr:uid="{21B6E956-1A79-4C66-B084-7F1D56E89485}"/>
    <cellStyle name="Comma 2 3 4 2 2 2 5" xfId="28871" xr:uid="{AABCEF7A-B690-4966-9226-93E9A5953A1B}"/>
    <cellStyle name="Comma 2 3 4 2 2 2 6" xfId="43755" xr:uid="{544F883C-3F6C-49CC-B5B3-E2F66C21AA7D}"/>
    <cellStyle name="Comma 2 3 4 2 2 3" xfId="10045" xr:uid="{FC266C98-0D08-449D-B376-6B6E5B1AEA1F}"/>
    <cellStyle name="Comma 2 3 4 2 2 3 2" xfId="23735" xr:uid="{02CDFD2C-CB5A-4784-83A8-0E966FF203D7}"/>
    <cellStyle name="Comma 2 3 4 2 2 3 2 2" xfId="37427" xr:uid="{F61624E8-7C55-4DB2-9E6D-F51D420CD701}"/>
    <cellStyle name="Comma 2 3 4 2 2 3 2 3" xfId="52311" xr:uid="{8514C133-2FB0-4822-BA74-26DEFF529902}"/>
    <cellStyle name="Comma 2 3 4 2 2 3 3" xfId="16891" xr:uid="{B653E261-2DCA-472A-BFA8-D74FCDD06B34}"/>
    <cellStyle name="Comma 2 3 4 2 2 3 4" xfId="30581" xr:uid="{66CF70D8-D2CD-4CB3-ADC5-3AAA1229FCF0}"/>
    <cellStyle name="Comma 2 3 4 2 2 3 5" xfId="45465" xr:uid="{E2254BAE-0541-4963-92CB-B584A930B02B}"/>
    <cellStyle name="Comma 2 3 4 2 2 4" xfId="20313" xr:uid="{9D5BB192-51C5-409F-B1CC-8CD4875646DF}"/>
    <cellStyle name="Comma 2 3 4 2 2 4 2" xfId="34005" xr:uid="{364F9FF4-6ACE-49E8-8226-017725BC44AB}"/>
    <cellStyle name="Comma 2 3 4 2 2 4 3" xfId="48889" xr:uid="{A66ECACF-FD80-4C15-8FEA-7C7097EC6DA3}"/>
    <cellStyle name="Comma 2 3 4 2 2 5" xfId="13469" xr:uid="{4E5D83A8-E62B-4039-8F2B-3F5AC28AE88D}"/>
    <cellStyle name="Comma 2 3 4 2 2 6" xfId="27159" xr:uid="{116B17A9-5F2C-436B-9BCA-2D9D2379C7D3}"/>
    <cellStyle name="Comma 2 3 4 2 2 7" xfId="42043" xr:uid="{E442D9E6-3A2D-4923-A08F-9056D064AD04}"/>
    <cellStyle name="Comma 2 3 4 2 3" xfId="8334" xr:uid="{DCA77D77-E604-4D2D-8277-4901231C5A25}"/>
    <cellStyle name="Comma 2 3 4 2 3 2" xfId="11756" xr:uid="{B973E2FE-65F2-4610-9D75-8268DA2BBD41}"/>
    <cellStyle name="Comma 2 3 4 2 3 2 2" xfId="25446" xr:uid="{EB660E19-6E89-4F5F-A067-69EEDE257714}"/>
    <cellStyle name="Comma 2 3 4 2 3 2 2 2" xfId="39138" xr:uid="{62013F7D-43C6-49A9-BFFC-CBE861784D2B}"/>
    <cellStyle name="Comma 2 3 4 2 3 2 2 3" xfId="54022" xr:uid="{741BCACB-BCAF-45C4-926C-4C015CB99CB5}"/>
    <cellStyle name="Comma 2 3 4 2 3 2 3" xfId="18602" xr:uid="{1B19A448-616F-4FAD-9E96-01C9676D7B06}"/>
    <cellStyle name="Comma 2 3 4 2 3 2 4" xfId="32292" xr:uid="{9C310223-6B9F-470E-B971-F02B5A752DDE}"/>
    <cellStyle name="Comma 2 3 4 2 3 2 5" xfId="47176" xr:uid="{E67A113C-8FEF-406E-862C-3FA10A94A335}"/>
    <cellStyle name="Comma 2 3 4 2 3 3" xfId="22024" xr:uid="{1A6ABB81-17A8-4938-BACF-FEEFE9195908}"/>
    <cellStyle name="Comma 2 3 4 2 3 3 2" xfId="35716" xr:uid="{CCF1C381-D7DC-480D-A4F4-3D926FE25C76}"/>
    <cellStyle name="Comma 2 3 4 2 3 3 3" xfId="50600" xr:uid="{E72228B1-4D64-4131-B6A0-22B9CAE9B27B}"/>
    <cellStyle name="Comma 2 3 4 2 3 4" xfId="15180" xr:uid="{C84F5366-8798-4939-A803-04D4430AF8CE}"/>
    <cellStyle name="Comma 2 3 4 2 3 5" xfId="28870" xr:uid="{2B0AF41B-C3B0-4295-A7C3-C7BB8FCABCC3}"/>
    <cellStyle name="Comma 2 3 4 2 3 6" xfId="43754" xr:uid="{D47436F4-75C4-4F37-8AD7-60A5EDA29E79}"/>
    <cellStyle name="Comma 2 3 4 2 4" xfId="10044" xr:uid="{87514724-053D-4C38-AD77-E43A1D710AE6}"/>
    <cellStyle name="Comma 2 3 4 2 4 2" xfId="23734" xr:uid="{EE3537F9-076D-4BBA-A95F-1D5974A11C28}"/>
    <cellStyle name="Comma 2 3 4 2 4 2 2" xfId="37426" xr:uid="{0EC361AB-01C5-488E-8E71-533585C7674C}"/>
    <cellStyle name="Comma 2 3 4 2 4 2 3" xfId="52310" xr:uid="{EFFFFF89-2635-41B8-BC56-E9DCBA3FBAEE}"/>
    <cellStyle name="Comma 2 3 4 2 4 3" xfId="16890" xr:uid="{7D231D10-FB8A-4170-9CE0-5F578B96ECE5}"/>
    <cellStyle name="Comma 2 3 4 2 4 4" xfId="30580" xr:uid="{7DA09D21-B740-412D-8C37-325C22E7F63D}"/>
    <cellStyle name="Comma 2 3 4 2 4 5" xfId="45464" xr:uid="{420E263D-29F9-4927-9C19-AE1F5BABB82F}"/>
    <cellStyle name="Comma 2 3 4 2 5" xfId="20312" xr:uid="{55464BE7-C746-4539-86F1-E79DADDA010E}"/>
    <cellStyle name="Comma 2 3 4 2 5 2" xfId="34004" xr:uid="{7AF2C113-34F6-4C3F-8A4E-FEEB33ED1C1C}"/>
    <cellStyle name="Comma 2 3 4 2 5 3" xfId="48888" xr:uid="{E81FD507-A0D3-461D-9F8E-07FD53498376}"/>
    <cellStyle name="Comma 2 3 4 2 6" xfId="13468" xr:uid="{8D740F63-3BDD-4A04-B9CC-82C48ADE88BB}"/>
    <cellStyle name="Comma 2 3 4 2 7" xfId="27158" xr:uid="{7EB1AB6C-52D6-4E91-98AE-FA8CAA819B76}"/>
    <cellStyle name="Comma 2 3 4 2 8" xfId="42042" xr:uid="{BAF6D693-C548-4ACB-A1E4-160942E6DC72}"/>
    <cellStyle name="Comma 2 3 4 3" xfId="6622" xr:uid="{68E595C5-4B2C-4A88-83C8-58154E55A5EE}"/>
    <cellStyle name="Comma 2 3 4 3 2" xfId="8336" xr:uid="{9D0AB040-DE9E-4DD0-B7FC-BD5C7614B40A}"/>
    <cellStyle name="Comma 2 3 4 3 2 2" xfId="11758" xr:uid="{AA6FA83A-F0C7-420F-8067-0DA271D1AF33}"/>
    <cellStyle name="Comma 2 3 4 3 2 2 2" xfId="25448" xr:uid="{C6BD01BF-7669-4B81-8B0F-348F261D0C27}"/>
    <cellStyle name="Comma 2 3 4 3 2 2 2 2" xfId="39140" xr:uid="{8282456A-1897-4BC7-95C4-6017B135F505}"/>
    <cellStyle name="Comma 2 3 4 3 2 2 2 3" xfId="54024" xr:uid="{B5D0DF05-4E04-4AFB-9DC6-1B10D2DAAD2F}"/>
    <cellStyle name="Comma 2 3 4 3 2 2 3" xfId="18604" xr:uid="{69140D56-F549-4166-85F5-A135D558039B}"/>
    <cellStyle name="Comma 2 3 4 3 2 2 4" xfId="32294" xr:uid="{0F8322DE-F5AF-41AF-878D-3A7720F10BF3}"/>
    <cellStyle name="Comma 2 3 4 3 2 2 5" xfId="47178" xr:uid="{1E36EE9B-2999-478B-8B52-8EEA28ECE3F9}"/>
    <cellStyle name="Comma 2 3 4 3 2 3" xfId="22026" xr:uid="{183411C2-CE87-4A4F-B6A3-D4F948A83819}"/>
    <cellStyle name="Comma 2 3 4 3 2 3 2" xfId="35718" xr:uid="{04A1D3CA-1B77-4195-ACE2-B369E6E9D4D0}"/>
    <cellStyle name="Comma 2 3 4 3 2 3 3" xfId="50602" xr:uid="{5AA6DAF7-F887-4F2F-BC75-06B358DCC274}"/>
    <cellStyle name="Comma 2 3 4 3 2 4" xfId="15182" xr:uid="{0D6148F7-07D9-430F-A2D1-9CBF869F0751}"/>
    <cellStyle name="Comma 2 3 4 3 2 5" xfId="28872" xr:uid="{55B33383-7448-4D8E-B24D-9F868C24931A}"/>
    <cellStyle name="Comma 2 3 4 3 2 6" xfId="43756" xr:uid="{EBB59C5C-48FC-485F-98C5-9142EC59D118}"/>
    <cellStyle name="Comma 2 3 4 3 3" xfId="10046" xr:uid="{09594F9F-C00E-46C6-AF43-84F24B920E46}"/>
    <cellStyle name="Comma 2 3 4 3 3 2" xfId="23736" xr:uid="{13A84379-6683-4561-98FF-2FD374A89843}"/>
    <cellStyle name="Comma 2 3 4 3 3 2 2" xfId="37428" xr:uid="{5675AE29-7A26-4474-A5C8-5313B34900D3}"/>
    <cellStyle name="Comma 2 3 4 3 3 2 3" xfId="52312" xr:uid="{29D62632-66E4-4AEF-9569-5778ADB074A9}"/>
    <cellStyle name="Comma 2 3 4 3 3 3" xfId="16892" xr:uid="{DC2857DF-79D5-4825-BE98-EF4242E69812}"/>
    <cellStyle name="Comma 2 3 4 3 3 4" xfId="30582" xr:uid="{F6D9D231-058E-4D57-8083-9382118ED521}"/>
    <cellStyle name="Comma 2 3 4 3 3 5" xfId="45466" xr:uid="{1DC7F073-2247-4F05-A1CA-E5255FB8C848}"/>
    <cellStyle name="Comma 2 3 4 3 4" xfId="20314" xr:uid="{695E4908-94CE-4F84-903F-BD8C72DC87CD}"/>
    <cellStyle name="Comma 2 3 4 3 4 2" xfId="34006" xr:uid="{25DA00B4-B32E-4CA5-B3EA-4A62B272B5D6}"/>
    <cellStyle name="Comma 2 3 4 3 4 3" xfId="48890" xr:uid="{B2DB6CB3-D481-43D0-8DA2-0DE154E8DC45}"/>
    <cellStyle name="Comma 2 3 4 3 5" xfId="13470" xr:uid="{B2066FEB-69B3-4DB8-A0F9-48C3579B29D1}"/>
    <cellStyle name="Comma 2 3 4 3 6" xfId="27160" xr:uid="{2B0DCD71-1EE0-4982-A7B4-3125DDF840AA}"/>
    <cellStyle name="Comma 2 3 4 3 7" xfId="42044" xr:uid="{C60B9A8F-AEB8-4A9E-974A-BD4CCD14CEFD}"/>
    <cellStyle name="Comma 2 3 4 4" xfId="6623" xr:uid="{FCD5FD4D-3494-4FC6-AFD4-624832002BE0}"/>
    <cellStyle name="Comma 2 3 4 4 2" xfId="8337" xr:uid="{B13AF43B-B466-4DA7-9F37-D79A810E9785}"/>
    <cellStyle name="Comma 2 3 4 4 2 2" xfId="11759" xr:uid="{0CA88741-B984-4116-A724-FB256DC3A526}"/>
    <cellStyle name="Comma 2 3 4 4 2 2 2" xfId="25449" xr:uid="{F92EF273-1CF5-4421-8F5B-04E88CCE82FC}"/>
    <cellStyle name="Comma 2 3 4 4 2 2 2 2" xfId="39141" xr:uid="{13AED021-5DD8-40B8-853C-CCEB8247B60D}"/>
    <cellStyle name="Comma 2 3 4 4 2 2 2 3" xfId="54025" xr:uid="{B4E91580-FC46-4005-A4E5-C0DCF91C172D}"/>
    <cellStyle name="Comma 2 3 4 4 2 2 3" xfId="18605" xr:uid="{B3EF9529-BB0E-4F4D-9F7E-A2A509859564}"/>
    <cellStyle name="Comma 2 3 4 4 2 2 4" xfId="32295" xr:uid="{46825864-6D06-4967-8BE3-CA31F9007FFF}"/>
    <cellStyle name="Comma 2 3 4 4 2 2 5" xfId="47179" xr:uid="{5CE55CE8-49B4-4F43-8B2E-C79510F056C5}"/>
    <cellStyle name="Comma 2 3 4 4 2 3" xfId="22027" xr:uid="{E075AD55-07E1-4226-B1D8-87C056D35BE2}"/>
    <cellStyle name="Comma 2 3 4 4 2 3 2" xfId="35719" xr:uid="{2A758615-3819-4691-8E78-EE0F773443F7}"/>
    <cellStyle name="Comma 2 3 4 4 2 3 3" xfId="50603" xr:uid="{B4F03B8E-FC50-416D-A8CB-5CF1CDD345FB}"/>
    <cellStyle name="Comma 2 3 4 4 2 4" xfId="15183" xr:uid="{9FFFB847-2511-47F3-9FF6-B9367AD7C84E}"/>
    <cellStyle name="Comma 2 3 4 4 2 5" xfId="28873" xr:uid="{5802963F-CE31-4EC2-A50E-839BAB840EE9}"/>
    <cellStyle name="Comma 2 3 4 4 2 6" xfId="43757" xr:uid="{F2638D9E-D06A-4734-85CC-602811A5D5F2}"/>
    <cellStyle name="Comma 2 3 4 4 3" xfId="10047" xr:uid="{A25BF3D5-9F60-4994-A96C-FF2797AAEFE0}"/>
    <cellStyle name="Comma 2 3 4 4 3 2" xfId="23737" xr:uid="{4AEBBCCC-E41B-407B-A58B-46CF7D012DFA}"/>
    <cellStyle name="Comma 2 3 4 4 3 2 2" xfId="37429" xr:uid="{C9BDE665-5DAB-4C86-BE97-E47DB51988D8}"/>
    <cellStyle name="Comma 2 3 4 4 3 2 3" xfId="52313" xr:uid="{9B959A50-F9B2-41CE-9015-97544322816F}"/>
    <cellStyle name="Comma 2 3 4 4 3 3" xfId="16893" xr:uid="{D504DE79-37B4-465D-A5C2-2BC626EF2E20}"/>
    <cellStyle name="Comma 2 3 4 4 3 4" xfId="30583" xr:uid="{E46AED9A-21D3-465F-A4E9-AD51B009FCAA}"/>
    <cellStyle name="Comma 2 3 4 4 3 5" xfId="45467" xr:uid="{116C095A-904B-4337-B5D3-AEB71F9E4789}"/>
    <cellStyle name="Comma 2 3 4 4 4" xfId="20315" xr:uid="{20B7886C-0EA9-4677-8D89-E806C9F232CB}"/>
    <cellStyle name="Comma 2 3 4 4 4 2" xfId="34007" xr:uid="{CB82B2DC-560B-4721-9E14-EB120EB6450B}"/>
    <cellStyle name="Comma 2 3 4 4 4 3" xfId="48891" xr:uid="{D4311749-A5C8-499B-B713-00E007F96F52}"/>
    <cellStyle name="Comma 2 3 4 4 5" xfId="13471" xr:uid="{2454285D-B1F1-4D99-AD4D-8E4BECCE91FD}"/>
    <cellStyle name="Comma 2 3 4 4 6" xfId="27161" xr:uid="{0609DA11-7066-4F7D-A097-80F2C1D50E91}"/>
    <cellStyle name="Comma 2 3 4 4 7" xfId="42045" xr:uid="{73B8F655-0A23-494C-A2D8-8F890F767A74}"/>
    <cellStyle name="Comma 2 3 4 5" xfId="8333" xr:uid="{DC9EAB91-085B-4694-B473-7A21AE54D469}"/>
    <cellStyle name="Comma 2 3 4 5 2" xfId="11755" xr:uid="{BAA38CD8-3DFB-4605-B1B9-0A1269E38348}"/>
    <cellStyle name="Comma 2 3 4 5 2 2" xfId="25445" xr:uid="{420EBEAE-9B5A-4C02-9286-0C122D3DCF8A}"/>
    <cellStyle name="Comma 2 3 4 5 2 2 2" xfId="39137" xr:uid="{E4DA2D14-A5B5-4F67-850B-08603F831443}"/>
    <cellStyle name="Comma 2 3 4 5 2 2 3" xfId="54021" xr:uid="{5A4607B4-312B-49AF-A90D-BE1CBD225DD8}"/>
    <cellStyle name="Comma 2 3 4 5 2 3" xfId="18601" xr:uid="{93A6D699-F2D1-4C54-9D56-51E59E6EEADB}"/>
    <cellStyle name="Comma 2 3 4 5 2 4" xfId="32291" xr:uid="{48DEF725-B594-482A-AF24-09115A379813}"/>
    <cellStyle name="Comma 2 3 4 5 2 5" xfId="47175" xr:uid="{7290FE6A-580D-423F-8832-714F70DEC9C0}"/>
    <cellStyle name="Comma 2 3 4 5 3" xfId="22023" xr:uid="{D6048611-33C0-4695-8A9E-86771B50B168}"/>
    <cellStyle name="Comma 2 3 4 5 3 2" xfId="35715" xr:uid="{44DBEB39-24E2-4E02-834D-2165449E0D90}"/>
    <cellStyle name="Comma 2 3 4 5 3 3" xfId="50599" xr:uid="{13546F36-4CC2-4FAF-899A-8C3BDB4D8BD0}"/>
    <cellStyle name="Comma 2 3 4 5 4" xfId="15179" xr:uid="{22A650E1-C7C5-4DF4-B0AC-368E02CE145B}"/>
    <cellStyle name="Comma 2 3 4 5 5" xfId="28869" xr:uid="{93D8EBAD-188B-4CC1-9DC1-B7C50D127355}"/>
    <cellStyle name="Comma 2 3 4 5 6" xfId="43753" xr:uid="{4716BCDD-3F79-40D5-A303-2015B8B7BDB5}"/>
    <cellStyle name="Comma 2 3 4 6" xfId="10043" xr:uid="{5DBCFD07-2813-4948-8F04-134C2B909231}"/>
    <cellStyle name="Comma 2 3 4 6 2" xfId="23733" xr:uid="{B7BED509-7842-4E08-8DCD-B53D734F6A1E}"/>
    <cellStyle name="Comma 2 3 4 6 2 2" xfId="37425" xr:uid="{1F2153AE-5187-444E-8C86-B33789270558}"/>
    <cellStyle name="Comma 2 3 4 6 2 3" xfId="52309" xr:uid="{FE58622B-7DD1-4A84-B674-BE82D929F563}"/>
    <cellStyle name="Comma 2 3 4 6 3" xfId="16889" xr:uid="{F131FE6B-239B-4476-AAA0-4814ED83D622}"/>
    <cellStyle name="Comma 2 3 4 6 4" xfId="30579" xr:uid="{9CC9334B-4CEA-477F-A8F9-0D6F814C5FB8}"/>
    <cellStyle name="Comma 2 3 4 6 5" xfId="45463" xr:uid="{5266CE9A-A699-4A6D-8491-BFD18ADE5EEC}"/>
    <cellStyle name="Comma 2 3 4 7" xfId="20311" xr:uid="{EAFD950C-F5C3-46AD-ABFA-422AE38A5AA3}"/>
    <cellStyle name="Comma 2 3 4 7 2" xfId="34003" xr:uid="{DD5371AB-CB4D-4B35-824F-6BBB940D554C}"/>
    <cellStyle name="Comma 2 3 4 7 3" xfId="48887" xr:uid="{B4AFA479-D159-48E8-A158-B3D31303AD36}"/>
    <cellStyle name="Comma 2 3 4 8" xfId="13467" xr:uid="{927927EC-E01A-424F-8EF0-6285BE7F727F}"/>
    <cellStyle name="Comma 2 3 4 9" xfId="27157" xr:uid="{F41A9DC7-849D-46BF-A40F-B3FA9D249CB3}"/>
    <cellStyle name="Comma 2 3 5" xfId="6624" xr:uid="{C625248B-9A23-491B-8CB5-7840C135E7AE}"/>
    <cellStyle name="Comma 2 3 5 2" xfId="6625" xr:uid="{863219BB-FDDC-47F2-86D7-A9220FE6D4D4}"/>
    <cellStyle name="Comma 2 3 5 2 2" xfId="8339" xr:uid="{97BB4670-8031-480E-8100-A14BC7DE6808}"/>
    <cellStyle name="Comma 2 3 5 2 2 2" xfId="11761" xr:uid="{B880B025-A9E2-47D9-8392-7BC6FC93C69F}"/>
    <cellStyle name="Comma 2 3 5 2 2 2 2" xfId="25451" xr:uid="{349DEE4D-FE85-4F44-8DDC-A6B9F2EA0770}"/>
    <cellStyle name="Comma 2 3 5 2 2 2 2 2" xfId="39143" xr:uid="{854DB039-58EF-457F-8C65-653BC955A355}"/>
    <cellStyle name="Comma 2 3 5 2 2 2 2 3" xfId="54027" xr:uid="{5E5BBA68-C7BA-40A8-B13D-652E3AF280AF}"/>
    <cellStyle name="Comma 2 3 5 2 2 2 3" xfId="18607" xr:uid="{76FA95E9-BC7C-4DC5-A663-A93570E1F78E}"/>
    <cellStyle name="Comma 2 3 5 2 2 2 4" xfId="32297" xr:uid="{B1895D47-356B-4C51-BEEA-393EB0616EEF}"/>
    <cellStyle name="Comma 2 3 5 2 2 2 5" xfId="47181" xr:uid="{8562DF70-0099-4D9D-A4A7-3E5AA8DF4600}"/>
    <cellStyle name="Comma 2 3 5 2 2 3" xfId="22029" xr:uid="{7EF0C377-F197-4FF0-89EB-C8D2171A4CAF}"/>
    <cellStyle name="Comma 2 3 5 2 2 3 2" xfId="35721" xr:uid="{175AA7DD-153C-4745-8E44-87AC80DD0FA5}"/>
    <cellStyle name="Comma 2 3 5 2 2 3 3" xfId="50605" xr:uid="{F7A31BE0-F89A-49EE-99AA-CFE80003687B}"/>
    <cellStyle name="Comma 2 3 5 2 2 4" xfId="15185" xr:uid="{154F75E5-331A-4852-890F-2A37C1082CCD}"/>
    <cellStyle name="Comma 2 3 5 2 2 5" xfId="28875" xr:uid="{8EA53A08-3387-4706-B49F-8E70315BF56E}"/>
    <cellStyle name="Comma 2 3 5 2 2 6" xfId="43759" xr:uid="{301720E2-798B-473C-A0D1-93E991F01F29}"/>
    <cellStyle name="Comma 2 3 5 2 3" xfId="10049" xr:uid="{17D26B62-9E10-40E6-BDA9-267613F202F6}"/>
    <cellStyle name="Comma 2 3 5 2 3 2" xfId="23739" xr:uid="{74FEC0F3-0219-4E75-AD73-B0534013976E}"/>
    <cellStyle name="Comma 2 3 5 2 3 2 2" xfId="37431" xr:uid="{5F907595-FAFC-4781-8467-99DC52634E13}"/>
    <cellStyle name="Comma 2 3 5 2 3 2 3" xfId="52315" xr:uid="{FA6F7DC3-DA8E-418B-B58A-41C036AFF5AD}"/>
    <cellStyle name="Comma 2 3 5 2 3 3" xfId="16895" xr:uid="{0731187C-C8C5-42E5-9A2A-F6DA8E244C68}"/>
    <cellStyle name="Comma 2 3 5 2 3 4" xfId="30585" xr:uid="{CA91AB06-23D6-4BC3-8DEA-A78A68303AAE}"/>
    <cellStyle name="Comma 2 3 5 2 3 5" xfId="45469" xr:uid="{B324FFE1-5F61-4960-AB9F-EDDAC3C22029}"/>
    <cellStyle name="Comma 2 3 5 2 4" xfId="20317" xr:uid="{AA7A8C87-6A76-46FB-B239-B37836F29FC1}"/>
    <cellStyle name="Comma 2 3 5 2 4 2" xfId="34009" xr:uid="{1E6A1C78-88E3-4971-BAFD-EBCB468D2E58}"/>
    <cellStyle name="Comma 2 3 5 2 4 3" xfId="48893" xr:uid="{057629EE-A172-4F9D-B62C-14AA3D2ADE18}"/>
    <cellStyle name="Comma 2 3 5 2 5" xfId="13473" xr:uid="{6237E701-475A-4F6D-8727-36474B95EED3}"/>
    <cellStyle name="Comma 2 3 5 2 6" xfId="27163" xr:uid="{2E66FF9C-C7DE-4323-B324-C80457982A7A}"/>
    <cellStyle name="Comma 2 3 5 2 7" xfId="42047" xr:uid="{2DC6EBE9-EA01-43A2-8F3C-443D5EE5F3DC}"/>
    <cellStyle name="Comma 2 3 5 3" xfId="8338" xr:uid="{BCA9425E-07A0-4F66-86B7-7F604D50F2ED}"/>
    <cellStyle name="Comma 2 3 5 3 2" xfId="11760" xr:uid="{3636DF9D-5498-4E50-9B92-04AE63E4B04D}"/>
    <cellStyle name="Comma 2 3 5 3 2 2" xfId="25450" xr:uid="{D7397EFF-37DC-404E-B563-6CD845E6FBB2}"/>
    <cellStyle name="Comma 2 3 5 3 2 2 2" xfId="39142" xr:uid="{9539FD09-2B45-4251-9772-417B0DFC23D0}"/>
    <cellStyle name="Comma 2 3 5 3 2 2 3" xfId="54026" xr:uid="{EA9270A5-CDEE-4E3D-8A34-7530C66A02B7}"/>
    <cellStyle name="Comma 2 3 5 3 2 3" xfId="18606" xr:uid="{4C17773D-BD02-4C2B-ADB6-98EB45B3FBF4}"/>
    <cellStyle name="Comma 2 3 5 3 2 4" xfId="32296" xr:uid="{B2718FD5-235F-44F8-A853-F9EFD0F68BC2}"/>
    <cellStyle name="Comma 2 3 5 3 2 5" xfId="47180" xr:uid="{5025253C-C605-4834-A9B4-144425C581CB}"/>
    <cellStyle name="Comma 2 3 5 3 3" xfId="22028" xr:uid="{ED8FE518-FBED-4DC1-ACCE-3163CCDE1147}"/>
    <cellStyle name="Comma 2 3 5 3 3 2" xfId="35720" xr:uid="{9D6DBA84-C516-4F4C-9EAE-09723D7168EB}"/>
    <cellStyle name="Comma 2 3 5 3 3 3" xfId="50604" xr:uid="{FC428A6F-78F4-4903-AEB8-57063727689B}"/>
    <cellStyle name="Comma 2 3 5 3 4" xfId="15184" xr:uid="{5685C651-050D-4EA2-9DC1-ADE1D8DEF5C5}"/>
    <cellStyle name="Comma 2 3 5 3 5" xfId="28874" xr:uid="{09644602-0698-4232-A801-C2F64FEBC277}"/>
    <cellStyle name="Comma 2 3 5 3 6" xfId="43758" xr:uid="{5D37BA40-C1AF-49F0-82DA-E757604EE65A}"/>
    <cellStyle name="Comma 2 3 5 4" xfId="10048" xr:uid="{C7D52185-C2CC-4118-B760-C55298761FBC}"/>
    <cellStyle name="Comma 2 3 5 4 2" xfId="23738" xr:uid="{52AD61E9-C63B-4B17-9870-CDB963769772}"/>
    <cellStyle name="Comma 2 3 5 4 2 2" xfId="37430" xr:uid="{8D95D233-3517-4B0C-8543-66D15D4038FB}"/>
    <cellStyle name="Comma 2 3 5 4 2 3" xfId="52314" xr:uid="{543B7940-6D88-4F11-94DB-99780D8C77B2}"/>
    <cellStyle name="Comma 2 3 5 4 3" xfId="16894" xr:uid="{3155A0F8-CB9F-4BCB-9C37-6F0C7B4754B8}"/>
    <cellStyle name="Comma 2 3 5 4 4" xfId="30584" xr:uid="{7D71D5A8-2314-4189-B401-6A5C53FB0C90}"/>
    <cellStyle name="Comma 2 3 5 4 5" xfId="45468" xr:uid="{E9CE9925-2A1B-4FFC-B8D5-BD4D4FF1625F}"/>
    <cellStyle name="Comma 2 3 5 5" xfId="20316" xr:uid="{F9C076D0-CBA8-439F-9E47-3B3D39828484}"/>
    <cellStyle name="Comma 2 3 5 5 2" xfId="34008" xr:uid="{B49F4F61-124C-4AAB-9B6E-519BB45ABFF5}"/>
    <cellStyle name="Comma 2 3 5 5 3" xfId="48892" xr:uid="{7FF71410-5355-40F7-A921-79124E1C6D62}"/>
    <cellStyle name="Comma 2 3 5 6" xfId="13472" xr:uid="{BE3A6194-3830-4803-8DC0-E9A68C97D3B8}"/>
    <cellStyle name="Comma 2 3 5 7" xfId="27162" xr:uid="{895FD586-FACE-45CE-A5D0-5A4B0E17171F}"/>
    <cellStyle name="Comma 2 3 5 8" xfId="42046" xr:uid="{1F7A2B47-1561-4B3B-B36B-6F309B965C1A}"/>
    <cellStyle name="Comma 2 3 6" xfId="6626" xr:uid="{CC09068C-F9B9-4153-B259-EBE87969EEA2}"/>
    <cellStyle name="Comma 2 3 6 2" xfId="8340" xr:uid="{15048989-2F6A-4B71-A8DA-287A9C798C18}"/>
    <cellStyle name="Comma 2 3 6 2 2" xfId="11762" xr:uid="{B0EA2DF4-63CC-4823-BB39-63A9D7B34C32}"/>
    <cellStyle name="Comma 2 3 6 2 2 2" xfId="25452" xr:uid="{B42D7A20-D16E-4B18-82B4-E9305F633B25}"/>
    <cellStyle name="Comma 2 3 6 2 2 2 2" xfId="39144" xr:uid="{BF2E00EB-29AA-4C1E-9BCA-EC4973CE0476}"/>
    <cellStyle name="Comma 2 3 6 2 2 2 3" xfId="54028" xr:uid="{77968301-36B9-48E8-A1FA-AFD707ED4746}"/>
    <cellStyle name="Comma 2 3 6 2 2 3" xfId="18608" xr:uid="{B4B4C704-9A7A-4B23-9DF5-8E368E9A6B67}"/>
    <cellStyle name="Comma 2 3 6 2 2 4" xfId="32298" xr:uid="{FF09D420-97EE-4BF7-B08D-4693689AD62F}"/>
    <cellStyle name="Comma 2 3 6 2 2 5" xfId="47182" xr:uid="{161733A4-5CD3-4391-A45D-5B5D36BC69EE}"/>
    <cellStyle name="Comma 2 3 6 2 3" xfId="22030" xr:uid="{9BA0F20E-5380-49C5-8E27-552BECF8AA16}"/>
    <cellStyle name="Comma 2 3 6 2 3 2" xfId="35722" xr:uid="{22011D1D-5505-44FD-9CB2-20F7F425B0D9}"/>
    <cellStyle name="Comma 2 3 6 2 3 3" xfId="50606" xr:uid="{A12333AD-2EC1-4852-96A7-AA2E4497224A}"/>
    <cellStyle name="Comma 2 3 6 2 4" xfId="15186" xr:uid="{D3E547B1-9841-4875-920C-20A3684A8D9E}"/>
    <cellStyle name="Comma 2 3 6 2 5" xfId="28876" xr:uid="{6700B961-3C6A-497C-BF3D-B253A3E8914F}"/>
    <cellStyle name="Comma 2 3 6 2 6" xfId="43760" xr:uid="{C72C36C4-4977-4D8C-A0C5-437488A96C5A}"/>
    <cellStyle name="Comma 2 3 6 3" xfId="10050" xr:uid="{B17147A1-26C7-4DC2-9384-5009A485DD10}"/>
    <cellStyle name="Comma 2 3 6 3 2" xfId="23740" xr:uid="{1BD2E128-D45A-469B-A155-CF4C22E3D29B}"/>
    <cellStyle name="Comma 2 3 6 3 2 2" xfId="37432" xr:uid="{5775CD6D-98BE-4E07-93EC-F2D4AA7DCF81}"/>
    <cellStyle name="Comma 2 3 6 3 2 3" xfId="52316" xr:uid="{5DDA9A14-B78E-46F6-B2D7-929E525A7D96}"/>
    <cellStyle name="Comma 2 3 6 3 3" xfId="16896" xr:uid="{C57A18EB-5E2B-44BE-9AF8-92926CF25FAD}"/>
    <cellStyle name="Comma 2 3 6 3 4" xfId="30586" xr:uid="{DF14E719-DB1F-4E71-BBFE-173A18CC0D4A}"/>
    <cellStyle name="Comma 2 3 6 3 5" xfId="45470" xr:uid="{54BD225C-C225-497F-8C3D-A0B0C3135C78}"/>
    <cellStyle name="Comma 2 3 6 4" xfId="20318" xr:uid="{5C50F806-3523-4140-9FE6-6C977F409237}"/>
    <cellStyle name="Comma 2 3 6 4 2" xfId="34010" xr:uid="{16E3EB72-BB2E-4D75-9C69-88CE3638631F}"/>
    <cellStyle name="Comma 2 3 6 4 3" xfId="48894" xr:uid="{9CC2D9A3-C29E-4003-A47D-47802ACE7795}"/>
    <cellStyle name="Comma 2 3 6 5" xfId="13474" xr:uid="{45628536-690E-4629-8B68-D8D5729CEFB8}"/>
    <cellStyle name="Comma 2 3 6 6" xfId="27164" xr:uid="{C869DDE3-FA5E-49D4-B8EC-39CA95832717}"/>
    <cellStyle name="Comma 2 3 6 7" xfId="42048" xr:uid="{38C599B1-323E-4A29-B9ED-2E58EC089FA3}"/>
    <cellStyle name="Comma 2 3 7" xfId="6627" xr:uid="{59A49C3D-3484-43E2-8B02-231D03F57ECC}"/>
    <cellStyle name="Comma 2 3 7 2" xfId="8341" xr:uid="{04846FF4-06A5-43A5-965D-290164814ACA}"/>
    <cellStyle name="Comma 2 3 7 2 2" xfId="11763" xr:uid="{0B942A67-457C-486B-9362-EC47F7DEAA0B}"/>
    <cellStyle name="Comma 2 3 7 2 2 2" xfId="25453" xr:uid="{273E281B-9FC8-4BA7-8B44-5FE740EE1705}"/>
    <cellStyle name="Comma 2 3 7 2 2 2 2" xfId="39145" xr:uid="{6B3EEFC3-45FA-4707-9AE1-1280ACFE2F2E}"/>
    <cellStyle name="Comma 2 3 7 2 2 2 3" xfId="54029" xr:uid="{EF9D27CB-75D4-4E2B-AA93-1C29B92D6D4F}"/>
    <cellStyle name="Comma 2 3 7 2 2 3" xfId="18609" xr:uid="{8640E789-D917-4E3A-8208-8346D23275C6}"/>
    <cellStyle name="Comma 2 3 7 2 2 4" xfId="32299" xr:uid="{4792C524-CD9B-4FB6-A847-09925E836894}"/>
    <cellStyle name="Comma 2 3 7 2 2 5" xfId="47183" xr:uid="{882C4B38-A2E7-4A53-A82F-CDDA45C9F7A1}"/>
    <cellStyle name="Comma 2 3 7 2 3" xfId="22031" xr:uid="{2B698A9E-7988-4EA7-9CF6-55F021FEC051}"/>
    <cellStyle name="Comma 2 3 7 2 3 2" xfId="35723" xr:uid="{1789A16A-E49E-4A63-BFAE-48458380F01F}"/>
    <cellStyle name="Comma 2 3 7 2 3 3" xfId="50607" xr:uid="{7DAB9891-40AD-49D1-930B-C7EC930231F3}"/>
    <cellStyle name="Comma 2 3 7 2 4" xfId="15187" xr:uid="{83C42C96-46E9-4DDA-A078-375A88F85148}"/>
    <cellStyle name="Comma 2 3 7 2 5" xfId="28877" xr:uid="{32482C2D-2D18-46F7-AD06-5841F61D6AB4}"/>
    <cellStyle name="Comma 2 3 7 2 6" xfId="43761" xr:uid="{BCF52F07-E4B1-4137-A2A4-50294747A35C}"/>
    <cellStyle name="Comma 2 3 7 3" xfId="10051" xr:uid="{BB899005-5C3F-434F-ADAB-363D7175F5DB}"/>
    <cellStyle name="Comma 2 3 7 3 2" xfId="23741" xr:uid="{40628528-9299-4318-9970-979BA98CCC87}"/>
    <cellStyle name="Comma 2 3 7 3 2 2" xfId="37433" xr:uid="{44E9F0B2-2665-405D-BD5F-C0E2986C754E}"/>
    <cellStyle name="Comma 2 3 7 3 2 3" xfId="52317" xr:uid="{9AB609CB-0FF3-4C60-B479-1AE52FA19C6B}"/>
    <cellStyle name="Comma 2 3 7 3 3" xfId="16897" xr:uid="{6841360C-26B7-4BFD-98FA-668A6E7FFEFE}"/>
    <cellStyle name="Comma 2 3 7 3 4" xfId="30587" xr:uid="{F46A56CB-F9E8-44DD-BB2E-B52E61715B41}"/>
    <cellStyle name="Comma 2 3 7 3 5" xfId="45471" xr:uid="{B32EBF07-E1C8-4667-997F-2F587461DADE}"/>
    <cellStyle name="Comma 2 3 7 4" xfId="20319" xr:uid="{8F793E52-237D-4350-806A-5C1D04D18223}"/>
    <cellStyle name="Comma 2 3 7 4 2" xfId="34011" xr:uid="{17179C10-6FE2-4131-8A94-D04290BFB46B}"/>
    <cellStyle name="Comma 2 3 7 4 3" xfId="48895" xr:uid="{3D4CDD60-0721-4F83-8988-F7E091BF64C9}"/>
    <cellStyle name="Comma 2 3 7 5" xfId="13475" xr:uid="{E64A0689-DE56-49FF-BE0E-1991B48C6766}"/>
    <cellStyle name="Comma 2 3 7 6" xfId="27165" xr:uid="{72A7301C-4121-4E1D-BAE2-5DE2C842E578}"/>
    <cellStyle name="Comma 2 3 7 7" xfId="42049" xr:uid="{0B7AE559-019A-44EC-A5ED-82ED4E817EEA}"/>
    <cellStyle name="Comma 2 3 8" xfId="8312" xr:uid="{C22E39DC-6293-4EF5-99FA-3818919EBB17}"/>
    <cellStyle name="Comma 2 3 8 2" xfId="11734" xr:uid="{0C4B26AA-909F-4640-8BDA-699C4FF80F0D}"/>
    <cellStyle name="Comma 2 3 8 2 2" xfId="25424" xr:uid="{8DF8A712-F819-428E-A6E2-A83AB3FFBDFD}"/>
    <cellStyle name="Comma 2 3 8 2 2 2" xfId="39116" xr:uid="{0076C0EE-7604-4641-951E-4ED608FF4FF0}"/>
    <cellStyle name="Comma 2 3 8 2 2 3" xfId="54000" xr:uid="{8CDB8FB8-B892-4952-A7A3-CF12BFB427B9}"/>
    <cellStyle name="Comma 2 3 8 2 3" xfId="18580" xr:uid="{C733C26A-04CE-4A66-BFB8-4278D44C2174}"/>
    <cellStyle name="Comma 2 3 8 2 4" xfId="32270" xr:uid="{EDBF6497-B1DF-4E7F-AC2E-F354051B26B4}"/>
    <cellStyle name="Comma 2 3 8 2 5" xfId="47154" xr:uid="{5ED82628-AB51-4DC5-B897-393864D87023}"/>
    <cellStyle name="Comma 2 3 8 3" xfId="22002" xr:uid="{D03C43D8-4108-4505-81B7-2D147BB5CA4A}"/>
    <cellStyle name="Comma 2 3 8 3 2" xfId="35694" xr:uid="{183EC956-B6B3-4373-8C15-C282391AB9B9}"/>
    <cellStyle name="Comma 2 3 8 3 3" xfId="50578" xr:uid="{204EC7A5-105A-4737-9329-E13032BA1C9F}"/>
    <cellStyle name="Comma 2 3 8 4" xfId="15158" xr:uid="{C300C4DC-9AE0-4529-BBBE-82B5657C3B1F}"/>
    <cellStyle name="Comma 2 3 8 5" xfId="28848" xr:uid="{97CF7C97-B677-4EFB-BCCA-4C913791D61D}"/>
    <cellStyle name="Comma 2 3 8 6" xfId="43732" xr:uid="{F0881F63-C50B-47E9-BA64-67A08167A36A}"/>
    <cellStyle name="Comma 2 3 9" xfId="10022" xr:uid="{733E4B2A-EF13-4FDE-A04B-F108446AEA53}"/>
    <cellStyle name="Comma 2 3 9 2" xfId="23712" xr:uid="{0AEDA030-03CD-47A9-8300-ADEB3D80F49D}"/>
    <cellStyle name="Comma 2 3 9 2 2" xfId="37404" xr:uid="{115CB8EE-8710-4BF0-A6A8-2A06CEDB469A}"/>
    <cellStyle name="Comma 2 3 9 2 3" xfId="52288" xr:uid="{6628E09E-5A38-445D-9CAE-2B2D3D5EEAD8}"/>
    <cellStyle name="Comma 2 3 9 3" xfId="16868" xr:uid="{FF1C1D4C-6AAB-42B6-9847-A7D837C3462F}"/>
    <cellStyle name="Comma 2 3 9 4" xfId="30558" xr:uid="{BB23DFEF-76DE-4A22-8D30-CF0C2079DB97}"/>
    <cellStyle name="Comma 2 3 9 5" xfId="45442" xr:uid="{A85E644A-0031-4DA8-B848-4E7816B6A9BD}"/>
    <cellStyle name="Comma 2 4" xfId="6628" xr:uid="{83764703-5953-49B9-882E-110C8914CF58}"/>
    <cellStyle name="Comma 2 4 10" xfId="13476" xr:uid="{C75AF585-FAA9-4B7C-B249-0089ECB14277}"/>
    <cellStyle name="Comma 2 4 11" xfId="27166" xr:uid="{D66F6E20-9F2A-45A7-AFBE-A89705399632}"/>
    <cellStyle name="Comma 2 4 12" xfId="42050" xr:uid="{229C7D3C-A38F-4683-B4DB-0C705E9122F8}"/>
    <cellStyle name="Comma 2 4 2" xfId="6629" xr:uid="{73DD4278-4743-41B7-8439-94EB318FE60F}"/>
    <cellStyle name="Comma 2 4 2 10" xfId="42051" xr:uid="{99A5C9CE-D781-48B6-BBFB-D40B7B146E08}"/>
    <cellStyle name="Comma 2 4 2 2" xfId="6630" xr:uid="{D8E4E64E-C838-441D-9EED-1F4B0F204BAA}"/>
    <cellStyle name="Comma 2 4 2 2 2" xfId="6631" xr:uid="{D44F1893-ECE8-4EEF-B2B9-CA96630B9CD9}"/>
    <cellStyle name="Comma 2 4 2 2 2 2" xfId="8345" xr:uid="{A0B6A3D6-9433-44E6-9AA9-AFE1F2EB4E54}"/>
    <cellStyle name="Comma 2 4 2 2 2 2 2" xfId="11767" xr:uid="{A75E2878-A47A-4047-BA44-38BCC232D7E7}"/>
    <cellStyle name="Comma 2 4 2 2 2 2 2 2" xfId="25457" xr:uid="{C3B2405E-4E35-4C4B-B76B-7C845F47DD08}"/>
    <cellStyle name="Comma 2 4 2 2 2 2 2 2 2" xfId="39149" xr:uid="{734DB4AF-68D4-459F-B30E-6FE95317E364}"/>
    <cellStyle name="Comma 2 4 2 2 2 2 2 2 3" xfId="54033" xr:uid="{D16673D6-4C23-44F5-BE69-670EEAB43096}"/>
    <cellStyle name="Comma 2 4 2 2 2 2 2 3" xfId="18613" xr:uid="{7E43FCC9-4A68-4E0C-9FA0-9A75893F902A}"/>
    <cellStyle name="Comma 2 4 2 2 2 2 2 4" xfId="32303" xr:uid="{877B57CE-6EFF-4648-97ED-998A2B08AF18}"/>
    <cellStyle name="Comma 2 4 2 2 2 2 2 5" xfId="47187" xr:uid="{1CB7F497-449E-4714-B301-1E3CA9A6B6C5}"/>
    <cellStyle name="Comma 2 4 2 2 2 2 3" xfId="22035" xr:uid="{E05A9D8C-F8C3-403D-A95F-228AAB262A35}"/>
    <cellStyle name="Comma 2 4 2 2 2 2 3 2" xfId="35727" xr:uid="{8F4A655E-B7FD-4CBD-8285-5A0954731056}"/>
    <cellStyle name="Comma 2 4 2 2 2 2 3 3" xfId="50611" xr:uid="{D782799B-8380-49A4-898B-721190E44874}"/>
    <cellStyle name="Comma 2 4 2 2 2 2 4" xfId="15191" xr:uid="{4ADE40F3-BA18-4BCA-80FF-CDBBFFE6248A}"/>
    <cellStyle name="Comma 2 4 2 2 2 2 5" xfId="28881" xr:uid="{E94096EC-A109-4A4E-B0FD-1EABF15E627F}"/>
    <cellStyle name="Comma 2 4 2 2 2 2 6" xfId="43765" xr:uid="{B20F7C21-9030-4042-AA3A-DEF4D5D3EF3B}"/>
    <cellStyle name="Comma 2 4 2 2 2 3" xfId="10055" xr:uid="{9235BC68-332B-442F-95F8-4688A88DAA9A}"/>
    <cellStyle name="Comma 2 4 2 2 2 3 2" xfId="23745" xr:uid="{7266660D-56A1-4E55-B652-E2D62D8D8AF7}"/>
    <cellStyle name="Comma 2 4 2 2 2 3 2 2" xfId="37437" xr:uid="{AEC4F968-D015-4187-852E-E104E029F435}"/>
    <cellStyle name="Comma 2 4 2 2 2 3 2 3" xfId="52321" xr:uid="{CD992A02-7AE9-4FA9-A949-BA8892A5F8BC}"/>
    <cellStyle name="Comma 2 4 2 2 2 3 3" xfId="16901" xr:uid="{5D09A6BD-4A0A-4F72-A394-651907A209FA}"/>
    <cellStyle name="Comma 2 4 2 2 2 3 4" xfId="30591" xr:uid="{622493DF-4208-4BB0-B2B7-70FB764D1E13}"/>
    <cellStyle name="Comma 2 4 2 2 2 3 5" xfId="45475" xr:uid="{E4BF333D-941D-4027-9E33-585A5C9E8386}"/>
    <cellStyle name="Comma 2 4 2 2 2 4" xfId="20323" xr:uid="{A6C70DB0-2DE5-419E-B20E-E7D3986C0426}"/>
    <cellStyle name="Comma 2 4 2 2 2 4 2" xfId="34015" xr:uid="{B129044B-EF60-4A20-9346-36B620BC8471}"/>
    <cellStyle name="Comma 2 4 2 2 2 4 3" xfId="48899" xr:uid="{2B7D79B1-A6F7-4706-846E-551BCBF13270}"/>
    <cellStyle name="Comma 2 4 2 2 2 5" xfId="13479" xr:uid="{544F0E46-51B4-4612-9B75-9511115A8EBE}"/>
    <cellStyle name="Comma 2 4 2 2 2 6" xfId="27169" xr:uid="{D0C3E287-4B0E-42BE-B574-B0D9C63A2BD9}"/>
    <cellStyle name="Comma 2 4 2 2 2 7" xfId="42053" xr:uid="{4C651EB2-5F3C-4C23-B07B-567FA51F41C9}"/>
    <cellStyle name="Comma 2 4 2 2 3" xfId="8344" xr:uid="{B18627BF-3B85-4113-88C3-B778C3B3226E}"/>
    <cellStyle name="Comma 2 4 2 2 3 2" xfId="11766" xr:uid="{3D3D4ADA-C663-47AD-A40C-2ED7BB9C53F8}"/>
    <cellStyle name="Comma 2 4 2 2 3 2 2" xfId="25456" xr:uid="{1D23E45A-24C8-4BB5-A86D-A0F79F3469D3}"/>
    <cellStyle name="Comma 2 4 2 2 3 2 2 2" xfId="39148" xr:uid="{71FB9D2A-0D87-486A-BD02-28A7E22534EB}"/>
    <cellStyle name="Comma 2 4 2 2 3 2 2 3" xfId="54032" xr:uid="{EA7FF160-36C6-4B53-B15E-F04F13D39CA9}"/>
    <cellStyle name="Comma 2 4 2 2 3 2 3" xfId="18612" xr:uid="{9E361A31-48B7-454E-9E8B-F622FDB61324}"/>
    <cellStyle name="Comma 2 4 2 2 3 2 4" xfId="32302" xr:uid="{55438C11-F1A0-44E7-8411-0D790936C575}"/>
    <cellStyle name="Comma 2 4 2 2 3 2 5" xfId="47186" xr:uid="{11EDA47B-D66A-4DEB-AAFD-2F666D409E57}"/>
    <cellStyle name="Comma 2 4 2 2 3 3" xfId="22034" xr:uid="{E4C13AC8-5D8D-44D0-AE03-5555AB41C93B}"/>
    <cellStyle name="Comma 2 4 2 2 3 3 2" xfId="35726" xr:uid="{98392CEC-92B7-4936-B981-29E1218498E2}"/>
    <cellStyle name="Comma 2 4 2 2 3 3 3" xfId="50610" xr:uid="{5F972B77-D398-4283-9542-B08DCCC238EB}"/>
    <cellStyle name="Comma 2 4 2 2 3 4" xfId="15190" xr:uid="{BB9475EF-EDFA-4CA8-83D9-8E2891FCC6CA}"/>
    <cellStyle name="Comma 2 4 2 2 3 5" xfId="28880" xr:uid="{3CA44DB8-129F-4A36-A994-718140E17F4B}"/>
    <cellStyle name="Comma 2 4 2 2 3 6" xfId="43764" xr:uid="{1492B32C-6988-4290-A49C-61821ACD07A0}"/>
    <cellStyle name="Comma 2 4 2 2 4" xfId="10054" xr:uid="{E1CDF7E0-5801-41A6-A288-BADDBB787EA8}"/>
    <cellStyle name="Comma 2 4 2 2 4 2" xfId="23744" xr:uid="{48CDAB25-4ED7-47C0-869A-AD344E6CC48E}"/>
    <cellStyle name="Comma 2 4 2 2 4 2 2" xfId="37436" xr:uid="{ACD76FAF-6B82-43D5-9F72-42A636A6B83F}"/>
    <cellStyle name="Comma 2 4 2 2 4 2 3" xfId="52320" xr:uid="{11A68834-2C2A-4B9A-A17C-98484F5848CB}"/>
    <cellStyle name="Comma 2 4 2 2 4 3" xfId="16900" xr:uid="{03E5D6FE-D204-4CA1-825D-27AF5866F58D}"/>
    <cellStyle name="Comma 2 4 2 2 4 4" xfId="30590" xr:uid="{FDF13EB5-55FA-468C-8FE3-E2B931C7B566}"/>
    <cellStyle name="Comma 2 4 2 2 4 5" xfId="45474" xr:uid="{1D63FCF4-610F-49AB-B5CF-AB68CD839825}"/>
    <cellStyle name="Comma 2 4 2 2 5" xfId="20322" xr:uid="{86ADB96E-D7B2-4291-8FC6-8A77D4D23234}"/>
    <cellStyle name="Comma 2 4 2 2 5 2" xfId="34014" xr:uid="{DAE606F3-F5E1-4A11-9B49-481C2915889F}"/>
    <cellStyle name="Comma 2 4 2 2 5 3" xfId="48898" xr:uid="{76D992BC-4BDF-4D6A-A0D1-8734616D5BBF}"/>
    <cellStyle name="Comma 2 4 2 2 6" xfId="13478" xr:uid="{5129E163-B37C-4140-AF93-2B7DB78EE397}"/>
    <cellStyle name="Comma 2 4 2 2 7" xfId="27168" xr:uid="{D09CC6D9-2AF8-4ADD-9B3B-8ADBA8849344}"/>
    <cellStyle name="Comma 2 4 2 2 8" xfId="42052" xr:uid="{D86E8A88-20C4-437D-A4E9-0C90E176D3E5}"/>
    <cellStyle name="Comma 2 4 2 3" xfId="6632" xr:uid="{89B8895E-3D20-43F9-BF3A-06D5233F996A}"/>
    <cellStyle name="Comma 2 4 2 3 2" xfId="8346" xr:uid="{3686531C-FA39-4EEF-AEAE-D52F970FAC25}"/>
    <cellStyle name="Comma 2 4 2 3 2 2" xfId="11768" xr:uid="{50AE8086-E20B-4569-8740-6F16CBDF0B17}"/>
    <cellStyle name="Comma 2 4 2 3 2 2 2" xfId="25458" xr:uid="{504460B6-37B3-42D3-8050-52F6392A742A}"/>
    <cellStyle name="Comma 2 4 2 3 2 2 2 2" xfId="39150" xr:uid="{1C517B16-ADF1-466C-880F-A945FD4903AA}"/>
    <cellStyle name="Comma 2 4 2 3 2 2 2 3" xfId="54034" xr:uid="{B6026E91-6A88-41DF-A221-6F84F5CD8843}"/>
    <cellStyle name="Comma 2 4 2 3 2 2 3" xfId="18614" xr:uid="{64159F8E-08FA-4FC6-9077-31F81B6D93DC}"/>
    <cellStyle name="Comma 2 4 2 3 2 2 4" xfId="32304" xr:uid="{E2CCA131-E2A6-4325-BBB8-F52BFC02505C}"/>
    <cellStyle name="Comma 2 4 2 3 2 2 5" xfId="47188" xr:uid="{9711803E-CA75-4FB1-B976-31556EC5749E}"/>
    <cellStyle name="Comma 2 4 2 3 2 3" xfId="22036" xr:uid="{580497A9-8F42-4255-AD92-7FFAC1F45E99}"/>
    <cellStyle name="Comma 2 4 2 3 2 3 2" xfId="35728" xr:uid="{08B16712-5017-496C-B8BB-231D968533D1}"/>
    <cellStyle name="Comma 2 4 2 3 2 3 3" xfId="50612" xr:uid="{AD5DEA0D-3C76-489D-964F-E443BD836902}"/>
    <cellStyle name="Comma 2 4 2 3 2 4" xfId="15192" xr:uid="{5EF26449-0BCE-49A6-98E4-934A5E18F520}"/>
    <cellStyle name="Comma 2 4 2 3 2 5" xfId="28882" xr:uid="{58A1570F-9E07-4882-AE61-F7A9BB542CAF}"/>
    <cellStyle name="Comma 2 4 2 3 2 6" xfId="43766" xr:uid="{6D1E39CA-89C8-443F-A100-912AD62F136F}"/>
    <cellStyle name="Comma 2 4 2 3 3" xfId="10056" xr:uid="{7B3D7B53-BD61-4073-904F-89CFC0777B0F}"/>
    <cellStyle name="Comma 2 4 2 3 3 2" xfId="23746" xr:uid="{11C03E71-5E2A-4CD5-A64F-A763D0B15CF9}"/>
    <cellStyle name="Comma 2 4 2 3 3 2 2" xfId="37438" xr:uid="{620158BF-1BDA-4079-A23C-2904A13E7C07}"/>
    <cellStyle name="Comma 2 4 2 3 3 2 3" xfId="52322" xr:uid="{CFDF4C09-5750-44C6-A53D-34CAD5C3E0B8}"/>
    <cellStyle name="Comma 2 4 2 3 3 3" xfId="16902" xr:uid="{F55BBEF5-3A92-4258-96D0-967028B20609}"/>
    <cellStyle name="Comma 2 4 2 3 3 4" xfId="30592" xr:uid="{63E26CEB-E8C2-4BEE-B9D5-0E7A6E9E3592}"/>
    <cellStyle name="Comma 2 4 2 3 3 5" xfId="45476" xr:uid="{D24EBAFE-7B1B-4B46-900C-C051E2810661}"/>
    <cellStyle name="Comma 2 4 2 3 4" xfId="20324" xr:uid="{314DECC6-E08E-428F-855B-0328F359959B}"/>
    <cellStyle name="Comma 2 4 2 3 4 2" xfId="34016" xr:uid="{41EBDE2E-449D-4B96-9FCC-8C7E9D65BC26}"/>
    <cellStyle name="Comma 2 4 2 3 4 3" xfId="48900" xr:uid="{26781AEC-D655-4177-BDCC-47BC5ABF723A}"/>
    <cellStyle name="Comma 2 4 2 3 5" xfId="13480" xr:uid="{D69A8DDB-8AB0-4ECC-A364-B8DA9EF2FFB6}"/>
    <cellStyle name="Comma 2 4 2 3 6" xfId="27170" xr:uid="{665B1C1A-86C7-47E8-8814-CFF27E141C77}"/>
    <cellStyle name="Comma 2 4 2 3 7" xfId="42054" xr:uid="{EC1E7226-C61D-4084-90CA-DE5429A94906}"/>
    <cellStyle name="Comma 2 4 2 4" xfId="6633" xr:uid="{51E185FB-BF94-4599-B0AE-8076BE634B5A}"/>
    <cellStyle name="Comma 2 4 2 4 2" xfId="8347" xr:uid="{C1366EE2-05B2-4A3E-AD38-F0BDE8473245}"/>
    <cellStyle name="Comma 2 4 2 4 2 2" xfId="11769" xr:uid="{D00D71A5-7213-4090-A42F-0A77279C07A1}"/>
    <cellStyle name="Comma 2 4 2 4 2 2 2" xfId="25459" xr:uid="{F61C055D-BD1A-4CAD-9BA8-F80C28829208}"/>
    <cellStyle name="Comma 2 4 2 4 2 2 2 2" xfId="39151" xr:uid="{4945C260-15A8-479D-8E1C-F7FA34451A65}"/>
    <cellStyle name="Comma 2 4 2 4 2 2 2 3" xfId="54035" xr:uid="{70560316-A7EE-4FBF-A849-AF0ED726F2D0}"/>
    <cellStyle name="Comma 2 4 2 4 2 2 3" xfId="18615" xr:uid="{0D04A6CD-310A-40B8-BF2C-8558084FA4F9}"/>
    <cellStyle name="Comma 2 4 2 4 2 2 4" xfId="32305" xr:uid="{18F7AF35-3500-45A1-9015-836BECDB6264}"/>
    <cellStyle name="Comma 2 4 2 4 2 2 5" xfId="47189" xr:uid="{E6192E34-F3EF-4178-BCBE-ABD622237EB0}"/>
    <cellStyle name="Comma 2 4 2 4 2 3" xfId="22037" xr:uid="{E2ABADA8-2AE6-4F4D-863D-B6A1467D8392}"/>
    <cellStyle name="Comma 2 4 2 4 2 3 2" xfId="35729" xr:uid="{E2709188-AF60-4F61-AA91-9F2268AF909C}"/>
    <cellStyle name="Comma 2 4 2 4 2 3 3" xfId="50613" xr:uid="{7FB388BF-D2AC-4CC2-AEE8-1A2F3256572E}"/>
    <cellStyle name="Comma 2 4 2 4 2 4" xfId="15193" xr:uid="{8C65C442-A5FD-4222-A8B9-CD6205929DBE}"/>
    <cellStyle name="Comma 2 4 2 4 2 5" xfId="28883" xr:uid="{956C9D42-87CC-4764-9572-6CF61DE85736}"/>
    <cellStyle name="Comma 2 4 2 4 2 6" xfId="43767" xr:uid="{6A15779E-F4D4-459A-8AB1-98EC69FA1973}"/>
    <cellStyle name="Comma 2 4 2 4 3" xfId="10057" xr:uid="{D366E265-CCA4-45E2-8DA7-124840D82954}"/>
    <cellStyle name="Comma 2 4 2 4 3 2" xfId="23747" xr:uid="{4149A882-4EAD-4C0C-AFC1-8444DA305FD1}"/>
    <cellStyle name="Comma 2 4 2 4 3 2 2" xfId="37439" xr:uid="{C56C1D0E-C97E-415C-AB83-E8988CF2AC68}"/>
    <cellStyle name="Comma 2 4 2 4 3 2 3" xfId="52323" xr:uid="{E72888BD-B735-4830-AD15-E7834C30E330}"/>
    <cellStyle name="Comma 2 4 2 4 3 3" xfId="16903" xr:uid="{822084A4-3BAD-4393-B30A-E50852708355}"/>
    <cellStyle name="Comma 2 4 2 4 3 4" xfId="30593" xr:uid="{1A2C24CA-A5E4-40AF-9E3E-91BB63654E9A}"/>
    <cellStyle name="Comma 2 4 2 4 3 5" xfId="45477" xr:uid="{FE0B47CD-395D-4E34-A74C-CA5989D3F418}"/>
    <cellStyle name="Comma 2 4 2 4 4" xfId="20325" xr:uid="{EA850A06-5C55-4C6C-809B-EEE0B32C47B6}"/>
    <cellStyle name="Comma 2 4 2 4 4 2" xfId="34017" xr:uid="{7509F26E-06A4-4D99-AC95-71A035A956AB}"/>
    <cellStyle name="Comma 2 4 2 4 4 3" xfId="48901" xr:uid="{9C748437-C632-4170-AC1F-496A981762B3}"/>
    <cellStyle name="Comma 2 4 2 4 5" xfId="13481" xr:uid="{F5D59141-E7E3-4CBC-9E26-239D6D886B5A}"/>
    <cellStyle name="Comma 2 4 2 4 6" xfId="27171" xr:uid="{F65CE187-6103-41AA-B1D5-1B01EF1B5A6E}"/>
    <cellStyle name="Comma 2 4 2 4 7" xfId="42055" xr:uid="{B3564808-60F4-48AA-A439-9D78627C47C9}"/>
    <cellStyle name="Comma 2 4 2 5" xfId="8343" xr:uid="{34BACA70-544E-4A29-9CFF-17E58592A34B}"/>
    <cellStyle name="Comma 2 4 2 5 2" xfId="11765" xr:uid="{02B02EDB-9FA0-46A3-8786-D6262BA54425}"/>
    <cellStyle name="Comma 2 4 2 5 2 2" xfId="25455" xr:uid="{E845E1EE-3E8D-4784-A0FD-8F9BAE45C1F4}"/>
    <cellStyle name="Comma 2 4 2 5 2 2 2" xfId="39147" xr:uid="{F5DD5E63-0E74-4FD6-861E-77F55BE667ED}"/>
    <cellStyle name="Comma 2 4 2 5 2 2 3" xfId="54031" xr:uid="{CA00F3F9-36CE-459F-A50E-8352F0071885}"/>
    <cellStyle name="Comma 2 4 2 5 2 3" xfId="18611" xr:uid="{94446DD6-F4BC-465E-8760-75BDF1497025}"/>
    <cellStyle name="Comma 2 4 2 5 2 4" xfId="32301" xr:uid="{8FCE8704-F585-4876-95B4-5AF59276C929}"/>
    <cellStyle name="Comma 2 4 2 5 2 5" xfId="47185" xr:uid="{9BDE0375-32A8-4F6B-96FD-75BDCBD3D2AE}"/>
    <cellStyle name="Comma 2 4 2 5 3" xfId="22033" xr:uid="{66B674DC-54B7-4DC3-90FA-7BA09A71D2C7}"/>
    <cellStyle name="Comma 2 4 2 5 3 2" xfId="35725" xr:uid="{CFA96D64-E554-40C9-B2FB-3B1010B1AF30}"/>
    <cellStyle name="Comma 2 4 2 5 3 3" xfId="50609" xr:uid="{3B7D4DF0-BFCB-4F99-87F7-D31CBF8C76EE}"/>
    <cellStyle name="Comma 2 4 2 5 4" xfId="15189" xr:uid="{D06022B1-4F74-400A-9CB0-29A990F467DB}"/>
    <cellStyle name="Comma 2 4 2 5 5" xfId="28879" xr:uid="{3375690E-F27D-4515-8A75-92672DB4CBA2}"/>
    <cellStyle name="Comma 2 4 2 5 6" xfId="43763" xr:uid="{982E169F-64D7-4018-9A3D-9FF4D734C50E}"/>
    <cellStyle name="Comma 2 4 2 6" xfId="10053" xr:uid="{35D00708-3E7B-4649-87FB-2EA23BC51A32}"/>
    <cellStyle name="Comma 2 4 2 6 2" xfId="23743" xr:uid="{50EF787B-FD58-403D-98BF-99E298D305A8}"/>
    <cellStyle name="Comma 2 4 2 6 2 2" xfId="37435" xr:uid="{45D01859-B52D-4DB3-B5CB-793DDB2875F6}"/>
    <cellStyle name="Comma 2 4 2 6 2 3" xfId="52319" xr:uid="{9E82B6AF-ACB5-4112-8608-9E6EDA11A6EA}"/>
    <cellStyle name="Comma 2 4 2 6 3" xfId="16899" xr:uid="{72E7D63E-2D60-461C-B6AC-A446DAF63666}"/>
    <cellStyle name="Comma 2 4 2 6 4" xfId="30589" xr:uid="{FB4145A8-CCB6-4908-8095-AB15E8893B5D}"/>
    <cellStyle name="Comma 2 4 2 6 5" xfId="45473" xr:uid="{87399E22-0BE5-448F-BA00-9A27982E9238}"/>
    <cellStyle name="Comma 2 4 2 7" xfId="20321" xr:uid="{9F6AFA78-2ED0-4FF5-9142-D107E04386E1}"/>
    <cellStyle name="Comma 2 4 2 7 2" xfId="34013" xr:uid="{B241F666-AC42-4497-8B34-CA39B8AC7E48}"/>
    <cellStyle name="Comma 2 4 2 7 3" xfId="48897" xr:uid="{07045E34-D5BB-4363-9F6B-62D4508661FD}"/>
    <cellStyle name="Comma 2 4 2 8" xfId="13477" xr:uid="{C87FDBC1-E3BD-412A-BEC8-12E9E3FFE6F0}"/>
    <cellStyle name="Comma 2 4 2 9" xfId="27167" xr:uid="{49FD4A0B-DAA1-4FA3-9200-BBB03E37DCE1}"/>
    <cellStyle name="Comma 2 4 3" xfId="6634" xr:uid="{9143FF1E-D2BB-480C-BE3C-5E901F826FEA}"/>
    <cellStyle name="Comma 2 4 3 10" xfId="42056" xr:uid="{491515A8-4CB8-4450-8E83-186637D6F149}"/>
    <cellStyle name="Comma 2 4 3 2" xfId="6635" xr:uid="{0FE7BCA1-9398-4178-BB1C-3329AE4BECB7}"/>
    <cellStyle name="Comma 2 4 3 2 2" xfId="6636" xr:uid="{DE69F3E6-9FC0-4A00-9F06-8C57BC9E4798}"/>
    <cellStyle name="Comma 2 4 3 2 2 2" xfId="8350" xr:uid="{FCDE3F1D-33DF-4FE6-A529-702EC5D96CCF}"/>
    <cellStyle name="Comma 2 4 3 2 2 2 2" xfId="11772" xr:uid="{65361CBF-AE2A-4DC7-BDAB-9BD26D91E91C}"/>
    <cellStyle name="Comma 2 4 3 2 2 2 2 2" xfId="25462" xr:uid="{E2759C87-EEB3-4505-95EC-6B2C9A5FAD42}"/>
    <cellStyle name="Comma 2 4 3 2 2 2 2 2 2" xfId="39154" xr:uid="{CB157F65-56F2-4D29-A5D4-76BE8DF7129D}"/>
    <cellStyle name="Comma 2 4 3 2 2 2 2 2 3" xfId="54038" xr:uid="{42C303CF-C6C7-46F5-8167-7E1E73F8599E}"/>
    <cellStyle name="Comma 2 4 3 2 2 2 2 3" xfId="18618" xr:uid="{35D19633-6A91-497B-800C-805B5FE3E606}"/>
    <cellStyle name="Comma 2 4 3 2 2 2 2 4" xfId="32308" xr:uid="{67B2E023-1FE5-4827-9178-B19B89ACE48E}"/>
    <cellStyle name="Comma 2 4 3 2 2 2 2 5" xfId="47192" xr:uid="{408396CF-B80A-49A7-AD15-C327783D5B1D}"/>
    <cellStyle name="Comma 2 4 3 2 2 2 3" xfId="22040" xr:uid="{0BDF30BC-1FC9-4ADE-83B3-0646DD6DD24F}"/>
    <cellStyle name="Comma 2 4 3 2 2 2 3 2" xfId="35732" xr:uid="{8CD734F6-00E1-445D-BE8B-436B658275D7}"/>
    <cellStyle name="Comma 2 4 3 2 2 2 3 3" xfId="50616" xr:uid="{2748494D-B6F4-4B2B-9774-92277861589F}"/>
    <cellStyle name="Comma 2 4 3 2 2 2 4" xfId="15196" xr:uid="{0083D421-02C0-4D5D-988A-01C2CF8F2EFF}"/>
    <cellStyle name="Comma 2 4 3 2 2 2 5" xfId="28886" xr:uid="{98EA4D3E-3905-4ED1-9640-51857EEFBF74}"/>
    <cellStyle name="Comma 2 4 3 2 2 2 6" xfId="43770" xr:uid="{BC925296-1F62-4F51-A327-E32D371EF1D9}"/>
    <cellStyle name="Comma 2 4 3 2 2 3" xfId="10060" xr:uid="{FB3B708E-F32D-49F5-B9B8-6A9EE75C6BFB}"/>
    <cellStyle name="Comma 2 4 3 2 2 3 2" xfId="23750" xr:uid="{E3BAB955-AA66-4313-8A1D-2F55140B4AFA}"/>
    <cellStyle name="Comma 2 4 3 2 2 3 2 2" xfId="37442" xr:uid="{CCE14399-0658-4788-B639-30BE258BBEEB}"/>
    <cellStyle name="Comma 2 4 3 2 2 3 2 3" xfId="52326" xr:uid="{5A6CFE32-976B-48C8-AA91-279F5D56CD01}"/>
    <cellStyle name="Comma 2 4 3 2 2 3 3" xfId="16906" xr:uid="{A3B26837-D31E-48D7-99B1-66172870BBA9}"/>
    <cellStyle name="Comma 2 4 3 2 2 3 4" xfId="30596" xr:uid="{6CAFEB84-BF73-418D-867D-EC213A142033}"/>
    <cellStyle name="Comma 2 4 3 2 2 3 5" xfId="45480" xr:uid="{D2DFB47B-8985-493D-BF78-CF577E18B3C9}"/>
    <cellStyle name="Comma 2 4 3 2 2 4" xfId="20328" xr:uid="{F0F3598C-FA9A-4A85-8CE3-B6C9DC4A0963}"/>
    <cellStyle name="Comma 2 4 3 2 2 4 2" xfId="34020" xr:uid="{6A8CF715-8817-4869-BD30-E5A2739F13B3}"/>
    <cellStyle name="Comma 2 4 3 2 2 4 3" xfId="48904" xr:uid="{4AA16BA0-EAA0-4B71-B35F-6347F28216C9}"/>
    <cellStyle name="Comma 2 4 3 2 2 5" xfId="13484" xr:uid="{A2C2DC45-0594-47BA-ACF5-3015EC2D2FA0}"/>
    <cellStyle name="Comma 2 4 3 2 2 6" xfId="27174" xr:uid="{EBD300E8-F547-4E22-B7BF-21E957C48D3F}"/>
    <cellStyle name="Comma 2 4 3 2 2 7" xfId="42058" xr:uid="{860E904A-29EC-4CC4-9D2E-9BB28F38C3E9}"/>
    <cellStyle name="Comma 2 4 3 2 3" xfId="8349" xr:uid="{E73FFD87-1384-49B5-9008-41C37DB7F944}"/>
    <cellStyle name="Comma 2 4 3 2 3 2" xfId="11771" xr:uid="{9876AC26-79BA-49CA-B329-DEEFB3C501BF}"/>
    <cellStyle name="Comma 2 4 3 2 3 2 2" xfId="25461" xr:uid="{EB314836-13D6-452A-BB40-5F9DCF354F37}"/>
    <cellStyle name="Comma 2 4 3 2 3 2 2 2" xfId="39153" xr:uid="{7B9E5F3A-C01B-43C7-BDE9-6F0147BDA8D1}"/>
    <cellStyle name="Comma 2 4 3 2 3 2 2 3" xfId="54037" xr:uid="{68959B2F-B1B5-4EBF-B7EE-3719521CBE64}"/>
    <cellStyle name="Comma 2 4 3 2 3 2 3" xfId="18617" xr:uid="{7F6CA235-E7C8-447F-92AF-948EF2BFC257}"/>
    <cellStyle name="Comma 2 4 3 2 3 2 4" xfId="32307" xr:uid="{8F19E455-8000-44C6-A658-0A5F7C669890}"/>
    <cellStyle name="Comma 2 4 3 2 3 2 5" xfId="47191" xr:uid="{F9A7B16F-D57F-4C87-B2FA-3F96ABC907A7}"/>
    <cellStyle name="Comma 2 4 3 2 3 3" xfId="22039" xr:uid="{4A5602CD-2750-46A5-82A8-6F273347F39C}"/>
    <cellStyle name="Comma 2 4 3 2 3 3 2" xfId="35731" xr:uid="{946FD6EC-388E-4D78-A44A-1D18E4D9A8D8}"/>
    <cellStyle name="Comma 2 4 3 2 3 3 3" xfId="50615" xr:uid="{170128FA-14CF-4F18-8638-A9EA47A6EEC5}"/>
    <cellStyle name="Comma 2 4 3 2 3 4" xfId="15195" xr:uid="{91D69FB9-27D7-4426-87F3-B7D4C3C1E94D}"/>
    <cellStyle name="Comma 2 4 3 2 3 5" xfId="28885" xr:uid="{99EF37CD-4874-41C1-B9B3-604763C4C690}"/>
    <cellStyle name="Comma 2 4 3 2 3 6" xfId="43769" xr:uid="{12C22A4C-65D4-4FDA-8CAF-90448A29D566}"/>
    <cellStyle name="Comma 2 4 3 2 4" xfId="10059" xr:uid="{77206599-46D6-4525-A445-8298543F1DC2}"/>
    <cellStyle name="Comma 2 4 3 2 4 2" xfId="23749" xr:uid="{D438D123-C2E4-4F74-95B9-107B0D53082C}"/>
    <cellStyle name="Comma 2 4 3 2 4 2 2" xfId="37441" xr:uid="{79D2CFDB-4DC5-4E4F-B01C-6373814A534A}"/>
    <cellStyle name="Comma 2 4 3 2 4 2 3" xfId="52325" xr:uid="{5F186015-36D9-4B65-8D94-C74F01555EED}"/>
    <cellStyle name="Comma 2 4 3 2 4 3" xfId="16905" xr:uid="{AFC94104-EEF0-466B-BA79-A9AF93495D59}"/>
    <cellStyle name="Comma 2 4 3 2 4 4" xfId="30595" xr:uid="{821BA397-354F-4929-860A-5FE3234973E0}"/>
    <cellStyle name="Comma 2 4 3 2 4 5" xfId="45479" xr:uid="{4BDD6530-A24D-4066-B523-AAAA9F218005}"/>
    <cellStyle name="Comma 2 4 3 2 5" xfId="20327" xr:uid="{A0081A74-8040-44D8-94A0-09A40D351D84}"/>
    <cellStyle name="Comma 2 4 3 2 5 2" xfId="34019" xr:uid="{7F947EA2-24F5-442A-9588-A0B2A69EEB4D}"/>
    <cellStyle name="Comma 2 4 3 2 5 3" xfId="48903" xr:uid="{6A207E72-30BA-458E-98F2-BC882A990651}"/>
    <cellStyle name="Comma 2 4 3 2 6" xfId="13483" xr:uid="{B520159E-7F13-42C2-A54B-32D129143AE3}"/>
    <cellStyle name="Comma 2 4 3 2 7" xfId="27173" xr:uid="{34AD3F80-C768-49A9-A6D6-E3E983713F3F}"/>
    <cellStyle name="Comma 2 4 3 2 8" xfId="42057" xr:uid="{69FE3E7D-5CC6-467F-A164-C9DF878FC21D}"/>
    <cellStyle name="Comma 2 4 3 3" xfId="6637" xr:uid="{731699EA-3783-4BD0-BFAF-7D661376149A}"/>
    <cellStyle name="Comma 2 4 3 3 2" xfId="8351" xr:uid="{929F162A-42B8-4E5D-9C7A-CFEDDCED4C63}"/>
    <cellStyle name="Comma 2 4 3 3 2 2" xfId="11773" xr:uid="{57821613-915F-4445-B642-D376542A1841}"/>
    <cellStyle name="Comma 2 4 3 3 2 2 2" xfId="25463" xr:uid="{EA9E30F6-8E94-475E-A512-086ED352C6FF}"/>
    <cellStyle name="Comma 2 4 3 3 2 2 2 2" xfId="39155" xr:uid="{080C046A-A3A8-4882-9AFC-0D276009056B}"/>
    <cellStyle name="Comma 2 4 3 3 2 2 2 3" xfId="54039" xr:uid="{887C2B81-ED37-4185-8035-35F62FE2B0CD}"/>
    <cellStyle name="Comma 2 4 3 3 2 2 3" xfId="18619" xr:uid="{7743E401-3819-420C-9777-15F57836D42F}"/>
    <cellStyle name="Comma 2 4 3 3 2 2 4" xfId="32309" xr:uid="{35769CAD-0CF1-485F-959D-CD671BA2E9A4}"/>
    <cellStyle name="Comma 2 4 3 3 2 2 5" xfId="47193" xr:uid="{55FD63A1-A623-4274-BCAA-413A7DE4D159}"/>
    <cellStyle name="Comma 2 4 3 3 2 3" xfId="22041" xr:uid="{0AAD03E5-EFAC-4125-AE30-5B1F370CF02C}"/>
    <cellStyle name="Comma 2 4 3 3 2 3 2" xfId="35733" xr:uid="{9B70B203-4A8B-401A-8F08-4354A87D4F0F}"/>
    <cellStyle name="Comma 2 4 3 3 2 3 3" xfId="50617" xr:uid="{AD310879-1D4F-47E6-9EF1-57E12649D6A3}"/>
    <cellStyle name="Comma 2 4 3 3 2 4" xfId="15197" xr:uid="{BA4B048A-646C-4BA3-B436-A2B1A0BD9847}"/>
    <cellStyle name="Comma 2 4 3 3 2 5" xfId="28887" xr:uid="{6305ECDD-64F0-4CA1-825D-E64FF8445936}"/>
    <cellStyle name="Comma 2 4 3 3 2 6" xfId="43771" xr:uid="{634C5536-6526-479F-A39A-BFE8E30D2EE4}"/>
    <cellStyle name="Comma 2 4 3 3 3" xfId="10061" xr:uid="{6214874E-C528-4581-9C76-9A0E2775FD9C}"/>
    <cellStyle name="Comma 2 4 3 3 3 2" xfId="23751" xr:uid="{971120C8-EE64-49A3-9733-D0A73003B99E}"/>
    <cellStyle name="Comma 2 4 3 3 3 2 2" xfId="37443" xr:uid="{2831488E-682D-431D-896B-770DBE3DDA5F}"/>
    <cellStyle name="Comma 2 4 3 3 3 2 3" xfId="52327" xr:uid="{C03B9489-5A9D-430C-839C-2166DFBAA6CB}"/>
    <cellStyle name="Comma 2 4 3 3 3 3" xfId="16907" xr:uid="{6B14122D-BEB7-4765-83E5-305F6F072DB7}"/>
    <cellStyle name="Comma 2 4 3 3 3 4" xfId="30597" xr:uid="{E92EF2E5-0DAE-4703-8431-9748F6F76EDA}"/>
    <cellStyle name="Comma 2 4 3 3 3 5" xfId="45481" xr:uid="{0AD18CE6-709C-4797-BB11-D191861E64F5}"/>
    <cellStyle name="Comma 2 4 3 3 4" xfId="20329" xr:uid="{47AC3ED6-B181-4F53-B4EF-54340E587155}"/>
    <cellStyle name="Comma 2 4 3 3 4 2" xfId="34021" xr:uid="{86BC21D4-0D20-411A-82DF-61819D02636A}"/>
    <cellStyle name="Comma 2 4 3 3 4 3" xfId="48905" xr:uid="{2655118E-7F08-430C-89EA-92E107246949}"/>
    <cellStyle name="Comma 2 4 3 3 5" xfId="13485" xr:uid="{FDC02C0C-277B-48D5-8812-4F96B36CAC7B}"/>
    <cellStyle name="Comma 2 4 3 3 6" xfId="27175" xr:uid="{809DF804-2A02-4C04-B855-8AFBC15C664B}"/>
    <cellStyle name="Comma 2 4 3 3 7" xfId="42059" xr:uid="{77A81D1B-09CE-4985-95AD-B7B500D5F746}"/>
    <cellStyle name="Comma 2 4 3 4" xfId="6638" xr:uid="{577EB197-1BB3-486F-8599-F1440A7931D9}"/>
    <cellStyle name="Comma 2 4 3 4 2" xfId="8352" xr:uid="{B3AE08D5-F4B2-411B-B315-CB6F6D9D5C0C}"/>
    <cellStyle name="Comma 2 4 3 4 2 2" xfId="11774" xr:uid="{FADD6931-0B4E-41BC-8CDB-02FD95956FFC}"/>
    <cellStyle name="Comma 2 4 3 4 2 2 2" xfId="25464" xr:uid="{95CE77D4-88CB-485D-A3F2-1F3F8F044779}"/>
    <cellStyle name="Comma 2 4 3 4 2 2 2 2" xfId="39156" xr:uid="{4C00413E-637D-4E84-A12E-9AD53A6AE18C}"/>
    <cellStyle name="Comma 2 4 3 4 2 2 2 3" xfId="54040" xr:uid="{98965574-01AA-4CE0-B1F5-47A3DB0FA420}"/>
    <cellStyle name="Comma 2 4 3 4 2 2 3" xfId="18620" xr:uid="{4B099F27-7EBE-4802-A7CE-A6E5D08B0D1C}"/>
    <cellStyle name="Comma 2 4 3 4 2 2 4" xfId="32310" xr:uid="{D64B5F1D-74BD-4FB2-A731-5299C2D06398}"/>
    <cellStyle name="Comma 2 4 3 4 2 2 5" xfId="47194" xr:uid="{DE056F63-3E04-4713-B2C6-2AC01C512A27}"/>
    <cellStyle name="Comma 2 4 3 4 2 3" xfId="22042" xr:uid="{88C83C26-10B1-484A-AEEF-B669F421D99F}"/>
    <cellStyle name="Comma 2 4 3 4 2 3 2" xfId="35734" xr:uid="{AC224EE1-FBBD-429A-8A60-FA8990EE19D8}"/>
    <cellStyle name="Comma 2 4 3 4 2 3 3" xfId="50618" xr:uid="{DA2621A3-C442-4008-9FF9-B41F90312865}"/>
    <cellStyle name="Comma 2 4 3 4 2 4" xfId="15198" xr:uid="{72CB9B05-54E3-4DB2-B2C6-8B6EBC3EC2D7}"/>
    <cellStyle name="Comma 2 4 3 4 2 5" xfId="28888" xr:uid="{0B76C019-E04C-4864-9AFB-1AEFBCA8EBC6}"/>
    <cellStyle name="Comma 2 4 3 4 2 6" xfId="43772" xr:uid="{A125A953-9B01-4070-B167-A35638A7EBED}"/>
    <cellStyle name="Comma 2 4 3 4 3" xfId="10062" xr:uid="{64B6E9A9-F45C-4578-9AC2-2EEF85409307}"/>
    <cellStyle name="Comma 2 4 3 4 3 2" xfId="23752" xr:uid="{8DA32CA2-1FF8-4846-BB48-9ADABD4BBB56}"/>
    <cellStyle name="Comma 2 4 3 4 3 2 2" xfId="37444" xr:uid="{84DAED44-E7EF-4C90-95D5-216F7797A532}"/>
    <cellStyle name="Comma 2 4 3 4 3 2 3" xfId="52328" xr:uid="{D9770B69-8B04-4076-94BB-28A59C6590E5}"/>
    <cellStyle name="Comma 2 4 3 4 3 3" xfId="16908" xr:uid="{5F810001-CB45-43F7-B947-F004B6F8C7E0}"/>
    <cellStyle name="Comma 2 4 3 4 3 4" xfId="30598" xr:uid="{9CF22CBB-AA6E-413E-AF9B-C42B0E749BEF}"/>
    <cellStyle name="Comma 2 4 3 4 3 5" xfId="45482" xr:uid="{6CB77CC4-4F1A-4864-BA99-5E291B19327E}"/>
    <cellStyle name="Comma 2 4 3 4 4" xfId="20330" xr:uid="{4834128C-DF72-48D6-83EE-E9B44548A39D}"/>
    <cellStyle name="Comma 2 4 3 4 4 2" xfId="34022" xr:uid="{D955709E-57E1-4F12-9F2D-242363256198}"/>
    <cellStyle name="Comma 2 4 3 4 4 3" xfId="48906" xr:uid="{802E9686-08B4-408D-88DF-BE5BDBAD759E}"/>
    <cellStyle name="Comma 2 4 3 4 5" xfId="13486" xr:uid="{246EC6D4-DE68-49D5-93A6-028A918CD5DD}"/>
    <cellStyle name="Comma 2 4 3 4 6" xfId="27176" xr:uid="{531EB2C6-B622-4D66-95BB-5F31D9080EF7}"/>
    <cellStyle name="Comma 2 4 3 4 7" xfId="42060" xr:uid="{DDB2FD5E-C573-4389-8B48-59ACB4AEE9FB}"/>
    <cellStyle name="Comma 2 4 3 5" xfId="8348" xr:uid="{C82476A0-23A4-46CD-8A6D-E85BBFC31C14}"/>
    <cellStyle name="Comma 2 4 3 5 2" xfId="11770" xr:uid="{C76DE073-EB01-450D-8A92-3D0C33C046A0}"/>
    <cellStyle name="Comma 2 4 3 5 2 2" xfId="25460" xr:uid="{0A4C527A-8DCD-4CC5-878F-03A158C81E4D}"/>
    <cellStyle name="Comma 2 4 3 5 2 2 2" xfId="39152" xr:uid="{78FE1701-7D7D-41DA-A4A5-88B73F20219D}"/>
    <cellStyle name="Comma 2 4 3 5 2 2 3" xfId="54036" xr:uid="{C4B23C73-0C3B-4110-8BBD-B54FFF5601FC}"/>
    <cellStyle name="Comma 2 4 3 5 2 3" xfId="18616" xr:uid="{53E42DD8-E525-433A-9A14-0B7DFB9C0699}"/>
    <cellStyle name="Comma 2 4 3 5 2 4" xfId="32306" xr:uid="{E109A670-8594-4367-A443-1F62895686E1}"/>
    <cellStyle name="Comma 2 4 3 5 2 5" xfId="47190" xr:uid="{B7C20852-4268-4ECD-B797-1B24F7012F05}"/>
    <cellStyle name="Comma 2 4 3 5 3" xfId="22038" xr:uid="{0823556C-5740-4FBA-A5B8-E01E390D32DB}"/>
    <cellStyle name="Comma 2 4 3 5 3 2" xfId="35730" xr:uid="{404FFCAB-B4EC-4767-B87B-A1B382DA7CAC}"/>
    <cellStyle name="Comma 2 4 3 5 3 3" xfId="50614" xr:uid="{CF8E412E-C53C-4676-A7C4-CF76D4916DD3}"/>
    <cellStyle name="Comma 2 4 3 5 4" xfId="15194" xr:uid="{88121226-E124-4CC6-BE53-C2EE7DCF707D}"/>
    <cellStyle name="Comma 2 4 3 5 5" xfId="28884" xr:uid="{C9ED10AA-B72B-45B9-805B-301965FF23D5}"/>
    <cellStyle name="Comma 2 4 3 5 6" xfId="43768" xr:uid="{3E4112B0-A289-4E2F-9921-DDB7EF187898}"/>
    <cellStyle name="Comma 2 4 3 6" xfId="10058" xr:uid="{E7C8C40F-51F7-461E-9383-7D2FF8A71F8A}"/>
    <cellStyle name="Comma 2 4 3 6 2" xfId="23748" xr:uid="{A6CC8D07-49E6-4BCF-B4D0-D8F0A954AAFF}"/>
    <cellStyle name="Comma 2 4 3 6 2 2" xfId="37440" xr:uid="{83EC1070-A39D-47A9-819E-D94D6DABAC2F}"/>
    <cellStyle name="Comma 2 4 3 6 2 3" xfId="52324" xr:uid="{BB102AAC-E90D-4DF8-91CB-A5ADEAD90438}"/>
    <cellStyle name="Comma 2 4 3 6 3" xfId="16904" xr:uid="{AB0ED485-0205-47EF-9D20-A0ACE28E79B8}"/>
    <cellStyle name="Comma 2 4 3 6 4" xfId="30594" xr:uid="{891AE1E4-8559-4170-8AC5-39352179F29D}"/>
    <cellStyle name="Comma 2 4 3 6 5" xfId="45478" xr:uid="{8CF36F1F-DB43-4E51-91EC-1E52870CB700}"/>
    <cellStyle name="Comma 2 4 3 7" xfId="20326" xr:uid="{FA655585-57FA-4C62-94BA-8FD5A2D7654D}"/>
    <cellStyle name="Comma 2 4 3 7 2" xfId="34018" xr:uid="{BA79F28C-2518-4910-877E-09063C9F0B32}"/>
    <cellStyle name="Comma 2 4 3 7 3" xfId="48902" xr:uid="{3F9D5244-96B0-4767-83D1-EF1D3E3DFB02}"/>
    <cellStyle name="Comma 2 4 3 8" xfId="13482" xr:uid="{4D12F2C9-E96C-4213-A199-12B0AEC5048C}"/>
    <cellStyle name="Comma 2 4 3 9" xfId="27172" xr:uid="{CA49E644-53EB-489A-A706-50AE0FA75B77}"/>
    <cellStyle name="Comma 2 4 4" xfId="6639" xr:uid="{0D261254-0C78-498E-9C31-E1718ABA851C}"/>
    <cellStyle name="Comma 2 4 4 2" xfId="6640" xr:uid="{37FC0E36-0B3F-4013-B8E2-823CF0AF3589}"/>
    <cellStyle name="Comma 2 4 4 2 2" xfId="8354" xr:uid="{A71F6556-89A2-4631-8BA0-D720DAFC4160}"/>
    <cellStyle name="Comma 2 4 4 2 2 2" xfId="11776" xr:uid="{24C3CAFC-DA30-483C-B0BC-7D87DD964985}"/>
    <cellStyle name="Comma 2 4 4 2 2 2 2" xfId="25466" xr:uid="{E2BA27ED-B9DE-4D1B-8646-6C9F4728E303}"/>
    <cellStyle name="Comma 2 4 4 2 2 2 2 2" xfId="39158" xr:uid="{CB55DE5E-71A6-40E7-8A6A-C2F258F60080}"/>
    <cellStyle name="Comma 2 4 4 2 2 2 2 3" xfId="54042" xr:uid="{DF4ED777-5E0A-4941-9F8E-ED361CFA973E}"/>
    <cellStyle name="Comma 2 4 4 2 2 2 3" xfId="18622" xr:uid="{14F5B398-75DA-436D-A808-A0AB6623DB72}"/>
    <cellStyle name="Comma 2 4 4 2 2 2 4" xfId="32312" xr:uid="{25FE2992-F698-4B5A-B958-74A21DF35C4A}"/>
    <cellStyle name="Comma 2 4 4 2 2 2 5" xfId="47196" xr:uid="{F3FC6D98-54CD-48E3-A9B3-F9E6618B5163}"/>
    <cellStyle name="Comma 2 4 4 2 2 3" xfId="22044" xr:uid="{FA85A262-15FC-48B4-93EB-87791EFD70E6}"/>
    <cellStyle name="Comma 2 4 4 2 2 3 2" xfId="35736" xr:uid="{EDCA4957-9838-4AFD-BF95-BE598750F324}"/>
    <cellStyle name="Comma 2 4 4 2 2 3 3" xfId="50620" xr:uid="{CF88CEEE-9193-4555-887A-96D9CBAE73E3}"/>
    <cellStyle name="Comma 2 4 4 2 2 4" xfId="15200" xr:uid="{194869FB-71A5-4435-B454-5BF7655CE0C6}"/>
    <cellStyle name="Comma 2 4 4 2 2 5" xfId="28890" xr:uid="{E9DA0447-84FA-45CA-8210-09FC8EA9F4B6}"/>
    <cellStyle name="Comma 2 4 4 2 2 6" xfId="43774" xr:uid="{394A2A46-4D97-4DE0-9694-6A6F86654D3D}"/>
    <cellStyle name="Comma 2 4 4 2 3" xfId="10064" xr:uid="{C0C26F8A-B25A-439F-A9B6-81DD1003B0BC}"/>
    <cellStyle name="Comma 2 4 4 2 3 2" xfId="23754" xr:uid="{2DC590E1-2633-462E-8F57-95389628EB36}"/>
    <cellStyle name="Comma 2 4 4 2 3 2 2" xfId="37446" xr:uid="{27DCCCDA-E67D-4068-936E-B95261E93880}"/>
    <cellStyle name="Comma 2 4 4 2 3 2 3" xfId="52330" xr:uid="{C92CB017-BB18-43C6-A9FA-B75901DE747E}"/>
    <cellStyle name="Comma 2 4 4 2 3 3" xfId="16910" xr:uid="{91D81C4D-EADC-449A-A1FD-D96E358741B4}"/>
    <cellStyle name="Comma 2 4 4 2 3 4" xfId="30600" xr:uid="{BF23855E-2DE7-4BA1-93C3-5A4E285509D3}"/>
    <cellStyle name="Comma 2 4 4 2 3 5" xfId="45484" xr:uid="{97310451-BA4F-44EA-84B6-84F112A8EFF1}"/>
    <cellStyle name="Comma 2 4 4 2 4" xfId="20332" xr:uid="{F5B56A13-3186-4A0B-8CA0-C080EF4AFCF1}"/>
    <cellStyle name="Comma 2 4 4 2 4 2" xfId="34024" xr:uid="{726BB43E-BF9B-4DF3-86E0-B8CC604D0D4A}"/>
    <cellStyle name="Comma 2 4 4 2 4 3" xfId="48908" xr:uid="{4A39C593-E32C-4A71-9EC6-D3AEC0C36108}"/>
    <cellStyle name="Comma 2 4 4 2 5" xfId="13488" xr:uid="{22B07F7B-FA36-4EA7-8A77-4497D4C1AB7F}"/>
    <cellStyle name="Comma 2 4 4 2 6" xfId="27178" xr:uid="{A1CAE8FB-48AC-4165-8592-CB30A5C330C2}"/>
    <cellStyle name="Comma 2 4 4 2 7" xfId="42062" xr:uid="{72D08A7F-F45C-453E-A5E6-8F94ADF674DB}"/>
    <cellStyle name="Comma 2 4 4 3" xfId="8353" xr:uid="{4DC719D2-9CBE-4618-B357-5BDEA3B7A958}"/>
    <cellStyle name="Comma 2 4 4 3 2" xfId="11775" xr:uid="{2E9D4ED7-06FA-4441-951A-1944C8E506F7}"/>
    <cellStyle name="Comma 2 4 4 3 2 2" xfId="25465" xr:uid="{5AFF475E-921E-40D4-9908-486640C5AEA6}"/>
    <cellStyle name="Comma 2 4 4 3 2 2 2" xfId="39157" xr:uid="{D42771ED-F7F6-4263-8CDB-1F5B8BE87370}"/>
    <cellStyle name="Comma 2 4 4 3 2 2 3" xfId="54041" xr:uid="{A1BA175A-0FE2-4EAB-AD78-029749E2BD39}"/>
    <cellStyle name="Comma 2 4 4 3 2 3" xfId="18621" xr:uid="{4AD2A0BA-57A7-493E-8065-DE79EBD73695}"/>
    <cellStyle name="Comma 2 4 4 3 2 4" xfId="32311" xr:uid="{8F6AC204-051C-4D4F-A90B-ABDE16C37298}"/>
    <cellStyle name="Comma 2 4 4 3 2 5" xfId="47195" xr:uid="{4AE707B8-DEA7-431F-972B-996D38A9C557}"/>
    <cellStyle name="Comma 2 4 4 3 3" xfId="22043" xr:uid="{6ABBBBD7-B56F-41FA-BCA6-3EF5E1AEE8C9}"/>
    <cellStyle name="Comma 2 4 4 3 3 2" xfId="35735" xr:uid="{5559FECB-FBED-4F25-B9F6-585AC77DF47F}"/>
    <cellStyle name="Comma 2 4 4 3 3 3" xfId="50619" xr:uid="{A0B97963-F7FF-4F14-B2EE-B554895BFA37}"/>
    <cellStyle name="Comma 2 4 4 3 4" xfId="15199" xr:uid="{C50D07BA-A50C-4C2C-A19B-48F6DC1CF0A0}"/>
    <cellStyle name="Comma 2 4 4 3 5" xfId="28889" xr:uid="{D72821A8-D326-4E18-91A6-68DD36F2EFFB}"/>
    <cellStyle name="Comma 2 4 4 3 6" xfId="43773" xr:uid="{0B83B179-389F-4C0A-91B2-497A6A2F1A71}"/>
    <cellStyle name="Comma 2 4 4 4" xfId="10063" xr:uid="{CBC895F2-7B3B-40DD-904A-ECC34D7FB47B}"/>
    <cellStyle name="Comma 2 4 4 4 2" xfId="23753" xr:uid="{7C88F0AD-D30C-4E08-9026-D51B7BDDDF03}"/>
    <cellStyle name="Comma 2 4 4 4 2 2" xfId="37445" xr:uid="{3D5D60DC-F506-4283-AD49-36D8B27E50C4}"/>
    <cellStyle name="Comma 2 4 4 4 2 3" xfId="52329" xr:uid="{FA1EA4AD-49F0-479A-A043-AD2F4FA4717C}"/>
    <cellStyle name="Comma 2 4 4 4 3" xfId="16909" xr:uid="{DA16D38B-6584-4F54-99FD-2C01EC568A11}"/>
    <cellStyle name="Comma 2 4 4 4 4" xfId="30599" xr:uid="{C675A560-8EEF-4C06-8013-136395AAAB68}"/>
    <cellStyle name="Comma 2 4 4 4 5" xfId="45483" xr:uid="{1DC9A9F8-5F9A-416D-8765-B6542F118A27}"/>
    <cellStyle name="Comma 2 4 4 5" xfId="20331" xr:uid="{EE9431FB-E25C-423A-A3EE-C5570E3A4064}"/>
    <cellStyle name="Comma 2 4 4 5 2" xfId="34023" xr:uid="{134C91F8-37CD-4D5C-AF49-3CD2D1F18388}"/>
    <cellStyle name="Comma 2 4 4 5 3" xfId="48907" xr:uid="{CD37A886-2B3F-4A00-A07F-0053D102EE4A}"/>
    <cellStyle name="Comma 2 4 4 6" xfId="13487" xr:uid="{FCE82B10-385C-4E34-8EED-A2DA3860AB23}"/>
    <cellStyle name="Comma 2 4 4 7" xfId="27177" xr:uid="{2A801728-CA72-487E-B91F-FECE017E6621}"/>
    <cellStyle name="Comma 2 4 4 8" xfId="42061" xr:uid="{320DE87A-C473-4651-B29A-C0F7F952E098}"/>
    <cellStyle name="Comma 2 4 5" xfId="6641" xr:uid="{3536BAA6-371B-49ED-B138-B76E2C54A8A2}"/>
    <cellStyle name="Comma 2 4 5 2" xfId="8355" xr:uid="{695B8DCD-7D72-480A-984E-8BA9452E1636}"/>
    <cellStyle name="Comma 2 4 5 2 2" xfId="11777" xr:uid="{7EBE18EA-FF69-4710-9BA6-6E97EE723599}"/>
    <cellStyle name="Comma 2 4 5 2 2 2" xfId="25467" xr:uid="{48334F77-1ACB-4435-8729-CBAF21B13521}"/>
    <cellStyle name="Comma 2 4 5 2 2 2 2" xfId="39159" xr:uid="{7D9853BA-CCE9-4177-A62B-EA181A3AA6FC}"/>
    <cellStyle name="Comma 2 4 5 2 2 2 3" xfId="54043" xr:uid="{9A63A311-8438-4DE6-A93B-956D32B7E7AB}"/>
    <cellStyle name="Comma 2 4 5 2 2 3" xfId="18623" xr:uid="{87D86966-AD84-467A-A948-FC25589ECC11}"/>
    <cellStyle name="Comma 2 4 5 2 2 4" xfId="32313" xr:uid="{1B895E25-6F4E-469E-9BC9-05550CB9613F}"/>
    <cellStyle name="Comma 2 4 5 2 2 5" xfId="47197" xr:uid="{3ABB8F98-EDB6-455A-9DEC-63EA117211E8}"/>
    <cellStyle name="Comma 2 4 5 2 3" xfId="22045" xr:uid="{291647D3-1E81-46F9-9CA3-A2C2D91E1674}"/>
    <cellStyle name="Comma 2 4 5 2 3 2" xfId="35737" xr:uid="{4E49306F-6D8B-4A21-B0A8-F027BFBB20A5}"/>
    <cellStyle name="Comma 2 4 5 2 3 3" xfId="50621" xr:uid="{1A19B125-F8CA-4B07-B39B-6B36F84E0E10}"/>
    <cellStyle name="Comma 2 4 5 2 4" xfId="15201" xr:uid="{71E47241-134C-43FB-9AFF-452A2010D6BF}"/>
    <cellStyle name="Comma 2 4 5 2 5" xfId="28891" xr:uid="{5220E47A-571A-49EF-8319-7624186D2001}"/>
    <cellStyle name="Comma 2 4 5 2 6" xfId="43775" xr:uid="{01B92839-8781-4148-A376-66D0D9F3BD00}"/>
    <cellStyle name="Comma 2 4 5 3" xfId="10065" xr:uid="{D8B7F8B1-8E92-4A5C-9E8A-B3BE48000610}"/>
    <cellStyle name="Comma 2 4 5 3 2" xfId="23755" xr:uid="{6746C080-7E6A-4712-8E66-6405535D9382}"/>
    <cellStyle name="Comma 2 4 5 3 2 2" xfId="37447" xr:uid="{13C4F145-B703-4F55-8595-CC988581D41D}"/>
    <cellStyle name="Comma 2 4 5 3 2 3" xfId="52331" xr:uid="{CB9B035B-0F92-478D-8B1B-0DDF14A6F437}"/>
    <cellStyle name="Comma 2 4 5 3 3" xfId="16911" xr:uid="{C239293F-1063-41BB-90FD-1CDA928B48F8}"/>
    <cellStyle name="Comma 2 4 5 3 4" xfId="30601" xr:uid="{D262B63D-D7A9-461D-82D8-6023CEB545EA}"/>
    <cellStyle name="Comma 2 4 5 3 5" xfId="45485" xr:uid="{1538B659-CD38-4BB8-8633-B9BEF5577748}"/>
    <cellStyle name="Comma 2 4 5 4" xfId="20333" xr:uid="{8268B2A5-CCF9-491C-B954-E860F503CE00}"/>
    <cellStyle name="Comma 2 4 5 4 2" xfId="34025" xr:uid="{C16394B7-AFDC-4D72-97EF-FEB9316C60D9}"/>
    <cellStyle name="Comma 2 4 5 4 3" xfId="48909" xr:uid="{F26D5D70-67A2-4696-A5FA-6BE93EE8960A}"/>
    <cellStyle name="Comma 2 4 5 5" xfId="13489" xr:uid="{AB5DDF45-6C1A-4A37-B35B-52A9A0111640}"/>
    <cellStyle name="Comma 2 4 5 6" xfId="27179" xr:uid="{9625B7DA-5920-4238-B34B-787727203C11}"/>
    <cellStyle name="Comma 2 4 5 7" xfId="42063" xr:uid="{FEA27BD3-0CF5-4470-A08B-133F3AA4E723}"/>
    <cellStyle name="Comma 2 4 6" xfId="6642" xr:uid="{F47E3234-FB3E-4781-8458-6EE2FEA29A26}"/>
    <cellStyle name="Comma 2 4 6 2" xfId="8356" xr:uid="{3A20554C-0B34-44DD-AF48-0B2C42A7AED1}"/>
    <cellStyle name="Comma 2 4 6 2 2" xfId="11778" xr:uid="{13F1DE22-B548-4218-AE78-A5073AFC7089}"/>
    <cellStyle name="Comma 2 4 6 2 2 2" xfId="25468" xr:uid="{9838B48B-4708-4002-9B72-1572EF6082C7}"/>
    <cellStyle name="Comma 2 4 6 2 2 2 2" xfId="39160" xr:uid="{43AADC32-1562-43ED-9A75-39B25197CE50}"/>
    <cellStyle name="Comma 2 4 6 2 2 2 3" xfId="54044" xr:uid="{D41DE2B7-2856-474F-8EA7-80273989BCC3}"/>
    <cellStyle name="Comma 2 4 6 2 2 3" xfId="18624" xr:uid="{CBCEBD71-9840-4ED6-AB8E-F662186DFE74}"/>
    <cellStyle name="Comma 2 4 6 2 2 4" xfId="32314" xr:uid="{144B1CB5-050A-40CF-B989-F6BB71617758}"/>
    <cellStyle name="Comma 2 4 6 2 2 5" xfId="47198" xr:uid="{A9B61D64-243B-42B3-A52D-1941289C802F}"/>
    <cellStyle name="Comma 2 4 6 2 3" xfId="22046" xr:uid="{BC6D9AE8-5EC0-4942-80CD-2E5B4190532D}"/>
    <cellStyle name="Comma 2 4 6 2 3 2" xfId="35738" xr:uid="{606E9EB5-A6C4-4331-AEE6-EDD7344BE3FF}"/>
    <cellStyle name="Comma 2 4 6 2 3 3" xfId="50622" xr:uid="{687DC4C0-CCAD-4A2B-8632-8760D053FBF7}"/>
    <cellStyle name="Comma 2 4 6 2 4" xfId="15202" xr:uid="{5F3D9CB8-B8C5-4D16-B82B-F181B95E5A30}"/>
    <cellStyle name="Comma 2 4 6 2 5" xfId="28892" xr:uid="{0B974D9E-460E-4333-A0C1-B5344B474A53}"/>
    <cellStyle name="Comma 2 4 6 2 6" xfId="43776" xr:uid="{114EA810-E8A2-4EF6-B8D9-28BDCF7E065B}"/>
    <cellStyle name="Comma 2 4 6 3" xfId="10066" xr:uid="{C66E6003-4F75-4A16-B3AA-0BC6258329B7}"/>
    <cellStyle name="Comma 2 4 6 3 2" xfId="23756" xr:uid="{3436A3B6-9137-4DFD-8295-2DC56A00F782}"/>
    <cellStyle name="Comma 2 4 6 3 2 2" xfId="37448" xr:uid="{4B1483BE-E988-442E-95F4-FF9EC704C4EB}"/>
    <cellStyle name="Comma 2 4 6 3 2 3" xfId="52332" xr:uid="{CF5EF8F5-CA80-488E-B2CC-DAB71CE9CB4B}"/>
    <cellStyle name="Comma 2 4 6 3 3" xfId="16912" xr:uid="{9AA14738-3406-404E-BFBB-522F8C2D487C}"/>
    <cellStyle name="Comma 2 4 6 3 4" xfId="30602" xr:uid="{8E157612-55A1-4FCB-BDD6-62E02F1CAA64}"/>
    <cellStyle name="Comma 2 4 6 3 5" xfId="45486" xr:uid="{CF38C1D9-0F0A-458F-A502-07D4E5A1DDD2}"/>
    <cellStyle name="Comma 2 4 6 4" xfId="20334" xr:uid="{13721C92-B752-4574-8101-F05BD71B6379}"/>
    <cellStyle name="Comma 2 4 6 4 2" xfId="34026" xr:uid="{525F84BD-4420-43EC-8AE9-40F1ABF32CBE}"/>
    <cellStyle name="Comma 2 4 6 4 3" xfId="48910" xr:uid="{39600F61-4630-4CF9-A3BF-B05047C8EA30}"/>
    <cellStyle name="Comma 2 4 6 5" xfId="13490" xr:uid="{0D8D4AEF-1280-4EF8-9D4B-C1A5CFDF013B}"/>
    <cellStyle name="Comma 2 4 6 6" xfId="27180" xr:uid="{B34F0E1F-AF96-4A16-8255-FD65630418C6}"/>
    <cellStyle name="Comma 2 4 6 7" xfId="42064" xr:uid="{B7F77C6C-CE93-41DC-9688-FA369330E60E}"/>
    <cellStyle name="Comma 2 4 7" xfId="8342" xr:uid="{5D7FDFC9-DFCC-4465-BEC8-19F57BA9B042}"/>
    <cellStyle name="Comma 2 4 7 2" xfId="11764" xr:uid="{33E1D427-A288-4363-84CD-94004863FCC0}"/>
    <cellStyle name="Comma 2 4 7 2 2" xfId="25454" xr:uid="{98565C12-BC4C-46FF-B5AC-9BBDC570BAF2}"/>
    <cellStyle name="Comma 2 4 7 2 2 2" xfId="39146" xr:uid="{C6E8D554-6253-4853-AA35-2A2AFABF70F7}"/>
    <cellStyle name="Comma 2 4 7 2 2 3" xfId="54030" xr:uid="{4F4DA80B-A89A-46F7-A103-D9594D025CFD}"/>
    <cellStyle name="Comma 2 4 7 2 3" xfId="18610" xr:uid="{ACA50519-D1C5-4803-B7E6-AB96056FBC7C}"/>
    <cellStyle name="Comma 2 4 7 2 4" xfId="32300" xr:uid="{9B84C398-BE5A-44DA-B861-8E06CB7B83DA}"/>
    <cellStyle name="Comma 2 4 7 2 5" xfId="47184" xr:uid="{1F4DBDDD-089A-4F1F-AEF8-9E0139727705}"/>
    <cellStyle name="Comma 2 4 7 3" xfId="22032" xr:uid="{684A038A-1AC0-4EBE-878F-58D33380BD86}"/>
    <cellStyle name="Comma 2 4 7 3 2" xfId="35724" xr:uid="{D79A0288-28D7-4BC2-85D7-DFCBCC5B46AE}"/>
    <cellStyle name="Comma 2 4 7 3 3" xfId="50608" xr:uid="{0EEA2E10-FAF2-42F8-A5E7-69CE0CF2CDB1}"/>
    <cellStyle name="Comma 2 4 7 4" xfId="15188" xr:uid="{3F55A769-9B1A-43B1-8B05-F0D0A6EAEB1E}"/>
    <cellStyle name="Comma 2 4 7 5" xfId="28878" xr:uid="{3F5D5743-827E-41DB-9DC2-CC20F7B8CA4E}"/>
    <cellStyle name="Comma 2 4 7 6" xfId="43762" xr:uid="{9451189F-DA06-49D3-BACC-1E83DD7805E8}"/>
    <cellStyle name="Comma 2 4 8" xfId="10052" xr:uid="{C62D3562-0876-47AC-9A72-BC9FF7E9DC75}"/>
    <cellStyle name="Comma 2 4 8 2" xfId="23742" xr:uid="{B4BCD349-A398-4F80-808B-1345C210BBBA}"/>
    <cellStyle name="Comma 2 4 8 2 2" xfId="37434" xr:uid="{4908747A-83AF-4F98-9514-B619B1139134}"/>
    <cellStyle name="Comma 2 4 8 2 3" xfId="52318" xr:uid="{FE8B7B32-FA66-4037-A74B-6808E316ADB9}"/>
    <cellStyle name="Comma 2 4 8 3" xfId="16898" xr:uid="{762141EC-AF3F-41A4-A925-F19D06F2E92A}"/>
    <cellStyle name="Comma 2 4 8 4" xfId="30588" xr:uid="{7848D097-42E2-4A8E-AEC3-FDD3D037E9B3}"/>
    <cellStyle name="Comma 2 4 8 5" xfId="45472" xr:uid="{2062DA66-15B6-4390-B84D-3017A94563E9}"/>
    <cellStyle name="Comma 2 4 9" xfId="20320" xr:uid="{F597278C-64F4-48B3-A941-2768ECCC0843}"/>
    <cellStyle name="Comma 2 4 9 2" xfId="34012" xr:uid="{4DE399DF-B9D2-4CA3-9BC8-747E4D552AD3}"/>
    <cellStyle name="Comma 2 4 9 3" xfId="48896" xr:uid="{A5048FCA-75E0-41D6-B830-6479CAA92585}"/>
    <cellStyle name="Comma 2 5" xfId="6643" xr:uid="{E3C8EA7C-18D8-404C-AD53-5891B2ED1DCA}"/>
    <cellStyle name="Comma 2 5 10" xfId="13491" xr:uid="{434C6549-3752-470E-81D1-4B2C16C591DC}"/>
    <cellStyle name="Comma 2 5 11" xfId="27181" xr:uid="{C61EB320-663D-4856-8216-AFC92EC4DC83}"/>
    <cellStyle name="Comma 2 5 12" xfId="42065" xr:uid="{41A584D6-D314-4DFF-ACE9-08ABD4CD9E5C}"/>
    <cellStyle name="Comma 2 5 2" xfId="6644" xr:uid="{31ADB6C1-EA33-4745-AA67-D18D02791DF2}"/>
    <cellStyle name="Comma 2 5 2 10" xfId="42066" xr:uid="{D07E68A1-B5BD-44FF-8181-95DFDBFC3CA3}"/>
    <cellStyle name="Comma 2 5 2 2" xfId="6645" xr:uid="{C6ED41D8-A1CE-41A4-A4D3-B97B915F1410}"/>
    <cellStyle name="Comma 2 5 2 2 2" xfId="6646" xr:uid="{C10E1DE9-6A4E-41A0-852A-B6E20B27642B}"/>
    <cellStyle name="Comma 2 5 2 2 2 2" xfId="8360" xr:uid="{14FE9E9F-1F97-4429-9D63-55A68F4BD7CB}"/>
    <cellStyle name="Comma 2 5 2 2 2 2 2" xfId="11782" xr:uid="{8B30E49A-DA77-4B77-924E-D9DFF6F2D010}"/>
    <cellStyle name="Comma 2 5 2 2 2 2 2 2" xfId="25472" xr:uid="{FBA2D7EE-F65D-4BC1-BCC5-3F39EC9684AD}"/>
    <cellStyle name="Comma 2 5 2 2 2 2 2 2 2" xfId="39164" xr:uid="{A380EDFF-B0EC-442D-B813-CEFC075A6942}"/>
    <cellStyle name="Comma 2 5 2 2 2 2 2 2 3" xfId="54048" xr:uid="{DA83FD5D-D484-447C-9A07-F1A412870E15}"/>
    <cellStyle name="Comma 2 5 2 2 2 2 2 3" xfId="18628" xr:uid="{FCAE2A18-7B9E-4E96-95EB-1B0A6BA1A458}"/>
    <cellStyle name="Comma 2 5 2 2 2 2 2 4" xfId="32318" xr:uid="{D86A9010-CED9-4B2B-A3B7-467CE782FCA7}"/>
    <cellStyle name="Comma 2 5 2 2 2 2 2 5" xfId="47202" xr:uid="{084EBD7D-FBB2-4522-8829-F6FEFE5F7126}"/>
    <cellStyle name="Comma 2 5 2 2 2 2 3" xfId="22050" xr:uid="{72C0FE76-1D23-43C9-A374-2F299C8846B4}"/>
    <cellStyle name="Comma 2 5 2 2 2 2 3 2" xfId="35742" xr:uid="{539ABE7B-3715-429E-8201-96C1CAB5E51F}"/>
    <cellStyle name="Comma 2 5 2 2 2 2 3 3" xfId="50626" xr:uid="{12250134-34FF-4230-B213-B515A7D1F7DE}"/>
    <cellStyle name="Comma 2 5 2 2 2 2 4" xfId="15206" xr:uid="{C1EF6500-4DE8-41E1-B124-4B257F801C03}"/>
    <cellStyle name="Comma 2 5 2 2 2 2 5" xfId="28896" xr:uid="{E43F1701-2FE1-493F-BBAC-3C09B5520D3A}"/>
    <cellStyle name="Comma 2 5 2 2 2 2 6" xfId="43780" xr:uid="{D3B70A17-3A30-4432-B9EF-1426E1CC5AF1}"/>
    <cellStyle name="Comma 2 5 2 2 2 3" xfId="10070" xr:uid="{66C4A9B3-9E1A-400D-928E-B67DD99BC1E4}"/>
    <cellStyle name="Comma 2 5 2 2 2 3 2" xfId="23760" xr:uid="{516FCF52-41F3-4A2C-B511-9C95A1969D01}"/>
    <cellStyle name="Comma 2 5 2 2 2 3 2 2" xfId="37452" xr:uid="{367AAFF6-D6FE-4091-A1F7-8EB1E13811D7}"/>
    <cellStyle name="Comma 2 5 2 2 2 3 2 3" xfId="52336" xr:uid="{7BFE1FFF-E1FA-4295-B578-4B58368E2E37}"/>
    <cellStyle name="Comma 2 5 2 2 2 3 3" xfId="16916" xr:uid="{5CE2C246-083C-4C8B-9046-B16F92DBCFBE}"/>
    <cellStyle name="Comma 2 5 2 2 2 3 4" xfId="30606" xr:uid="{D428710B-09B3-4857-B024-1EC0CDB5FF44}"/>
    <cellStyle name="Comma 2 5 2 2 2 3 5" xfId="45490" xr:uid="{9826F0DE-1AC7-4684-9305-0AB7182275D9}"/>
    <cellStyle name="Comma 2 5 2 2 2 4" xfId="20338" xr:uid="{EFEAB07D-628C-47F2-8B6F-818D1D6908BC}"/>
    <cellStyle name="Comma 2 5 2 2 2 4 2" xfId="34030" xr:uid="{11397048-51F2-4834-8D41-E2D026EF017F}"/>
    <cellStyle name="Comma 2 5 2 2 2 4 3" xfId="48914" xr:uid="{1C0BC11B-50C1-48AF-82B9-91BFF8528A41}"/>
    <cellStyle name="Comma 2 5 2 2 2 5" xfId="13494" xr:uid="{176F43C7-4C4F-47A4-871E-7A2D984520F5}"/>
    <cellStyle name="Comma 2 5 2 2 2 6" xfId="27184" xr:uid="{4BD89AE4-3DFD-47A4-B7AC-7588223CB204}"/>
    <cellStyle name="Comma 2 5 2 2 2 7" xfId="42068" xr:uid="{7D6BD812-B94D-46DF-B75B-646E0F34EDB3}"/>
    <cellStyle name="Comma 2 5 2 2 3" xfId="8359" xr:uid="{C484FC9A-B908-4161-B808-583B2EAD6412}"/>
    <cellStyle name="Comma 2 5 2 2 3 2" xfId="11781" xr:uid="{3B143E6B-BE64-4A18-BF36-2DF077063C62}"/>
    <cellStyle name="Comma 2 5 2 2 3 2 2" xfId="25471" xr:uid="{0A804227-7B6D-4A4E-A6C1-991881926173}"/>
    <cellStyle name="Comma 2 5 2 2 3 2 2 2" xfId="39163" xr:uid="{97905A71-0F3B-46A0-B875-FB4A99FD32AE}"/>
    <cellStyle name="Comma 2 5 2 2 3 2 2 3" xfId="54047" xr:uid="{6DD06136-BD8E-4535-BA70-2331EA9F65C7}"/>
    <cellStyle name="Comma 2 5 2 2 3 2 3" xfId="18627" xr:uid="{7DD7F20A-73CE-4B1B-9EB2-C7EEA584E2BC}"/>
    <cellStyle name="Comma 2 5 2 2 3 2 4" xfId="32317" xr:uid="{A3235CEE-221B-4CF4-B90B-0D10C403D7F6}"/>
    <cellStyle name="Comma 2 5 2 2 3 2 5" xfId="47201" xr:uid="{2852D433-A749-4664-80CB-6788EFE57BD4}"/>
    <cellStyle name="Comma 2 5 2 2 3 3" xfId="22049" xr:uid="{C5B5E263-A549-48EA-8F0A-72545F047011}"/>
    <cellStyle name="Comma 2 5 2 2 3 3 2" xfId="35741" xr:uid="{DC6135AB-F77F-4567-BFF4-2F7D1DD94660}"/>
    <cellStyle name="Comma 2 5 2 2 3 3 3" xfId="50625" xr:uid="{12B841C2-B215-43E5-A52B-6706B33DD82C}"/>
    <cellStyle name="Comma 2 5 2 2 3 4" xfId="15205" xr:uid="{ED20D15C-9957-44CF-8412-22EA7709A8DC}"/>
    <cellStyle name="Comma 2 5 2 2 3 5" xfId="28895" xr:uid="{415232A7-A680-4DCD-82FE-3B4AEF6FB743}"/>
    <cellStyle name="Comma 2 5 2 2 3 6" xfId="43779" xr:uid="{1C2B1E3A-947A-473D-82E6-F62A3A039BCE}"/>
    <cellStyle name="Comma 2 5 2 2 4" xfId="10069" xr:uid="{3136A9A5-5A2D-4DFB-BBA2-56599616044B}"/>
    <cellStyle name="Comma 2 5 2 2 4 2" xfId="23759" xr:uid="{2CF377C0-B4BF-4F98-853D-4D4B381D67E6}"/>
    <cellStyle name="Comma 2 5 2 2 4 2 2" xfId="37451" xr:uid="{69681E76-5F71-46DC-BE24-6B909388C726}"/>
    <cellStyle name="Comma 2 5 2 2 4 2 3" xfId="52335" xr:uid="{9E723333-A49A-4CD0-A87E-0FFB7BFE3785}"/>
    <cellStyle name="Comma 2 5 2 2 4 3" xfId="16915" xr:uid="{577B3D6E-8F2E-43AC-A643-C22664E8B2B9}"/>
    <cellStyle name="Comma 2 5 2 2 4 4" xfId="30605" xr:uid="{7A7F9D03-BDB9-4787-AB3B-9BD8D3CFC804}"/>
    <cellStyle name="Comma 2 5 2 2 4 5" xfId="45489" xr:uid="{223C66FB-1FB2-4385-8086-49A3F56E4148}"/>
    <cellStyle name="Comma 2 5 2 2 5" xfId="20337" xr:uid="{353834B4-BC0E-454F-BC0C-74DA34AF5083}"/>
    <cellStyle name="Comma 2 5 2 2 5 2" xfId="34029" xr:uid="{485DAB48-B6B0-420F-880E-211237D10E85}"/>
    <cellStyle name="Comma 2 5 2 2 5 3" xfId="48913" xr:uid="{EE438DAC-43C4-4687-99D8-2B96BA6457B7}"/>
    <cellStyle name="Comma 2 5 2 2 6" xfId="13493" xr:uid="{4038754F-56E9-4077-BB30-F23687F26CF3}"/>
    <cellStyle name="Comma 2 5 2 2 7" xfId="27183" xr:uid="{5F9616F7-047B-4E49-BF79-483249303400}"/>
    <cellStyle name="Comma 2 5 2 2 8" xfId="42067" xr:uid="{AA225E6B-3266-4A3B-9D01-F5946E26DD5A}"/>
    <cellStyle name="Comma 2 5 2 3" xfId="6647" xr:uid="{17647CD4-4074-4486-9327-7CA361852D4C}"/>
    <cellStyle name="Comma 2 5 2 3 2" xfId="8361" xr:uid="{F0B88FDE-E110-4185-A932-AF7325A30884}"/>
    <cellStyle name="Comma 2 5 2 3 2 2" xfId="11783" xr:uid="{68FDD4E5-DC06-49C0-B883-3F498EFAA114}"/>
    <cellStyle name="Comma 2 5 2 3 2 2 2" xfId="25473" xr:uid="{0F162886-782A-46C7-A529-03F99C8C29F7}"/>
    <cellStyle name="Comma 2 5 2 3 2 2 2 2" xfId="39165" xr:uid="{4FC9B232-09DF-4424-B6F2-B683E2D42CFB}"/>
    <cellStyle name="Comma 2 5 2 3 2 2 2 3" xfId="54049" xr:uid="{6C3710C8-28EF-43D6-BAA3-F7609D09AC7B}"/>
    <cellStyle name="Comma 2 5 2 3 2 2 3" xfId="18629" xr:uid="{0BF32525-E9C0-4C9D-A7E8-084860325E5C}"/>
    <cellStyle name="Comma 2 5 2 3 2 2 4" xfId="32319" xr:uid="{F590B58D-18AA-4146-8EBC-1BD01AD7026F}"/>
    <cellStyle name="Comma 2 5 2 3 2 2 5" xfId="47203" xr:uid="{312852C9-D07D-41B2-A0C4-9506787E3144}"/>
    <cellStyle name="Comma 2 5 2 3 2 3" xfId="22051" xr:uid="{ACCE5AE8-60F5-41B3-8DD2-29A8FBF8DFEC}"/>
    <cellStyle name="Comma 2 5 2 3 2 3 2" xfId="35743" xr:uid="{1039C74F-C0CF-44CA-8AEA-23F030B91B9C}"/>
    <cellStyle name="Comma 2 5 2 3 2 3 3" xfId="50627" xr:uid="{19609FA8-B0DC-4C12-9F6C-AB8E780E4A35}"/>
    <cellStyle name="Comma 2 5 2 3 2 4" xfId="15207" xr:uid="{A24E5EF1-CC71-4ECD-86BD-3689F5934067}"/>
    <cellStyle name="Comma 2 5 2 3 2 5" xfId="28897" xr:uid="{FB7BD236-2A90-4624-BE99-7A2E9AF6A526}"/>
    <cellStyle name="Comma 2 5 2 3 2 6" xfId="43781" xr:uid="{0A0D6837-768E-46C9-851C-74C58C2EAD15}"/>
    <cellStyle name="Comma 2 5 2 3 3" xfId="10071" xr:uid="{B6D79B5E-6D9F-449B-B390-91344E5D161C}"/>
    <cellStyle name="Comma 2 5 2 3 3 2" xfId="23761" xr:uid="{AF9C02F3-4ED5-4DB6-A037-DE429C3047A3}"/>
    <cellStyle name="Comma 2 5 2 3 3 2 2" xfId="37453" xr:uid="{54E05661-5E8D-40AC-8666-6009A3C00E75}"/>
    <cellStyle name="Comma 2 5 2 3 3 2 3" xfId="52337" xr:uid="{08987DC2-7D42-457C-A070-63C8BA7F3837}"/>
    <cellStyle name="Comma 2 5 2 3 3 3" xfId="16917" xr:uid="{37C9BBBC-207C-4B22-B83E-791552CDAF32}"/>
    <cellStyle name="Comma 2 5 2 3 3 4" xfId="30607" xr:uid="{C1279C4E-6090-44E9-A60A-EBFBBCA19922}"/>
    <cellStyle name="Comma 2 5 2 3 3 5" xfId="45491" xr:uid="{69DB5706-2EBC-477A-A4E1-9CFFE5FAA1A6}"/>
    <cellStyle name="Comma 2 5 2 3 4" xfId="20339" xr:uid="{84DDB609-70F0-4631-A98C-DCCEBF309055}"/>
    <cellStyle name="Comma 2 5 2 3 4 2" xfId="34031" xr:uid="{5BF8619D-64B2-4E7A-86CB-1BF335A3901A}"/>
    <cellStyle name="Comma 2 5 2 3 4 3" xfId="48915" xr:uid="{7DC99DA1-88A8-43C0-948F-04CA6C3CF1ED}"/>
    <cellStyle name="Comma 2 5 2 3 5" xfId="13495" xr:uid="{2C856521-900D-473B-99A5-44C207E43C64}"/>
    <cellStyle name="Comma 2 5 2 3 6" xfId="27185" xr:uid="{4DFD0B34-26AF-4266-9F83-986581EF733D}"/>
    <cellStyle name="Comma 2 5 2 3 7" xfId="42069" xr:uid="{F0909B1E-40FD-4C04-B5ED-65424945C022}"/>
    <cellStyle name="Comma 2 5 2 4" xfId="6648" xr:uid="{4179174B-EFB5-4442-842E-7F32CA25EF1F}"/>
    <cellStyle name="Comma 2 5 2 4 2" xfId="8362" xr:uid="{EB11D078-C094-4E73-A9D7-88C41A54B685}"/>
    <cellStyle name="Comma 2 5 2 4 2 2" xfId="11784" xr:uid="{CD3A3E6A-0628-4ACF-B7A7-F56C465F4CF3}"/>
    <cellStyle name="Comma 2 5 2 4 2 2 2" xfId="25474" xr:uid="{D6B32180-4A72-4068-930B-C6B977929108}"/>
    <cellStyle name="Comma 2 5 2 4 2 2 2 2" xfId="39166" xr:uid="{3E58C13F-2C2B-40DF-A509-4639756C45FD}"/>
    <cellStyle name="Comma 2 5 2 4 2 2 2 3" xfId="54050" xr:uid="{C0185B20-55FB-4557-AE90-866D80119587}"/>
    <cellStyle name="Comma 2 5 2 4 2 2 3" xfId="18630" xr:uid="{A12EE4B4-5E0A-4EF6-8475-389A665F4E68}"/>
    <cellStyle name="Comma 2 5 2 4 2 2 4" xfId="32320" xr:uid="{39D0E411-98DE-4775-B7BA-549C05AFD911}"/>
    <cellStyle name="Comma 2 5 2 4 2 2 5" xfId="47204" xr:uid="{7AA7F7DE-112A-4329-8D14-A99334C3FB33}"/>
    <cellStyle name="Comma 2 5 2 4 2 3" xfId="22052" xr:uid="{7F15AE62-01AD-4F88-AA1C-9DF7DF3869A9}"/>
    <cellStyle name="Comma 2 5 2 4 2 3 2" xfId="35744" xr:uid="{15E9502E-753A-410F-A7FB-2B38A4D5BCD5}"/>
    <cellStyle name="Comma 2 5 2 4 2 3 3" xfId="50628" xr:uid="{7140E8EC-8DD6-4D22-992B-C41791F280C3}"/>
    <cellStyle name="Comma 2 5 2 4 2 4" xfId="15208" xr:uid="{BB4E649C-15B9-4DD3-98BA-289CF48B2934}"/>
    <cellStyle name="Comma 2 5 2 4 2 5" xfId="28898" xr:uid="{44BC7076-CE4D-416F-9C28-628E2D856B5E}"/>
    <cellStyle name="Comma 2 5 2 4 2 6" xfId="43782" xr:uid="{5807C110-B4A8-4680-8533-75E183D3EF9D}"/>
    <cellStyle name="Comma 2 5 2 4 3" xfId="10072" xr:uid="{E0FC3B82-8696-41B7-B757-5073F7A92C87}"/>
    <cellStyle name="Comma 2 5 2 4 3 2" xfId="23762" xr:uid="{24343709-DA0C-4072-A049-A3E2BEA71F5F}"/>
    <cellStyle name="Comma 2 5 2 4 3 2 2" xfId="37454" xr:uid="{89AF36D4-D88F-4BAE-9F2B-04DD16B283B6}"/>
    <cellStyle name="Comma 2 5 2 4 3 2 3" xfId="52338" xr:uid="{CE89AF4B-FBF1-496C-B27D-1F8A4F453641}"/>
    <cellStyle name="Comma 2 5 2 4 3 3" xfId="16918" xr:uid="{F49249D7-0F9B-443A-ABDA-9D503AC8EA29}"/>
    <cellStyle name="Comma 2 5 2 4 3 4" xfId="30608" xr:uid="{02429F16-417B-4252-8DF6-8A1F90A87F82}"/>
    <cellStyle name="Comma 2 5 2 4 3 5" xfId="45492" xr:uid="{EAF7634C-5E50-4091-9486-4A74CE8F2554}"/>
    <cellStyle name="Comma 2 5 2 4 4" xfId="20340" xr:uid="{8A8948B9-18B6-48EC-8E7E-34F402294A4E}"/>
    <cellStyle name="Comma 2 5 2 4 4 2" xfId="34032" xr:uid="{D71555D2-31B3-4C23-924D-92E5D158A093}"/>
    <cellStyle name="Comma 2 5 2 4 4 3" xfId="48916" xr:uid="{A991F66F-BDC7-421B-983F-48AD730BDEF9}"/>
    <cellStyle name="Comma 2 5 2 4 5" xfId="13496" xr:uid="{293E97C9-D950-419B-B5F9-69BF85E58B9F}"/>
    <cellStyle name="Comma 2 5 2 4 6" xfId="27186" xr:uid="{29B257C7-2BCD-455D-B534-877E56E68899}"/>
    <cellStyle name="Comma 2 5 2 4 7" xfId="42070" xr:uid="{3BC1E745-AA26-4FC8-B9BF-DE5ABC9A7CFD}"/>
    <cellStyle name="Comma 2 5 2 5" xfId="8358" xr:uid="{2BB0FFBF-4626-4BF2-B02A-1D47CD8DC71D}"/>
    <cellStyle name="Comma 2 5 2 5 2" xfId="11780" xr:uid="{D09230E8-81B1-4993-8769-401A3A1F7BA6}"/>
    <cellStyle name="Comma 2 5 2 5 2 2" xfId="25470" xr:uid="{814EF012-3788-43E8-AA85-A2532FA60DEC}"/>
    <cellStyle name="Comma 2 5 2 5 2 2 2" xfId="39162" xr:uid="{932736D8-A504-4F03-98F0-1FF17CD7F303}"/>
    <cellStyle name="Comma 2 5 2 5 2 2 3" xfId="54046" xr:uid="{A36EC831-7ED0-443A-8C3C-AA607939B23F}"/>
    <cellStyle name="Comma 2 5 2 5 2 3" xfId="18626" xr:uid="{E18F153D-78FA-451F-A612-7DF18B06ADDF}"/>
    <cellStyle name="Comma 2 5 2 5 2 4" xfId="32316" xr:uid="{AF9FE3DC-ACDF-4361-B7DE-F26EE9A899E5}"/>
    <cellStyle name="Comma 2 5 2 5 2 5" xfId="47200" xr:uid="{D9661D9C-477B-4527-8658-E749BAA4F8FB}"/>
    <cellStyle name="Comma 2 5 2 5 3" xfId="22048" xr:uid="{ACE985BC-7478-4A34-A340-240630966AAA}"/>
    <cellStyle name="Comma 2 5 2 5 3 2" xfId="35740" xr:uid="{77FC5D89-6EC3-4C0A-A73B-82DDBFE3B94E}"/>
    <cellStyle name="Comma 2 5 2 5 3 3" xfId="50624" xr:uid="{7D8E9D91-EF34-4E22-9554-4436334C9B95}"/>
    <cellStyle name="Comma 2 5 2 5 4" xfId="15204" xr:uid="{70B72F48-8A0B-4595-8BA9-140A32B71C05}"/>
    <cellStyle name="Comma 2 5 2 5 5" xfId="28894" xr:uid="{EED80E9D-6178-4099-B75C-DC3C89242A69}"/>
    <cellStyle name="Comma 2 5 2 5 6" xfId="43778" xr:uid="{8BD05F1B-CAD4-46C5-BAA5-5D1A9C76ABBD}"/>
    <cellStyle name="Comma 2 5 2 6" xfId="10068" xr:uid="{CF845F2F-FE02-44AB-9A1E-3BC4C0863AC7}"/>
    <cellStyle name="Comma 2 5 2 6 2" xfId="23758" xr:uid="{3D72B32C-AB9C-4CD1-8B62-32F464427CDA}"/>
    <cellStyle name="Comma 2 5 2 6 2 2" xfId="37450" xr:uid="{CFE16B09-E532-4499-9735-A41929C21CE4}"/>
    <cellStyle name="Comma 2 5 2 6 2 3" xfId="52334" xr:uid="{74896ABF-3162-495F-9B91-41153AA6D137}"/>
    <cellStyle name="Comma 2 5 2 6 3" xfId="16914" xr:uid="{22CF9114-8B04-4D10-B6FD-115E04430518}"/>
    <cellStyle name="Comma 2 5 2 6 4" xfId="30604" xr:uid="{B29D0E58-F213-4CD0-83E6-965381A834E1}"/>
    <cellStyle name="Comma 2 5 2 6 5" xfId="45488" xr:uid="{0651AF48-D648-49F8-8269-313D37EA6926}"/>
    <cellStyle name="Comma 2 5 2 7" xfId="20336" xr:uid="{701B5FBB-A569-42D8-9370-A7FFEDE30A92}"/>
    <cellStyle name="Comma 2 5 2 7 2" xfId="34028" xr:uid="{4E9D2B40-538C-4594-8F0C-F8534A5362E9}"/>
    <cellStyle name="Comma 2 5 2 7 3" xfId="48912" xr:uid="{4281729F-5203-4AEB-9C61-0F00EAA35FAF}"/>
    <cellStyle name="Comma 2 5 2 8" xfId="13492" xr:uid="{11525D74-5B18-4094-A410-BACA404AED00}"/>
    <cellStyle name="Comma 2 5 2 9" xfId="27182" xr:uid="{28ED42B4-FB65-4DA5-8274-DC2DB45F78E7}"/>
    <cellStyle name="Comma 2 5 3" xfId="6649" xr:uid="{DCDB3E88-062D-428C-8DE6-8B0C7E1D1E60}"/>
    <cellStyle name="Comma 2 5 3 10" xfId="42071" xr:uid="{77F2D98C-0E65-4B46-92D0-EBE3139157FB}"/>
    <cellStyle name="Comma 2 5 3 2" xfId="6650" xr:uid="{5879BA8C-FBEE-4C68-8059-11889B1BA569}"/>
    <cellStyle name="Comma 2 5 3 2 2" xfId="6651" xr:uid="{793C1BBB-9FFC-4A84-AE84-F8BD4B889D7F}"/>
    <cellStyle name="Comma 2 5 3 2 2 2" xfId="8365" xr:uid="{3A5D5CDA-9EFB-47DF-8A67-8282547FAFE9}"/>
    <cellStyle name="Comma 2 5 3 2 2 2 2" xfId="11787" xr:uid="{8094B98F-3991-43F2-BAD6-4412D626EBAF}"/>
    <cellStyle name="Comma 2 5 3 2 2 2 2 2" xfId="25477" xr:uid="{EEB64781-5934-4CB7-831D-83E55960209C}"/>
    <cellStyle name="Comma 2 5 3 2 2 2 2 2 2" xfId="39169" xr:uid="{2B84203E-023B-4DA7-8022-19E5B75853E4}"/>
    <cellStyle name="Comma 2 5 3 2 2 2 2 2 3" xfId="54053" xr:uid="{1ED4C8FB-6172-4D68-AB9A-A0A4B6AE07E8}"/>
    <cellStyle name="Comma 2 5 3 2 2 2 2 3" xfId="18633" xr:uid="{30522AC4-7496-4A41-849E-3D04FC4695E0}"/>
    <cellStyle name="Comma 2 5 3 2 2 2 2 4" xfId="32323" xr:uid="{D2DB9B8D-B81B-45C5-BC0C-3063EE75DAEE}"/>
    <cellStyle name="Comma 2 5 3 2 2 2 2 5" xfId="47207" xr:uid="{F973F8AA-C867-4B54-B083-7C298C10ACD0}"/>
    <cellStyle name="Comma 2 5 3 2 2 2 3" xfId="22055" xr:uid="{FCB8D2B1-327D-4484-98FB-CA5589853D38}"/>
    <cellStyle name="Comma 2 5 3 2 2 2 3 2" xfId="35747" xr:uid="{6FF0877B-6B29-49C0-AE11-7DF8D41AD71E}"/>
    <cellStyle name="Comma 2 5 3 2 2 2 3 3" xfId="50631" xr:uid="{393520E2-BE3B-48E7-97F8-6B3712574BFA}"/>
    <cellStyle name="Comma 2 5 3 2 2 2 4" xfId="15211" xr:uid="{820AE6F1-16E4-4D7D-882C-131C4BFCCDDD}"/>
    <cellStyle name="Comma 2 5 3 2 2 2 5" xfId="28901" xr:uid="{6DB0D5DA-96E4-4223-9E75-157813AA43B1}"/>
    <cellStyle name="Comma 2 5 3 2 2 2 6" xfId="43785" xr:uid="{912EE062-D33F-4D10-8DCF-83FA22162C16}"/>
    <cellStyle name="Comma 2 5 3 2 2 3" xfId="10075" xr:uid="{3C0559DF-3A69-4F89-B1B8-76A98844A6A4}"/>
    <cellStyle name="Comma 2 5 3 2 2 3 2" xfId="23765" xr:uid="{D505351E-A48A-42C5-9791-F651397B3347}"/>
    <cellStyle name="Comma 2 5 3 2 2 3 2 2" xfId="37457" xr:uid="{8736D6F4-0DD2-4461-8510-938273EDA725}"/>
    <cellStyle name="Comma 2 5 3 2 2 3 2 3" xfId="52341" xr:uid="{ABCA7D91-8B25-47B9-9DE0-9A9B5415EC0D}"/>
    <cellStyle name="Comma 2 5 3 2 2 3 3" xfId="16921" xr:uid="{3E67659B-04B2-4E28-BFAE-FB6D5EFB2C1C}"/>
    <cellStyle name="Comma 2 5 3 2 2 3 4" xfId="30611" xr:uid="{0C837AFB-1F7F-48EF-A096-AB393F261A89}"/>
    <cellStyle name="Comma 2 5 3 2 2 3 5" xfId="45495" xr:uid="{C729832E-6CA9-4262-9986-7982F01F8BEF}"/>
    <cellStyle name="Comma 2 5 3 2 2 4" xfId="20343" xr:uid="{CD1A771C-F759-4748-A9F4-3677D266C4F1}"/>
    <cellStyle name="Comma 2 5 3 2 2 4 2" xfId="34035" xr:uid="{1DD97F53-F869-440C-9A79-E3739612AE5B}"/>
    <cellStyle name="Comma 2 5 3 2 2 4 3" xfId="48919" xr:uid="{D38010AF-248E-4239-B01C-A8F2380474CD}"/>
    <cellStyle name="Comma 2 5 3 2 2 5" xfId="13499" xr:uid="{668698A8-72F0-4A17-AB86-C6C8302F6F3D}"/>
    <cellStyle name="Comma 2 5 3 2 2 6" xfId="27189" xr:uid="{21F4F181-9ADF-4205-80F1-A35654F3EB47}"/>
    <cellStyle name="Comma 2 5 3 2 2 7" xfId="42073" xr:uid="{C37DD073-B5C7-49A7-9516-C5FB417B0A69}"/>
    <cellStyle name="Comma 2 5 3 2 3" xfId="8364" xr:uid="{650285F3-E550-4950-961B-93C3A6C69E94}"/>
    <cellStyle name="Comma 2 5 3 2 3 2" xfId="11786" xr:uid="{690E4789-9C39-4303-A964-E420B5022D55}"/>
    <cellStyle name="Comma 2 5 3 2 3 2 2" xfId="25476" xr:uid="{F49511AD-1423-4C89-A6D1-591FE7742344}"/>
    <cellStyle name="Comma 2 5 3 2 3 2 2 2" xfId="39168" xr:uid="{900D8149-BD36-4CD1-B3C3-EB31E542BC9E}"/>
    <cellStyle name="Comma 2 5 3 2 3 2 2 3" xfId="54052" xr:uid="{5D98D7AB-0D60-4D1C-87C3-3A335FA3BAAB}"/>
    <cellStyle name="Comma 2 5 3 2 3 2 3" xfId="18632" xr:uid="{4EFE02E9-BD72-4F51-BDA8-51D23994BDCE}"/>
    <cellStyle name="Comma 2 5 3 2 3 2 4" xfId="32322" xr:uid="{C85B608C-6F07-4606-846F-A695049894EF}"/>
    <cellStyle name="Comma 2 5 3 2 3 2 5" xfId="47206" xr:uid="{AF31E9D3-0DD1-417C-94C3-47824E1F7FA0}"/>
    <cellStyle name="Comma 2 5 3 2 3 3" xfId="22054" xr:uid="{684A1283-DBD6-40EF-A2C3-001E550669E3}"/>
    <cellStyle name="Comma 2 5 3 2 3 3 2" xfId="35746" xr:uid="{D708EC28-D861-40AD-823C-1EFBD20FA6FF}"/>
    <cellStyle name="Comma 2 5 3 2 3 3 3" xfId="50630" xr:uid="{81FA6A59-90B7-401F-B9A7-CDD5E6121784}"/>
    <cellStyle name="Comma 2 5 3 2 3 4" xfId="15210" xr:uid="{FA81BDC2-DE78-41F7-A345-2614CD52427D}"/>
    <cellStyle name="Comma 2 5 3 2 3 5" xfId="28900" xr:uid="{778A5224-D57F-4A4F-A254-7F1945169086}"/>
    <cellStyle name="Comma 2 5 3 2 3 6" xfId="43784" xr:uid="{2813D05E-4C37-472E-9AB9-A36F9D7C0FDA}"/>
    <cellStyle name="Comma 2 5 3 2 4" xfId="10074" xr:uid="{35418F5E-85F5-445A-ADA9-66239206E558}"/>
    <cellStyle name="Comma 2 5 3 2 4 2" xfId="23764" xr:uid="{FA633046-F400-4049-97BD-16CDA8AB9A22}"/>
    <cellStyle name="Comma 2 5 3 2 4 2 2" xfId="37456" xr:uid="{BEE2ABCC-2327-42B2-AEBA-B4CE9CE7983F}"/>
    <cellStyle name="Comma 2 5 3 2 4 2 3" xfId="52340" xr:uid="{47E72AB3-F207-4249-B26D-44A58101363C}"/>
    <cellStyle name="Comma 2 5 3 2 4 3" xfId="16920" xr:uid="{E9D06FA1-BD62-4206-BDE6-285BE207FC8E}"/>
    <cellStyle name="Comma 2 5 3 2 4 4" xfId="30610" xr:uid="{2901E24A-EE9B-4577-9A00-483C2BA7B7D4}"/>
    <cellStyle name="Comma 2 5 3 2 4 5" xfId="45494" xr:uid="{8BD040EA-1907-495B-98AC-CDD9C0B80C68}"/>
    <cellStyle name="Comma 2 5 3 2 5" xfId="20342" xr:uid="{45BF162E-D8C9-4FC5-BE27-CF4BF44BBF36}"/>
    <cellStyle name="Comma 2 5 3 2 5 2" xfId="34034" xr:uid="{307B3E55-49AF-45AC-BDBB-97221E9211AA}"/>
    <cellStyle name="Comma 2 5 3 2 5 3" xfId="48918" xr:uid="{7064D180-6FEE-476A-974B-A274BFEBFDCC}"/>
    <cellStyle name="Comma 2 5 3 2 6" xfId="13498" xr:uid="{611E677D-E87A-4BF1-B9EB-E2BCBB2092FE}"/>
    <cellStyle name="Comma 2 5 3 2 7" xfId="27188" xr:uid="{6BB1E252-4DEB-4D1C-99B2-F68B5E4821F1}"/>
    <cellStyle name="Comma 2 5 3 2 8" xfId="42072" xr:uid="{CD3FB602-F301-45D7-AB54-131226C815ED}"/>
    <cellStyle name="Comma 2 5 3 3" xfId="6652" xr:uid="{14A19A22-93EC-46D0-9DAB-DADFAB22C18B}"/>
    <cellStyle name="Comma 2 5 3 3 2" xfId="8366" xr:uid="{94053CE4-7274-4247-B35E-182E31F4B3DB}"/>
    <cellStyle name="Comma 2 5 3 3 2 2" xfId="11788" xr:uid="{3A7DEED2-6014-4811-91B1-61DF1B2D7C73}"/>
    <cellStyle name="Comma 2 5 3 3 2 2 2" xfId="25478" xr:uid="{882D2AF4-12E0-4190-BECF-74666D4A71F5}"/>
    <cellStyle name="Comma 2 5 3 3 2 2 2 2" xfId="39170" xr:uid="{10391001-44A1-44E0-B64D-9404AB9238C1}"/>
    <cellStyle name="Comma 2 5 3 3 2 2 2 3" xfId="54054" xr:uid="{300566ED-9501-4253-91DE-1D462424B440}"/>
    <cellStyle name="Comma 2 5 3 3 2 2 3" xfId="18634" xr:uid="{D709ADB6-7941-4C54-A61E-02273C2A2C0E}"/>
    <cellStyle name="Comma 2 5 3 3 2 2 4" xfId="32324" xr:uid="{3D456159-C152-4E22-A318-8DA287DA546E}"/>
    <cellStyle name="Comma 2 5 3 3 2 2 5" xfId="47208" xr:uid="{A45ED815-8E79-4DAB-ABBA-DB868D2197D0}"/>
    <cellStyle name="Comma 2 5 3 3 2 3" xfId="22056" xr:uid="{4F79CB51-1085-4EC5-8F61-C08454449C27}"/>
    <cellStyle name="Comma 2 5 3 3 2 3 2" xfId="35748" xr:uid="{423F5EE2-FAEF-4FA3-A1CC-D323A0F410D9}"/>
    <cellStyle name="Comma 2 5 3 3 2 3 3" xfId="50632" xr:uid="{A5DF4F4B-EE41-49E2-9AD3-33CCD979016D}"/>
    <cellStyle name="Comma 2 5 3 3 2 4" xfId="15212" xr:uid="{47200B29-CEDC-4448-AE15-6C4DE6643660}"/>
    <cellStyle name="Comma 2 5 3 3 2 5" xfId="28902" xr:uid="{416B0457-330E-4EA5-80C7-C1750A1EAFB8}"/>
    <cellStyle name="Comma 2 5 3 3 2 6" xfId="43786" xr:uid="{C1680827-40F0-4BEF-971C-15016F07DCC6}"/>
    <cellStyle name="Comma 2 5 3 3 3" xfId="10076" xr:uid="{71B42E9B-1C71-4FF5-91D9-7601E1E6F8A2}"/>
    <cellStyle name="Comma 2 5 3 3 3 2" xfId="23766" xr:uid="{2273AEF2-75AE-4FCE-9C80-476AC69252E3}"/>
    <cellStyle name="Comma 2 5 3 3 3 2 2" xfId="37458" xr:uid="{5531B481-2225-430D-BD45-7B97971A551D}"/>
    <cellStyle name="Comma 2 5 3 3 3 2 3" xfId="52342" xr:uid="{A19064A5-45D5-4FDD-BA50-95F83B17644D}"/>
    <cellStyle name="Comma 2 5 3 3 3 3" xfId="16922" xr:uid="{688C644D-568B-4BC6-A14D-D9E7CFBDA4AB}"/>
    <cellStyle name="Comma 2 5 3 3 3 4" xfId="30612" xr:uid="{A23945FF-A88A-4B0B-8586-F4F874157315}"/>
    <cellStyle name="Comma 2 5 3 3 3 5" xfId="45496" xr:uid="{2304473E-1C83-46CB-9235-87E2A703113B}"/>
    <cellStyle name="Comma 2 5 3 3 4" xfId="20344" xr:uid="{47833D85-3CA9-4DA3-B70B-0888CAC1E545}"/>
    <cellStyle name="Comma 2 5 3 3 4 2" xfId="34036" xr:uid="{34045ABA-1A8D-47C7-B4DB-7BC4B1666F65}"/>
    <cellStyle name="Comma 2 5 3 3 4 3" xfId="48920" xr:uid="{0C4ABBE3-EA0D-4C16-B00A-29CA4AE9D024}"/>
    <cellStyle name="Comma 2 5 3 3 5" xfId="13500" xr:uid="{AF1AF36B-9437-4E67-BB42-E9D66C1615FD}"/>
    <cellStyle name="Comma 2 5 3 3 6" xfId="27190" xr:uid="{C9417B59-E28E-4D4F-B591-185FA4EAB27A}"/>
    <cellStyle name="Comma 2 5 3 3 7" xfId="42074" xr:uid="{BA8DB35F-30FF-4762-8996-822A1E0AAD54}"/>
    <cellStyle name="Comma 2 5 3 4" xfId="6653" xr:uid="{CBE9F08E-9A4A-4023-95A8-3CAC27B0E9E1}"/>
    <cellStyle name="Comma 2 5 3 4 2" xfId="8367" xr:uid="{2C3FA2C2-55CC-4805-86F8-82830FCAEEEF}"/>
    <cellStyle name="Comma 2 5 3 4 2 2" xfId="11789" xr:uid="{AB1D814F-FEC1-4254-844A-55B34A1C3BAE}"/>
    <cellStyle name="Comma 2 5 3 4 2 2 2" xfId="25479" xr:uid="{B6837C71-6619-4E3F-8E0C-C40CC3CCF470}"/>
    <cellStyle name="Comma 2 5 3 4 2 2 2 2" xfId="39171" xr:uid="{EBDDE10F-1A4D-495D-9431-90B4DEA1A646}"/>
    <cellStyle name="Comma 2 5 3 4 2 2 2 3" xfId="54055" xr:uid="{ADC3DC45-C069-4EF6-9ACE-5F2D7ACC2053}"/>
    <cellStyle name="Comma 2 5 3 4 2 2 3" xfId="18635" xr:uid="{05CAA653-500E-46FF-BC45-9E80CCEBCB64}"/>
    <cellStyle name="Comma 2 5 3 4 2 2 4" xfId="32325" xr:uid="{483E6878-D424-4949-98C8-8BB2CDDD1268}"/>
    <cellStyle name="Comma 2 5 3 4 2 2 5" xfId="47209" xr:uid="{261AB400-CD79-4D2D-9B44-23DD06B6B2FB}"/>
    <cellStyle name="Comma 2 5 3 4 2 3" xfId="22057" xr:uid="{2A212072-EAA9-408C-B670-36DE882E4BB4}"/>
    <cellStyle name="Comma 2 5 3 4 2 3 2" xfId="35749" xr:uid="{05A8C710-272B-4E57-8580-91B91A8F0B9E}"/>
    <cellStyle name="Comma 2 5 3 4 2 3 3" xfId="50633" xr:uid="{09655F46-5C4B-4F9B-B0C9-2C81E420291E}"/>
    <cellStyle name="Comma 2 5 3 4 2 4" xfId="15213" xr:uid="{07A5D5BE-26C0-4FF1-B81E-5101D1917EE7}"/>
    <cellStyle name="Comma 2 5 3 4 2 5" xfId="28903" xr:uid="{BC407123-4C40-46D6-826D-F31B8C37E1D8}"/>
    <cellStyle name="Comma 2 5 3 4 2 6" xfId="43787" xr:uid="{557C6036-072E-4FFC-8FC5-1FAA6593BE1A}"/>
    <cellStyle name="Comma 2 5 3 4 3" xfId="10077" xr:uid="{9F03C401-5B45-4244-9E17-6CB38A54E728}"/>
    <cellStyle name="Comma 2 5 3 4 3 2" xfId="23767" xr:uid="{9732AF81-9451-4983-8745-BB19EF6F69C1}"/>
    <cellStyle name="Comma 2 5 3 4 3 2 2" xfId="37459" xr:uid="{EA6212A4-C85A-452D-88E3-59C0E5F27C43}"/>
    <cellStyle name="Comma 2 5 3 4 3 2 3" xfId="52343" xr:uid="{A6E37E97-A962-4B81-89C6-875CB7C16165}"/>
    <cellStyle name="Comma 2 5 3 4 3 3" xfId="16923" xr:uid="{1493E198-4F25-45A5-9C42-D5A050335F15}"/>
    <cellStyle name="Comma 2 5 3 4 3 4" xfId="30613" xr:uid="{0287E420-28A7-4D73-863B-55650312656E}"/>
    <cellStyle name="Comma 2 5 3 4 3 5" xfId="45497" xr:uid="{71997869-673C-40BA-81CA-5FD277173619}"/>
    <cellStyle name="Comma 2 5 3 4 4" xfId="20345" xr:uid="{A8D47D61-808A-4A9C-ABFF-2E963CF24ACF}"/>
    <cellStyle name="Comma 2 5 3 4 4 2" xfId="34037" xr:uid="{EFF0566B-CF17-4DF9-A19E-E0BCB2AC82A5}"/>
    <cellStyle name="Comma 2 5 3 4 4 3" xfId="48921" xr:uid="{D954D530-E3DB-4211-B718-81CFCDAD31E2}"/>
    <cellStyle name="Comma 2 5 3 4 5" xfId="13501" xr:uid="{C2CF3FBE-C342-4FD9-B99F-CED2C6CDF766}"/>
    <cellStyle name="Comma 2 5 3 4 6" xfId="27191" xr:uid="{56046B36-ED1A-4EB9-864C-1EF9DF69E9EC}"/>
    <cellStyle name="Comma 2 5 3 4 7" xfId="42075" xr:uid="{ECFD8A78-A233-4418-8C86-50B2B88D731D}"/>
    <cellStyle name="Comma 2 5 3 5" xfId="8363" xr:uid="{FC9D275F-7E53-4C9B-8801-0636A690AD73}"/>
    <cellStyle name="Comma 2 5 3 5 2" xfId="11785" xr:uid="{58CEFAE1-5186-42CA-9A09-3243F2F63FD6}"/>
    <cellStyle name="Comma 2 5 3 5 2 2" xfId="25475" xr:uid="{8C7F205A-C04A-4CD1-BE20-F62A7E3B7217}"/>
    <cellStyle name="Comma 2 5 3 5 2 2 2" xfId="39167" xr:uid="{72A0462F-BA5D-46FE-B16E-565B4BDAC2D0}"/>
    <cellStyle name="Comma 2 5 3 5 2 2 3" xfId="54051" xr:uid="{E82174E2-EAD9-4BD0-A252-4EE66E65B538}"/>
    <cellStyle name="Comma 2 5 3 5 2 3" xfId="18631" xr:uid="{42A72FB7-5FB7-4270-B66F-BEE2D4582794}"/>
    <cellStyle name="Comma 2 5 3 5 2 4" xfId="32321" xr:uid="{7D1CFD7C-A8C0-4F82-88DB-A0C025AEBAB1}"/>
    <cellStyle name="Comma 2 5 3 5 2 5" xfId="47205" xr:uid="{19F6B5CB-306D-4868-82DF-319CFC851E75}"/>
    <cellStyle name="Comma 2 5 3 5 3" xfId="22053" xr:uid="{E6DED112-5BAF-431C-8120-029B43171B97}"/>
    <cellStyle name="Comma 2 5 3 5 3 2" xfId="35745" xr:uid="{D8DBF5EA-95C4-4F8D-A414-639B5BE9FFB2}"/>
    <cellStyle name="Comma 2 5 3 5 3 3" xfId="50629" xr:uid="{86261433-9001-4A40-B0D3-32CF33A16115}"/>
    <cellStyle name="Comma 2 5 3 5 4" xfId="15209" xr:uid="{9FCC67A8-7B59-43EB-962A-A14D53BDFA26}"/>
    <cellStyle name="Comma 2 5 3 5 5" xfId="28899" xr:uid="{AAF25FB4-61FE-40AE-A6CC-7A3920DE8E35}"/>
    <cellStyle name="Comma 2 5 3 5 6" xfId="43783" xr:uid="{A81A7D26-DDD0-4B7D-AAA1-302B647B1BBC}"/>
    <cellStyle name="Comma 2 5 3 6" xfId="10073" xr:uid="{37283C90-2B11-49A8-B9AC-A943BAB5F52B}"/>
    <cellStyle name="Comma 2 5 3 6 2" xfId="23763" xr:uid="{68DAC2BA-B7C0-43AA-8CDC-A3F6DA49C27C}"/>
    <cellStyle name="Comma 2 5 3 6 2 2" xfId="37455" xr:uid="{98DA2205-853B-47F4-B1D9-5026383CCE90}"/>
    <cellStyle name="Comma 2 5 3 6 2 3" xfId="52339" xr:uid="{9976E0FC-F250-4B28-AE28-A6C0DF40890E}"/>
    <cellStyle name="Comma 2 5 3 6 3" xfId="16919" xr:uid="{60E14AC2-18A6-4304-86F4-AA067360ABCC}"/>
    <cellStyle name="Comma 2 5 3 6 4" xfId="30609" xr:uid="{0A2BE4FC-E757-4532-ADC4-08330766AABC}"/>
    <cellStyle name="Comma 2 5 3 6 5" xfId="45493" xr:uid="{E1AB87BA-32E1-47CC-8E8B-CB1044CA5EC9}"/>
    <cellStyle name="Comma 2 5 3 7" xfId="20341" xr:uid="{5364A919-6C15-40BC-BC9A-18A26AD73387}"/>
    <cellStyle name="Comma 2 5 3 7 2" xfId="34033" xr:uid="{0244D977-0F98-455F-9B36-AD0346A27599}"/>
    <cellStyle name="Comma 2 5 3 7 3" xfId="48917" xr:uid="{AB5B7721-5563-4AB7-9ABC-7A5515E3A90E}"/>
    <cellStyle name="Comma 2 5 3 8" xfId="13497" xr:uid="{012845A5-F847-4A72-ACA6-3BF0350A5A18}"/>
    <cellStyle name="Comma 2 5 3 9" xfId="27187" xr:uid="{606C5976-E6C0-4A13-AA98-98AB47C7A0AF}"/>
    <cellStyle name="Comma 2 5 4" xfId="6654" xr:uid="{E1EFF2D0-60F1-420C-A984-3B8609B9F2AB}"/>
    <cellStyle name="Comma 2 5 4 2" xfId="6655" xr:uid="{5CC4CEBE-9F1A-4899-BE90-015E6FE49D43}"/>
    <cellStyle name="Comma 2 5 4 2 2" xfId="8369" xr:uid="{FED54172-BAC7-4937-858D-F36F225A4A41}"/>
    <cellStyle name="Comma 2 5 4 2 2 2" xfId="11791" xr:uid="{AC8E508D-0764-41B9-A4E1-ACE223E6669A}"/>
    <cellStyle name="Comma 2 5 4 2 2 2 2" xfId="25481" xr:uid="{5394990F-5F01-4DE8-80F9-F2D3474F8C3E}"/>
    <cellStyle name="Comma 2 5 4 2 2 2 2 2" xfId="39173" xr:uid="{719BC05D-1975-4A48-8229-A99F729A4113}"/>
    <cellStyle name="Comma 2 5 4 2 2 2 2 3" xfId="54057" xr:uid="{ADA21930-0E32-4C53-BA97-D95C9ACC6332}"/>
    <cellStyle name="Comma 2 5 4 2 2 2 3" xfId="18637" xr:uid="{59797B2B-5E88-482A-9D70-C0B0B520E503}"/>
    <cellStyle name="Comma 2 5 4 2 2 2 4" xfId="32327" xr:uid="{17556711-0463-4DCE-9DEA-481F7EC47A25}"/>
    <cellStyle name="Comma 2 5 4 2 2 2 5" xfId="47211" xr:uid="{34230AD7-56EE-463A-AAB9-79B35F919963}"/>
    <cellStyle name="Comma 2 5 4 2 2 3" xfId="22059" xr:uid="{29945EB1-16CB-47D1-B2CA-9DA1A0437857}"/>
    <cellStyle name="Comma 2 5 4 2 2 3 2" xfId="35751" xr:uid="{D385608F-709D-47B6-A9A0-918131B87BF8}"/>
    <cellStyle name="Comma 2 5 4 2 2 3 3" xfId="50635" xr:uid="{5A486849-DC8C-4291-AE6A-59A16C625763}"/>
    <cellStyle name="Comma 2 5 4 2 2 4" xfId="15215" xr:uid="{4E95AD4A-B980-4DCC-BC15-3F7BFE1CC56A}"/>
    <cellStyle name="Comma 2 5 4 2 2 5" xfId="28905" xr:uid="{212197B0-2513-4E7B-8343-05D796E34FBD}"/>
    <cellStyle name="Comma 2 5 4 2 2 6" xfId="43789" xr:uid="{028DD87F-B6D9-4EEB-B93B-5CCF387726AE}"/>
    <cellStyle name="Comma 2 5 4 2 3" xfId="10079" xr:uid="{0F3E8D9C-097E-4520-A8DA-7EC645FD20F8}"/>
    <cellStyle name="Comma 2 5 4 2 3 2" xfId="23769" xr:uid="{9410171D-1CFB-4282-8AD9-5B28D51E51AB}"/>
    <cellStyle name="Comma 2 5 4 2 3 2 2" xfId="37461" xr:uid="{7FEBA320-4DC2-4B1C-8C41-D031B14D764C}"/>
    <cellStyle name="Comma 2 5 4 2 3 2 3" xfId="52345" xr:uid="{698BB615-F984-483D-BA8B-8A5DD4E6471B}"/>
    <cellStyle name="Comma 2 5 4 2 3 3" xfId="16925" xr:uid="{1E935F7E-21A1-4B9F-A250-B239994F3FFB}"/>
    <cellStyle name="Comma 2 5 4 2 3 4" xfId="30615" xr:uid="{AC8F45E4-4689-4B60-A9A6-D27F89C0CC99}"/>
    <cellStyle name="Comma 2 5 4 2 3 5" xfId="45499" xr:uid="{4E395859-01D8-4FAB-90D8-9DC3CC50055B}"/>
    <cellStyle name="Comma 2 5 4 2 4" xfId="20347" xr:uid="{F666FD49-04ED-4406-A6D9-077637F39D54}"/>
    <cellStyle name="Comma 2 5 4 2 4 2" xfId="34039" xr:uid="{3B3F23BE-FD33-4B0D-A55C-6464EBA93295}"/>
    <cellStyle name="Comma 2 5 4 2 4 3" xfId="48923" xr:uid="{1D89F8F4-DE95-4A38-81E6-85AAD2EA5883}"/>
    <cellStyle name="Comma 2 5 4 2 5" xfId="13503" xr:uid="{8151BF94-ACA7-4FA5-A908-E9632A66A33A}"/>
    <cellStyle name="Comma 2 5 4 2 6" xfId="27193" xr:uid="{62BF6BF1-50B8-4DD8-97D9-C207C86A381D}"/>
    <cellStyle name="Comma 2 5 4 2 7" xfId="42077" xr:uid="{09925AB3-97C8-4D3D-B17C-533771BED7E2}"/>
    <cellStyle name="Comma 2 5 4 3" xfId="8368" xr:uid="{99048A5A-AE0B-4BCB-9AEF-EF9E136F14B4}"/>
    <cellStyle name="Comma 2 5 4 3 2" xfId="11790" xr:uid="{4DEE742F-54F2-4595-ACD9-1BD050F6631C}"/>
    <cellStyle name="Comma 2 5 4 3 2 2" xfId="25480" xr:uid="{26922D3D-AEA8-409E-BFE5-DBB749C5A669}"/>
    <cellStyle name="Comma 2 5 4 3 2 2 2" xfId="39172" xr:uid="{7C8EAA63-A1A1-42CD-A10E-C9CB76AD3BFB}"/>
    <cellStyle name="Comma 2 5 4 3 2 2 3" xfId="54056" xr:uid="{A858929A-A671-46FA-B6A6-755F381EEE10}"/>
    <cellStyle name="Comma 2 5 4 3 2 3" xfId="18636" xr:uid="{E273ECCE-19CE-4CE6-9569-3D6B92B3DA5A}"/>
    <cellStyle name="Comma 2 5 4 3 2 4" xfId="32326" xr:uid="{8CD074A3-01ED-4402-A606-B9C7F2AEF161}"/>
    <cellStyle name="Comma 2 5 4 3 2 5" xfId="47210" xr:uid="{F595ABF8-E6FF-47AD-AD55-4EFF4902DD30}"/>
    <cellStyle name="Comma 2 5 4 3 3" xfId="22058" xr:uid="{FF9736AD-38C8-49F5-AE3A-6BC9C734B50F}"/>
    <cellStyle name="Comma 2 5 4 3 3 2" xfId="35750" xr:uid="{C1CF5566-5049-4781-8D71-29D97E418128}"/>
    <cellStyle name="Comma 2 5 4 3 3 3" xfId="50634" xr:uid="{05D06355-20B9-48E1-BD6C-2F2BBD915319}"/>
    <cellStyle name="Comma 2 5 4 3 4" xfId="15214" xr:uid="{3F62800C-F1CF-409D-8EB9-826C8967FCB9}"/>
    <cellStyle name="Comma 2 5 4 3 5" xfId="28904" xr:uid="{1A9ABA85-F993-424D-B4CB-7B8348A4CFC4}"/>
    <cellStyle name="Comma 2 5 4 3 6" xfId="43788" xr:uid="{379E4A2A-3EE1-4F33-A6F2-443DF7FCBA6A}"/>
    <cellStyle name="Comma 2 5 4 4" xfId="10078" xr:uid="{693BB6DD-DB85-4BCD-8167-4696301D3B05}"/>
    <cellStyle name="Comma 2 5 4 4 2" xfId="23768" xr:uid="{8CBA2F5C-7C32-4089-B18A-A5DC95374207}"/>
    <cellStyle name="Comma 2 5 4 4 2 2" xfId="37460" xr:uid="{C0AB7311-30D5-46C9-A65A-CF3B97FDC80C}"/>
    <cellStyle name="Comma 2 5 4 4 2 3" xfId="52344" xr:uid="{41D82246-9D66-47C8-864A-EE80AAAE68F8}"/>
    <cellStyle name="Comma 2 5 4 4 3" xfId="16924" xr:uid="{143A11EA-8B99-434A-9D2F-FFA9932C3074}"/>
    <cellStyle name="Comma 2 5 4 4 4" xfId="30614" xr:uid="{ABE92A3A-3F55-4BC0-8D9D-816864F0A7AD}"/>
    <cellStyle name="Comma 2 5 4 4 5" xfId="45498" xr:uid="{6B605911-A2C0-4AD5-9FA8-1488FCB5DD36}"/>
    <cellStyle name="Comma 2 5 4 5" xfId="20346" xr:uid="{B32DC288-DF50-41E9-98AE-543A7FFCAB07}"/>
    <cellStyle name="Comma 2 5 4 5 2" xfId="34038" xr:uid="{B9269CCD-AA73-4551-AE28-214BEB3B7EA0}"/>
    <cellStyle name="Comma 2 5 4 5 3" xfId="48922" xr:uid="{4F389DC6-7A16-4FD6-B9D6-BC7C70C4BEA9}"/>
    <cellStyle name="Comma 2 5 4 6" xfId="13502" xr:uid="{EB0530DC-27D2-4CEB-859B-FC82F0F8C3B3}"/>
    <cellStyle name="Comma 2 5 4 7" xfId="27192" xr:uid="{436FA731-2CD4-404D-A4B0-1695089B0944}"/>
    <cellStyle name="Comma 2 5 4 8" xfId="42076" xr:uid="{2B43AE5B-A32D-4241-9362-00B6E5EC8CDF}"/>
    <cellStyle name="Comma 2 5 5" xfId="6656" xr:uid="{5A76F64B-EC7F-45C4-A532-20A1276277E7}"/>
    <cellStyle name="Comma 2 5 5 2" xfId="8370" xr:uid="{645D4732-69C6-4D94-B79E-9D139C1FF07A}"/>
    <cellStyle name="Comma 2 5 5 2 2" xfId="11792" xr:uid="{0AF7463D-59FB-42EA-A6CC-AD1E5A75CCC8}"/>
    <cellStyle name="Comma 2 5 5 2 2 2" xfId="25482" xr:uid="{CACB4A85-5F71-4BB6-8743-7EBFD1C53BDB}"/>
    <cellStyle name="Comma 2 5 5 2 2 2 2" xfId="39174" xr:uid="{79AE45EE-CCF1-4C52-87E0-120517E6FA8B}"/>
    <cellStyle name="Comma 2 5 5 2 2 2 3" xfId="54058" xr:uid="{27DC18BC-0FD7-43C4-8606-D9F8764264C5}"/>
    <cellStyle name="Comma 2 5 5 2 2 3" xfId="18638" xr:uid="{0887984C-806F-46A0-961E-E60D76F4DA0B}"/>
    <cellStyle name="Comma 2 5 5 2 2 4" xfId="32328" xr:uid="{21F0CBE5-F928-4705-ACA6-F98BCE858540}"/>
    <cellStyle name="Comma 2 5 5 2 2 5" xfId="47212" xr:uid="{E78E97C6-337F-4728-8AA6-F81B5CD840E3}"/>
    <cellStyle name="Comma 2 5 5 2 3" xfId="22060" xr:uid="{53F7EA99-545A-4F3C-9540-7AEACE9DB803}"/>
    <cellStyle name="Comma 2 5 5 2 3 2" xfId="35752" xr:uid="{85D8EFBC-50C0-43F4-B80C-2F0D936D2BED}"/>
    <cellStyle name="Comma 2 5 5 2 3 3" xfId="50636" xr:uid="{8A5EDE09-8F27-44C5-BFFC-772E09C80052}"/>
    <cellStyle name="Comma 2 5 5 2 4" xfId="15216" xr:uid="{B53E137B-8DA3-4AF2-A367-1FEB5C5E8255}"/>
    <cellStyle name="Comma 2 5 5 2 5" xfId="28906" xr:uid="{8AB184F4-A950-403E-848D-1C5B227325A6}"/>
    <cellStyle name="Comma 2 5 5 2 6" xfId="43790" xr:uid="{264EF629-0C5A-48AF-8AF8-FB5AC1852238}"/>
    <cellStyle name="Comma 2 5 5 3" xfId="10080" xr:uid="{83BA05F4-FCE0-4741-B0DC-CEF8CD1BDEA1}"/>
    <cellStyle name="Comma 2 5 5 3 2" xfId="23770" xr:uid="{6842FF82-08D6-450F-A30C-AE92701ED1B0}"/>
    <cellStyle name="Comma 2 5 5 3 2 2" xfId="37462" xr:uid="{5E458C45-68FC-4F4E-BFF6-7C3AE94D2E0A}"/>
    <cellStyle name="Comma 2 5 5 3 2 3" xfId="52346" xr:uid="{A16C46E8-B878-4A58-BA8E-1251379611D7}"/>
    <cellStyle name="Comma 2 5 5 3 3" xfId="16926" xr:uid="{3865CEBA-86BA-4528-9461-BFB21D1072BA}"/>
    <cellStyle name="Comma 2 5 5 3 4" xfId="30616" xr:uid="{D6D3E23E-9F44-4704-9608-2028AD48D505}"/>
    <cellStyle name="Comma 2 5 5 3 5" xfId="45500" xr:uid="{034D1AD5-F1F0-4265-BCBC-18E86D14285B}"/>
    <cellStyle name="Comma 2 5 5 4" xfId="20348" xr:uid="{47000F22-24C5-4713-BC2A-C9ED93B8CC54}"/>
    <cellStyle name="Comma 2 5 5 4 2" xfId="34040" xr:uid="{80B26330-B4D2-48A0-919F-0C6911401F93}"/>
    <cellStyle name="Comma 2 5 5 4 3" xfId="48924" xr:uid="{79E63232-0EFA-4291-8B60-87D1AD611FE5}"/>
    <cellStyle name="Comma 2 5 5 5" xfId="13504" xr:uid="{F01FE53D-4D6A-428C-BFE9-B38F986748F2}"/>
    <cellStyle name="Comma 2 5 5 6" xfId="27194" xr:uid="{6BE04089-F3F7-4051-A65B-3628B142D79E}"/>
    <cellStyle name="Comma 2 5 5 7" xfId="42078" xr:uid="{3409A08C-251F-4A47-94B9-CAD6D4C5E91B}"/>
    <cellStyle name="Comma 2 5 6" xfId="6657" xr:uid="{DBA3E886-A360-4E74-A749-B4A7CFBACD3C}"/>
    <cellStyle name="Comma 2 5 6 2" xfId="8371" xr:uid="{3778D8D4-61F4-4EFD-9EB1-2D78E6AE4781}"/>
    <cellStyle name="Comma 2 5 6 2 2" xfId="11793" xr:uid="{4A6A5110-7244-4632-BB3B-80E8BEC8705D}"/>
    <cellStyle name="Comma 2 5 6 2 2 2" xfId="25483" xr:uid="{AAA32BF6-E253-49C0-8AE3-BF0EEA6AB0BC}"/>
    <cellStyle name="Comma 2 5 6 2 2 2 2" xfId="39175" xr:uid="{DE32CEAF-DD19-41FE-9A50-75072DD20E9E}"/>
    <cellStyle name="Comma 2 5 6 2 2 2 3" xfId="54059" xr:uid="{5FE10B6B-4F9D-47FE-831E-BECC136FA01B}"/>
    <cellStyle name="Comma 2 5 6 2 2 3" xfId="18639" xr:uid="{ED26C3BE-ACD6-437A-95B2-B77DC81D6BB0}"/>
    <cellStyle name="Comma 2 5 6 2 2 4" xfId="32329" xr:uid="{5923C523-DABE-46F0-89B0-2017552E3E9F}"/>
    <cellStyle name="Comma 2 5 6 2 2 5" xfId="47213" xr:uid="{2BF4E1A8-AD44-41E9-B618-9E42464CB6FA}"/>
    <cellStyle name="Comma 2 5 6 2 3" xfId="22061" xr:uid="{C53CA2B7-34AB-4D00-BC68-AFEC9949210C}"/>
    <cellStyle name="Comma 2 5 6 2 3 2" xfId="35753" xr:uid="{21A104DA-965D-4148-9871-C47000037A10}"/>
    <cellStyle name="Comma 2 5 6 2 3 3" xfId="50637" xr:uid="{88721E2B-4B2A-4C53-81F7-D1D1FE5CDF49}"/>
    <cellStyle name="Comma 2 5 6 2 4" xfId="15217" xr:uid="{BF635210-0BE2-478A-8712-52C482717F1D}"/>
    <cellStyle name="Comma 2 5 6 2 5" xfId="28907" xr:uid="{D7E9C6C2-8725-4E8F-B0A1-CA29830654EB}"/>
    <cellStyle name="Comma 2 5 6 2 6" xfId="43791" xr:uid="{5E4995AA-959E-4AFF-8116-07E295A7702A}"/>
    <cellStyle name="Comma 2 5 6 3" xfId="10081" xr:uid="{0E20ECDD-0586-462B-9112-6980825B3ACE}"/>
    <cellStyle name="Comma 2 5 6 3 2" xfId="23771" xr:uid="{BC9334C2-30B3-40BD-ABDC-FED8F560B2AF}"/>
    <cellStyle name="Comma 2 5 6 3 2 2" xfId="37463" xr:uid="{A6581F1C-FF8F-43AF-8695-2BF16FEC72F1}"/>
    <cellStyle name="Comma 2 5 6 3 2 3" xfId="52347" xr:uid="{3B84F30C-44B9-4290-ABE3-6D1AF642A1B1}"/>
    <cellStyle name="Comma 2 5 6 3 3" xfId="16927" xr:uid="{1D3EEC60-FE5A-496F-A44E-D59F418369B4}"/>
    <cellStyle name="Comma 2 5 6 3 4" xfId="30617" xr:uid="{02F94783-92DF-4AAF-9CFE-967C0EA5BDCC}"/>
    <cellStyle name="Comma 2 5 6 3 5" xfId="45501" xr:uid="{F4B368B0-4828-4C5D-988A-D21C76596A4D}"/>
    <cellStyle name="Comma 2 5 6 4" xfId="20349" xr:uid="{E0E64E7D-F81C-471E-9310-FD36D4B4FD46}"/>
    <cellStyle name="Comma 2 5 6 4 2" xfId="34041" xr:uid="{66FAE9FD-B420-48F0-B719-64D0D50D5A16}"/>
    <cellStyle name="Comma 2 5 6 4 3" xfId="48925" xr:uid="{F384C734-F0D2-4DA0-A9D8-6922C22E0B4D}"/>
    <cellStyle name="Comma 2 5 6 5" xfId="13505" xr:uid="{C3F86ECE-B449-433A-B58E-0451FF6FBD8B}"/>
    <cellStyle name="Comma 2 5 6 6" xfId="27195" xr:uid="{BAA23DF4-131A-40D1-87F7-549ECAF39C0C}"/>
    <cellStyle name="Comma 2 5 6 7" xfId="42079" xr:uid="{9E70C97E-A259-43ED-BDBC-54D7C5C74FF7}"/>
    <cellStyle name="Comma 2 5 7" xfId="8357" xr:uid="{0FB3B1C1-3845-47C7-880F-6CDE9E5EF1D1}"/>
    <cellStyle name="Comma 2 5 7 2" xfId="11779" xr:uid="{E242846A-17D3-4E38-A0FF-784F3F26D7C8}"/>
    <cellStyle name="Comma 2 5 7 2 2" xfId="25469" xr:uid="{55CBD1C6-D8ED-4D0F-800F-EEE6065AB16D}"/>
    <cellStyle name="Comma 2 5 7 2 2 2" xfId="39161" xr:uid="{62245670-DD29-4141-86D3-4515A1DDDB70}"/>
    <cellStyle name="Comma 2 5 7 2 2 3" xfId="54045" xr:uid="{49A3DBC5-9C2B-4F4A-B0D3-98015732C263}"/>
    <cellStyle name="Comma 2 5 7 2 3" xfId="18625" xr:uid="{DC183140-F46D-41D3-88BA-18267BBCA472}"/>
    <cellStyle name="Comma 2 5 7 2 4" xfId="32315" xr:uid="{4D3BE337-0EF6-4E0F-8D5D-696166FD7850}"/>
    <cellStyle name="Comma 2 5 7 2 5" xfId="47199" xr:uid="{261EE911-6889-4E71-9055-E89259434D48}"/>
    <cellStyle name="Comma 2 5 7 3" xfId="22047" xr:uid="{4F79C495-C015-421C-BA22-AB313A990E01}"/>
    <cellStyle name="Comma 2 5 7 3 2" xfId="35739" xr:uid="{350E1E7D-3176-44A9-902A-B89997A67229}"/>
    <cellStyle name="Comma 2 5 7 3 3" xfId="50623" xr:uid="{895BB4BE-81EF-4336-98D8-91BF91E82C5F}"/>
    <cellStyle name="Comma 2 5 7 4" xfId="15203" xr:uid="{D8A18DBA-7E4B-4344-B5DC-597317756925}"/>
    <cellStyle name="Comma 2 5 7 5" xfId="28893" xr:uid="{B7D6CCB5-679E-4839-9C77-C5B1F0A96EB4}"/>
    <cellStyle name="Comma 2 5 7 6" xfId="43777" xr:uid="{F83D4D11-1058-4D46-982B-334B137593B2}"/>
    <cellStyle name="Comma 2 5 8" xfId="10067" xr:uid="{E5F84D62-2C4A-40B2-8157-E5B4050D0A99}"/>
    <cellStyle name="Comma 2 5 8 2" xfId="23757" xr:uid="{58D822DC-02A5-46BE-ABCC-E8CC28876869}"/>
    <cellStyle name="Comma 2 5 8 2 2" xfId="37449" xr:uid="{B75A3A4F-6FD7-4729-ABE8-745D9F46F40F}"/>
    <cellStyle name="Comma 2 5 8 2 3" xfId="52333" xr:uid="{501BA132-BCE0-4BFC-8122-5122DC961BE7}"/>
    <cellStyle name="Comma 2 5 8 3" xfId="16913" xr:uid="{31D7271C-2C54-423A-9DF0-3ECB21C19AA7}"/>
    <cellStyle name="Comma 2 5 8 4" xfId="30603" xr:uid="{5D11E37D-AF32-4DBC-819B-81D06F32144D}"/>
    <cellStyle name="Comma 2 5 8 5" xfId="45487" xr:uid="{A42648BC-0FF4-4F8B-93D0-2338460433D4}"/>
    <cellStyle name="Comma 2 5 9" xfId="20335" xr:uid="{FF9EE726-3358-4FC5-8773-185143B4098B}"/>
    <cellStyle name="Comma 2 5 9 2" xfId="34027" xr:uid="{9D2331D9-BC8B-4063-B02D-58F998B69089}"/>
    <cellStyle name="Comma 2 5 9 3" xfId="48911" xr:uid="{A04EF0F0-DBFF-468A-819F-0FA6D3BABF9E}"/>
    <cellStyle name="Comma 2 6" xfId="6658" xr:uid="{F747924B-802C-4422-8420-A0A8563CA7E0}"/>
    <cellStyle name="Comma 2 6 10" xfId="42080" xr:uid="{3D4CB628-B876-4573-8BDD-7F68FF9C5545}"/>
    <cellStyle name="Comma 2 6 2" xfId="6659" xr:uid="{102C5891-56DC-4022-BF98-A3B3F916502A}"/>
    <cellStyle name="Comma 2 6 2 2" xfId="6660" xr:uid="{DA11EF44-4E73-46FB-BB66-6EF9D484DF4F}"/>
    <cellStyle name="Comma 2 6 2 2 2" xfId="8374" xr:uid="{567865AE-8CD9-4C60-959B-A025AB3A96E3}"/>
    <cellStyle name="Comma 2 6 2 2 2 2" xfId="11796" xr:uid="{7405526D-EEB4-46FF-9DCE-B645E385DE3D}"/>
    <cellStyle name="Comma 2 6 2 2 2 2 2" xfId="25486" xr:uid="{99D0C254-4313-40BC-9597-1D8DF41BD6E1}"/>
    <cellStyle name="Comma 2 6 2 2 2 2 2 2" xfId="39178" xr:uid="{0CBEBE8E-D335-4024-9E6C-D5AC23609A68}"/>
    <cellStyle name="Comma 2 6 2 2 2 2 2 3" xfId="54062" xr:uid="{E9AABA54-C0AF-4976-B2D6-2ACCC5F024D4}"/>
    <cellStyle name="Comma 2 6 2 2 2 2 3" xfId="18642" xr:uid="{3790B2B5-B3DC-4792-A542-C9B8C884FA76}"/>
    <cellStyle name="Comma 2 6 2 2 2 2 4" xfId="32332" xr:uid="{CD0B9A63-2628-4B02-AF0B-FE074929C08A}"/>
    <cellStyle name="Comma 2 6 2 2 2 2 5" xfId="47216" xr:uid="{7742A662-ED17-49CC-991F-DC27F17ED123}"/>
    <cellStyle name="Comma 2 6 2 2 2 3" xfId="22064" xr:uid="{2092D8FA-276B-4DFC-93EC-CB1B1F24816F}"/>
    <cellStyle name="Comma 2 6 2 2 2 3 2" xfId="35756" xr:uid="{FB6652C1-665B-4E7F-B7F4-806EBCAD7F44}"/>
    <cellStyle name="Comma 2 6 2 2 2 3 3" xfId="50640" xr:uid="{253C13F8-39CF-4D64-95FA-A839AE4945D4}"/>
    <cellStyle name="Comma 2 6 2 2 2 4" xfId="15220" xr:uid="{D54B1610-8748-4D0B-B909-B367B1A8733E}"/>
    <cellStyle name="Comma 2 6 2 2 2 5" xfId="28910" xr:uid="{F144D2D0-6341-4F9C-8F6A-1C283C491DEF}"/>
    <cellStyle name="Comma 2 6 2 2 2 6" xfId="43794" xr:uid="{A5B47CBE-9DC3-4941-B5C9-5DFC254A8337}"/>
    <cellStyle name="Comma 2 6 2 2 3" xfId="10084" xr:uid="{F0BA0AFF-5F5F-4306-8637-492C2A815B5A}"/>
    <cellStyle name="Comma 2 6 2 2 3 2" xfId="23774" xr:uid="{027DBB40-028A-4137-8526-62BE427B99C3}"/>
    <cellStyle name="Comma 2 6 2 2 3 2 2" xfId="37466" xr:uid="{78100EF4-BF49-48EE-B267-367DA9C9ED3F}"/>
    <cellStyle name="Comma 2 6 2 2 3 2 3" xfId="52350" xr:uid="{FD4D85AC-C908-4EF4-85E8-B70487794E79}"/>
    <cellStyle name="Comma 2 6 2 2 3 3" xfId="16930" xr:uid="{9043E350-DE75-4ABE-9141-3C3D5965FBE3}"/>
    <cellStyle name="Comma 2 6 2 2 3 4" xfId="30620" xr:uid="{FB296AAD-79EC-446F-AA1F-187836760CF6}"/>
    <cellStyle name="Comma 2 6 2 2 3 5" xfId="45504" xr:uid="{D69626F2-3630-43A8-8E00-8E22502CDD65}"/>
    <cellStyle name="Comma 2 6 2 2 4" xfId="20352" xr:uid="{1DA11C07-B434-4A4D-A9D3-278F704E9337}"/>
    <cellStyle name="Comma 2 6 2 2 4 2" xfId="34044" xr:uid="{72568D3B-74AC-46B9-A75F-639957DF18F6}"/>
    <cellStyle name="Comma 2 6 2 2 4 3" xfId="48928" xr:uid="{5E5CAEF5-D2BD-4BD5-9121-95408E844C92}"/>
    <cellStyle name="Comma 2 6 2 2 5" xfId="13508" xr:uid="{BFA854E2-0C4A-4304-B012-3271E7EC0ABE}"/>
    <cellStyle name="Comma 2 6 2 2 6" xfId="27198" xr:uid="{1342E731-FC33-4080-93CD-10376EF57061}"/>
    <cellStyle name="Comma 2 6 2 2 7" xfId="42082" xr:uid="{A4245BE1-AFA0-4A7F-A12C-4AB1E52FA836}"/>
    <cellStyle name="Comma 2 6 2 3" xfId="8373" xr:uid="{1E4D5A82-E262-400C-AE83-BD08379DC5D3}"/>
    <cellStyle name="Comma 2 6 2 3 2" xfId="11795" xr:uid="{6F359DD8-5337-4F38-8519-2E76DCB137D7}"/>
    <cellStyle name="Comma 2 6 2 3 2 2" xfId="25485" xr:uid="{FCB2E2DA-FAD3-445B-9B71-A5FDC699F9F3}"/>
    <cellStyle name="Comma 2 6 2 3 2 2 2" xfId="39177" xr:uid="{6647A591-3144-488A-9131-7FB4B9889B40}"/>
    <cellStyle name="Comma 2 6 2 3 2 2 3" xfId="54061" xr:uid="{D3B4531C-4888-495E-B163-D43C3EBE6C32}"/>
    <cellStyle name="Comma 2 6 2 3 2 3" xfId="18641" xr:uid="{E41B03B7-6F1B-49D9-AE20-CAE14111F859}"/>
    <cellStyle name="Comma 2 6 2 3 2 4" xfId="32331" xr:uid="{ECFA9326-4E8F-480A-B8A8-F3340AF7782B}"/>
    <cellStyle name="Comma 2 6 2 3 2 5" xfId="47215" xr:uid="{52C693FE-F5E6-4AD7-8D8A-9A65211A5AA8}"/>
    <cellStyle name="Comma 2 6 2 3 3" xfId="22063" xr:uid="{5AEDCE89-A3C6-4E85-A1D6-D918E3973D86}"/>
    <cellStyle name="Comma 2 6 2 3 3 2" xfId="35755" xr:uid="{0887EE0A-26BB-49CC-9D6B-DC1A1692EFBF}"/>
    <cellStyle name="Comma 2 6 2 3 3 3" xfId="50639" xr:uid="{ED66B8BA-E1BA-47C9-8CF9-4D0BD91FDED3}"/>
    <cellStyle name="Comma 2 6 2 3 4" xfId="15219" xr:uid="{C3000A4B-B009-4781-BD78-1E1A9C1C542D}"/>
    <cellStyle name="Comma 2 6 2 3 5" xfId="28909" xr:uid="{56C5E985-E458-4FCD-9052-D9FFDD09BA43}"/>
    <cellStyle name="Comma 2 6 2 3 6" xfId="43793" xr:uid="{46BD88B8-67ED-49D6-B588-82908B354E2C}"/>
    <cellStyle name="Comma 2 6 2 4" xfId="10083" xr:uid="{5C20803E-1DB9-42EE-9ED7-F68164B49493}"/>
    <cellStyle name="Comma 2 6 2 4 2" xfId="23773" xr:uid="{88308E08-77B2-482A-9316-4F4F292A2109}"/>
    <cellStyle name="Comma 2 6 2 4 2 2" xfId="37465" xr:uid="{7A4EF8F7-22B1-4502-98C3-86E9C2324386}"/>
    <cellStyle name="Comma 2 6 2 4 2 3" xfId="52349" xr:uid="{3BAF28D2-6019-46B9-A90C-8E0727C5617E}"/>
    <cellStyle name="Comma 2 6 2 4 3" xfId="16929" xr:uid="{F3FF433F-745F-4E31-8063-9583E2ECE2DA}"/>
    <cellStyle name="Comma 2 6 2 4 4" xfId="30619" xr:uid="{FA9C842D-A56F-45B6-BDAD-EBE8887C7996}"/>
    <cellStyle name="Comma 2 6 2 4 5" xfId="45503" xr:uid="{4DC27D45-4480-46F5-9EE3-3E886F360B2E}"/>
    <cellStyle name="Comma 2 6 2 5" xfId="20351" xr:uid="{4CA46693-2AC1-44D9-883F-3141CD08CBB3}"/>
    <cellStyle name="Comma 2 6 2 5 2" xfId="34043" xr:uid="{DE638021-6D01-4994-9F87-8F2EB257ED9C}"/>
    <cellStyle name="Comma 2 6 2 5 3" xfId="48927" xr:uid="{5FB49362-105B-4BD2-AF17-1D053D49A796}"/>
    <cellStyle name="Comma 2 6 2 6" xfId="13507" xr:uid="{90EC83DD-1A9B-41CA-97F4-BC6E143BAAF7}"/>
    <cellStyle name="Comma 2 6 2 7" xfId="27197" xr:uid="{2AC68536-8265-4C69-B03C-1C97035446B3}"/>
    <cellStyle name="Comma 2 6 2 8" xfId="42081" xr:uid="{9866BCF9-9234-427E-BA5E-CED176F15499}"/>
    <cellStyle name="Comma 2 6 3" xfId="6661" xr:uid="{D5666A23-8860-49DD-BB95-13C661DE3DE6}"/>
    <cellStyle name="Comma 2 6 3 2" xfId="8375" xr:uid="{C7247341-C87E-41A7-BB19-9EF2C4387E07}"/>
    <cellStyle name="Comma 2 6 3 2 2" xfId="11797" xr:uid="{3E3ACEF0-1B26-4B2B-9483-D5BBA03D22EA}"/>
    <cellStyle name="Comma 2 6 3 2 2 2" xfId="25487" xr:uid="{10ACCFD6-F4B4-43B0-80A6-C35480A7A3C6}"/>
    <cellStyle name="Comma 2 6 3 2 2 2 2" xfId="39179" xr:uid="{D61112BC-F001-4315-87F4-E8350B83D310}"/>
    <cellStyle name="Comma 2 6 3 2 2 2 3" xfId="54063" xr:uid="{43808C36-84CF-4967-8696-6AB110A325B9}"/>
    <cellStyle name="Comma 2 6 3 2 2 3" xfId="18643" xr:uid="{9D4262CA-0828-45EA-900E-E26C57B1AE09}"/>
    <cellStyle name="Comma 2 6 3 2 2 4" xfId="32333" xr:uid="{9B69C3CD-3267-4C71-81BB-25E52050414B}"/>
    <cellStyle name="Comma 2 6 3 2 2 5" xfId="47217" xr:uid="{78FADF95-A397-41DF-B9ED-DA2B4875CDD3}"/>
    <cellStyle name="Comma 2 6 3 2 3" xfId="22065" xr:uid="{B3E41D10-CCE1-420B-B53C-C1DBE9AC2E5F}"/>
    <cellStyle name="Comma 2 6 3 2 3 2" xfId="35757" xr:uid="{F000D46A-0743-4827-95F2-7CC6548E470B}"/>
    <cellStyle name="Comma 2 6 3 2 3 3" xfId="50641" xr:uid="{2558E1FF-72B8-4F9E-8E1C-A833EC5F2736}"/>
    <cellStyle name="Comma 2 6 3 2 4" xfId="15221" xr:uid="{F76FC5A5-2C27-4ED4-97B3-3D27072E1936}"/>
    <cellStyle name="Comma 2 6 3 2 5" xfId="28911" xr:uid="{5D1031F8-2354-4A3D-94F0-D8FA10615A67}"/>
    <cellStyle name="Comma 2 6 3 2 6" xfId="43795" xr:uid="{78046B63-F1DF-48B9-83D3-DFD027E59271}"/>
    <cellStyle name="Comma 2 6 3 3" xfId="10085" xr:uid="{88210C1A-76BC-48D5-B938-AD964539D289}"/>
    <cellStyle name="Comma 2 6 3 3 2" xfId="23775" xr:uid="{6EF9745A-962F-41A6-8B16-88F3A651CE11}"/>
    <cellStyle name="Comma 2 6 3 3 2 2" xfId="37467" xr:uid="{CE6A3A70-66AE-48EB-99B7-717C350E8F22}"/>
    <cellStyle name="Comma 2 6 3 3 2 3" xfId="52351" xr:uid="{B31783F6-9B28-40E9-8B77-2EA91C4CE07F}"/>
    <cellStyle name="Comma 2 6 3 3 3" xfId="16931" xr:uid="{CC25D323-19A5-4868-8567-BA4F3C3483D3}"/>
    <cellStyle name="Comma 2 6 3 3 4" xfId="30621" xr:uid="{BF98FB61-63A8-41A3-9218-BDAB5BA3FA7C}"/>
    <cellStyle name="Comma 2 6 3 3 5" xfId="45505" xr:uid="{6ED6B5E6-BDB9-46F4-97A9-B7AAE35A90AB}"/>
    <cellStyle name="Comma 2 6 3 4" xfId="20353" xr:uid="{A5AE3A1B-E8C3-4E5B-9026-E16501B08082}"/>
    <cellStyle name="Comma 2 6 3 4 2" xfId="34045" xr:uid="{49005D01-FCB7-41F7-9060-62630E92DB90}"/>
    <cellStyle name="Comma 2 6 3 4 3" xfId="48929" xr:uid="{C562BC03-B27C-4E67-A702-8477D930FA50}"/>
    <cellStyle name="Comma 2 6 3 5" xfId="13509" xr:uid="{880A8A14-5FCD-4074-B83E-FBAC5DCDF354}"/>
    <cellStyle name="Comma 2 6 3 6" xfId="27199" xr:uid="{BEC03B0A-8789-4A06-94C9-CB5C08DF302A}"/>
    <cellStyle name="Comma 2 6 3 7" xfId="42083" xr:uid="{2358306E-D552-4974-8F56-C1C9AEF13136}"/>
    <cellStyle name="Comma 2 6 4" xfId="6662" xr:uid="{060E2C9B-6DEE-403E-A64E-9DCD972E560A}"/>
    <cellStyle name="Comma 2 6 4 2" xfId="8376" xr:uid="{746A729F-D512-4FF6-B597-8965BD78BF6B}"/>
    <cellStyle name="Comma 2 6 4 2 2" xfId="11798" xr:uid="{22C0BBC6-60E1-4A70-B5AB-0E38EE0D2801}"/>
    <cellStyle name="Comma 2 6 4 2 2 2" xfId="25488" xr:uid="{7159CDDA-D8A9-4523-97E5-9A916DF03F17}"/>
    <cellStyle name="Comma 2 6 4 2 2 2 2" xfId="39180" xr:uid="{E560411C-2339-429C-AAC8-ADCBB8371DF8}"/>
    <cellStyle name="Comma 2 6 4 2 2 2 3" xfId="54064" xr:uid="{FBDE5978-BE5F-4E75-A429-266A51DB4A1F}"/>
    <cellStyle name="Comma 2 6 4 2 2 3" xfId="18644" xr:uid="{27BB4777-E373-462D-869E-E5ECFE7F61EE}"/>
    <cellStyle name="Comma 2 6 4 2 2 4" xfId="32334" xr:uid="{F0397072-96C7-4495-9327-D793A49B6E91}"/>
    <cellStyle name="Comma 2 6 4 2 2 5" xfId="47218" xr:uid="{71432B4D-D027-47C1-9B39-E746906C450E}"/>
    <cellStyle name="Comma 2 6 4 2 3" xfId="22066" xr:uid="{0C6CAE37-6751-4631-9A1A-A3B9F34165B9}"/>
    <cellStyle name="Comma 2 6 4 2 3 2" xfId="35758" xr:uid="{6D07D259-92D2-456F-B5FD-5A9D8C42FF59}"/>
    <cellStyle name="Comma 2 6 4 2 3 3" xfId="50642" xr:uid="{698C94E0-1694-4D50-81D9-33E73A388DA1}"/>
    <cellStyle name="Comma 2 6 4 2 4" xfId="15222" xr:uid="{568725F6-1A70-441D-B6EA-CCB29BBF1B86}"/>
    <cellStyle name="Comma 2 6 4 2 5" xfId="28912" xr:uid="{20332E3F-6226-44A9-893F-A44361CBDF73}"/>
    <cellStyle name="Comma 2 6 4 2 6" xfId="43796" xr:uid="{5E67B96F-D762-4639-9786-E71C93D72090}"/>
    <cellStyle name="Comma 2 6 4 3" xfId="10086" xr:uid="{340260ED-0F5F-4273-A97C-BD37B12F5D1F}"/>
    <cellStyle name="Comma 2 6 4 3 2" xfId="23776" xr:uid="{05D01790-B6E4-4375-B23B-2B548EF518C9}"/>
    <cellStyle name="Comma 2 6 4 3 2 2" xfId="37468" xr:uid="{BDE18C03-8786-4269-A655-21D6AA2B15E2}"/>
    <cellStyle name="Comma 2 6 4 3 2 3" xfId="52352" xr:uid="{464898C5-79D6-4A8F-99A9-A1CF9ABA42E8}"/>
    <cellStyle name="Comma 2 6 4 3 3" xfId="16932" xr:uid="{228B92FF-5B5F-4ACA-819F-729A8AB0109A}"/>
    <cellStyle name="Comma 2 6 4 3 4" xfId="30622" xr:uid="{D358DDFA-926D-4B70-ABC7-140827754BFF}"/>
    <cellStyle name="Comma 2 6 4 3 5" xfId="45506" xr:uid="{2A801544-AE2F-4B19-84E3-D39BFFB93C07}"/>
    <cellStyle name="Comma 2 6 4 4" xfId="20354" xr:uid="{7E9A23EC-4431-4BE9-A29C-87FD818E69B1}"/>
    <cellStyle name="Comma 2 6 4 4 2" xfId="34046" xr:uid="{972F8C9E-9637-4DDE-93BB-9B7D858FB599}"/>
    <cellStyle name="Comma 2 6 4 4 3" xfId="48930" xr:uid="{F98FBF17-E89E-4502-B30D-02AE8D38EE02}"/>
    <cellStyle name="Comma 2 6 4 5" xfId="13510" xr:uid="{3BD3E05C-946E-45BB-ACC7-CDE321EEF7BF}"/>
    <cellStyle name="Comma 2 6 4 6" xfId="27200" xr:uid="{627BAE99-BB38-41CD-8AA3-F75405CE7500}"/>
    <cellStyle name="Comma 2 6 4 7" xfId="42084" xr:uid="{8E1DF5C3-83D5-41F0-ABD8-05D1D513E288}"/>
    <cellStyle name="Comma 2 6 5" xfId="8372" xr:uid="{BEE185C1-113E-4F9C-88A7-63FA7DB9E381}"/>
    <cellStyle name="Comma 2 6 5 2" xfId="11794" xr:uid="{4C03972C-6B5E-4CAB-BB8B-1340570339FE}"/>
    <cellStyle name="Comma 2 6 5 2 2" xfId="25484" xr:uid="{559AF0AB-950B-484D-BFA4-D95811448CA7}"/>
    <cellStyle name="Comma 2 6 5 2 2 2" xfId="39176" xr:uid="{A873DF46-D05B-4AC3-8DA2-F7FABE905226}"/>
    <cellStyle name="Comma 2 6 5 2 2 3" xfId="54060" xr:uid="{2DF7B4C5-5EE6-4226-BB44-4B69E9E6A3AF}"/>
    <cellStyle name="Comma 2 6 5 2 3" xfId="18640" xr:uid="{057D1D3D-9C24-407A-A931-3153B9F115CD}"/>
    <cellStyle name="Comma 2 6 5 2 4" xfId="32330" xr:uid="{44B6315A-D4E2-4791-A2A3-1867CAC7FB9B}"/>
    <cellStyle name="Comma 2 6 5 2 5" xfId="47214" xr:uid="{24E8AFD4-D184-451F-83AB-B32C4AE247F5}"/>
    <cellStyle name="Comma 2 6 5 3" xfId="22062" xr:uid="{9A5E682D-30BB-4AC0-B6F9-6BE64B5EF4FC}"/>
    <cellStyle name="Comma 2 6 5 3 2" xfId="35754" xr:uid="{FCBD9227-9B84-421D-9259-BFDABBFB129C}"/>
    <cellStyle name="Comma 2 6 5 3 3" xfId="50638" xr:uid="{0BB24E7D-0E71-4E8E-96CA-205459A732D2}"/>
    <cellStyle name="Comma 2 6 5 4" xfId="15218" xr:uid="{D7606ADD-B644-4030-908A-5881CC3BCDAE}"/>
    <cellStyle name="Comma 2 6 5 5" xfId="28908" xr:uid="{0048168E-5B95-409D-BAD5-246207C34458}"/>
    <cellStyle name="Comma 2 6 5 6" xfId="43792" xr:uid="{615DBABC-A8D7-43BA-A992-EEC6E5C3575B}"/>
    <cellStyle name="Comma 2 6 6" xfId="10082" xr:uid="{CCD711A1-E87D-4AB5-A4C0-20F96DD772A0}"/>
    <cellStyle name="Comma 2 6 6 2" xfId="23772" xr:uid="{454CE5D7-1013-4D32-9D65-FD823FD04239}"/>
    <cellStyle name="Comma 2 6 6 2 2" xfId="37464" xr:uid="{CFD74B50-1E8A-490C-BB7A-D656BA36B78A}"/>
    <cellStyle name="Comma 2 6 6 2 3" xfId="52348" xr:uid="{37B9D6DC-78DF-438D-82C3-613A56B941B4}"/>
    <cellStyle name="Comma 2 6 6 3" xfId="16928" xr:uid="{7978C93C-4C1D-4588-B482-066848094F24}"/>
    <cellStyle name="Comma 2 6 6 4" xfId="30618" xr:uid="{ECD20C89-06D7-4548-9E75-184124FB8E3F}"/>
    <cellStyle name="Comma 2 6 6 5" xfId="45502" xr:uid="{E5B1E205-55AA-4465-BCF6-301455A6EB6E}"/>
    <cellStyle name="Comma 2 6 7" xfId="20350" xr:uid="{1BF759E9-F86B-465D-B965-46908F60D868}"/>
    <cellStyle name="Comma 2 6 7 2" xfId="34042" xr:uid="{111AFBF2-D43A-40DF-B4EB-F2C670855D19}"/>
    <cellStyle name="Comma 2 6 7 3" xfId="48926" xr:uid="{D3F26597-B826-4E9D-8506-9354C939504E}"/>
    <cellStyle name="Comma 2 6 8" xfId="13506" xr:uid="{AF9093F0-0E0D-4B1D-88B2-50BE226FD7DA}"/>
    <cellStyle name="Comma 2 6 9" xfId="27196" xr:uid="{B35D515D-DE99-4D78-99C9-48A7733F2442}"/>
    <cellStyle name="Comma 2 7" xfId="6663" xr:uid="{D9BF7748-A957-40B6-9B80-5362E97DC3BE}"/>
    <cellStyle name="Comma 2 7 10" xfId="42085" xr:uid="{82176691-EAA8-4576-8052-E107BCEFF7D0}"/>
    <cellStyle name="Comma 2 7 2" xfId="6664" xr:uid="{EDE6A0F8-9BF8-43D6-B2FD-BF09C54299C4}"/>
    <cellStyle name="Comma 2 7 2 2" xfId="6665" xr:uid="{836FA1C0-2297-462B-A799-3A847A6354E8}"/>
    <cellStyle name="Comma 2 7 2 2 2" xfId="8379" xr:uid="{9A6A7FDE-9878-4621-87AD-984AD3F9308C}"/>
    <cellStyle name="Comma 2 7 2 2 2 2" xfId="11801" xr:uid="{5CEDD818-0256-449D-B07D-625F310AD7A8}"/>
    <cellStyle name="Comma 2 7 2 2 2 2 2" xfId="25491" xr:uid="{C6CCC488-EBAB-454E-A92C-117C7E52AE48}"/>
    <cellStyle name="Comma 2 7 2 2 2 2 2 2" xfId="39183" xr:uid="{B90FDDA7-1635-446A-A38B-812CA9282350}"/>
    <cellStyle name="Comma 2 7 2 2 2 2 2 3" xfId="54067" xr:uid="{3879214A-936C-454A-AC98-949AA662BDC0}"/>
    <cellStyle name="Comma 2 7 2 2 2 2 3" xfId="18647" xr:uid="{70CFCFCC-CE6E-408E-9B63-0139E5F1F7E9}"/>
    <cellStyle name="Comma 2 7 2 2 2 2 4" xfId="32337" xr:uid="{1461C35A-C2A1-4EFB-B346-984A791E55FA}"/>
    <cellStyle name="Comma 2 7 2 2 2 2 5" xfId="47221" xr:uid="{00580BA0-8FE2-4650-B39F-3EB139EEC1BB}"/>
    <cellStyle name="Comma 2 7 2 2 2 3" xfId="22069" xr:uid="{6068A9C2-D0C0-44D6-8D7D-9D128CB9A4A2}"/>
    <cellStyle name="Comma 2 7 2 2 2 3 2" xfId="35761" xr:uid="{C875C9E0-8727-47A5-AB94-6FDF662CE9D4}"/>
    <cellStyle name="Comma 2 7 2 2 2 3 3" xfId="50645" xr:uid="{637A7E0C-24BB-44AC-BF47-43F918BA5357}"/>
    <cellStyle name="Comma 2 7 2 2 2 4" xfId="15225" xr:uid="{BD1138D5-3F36-49D5-9071-5AEA6D733800}"/>
    <cellStyle name="Comma 2 7 2 2 2 5" xfId="28915" xr:uid="{41893DB9-5309-4D31-B938-1B25089D2B57}"/>
    <cellStyle name="Comma 2 7 2 2 2 6" xfId="43799" xr:uid="{497DF674-FB64-4202-B92E-0F07F9947A1D}"/>
    <cellStyle name="Comma 2 7 2 2 3" xfId="10089" xr:uid="{55F074D3-DB73-4FCA-8DB8-1ED069001036}"/>
    <cellStyle name="Comma 2 7 2 2 3 2" xfId="23779" xr:uid="{75600F31-CEF3-4A2C-B315-F636F6D0B2EB}"/>
    <cellStyle name="Comma 2 7 2 2 3 2 2" xfId="37471" xr:uid="{6847F5AB-5262-40E6-8D1C-9F3F2C6C04F4}"/>
    <cellStyle name="Comma 2 7 2 2 3 2 3" xfId="52355" xr:uid="{D07851DD-D2B0-438D-90B1-89AAFA6F6650}"/>
    <cellStyle name="Comma 2 7 2 2 3 3" xfId="16935" xr:uid="{C16D2EA3-3582-453A-94B6-ADC05CB12286}"/>
    <cellStyle name="Comma 2 7 2 2 3 4" xfId="30625" xr:uid="{5AD1A0F0-F757-464D-941D-A8F6AF26A821}"/>
    <cellStyle name="Comma 2 7 2 2 3 5" xfId="45509" xr:uid="{8CA30A9D-2256-46FE-9DE2-D08F93950FAC}"/>
    <cellStyle name="Comma 2 7 2 2 4" xfId="20357" xr:uid="{BA5F58D1-0738-4B81-8006-FDEA7F6A0491}"/>
    <cellStyle name="Comma 2 7 2 2 4 2" xfId="34049" xr:uid="{6D9F4E0F-3D3A-463F-A1CF-CF2D17154EF9}"/>
    <cellStyle name="Comma 2 7 2 2 4 3" xfId="48933" xr:uid="{4421B655-59B6-4409-9820-7D6AC09F35B4}"/>
    <cellStyle name="Comma 2 7 2 2 5" xfId="13513" xr:uid="{724B2C1F-D385-4648-ABD4-680EDFBEF3A6}"/>
    <cellStyle name="Comma 2 7 2 2 6" xfId="27203" xr:uid="{40AE6752-8007-40C0-A989-A9060CABDEC3}"/>
    <cellStyle name="Comma 2 7 2 2 7" xfId="42087" xr:uid="{69EA5682-5BCF-4B71-AE18-68BDE9DDA608}"/>
    <cellStyle name="Comma 2 7 2 3" xfId="8378" xr:uid="{120CFA85-52F7-4350-A312-F6B7EF5535F5}"/>
    <cellStyle name="Comma 2 7 2 3 2" xfId="11800" xr:uid="{C4A3320A-5460-4B2B-8B4C-6FA26160C8EF}"/>
    <cellStyle name="Comma 2 7 2 3 2 2" xfId="25490" xr:uid="{ABBBD8ED-93FD-42A9-827F-A2A95C50F6AE}"/>
    <cellStyle name="Comma 2 7 2 3 2 2 2" xfId="39182" xr:uid="{CA9ED30B-AD94-4452-A150-8672AFFE46DC}"/>
    <cellStyle name="Comma 2 7 2 3 2 2 3" xfId="54066" xr:uid="{33F338A2-6876-487F-A393-A68A4D92FCFB}"/>
    <cellStyle name="Comma 2 7 2 3 2 3" xfId="18646" xr:uid="{25ECDE5D-831B-40F2-AF48-6C3E0A6DC53D}"/>
    <cellStyle name="Comma 2 7 2 3 2 4" xfId="32336" xr:uid="{B53EB57C-91EB-45A0-AE39-8CAD2C54535A}"/>
    <cellStyle name="Comma 2 7 2 3 2 5" xfId="47220" xr:uid="{B443895B-1807-4FB8-AE47-1921883665C9}"/>
    <cellStyle name="Comma 2 7 2 3 3" xfId="22068" xr:uid="{6F9614D7-EE43-451C-B170-399EC2EA04C2}"/>
    <cellStyle name="Comma 2 7 2 3 3 2" xfId="35760" xr:uid="{499ABDD1-2412-4A37-90D7-E45DD728A87A}"/>
    <cellStyle name="Comma 2 7 2 3 3 3" xfId="50644" xr:uid="{60E0AB51-5D7C-44F4-83C2-9AD00702B0C4}"/>
    <cellStyle name="Comma 2 7 2 3 4" xfId="15224" xr:uid="{27AA6A34-6416-4E7B-B70F-39D0DD4EB05D}"/>
    <cellStyle name="Comma 2 7 2 3 5" xfId="28914" xr:uid="{93D98F66-139E-4845-A08E-5E1D8ACCF8E7}"/>
    <cellStyle name="Comma 2 7 2 3 6" xfId="43798" xr:uid="{C7242B82-A090-4962-8DD2-7BEC135D6735}"/>
    <cellStyle name="Comma 2 7 2 4" xfId="10088" xr:uid="{55F7CAB0-1FD0-4D08-A2C9-1DBDAC947B75}"/>
    <cellStyle name="Comma 2 7 2 4 2" xfId="23778" xr:uid="{A67693CA-0A9A-4812-9F9B-735003B43471}"/>
    <cellStyle name="Comma 2 7 2 4 2 2" xfId="37470" xr:uid="{C5F23893-C690-4A50-8AEC-8C8FAA9DE705}"/>
    <cellStyle name="Comma 2 7 2 4 2 3" xfId="52354" xr:uid="{E61A72B6-5F43-4B53-B7BF-66E1D0330AD6}"/>
    <cellStyle name="Comma 2 7 2 4 3" xfId="16934" xr:uid="{E9C69633-2C31-4868-84CF-54686084490A}"/>
    <cellStyle name="Comma 2 7 2 4 4" xfId="30624" xr:uid="{38A27369-F857-4076-AEE9-D18EEF066981}"/>
    <cellStyle name="Comma 2 7 2 4 5" xfId="45508" xr:uid="{36EA98BC-4149-4F2F-B639-34FB0FC1D836}"/>
    <cellStyle name="Comma 2 7 2 5" xfId="20356" xr:uid="{E17E430E-605B-4CA8-BFA0-8F2BA78C6715}"/>
    <cellStyle name="Comma 2 7 2 5 2" xfId="34048" xr:uid="{6C355C21-68F4-46E0-972A-15CFF2A0BFD2}"/>
    <cellStyle name="Comma 2 7 2 5 3" xfId="48932" xr:uid="{7C93D59F-7781-4D8D-B46B-C83DD1CED4F3}"/>
    <cellStyle name="Comma 2 7 2 6" xfId="13512" xr:uid="{B78E29A8-A5C0-473E-9626-06A56CD48D60}"/>
    <cellStyle name="Comma 2 7 2 7" xfId="27202" xr:uid="{6A547402-5A4C-4317-9604-9A4EA10F7451}"/>
    <cellStyle name="Comma 2 7 2 8" xfId="42086" xr:uid="{36EEFBCB-A800-4C16-B495-5DF87EBCC8E7}"/>
    <cellStyle name="Comma 2 7 3" xfId="6666" xr:uid="{B26DF672-9E32-407B-91A3-21C6D620834B}"/>
    <cellStyle name="Comma 2 7 3 2" xfId="8380" xr:uid="{5E75CF75-5371-4363-AC5F-319AE3D2BA5D}"/>
    <cellStyle name="Comma 2 7 3 2 2" xfId="11802" xr:uid="{4C9D2E29-0EBA-436B-B0C3-540404300C45}"/>
    <cellStyle name="Comma 2 7 3 2 2 2" xfId="25492" xr:uid="{855C068B-84AB-43FD-9420-7D5637E008A6}"/>
    <cellStyle name="Comma 2 7 3 2 2 2 2" xfId="39184" xr:uid="{493B25D9-4989-4EC4-B78E-337133BBCA48}"/>
    <cellStyle name="Comma 2 7 3 2 2 2 3" xfId="54068" xr:uid="{9F6CEC07-8890-4FFC-8D27-DA84772784DE}"/>
    <cellStyle name="Comma 2 7 3 2 2 3" xfId="18648" xr:uid="{0D821C97-13FE-4673-BF85-C6695698197A}"/>
    <cellStyle name="Comma 2 7 3 2 2 4" xfId="32338" xr:uid="{C9AA646A-B481-4320-9C7C-C3AA270AEE02}"/>
    <cellStyle name="Comma 2 7 3 2 2 5" xfId="47222" xr:uid="{BA23660B-95A0-440C-93FB-276CD04467A1}"/>
    <cellStyle name="Comma 2 7 3 2 3" xfId="22070" xr:uid="{D0129ED7-0BEF-459D-B4B4-1A8BEF7E0E79}"/>
    <cellStyle name="Comma 2 7 3 2 3 2" xfId="35762" xr:uid="{D388BF6C-7BB3-4336-B038-C5817F21C53C}"/>
    <cellStyle name="Comma 2 7 3 2 3 3" xfId="50646" xr:uid="{BBC3B910-CBF7-45F9-9243-A27591DF8C7F}"/>
    <cellStyle name="Comma 2 7 3 2 4" xfId="15226" xr:uid="{D62C8BB9-4550-431A-BD68-9BDA4E2698DC}"/>
    <cellStyle name="Comma 2 7 3 2 5" xfId="28916" xr:uid="{BE01F8B3-942E-4A82-B0B2-0D2A71CE842A}"/>
    <cellStyle name="Comma 2 7 3 2 6" xfId="43800" xr:uid="{7E171146-AD3E-4A40-83A8-E80A0D6A87CE}"/>
    <cellStyle name="Comma 2 7 3 3" xfId="10090" xr:uid="{B88DA7C8-42D2-4F4C-A27C-D4A4B6E88A7F}"/>
    <cellStyle name="Comma 2 7 3 3 2" xfId="23780" xr:uid="{09F1F394-5192-4C0D-8A53-DE746179FACB}"/>
    <cellStyle name="Comma 2 7 3 3 2 2" xfId="37472" xr:uid="{DBFB5336-08A6-4193-A77D-BD14250C955A}"/>
    <cellStyle name="Comma 2 7 3 3 2 3" xfId="52356" xr:uid="{8A3A2D07-A6AE-4CE6-BEB8-EEDF21A51051}"/>
    <cellStyle name="Comma 2 7 3 3 3" xfId="16936" xr:uid="{022C807E-A92A-4953-9197-4CD937C93FC0}"/>
    <cellStyle name="Comma 2 7 3 3 4" xfId="30626" xr:uid="{CE40D755-1CEE-44F9-8ADE-4DCDCCB96B58}"/>
    <cellStyle name="Comma 2 7 3 3 5" xfId="45510" xr:uid="{6D96BBC9-767A-4E60-8C55-3DB748C9408D}"/>
    <cellStyle name="Comma 2 7 3 4" xfId="20358" xr:uid="{61B4DE47-FE4F-4EA4-8F99-F1365C944368}"/>
    <cellStyle name="Comma 2 7 3 4 2" xfId="34050" xr:uid="{D32D8084-1CD3-4938-A27A-58131C932F8D}"/>
    <cellStyle name="Comma 2 7 3 4 3" xfId="48934" xr:uid="{3474353D-B1BA-433A-A3ED-9A7A07267507}"/>
    <cellStyle name="Comma 2 7 3 5" xfId="13514" xr:uid="{6CA6FB3C-36C6-4DCD-BB51-5203339D4AF0}"/>
    <cellStyle name="Comma 2 7 3 6" xfId="27204" xr:uid="{14B821B8-9C56-4677-BA6D-7C7375F85BE6}"/>
    <cellStyle name="Comma 2 7 3 7" xfId="42088" xr:uid="{4B9C38EC-FF87-4994-BBAF-98B7B571EFD4}"/>
    <cellStyle name="Comma 2 7 4" xfId="6667" xr:uid="{1C5A8F2A-AB29-4CF3-9313-E5CA13F3DE2C}"/>
    <cellStyle name="Comma 2 7 4 2" xfId="8381" xr:uid="{D26A5A09-A7B4-45F9-8FC3-96104223B44D}"/>
    <cellStyle name="Comma 2 7 4 2 2" xfId="11803" xr:uid="{1F80CF6F-8774-43D6-9AA3-B1434BD21CD8}"/>
    <cellStyle name="Comma 2 7 4 2 2 2" xfId="25493" xr:uid="{6D47DE0E-17F6-4B72-9462-874F7DF824F7}"/>
    <cellStyle name="Comma 2 7 4 2 2 2 2" xfId="39185" xr:uid="{897B60C0-2160-4E95-B251-12F8D20EDD42}"/>
    <cellStyle name="Comma 2 7 4 2 2 2 3" xfId="54069" xr:uid="{372E3693-F800-4143-8169-F7D0DA95BC53}"/>
    <cellStyle name="Comma 2 7 4 2 2 3" xfId="18649" xr:uid="{9E6EE8F1-2CCD-476A-A1CC-89D0DAD30FCA}"/>
    <cellStyle name="Comma 2 7 4 2 2 4" xfId="32339" xr:uid="{83C9163E-40BC-4D18-8ADA-690DB71831AC}"/>
    <cellStyle name="Comma 2 7 4 2 2 5" xfId="47223" xr:uid="{E76CA873-4360-45B0-990B-70003A686DAF}"/>
    <cellStyle name="Comma 2 7 4 2 3" xfId="22071" xr:uid="{276619E3-6848-44BC-AA3E-14C333F27B14}"/>
    <cellStyle name="Comma 2 7 4 2 3 2" xfId="35763" xr:uid="{088F350F-D7EC-4240-9467-F4A618F91142}"/>
    <cellStyle name="Comma 2 7 4 2 3 3" xfId="50647" xr:uid="{AD370F01-9DDB-4E3D-86F3-B8167297A285}"/>
    <cellStyle name="Comma 2 7 4 2 4" xfId="15227" xr:uid="{3C71B683-FBB9-4F0F-BD90-A7B7E989CE6E}"/>
    <cellStyle name="Comma 2 7 4 2 5" xfId="28917" xr:uid="{3FFD6F90-1E85-4667-95CC-F74216B1E050}"/>
    <cellStyle name="Comma 2 7 4 2 6" xfId="43801" xr:uid="{40FD0779-A8AB-420E-AAC7-E515607B3B0D}"/>
    <cellStyle name="Comma 2 7 4 3" xfId="10091" xr:uid="{6FF72726-D079-40A1-8956-5D147CAB8DB8}"/>
    <cellStyle name="Comma 2 7 4 3 2" xfId="23781" xr:uid="{03025FC2-D19E-40D5-BA2D-DF7663165528}"/>
    <cellStyle name="Comma 2 7 4 3 2 2" xfId="37473" xr:uid="{5B1BD4A5-FB16-4B08-9013-97ABAD229854}"/>
    <cellStyle name="Comma 2 7 4 3 2 3" xfId="52357" xr:uid="{E8D00CDF-D588-4DA5-9341-19EA9A9DF58B}"/>
    <cellStyle name="Comma 2 7 4 3 3" xfId="16937" xr:uid="{533B62B1-062F-4746-AF4A-ED32DFAC9AB0}"/>
    <cellStyle name="Comma 2 7 4 3 4" xfId="30627" xr:uid="{B3AEA379-6733-4877-9129-F53F1A082C77}"/>
    <cellStyle name="Comma 2 7 4 3 5" xfId="45511" xr:uid="{DE14328B-E765-4D81-9F43-EA8638351C74}"/>
    <cellStyle name="Comma 2 7 4 4" xfId="20359" xr:uid="{26F555B1-C057-40E6-A395-045E3C3A3236}"/>
    <cellStyle name="Comma 2 7 4 4 2" xfId="34051" xr:uid="{827F50AB-FE46-47B3-A032-F9DC3A4B2514}"/>
    <cellStyle name="Comma 2 7 4 4 3" xfId="48935" xr:uid="{60257F25-7C76-4C24-A30C-778699252A4D}"/>
    <cellStyle name="Comma 2 7 4 5" xfId="13515" xr:uid="{86434916-5E6A-4650-A50C-6712F0D2A21A}"/>
    <cellStyle name="Comma 2 7 4 6" xfId="27205" xr:uid="{A38D0705-F5C9-4AA1-A7AE-A64A42B67B04}"/>
    <cellStyle name="Comma 2 7 4 7" xfId="42089" xr:uid="{BC4B37C8-4AE1-4EC4-AA7D-DDA74AB06942}"/>
    <cellStyle name="Comma 2 7 5" xfId="8377" xr:uid="{F0F647A1-24C0-4544-BE6D-ADF45164B3F9}"/>
    <cellStyle name="Comma 2 7 5 2" xfId="11799" xr:uid="{C72B68FC-1375-41D4-B51B-95F2F7C28144}"/>
    <cellStyle name="Comma 2 7 5 2 2" xfId="25489" xr:uid="{B6BC9A51-0FA6-4E03-9A27-359C1D7065ED}"/>
    <cellStyle name="Comma 2 7 5 2 2 2" xfId="39181" xr:uid="{0DD38ECF-5123-4359-B8BB-FB89AF28F1A0}"/>
    <cellStyle name="Comma 2 7 5 2 2 3" xfId="54065" xr:uid="{3EA03C11-C160-46F3-9A52-8320EC030686}"/>
    <cellStyle name="Comma 2 7 5 2 3" xfId="18645" xr:uid="{84313DC9-EE06-4A28-8F8B-1C77D7C2EEA3}"/>
    <cellStyle name="Comma 2 7 5 2 4" xfId="32335" xr:uid="{FFD5B9D3-0C5C-46B4-921E-B3F8C183EB3A}"/>
    <cellStyle name="Comma 2 7 5 2 5" xfId="47219" xr:uid="{69B8FDFE-131A-4C04-A1BF-93A32EC22FE2}"/>
    <cellStyle name="Comma 2 7 5 3" xfId="22067" xr:uid="{02FFDEEC-B010-44AE-B7F8-42D94CABF101}"/>
    <cellStyle name="Comma 2 7 5 3 2" xfId="35759" xr:uid="{8C01455C-1304-4439-A5B6-E2653A20ED71}"/>
    <cellStyle name="Comma 2 7 5 3 3" xfId="50643" xr:uid="{32989081-0D47-4D93-B699-E4388D72A52F}"/>
    <cellStyle name="Comma 2 7 5 4" xfId="15223" xr:uid="{510A53A2-719B-4058-8F63-A0821015711A}"/>
    <cellStyle name="Comma 2 7 5 5" xfId="28913" xr:uid="{368E19B0-E66C-40DC-A176-5500A7337603}"/>
    <cellStyle name="Comma 2 7 5 6" xfId="43797" xr:uid="{BACA5810-3567-4AF0-B89F-0F6EC9C3248A}"/>
    <cellStyle name="Comma 2 7 6" xfId="10087" xr:uid="{1A11F1F4-0684-43C1-91A6-2BD878517B85}"/>
    <cellStyle name="Comma 2 7 6 2" xfId="23777" xr:uid="{5925E3F9-96C2-4E06-B31C-60C73174F6D2}"/>
    <cellStyle name="Comma 2 7 6 2 2" xfId="37469" xr:uid="{719F2954-4141-47B7-8A98-DF98AB515D34}"/>
    <cellStyle name="Comma 2 7 6 2 3" xfId="52353" xr:uid="{7EA255E1-D038-464E-8C59-CD814E91C42F}"/>
    <cellStyle name="Comma 2 7 6 3" xfId="16933" xr:uid="{3F3B74D3-B046-4AD4-94BC-156FB69BAB6D}"/>
    <cellStyle name="Comma 2 7 6 4" xfId="30623" xr:uid="{F64D50E7-7172-46E1-AA23-32D7C037B89E}"/>
    <cellStyle name="Comma 2 7 6 5" xfId="45507" xr:uid="{C0103072-A488-4EAA-8B43-CF875BA44F63}"/>
    <cellStyle name="Comma 2 7 7" xfId="20355" xr:uid="{DC748E34-7AD5-4672-9C5A-44E4DD032C53}"/>
    <cellStyle name="Comma 2 7 7 2" xfId="34047" xr:uid="{2EDD5E4B-A3C7-41E4-8957-857DA0B8BB37}"/>
    <cellStyle name="Comma 2 7 7 3" xfId="48931" xr:uid="{C1BDB24B-406D-47C0-BDC3-A2243EFA959A}"/>
    <cellStyle name="Comma 2 7 8" xfId="13511" xr:uid="{A323191F-749D-4437-BE42-E69545804456}"/>
    <cellStyle name="Comma 2 7 9" xfId="27201" xr:uid="{D1AD3499-CBC8-4402-9131-88DC9BC439F8}"/>
    <cellStyle name="Comma 2 8" xfId="6668" xr:uid="{834ED611-C486-4D23-B729-7BC67835DD01}"/>
    <cellStyle name="Comma 2 8 2" xfId="6669" xr:uid="{9F22264F-4BE9-4227-9C38-7F547D0540FF}"/>
    <cellStyle name="Comma 2 8 2 2" xfId="8383" xr:uid="{25F8E810-276C-417A-AEE7-64686D042609}"/>
    <cellStyle name="Comma 2 8 2 2 2" xfId="11805" xr:uid="{3B49CA93-E1D5-4154-A7E7-FFDBC308A573}"/>
    <cellStyle name="Comma 2 8 2 2 2 2" xfId="25495" xr:uid="{215BE44B-AAC2-45D6-9F63-E2EB33D63FD7}"/>
    <cellStyle name="Comma 2 8 2 2 2 2 2" xfId="39187" xr:uid="{272736AD-8280-4700-809C-F1127986DDE1}"/>
    <cellStyle name="Comma 2 8 2 2 2 2 3" xfId="54071" xr:uid="{92244F61-9B7C-4061-808A-B92FCA088376}"/>
    <cellStyle name="Comma 2 8 2 2 2 3" xfId="18651" xr:uid="{FB0915EF-5C88-457E-9EA1-1FD08FE8C569}"/>
    <cellStyle name="Comma 2 8 2 2 2 4" xfId="32341" xr:uid="{5D44470E-BB1B-4440-9849-7F42D57BBE94}"/>
    <cellStyle name="Comma 2 8 2 2 2 5" xfId="47225" xr:uid="{181A20CD-831B-4797-96F7-C6D1C2CEE02B}"/>
    <cellStyle name="Comma 2 8 2 2 3" xfId="22073" xr:uid="{16C40721-623A-43F5-99B3-18F4B4B02999}"/>
    <cellStyle name="Comma 2 8 2 2 3 2" xfId="35765" xr:uid="{3F1E6EF5-9730-492F-B3A3-C0D8BF7333FB}"/>
    <cellStyle name="Comma 2 8 2 2 3 3" xfId="50649" xr:uid="{9C7FDD69-72A5-42E5-8608-2461A8353E89}"/>
    <cellStyle name="Comma 2 8 2 2 4" xfId="15229" xr:uid="{22994E2C-8E3E-462F-9A4D-0C0238456E23}"/>
    <cellStyle name="Comma 2 8 2 2 5" xfId="28919" xr:uid="{8E4FEA55-8E99-4047-A88D-CDBDF4C6171A}"/>
    <cellStyle name="Comma 2 8 2 2 6" xfId="43803" xr:uid="{E774D782-9ED5-4C03-8C10-209539E04ABD}"/>
    <cellStyle name="Comma 2 8 2 3" xfId="10093" xr:uid="{87BF3350-3782-4ED4-AA63-DEAFA112789C}"/>
    <cellStyle name="Comma 2 8 2 3 2" xfId="23783" xr:uid="{3526CE0E-6F5D-464D-B771-72CDF9042BFE}"/>
    <cellStyle name="Comma 2 8 2 3 2 2" xfId="37475" xr:uid="{0513CCCE-6305-42EC-8427-684BDB54DD21}"/>
    <cellStyle name="Comma 2 8 2 3 2 3" xfId="52359" xr:uid="{5C9537E8-8509-47AA-823B-C1DD9A6AA71B}"/>
    <cellStyle name="Comma 2 8 2 3 3" xfId="16939" xr:uid="{4D54311D-2F72-4228-85D0-22D6AAEAE240}"/>
    <cellStyle name="Comma 2 8 2 3 4" xfId="30629" xr:uid="{4B93589C-9EF1-4480-80B3-90CE6D719720}"/>
    <cellStyle name="Comma 2 8 2 3 5" xfId="45513" xr:uid="{5E88732C-8A83-464E-B226-0B79B440FFFD}"/>
    <cellStyle name="Comma 2 8 2 4" xfId="20361" xr:uid="{8939D8CC-3EBF-4744-AA85-E147B3AD1A53}"/>
    <cellStyle name="Comma 2 8 2 4 2" xfId="34053" xr:uid="{A96150FE-400C-41E7-B571-DC60A886F149}"/>
    <cellStyle name="Comma 2 8 2 4 3" xfId="48937" xr:uid="{B2873F8D-9C69-4089-AFC8-1504AF397209}"/>
    <cellStyle name="Comma 2 8 2 5" xfId="13517" xr:uid="{F6B4E8F6-A8E9-44FC-9F28-73F4D5FF9548}"/>
    <cellStyle name="Comma 2 8 2 6" xfId="27207" xr:uid="{03B862D8-3857-4A60-A903-1FFC80A97927}"/>
    <cellStyle name="Comma 2 8 2 7" xfId="42091" xr:uid="{0700020E-E078-4424-8278-E839D245B125}"/>
    <cellStyle name="Comma 2 8 3" xfId="8382" xr:uid="{C546833D-D269-4876-9121-E01859707F4F}"/>
    <cellStyle name="Comma 2 8 3 2" xfId="11804" xr:uid="{1D8FD5B4-5641-4952-9428-F29C003A9210}"/>
    <cellStyle name="Comma 2 8 3 2 2" xfId="25494" xr:uid="{B012AD7A-D7CA-4ADE-976D-7B80D0FB4EE9}"/>
    <cellStyle name="Comma 2 8 3 2 2 2" xfId="39186" xr:uid="{B64964B9-CA08-4142-8934-722FF39EF7F3}"/>
    <cellStyle name="Comma 2 8 3 2 2 3" xfId="54070" xr:uid="{36BFDFCC-9275-4F28-B6A7-26CF1453C59E}"/>
    <cellStyle name="Comma 2 8 3 2 3" xfId="18650" xr:uid="{F44883EC-639E-422D-B938-BE8619958176}"/>
    <cellStyle name="Comma 2 8 3 2 4" xfId="32340" xr:uid="{B06910F2-7778-4505-AC73-F7097A190E64}"/>
    <cellStyle name="Comma 2 8 3 2 5" xfId="47224" xr:uid="{34D32BE9-0210-418D-A633-FD6B224516A3}"/>
    <cellStyle name="Comma 2 8 3 3" xfId="22072" xr:uid="{8741996E-5433-4963-BB54-16F6BBE8949D}"/>
    <cellStyle name="Comma 2 8 3 3 2" xfId="35764" xr:uid="{184F4425-1264-456D-BA27-A8BA69022672}"/>
    <cellStyle name="Comma 2 8 3 3 3" xfId="50648" xr:uid="{22707CAC-2216-4E24-8437-17624DC22906}"/>
    <cellStyle name="Comma 2 8 3 4" xfId="15228" xr:uid="{A0B8CC95-1722-4D18-B2F6-7F31F9D3BF13}"/>
    <cellStyle name="Comma 2 8 3 5" xfId="28918" xr:uid="{4A912425-2D54-4FD5-848D-26459DB4AB8B}"/>
    <cellStyle name="Comma 2 8 3 6" xfId="43802" xr:uid="{595E8992-EC1A-457E-ABF4-1F1C75AF1610}"/>
    <cellStyle name="Comma 2 8 4" xfId="10092" xr:uid="{7CD07BC2-B819-4FFE-A0A3-573BC1700459}"/>
    <cellStyle name="Comma 2 8 4 2" xfId="23782" xr:uid="{9F7B7812-AA77-488D-BDA0-D21295367A7C}"/>
    <cellStyle name="Comma 2 8 4 2 2" xfId="37474" xr:uid="{E4F7D689-1430-471E-BAAB-D013DF1B2F46}"/>
    <cellStyle name="Comma 2 8 4 2 3" xfId="52358" xr:uid="{7C3A7F41-18C0-4C0F-B8B8-A259D28DB146}"/>
    <cellStyle name="Comma 2 8 4 3" xfId="16938" xr:uid="{120C6221-AE7A-4959-81E3-709E17878CEC}"/>
    <cellStyle name="Comma 2 8 4 4" xfId="30628" xr:uid="{2EECC470-7138-441A-8DCA-33377C91DE6A}"/>
    <cellStyle name="Comma 2 8 4 5" xfId="45512" xr:uid="{B2BD61C0-587C-425E-BA1E-BDE36CBB58F7}"/>
    <cellStyle name="Comma 2 8 5" xfId="20360" xr:uid="{537D3BBB-524B-48FE-BAA7-CBBDE9F75B7B}"/>
    <cellStyle name="Comma 2 8 5 2" xfId="34052" xr:uid="{9A5B3B01-A469-4832-9707-5489B88CBBAA}"/>
    <cellStyle name="Comma 2 8 5 3" xfId="48936" xr:uid="{10475130-4F46-4E38-9DB1-4673887317A8}"/>
    <cellStyle name="Comma 2 8 6" xfId="13516" xr:uid="{A6FC346F-1694-4BBC-85AF-E484F7D0F189}"/>
    <cellStyle name="Comma 2 8 7" xfId="27206" xr:uid="{DE9D4532-ACED-4AD4-8ED1-F9FBBCF4BC12}"/>
    <cellStyle name="Comma 2 8 8" xfId="42090" xr:uid="{26F32CF1-C060-469D-9FEC-AD58D51E41B8}"/>
    <cellStyle name="Comma 2 9" xfId="6670" xr:uid="{CF88EA20-073F-47CE-9072-ED54A1533D31}"/>
    <cellStyle name="Comma 2 9 2" xfId="8384" xr:uid="{78775B19-9CDD-4DA3-A7BF-C263C4688B09}"/>
    <cellStyle name="Comma 2 9 2 2" xfId="11806" xr:uid="{D575CED4-07F7-4B5C-AC3A-B24AD7BB9100}"/>
    <cellStyle name="Comma 2 9 2 2 2" xfId="25496" xr:uid="{106B5AC5-B05E-4146-8E7F-5BFE2D37AA1D}"/>
    <cellStyle name="Comma 2 9 2 2 2 2" xfId="39188" xr:uid="{181E4A6C-B89C-4197-979E-74CC2342F00A}"/>
    <cellStyle name="Comma 2 9 2 2 2 3" xfId="54072" xr:uid="{C4B5D0F3-07AA-45AC-88D4-4ED7CAAD4D8D}"/>
    <cellStyle name="Comma 2 9 2 2 3" xfId="18652" xr:uid="{930E9BA2-C5BE-46ED-BCA1-6EEDAFC65D98}"/>
    <cellStyle name="Comma 2 9 2 2 4" xfId="32342" xr:uid="{E930D876-62AF-42E1-A1F6-ECA103B9A6BF}"/>
    <cellStyle name="Comma 2 9 2 2 5" xfId="47226" xr:uid="{E3F2C256-AEBE-4487-81AE-E05024F8E299}"/>
    <cellStyle name="Comma 2 9 2 3" xfId="22074" xr:uid="{FF0B8FE3-AEAD-42F1-9C20-7CE844A86C6B}"/>
    <cellStyle name="Comma 2 9 2 3 2" xfId="35766" xr:uid="{3642F964-A0C6-4CCB-AC98-9DC82DAE70D5}"/>
    <cellStyle name="Comma 2 9 2 3 3" xfId="50650" xr:uid="{0D113AD5-E119-43F8-B9BC-D5EAFF4A4265}"/>
    <cellStyle name="Comma 2 9 2 4" xfId="15230" xr:uid="{84E381A5-95F6-4B05-B34C-C48614D94B4A}"/>
    <cellStyle name="Comma 2 9 2 5" xfId="28920" xr:uid="{B8D73938-2379-467D-AF9B-859F6AB5D99E}"/>
    <cellStyle name="Comma 2 9 2 6" xfId="43804" xr:uid="{96F133B0-A45E-427F-9A0C-BBF3795C4707}"/>
    <cellStyle name="Comma 2 9 3" xfId="10094" xr:uid="{A03CCB35-CE38-4472-8802-DB0A2BFF5402}"/>
    <cellStyle name="Comma 2 9 3 2" xfId="23784" xr:uid="{D6EA8DEF-105C-458E-9DC6-3561D29E4A2F}"/>
    <cellStyle name="Comma 2 9 3 2 2" xfId="37476" xr:uid="{ED9B9D46-980F-48CE-9B56-1387C6D6183B}"/>
    <cellStyle name="Comma 2 9 3 2 3" xfId="52360" xr:uid="{0DA31AA8-BD1F-423E-84E2-F99F8BD66CD6}"/>
    <cellStyle name="Comma 2 9 3 3" xfId="16940" xr:uid="{21A593FD-E370-422D-98A7-206293DDD0AB}"/>
    <cellStyle name="Comma 2 9 3 4" xfId="30630" xr:uid="{CCBE39A8-C031-46B1-B14A-BFE525457B18}"/>
    <cellStyle name="Comma 2 9 3 5" xfId="45514" xr:uid="{EDD7716B-33B0-4BB1-8B6F-857E88EAB9A6}"/>
    <cellStyle name="Comma 2 9 4" xfId="20362" xr:uid="{CEE03014-87BE-4687-9F10-202209EFEFDE}"/>
    <cellStyle name="Comma 2 9 4 2" xfId="34054" xr:uid="{0BBBE0BC-40A2-4D16-B45D-3C0E21B9BF82}"/>
    <cellStyle name="Comma 2 9 4 3" xfId="48938" xr:uid="{8DDCC999-7AC6-416B-A550-A52755614FB4}"/>
    <cellStyle name="Comma 2 9 5" xfId="13518" xr:uid="{902B8BEB-FEE3-49A3-9D83-5D8839099AE4}"/>
    <cellStyle name="Comma 2 9 6" xfId="27208" xr:uid="{A0250F2E-FE12-4510-AF74-AF93C491DDF0}"/>
    <cellStyle name="Comma 2 9 7" xfId="42092" xr:uid="{2BD309ED-0816-44CA-B6D2-7DAEDB0212C0}"/>
    <cellStyle name="Comma 3" xfId="4322" xr:uid="{8A4B09F6-5EAA-4719-9753-1AA214994E2C}"/>
    <cellStyle name="Comma 3 2" xfId="4435" xr:uid="{76188B89-9AA4-4AB8-A2A6-723737CBD45E}"/>
    <cellStyle name="Comma 3 2 2" xfId="4759" xr:uid="{1F94815F-3FAB-4CC1-A84E-6FBC981FC9B6}"/>
    <cellStyle name="Comma 3 2 2 2" xfId="5330" xr:uid="{AB4EE3A3-DFB1-4AE7-9A86-737F5A09A912}"/>
    <cellStyle name="Comma 3 2 2 2 2" xfId="41936" xr:uid="{D4D65654-905A-464A-B7A7-C65C5FB421CB}"/>
    <cellStyle name="Comma 3 2 2 2 3" xfId="6519" xr:uid="{C7B4172F-96D9-4AB9-825F-54BEFA0EA911}"/>
    <cellStyle name="Comma 3 2 2 2 4" xfId="5927" xr:uid="{6DA5ABA3-43C5-4413-912C-7066B7CD1B5C}"/>
    <cellStyle name="Comma 3 2 3" xfId="5328" xr:uid="{70A0C2CE-018E-465A-A9DE-70E2DDD3F451}"/>
    <cellStyle name="Comma 3 2 4" xfId="41343" xr:uid="{A2FAE1A3-C0ED-492C-897B-B031850F8C3D}"/>
    <cellStyle name="Comma 3 2 5" xfId="5960" xr:uid="{A8C50E10-429B-4772-8344-863482AB2804}"/>
    <cellStyle name="Comma 3 2 6" xfId="5368" xr:uid="{50ACEFBB-A3FA-48E4-9E53-9FEB9CC1CEAD}"/>
    <cellStyle name="Comma 3 3" xfId="41322" xr:uid="{D6A6454F-D6A8-41E7-8DBD-4C446944A72F}"/>
    <cellStyle name="Comma 3 4" xfId="5946" xr:uid="{3B63A00E-7708-4C42-BEA6-5B912F10E8FB}"/>
    <cellStyle name="Comma 3 5" xfId="5354" xr:uid="{D99A093B-2AAF-45EE-BA06-9E81BF9405A7}"/>
    <cellStyle name="Comma 4" xfId="55635" xr:uid="{C93271D8-B5E3-446D-8A2D-80065A052EC3}"/>
    <cellStyle name="Currency 10" xfId="12" xr:uid="{61E8D600-1346-4FB4-B25F-B361C460956F}"/>
    <cellStyle name="Currency 10 2" xfId="13" xr:uid="{6130CA5E-7D4E-4BB3-9A21-850ADF29812F}"/>
    <cellStyle name="Currency 10 2 2" xfId="207" xr:uid="{2FF542A1-36D3-4537-8761-77E6B6955CA0}"/>
    <cellStyle name="Currency 10 2 2 2" xfId="4619" xr:uid="{0E4243D7-3670-43C6-AD9A-06BD9C9655E8}"/>
    <cellStyle name="Currency 10 2 3" xfId="4514" xr:uid="{41BDD973-C576-4CC0-91C1-0FDD12DF9B7F}"/>
    <cellStyle name="Currency 10 3" xfId="14" xr:uid="{9F62056F-2398-4FAA-90AC-E02BB92EDABA}"/>
    <cellStyle name="Currency 10 3 2" xfId="208" xr:uid="{CA739B57-8E6C-4BD6-B4E5-1C9742DCE212}"/>
    <cellStyle name="Currency 10 3 2 2" xfId="4620" xr:uid="{A83893EB-D87C-46A9-AD35-E72D9553E8A1}"/>
    <cellStyle name="Currency 10 3 3" xfId="4515" xr:uid="{A60E72CB-1DE1-40F8-8F85-6C9277D221FB}"/>
    <cellStyle name="Currency 10 4" xfId="209" xr:uid="{C0B9EB0B-1B15-4A08-8CC1-3DC3700C74D6}"/>
    <cellStyle name="Currency 10 4 2" xfId="4621" xr:uid="{AD7C007B-4EA0-46DA-A224-775FA88B01E7}"/>
    <cellStyle name="Currency 10 5" xfId="4440" xr:uid="{1D9091AA-E9E5-4118-9371-7E3F708A6A3B}"/>
    <cellStyle name="Currency 10 6" xfId="4513" xr:uid="{7AA10E64-5844-4D3C-8058-41E654C7B0D4}"/>
    <cellStyle name="Currency 11" xfId="15" xr:uid="{3DEE7890-CEDF-4C5E-9D69-D4EF067A17DE}"/>
    <cellStyle name="Currency 11 2" xfId="16" xr:uid="{16CB43F9-9E86-4168-9D19-DF1EC9DFE4AF}"/>
    <cellStyle name="Currency 11 2 2" xfId="210" xr:uid="{D5B290B9-E03E-42D1-873E-44AFB7D59288}"/>
    <cellStyle name="Currency 11 2 2 2" xfId="4622" xr:uid="{FF55C79D-37C8-4DE4-A9BE-4DF8D74AE144}"/>
    <cellStyle name="Currency 11 2 3" xfId="4517" xr:uid="{69FF4B02-AA53-413A-BD3B-2FC9687F6ACC}"/>
    <cellStyle name="Currency 11 3" xfId="17" xr:uid="{E4248247-42E3-4691-A59E-3067FF690DC2}"/>
    <cellStyle name="Currency 11 3 2" xfId="211" xr:uid="{496E0BFB-CB1F-47DA-A7DE-EE5C2A8131CA}"/>
    <cellStyle name="Currency 11 3 2 2" xfId="4623" xr:uid="{647636A7-F913-4719-BA57-C42FB40F8434}"/>
    <cellStyle name="Currency 11 3 3" xfId="4518" xr:uid="{40343FC9-B294-43EF-A87B-93A755B9C78E}"/>
    <cellStyle name="Currency 11 4" xfId="212" xr:uid="{74D548DA-D257-41E4-8093-0648BBA245F7}"/>
    <cellStyle name="Currency 11 4 2" xfId="4624" xr:uid="{E9D4AD8F-61F2-443C-8194-4D2C9D15B6EB}"/>
    <cellStyle name="Currency 11 5" xfId="4323" xr:uid="{B2034D2F-19B9-469F-B9E6-1A2BAC390FB0}"/>
    <cellStyle name="Currency 11 5 2" xfId="4441" xr:uid="{0FC7625C-D548-4B55-BB56-D288DC49CC92}"/>
    <cellStyle name="Currency 11 5 3" xfId="4723" xr:uid="{BDD1A00C-CD88-44EA-B28D-E3F074A535E0}"/>
    <cellStyle name="Currency 11 5 3 2" xfId="5318" xr:uid="{C432DD05-C994-421E-A7F2-6293FE181E6D}"/>
    <cellStyle name="Currency 11 5 3 2 2" xfId="41932" xr:uid="{A1A3B1C1-78AE-439E-AD99-E6824C04C342}"/>
    <cellStyle name="Currency 11 5 3 2 3" xfId="6515" xr:uid="{CBA6A359-CDA5-4F0D-9205-9A017C13E741}"/>
    <cellStyle name="Currency 11 5 3 2 4" xfId="5923" xr:uid="{F74DCA10-E8D7-4CCA-80B3-A9BD4356512A}"/>
    <cellStyle name="Currency 11 5 3 3" xfId="4760" xr:uid="{6100C699-6979-4E8E-9E65-95CA6CF2D51D}"/>
    <cellStyle name="Currency 11 5 3 4" xfId="41380" xr:uid="{9C881E25-2C2F-48D4-8CB7-8521DCA7E8D3}"/>
    <cellStyle name="Currency 11 5 3 5" xfId="5971" xr:uid="{ECE99F4D-8665-4CAF-A1D0-8AC980DBFAF4}"/>
    <cellStyle name="Currency 11 5 3 6" xfId="5379" xr:uid="{D0580DF1-F2F8-4AF4-A029-5FFF94EE94B1}"/>
    <cellStyle name="Currency 11 5 4" xfId="4700" xr:uid="{B13FF561-05F9-4AA8-B89D-48A5CD6177ED}"/>
    <cellStyle name="Currency 11 5 5" xfId="41323" xr:uid="{9BF19177-58BE-4E23-9618-98CEB0DC14F5}"/>
    <cellStyle name="Currency 11 5 6" xfId="5947" xr:uid="{7C681ADC-B2C2-4AC0-AD35-F7EEA157AF6D}"/>
    <cellStyle name="Currency 11 5 7" xfId="5355" xr:uid="{72E03655-A9E2-4752-BBF5-2250D89906BD}"/>
    <cellStyle name="Currency 11 6" xfId="4516" xr:uid="{160ADF9B-C120-42D6-8567-4BFBDA6E4736}"/>
    <cellStyle name="Currency 12" xfId="18" xr:uid="{92F3E3BF-1CF8-412E-9814-D180E1B88451}"/>
    <cellStyle name="Currency 12 2" xfId="19" xr:uid="{E1E0EA2C-BC31-4C2E-A776-40DE97903146}"/>
    <cellStyle name="Currency 12 2 2" xfId="213" xr:uid="{EAF541CD-B2A5-4885-964D-8B93B47EAE1F}"/>
    <cellStyle name="Currency 12 2 2 2" xfId="4625" xr:uid="{27E6C10E-1F5C-4A34-BCEE-96DF6344BCC7}"/>
    <cellStyle name="Currency 12 2 3" xfId="4520" xr:uid="{4CCC776B-E389-414D-8E6F-32370CF93C2D}"/>
    <cellStyle name="Currency 12 3" xfId="214" xr:uid="{10A2593C-2BAA-45B6-AEC5-88A4948C188E}"/>
    <cellStyle name="Currency 12 3 2" xfId="4626" xr:uid="{5C5DC827-8957-4D51-AD15-A3F065946055}"/>
    <cellStyle name="Currency 12 4" xfId="4519" xr:uid="{5B735764-49B2-4C56-A72F-DE6ADD9AD512}"/>
    <cellStyle name="Currency 13" xfId="20" xr:uid="{1D75E410-9F2E-4173-BB12-A6A0046BC111}"/>
    <cellStyle name="Currency 13 10" xfId="6672" xr:uid="{12F64B46-7A65-451C-B59A-E6F6CFAD6149}"/>
    <cellStyle name="Currency 13 10 2" xfId="8386" xr:uid="{8707C8CE-D633-4A77-90F7-03B84E968B46}"/>
    <cellStyle name="Currency 13 10 2 2" xfId="11808" xr:uid="{4EA6F503-3D7A-4E08-A06B-F83DF44B3A3D}"/>
    <cellStyle name="Currency 13 10 2 2 2" xfId="25498" xr:uid="{E435E53A-3CE0-4343-B0DA-AF444E788D49}"/>
    <cellStyle name="Currency 13 10 2 2 2 2" xfId="39190" xr:uid="{DA4B1BD8-5C04-4315-8297-4E7AF5A40761}"/>
    <cellStyle name="Currency 13 10 2 2 2 3" xfId="54074" xr:uid="{49FDB607-0087-4856-AB04-A6B754DBFE6F}"/>
    <cellStyle name="Currency 13 10 2 2 3" xfId="18654" xr:uid="{17A0B9DD-02F1-4359-9499-B851EF63D737}"/>
    <cellStyle name="Currency 13 10 2 2 4" xfId="32344" xr:uid="{F3CB32EF-64FA-4FA2-9E97-05EA7CEED265}"/>
    <cellStyle name="Currency 13 10 2 2 5" xfId="47228" xr:uid="{ACCBEB97-BB4F-4472-81BC-713349A72C13}"/>
    <cellStyle name="Currency 13 10 2 3" xfId="22076" xr:uid="{D9D037B6-1BE3-4488-894F-6C6CCFD62EAF}"/>
    <cellStyle name="Currency 13 10 2 3 2" xfId="35768" xr:uid="{D5FAEA06-01D1-4792-8F57-2A1A3D960B30}"/>
    <cellStyle name="Currency 13 10 2 3 3" xfId="50652" xr:uid="{FED8EF4B-6AF5-4037-A7D7-16892C20367A}"/>
    <cellStyle name="Currency 13 10 2 4" xfId="15232" xr:uid="{A8A6BD50-BFB3-4BAE-A59B-0EF98663EE00}"/>
    <cellStyle name="Currency 13 10 2 5" xfId="28922" xr:uid="{75BCA0BC-EAA3-4184-8703-F4160299CDA3}"/>
    <cellStyle name="Currency 13 10 2 6" xfId="43806" xr:uid="{D626D1FE-DCA3-4D89-9257-120BC85ED1B6}"/>
    <cellStyle name="Currency 13 10 3" xfId="10096" xr:uid="{75C52200-68B5-4951-90AE-7D2422C8F927}"/>
    <cellStyle name="Currency 13 10 3 2" xfId="23786" xr:uid="{D39F6ACD-943E-4165-B739-447FAEAA5714}"/>
    <cellStyle name="Currency 13 10 3 2 2" xfId="37478" xr:uid="{0CDFE7C9-38B2-44CB-96E1-45E5B3A5BDE7}"/>
    <cellStyle name="Currency 13 10 3 2 3" xfId="52362" xr:uid="{433FF6EB-C70F-423F-8108-08E4ECB75AC0}"/>
    <cellStyle name="Currency 13 10 3 3" xfId="16942" xr:uid="{ADB3A173-BADD-4308-BFD2-1B3E7032A7F7}"/>
    <cellStyle name="Currency 13 10 3 4" xfId="30632" xr:uid="{A14D8129-9C63-49E5-BBD9-97E7BB5C5227}"/>
    <cellStyle name="Currency 13 10 3 5" xfId="45516" xr:uid="{42904F55-40FA-473B-82B7-0F1F5FCCC6A0}"/>
    <cellStyle name="Currency 13 10 4" xfId="20364" xr:uid="{BDBF0D7D-A047-42FB-8417-5BFA506A2BB4}"/>
    <cellStyle name="Currency 13 10 4 2" xfId="34056" xr:uid="{DC68D39B-CCB6-4B1B-896B-FF72925F71B6}"/>
    <cellStyle name="Currency 13 10 4 3" xfId="48940" xr:uid="{1ADB2494-94FF-4351-9A5D-583334C8757D}"/>
    <cellStyle name="Currency 13 10 5" xfId="13520" xr:uid="{E54D6B3E-D178-4972-9C84-5EBBBF92838D}"/>
    <cellStyle name="Currency 13 10 6" xfId="27210" xr:uid="{FC675DC8-6FE2-47DF-945A-7AAC40D5CCD6}"/>
    <cellStyle name="Currency 13 10 7" xfId="42094" xr:uid="{3F4170AC-A955-4997-9E69-1F42861F0DBD}"/>
    <cellStyle name="Currency 13 11" xfId="8385" xr:uid="{91AF3438-74B7-439B-AAF0-CF4AC2D471DD}"/>
    <cellStyle name="Currency 13 11 2" xfId="11807" xr:uid="{D367B066-C543-46AA-B6E4-35C0D4E9CAFA}"/>
    <cellStyle name="Currency 13 11 2 2" xfId="25497" xr:uid="{D222FE56-5C20-42C6-9A69-3E34596AA98B}"/>
    <cellStyle name="Currency 13 11 2 2 2" xfId="39189" xr:uid="{07092975-67AE-461D-9347-2A873541EEE8}"/>
    <cellStyle name="Currency 13 11 2 2 3" xfId="54073" xr:uid="{DE72487A-7D6D-4693-BA9C-071AC4E562A0}"/>
    <cellStyle name="Currency 13 11 2 3" xfId="18653" xr:uid="{16912EF2-00B8-4517-B812-270191EBA4D8}"/>
    <cellStyle name="Currency 13 11 2 4" xfId="32343" xr:uid="{97FD68FA-4D22-4900-BC91-78E238822300}"/>
    <cellStyle name="Currency 13 11 2 5" xfId="47227" xr:uid="{9B817E26-7E2C-467C-A1C0-566DB3A6E9DD}"/>
    <cellStyle name="Currency 13 11 3" xfId="22075" xr:uid="{D288F155-1F0D-4505-A3B1-3B02576B6068}"/>
    <cellStyle name="Currency 13 11 3 2" xfId="35767" xr:uid="{9E2454F6-7097-4976-AF56-6678A968547C}"/>
    <cellStyle name="Currency 13 11 3 3" xfId="50651" xr:uid="{E0018D56-6943-4996-BD11-6935C0E6C370}"/>
    <cellStyle name="Currency 13 11 4" xfId="15231" xr:uid="{BF4CEBBE-681A-47C5-B14B-2564D3C8AD02}"/>
    <cellStyle name="Currency 13 11 5" xfId="28921" xr:uid="{C4325F7A-9873-444A-99EF-AF58A7956E05}"/>
    <cellStyle name="Currency 13 11 6" xfId="43805" xr:uid="{95EDBE51-CA57-4E16-B15B-8E9634D87BD3}"/>
    <cellStyle name="Currency 13 12" xfId="10095" xr:uid="{CA507F35-E99F-4399-868B-C0B98C440AD2}"/>
    <cellStyle name="Currency 13 12 2" xfId="23785" xr:uid="{F9FC9B63-B0EF-4E68-B408-15DA0DF3F226}"/>
    <cellStyle name="Currency 13 12 2 2" xfId="37477" xr:uid="{1FEB09F0-8D55-4DD5-8CC1-26F12FDE9B54}"/>
    <cellStyle name="Currency 13 12 2 3" xfId="52361" xr:uid="{20E1288F-769D-4C53-9705-AF72197BA5F0}"/>
    <cellStyle name="Currency 13 12 3" xfId="16941" xr:uid="{B3127DF9-7B30-496F-9AFD-AC61A3D27CFA}"/>
    <cellStyle name="Currency 13 12 4" xfId="30631" xr:uid="{57D6FDA5-7ED4-4E5D-B89C-6B3CC9E027A8}"/>
    <cellStyle name="Currency 13 12 5" xfId="45515" xr:uid="{A46DC5B8-D2D2-4F50-972B-7D5F3C46B3EA}"/>
    <cellStyle name="Currency 13 13" xfId="20363" xr:uid="{96EFC8A2-A1DC-4298-87D8-918C0E2182BB}"/>
    <cellStyle name="Currency 13 13 2" xfId="34055" xr:uid="{A9B77CD0-64FA-45CC-8C49-70A9713C48CF}"/>
    <cellStyle name="Currency 13 13 3" xfId="48939" xr:uid="{070297F0-EB03-427C-AF66-ADA93ACC4463}"/>
    <cellStyle name="Currency 13 14" xfId="13519" xr:uid="{57F249C7-1A8C-46AC-9B74-F42701112A34}"/>
    <cellStyle name="Currency 13 14 2" xfId="40754" xr:uid="{BEF0D3A1-4EAE-4BC5-AD69-6E5DA4E2AACE}"/>
    <cellStyle name="Currency 13 15" xfId="27209" xr:uid="{F6A35F58-769A-40C7-AD39-A756598E31FC}"/>
    <cellStyle name="Currency 13 16" xfId="42093" xr:uid="{FF849A09-7348-4FEC-B2B6-0374E1C98889}"/>
    <cellStyle name="Currency 13 17" xfId="6671" xr:uid="{AD34B4FF-D469-4B3E-9C0B-F1BC0BF6369B}"/>
    <cellStyle name="Currency 13 18" xfId="5932" xr:uid="{316B3D57-FFB0-4424-B39B-F6CCD0517B3C}"/>
    <cellStyle name="Currency 13 19" xfId="5340" xr:uid="{C2889C99-359C-4C22-8461-E0ACB2D84D9A}"/>
    <cellStyle name="Currency 13 2" xfId="4325" xr:uid="{5C35AB9A-EBB2-48C9-9B17-E66EBC223C2D}"/>
    <cellStyle name="Currency 13 2 10" xfId="8387" xr:uid="{8EA03F96-538A-4477-9164-BC87D5DE8D23}"/>
    <cellStyle name="Currency 13 2 10 2" xfId="11809" xr:uid="{217FC0D5-8C55-4F8C-8CF4-AD986A66B996}"/>
    <cellStyle name="Currency 13 2 10 2 2" xfId="25499" xr:uid="{ADC9C302-DBAE-4DE0-BA0B-188DA982A509}"/>
    <cellStyle name="Currency 13 2 10 2 2 2" xfId="39191" xr:uid="{F609BFD2-7139-4C5B-A03C-B41BAA757ED4}"/>
    <cellStyle name="Currency 13 2 10 2 2 3" xfId="54075" xr:uid="{84A7E961-69AB-40EE-B2D3-55E613C832DE}"/>
    <cellStyle name="Currency 13 2 10 2 3" xfId="18655" xr:uid="{061150CA-CA93-4685-9584-2045DF8ED654}"/>
    <cellStyle name="Currency 13 2 10 2 4" xfId="32345" xr:uid="{8202F6E4-375D-4009-9FA8-8249BFDE333F}"/>
    <cellStyle name="Currency 13 2 10 2 5" xfId="47229" xr:uid="{6B870487-22CA-4AB1-B22E-A5B3E74D6C3D}"/>
    <cellStyle name="Currency 13 2 10 3" xfId="22077" xr:uid="{A093A41E-4195-4DBA-AC2D-61E0E7E34C04}"/>
    <cellStyle name="Currency 13 2 10 3 2" xfId="35769" xr:uid="{1BDDD7A8-1AC9-4F9B-BAFB-58C97D021152}"/>
    <cellStyle name="Currency 13 2 10 3 3" xfId="50653" xr:uid="{803EF4AD-8230-4826-8BED-3BB55EBA3971}"/>
    <cellStyle name="Currency 13 2 10 4" xfId="15233" xr:uid="{E1B79BA5-20A1-46CC-9735-2121C5B8CABC}"/>
    <cellStyle name="Currency 13 2 10 5" xfId="28923" xr:uid="{9FF4F3CD-26AE-454A-9E32-4D7608B48F53}"/>
    <cellStyle name="Currency 13 2 10 6" xfId="43807" xr:uid="{1FECA066-9E65-457E-B7A5-0ABEE86E68C0}"/>
    <cellStyle name="Currency 13 2 11" xfId="10097" xr:uid="{34617D60-AC35-49BE-982F-61EB585DB176}"/>
    <cellStyle name="Currency 13 2 11 2" xfId="23787" xr:uid="{BDE3121C-BD1F-4DB1-BCF2-5E4C7EBA25CC}"/>
    <cellStyle name="Currency 13 2 11 2 2" xfId="37479" xr:uid="{70FCF54E-0EDB-4EC2-AC90-F04048E4909F}"/>
    <cellStyle name="Currency 13 2 11 2 3" xfId="52363" xr:uid="{251FF063-DE4E-4227-8DC8-CA2301B742B7}"/>
    <cellStyle name="Currency 13 2 11 3" xfId="16943" xr:uid="{DB97BDFA-FE91-41CC-AE45-B256DFDDF587}"/>
    <cellStyle name="Currency 13 2 11 4" xfId="30633" xr:uid="{22F67E63-C8BD-4225-A826-781CD7F20453}"/>
    <cellStyle name="Currency 13 2 11 5" xfId="45517" xr:uid="{5198DA14-125D-4EB2-90B5-7BFD69897348}"/>
    <cellStyle name="Currency 13 2 12" xfId="20365" xr:uid="{5E4FB503-88E8-4639-8A09-25BE065ADFFA}"/>
    <cellStyle name="Currency 13 2 12 2" xfId="34057" xr:uid="{5F0D5A31-976D-4557-BABE-5AF091276055}"/>
    <cellStyle name="Currency 13 2 12 3" xfId="48941" xr:uid="{DD89AC93-8234-4E1F-AE92-369E3712A290}"/>
    <cellStyle name="Currency 13 2 13" xfId="13521" xr:uid="{EB66749F-DBAB-4D28-BF3D-A5A47D99B67D}"/>
    <cellStyle name="Currency 13 2 13 2" xfId="41325" xr:uid="{18A8E830-844B-4C31-B3D8-9A05E03136BF}"/>
    <cellStyle name="Currency 13 2 14" xfId="27211" xr:uid="{9CC3A8F4-2457-4943-88EC-2919CFEEFD4E}"/>
    <cellStyle name="Currency 13 2 15" xfId="42095" xr:uid="{F1B0FFDE-DF27-4B37-A49E-BF47405F9607}"/>
    <cellStyle name="Currency 13 2 16" xfId="6673" xr:uid="{06F190C4-7130-445C-A238-8A2A4B17E5BC}"/>
    <cellStyle name="Currency 13 2 2" xfId="6674" xr:uid="{7DAFAC10-B7F8-486D-A844-5B5564A08147}"/>
    <cellStyle name="Currency 13 2 2 10" xfId="20366" xr:uid="{F17E82C1-4E8B-4CA2-A41B-6DCBBA802890}"/>
    <cellStyle name="Currency 13 2 2 10 2" xfId="34058" xr:uid="{A4E4075A-7E22-40AC-9DFD-A8F57A23B8B9}"/>
    <cellStyle name="Currency 13 2 2 10 3" xfId="48942" xr:uid="{6FE79177-1DCC-4CDF-B190-7D2D66B0C60B}"/>
    <cellStyle name="Currency 13 2 2 11" xfId="13522" xr:uid="{0889D5DA-AEA9-4A70-8E76-3E9070AC9062}"/>
    <cellStyle name="Currency 13 2 2 12" xfId="27212" xr:uid="{93663A51-48E7-4B20-A09C-FA7704DF1326}"/>
    <cellStyle name="Currency 13 2 2 13" xfId="42096" xr:uid="{0CA67399-B963-4F03-8B5D-6A08AD971C4C}"/>
    <cellStyle name="Currency 13 2 2 2" xfId="6675" xr:uid="{3704BFA6-BA2C-43A9-8829-865F449DB112}"/>
    <cellStyle name="Currency 13 2 2 2 10" xfId="13523" xr:uid="{66666BA6-83D4-4B4C-B72B-E0EB84910DBC}"/>
    <cellStyle name="Currency 13 2 2 2 11" xfId="27213" xr:uid="{968F0752-12A8-43FE-AA30-200277A43499}"/>
    <cellStyle name="Currency 13 2 2 2 12" xfId="42097" xr:uid="{C8D8AF98-3319-478B-BC03-594D0CDC0C21}"/>
    <cellStyle name="Currency 13 2 2 2 2" xfId="6676" xr:uid="{8DE100F7-41A5-42D4-845E-5ED36AB0363C}"/>
    <cellStyle name="Currency 13 2 2 2 2 10" xfId="42098" xr:uid="{71E5756D-515F-45C5-A3E8-6F20008367DD}"/>
    <cellStyle name="Currency 13 2 2 2 2 2" xfId="6677" xr:uid="{1A19332C-1CBA-4200-B820-796439A9FB72}"/>
    <cellStyle name="Currency 13 2 2 2 2 2 2" xfId="6678" xr:uid="{DC15CB10-DAC4-4AC0-8E4A-30D7E94470EC}"/>
    <cellStyle name="Currency 13 2 2 2 2 2 2 2" xfId="8392" xr:uid="{FF8029BB-3F1F-42ED-B284-EFC99E53D133}"/>
    <cellStyle name="Currency 13 2 2 2 2 2 2 2 2" xfId="11814" xr:uid="{660B0102-170A-44DF-9C88-72E12E05EE4A}"/>
    <cellStyle name="Currency 13 2 2 2 2 2 2 2 2 2" xfId="25504" xr:uid="{ABCCE83C-368A-4CFA-AC02-D3EE387E52DD}"/>
    <cellStyle name="Currency 13 2 2 2 2 2 2 2 2 2 2" xfId="39196" xr:uid="{A5441D6F-18A6-4290-879C-17B87519784E}"/>
    <cellStyle name="Currency 13 2 2 2 2 2 2 2 2 2 3" xfId="54080" xr:uid="{8B54BCD9-5340-44ED-9CB0-6684F1A7446C}"/>
    <cellStyle name="Currency 13 2 2 2 2 2 2 2 2 3" xfId="18660" xr:uid="{0ED2ED62-F581-4852-A22E-49CFA8047750}"/>
    <cellStyle name="Currency 13 2 2 2 2 2 2 2 2 4" xfId="32350" xr:uid="{780ED415-D804-4452-BF42-85CBBDCAAEA7}"/>
    <cellStyle name="Currency 13 2 2 2 2 2 2 2 2 5" xfId="47234" xr:uid="{C22C1D45-5F9B-4995-8F0C-65D1DFE0C385}"/>
    <cellStyle name="Currency 13 2 2 2 2 2 2 2 3" xfId="22082" xr:uid="{6E762147-1138-42ED-8DE3-08FA0F4876D0}"/>
    <cellStyle name="Currency 13 2 2 2 2 2 2 2 3 2" xfId="35774" xr:uid="{EF0FE93D-5A41-444F-BDD8-3DF08235EFAD}"/>
    <cellStyle name="Currency 13 2 2 2 2 2 2 2 3 3" xfId="50658" xr:uid="{8E026672-947A-46D5-AC66-0FA90D2B43C6}"/>
    <cellStyle name="Currency 13 2 2 2 2 2 2 2 4" xfId="15238" xr:uid="{A243D1A8-EAA2-477F-8F4E-4923DCEB7F5E}"/>
    <cellStyle name="Currency 13 2 2 2 2 2 2 2 5" xfId="28928" xr:uid="{AD4363E7-69C4-42B6-B45B-550DF71BEC72}"/>
    <cellStyle name="Currency 13 2 2 2 2 2 2 2 6" xfId="43812" xr:uid="{D5FA1B92-DB93-4220-8761-B76CF6B83F0A}"/>
    <cellStyle name="Currency 13 2 2 2 2 2 2 3" xfId="10102" xr:uid="{CAA8A208-57FB-4950-9FA4-5F822B02DD72}"/>
    <cellStyle name="Currency 13 2 2 2 2 2 2 3 2" xfId="23792" xr:uid="{EB50D446-1963-4426-8496-9637A1442157}"/>
    <cellStyle name="Currency 13 2 2 2 2 2 2 3 2 2" xfId="37484" xr:uid="{8C947FB5-7917-4CE7-B51D-516C62731212}"/>
    <cellStyle name="Currency 13 2 2 2 2 2 2 3 2 3" xfId="52368" xr:uid="{8D7928D3-651A-4C26-8C65-C22DFC64B483}"/>
    <cellStyle name="Currency 13 2 2 2 2 2 2 3 3" xfId="16948" xr:uid="{EB5336FA-ACFA-4EF2-9753-9514AD690096}"/>
    <cellStyle name="Currency 13 2 2 2 2 2 2 3 4" xfId="30638" xr:uid="{9D465194-6906-4174-AAEE-5CA11C7C4685}"/>
    <cellStyle name="Currency 13 2 2 2 2 2 2 3 5" xfId="45522" xr:uid="{A613AA2C-F8CA-4917-9B12-F86FAEA586EA}"/>
    <cellStyle name="Currency 13 2 2 2 2 2 2 4" xfId="20370" xr:uid="{369EDC29-EAE5-4352-92CA-0C72F4684CF3}"/>
    <cellStyle name="Currency 13 2 2 2 2 2 2 4 2" xfId="34062" xr:uid="{98427BB8-FB3E-437E-B151-5206366625E3}"/>
    <cellStyle name="Currency 13 2 2 2 2 2 2 4 3" xfId="48946" xr:uid="{3D6FD0A9-6D9B-4499-8E1A-BA18D18B3C0B}"/>
    <cellStyle name="Currency 13 2 2 2 2 2 2 5" xfId="13526" xr:uid="{2CCEBAA5-213C-454D-B715-65774352DF9F}"/>
    <cellStyle name="Currency 13 2 2 2 2 2 2 6" xfId="27216" xr:uid="{C174CDD5-1451-4388-A0DC-8EE9AFBB0BAF}"/>
    <cellStyle name="Currency 13 2 2 2 2 2 2 7" xfId="42100" xr:uid="{9430E2F5-BF8A-45A8-BA0E-B1F90FFFE308}"/>
    <cellStyle name="Currency 13 2 2 2 2 2 3" xfId="8391" xr:uid="{0787B3A3-6045-459F-BD1A-C9B958C43AE0}"/>
    <cellStyle name="Currency 13 2 2 2 2 2 3 2" xfId="11813" xr:uid="{FE8984D2-8658-41C7-AEB7-36E3C14703ED}"/>
    <cellStyle name="Currency 13 2 2 2 2 2 3 2 2" xfId="25503" xr:uid="{EE40B516-5BD8-42F6-9F19-DB9364A69310}"/>
    <cellStyle name="Currency 13 2 2 2 2 2 3 2 2 2" xfId="39195" xr:uid="{C79C0F30-01CD-4957-A8BB-BCD46FB7FFB4}"/>
    <cellStyle name="Currency 13 2 2 2 2 2 3 2 2 3" xfId="54079" xr:uid="{A02E872D-7A19-4638-A853-29DAE4966A1B}"/>
    <cellStyle name="Currency 13 2 2 2 2 2 3 2 3" xfId="18659" xr:uid="{345534A5-4116-4F90-8E1D-309A154FAA24}"/>
    <cellStyle name="Currency 13 2 2 2 2 2 3 2 4" xfId="32349" xr:uid="{C9FA5DE3-FC82-4123-B3D3-DFC2BB3BE7E6}"/>
    <cellStyle name="Currency 13 2 2 2 2 2 3 2 5" xfId="47233" xr:uid="{CBCFE359-11AB-421A-8E44-97A56214D38F}"/>
    <cellStyle name="Currency 13 2 2 2 2 2 3 3" xfId="22081" xr:uid="{DAB34659-AE5B-4383-A97C-8651327C8842}"/>
    <cellStyle name="Currency 13 2 2 2 2 2 3 3 2" xfId="35773" xr:uid="{A5D8A9A0-CD7C-4B96-BF8B-56981763B555}"/>
    <cellStyle name="Currency 13 2 2 2 2 2 3 3 3" xfId="50657" xr:uid="{714656B5-2D01-4B8B-BF49-B5FF1186BBCB}"/>
    <cellStyle name="Currency 13 2 2 2 2 2 3 4" xfId="15237" xr:uid="{2CB08307-2EE3-433E-81D2-A5387EDBCD76}"/>
    <cellStyle name="Currency 13 2 2 2 2 2 3 5" xfId="28927" xr:uid="{F3D8E5AF-53EC-4CA4-98F3-068DFB848A66}"/>
    <cellStyle name="Currency 13 2 2 2 2 2 3 6" xfId="43811" xr:uid="{C2BC21FE-7151-4329-A73C-1312CA62B6B1}"/>
    <cellStyle name="Currency 13 2 2 2 2 2 4" xfId="10101" xr:uid="{209A4808-483F-41AE-86B1-6B168E6AA1AB}"/>
    <cellStyle name="Currency 13 2 2 2 2 2 4 2" xfId="23791" xr:uid="{C245CC8B-A721-4AA2-9B8B-91ED0DE9C77F}"/>
    <cellStyle name="Currency 13 2 2 2 2 2 4 2 2" xfId="37483" xr:uid="{2598E7BC-B707-4543-9EFE-73FF9BFD9087}"/>
    <cellStyle name="Currency 13 2 2 2 2 2 4 2 3" xfId="52367" xr:uid="{6DDD2901-F8C6-445D-9823-8028D0166469}"/>
    <cellStyle name="Currency 13 2 2 2 2 2 4 3" xfId="16947" xr:uid="{1E15B156-3705-4648-810D-837D32D490C5}"/>
    <cellStyle name="Currency 13 2 2 2 2 2 4 4" xfId="30637" xr:uid="{BF1229A1-3CF1-4404-8706-5611113A4045}"/>
    <cellStyle name="Currency 13 2 2 2 2 2 4 5" xfId="45521" xr:uid="{112A8D60-DC9E-485E-8007-7B1B415C8F4F}"/>
    <cellStyle name="Currency 13 2 2 2 2 2 5" xfId="20369" xr:uid="{07A0834B-73C2-423B-93E9-B6DC9395746B}"/>
    <cellStyle name="Currency 13 2 2 2 2 2 5 2" xfId="34061" xr:uid="{156BD33A-8C7A-453B-9F7C-23DF75E2FC05}"/>
    <cellStyle name="Currency 13 2 2 2 2 2 5 3" xfId="48945" xr:uid="{E7EDF61D-0B0B-4565-88D3-C2CE341A16AE}"/>
    <cellStyle name="Currency 13 2 2 2 2 2 6" xfId="13525" xr:uid="{2AE5E4B6-98F6-40CA-954D-47A3B0DFFE9F}"/>
    <cellStyle name="Currency 13 2 2 2 2 2 7" xfId="27215" xr:uid="{137185AA-A0FA-4AB3-BED9-6070A7AB6A2E}"/>
    <cellStyle name="Currency 13 2 2 2 2 2 8" xfId="42099" xr:uid="{A8758E90-3F9F-4B87-A57B-B4C3A448B638}"/>
    <cellStyle name="Currency 13 2 2 2 2 3" xfId="6679" xr:uid="{C0D270F4-488D-4DFD-B6B8-1CF66B9D96C4}"/>
    <cellStyle name="Currency 13 2 2 2 2 3 2" xfId="8393" xr:uid="{C8C6A031-644F-442C-9145-3905D31575AD}"/>
    <cellStyle name="Currency 13 2 2 2 2 3 2 2" xfId="11815" xr:uid="{D5DBE406-36C0-4591-9809-60C6D94016AE}"/>
    <cellStyle name="Currency 13 2 2 2 2 3 2 2 2" xfId="25505" xr:uid="{7A10CD5E-75A9-4132-B28F-79253EBC0396}"/>
    <cellStyle name="Currency 13 2 2 2 2 3 2 2 2 2" xfId="39197" xr:uid="{4DA7CA78-7F5E-4BD2-83F3-CEE80B7C2667}"/>
    <cellStyle name="Currency 13 2 2 2 2 3 2 2 2 3" xfId="54081" xr:uid="{04FC823E-A9A8-4F6D-85B4-0D3AF4F2F0E5}"/>
    <cellStyle name="Currency 13 2 2 2 2 3 2 2 3" xfId="18661" xr:uid="{6B977AAF-4DF4-4784-A1F6-4242C587698E}"/>
    <cellStyle name="Currency 13 2 2 2 2 3 2 2 4" xfId="32351" xr:uid="{6953D1E6-391F-4079-B5A6-1E854CC86444}"/>
    <cellStyle name="Currency 13 2 2 2 2 3 2 2 5" xfId="47235" xr:uid="{3B58292D-B0CF-4CC8-8A70-F7C2275FFD65}"/>
    <cellStyle name="Currency 13 2 2 2 2 3 2 3" xfId="22083" xr:uid="{C8894381-5BB4-498E-96FA-AA6554989A65}"/>
    <cellStyle name="Currency 13 2 2 2 2 3 2 3 2" xfId="35775" xr:uid="{D305AA2B-144A-4CE8-929B-7C5D37237EEC}"/>
    <cellStyle name="Currency 13 2 2 2 2 3 2 3 3" xfId="50659" xr:uid="{E27A13E6-5CE7-457F-B18E-9D24A8B1DF15}"/>
    <cellStyle name="Currency 13 2 2 2 2 3 2 4" xfId="15239" xr:uid="{1BC1F937-3739-44EE-9544-B3D5C8002227}"/>
    <cellStyle name="Currency 13 2 2 2 2 3 2 5" xfId="28929" xr:uid="{55F71FAA-F24A-44BE-BE0F-2CE445B0AF1E}"/>
    <cellStyle name="Currency 13 2 2 2 2 3 2 6" xfId="43813" xr:uid="{B2A272D8-4688-4D10-920E-90EC2A545BE9}"/>
    <cellStyle name="Currency 13 2 2 2 2 3 3" xfId="10103" xr:uid="{FA074135-5D7C-4864-A60A-293BCB575779}"/>
    <cellStyle name="Currency 13 2 2 2 2 3 3 2" xfId="23793" xr:uid="{A91B7AE3-E063-42DE-8DC9-A30010AFB7BA}"/>
    <cellStyle name="Currency 13 2 2 2 2 3 3 2 2" xfId="37485" xr:uid="{F8B62CDE-D345-4FA9-92B9-3DA3A8DF3605}"/>
    <cellStyle name="Currency 13 2 2 2 2 3 3 2 3" xfId="52369" xr:uid="{3B15F486-8240-465F-A2DB-B2ED1F9184A9}"/>
    <cellStyle name="Currency 13 2 2 2 2 3 3 3" xfId="16949" xr:uid="{03EE4724-E100-4DD5-B09C-3211EB0651B6}"/>
    <cellStyle name="Currency 13 2 2 2 2 3 3 4" xfId="30639" xr:uid="{650F7D9F-B016-4A41-A83E-1E9CB4E43A48}"/>
    <cellStyle name="Currency 13 2 2 2 2 3 3 5" xfId="45523" xr:uid="{FC44AC7D-F280-4281-8E50-D33DB0AEF2F2}"/>
    <cellStyle name="Currency 13 2 2 2 2 3 4" xfId="20371" xr:uid="{51F68D55-68FD-47F7-849E-9FFC9C3B655C}"/>
    <cellStyle name="Currency 13 2 2 2 2 3 4 2" xfId="34063" xr:uid="{5AADC650-EEA5-47D9-B3BB-DC06620A0CFA}"/>
    <cellStyle name="Currency 13 2 2 2 2 3 4 3" xfId="48947" xr:uid="{8ACBEB8E-0EB8-4D7A-8ECE-F85981F10062}"/>
    <cellStyle name="Currency 13 2 2 2 2 3 5" xfId="13527" xr:uid="{E22FF3C3-4803-4235-A5A3-AB794BD0F424}"/>
    <cellStyle name="Currency 13 2 2 2 2 3 6" xfId="27217" xr:uid="{2A7FE6D5-5BB9-4DE2-B03D-32E7F4159A2A}"/>
    <cellStyle name="Currency 13 2 2 2 2 3 7" xfId="42101" xr:uid="{A8750260-746C-462F-AEED-FBE2F4A6A1B5}"/>
    <cellStyle name="Currency 13 2 2 2 2 4" xfId="6680" xr:uid="{94231943-E880-4C45-859A-3BD5414E5F4E}"/>
    <cellStyle name="Currency 13 2 2 2 2 4 2" xfId="8394" xr:uid="{9515E86E-71E4-4C0E-B7AD-83C3FDCF5BE3}"/>
    <cellStyle name="Currency 13 2 2 2 2 4 2 2" xfId="11816" xr:uid="{E6AD4644-EF22-416C-8D75-B826D614E997}"/>
    <cellStyle name="Currency 13 2 2 2 2 4 2 2 2" xfId="25506" xr:uid="{E1532191-1FAD-4D81-BFD1-6FEFFC25DA63}"/>
    <cellStyle name="Currency 13 2 2 2 2 4 2 2 2 2" xfId="39198" xr:uid="{583AF44D-2A55-4342-803D-D3EF51FFF3FE}"/>
    <cellStyle name="Currency 13 2 2 2 2 4 2 2 2 3" xfId="54082" xr:uid="{02779455-0208-4A6D-ABB4-AB2481458B52}"/>
    <cellStyle name="Currency 13 2 2 2 2 4 2 2 3" xfId="18662" xr:uid="{E6AF679C-D580-424B-BDD3-8C41EF1466F1}"/>
    <cellStyle name="Currency 13 2 2 2 2 4 2 2 4" xfId="32352" xr:uid="{8E9C2FAE-4ACC-4D24-8FA7-1C70073399D8}"/>
    <cellStyle name="Currency 13 2 2 2 2 4 2 2 5" xfId="47236" xr:uid="{09316E3B-FA04-4190-BD90-2B640073D42C}"/>
    <cellStyle name="Currency 13 2 2 2 2 4 2 3" xfId="22084" xr:uid="{D19A026F-673F-4553-BCB6-3B6799215444}"/>
    <cellStyle name="Currency 13 2 2 2 2 4 2 3 2" xfId="35776" xr:uid="{488203F6-E10A-4DA2-AD91-C9E83D9D76F6}"/>
    <cellStyle name="Currency 13 2 2 2 2 4 2 3 3" xfId="50660" xr:uid="{D39C0742-D2B0-44FC-85A4-9A7DC0705F2E}"/>
    <cellStyle name="Currency 13 2 2 2 2 4 2 4" xfId="15240" xr:uid="{11EDDA51-D682-49F1-B2B8-2F18E2561052}"/>
    <cellStyle name="Currency 13 2 2 2 2 4 2 5" xfId="28930" xr:uid="{8C02DF36-B49F-4FEA-9828-5D3AE28706E4}"/>
    <cellStyle name="Currency 13 2 2 2 2 4 2 6" xfId="43814" xr:uid="{6F4988D8-18ED-4C1E-9209-DF06AE9A99D6}"/>
    <cellStyle name="Currency 13 2 2 2 2 4 3" xfId="10104" xr:uid="{72071844-82F8-4B20-BFBB-41FE63783A9B}"/>
    <cellStyle name="Currency 13 2 2 2 2 4 3 2" xfId="23794" xr:uid="{9C228AA6-858C-4757-905E-D58AF2236E24}"/>
    <cellStyle name="Currency 13 2 2 2 2 4 3 2 2" xfId="37486" xr:uid="{611398E9-FB0A-4A01-88F1-887D0FF152A3}"/>
    <cellStyle name="Currency 13 2 2 2 2 4 3 2 3" xfId="52370" xr:uid="{8DA2DF36-ACE0-4C9C-A820-352A79996FF9}"/>
    <cellStyle name="Currency 13 2 2 2 2 4 3 3" xfId="16950" xr:uid="{8357B1B4-6505-4FE1-84FB-FBF88C26BD2A}"/>
    <cellStyle name="Currency 13 2 2 2 2 4 3 4" xfId="30640" xr:uid="{1EF16C5F-1542-4026-88A5-7ED1B5DFE5C9}"/>
    <cellStyle name="Currency 13 2 2 2 2 4 3 5" xfId="45524" xr:uid="{FB41ACE4-BFF4-4E5E-862C-2B3263627D33}"/>
    <cellStyle name="Currency 13 2 2 2 2 4 4" xfId="20372" xr:uid="{5BA276C0-DDDF-4019-B7F3-C18A9D4A7D8C}"/>
    <cellStyle name="Currency 13 2 2 2 2 4 4 2" xfId="34064" xr:uid="{5C6A9FBF-5A4B-4EF8-AD72-B11107DA76FA}"/>
    <cellStyle name="Currency 13 2 2 2 2 4 4 3" xfId="48948" xr:uid="{9AEFF953-F10A-4FB7-95E2-A8AD0DF8979B}"/>
    <cellStyle name="Currency 13 2 2 2 2 4 5" xfId="13528" xr:uid="{49A070E4-CCC3-4B4C-8C68-162F306EE8AB}"/>
    <cellStyle name="Currency 13 2 2 2 2 4 6" xfId="27218" xr:uid="{0CB4B2D6-7A07-4D00-8E83-5205127B159F}"/>
    <cellStyle name="Currency 13 2 2 2 2 4 7" xfId="42102" xr:uid="{86FD6A60-5F36-46C3-B7AB-02F8DEA2902D}"/>
    <cellStyle name="Currency 13 2 2 2 2 5" xfId="8390" xr:uid="{E51D1739-83AE-4D86-9D53-F1FEB48244A0}"/>
    <cellStyle name="Currency 13 2 2 2 2 5 2" xfId="11812" xr:uid="{880F3F9B-5A6F-4721-8933-33CF3141AC98}"/>
    <cellStyle name="Currency 13 2 2 2 2 5 2 2" xfId="25502" xr:uid="{9B7DDEE3-CF95-491F-A76A-C50632ACE86D}"/>
    <cellStyle name="Currency 13 2 2 2 2 5 2 2 2" xfId="39194" xr:uid="{E58AE0C4-D5AF-46BF-8602-6BBFF8D1B34E}"/>
    <cellStyle name="Currency 13 2 2 2 2 5 2 2 3" xfId="54078" xr:uid="{0A32561A-6430-420C-B9E8-E25598A1FE66}"/>
    <cellStyle name="Currency 13 2 2 2 2 5 2 3" xfId="18658" xr:uid="{92263674-E844-44A7-8C09-A7A3310806F0}"/>
    <cellStyle name="Currency 13 2 2 2 2 5 2 4" xfId="32348" xr:uid="{3B38414D-1BC0-43E9-92CE-FA575868B68A}"/>
    <cellStyle name="Currency 13 2 2 2 2 5 2 5" xfId="47232" xr:uid="{CB66C39E-359B-455B-9381-0F8F7759121E}"/>
    <cellStyle name="Currency 13 2 2 2 2 5 3" xfId="22080" xr:uid="{842D8478-5198-495D-95BE-4A09A0E33229}"/>
    <cellStyle name="Currency 13 2 2 2 2 5 3 2" xfId="35772" xr:uid="{F35E0CB0-66F7-48D0-8E77-86130999BEAA}"/>
    <cellStyle name="Currency 13 2 2 2 2 5 3 3" xfId="50656" xr:uid="{CD16BEED-4724-458D-AA4B-F13747227D3C}"/>
    <cellStyle name="Currency 13 2 2 2 2 5 4" xfId="15236" xr:uid="{2C22EA28-1C2A-4820-9120-55D5044E1B86}"/>
    <cellStyle name="Currency 13 2 2 2 2 5 5" xfId="28926" xr:uid="{E73CDF58-1C91-4E86-BC92-08EB6B210CB4}"/>
    <cellStyle name="Currency 13 2 2 2 2 5 6" xfId="43810" xr:uid="{CDCBCB0A-636F-45A6-9836-B12A8D49668D}"/>
    <cellStyle name="Currency 13 2 2 2 2 6" xfId="10100" xr:uid="{6C0C528D-700A-4FFE-8C93-E7C2A17C1CF4}"/>
    <cellStyle name="Currency 13 2 2 2 2 6 2" xfId="23790" xr:uid="{A1340DAA-E07B-4B2B-8890-CC49B96C5908}"/>
    <cellStyle name="Currency 13 2 2 2 2 6 2 2" xfId="37482" xr:uid="{7158B3ED-40E1-4992-B1C0-75CD2AEA0C09}"/>
    <cellStyle name="Currency 13 2 2 2 2 6 2 3" xfId="52366" xr:uid="{418F2768-3EDF-4583-A063-95D99CBF2ED9}"/>
    <cellStyle name="Currency 13 2 2 2 2 6 3" xfId="16946" xr:uid="{B975D711-9556-4000-BB43-8E270B55A53F}"/>
    <cellStyle name="Currency 13 2 2 2 2 6 4" xfId="30636" xr:uid="{13BB85A5-4F38-4B1A-A00A-245DA76F8964}"/>
    <cellStyle name="Currency 13 2 2 2 2 6 5" xfId="45520" xr:uid="{AED03DF5-AF5A-4FD2-8329-24E3CBCF4E18}"/>
    <cellStyle name="Currency 13 2 2 2 2 7" xfId="20368" xr:uid="{DE065E3D-347E-43E8-B6E1-CE52FE5A3490}"/>
    <cellStyle name="Currency 13 2 2 2 2 7 2" xfId="34060" xr:uid="{6E66B09C-57D5-4E0E-A182-1F4E483F6220}"/>
    <cellStyle name="Currency 13 2 2 2 2 7 3" xfId="48944" xr:uid="{BDB69C65-DB69-4610-BC8B-12BAE3173D73}"/>
    <cellStyle name="Currency 13 2 2 2 2 8" xfId="13524" xr:uid="{1A328CED-91E9-4393-A3C1-4AD4F32705CD}"/>
    <cellStyle name="Currency 13 2 2 2 2 9" xfId="27214" xr:uid="{28B18F45-8FAA-47BE-AF9B-D74613A76636}"/>
    <cellStyle name="Currency 13 2 2 2 3" xfId="6681" xr:uid="{E58EA977-07FE-4EE7-B668-1F6104218F8B}"/>
    <cellStyle name="Currency 13 2 2 2 3 10" xfId="42103" xr:uid="{3E8CEB09-FDE8-4772-BCB1-5A23480A8CA6}"/>
    <cellStyle name="Currency 13 2 2 2 3 2" xfId="6682" xr:uid="{B3715541-287D-4B5D-AAC7-B08D2047991C}"/>
    <cellStyle name="Currency 13 2 2 2 3 2 2" xfId="6683" xr:uid="{F59924E4-D27D-4716-B304-82CF0CDEE4A2}"/>
    <cellStyle name="Currency 13 2 2 2 3 2 2 2" xfId="8397" xr:uid="{398F1193-F84D-4762-8B4E-D14E5958C131}"/>
    <cellStyle name="Currency 13 2 2 2 3 2 2 2 2" xfId="11819" xr:uid="{31C1EC15-B424-4D90-BA01-11F60E70B0BA}"/>
    <cellStyle name="Currency 13 2 2 2 3 2 2 2 2 2" xfId="25509" xr:uid="{1415E7AD-F01E-4403-8DE7-C9E53DD4C805}"/>
    <cellStyle name="Currency 13 2 2 2 3 2 2 2 2 2 2" xfId="39201" xr:uid="{324EA497-7C08-4304-99A6-9D0740CA84DF}"/>
    <cellStyle name="Currency 13 2 2 2 3 2 2 2 2 2 3" xfId="54085" xr:uid="{BB99D43B-A155-42A3-A7E8-3ADA6F72C2F8}"/>
    <cellStyle name="Currency 13 2 2 2 3 2 2 2 2 3" xfId="18665" xr:uid="{C100FB5C-8B64-4C6C-8844-708A5CD9C913}"/>
    <cellStyle name="Currency 13 2 2 2 3 2 2 2 2 4" xfId="32355" xr:uid="{EB1E7EF5-1B73-46C7-8D39-0BEB8AB8EE6A}"/>
    <cellStyle name="Currency 13 2 2 2 3 2 2 2 2 5" xfId="47239" xr:uid="{64E8D78D-9F81-458E-BDB5-8C8B8D607C3D}"/>
    <cellStyle name="Currency 13 2 2 2 3 2 2 2 3" xfId="22087" xr:uid="{C495C47E-E047-473C-BF22-A28BFA42F543}"/>
    <cellStyle name="Currency 13 2 2 2 3 2 2 2 3 2" xfId="35779" xr:uid="{37E9EECB-2A4D-4C4B-9A7E-21E5A45DC8F6}"/>
    <cellStyle name="Currency 13 2 2 2 3 2 2 2 3 3" xfId="50663" xr:uid="{AA7BA9BA-1098-4AF1-B999-1E72501F5323}"/>
    <cellStyle name="Currency 13 2 2 2 3 2 2 2 4" xfId="15243" xr:uid="{94845411-2E16-46DB-A3C3-4ABDE069F7B0}"/>
    <cellStyle name="Currency 13 2 2 2 3 2 2 2 5" xfId="28933" xr:uid="{853924C9-B780-461C-8CD3-9F279B55989A}"/>
    <cellStyle name="Currency 13 2 2 2 3 2 2 2 6" xfId="43817" xr:uid="{944A7ECB-FBC3-4E61-A92A-15F1F9BF3A9F}"/>
    <cellStyle name="Currency 13 2 2 2 3 2 2 3" xfId="10107" xr:uid="{3DDF5C48-513F-4EE1-B0AF-771DD4A6DB98}"/>
    <cellStyle name="Currency 13 2 2 2 3 2 2 3 2" xfId="23797" xr:uid="{B168A668-80F3-4569-A7E1-20AD0D7A07E5}"/>
    <cellStyle name="Currency 13 2 2 2 3 2 2 3 2 2" xfId="37489" xr:uid="{0671C1F6-FC99-49D1-9B76-E9022BC3ED57}"/>
    <cellStyle name="Currency 13 2 2 2 3 2 2 3 2 3" xfId="52373" xr:uid="{39555FE5-8EB4-492E-9C5C-B8C8EE18E4F1}"/>
    <cellStyle name="Currency 13 2 2 2 3 2 2 3 3" xfId="16953" xr:uid="{7AC87989-DAEF-4624-A629-94FA7C9C34CB}"/>
    <cellStyle name="Currency 13 2 2 2 3 2 2 3 4" xfId="30643" xr:uid="{E16B7311-60EA-4127-84E2-8A01A51C98AB}"/>
    <cellStyle name="Currency 13 2 2 2 3 2 2 3 5" xfId="45527" xr:uid="{819272A0-FA99-42AD-AD3A-F8E5DCDAEB4B}"/>
    <cellStyle name="Currency 13 2 2 2 3 2 2 4" xfId="20375" xr:uid="{93370B3D-F812-487C-9CD8-442D4D75C690}"/>
    <cellStyle name="Currency 13 2 2 2 3 2 2 4 2" xfId="34067" xr:uid="{DBC88C70-6146-4B31-8120-1EB197413A03}"/>
    <cellStyle name="Currency 13 2 2 2 3 2 2 4 3" xfId="48951" xr:uid="{BCFBEC32-ADED-4393-926F-D9EA87E941BE}"/>
    <cellStyle name="Currency 13 2 2 2 3 2 2 5" xfId="13531" xr:uid="{8BC0CA9E-4066-4EBD-84CE-434067CAFB25}"/>
    <cellStyle name="Currency 13 2 2 2 3 2 2 6" xfId="27221" xr:uid="{FEEA8170-F481-41FE-B1F9-42584073222F}"/>
    <cellStyle name="Currency 13 2 2 2 3 2 2 7" xfId="42105" xr:uid="{8ABC3A12-7D7C-458C-92B6-E8CF86DEFA28}"/>
    <cellStyle name="Currency 13 2 2 2 3 2 3" xfId="8396" xr:uid="{56258008-B0E5-491F-98B7-2AD78F41CB28}"/>
    <cellStyle name="Currency 13 2 2 2 3 2 3 2" xfId="11818" xr:uid="{F9C51571-F651-46FE-973B-063DB531BED1}"/>
    <cellStyle name="Currency 13 2 2 2 3 2 3 2 2" xfId="25508" xr:uid="{CAD47914-41CD-4C65-95ED-9EC0123DC459}"/>
    <cellStyle name="Currency 13 2 2 2 3 2 3 2 2 2" xfId="39200" xr:uid="{FC497427-ABD7-4127-81EC-B5200E9D3B28}"/>
    <cellStyle name="Currency 13 2 2 2 3 2 3 2 2 3" xfId="54084" xr:uid="{C353B2F4-4832-4608-BB2A-D93491443E61}"/>
    <cellStyle name="Currency 13 2 2 2 3 2 3 2 3" xfId="18664" xr:uid="{12E1DFA1-8F6B-4615-8876-C6B9148C0C4C}"/>
    <cellStyle name="Currency 13 2 2 2 3 2 3 2 4" xfId="32354" xr:uid="{154A008B-4958-42C3-A4D1-B4BDD66D1A37}"/>
    <cellStyle name="Currency 13 2 2 2 3 2 3 2 5" xfId="47238" xr:uid="{7890C0D8-5897-447B-9967-22C5E1BE73CA}"/>
    <cellStyle name="Currency 13 2 2 2 3 2 3 3" xfId="22086" xr:uid="{3CC6DB47-CE61-49AF-9761-E217C9299BCE}"/>
    <cellStyle name="Currency 13 2 2 2 3 2 3 3 2" xfId="35778" xr:uid="{3808B7A1-053A-4A48-A8AB-1D5107C0F4FF}"/>
    <cellStyle name="Currency 13 2 2 2 3 2 3 3 3" xfId="50662" xr:uid="{242B6BFF-6B33-4DA8-A6AE-FFA66336DF4A}"/>
    <cellStyle name="Currency 13 2 2 2 3 2 3 4" xfId="15242" xr:uid="{3469364A-B63B-4928-B459-D293E72F5A49}"/>
    <cellStyle name="Currency 13 2 2 2 3 2 3 5" xfId="28932" xr:uid="{393058C2-4B65-40C6-8A6A-DA17C57EB9FA}"/>
    <cellStyle name="Currency 13 2 2 2 3 2 3 6" xfId="43816" xr:uid="{BCE18FC4-E6C0-46EC-8D5E-4BEE80C7E760}"/>
    <cellStyle name="Currency 13 2 2 2 3 2 4" xfId="10106" xr:uid="{174CD474-C845-43F0-BFE7-59BA2F736D47}"/>
    <cellStyle name="Currency 13 2 2 2 3 2 4 2" xfId="23796" xr:uid="{DD940924-D27F-448C-AFA0-B678FED8BA2A}"/>
    <cellStyle name="Currency 13 2 2 2 3 2 4 2 2" xfId="37488" xr:uid="{2453B88E-4BD4-404E-A40C-CA2CCD560463}"/>
    <cellStyle name="Currency 13 2 2 2 3 2 4 2 3" xfId="52372" xr:uid="{90477F94-3D51-4B72-AA1B-3FC2DA2FF3DE}"/>
    <cellStyle name="Currency 13 2 2 2 3 2 4 3" xfId="16952" xr:uid="{167A0A0D-5222-4C38-AA1F-C16669FE7900}"/>
    <cellStyle name="Currency 13 2 2 2 3 2 4 4" xfId="30642" xr:uid="{781C51EC-383C-4ABC-9F25-70F91BCC060F}"/>
    <cellStyle name="Currency 13 2 2 2 3 2 4 5" xfId="45526" xr:uid="{261C17C4-CEED-4209-AF99-3664176BE906}"/>
    <cellStyle name="Currency 13 2 2 2 3 2 5" xfId="20374" xr:uid="{68897F16-75BB-45EF-B8C0-586B382A8469}"/>
    <cellStyle name="Currency 13 2 2 2 3 2 5 2" xfId="34066" xr:uid="{2485E9F1-A6E4-4911-9F38-C18230170BED}"/>
    <cellStyle name="Currency 13 2 2 2 3 2 5 3" xfId="48950" xr:uid="{C8B89EF1-0928-4961-A8AB-BB1E384206DA}"/>
    <cellStyle name="Currency 13 2 2 2 3 2 6" xfId="13530" xr:uid="{02AFAD78-5F8E-44A1-ADE8-E0BA64532B09}"/>
    <cellStyle name="Currency 13 2 2 2 3 2 7" xfId="27220" xr:uid="{C1906D63-CF4B-4A16-9585-24A64D44B6E4}"/>
    <cellStyle name="Currency 13 2 2 2 3 2 8" xfId="42104" xr:uid="{233C6E17-4B28-4701-A38B-C3D8E0462E94}"/>
    <cellStyle name="Currency 13 2 2 2 3 3" xfId="6684" xr:uid="{24AFE82D-9755-4D51-8D6A-006FA47E7C81}"/>
    <cellStyle name="Currency 13 2 2 2 3 3 2" xfId="8398" xr:uid="{97A1B808-4E47-4468-AEA3-C8079B550C78}"/>
    <cellStyle name="Currency 13 2 2 2 3 3 2 2" xfId="11820" xr:uid="{657F1FCD-B4EE-43F9-9625-064CE4FCE46B}"/>
    <cellStyle name="Currency 13 2 2 2 3 3 2 2 2" xfId="25510" xr:uid="{3516377E-A4B8-487A-8160-F3449486A222}"/>
    <cellStyle name="Currency 13 2 2 2 3 3 2 2 2 2" xfId="39202" xr:uid="{30FA75C2-CD5E-419B-AE70-9E82758EEC90}"/>
    <cellStyle name="Currency 13 2 2 2 3 3 2 2 2 3" xfId="54086" xr:uid="{3FA41958-70FE-4F93-B0CF-71D8C9277A6A}"/>
    <cellStyle name="Currency 13 2 2 2 3 3 2 2 3" xfId="18666" xr:uid="{D3965BAD-A6CB-4B14-B48A-E4A36FA04A68}"/>
    <cellStyle name="Currency 13 2 2 2 3 3 2 2 4" xfId="32356" xr:uid="{CA30FB0C-A174-4F0D-A14F-203D9FEB2618}"/>
    <cellStyle name="Currency 13 2 2 2 3 3 2 2 5" xfId="47240" xr:uid="{81951B37-0457-48F3-828E-3D4644B7AD1D}"/>
    <cellStyle name="Currency 13 2 2 2 3 3 2 3" xfId="22088" xr:uid="{0F560604-E86C-4110-B1CC-EC6D810A2225}"/>
    <cellStyle name="Currency 13 2 2 2 3 3 2 3 2" xfId="35780" xr:uid="{D7A134DD-16F9-4127-8734-7FD61F367329}"/>
    <cellStyle name="Currency 13 2 2 2 3 3 2 3 3" xfId="50664" xr:uid="{5DCA0FDE-DCA5-4738-8BE3-22810A3EE3CB}"/>
    <cellStyle name="Currency 13 2 2 2 3 3 2 4" xfId="15244" xr:uid="{DA512E3E-9FC8-4E6E-A1C9-7B62C724DA1F}"/>
    <cellStyle name="Currency 13 2 2 2 3 3 2 5" xfId="28934" xr:uid="{213DC312-3595-4A56-B5F4-28B98D83FEDF}"/>
    <cellStyle name="Currency 13 2 2 2 3 3 2 6" xfId="43818" xr:uid="{99FE0350-D8B1-4A72-B7E6-A4331D22EE3E}"/>
    <cellStyle name="Currency 13 2 2 2 3 3 3" xfId="10108" xr:uid="{F8E471E6-F17A-4553-8BD4-5839207121B7}"/>
    <cellStyle name="Currency 13 2 2 2 3 3 3 2" xfId="23798" xr:uid="{E07A5A7E-28AF-46AA-B7CC-BBA159A2A999}"/>
    <cellStyle name="Currency 13 2 2 2 3 3 3 2 2" xfId="37490" xr:uid="{BCCF9F63-B11C-48E3-92A0-321EBAB23BEC}"/>
    <cellStyle name="Currency 13 2 2 2 3 3 3 2 3" xfId="52374" xr:uid="{0295885F-6624-4832-9962-B980783258A4}"/>
    <cellStyle name="Currency 13 2 2 2 3 3 3 3" xfId="16954" xr:uid="{8A71E6CD-5B6D-4DDB-888B-AEFC1B2A0A80}"/>
    <cellStyle name="Currency 13 2 2 2 3 3 3 4" xfId="30644" xr:uid="{6ACB2160-E4F8-4DE1-9468-E65E224AE550}"/>
    <cellStyle name="Currency 13 2 2 2 3 3 3 5" xfId="45528" xr:uid="{4CE482AB-A010-437A-AD93-401F75DF56FA}"/>
    <cellStyle name="Currency 13 2 2 2 3 3 4" xfId="20376" xr:uid="{F6037A1B-4656-481C-A72F-542E855062E5}"/>
    <cellStyle name="Currency 13 2 2 2 3 3 4 2" xfId="34068" xr:uid="{0469F109-A003-4F15-A7DB-70507F8D8A3D}"/>
    <cellStyle name="Currency 13 2 2 2 3 3 4 3" xfId="48952" xr:uid="{14FC0510-49A0-4895-9DCB-4F0B94ADE602}"/>
    <cellStyle name="Currency 13 2 2 2 3 3 5" xfId="13532" xr:uid="{62FC6E6A-CDC1-4714-8435-A4C9DE08DCD1}"/>
    <cellStyle name="Currency 13 2 2 2 3 3 6" xfId="27222" xr:uid="{2245CD40-52BD-45AC-B927-12A004659238}"/>
    <cellStyle name="Currency 13 2 2 2 3 3 7" xfId="42106" xr:uid="{C9FF6B8B-7D57-41E4-95D8-9B55769C1021}"/>
    <cellStyle name="Currency 13 2 2 2 3 4" xfId="6685" xr:uid="{AEFED57E-C3A4-4134-A532-C510383CE79F}"/>
    <cellStyle name="Currency 13 2 2 2 3 4 2" xfId="8399" xr:uid="{CF0993B3-580B-4722-8201-989E28246C88}"/>
    <cellStyle name="Currency 13 2 2 2 3 4 2 2" xfId="11821" xr:uid="{9F6A0573-83EE-40FD-AB43-178E7B0FFC29}"/>
    <cellStyle name="Currency 13 2 2 2 3 4 2 2 2" xfId="25511" xr:uid="{C259452D-39B0-4761-84B9-19E8C963132E}"/>
    <cellStyle name="Currency 13 2 2 2 3 4 2 2 2 2" xfId="39203" xr:uid="{CAC0055D-2217-4D06-88F5-821534E28ED5}"/>
    <cellStyle name="Currency 13 2 2 2 3 4 2 2 2 3" xfId="54087" xr:uid="{79A49ECB-18FA-4E62-9C26-6DC031F07859}"/>
    <cellStyle name="Currency 13 2 2 2 3 4 2 2 3" xfId="18667" xr:uid="{1E61287F-430B-4274-A64A-407702D55519}"/>
    <cellStyle name="Currency 13 2 2 2 3 4 2 2 4" xfId="32357" xr:uid="{F6C5BD34-C283-4A44-AF7A-33FC776102A6}"/>
    <cellStyle name="Currency 13 2 2 2 3 4 2 2 5" xfId="47241" xr:uid="{DE475210-3AA9-4A46-9394-E68ADD3E7477}"/>
    <cellStyle name="Currency 13 2 2 2 3 4 2 3" xfId="22089" xr:uid="{DB800B5D-C721-476C-B066-18F2269709E7}"/>
    <cellStyle name="Currency 13 2 2 2 3 4 2 3 2" xfId="35781" xr:uid="{C09A5B79-AC4C-4E4B-A815-DD82059B7D07}"/>
    <cellStyle name="Currency 13 2 2 2 3 4 2 3 3" xfId="50665" xr:uid="{78FCE0A9-8C2D-40A3-B41A-44E344DC2643}"/>
    <cellStyle name="Currency 13 2 2 2 3 4 2 4" xfId="15245" xr:uid="{8416EAE8-665E-4F53-9350-8F96DFC76190}"/>
    <cellStyle name="Currency 13 2 2 2 3 4 2 5" xfId="28935" xr:uid="{878FD120-E628-4419-AD7A-4BBEE6DF8FBC}"/>
    <cellStyle name="Currency 13 2 2 2 3 4 2 6" xfId="43819" xr:uid="{FE91AA46-F767-45BD-8A63-4A03B1794A88}"/>
    <cellStyle name="Currency 13 2 2 2 3 4 3" xfId="10109" xr:uid="{E80011A9-FEFD-472A-A656-11315F4EAF84}"/>
    <cellStyle name="Currency 13 2 2 2 3 4 3 2" xfId="23799" xr:uid="{A4AD6B02-9E25-4F6B-AB2F-B4293C270A4B}"/>
    <cellStyle name="Currency 13 2 2 2 3 4 3 2 2" xfId="37491" xr:uid="{5AFACC61-BE8E-4DB3-986D-5C16C4FC2852}"/>
    <cellStyle name="Currency 13 2 2 2 3 4 3 2 3" xfId="52375" xr:uid="{7E562702-7638-4ACC-8311-52F3FA77CB79}"/>
    <cellStyle name="Currency 13 2 2 2 3 4 3 3" xfId="16955" xr:uid="{1DEC9B57-2D11-4338-B040-8ED402DA6FD1}"/>
    <cellStyle name="Currency 13 2 2 2 3 4 3 4" xfId="30645" xr:uid="{44381AE5-EE90-426B-92C7-2F3C88358486}"/>
    <cellStyle name="Currency 13 2 2 2 3 4 3 5" xfId="45529" xr:uid="{F4B560B2-FF17-4B46-98B0-E155C86E2391}"/>
    <cellStyle name="Currency 13 2 2 2 3 4 4" xfId="20377" xr:uid="{89A8EC56-00B7-49D7-8D10-51098F14CBF5}"/>
    <cellStyle name="Currency 13 2 2 2 3 4 4 2" xfId="34069" xr:uid="{B9BB6E94-20C9-4158-BE82-98B66ABD313E}"/>
    <cellStyle name="Currency 13 2 2 2 3 4 4 3" xfId="48953" xr:uid="{D12F0129-E202-4A1C-BDB2-09C7BB7CE062}"/>
    <cellStyle name="Currency 13 2 2 2 3 4 5" xfId="13533" xr:uid="{395A7C7D-C1C9-4679-A2F6-D5D4C6B715F3}"/>
    <cellStyle name="Currency 13 2 2 2 3 4 6" xfId="27223" xr:uid="{2416DE2E-4026-4381-9652-12901E76431F}"/>
    <cellStyle name="Currency 13 2 2 2 3 4 7" xfId="42107" xr:uid="{77B3CB6C-6C1A-411B-B556-778443D7F91B}"/>
    <cellStyle name="Currency 13 2 2 2 3 5" xfId="8395" xr:uid="{C040AE4E-3DDC-42BF-AA4A-1FEB39A4BD68}"/>
    <cellStyle name="Currency 13 2 2 2 3 5 2" xfId="11817" xr:uid="{0670471D-A7B3-4E87-B123-66450E97A7F1}"/>
    <cellStyle name="Currency 13 2 2 2 3 5 2 2" xfId="25507" xr:uid="{E69CD67E-C9A9-45AA-928F-5DEE53101EF9}"/>
    <cellStyle name="Currency 13 2 2 2 3 5 2 2 2" xfId="39199" xr:uid="{E2417C80-DF06-4540-B806-FDF8A80BADCD}"/>
    <cellStyle name="Currency 13 2 2 2 3 5 2 2 3" xfId="54083" xr:uid="{FEB31195-EE14-4B04-BBBD-B340B95EFDFF}"/>
    <cellStyle name="Currency 13 2 2 2 3 5 2 3" xfId="18663" xr:uid="{6D47C6EF-3B77-49AE-9951-86CC9C73998A}"/>
    <cellStyle name="Currency 13 2 2 2 3 5 2 4" xfId="32353" xr:uid="{A7B45015-8C73-49AE-B36A-851E3D25FA0F}"/>
    <cellStyle name="Currency 13 2 2 2 3 5 2 5" xfId="47237" xr:uid="{8B815650-A844-4E9A-8350-A71169A2FDDB}"/>
    <cellStyle name="Currency 13 2 2 2 3 5 3" xfId="22085" xr:uid="{68D47692-8B8F-4CBD-A66D-0761AF3328CB}"/>
    <cellStyle name="Currency 13 2 2 2 3 5 3 2" xfId="35777" xr:uid="{96A7AAF7-85C2-4345-934E-A3BF3141BDD6}"/>
    <cellStyle name="Currency 13 2 2 2 3 5 3 3" xfId="50661" xr:uid="{6651914E-D741-4A6A-A806-BCF652D78603}"/>
    <cellStyle name="Currency 13 2 2 2 3 5 4" xfId="15241" xr:uid="{66A15D5E-E76C-4D6C-9D37-B38B3802933F}"/>
    <cellStyle name="Currency 13 2 2 2 3 5 5" xfId="28931" xr:uid="{638EED8F-ABAE-47FD-A0F7-79BD6A3F1F62}"/>
    <cellStyle name="Currency 13 2 2 2 3 5 6" xfId="43815" xr:uid="{15F62649-9F9A-4CFC-8C43-BD976B58D56D}"/>
    <cellStyle name="Currency 13 2 2 2 3 6" xfId="10105" xr:uid="{C4B84CB1-3D96-4E5D-B419-5B214C707869}"/>
    <cellStyle name="Currency 13 2 2 2 3 6 2" xfId="23795" xr:uid="{9ACC3AFB-D49D-45BC-9453-59C1BF0C050D}"/>
    <cellStyle name="Currency 13 2 2 2 3 6 2 2" xfId="37487" xr:uid="{08EFA701-998F-49A3-84A0-3A6BC1293496}"/>
    <cellStyle name="Currency 13 2 2 2 3 6 2 3" xfId="52371" xr:uid="{12AA67D3-5C8B-441D-A522-B7150056B552}"/>
    <cellStyle name="Currency 13 2 2 2 3 6 3" xfId="16951" xr:uid="{39CA6B3E-A014-4389-8860-DCE79D59BF84}"/>
    <cellStyle name="Currency 13 2 2 2 3 6 4" xfId="30641" xr:uid="{54AA2AD8-68D1-4EB5-8F26-D4C7848BD314}"/>
    <cellStyle name="Currency 13 2 2 2 3 6 5" xfId="45525" xr:uid="{A8743C0E-BA04-4332-965B-D7BD06249731}"/>
    <cellStyle name="Currency 13 2 2 2 3 7" xfId="20373" xr:uid="{B61E8055-C287-48D1-BE5E-AF68ABC16969}"/>
    <cellStyle name="Currency 13 2 2 2 3 7 2" xfId="34065" xr:uid="{10FE2BFE-DC2B-4991-A662-6D6FF45CBFA1}"/>
    <cellStyle name="Currency 13 2 2 2 3 7 3" xfId="48949" xr:uid="{D6B07AD6-B12C-415C-B5E8-D50737D871A8}"/>
    <cellStyle name="Currency 13 2 2 2 3 8" xfId="13529" xr:uid="{E1863AE3-9568-4C08-B9A8-E4C0BA8F994A}"/>
    <cellStyle name="Currency 13 2 2 2 3 9" xfId="27219" xr:uid="{328E93C0-DCC5-40BD-84CA-EECA1463D480}"/>
    <cellStyle name="Currency 13 2 2 2 4" xfId="6686" xr:uid="{41210EC4-853E-416E-9D22-189BC97DEFE3}"/>
    <cellStyle name="Currency 13 2 2 2 4 2" xfId="6687" xr:uid="{904DE2B6-6B2A-44B3-89A5-B06E661358C4}"/>
    <cellStyle name="Currency 13 2 2 2 4 2 2" xfId="8401" xr:uid="{8A70A013-49A1-42EA-9E61-01103188AA63}"/>
    <cellStyle name="Currency 13 2 2 2 4 2 2 2" xfId="11823" xr:uid="{8A60C27F-8D48-44BB-A7A5-0E3C489B060E}"/>
    <cellStyle name="Currency 13 2 2 2 4 2 2 2 2" xfId="25513" xr:uid="{56A7EE74-1D5A-4AC7-B39E-6D6793010010}"/>
    <cellStyle name="Currency 13 2 2 2 4 2 2 2 2 2" xfId="39205" xr:uid="{C150A3F1-CA69-40CB-BE7F-7260384C2A98}"/>
    <cellStyle name="Currency 13 2 2 2 4 2 2 2 2 3" xfId="54089" xr:uid="{DE3211DE-39BF-47D4-BBE1-AF96F76A946B}"/>
    <cellStyle name="Currency 13 2 2 2 4 2 2 2 3" xfId="18669" xr:uid="{22C04910-B4F9-40DE-8556-8344371DFA2A}"/>
    <cellStyle name="Currency 13 2 2 2 4 2 2 2 4" xfId="32359" xr:uid="{76EE100C-5A97-4EB2-AD2E-CFA56C954567}"/>
    <cellStyle name="Currency 13 2 2 2 4 2 2 2 5" xfId="47243" xr:uid="{F52A47F1-BDDC-4AC0-91E0-B2B8106ADCF9}"/>
    <cellStyle name="Currency 13 2 2 2 4 2 2 3" xfId="22091" xr:uid="{7C40961C-80E9-42B1-8C9C-BBCEA09AFFD6}"/>
    <cellStyle name="Currency 13 2 2 2 4 2 2 3 2" xfId="35783" xr:uid="{360C4900-FD2B-480A-8B33-2C90D6D3C84D}"/>
    <cellStyle name="Currency 13 2 2 2 4 2 2 3 3" xfId="50667" xr:uid="{93887A4B-F651-41FE-816C-0009845F3E05}"/>
    <cellStyle name="Currency 13 2 2 2 4 2 2 4" xfId="15247" xr:uid="{5EFEB767-E034-40D7-B910-11F2B19AEC95}"/>
    <cellStyle name="Currency 13 2 2 2 4 2 2 5" xfId="28937" xr:uid="{4D7A8DC1-DD0A-4EA3-835C-EC080D912087}"/>
    <cellStyle name="Currency 13 2 2 2 4 2 2 6" xfId="43821" xr:uid="{5196FF2C-E9F1-4DC9-8E22-FD68845C6C1A}"/>
    <cellStyle name="Currency 13 2 2 2 4 2 3" xfId="10111" xr:uid="{DDCB6A56-5333-4746-ABF4-2B9BFFDF4457}"/>
    <cellStyle name="Currency 13 2 2 2 4 2 3 2" xfId="23801" xr:uid="{6A4D8A16-2C9C-4834-A608-152B91B6A815}"/>
    <cellStyle name="Currency 13 2 2 2 4 2 3 2 2" xfId="37493" xr:uid="{BBA588AB-1599-4B6B-8891-45040D38AB21}"/>
    <cellStyle name="Currency 13 2 2 2 4 2 3 2 3" xfId="52377" xr:uid="{16C3649B-3FDA-4271-BCF8-B7B0E2D8C9EE}"/>
    <cellStyle name="Currency 13 2 2 2 4 2 3 3" xfId="16957" xr:uid="{BD9DF3AC-5148-4D26-8CE4-05EA0D5AA809}"/>
    <cellStyle name="Currency 13 2 2 2 4 2 3 4" xfId="30647" xr:uid="{651FC766-C7EA-43AF-8EAE-6E27B84A6B24}"/>
    <cellStyle name="Currency 13 2 2 2 4 2 3 5" xfId="45531" xr:uid="{0B2BFD6C-6935-4BEC-8EB8-0C56D95CBCFD}"/>
    <cellStyle name="Currency 13 2 2 2 4 2 4" xfId="20379" xr:uid="{A14B10BF-E128-4C6C-92DE-A27F95795125}"/>
    <cellStyle name="Currency 13 2 2 2 4 2 4 2" xfId="34071" xr:uid="{B9FDEF61-4BD0-4B6B-B2F1-275E6254444C}"/>
    <cellStyle name="Currency 13 2 2 2 4 2 4 3" xfId="48955" xr:uid="{1500B32F-F5FB-42F4-9708-B5363A0762B3}"/>
    <cellStyle name="Currency 13 2 2 2 4 2 5" xfId="13535" xr:uid="{534887ED-079B-4F40-A1D1-BFFE0BE23EC5}"/>
    <cellStyle name="Currency 13 2 2 2 4 2 6" xfId="27225" xr:uid="{4E76408B-7CB3-4C2A-9B3C-82093D4ADEB9}"/>
    <cellStyle name="Currency 13 2 2 2 4 2 7" xfId="42109" xr:uid="{3BDD58EE-7988-40E0-BE91-0C93453D189F}"/>
    <cellStyle name="Currency 13 2 2 2 4 3" xfId="8400" xr:uid="{70E48558-469E-40C1-AB1E-641AD0C83795}"/>
    <cellStyle name="Currency 13 2 2 2 4 3 2" xfId="11822" xr:uid="{CACFEA2F-64F3-4740-9658-0CD469560A32}"/>
    <cellStyle name="Currency 13 2 2 2 4 3 2 2" xfId="25512" xr:uid="{7FAF168D-26C1-444D-B383-80435F23F66E}"/>
    <cellStyle name="Currency 13 2 2 2 4 3 2 2 2" xfId="39204" xr:uid="{20736748-822C-488B-8573-43DBBA85AF64}"/>
    <cellStyle name="Currency 13 2 2 2 4 3 2 2 3" xfId="54088" xr:uid="{0B527EA8-D619-4E0F-A5CF-6882F4D858E0}"/>
    <cellStyle name="Currency 13 2 2 2 4 3 2 3" xfId="18668" xr:uid="{BF466756-B661-477D-AC25-AF378EF59CEB}"/>
    <cellStyle name="Currency 13 2 2 2 4 3 2 4" xfId="32358" xr:uid="{C741BE12-3DD4-4EE7-98A9-14E637197F65}"/>
    <cellStyle name="Currency 13 2 2 2 4 3 2 5" xfId="47242" xr:uid="{FB1F83F6-91C0-460D-A678-9102F895613C}"/>
    <cellStyle name="Currency 13 2 2 2 4 3 3" xfId="22090" xr:uid="{EF734890-44FC-4D97-946A-031F04C0CEE6}"/>
    <cellStyle name="Currency 13 2 2 2 4 3 3 2" xfId="35782" xr:uid="{0265284E-BC12-4D6A-BAE7-812A9EB93A6C}"/>
    <cellStyle name="Currency 13 2 2 2 4 3 3 3" xfId="50666" xr:uid="{DC051078-DC5B-4C83-B166-FADF9F101D87}"/>
    <cellStyle name="Currency 13 2 2 2 4 3 4" xfId="15246" xr:uid="{01E6E8D9-160B-41AF-83DB-8E66131697D1}"/>
    <cellStyle name="Currency 13 2 2 2 4 3 5" xfId="28936" xr:uid="{ADFE84F9-0280-43CD-B254-54239D4EC907}"/>
    <cellStyle name="Currency 13 2 2 2 4 3 6" xfId="43820" xr:uid="{A162E5BC-0B07-41D9-BC98-AAF3A7085E52}"/>
    <cellStyle name="Currency 13 2 2 2 4 4" xfId="10110" xr:uid="{68307990-B2FE-462C-A74C-853B256F1880}"/>
    <cellStyle name="Currency 13 2 2 2 4 4 2" xfId="23800" xr:uid="{23AD60D3-7268-420E-B9E9-FEB8228DB594}"/>
    <cellStyle name="Currency 13 2 2 2 4 4 2 2" xfId="37492" xr:uid="{CB955501-8661-4168-997D-96354E117691}"/>
    <cellStyle name="Currency 13 2 2 2 4 4 2 3" xfId="52376" xr:uid="{1364393C-D586-4168-BE27-2EA059E23179}"/>
    <cellStyle name="Currency 13 2 2 2 4 4 3" xfId="16956" xr:uid="{065B0AC2-3693-431B-9110-EE203A7F22CF}"/>
    <cellStyle name="Currency 13 2 2 2 4 4 4" xfId="30646" xr:uid="{3842358A-894C-4BCC-8F41-9F68E48C5237}"/>
    <cellStyle name="Currency 13 2 2 2 4 4 5" xfId="45530" xr:uid="{D6C4241D-EEB9-40B0-940B-C6AE87312233}"/>
    <cellStyle name="Currency 13 2 2 2 4 5" xfId="20378" xr:uid="{576B94DF-7397-4F69-B904-6B04FFF9471A}"/>
    <cellStyle name="Currency 13 2 2 2 4 5 2" xfId="34070" xr:uid="{E8E86FD4-07CA-4D30-95B5-4181181D1B51}"/>
    <cellStyle name="Currency 13 2 2 2 4 5 3" xfId="48954" xr:uid="{09199006-DD56-4EDE-855D-379D7D84CB41}"/>
    <cellStyle name="Currency 13 2 2 2 4 6" xfId="13534" xr:uid="{A4459E8D-4FBA-4362-BFBF-938221968156}"/>
    <cellStyle name="Currency 13 2 2 2 4 7" xfId="27224" xr:uid="{682EADC5-ECFC-4C8C-A343-CA1CBE684EBC}"/>
    <cellStyle name="Currency 13 2 2 2 4 8" xfId="42108" xr:uid="{3FE8D60A-4DEB-4B6D-A4BD-0B622E0DDA6F}"/>
    <cellStyle name="Currency 13 2 2 2 5" xfId="6688" xr:uid="{B3CE1156-CCD8-40F1-A33B-B35A1935C4ED}"/>
    <cellStyle name="Currency 13 2 2 2 5 2" xfId="8402" xr:uid="{E845A17B-29D4-4C42-ADD8-A1C4DD02BD5E}"/>
    <cellStyle name="Currency 13 2 2 2 5 2 2" xfId="11824" xr:uid="{848A0046-22DF-4F4B-8B33-0AE00C866E74}"/>
    <cellStyle name="Currency 13 2 2 2 5 2 2 2" xfId="25514" xr:uid="{41EE800A-8AC3-4000-8577-15B3624B3047}"/>
    <cellStyle name="Currency 13 2 2 2 5 2 2 2 2" xfId="39206" xr:uid="{BCE27E0B-F9EF-4CFE-93E4-468274A00E52}"/>
    <cellStyle name="Currency 13 2 2 2 5 2 2 2 3" xfId="54090" xr:uid="{DE386C1B-7036-4769-B309-44D167A2CD6B}"/>
    <cellStyle name="Currency 13 2 2 2 5 2 2 3" xfId="18670" xr:uid="{C31928CF-3E07-4D4E-BA04-FBD0F20C837B}"/>
    <cellStyle name="Currency 13 2 2 2 5 2 2 4" xfId="32360" xr:uid="{7C1EA369-824E-4B77-97D1-5CD139A0D5BA}"/>
    <cellStyle name="Currency 13 2 2 2 5 2 2 5" xfId="47244" xr:uid="{6D4F3FB1-697A-4388-8783-1B5CE8018E9E}"/>
    <cellStyle name="Currency 13 2 2 2 5 2 3" xfId="22092" xr:uid="{D7CBE89F-3102-49F3-A02D-831F95A85BF7}"/>
    <cellStyle name="Currency 13 2 2 2 5 2 3 2" xfId="35784" xr:uid="{AF8AA2ED-96B9-4C39-BE22-464794D41921}"/>
    <cellStyle name="Currency 13 2 2 2 5 2 3 3" xfId="50668" xr:uid="{04F018C8-5D2C-4418-AAAF-79A75D5435BB}"/>
    <cellStyle name="Currency 13 2 2 2 5 2 4" xfId="15248" xr:uid="{58F7A62F-2EC6-467C-BBB5-017671A12373}"/>
    <cellStyle name="Currency 13 2 2 2 5 2 5" xfId="28938" xr:uid="{58155E13-98B7-4D75-ABB6-22C8A857A019}"/>
    <cellStyle name="Currency 13 2 2 2 5 2 6" xfId="43822" xr:uid="{9D6DF36A-D1F4-4E3B-943E-66EE9D777795}"/>
    <cellStyle name="Currency 13 2 2 2 5 3" xfId="10112" xr:uid="{BCF0D5BA-F14E-4770-859C-775A45EF207F}"/>
    <cellStyle name="Currency 13 2 2 2 5 3 2" xfId="23802" xr:uid="{10CF1EAB-AC76-4EBA-AFC9-A6C284AC912C}"/>
    <cellStyle name="Currency 13 2 2 2 5 3 2 2" xfId="37494" xr:uid="{5977C0B1-3914-47A3-96DB-1E5024C6ED0B}"/>
    <cellStyle name="Currency 13 2 2 2 5 3 2 3" xfId="52378" xr:uid="{1D624E15-933C-41AE-8D9E-264699FE93DA}"/>
    <cellStyle name="Currency 13 2 2 2 5 3 3" xfId="16958" xr:uid="{B860AFB1-1916-43CC-AD70-C81C75AF8FAE}"/>
    <cellStyle name="Currency 13 2 2 2 5 3 4" xfId="30648" xr:uid="{E2167E2B-D935-43E7-9D7C-675041FB4EC6}"/>
    <cellStyle name="Currency 13 2 2 2 5 3 5" xfId="45532" xr:uid="{1AEA08E6-7AB4-439B-B515-487D6482C443}"/>
    <cellStyle name="Currency 13 2 2 2 5 4" xfId="20380" xr:uid="{64653F9A-872E-4885-B033-5D04CCDA7D1A}"/>
    <cellStyle name="Currency 13 2 2 2 5 4 2" xfId="34072" xr:uid="{2E6C4853-18CB-4974-9513-95F41FF07ECB}"/>
    <cellStyle name="Currency 13 2 2 2 5 4 3" xfId="48956" xr:uid="{DF36D26F-AF64-4302-9A73-8DF6F6C83551}"/>
    <cellStyle name="Currency 13 2 2 2 5 5" xfId="13536" xr:uid="{11FAB142-DECF-45B0-BFFF-3ED9A5372684}"/>
    <cellStyle name="Currency 13 2 2 2 5 6" xfId="27226" xr:uid="{7D96D9C4-B1DF-4BF1-A4B7-802A977E3C74}"/>
    <cellStyle name="Currency 13 2 2 2 5 7" xfId="42110" xr:uid="{515AFD53-662F-4000-8E15-F58B581157E1}"/>
    <cellStyle name="Currency 13 2 2 2 6" xfId="6689" xr:uid="{00182718-55F6-4EC7-A291-5AC325549EFD}"/>
    <cellStyle name="Currency 13 2 2 2 6 2" xfId="8403" xr:uid="{CC45330A-9D21-4F6B-988E-76B9CCFC9A0F}"/>
    <cellStyle name="Currency 13 2 2 2 6 2 2" xfId="11825" xr:uid="{F7D2D573-944C-44DA-9519-607C6AE37D03}"/>
    <cellStyle name="Currency 13 2 2 2 6 2 2 2" xfId="25515" xr:uid="{B521F9C5-88A5-4F21-A0B3-3108CF92CE43}"/>
    <cellStyle name="Currency 13 2 2 2 6 2 2 2 2" xfId="39207" xr:uid="{4989C51C-36DA-4EBD-AC88-3CC52D4F859B}"/>
    <cellStyle name="Currency 13 2 2 2 6 2 2 2 3" xfId="54091" xr:uid="{F9FB4630-FAD2-4C64-B798-C442C7431468}"/>
    <cellStyle name="Currency 13 2 2 2 6 2 2 3" xfId="18671" xr:uid="{17C50198-719C-4ADD-A205-B0C610B422F1}"/>
    <cellStyle name="Currency 13 2 2 2 6 2 2 4" xfId="32361" xr:uid="{C41C31A6-059B-472B-AB83-C158BD6B736F}"/>
    <cellStyle name="Currency 13 2 2 2 6 2 2 5" xfId="47245" xr:uid="{11E57886-1F75-422F-B4C4-976CBA92E3F5}"/>
    <cellStyle name="Currency 13 2 2 2 6 2 3" xfId="22093" xr:uid="{09BA9903-1B7A-4CA7-A2C7-A8642A449191}"/>
    <cellStyle name="Currency 13 2 2 2 6 2 3 2" xfId="35785" xr:uid="{A9113512-F4F4-47F6-BBA9-F678B275D86D}"/>
    <cellStyle name="Currency 13 2 2 2 6 2 3 3" xfId="50669" xr:uid="{AFDC37FA-4333-478E-94AC-CDFA8C521E34}"/>
    <cellStyle name="Currency 13 2 2 2 6 2 4" xfId="15249" xr:uid="{38D1025D-97F3-4D37-BA98-5D005ECD8387}"/>
    <cellStyle name="Currency 13 2 2 2 6 2 5" xfId="28939" xr:uid="{BB14E26C-3174-4BBD-999A-5A6E17E29CF1}"/>
    <cellStyle name="Currency 13 2 2 2 6 2 6" xfId="43823" xr:uid="{DEFE5A2C-7C15-4526-874B-0A691F4B3EB4}"/>
    <cellStyle name="Currency 13 2 2 2 6 3" xfId="10113" xr:uid="{6682562D-6114-4315-B3BC-F60F9349EC51}"/>
    <cellStyle name="Currency 13 2 2 2 6 3 2" xfId="23803" xr:uid="{C93219AC-4CE5-4847-9055-467A9468D9C6}"/>
    <cellStyle name="Currency 13 2 2 2 6 3 2 2" xfId="37495" xr:uid="{32A00078-3AF2-48B8-B2A7-473F96509D18}"/>
    <cellStyle name="Currency 13 2 2 2 6 3 2 3" xfId="52379" xr:uid="{30C1455E-8FCA-4392-A1A9-142352D1D857}"/>
    <cellStyle name="Currency 13 2 2 2 6 3 3" xfId="16959" xr:uid="{41224C93-2397-49E0-B1ED-9EC2DD5E0AE8}"/>
    <cellStyle name="Currency 13 2 2 2 6 3 4" xfId="30649" xr:uid="{15DBDF7A-0D08-47DF-AFB1-0F59FC45E56B}"/>
    <cellStyle name="Currency 13 2 2 2 6 3 5" xfId="45533" xr:uid="{8D34945E-E3A8-4A92-8015-9C858A6ED10B}"/>
    <cellStyle name="Currency 13 2 2 2 6 4" xfId="20381" xr:uid="{87C7E337-C890-4E85-87AB-0F0D3D4B5DA5}"/>
    <cellStyle name="Currency 13 2 2 2 6 4 2" xfId="34073" xr:uid="{67D227D0-7BCC-4D91-9322-055EFF6244E0}"/>
    <cellStyle name="Currency 13 2 2 2 6 4 3" xfId="48957" xr:uid="{741AAD93-8639-46C5-A3A3-BB07E82B9C6C}"/>
    <cellStyle name="Currency 13 2 2 2 6 5" xfId="13537" xr:uid="{2198B642-0DD6-4447-AC6F-7E9718A30332}"/>
    <cellStyle name="Currency 13 2 2 2 6 6" xfId="27227" xr:uid="{963352FA-36FB-43B4-9D03-6CBF0D0DAEFB}"/>
    <cellStyle name="Currency 13 2 2 2 6 7" xfId="42111" xr:uid="{75E823A7-E5CF-4A40-81E6-BE51B9B1B36E}"/>
    <cellStyle name="Currency 13 2 2 2 7" xfId="8389" xr:uid="{AA6A80C0-6A25-4848-8644-F7DA25CAC43F}"/>
    <cellStyle name="Currency 13 2 2 2 7 2" xfId="11811" xr:uid="{BD85244B-631B-48A0-81B2-2C485F556EA9}"/>
    <cellStyle name="Currency 13 2 2 2 7 2 2" xfId="25501" xr:uid="{8136BE7B-F87A-447E-89FE-9E1E2F38E0F9}"/>
    <cellStyle name="Currency 13 2 2 2 7 2 2 2" xfId="39193" xr:uid="{E27CBBAE-7396-40AA-9D71-64BD9EDD365D}"/>
    <cellStyle name="Currency 13 2 2 2 7 2 2 3" xfId="54077" xr:uid="{1AC812A9-CAC5-4AE5-B721-54CB6A29CA84}"/>
    <cellStyle name="Currency 13 2 2 2 7 2 3" xfId="18657" xr:uid="{2C9ED5B3-FF8A-4DA8-899D-25295B8619CA}"/>
    <cellStyle name="Currency 13 2 2 2 7 2 4" xfId="32347" xr:uid="{9F3A1CA4-5AB9-48BD-8E30-D5A76CC8696A}"/>
    <cellStyle name="Currency 13 2 2 2 7 2 5" xfId="47231" xr:uid="{2087FE92-7C90-48FB-B122-F0F150873C40}"/>
    <cellStyle name="Currency 13 2 2 2 7 3" xfId="22079" xr:uid="{14CF2112-5C3F-4003-91B6-32E8C54C8173}"/>
    <cellStyle name="Currency 13 2 2 2 7 3 2" xfId="35771" xr:uid="{9101EEF7-E848-499A-B2D5-73A6FF1F034A}"/>
    <cellStyle name="Currency 13 2 2 2 7 3 3" xfId="50655" xr:uid="{93F63A1D-5014-4693-B386-24C0D7466FDA}"/>
    <cellStyle name="Currency 13 2 2 2 7 4" xfId="15235" xr:uid="{EB90C633-48F5-45E8-A491-383F8F450025}"/>
    <cellStyle name="Currency 13 2 2 2 7 5" xfId="28925" xr:uid="{2ED32875-563C-457A-80DD-80C495398033}"/>
    <cellStyle name="Currency 13 2 2 2 7 6" xfId="43809" xr:uid="{65FEC540-D2F8-48A4-B6C9-6B6860E560EA}"/>
    <cellStyle name="Currency 13 2 2 2 8" xfId="10099" xr:uid="{57908007-EE7C-4FE6-94FE-47D18FE7F46A}"/>
    <cellStyle name="Currency 13 2 2 2 8 2" xfId="23789" xr:uid="{3E6ECFB9-801E-4FBB-8794-2D9D326AC4D2}"/>
    <cellStyle name="Currency 13 2 2 2 8 2 2" xfId="37481" xr:uid="{57D5E889-0E79-4E3C-8728-56CF21BB4883}"/>
    <cellStyle name="Currency 13 2 2 2 8 2 3" xfId="52365" xr:uid="{63D1230C-C2CC-459D-B405-8EC8A3F6F3A3}"/>
    <cellStyle name="Currency 13 2 2 2 8 3" xfId="16945" xr:uid="{78DD1021-C022-4407-98AB-514E4B42CE7E}"/>
    <cellStyle name="Currency 13 2 2 2 8 4" xfId="30635" xr:uid="{4E3E50D8-7B8F-4AC5-B79E-588CF3C38D3D}"/>
    <cellStyle name="Currency 13 2 2 2 8 5" xfId="45519" xr:uid="{68C79D85-05C3-426C-9FDE-58D9E985D176}"/>
    <cellStyle name="Currency 13 2 2 2 9" xfId="20367" xr:uid="{86C2A3EB-14F0-42DA-B807-A6C6783D036F}"/>
    <cellStyle name="Currency 13 2 2 2 9 2" xfId="34059" xr:uid="{4FA84AD3-95DD-42BF-B809-B37245AEE8E1}"/>
    <cellStyle name="Currency 13 2 2 2 9 3" xfId="48943" xr:uid="{BF6297BD-99FB-4171-847E-81034BD71FED}"/>
    <cellStyle name="Currency 13 2 2 3" xfId="6690" xr:uid="{C675282E-02B0-41BA-9248-9E2407F0EA8F}"/>
    <cellStyle name="Currency 13 2 2 3 10" xfId="42112" xr:uid="{DD37485F-4898-454D-AB2E-EE8303C70D5C}"/>
    <cellStyle name="Currency 13 2 2 3 2" xfId="6691" xr:uid="{2A7B6741-E582-472F-B165-75173EB0CAB1}"/>
    <cellStyle name="Currency 13 2 2 3 2 2" xfId="6692" xr:uid="{AFCEFB0A-A0F0-4EDB-AFE2-A5DCAC8CE019}"/>
    <cellStyle name="Currency 13 2 2 3 2 2 2" xfId="8406" xr:uid="{3B3262E5-3599-424C-AA42-9F5D98B5936E}"/>
    <cellStyle name="Currency 13 2 2 3 2 2 2 2" xfId="11828" xr:uid="{14206F92-A3DF-421A-AF45-9709BCC40C09}"/>
    <cellStyle name="Currency 13 2 2 3 2 2 2 2 2" xfId="25518" xr:uid="{71CD87DC-A8DB-4840-8384-793399520A89}"/>
    <cellStyle name="Currency 13 2 2 3 2 2 2 2 2 2" xfId="39210" xr:uid="{E24CF357-7462-4480-ACED-69F33C13DB0A}"/>
    <cellStyle name="Currency 13 2 2 3 2 2 2 2 2 3" xfId="54094" xr:uid="{6ACF272E-4521-466A-BC4E-23763A490AC0}"/>
    <cellStyle name="Currency 13 2 2 3 2 2 2 2 3" xfId="18674" xr:uid="{15B58A22-3871-47B2-A055-BE64DDAAAA34}"/>
    <cellStyle name="Currency 13 2 2 3 2 2 2 2 4" xfId="32364" xr:uid="{DE948988-0F26-45E3-9A08-A3D3511418E2}"/>
    <cellStyle name="Currency 13 2 2 3 2 2 2 2 5" xfId="47248" xr:uid="{AD3A0E59-163E-40BC-855E-FA3FADC16D12}"/>
    <cellStyle name="Currency 13 2 2 3 2 2 2 3" xfId="22096" xr:uid="{E4C8D824-DC29-4BE0-9C25-0EB9168E9A35}"/>
    <cellStyle name="Currency 13 2 2 3 2 2 2 3 2" xfId="35788" xr:uid="{DF0349F5-8D9B-42FA-81B0-64BBCC723AC3}"/>
    <cellStyle name="Currency 13 2 2 3 2 2 2 3 3" xfId="50672" xr:uid="{E3253C89-754F-46F3-AEAE-8122437AD970}"/>
    <cellStyle name="Currency 13 2 2 3 2 2 2 4" xfId="15252" xr:uid="{5A863FD4-B134-4F19-987B-AED24444DE44}"/>
    <cellStyle name="Currency 13 2 2 3 2 2 2 5" xfId="28942" xr:uid="{94D1D879-CA70-4937-AB3B-0B3C023CE715}"/>
    <cellStyle name="Currency 13 2 2 3 2 2 2 6" xfId="43826" xr:uid="{1E5EA5E0-7771-443A-9969-3FDC28796B8F}"/>
    <cellStyle name="Currency 13 2 2 3 2 2 3" xfId="10116" xr:uid="{8B73F8D3-C5B4-4C34-93C6-0C37B8857196}"/>
    <cellStyle name="Currency 13 2 2 3 2 2 3 2" xfId="23806" xr:uid="{750066CC-424E-4879-AA56-E5D35BAA3D1B}"/>
    <cellStyle name="Currency 13 2 2 3 2 2 3 2 2" xfId="37498" xr:uid="{D3118F8B-336D-44DB-AA9E-9BBBC1BBA22B}"/>
    <cellStyle name="Currency 13 2 2 3 2 2 3 2 3" xfId="52382" xr:uid="{B05E4148-01A8-4E22-BC1F-ACCFA9D9A414}"/>
    <cellStyle name="Currency 13 2 2 3 2 2 3 3" xfId="16962" xr:uid="{79F802CE-B7E3-42DE-8113-F8D83D6E9270}"/>
    <cellStyle name="Currency 13 2 2 3 2 2 3 4" xfId="30652" xr:uid="{0672E4B4-1479-469B-A4B2-174E495F891D}"/>
    <cellStyle name="Currency 13 2 2 3 2 2 3 5" xfId="45536" xr:uid="{BCCB8A8F-D384-4BF4-99AE-0A9822AAD2E8}"/>
    <cellStyle name="Currency 13 2 2 3 2 2 4" xfId="20384" xr:uid="{7A15C98A-D56D-4A9C-B39A-15F77F7BC77D}"/>
    <cellStyle name="Currency 13 2 2 3 2 2 4 2" xfId="34076" xr:uid="{6682AE44-9E16-4BFE-AC66-F859B548F159}"/>
    <cellStyle name="Currency 13 2 2 3 2 2 4 3" xfId="48960" xr:uid="{5BDE5FD0-DBA8-4AE5-B357-64D341496CAA}"/>
    <cellStyle name="Currency 13 2 2 3 2 2 5" xfId="13540" xr:uid="{066A0C6E-72CC-4128-83BB-AD74253057DC}"/>
    <cellStyle name="Currency 13 2 2 3 2 2 6" xfId="27230" xr:uid="{1EBA6EA3-A2BA-487B-928A-FFA9E335E44E}"/>
    <cellStyle name="Currency 13 2 2 3 2 2 7" xfId="42114" xr:uid="{CCFA2BDD-2FD2-4CF7-9E76-15DFD8325397}"/>
    <cellStyle name="Currency 13 2 2 3 2 3" xfId="8405" xr:uid="{CDA2AF9B-7AF8-44DF-AB37-5BB6A99F0C6E}"/>
    <cellStyle name="Currency 13 2 2 3 2 3 2" xfId="11827" xr:uid="{740453AB-511A-4268-9109-938556B6A7AC}"/>
    <cellStyle name="Currency 13 2 2 3 2 3 2 2" xfId="25517" xr:uid="{863EB924-AFB2-4A9F-BD51-5F31BEC2A4D7}"/>
    <cellStyle name="Currency 13 2 2 3 2 3 2 2 2" xfId="39209" xr:uid="{68E1CC96-3814-4E3D-A3F0-A595E70B236B}"/>
    <cellStyle name="Currency 13 2 2 3 2 3 2 2 3" xfId="54093" xr:uid="{52DE75D0-35E3-4CC1-9BD5-F519D8E2578A}"/>
    <cellStyle name="Currency 13 2 2 3 2 3 2 3" xfId="18673" xr:uid="{3DE5FC57-2B3A-4743-A1DC-FED7E5F2986F}"/>
    <cellStyle name="Currency 13 2 2 3 2 3 2 4" xfId="32363" xr:uid="{919FA0DF-2143-4E1E-8904-F0CAEC5D0A0F}"/>
    <cellStyle name="Currency 13 2 2 3 2 3 2 5" xfId="47247" xr:uid="{B9A856AF-C5A0-444D-812C-E3A9C2A2FFFB}"/>
    <cellStyle name="Currency 13 2 2 3 2 3 3" xfId="22095" xr:uid="{738BA333-2877-45AA-8F49-2E9E1608D724}"/>
    <cellStyle name="Currency 13 2 2 3 2 3 3 2" xfId="35787" xr:uid="{87447B5F-8BEF-4666-85BE-84B3A1BD8353}"/>
    <cellStyle name="Currency 13 2 2 3 2 3 3 3" xfId="50671" xr:uid="{D4DE2F4E-578B-4149-9656-BB6E23A190F2}"/>
    <cellStyle name="Currency 13 2 2 3 2 3 4" xfId="15251" xr:uid="{294E50A5-CE53-44AD-83F0-EBE923E24990}"/>
    <cellStyle name="Currency 13 2 2 3 2 3 5" xfId="28941" xr:uid="{E7D7BBA7-BB58-4A7F-890A-6ACB750B52EE}"/>
    <cellStyle name="Currency 13 2 2 3 2 3 6" xfId="43825" xr:uid="{B4E3C048-58DE-49FF-B9E0-F1F742AE47E4}"/>
    <cellStyle name="Currency 13 2 2 3 2 4" xfId="10115" xr:uid="{FF231304-25D2-4556-8F33-30C23C1F9469}"/>
    <cellStyle name="Currency 13 2 2 3 2 4 2" xfId="23805" xr:uid="{709D4888-2C67-4FAC-AF2C-D8225A34EFEE}"/>
    <cellStyle name="Currency 13 2 2 3 2 4 2 2" xfId="37497" xr:uid="{707809AA-726A-4DCA-A99F-D85C782ED492}"/>
    <cellStyle name="Currency 13 2 2 3 2 4 2 3" xfId="52381" xr:uid="{099C2E58-12E6-4A9B-ADCC-E19879453D7B}"/>
    <cellStyle name="Currency 13 2 2 3 2 4 3" xfId="16961" xr:uid="{1F851FBA-F946-4F97-A686-91E8B417FF49}"/>
    <cellStyle name="Currency 13 2 2 3 2 4 4" xfId="30651" xr:uid="{8A6F7621-7FF2-4809-9461-937B8D7BAE18}"/>
    <cellStyle name="Currency 13 2 2 3 2 4 5" xfId="45535" xr:uid="{A183E3FB-09B3-4738-B995-CE4AF0A7F882}"/>
    <cellStyle name="Currency 13 2 2 3 2 5" xfId="20383" xr:uid="{66A23247-90CD-4D46-A44A-F2595CF23593}"/>
    <cellStyle name="Currency 13 2 2 3 2 5 2" xfId="34075" xr:uid="{8769CC05-C6ED-4946-8086-0FA4DB5B981E}"/>
    <cellStyle name="Currency 13 2 2 3 2 5 3" xfId="48959" xr:uid="{54C4DB45-4095-4557-983E-9E448C2D4494}"/>
    <cellStyle name="Currency 13 2 2 3 2 6" xfId="13539" xr:uid="{E60AEA93-1A50-490C-A928-59C99A6A4781}"/>
    <cellStyle name="Currency 13 2 2 3 2 7" xfId="27229" xr:uid="{46B54ABF-D2B3-411C-8DE1-81415FB0BADB}"/>
    <cellStyle name="Currency 13 2 2 3 2 8" xfId="42113" xr:uid="{807C4837-4E48-426D-8478-D33E28300F7F}"/>
    <cellStyle name="Currency 13 2 2 3 3" xfId="6693" xr:uid="{717A00AF-A899-45F8-BA17-C4A8DB37CF6D}"/>
    <cellStyle name="Currency 13 2 2 3 3 2" xfId="8407" xr:uid="{A2CDB9C1-EE1C-478F-A7D1-99E6A2F9168D}"/>
    <cellStyle name="Currency 13 2 2 3 3 2 2" xfId="11829" xr:uid="{E08357C0-A9B6-4411-9D07-936A98DCE5ED}"/>
    <cellStyle name="Currency 13 2 2 3 3 2 2 2" xfId="25519" xr:uid="{8CE63ABF-4080-43DD-8E95-3AD83C962F4D}"/>
    <cellStyle name="Currency 13 2 2 3 3 2 2 2 2" xfId="39211" xr:uid="{5D09BDF5-603D-419C-8125-A1FD9EFF25A7}"/>
    <cellStyle name="Currency 13 2 2 3 3 2 2 2 3" xfId="54095" xr:uid="{A05E5D89-8617-4B7F-BE28-E6C5AB7CF948}"/>
    <cellStyle name="Currency 13 2 2 3 3 2 2 3" xfId="18675" xr:uid="{71456245-6C3A-41F5-BFAD-3CA6B80BD1E0}"/>
    <cellStyle name="Currency 13 2 2 3 3 2 2 4" xfId="32365" xr:uid="{8F5F9510-286C-425B-ACB5-FD4A4F502317}"/>
    <cellStyle name="Currency 13 2 2 3 3 2 2 5" xfId="47249" xr:uid="{D32836BE-BBE3-4B81-9DCD-5294F1D9CE1E}"/>
    <cellStyle name="Currency 13 2 2 3 3 2 3" xfId="22097" xr:uid="{713F6CB1-1797-4F14-8DBE-C2D9FAFB531E}"/>
    <cellStyle name="Currency 13 2 2 3 3 2 3 2" xfId="35789" xr:uid="{3C857A5E-B3F6-4955-8617-8B54B9B2D05E}"/>
    <cellStyle name="Currency 13 2 2 3 3 2 3 3" xfId="50673" xr:uid="{29D9E70F-A195-41A6-A47F-C924B8BFEE5C}"/>
    <cellStyle name="Currency 13 2 2 3 3 2 4" xfId="15253" xr:uid="{479225FF-8203-458A-B4FD-09CDA6EFE12B}"/>
    <cellStyle name="Currency 13 2 2 3 3 2 5" xfId="28943" xr:uid="{213DAA5C-C1E9-4180-869D-501484A09223}"/>
    <cellStyle name="Currency 13 2 2 3 3 2 6" xfId="43827" xr:uid="{69A45CD9-4BA2-4572-9F5B-140023885241}"/>
    <cellStyle name="Currency 13 2 2 3 3 3" xfId="10117" xr:uid="{F7EDFDE9-0016-4E62-85E2-C90E3E8474C7}"/>
    <cellStyle name="Currency 13 2 2 3 3 3 2" xfId="23807" xr:uid="{1DAA09DE-339E-40AC-BA6C-907D40B076C1}"/>
    <cellStyle name="Currency 13 2 2 3 3 3 2 2" xfId="37499" xr:uid="{465A0985-3E8B-46D7-B1C9-9146BFB72AC9}"/>
    <cellStyle name="Currency 13 2 2 3 3 3 2 3" xfId="52383" xr:uid="{708EFC94-D2F1-484F-AC81-2CA06B9CA708}"/>
    <cellStyle name="Currency 13 2 2 3 3 3 3" xfId="16963" xr:uid="{FAA71FA6-D73C-4CEE-B803-5C1EB4AC89CF}"/>
    <cellStyle name="Currency 13 2 2 3 3 3 4" xfId="30653" xr:uid="{FB97DA27-2A87-4878-B8E8-2FE0F9156FFF}"/>
    <cellStyle name="Currency 13 2 2 3 3 3 5" xfId="45537" xr:uid="{6C0AAEC2-BA51-4A15-A90C-F467FACDF094}"/>
    <cellStyle name="Currency 13 2 2 3 3 4" xfId="20385" xr:uid="{2D344812-50C1-4015-9A17-FC7D7CE2218F}"/>
    <cellStyle name="Currency 13 2 2 3 3 4 2" xfId="34077" xr:uid="{3C9EA57B-FEB8-49AC-A240-02C596AB2AAE}"/>
    <cellStyle name="Currency 13 2 2 3 3 4 3" xfId="48961" xr:uid="{136CD35E-1914-4397-8E42-C07B5544A461}"/>
    <cellStyle name="Currency 13 2 2 3 3 5" xfId="13541" xr:uid="{8F4CB7A7-6576-4935-8CDA-AF42C2BC08D6}"/>
    <cellStyle name="Currency 13 2 2 3 3 6" xfId="27231" xr:uid="{29224464-19F3-49F4-B949-7C1F5604726B}"/>
    <cellStyle name="Currency 13 2 2 3 3 7" xfId="42115" xr:uid="{15AEA630-ACC9-4FF0-8BAF-DAEE9D45FCC8}"/>
    <cellStyle name="Currency 13 2 2 3 4" xfId="6694" xr:uid="{D671DFEA-2129-4690-8FFD-2B146CF8041A}"/>
    <cellStyle name="Currency 13 2 2 3 4 2" xfId="8408" xr:uid="{64716B96-8878-44C2-BF34-9D3AB73FE89A}"/>
    <cellStyle name="Currency 13 2 2 3 4 2 2" xfId="11830" xr:uid="{671108D8-B31B-42E5-A06A-D777B6342312}"/>
    <cellStyle name="Currency 13 2 2 3 4 2 2 2" xfId="25520" xr:uid="{0A5602A8-4B4E-4CCB-B028-C31001CDBA67}"/>
    <cellStyle name="Currency 13 2 2 3 4 2 2 2 2" xfId="39212" xr:uid="{AFF740C9-AECA-4DA4-B0A6-F71070221C0F}"/>
    <cellStyle name="Currency 13 2 2 3 4 2 2 2 3" xfId="54096" xr:uid="{864D5C78-D72B-4DE3-910F-F3C0284D4C32}"/>
    <cellStyle name="Currency 13 2 2 3 4 2 2 3" xfId="18676" xr:uid="{3EB8360C-4DED-47DE-ADA2-3FB58428721C}"/>
    <cellStyle name="Currency 13 2 2 3 4 2 2 4" xfId="32366" xr:uid="{109560CE-473F-4B29-AE4D-91671026315E}"/>
    <cellStyle name="Currency 13 2 2 3 4 2 2 5" xfId="47250" xr:uid="{0EA1564F-72E6-49E6-8B87-1E303F9B545A}"/>
    <cellStyle name="Currency 13 2 2 3 4 2 3" xfId="22098" xr:uid="{4EEA3413-B4A6-45C0-B4DB-675B98BB9410}"/>
    <cellStyle name="Currency 13 2 2 3 4 2 3 2" xfId="35790" xr:uid="{DE79E7CE-BA3A-4CC5-A275-891516F3BAFC}"/>
    <cellStyle name="Currency 13 2 2 3 4 2 3 3" xfId="50674" xr:uid="{990DFAD1-179B-4156-8C76-653986E5FAD2}"/>
    <cellStyle name="Currency 13 2 2 3 4 2 4" xfId="15254" xr:uid="{E3A465D3-5F97-47C1-AA7C-A5A460BAC2C5}"/>
    <cellStyle name="Currency 13 2 2 3 4 2 5" xfId="28944" xr:uid="{C0DAD490-66E6-4AF5-8AC3-D075BB11BDF0}"/>
    <cellStyle name="Currency 13 2 2 3 4 2 6" xfId="43828" xr:uid="{37F19AA0-F604-4EF6-BF8D-DD3AD3D0607C}"/>
    <cellStyle name="Currency 13 2 2 3 4 3" xfId="10118" xr:uid="{62D4571F-861A-4516-8568-4AFA79313E38}"/>
    <cellStyle name="Currency 13 2 2 3 4 3 2" xfId="23808" xr:uid="{F51B0C73-E4E4-4CFB-84A2-4C61D7226591}"/>
    <cellStyle name="Currency 13 2 2 3 4 3 2 2" xfId="37500" xr:uid="{30A18185-E9C9-4389-8FDF-3F52CABC104D}"/>
    <cellStyle name="Currency 13 2 2 3 4 3 2 3" xfId="52384" xr:uid="{5F7FA7A6-FCC0-46BD-AF44-6D0CC95BB5A4}"/>
    <cellStyle name="Currency 13 2 2 3 4 3 3" xfId="16964" xr:uid="{CD3DB25A-3A0E-49A3-987C-829ABA6EB432}"/>
    <cellStyle name="Currency 13 2 2 3 4 3 4" xfId="30654" xr:uid="{B5D78965-6F39-4AF0-8C8E-78844C72B2F1}"/>
    <cellStyle name="Currency 13 2 2 3 4 3 5" xfId="45538" xr:uid="{A0179E43-65E2-45AA-B94F-4908BCBCA548}"/>
    <cellStyle name="Currency 13 2 2 3 4 4" xfId="20386" xr:uid="{92762C62-B4EB-4772-9A2C-B24B45EE8F18}"/>
    <cellStyle name="Currency 13 2 2 3 4 4 2" xfId="34078" xr:uid="{4038CAD9-AC05-428F-AC26-A20968DE33DE}"/>
    <cellStyle name="Currency 13 2 2 3 4 4 3" xfId="48962" xr:uid="{3752C778-F124-4EB6-9382-2F56AFB81AAC}"/>
    <cellStyle name="Currency 13 2 2 3 4 5" xfId="13542" xr:uid="{ECDA65E7-64B9-4A54-8D10-A9CAD7F5F3D8}"/>
    <cellStyle name="Currency 13 2 2 3 4 6" xfId="27232" xr:uid="{CA9B32FF-C873-472D-A6FF-BF029A06BDF6}"/>
    <cellStyle name="Currency 13 2 2 3 4 7" xfId="42116" xr:uid="{F3BBF8F4-97B4-4AAD-BCDD-9043A9CACDA8}"/>
    <cellStyle name="Currency 13 2 2 3 5" xfId="8404" xr:uid="{91A4BE77-9E2F-4827-94AD-365FFAD454F9}"/>
    <cellStyle name="Currency 13 2 2 3 5 2" xfId="11826" xr:uid="{597C2878-6CED-49C4-AAAC-CD31B1159B82}"/>
    <cellStyle name="Currency 13 2 2 3 5 2 2" xfId="25516" xr:uid="{361B53D8-B46F-49A4-B835-E383DFDFB6B2}"/>
    <cellStyle name="Currency 13 2 2 3 5 2 2 2" xfId="39208" xr:uid="{311BB95B-8EB4-432F-B8D0-71160DC93C63}"/>
    <cellStyle name="Currency 13 2 2 3 5 2 2 3" xfId="54092" xr:uid="{9C8AE790-E426-4E3B-AF68-CB4AA9D3B16C}"/>
    <cellStyle name="Currency 13 2 2 3 5 2 3" xfId="18672" xr:uid="{E19ADF45-25C4-422B-B870-B64A68775274}"/>
    <cellStyle name="Currency 13 2 2 3 5 2 4" xfId="32362" xr:uid="{31DD0C4D-4200-4985-ABB0-77FE44756A80}"/>
    <cellStyle name="Currency 13 2 2 3 5 2 5" xfId="47246" xr:uid="{E8F64BDD-BCED-44F2-B155-EE0DFB33A2D2}"/>
    <cellStyle name="Currency 13 2 2 3 5 3" xfId="22094" xr:uid="{DA10027B-FB9B-4DC9-A288-980D70461152}"/>
    <cellStyle name="Currency 13 2 2 3 5 3 2" xfId="35786" xr:uid="{365AFB2A-2596-489B-802E-959A9138A52D}"/>
    <cellStyle name="Currency 13 2 2 3 5 3 3" xfId="50670" xr:uid="{AFED73DC-78E6-469C-9407-FDF7D38AE901}"/>
    <cellStyle name="Currency 13 2 2 3 5 4" xfId="15250" xr:uid="{23E2BE8C-25AF-4E4A-BBB6-5A8250D9DA94}"/>
    <cellStyle name="Currency 13 2 2 3 5 5" xfId="28940" xr:uid="{1C4791C0-DEAD-473B-BDDB-F713886FE92C}"/>
    <cellStyle name="Currency 13 2 2 3 5 6" xfId="43824" xr:uid="{A7FABC82-155E-461D-A78B-D4D3203529D0}"/>
    <cellStyle name="Currency 13 2 2 3 6" xfId="10114" xr:uid="{7EA9646A-0739-4E64-A226-8E1FB299CF56}"/>
    <cellStyle name="Currency 13 2 2 3 6 2" xfId="23804" xr:uid="{5DB2D00F-24AA-4962-8830-70FD458764B5}"/>
    <cellStyle name="Currency 13 2 2 3 6 2 2" xfId="37496" xr:uid="{949FDA33-F7BC-4803-9770-1CD945FC3448}"/>
    <cellStyle name="Currency 13 2 2 3 6 2 3" xfId="52380" xr:uid="{FA21A613-259F-4BB7-9F3C-A68965A1CA58}"/>
    <cellStyle name="Currency 13 2 2 3 6 3" xfId="16960" xr:uid="{D55BADD8-7E9E-49DA-A35C-3A4A7DACC3B6}"/>
    <cellStyle name="Currency 13 2 2 3 6 4" xfId="30650" xr:uid="{F1C6B461-CF51-4FDF-9BFA-13F5BB440DC8}"/>
    <cellStyle name="Currency 13 2 2 3 6 5" xfId="45534" xr:uid="{B41A5258-E74E-4FC6-8B81-FB205D4B5986}"/>
    <cellStyle name="Currency 13 2 2 3 7" xfId="20382" xr:uid="{A9ACBAE8-8D0C-44A6-A818-BC34D4BBB3C3}"/>
    <cellStyle name="Currency 13 2 2 3 7 2" xfId="34074" xr:uid="{2C8B2F7B-F669-4C2D-B189-E089CA3CC361}"/>
    <cellStyle name="Currency 13 2 2 3 7 3" xfId="48958" xr:uid="{1FE68890-7FD4-4E65-AFBA-391717C3B2E7}"/>
    <cellStyle name="Currency 13 2 2 3 8" xfId="13538" xr:uid="{372A8646-268D-483E-8B42-6FDAF9946FB2}"/>
    <cellStyle name="Currency 13 2 2 3 9" xfId="27228" xr:uid="{A4940023-1750-4744-9BB1-4DF3A003A941}"/>
    <cellStyle name="Currency 13 2 2 4" xfId="6695" xr:uid="{F7C401CB-792B-4324-BF3C-A8AFB46CE650}"/>
    <cellStyle name="Currency 13 2 2 4 10" xfId="42117" xr:uid="{FBC42C8C-B2AA-4CC3-8D27-6632BAABFACD}"/>
    <cellStyle name="Currency 13 2 2 4 2" xfId="6696" xr:uid="{E344FCF7-2E9C-4EFA-BB06-708E9B868C5A}"/>
    <cellStyle name="Currency 13 2 2 4 2 2" xfId="6697" xr:uid="{5029BA0A-A3BD-48BC-AF27-D8BE22FBAA6A}"/>
    <cellStyle name="Currency 13 2 2 4 2 2 2" xfId="8411" xr:uid="{1EBB782E-778D-4F11-B286-B3FB5F1C1F38}"/>
    <cellStyle name="Currency 13 2 2 4 2 2 2 2" xfId="11833" xr:uid="{CA60E80D-902D-4C64-AB38-F4471F8E4263}"/>
    <cellStyle name="Currency 13 2 2 4 2 2 2 2 2" xfId="25523" xr:uid="{222676F1-C7AB-4D6E-A60D-C7EEB1DEE605}"/>
    <cellStyle name="Currency 13 2 2 4 2 2 2 2 2 2" xfId="39215" xr:uid="{E5FB55D7-2F49-4F03-B5AD-A1ABBC135A1C}"/>
    <cellStyle name="Currency 13 2 2 4 2 2 2 2 2 3" xfId="54099" xr:uid="{9B1D8988-C150-4D31-B801-E244FD27D278}"/>
    <cellStyle name="Currency 13 2 2 4 2 2 2 2 3" xfId="18679" xr:uid="{7007E3B3-F069-478E-BB3E-8A6ACFC7A741}"/>
    <cellStyle name="Currency 13 2 2 4 2 2 2 2 4" xfId="32369" xr:uid="{9BA51316-4CF2-4E98-9696-30303AA588BB}"/>
    <cellStyle name="Currency 13 2 2 4 2 2 2 2 5" xfId="47253" xr:uid="{62C1F16F-8592-4F43-9BD3-F27EA11FEAA7}"/>
    <cellStyle name="Currency 13 2 2 4 2 2 2 3" xfId="22101" xr:uid="{D1A8F566-FD3D-4CF7-86D2-C6F73CBB93AE}"/>
    <cellStyle name="Currency 13 2 2 4 2 2 2 3 2" xfId="35793" xr:uid="{3A4B6354-EBCC-4569-9B2F-17A667EB235D}"/>
    <cellStyle name="Currency 13 2 2 4 2 2 2 3 3" xfId="50677" xr:uid="{CFA6CB0F-AFB9-4A80-BF78-A6C47E559338}"/>
    <cellStyle name="Currency 13 2 2 4 2 2 2 4" xfId="15257" xr:uid="{B81D1D77-4D6A-45DE-A47C-B92A32325B1E}"/>
    <cellStyle name="Currency 13 2 2 4 2 2 2 5" xfId="28947" xr:uid="{A14C38F3-324D-4F81-9A20-C44514A76285}"/>
    <cellStyle name="Currency 13 2 2 4 2 2 2 6" xfId="43831" xr:uid="{0965E73A-DBCA-45DF-8D80-34443E09E81C}"/>
    <cellStyle name="Currency 13 2 2 4 2 2 3" xfId="10121" xr:uid="{8F0098EB-E477-4311-BC7E-B7F41BD3FF16}"/>
    <cellStyle name="Currency 13 2 2 4 2 2 3 2" xfId="23811" xr:uid="{4CB25F12-01B0-4335-BCB1-EBFCA17B6B43}"/>
    <cellStyle name="Currency 13 2 2 4 2 2 3 2 2" xfId="37503" xr:uid="{69D9BA55-CF3F-4127-9BC0-55590896ECE2}"/>
    <cellStyle name="Currency 13 2 2 4 2 2 3 2 3" xfId="52387" xr:uid="{C8A406BC-FB7F-40D3-B159-E6E39ABB4FDF}"/>
    <cellStyle name="Currency 13 2 2 4 2 2 3 3" xfId="16967" xr:uid="{09F354E5-9D24-46D4-89FC-EBFC041EAF05}"/>
    <cellStyle name="Currency 13 2 2 4 2 2 3 4" xfId="30657" xr:uid="{8F405B32-2B32-41D2-9D1B-32A2E67E307B}"/>
    <cellStyle name="Currency 13 2 2 4 2 2 3 5" xfId="45541" xr:uid="{3865266E-4A3F-40D0-BC04-29916CB1CC63}"/>
    <cellStyle name="Currency 13 2 2 4 2 2 4" xfId="20389" xr:uid="{87DD33FF-C20A-4B34-9438-9EF32EC13BE3}"/>
    <cellStyle name="Currency 13 2 2 4 2 2 4 2" xfId="34081" xr:uid="{5EEBF3C4-674F-48F6-90FA-248D372412D9}"/>
    <cellStyle name="Currency 13 2 2 4 2 2 4 3" xfId="48965" xr:uid="{F2BBD685-04C3-4081-A989-5B5B22C890BC}"/>
    <cellStyle name="Currency 13 2 2 4 2 2 5" xfId="13545" xr:uid="{DA32A929-35D1-4F52-8712-478063A81C19}"/>
    <cellStyle name="Currency 13 2 2 4 2 2 6" xfId="27235" xr:uid="{866E928C-16BA-4151-AE05-013847B213DB}"/>
    <cellStyle name="Currency 13 2 2 4 2 2 7" xfId="42119" xr:uid="{CF2C0BC2-4134-48BB-96F6-C4D0FF8E3AAC}"/>
    <cellStyle name="Currency 13 2 2 4 2 3" xfId="8410" xr:uid="{DA52EFF2-40BD-4CAC-A5BB-40A22634E6F9}"/>
    <cellStyle name="Currency 13 2 2 4 2 3 2" xfId="11832" xr:uid="{7EEA53B0-ECBC-4E9C-8987-428D597D798E}"/>
    <cellStyle name="Currency 13 2 2 4 2 3 2 2" xfId="25522" xr:uid="{983867D2-5EE4-4E98-8D71-919963C6A28B}"/>
    <cellStyle name="Currency 13 2 2 4 2 3 2 2 2" xfId="39214" xr:uid="{8869FAAA-B8C8-40A3-BB62-20D8621BE7D0}"/>
    <cellStyle name="Currency 13 2 2 4 2 3 2 2 3" xfId="54098" xr:uid="{CDD9EBD4-CAA6-4569-BF24-702462B2AE2F}"/>
    <cellStyle name="Currency 13 2 2 4 2 3 2 3" xfId="18678" xr:uid="{BBB77F6A-BB80-463E-832A-91D91E2798A3}"/>
    <cellStyle name="Currency 13 2 2 4 2 3 2 4" xfId="32368" xr:uid="{38162850-DE31-467D-8D58-2AD7D5F40B1F}"/>
    <cellStyle name="Currency 13 2 2 4 2 3 2 5" xfId="47252" xr:uid="{8ABC8478-1A9D-4829-B693-1B9ECF5A57C3}"/>
    <cellStyle name="Currency 13 2 2 4 2 3 3" xfId="22100" xr:uid="{3E3D00C2-8269-4312-8765-0177C4B2D66E}"/>
    <cellStyle name="Currency 13 2 2 4 2 3 3 2" xfId="35792" xr:uid="{AC70697A-6473-4349-8A1F-B4B214A28ACA}"/>
    <cellStyle name="Currency 13 2 2 4 2 3 3 3" xfId="50676" xr:uid="{9D30FC04-D752-4CD8-A752-851C08138007}"/>
    <cellStyle name="Currency 13 2 2 4 2 3 4" xfId="15256" xr:uid="{A0CA889D-EEF9-473E-9720-17151E4C4A53}"/>
    <cellStyle name="Currency 13 2 2 4 2 3 5" xfId="28946" xr:uid="{C84E65D1-5E01-4CDA-BA0F-E5180C18FDA0}"/>
    <cellStyle name="Currency 13 2 2 4 2 3 6" xfId="43830" xr:uid="{80B8C3A5-4E10-476B-A2B0-80ABB0BA2B99}"/>
    <cellStyle name="Currency 13 2 2 4 2 4" xfId="10120" xr:uid="{18408C33-5A96-4B2C-B783-B2E995CA7B22}"/>
    <cellStyle name="Currency 13 2 2 4 2 4 2" xfId="23810" xr:uid="{574E004E-ECDB-484A-AA1B-8A67ABF0FB82}"/>
    <cellStyle name="Currency 13 2 2 4 2 4 2 2" xfId="37502" xr:uid="{798A4C6F-AD6B-43CD-B3AF-D45109A1FCA0}"/>
    <cellStyle name="Currency 13 2 2 4 2 4 2 3" xfId="52386" xr:uid="{82745BEC-917F-4FF8-89EB-94A25574D263}"/>
    <cellStyle name="Currency 13 2 2 4 2 4 3" xfId="16966" xr:uid="{B93B5482-E8B4-4D0A-85F6-48B745EEB3A2}"/>
    <cellStyle name="Currency 13 2 2 4 2 4 4" xfId="30656" xr:uid="{0116E9A4-2D43-446D-BC49-9A43773BE912}"/>
    <cellStyle name="Currency 13 2 2 4 2 4 5" xfId="45540" xr:uid="{A7A12C2C-342F-4F1B-8A8B-ECA3681E3DC3}"/>
    <cellStyle name="Currency 13 2 2 4 2 5" xfId="20388" xr:uid="{3E107BF3-9E6A-4BAA-AB5F-1D1FAF5E4E98}"/>
    <cellStyle name="Currency 13 2 2 4 2 5 2" xfId="34080" xr:uid="{A9D13682-4D9D-4DF8-B0EE-7D63DDBDFBE5}"/>
    <cellStyle name="Currency 13 2 2 4 2 5 3" xfId="48964" xr:uid="{CDE3C3D2-A1B8-4FEF-9153-0A301BB42DB7}"/>
    <cellStyle name="Currency 13 2 2 4 2 6" xfId="13544" xr:uid="{984C0EBE-9859-4C10-9F76-4EDF9AA2676B}"/>
    <cellStyle name="Currency 13 2 2 4 2 7" xfId="27234" xr:uid="{D0F85955-1EE5-44BC-91A2-D1CA5A8ADD56}"/>
    <cellStyle name="Currency 13 2 2 4 2 8" xfId="42118" xr:uid="{96203EDC-6BB1-470C-8318-E588B82C113F}"/>
    <cellStyle name="Currency 13 2 2 4 3" xfId="6698" xr:uid="{1F45F407-E584-49B2-A73D-BB971A751A8E}"/>
    <cellStyle name="Currency 13 2 2 4 3 2" xfId="8412" xr:uid="{25D62A1C-169B-424D-9DDC-A13C14A4AC8F}"/>
    <cellStyle name="Currency 13 2 2 4 3 2 2" xfId="11834" xr:uid="{FF24A689-51A6-4385-9BD3-AEDA8D1295EF}"/>
    <cellStyle name="Currency 13 2 2 4 3 2 2 2" xfId="25524" xr:uid="{A6274B73-B8B2-4C2E-9546-8C82526CE34F}"/>
    <cellStyle name="Currency 13 2 2 4 3 2 2 2 2" xfId="39216" xr:uid="{67661FB0-00F1-4DB0-8AB2-D50BBFEBB82F}"/>
    <cellStyle name="Currency 13 2 2 4 3 2 2 2 3" xfId="54100" xr:uid="{3A4D91A0-608A-46C6-A2CA-326C8D345026}"/>
    <cellStyle name="Currency 13 2 2 4 3 2 2 3" xfId="18680" xr:uid="{32E60854-92A6-4CD5-8424-E66D5282B41B}"/>
    <cellStyle name="Currency 13 2 2 4 3 2 2 4" xfId="32370" xr:uid="{F72CBD14-2959-4504-8BC3-0E881F64BEBB}"/>
    <cellStyle name="Currency 13 2 2 4 3 2 2 5" xfId="47254" xr:uid="{DDFAD2A9-39BF-41E2-967A-26D263E2D813}"/>
    <cellStyle name="Currency 13 2 2 4 3 2 3" xfId="22102" xr:uid="{765B2BC1-1A6C-4DE9-B6FE-98E2D710C440}"/>
    <cellStyle name="Currency 13 2 2 4 3 2 3 2" xfId="35794" xr:uid="{44CC37EF-6FFB-42A0-BF12-6CD8263D6F8A}"/>
    <cellStyle name="Currency 13 2 2 4 3 2 3 3" xfId="50678" xr:uid="{A83CAFED-3D72-4458-99C7-7E72760BDDAE}"/>
    <cellStyle name="Currency 13 2 2 4 3 2 4" xfId="15258" xr:uid="{525B3947-E5A0-45CB-A972-30CD3CEB7BC5}"/>
    <cellStyle name="Currency 13 2 2 4 3 2 5" xfId="28948" xr:uid="{A2209582-1605-42C5-9060-98054533AFC7}"/>
    <cellStyle name="Currency 13 2 2 4 3 2 6" xfId="43832" xr:uid="{3DFE2649-00B8-4B41-A461-7096D829F2D3}"/>
    <cellStyle name="Currency 13 2 2 4 3 3" xfId="10122" xr:uid="{F93C0F2D-2D99-43D1-A7EA-6F11017DED92}"/>
    <cellStyle name="Currency 13 2 2 4 3 3 2" xfId="23812" xr:uid="{BCF4AD6C-867E-4B01-A714-19DFF9EE083F}"/>
    <cellStyle name="Currency 13 2 2 4 3 3 2 2" xfId="37504" xr:uid="{789BED7F-36C9-44E2-BE4F-AB0500C0EB89}"/>
    <cellStyle name="Currency 13 2 2 4 3 3 2 3" xfId="52388" xr:uid="{A0B075C0-57FA-43FF-B8D1-2CE5352FD999}"/>
    <cellStyle name="Currency 13 2 2 4 3 3 3" xfId="16968" xr:uid="{9E09B2C3-2587-4507-BD8D-1B8D70C85FD4}"/>
    <cellStyle name="Currency 13 2 2 4 3 3 4" xfId="30658" xr:uid="{EA0FF208-FC0A-402C-A56B-DB4A90C66F3A}"/>
    <cellStyle name="Currency 13 2 2 4 3 3 5" xfId="45542" xr:uid="{F584A712-2E00-4AEC-9DCD-2CA2F31CAD77}"/>
    <cellStyle name="Currency 13 2 2 4 3 4" xfId="20390" xr:uid="{BDB60E3B-533C-47B0-9B15-A65494B22A27}"/>
    <cellStyle name="Currency 13 2 2 4 3 4 2" xfId="34082" xr:uid="{33EC75E4-12C9-47CB-B3B4-F0398D664C96}"/>
    <cellStyle name="Currency 13 2 2 4 3 4 3" xfId="48966" xr:uid="{5D57BF44-60A6-45D6-BD31-46982D1C1053}"/>
    <cellStyle name="Currency 13 2 2 4 3 5" xfId="13546" xr:uid="{C16D0527-099C-4BD2-B814-87C4913EAD77}"/>
    <cellStyle name="Currency 13 2 2 4 3 6" xfId="27236" xr:uid="{0BBC24AE-33C6-4DD5-8EAB-0CBDB41B757B}"/>
    <cellStyle name="Currency 13 2 2 4 3 7" xfId="42120" xr:uid="{5AC254F5-04F0-4FAF-9C8D-96E400CDCCAF}"/>
    <cellStyle name="Currency 13 2 2 4 4" xfId="6699" xr:uid="{D58785C6-1C05-4462-A6C6-B9F54A19DCBD}"/>
    <cellStyle name="Currency 13 2 2 4 4 2" xfId="8413" xr:uid="{F7F6BD6A-7A6B-4119-B8E4-DCDD0FDFB5E2}"/>
    <cellStyle name="Currency 13 2 2 4 4 2 2" xfId="11835" xr:uid="{1DC5ED8D-20CB-45E9-A008-E45121F7E281}"/>
    <cellStyle name="Currency 13 2 2 4 4 2 2 2" xfId="25525" xr:uid="{F2FC9AC3-2A19-48C8-B98F-AB4467727CBE}"/>
    <cellStyle name="Currency 13 2 2 4 4 2 2 2 2" xfId="39217" xr:uid="{826BC6E8-32C2-4D38-A22B-EFC44CA0B23A}"/>
    <cellStyle name="Currency 13 2 2 4 4 2 2 2 3" xfId="54101" xr:uid="{0FC2F70A-A0A2-48AE-97C0-970BC2302A79}"/>
    <cellStyle name="Currency 13 2 2 4 4 2 2 3" xfId="18681" xr:uid="{E8A1956F-AD21-4F80-B22D-D4DF0507B291}"/>
    <cellStyle name="Currency 13 2 2 4 4 2 2 4" xfId="32371" xr:uid="{D4A6F666-526D-4627-80E2-C91837514018}"/>
    <cellStyle name="Currency 13 2 2 4 4 2 2 5" xfId="47255" xr:uid="{8305A0F2-353E-441C-9A57-528B7EF2A232}"/>
    <cellStyle name="Currency 13 2 2 4 4 2 3" xfId="22103" xr:uid="{D3C94704-DA0C-4B44-B050-7CD2FFE4F4E9}"/>
    <cellStyle name="Currency 13 2 2 4 4 2 3 2" xfId="35795" xr:uid="{9B8DB354-9A1F-4D49-8AB1-5C4145B0404A}"/>
    <cellStyle name="Currency 13 2 2 4 4 2 3 3" xfId="50679" xr:uid="{72278FBA-53A6-4B6C-967E-AD64D17C9AF1}"/>
    <cellStyle name="Currency 13 2 2 4 4 2 4" xfId="15259" xr:uid="{73ECF52B-1C73-4C68-B619-4844F91054EF}"/>
    <cellStyle name="Currency 13 2 2 4 4 2 5" xfId="28949" xr:uid="{C1679274-84F9-4410-B233-801165B027D2}"/>
    <cellStyle name="Currency 13 2 2 4 4 2 6" xfId="43833" xr:uid="{A2C8894C-E14E-4117-82E5-25000B9B456A}"/>
    <cellStyle name="Currency 13 2 2 4 4 3" xfId="10123" xr:uid="{A41B06A5-F58F-4BC6-9450-731EC6CD5FCA}"/>
    <cellStyle name="Currency 13 2 2 4 4 3 2" xfId="23813" xr:uid="{8A9A63FE-057D-4F94-BC28-557616FC26B6}"/>
    <cellStyle name="Currency 13 2 2 4 4 3 2 2" xfId="37505" xr:uid="{246408BA-0BCE-48FD-8733-F46162FB3E13}"/>
    <cellStyle name="Currency 13 2 2 4 4 3 2 3" xfId="52389" xr:uid="{E422B0FE-AFD4-458A-A4A4-7758A4770261}"/>
    <cellStyle name="Currency 13 2 2 4 4 3 3" xfId="16969" xr:uid="{B3B51959-3F0D-4F04-9EF1-1595F236B033}"/>
    <cellStyle name="Currency 13 2 2 4 4 3 4" xfId="30659" xr:uid="{9A9723B8-B67B-4D14-B7A2-46FE4299C9D6}"/>
    <cellStyle name="Currency 13 2 2 4 4 3 5" xfId="45543" xr:uid="{BAFEA66B-11CB-4A9B-B004-3C9CCB5DE19A}"/>
    <cellStyle name="Currency 13 2 2 4 4 4" xfId="20391" xr:uid="{D3BAF5E1-A0E4-428F-AD5F-E643B385957F}"/>
    <cellStyle name="Currency 13 2 2 4 4 4 2" xfId="34083" xr:uid="{154D359B-80E5-4E9A-AD1C-07AD48CC5E37}"/>
    <cellStyle name="Currency 13 2 2 4 4 4 3" xfId="48967" xr:uid="{43F920C0-E2BA-4975-A687-73F5D0971DD8}"/>
    <cellStyle name="Currency 13 2 2 4 4 5" xfId="13547" xr:uid="{4B8CFA1F-D52B-4D74-99C0-AE4D865434B0}"/>
    <cellStyle name="Currency 13 2 2 4 4 6" xfId="27237" xr:uid="{B4680450-AA98-4F51-AC3F-297DB1A7B7D7}"/>
    <cellStyle name="Currency 13 2 2 4 4 7" xfId="42121" xr:uid="{F95ECD5E-6E0A-4652-94C6-A0AA7CDC9D62}"/>
    <cellStyle name="Currency 13 2 2 4 5" xfId="8409" xr:uid="{7F9CED10-53CD-4820-9008-74D7A05377CF}"/>
    <cellStyle name="Currency 13 2 2 4 5 2" xfId="11831" xr:uid="{9A16AA7B-B748-4946-A6A8-ECCEEAAA1781}"/>
    <cellStyle name="Currency 13 2 2 4 5 2 2" xfId="25521" xr:uid="{C8C2516B-06F8-4D6E-B0B0-7EF8F68BAF09}"/>
    <cellStyle name="Currency 13 2 2 4 5 2 2 2" xfId="39213" xr:uid="{1AFB3725-E71D-4C18-88B2-24792C0A3633}"/>
    <cellStyle name="Currency 13 2 2 4 5 2 2 3" xfId="54097" xr:uid="{2EB79608-E7B1-40B6-A44D-3A1B2344F2AC}"/>
    <cellStyle name="Currency 13 2 2 4 5 2 3" xfId="18677" xr:uid="{B9999A92-2D48-4FE5-BFF9-D7EF52CDFAC7}"/>
    <cellStyle name="Currency 13 2 2 4 5 2 4" xfId="32367" xr:uid="{65828B87-27CF-463C-BCA3-8D5807B39A7C}"/>
    <cellStyle name="Currency 13 2 2 4 5 2 5" xfId="47251" xr:uid="{6A0F7D8A-D5AB-4754-8D84-498DA6D29994}"/>
    <cellStyle name="Currency 13 2 2 4 5 3" xfId="22099" xr:uid="{8610DA79-5B81-44A0-ACF0-019C7AE94F79}"/>
    <cellStyle name="Currency 13 2 2 4 5 3 2" xfId="35791" xr:uid="{CC8079D7-7BBD-4F8F-A760-2056F99C97F4}"/>
    <cellStyle name="Currency 13 2 2 4 5 3 3" xfId="50675" xr:uid="{E9391592-989C-4307-8A5B-3E4A97F85484}"/>
    <cellStyle name="Currency 13 2 2 4 5 4" xfId="15255" xr:uid="{35F3F195-852C-4503-9A00-49586CA6E92D}"/>
    <cellStyle name="Currency 13 2 2 4 5 5" xfId="28945" xr:uid="{A221D767-F80C-40D9-AE2E-E889735AFCA6}"/>
    <cellStyle name="Currency 13 2 2 4 5 6" xfId="43829" xr:uid="{95765BE1-EFA1-4BF3-90FF-5C623061E315}"/>
    <cellStyle name="Currency 13 2 2 4 6" xfId="10119" xr:uid="{7966F80C-0CF9-4851-874B-B5B7FBE56184}"/>
    <cellStyle name="Currency 13 2 2 4 6 2" xfId="23809" xr:uid="{8ACEF567-95FC-48F3-83F9-AE0EBC88C851}"/>
    <cellStyle name="Currency 13 2 2 4 6 2 2" xfId="37501" xr:uid="{7868DE07-2777-4047-A805-9638D5B0F7B8}"/>
    <cellStyle name="Currency 13 2 2 4 6 2 3" xfId="52385" xr:uid="{5CA72C0A-D94D-49B3-B383-D85490929E3F}"/>
    <cellStyle name="Currency 13 2 2 4 6 3" xfId="16965" xr:uid="{8D4341ED-5830-49AA-ABEB-15876FFC5F62}"/>
    <cellStyle name="Currency 13 2 2 4 6 4" xfId="30655" xr:uid="{47CD2843-65CC-4596-9E0B-115E082BDFF2}"/>
    <cellStyle name="Currency 13 2 2 4 6 5" xfId="45539" xr:uid="{BFC9B39B-683D-410E-AFFD-F6E7AEEF958A}"/>
    <cellStyle name="Currency 13 2 2 4 7" xfId="20387" xr:uid="{816D8B0A-CDDB-4631-9367-64E3E04CB265}"/>
    <cellStyle name="Currency 13 2 2 4 7 2" xfId="34079" xr:uid="{9CCE457D-30AC-4DF1-807C-447042D66776}"/>
    <cellStyle name="Currency 13 2 2 4 7 3" xfId="48963" xr:uid="{0CD8BFEB-B2F5-485F-B94C-8452F61C9862}"/>
    <cellStyle name="Currency 13 2 2 4 8" xfId="13543" xr:uid="{78535315-A08D-4265-8494-A323790FCE68}"/>
    <cellStyle name="Currency 13 2 2 4 9" xfId="27233" xr:uid="{3F0C72F7-2399-4E5E-9966-8B883E638E06}"/>
    <cellStyle name="Currency 13 2 2 5" xfId="6700" xr:uid="{A8FC4AAD-9BA6-401F-B6A7-4A2CE9A6AF2C}"/>
    <cellStyle name="Currency 13 2 2 5 2" xfId="6701" xr:uid="{B34FF8DE-3F7F-47F1-AD20-9361960E7668}"/>
    <cellStyle name="Currency 13 2 2 5 2 2" xfId="8415" xr:uid="{184AB22F-750B-430D-870A-96FBA01355CA}"/>
    <cellStyle name="Currency 13 2 2 5 2 2 2" xfId="11837" xr:uid="{6AF826C3-6C35-4E85-8194-63DA6330DAF0}"/>
    <cellStyle name="Currency 13 2 2 5 2 2 2 2" xfId="25527" xr:uid="{B0543F92-3C65-46BA-A31B-56251F47A095}"/>
    <cellStyle name="Currency 13 2 2 5 2 2 2 2 2" xfId="39219" xr:uid="{4C7E1C00-F91D-4429-96F7-346E4FD446B7}"/>
    <cellStyle name="Currency 13 2 2 5 2 2 2 2 3" xfId="54103" xr:uid="{64B6DECB-DC91-4290-9D26-3E50993F3AE8}"/>
    <cellStyle name="Currency 13 2 2 5 2 2 2 3" xfId="18683" xr:uid="{9DD87254-D782-48C7-92DD-5B42E2252C30}"/>
    <cellStyle name="Currency 13 2 2 5 2 2 2 4" xfId="32373" xr:uid="{46CAD30E-C7B2-48C7-8DAE-C3764797FDC4}"/>
    <cellStyle name="Currency 13 2 2 5 2 2 2 5" xfId="47257" xr:uid="{1980D635-CC09-4DC6-B979-1E5E17175C37}"/>
    <cellStyle name="Currency 13 2 2 5 2 2 3" xfId="22105" xr:uid="{25FB6DF2-2034-4BFC-9531-78DB969D2280}"/>
    <cellStyle name="Currency 13 2 2 5 2 2 3 2" xfId="35797" xr:uid="{F3C966A6-5D6C-4054-8D47-91E77A1C3444}"/>
    <cellStyle name="Currency 13 2 2 5 2 2 3 3" xfId="50681" xr:uid="{D2A528B6-8CF2-49D6-B771-6A78E7C09CB6}"/>
    <cellStyle name="Currency 13 2 2 5 2 2 4" xfId="15261" xr:uid="{6514B40E-B374-4F8E-A268-5EADDCAA6190}"/>
    <cellStyle name="Currency 13 2 2 5 2 2 5" xfId="28951" xr:uid="{33C6155C-E851-4001-8D02-07CFF6E4AF14}"/>
    <cellStyle name="Currency 13 2 2 5 2 2 6" xfId="43835" xr:uid="{8BFC9FDA-C53C-4337-9FDC-DF9556747488}"/>
    <cellStyle name="Currency 13 2 2 5 2 3" xfId="10125" xr:uid="{1D81AB9C-C3D4-49E3-8A1E-B5E9A1CD7E10}"/>
    <cellStyle name="Currency 13 2 2 5 2 3 2" xfId="23815" xr:uid="{4902A142-42C5-4D53-8614-BFFA09B3DA12}"/>
    <cellStyle name="Currency 13 2 2 5 2 3 2 2" xfId="37507" xr:uid="{C2C41E9C-7603-4F44-BEFA-1CF189434CF4}"/>
    <cellStyle name="Currency 13 2 2 5 2 3 2 3" xfId="52391" xr:uid="{9A060CF8-8F92-4F02-8185-383ABF4BF808}"/>
    <cellStyle name="Currency 13 2 2 5 2 3 3" xfId="16971" xr:uid="{1727E8E7-F3F2-4076-B884-2C7BD85B90E3}"/>
    <cellStyle name="Currency 13 2 2 5 2 3 4" xfId="30661" xr:uid="{64510C5E-61E6-4E69-B0D1-441655E6D246}"/>
    <cellStyle name="Currency 13 2 2 5 2 3 5" xfId="45545" xr:uid="{D2FAD04A-62A7-4897-B6EB-03E64C9494DF}"/>
    <cellStyle name="Currency 13 2 2 5 2 4" xfId="20393" xr:uid="{E55CDC68-9763-4ED2-87C2-B39FBC4140EE}"/>
    <cellStyle name="Currency 13 2 2 5 2 4 2" xfId="34085" xr:uid="{C6E99A98-4598-4FDC-A670-8A77A5A7D1E9}"/>
    <cellStyle name="Currency 13 2 2 5 2 4 3" xfId="48969" xr:uid="{7C34F6D3-361B-4866-81A0-7549663BEABD}"/>
    <cellStyle name="Currency 13 2 2 5 2 5" xfId="13549" xr:uid="{0B7F5AB5-5A3E-4FD5-B6F6-B29941421348}"/>
    <cellStyle name="Currency 13 2 2 5 2 6" xfId="27239" xr:uid="{D60E313A-ACFD-4FE2-999B-37C4C74C2983}"/>
    <cellStyle name="Currency 13 2 2 5 2 7" xfId="42123" xr:uid="{54FC0BC8-B152-438E-AF42-E86E811921CD}"/>
    <cellStyle name="Currency 13 2 2 5 3" xfId="8414" xr:uid="{E99A3E42-A4D5-4454-9D50-B2181043BB61}"/>
    <cellStyle name="Currency 13 2 2 5 3 2" xfId="11836" xr:uid="{D79D7946-51E8-4159-B86C-C4753FBAF92B}"/>
    <cellStyle name="Currency 13 2 2 5 3 2 2" xfId="25526" xr:uid="{A311B636-AC2A-433E-845F-BBDB4D113BBE}"/>
    <cellStyle name="Currency 13 2 2 5 3 2 2 2" xfId="39218" xr:uid="{D0AFD0F3-1107-4F95-B2F4-AFCD2FF697BE}"/>
    <cellStyle name="Currency 13 2 2 5 3 2 2 3" xfId="54102" xr:uid="{1AECB4F5-6A3B-4785-B5CF-4BBB0A271909}"/>
    <cellStyle name="Currency 13 2 2 5 3 2 3" xfId="18682" xr:uid="{BC850C89-E94E-4610-9D81-A75C64ABE036}"/>
    <cellStyle name="Currency 13 2 2 5 3 2 4" xfId="32372" xr:uid="{8C7985F4-C033-4F3C-84E8-12A2A5C2A299}"/>
    <cellStyle name="Currency 13 2 2 5 3 2 5" xfId="47256" xr:uid="{1C58A909-0EC0-485F-8B96-77C473711118}"/>
    <cellStyle name="Currency 13 2 2 5 3 3" xfId="22104" xr:uid="{5F91E022-E4D4-4163-88C0-D7ED258B803A}"/>
    <cellStyle name="Currency 13 2 2 5 3 3 2" xfId="35796" xr:uid="{C6EAA5B3-5893-4852-BB84-CA9873C51F16}"/>
    <cellStyle name="Currency 13 2 2 5 3 3 3" xfId="50680" xr:uid="{1E877EF5-3F57-4F3F-B3E5-EBC68DBAEF6B}"/>
    <cellStyle name="Currency 13 2 2 5 3 4" xfId="15260" xr:uid="{34352110-7892-4861-8677-87BCAC9282A9}"/>
    <cellStyle name="Currency 13 2 2 5 3 5" xfId="28950" xr:uid="{0B67418C-5B38-4AF6-BD20-212515C17C3E}"/>
    <cellStyle name="Currency 13 2 2 5 3 6" xfId="43834" xr:uid="{5A346D0B-C3D3-44D3-BEB5-BC86687A165E}"/>
    <cellStyle name="Currency 13 2 2 5 4" xfId="10124" xr:uid="{CA431275-0353-4EE7-A644-19C54E4A453A}"/>
    <cellStyle name="Currency 13 2 2 5 4 2" xfId="23814" xr:uid="{A1D21E10-D982-49E0-9963-82B31FB0B5A6}"/>
    <cellStyle name="Currency 13 2 2 5 4 2 2" xfId="37506" xr:uid="{2239D006-86A6-4536-BE39-C954CF9C7AB2}"/>
    <cellStyle name="Currency 13 2 2 5 4 2 3" xfId="52390" xr:uid="{69351DFF-516A-49A8-B760-3867938442CA}"/>
    <cellStyle name="Currency 13 2 2 5 4 3" xfId="16970" xr:uid="{DB963C1C-0E36-4D97-9734-153C4159B1A7}"/>
    <cellStyle name="Currency 13 2 2 5 4 4" xfId="30660" xr:uid="{FEB21B4F-0EA0-42F2-AB52-218F92ADFEE8}"/>
    <cellStyle name="Currency 13 2 2 5 4 5" xfId="45544" xr:uid="{5AE19F24-0030-4A6A-A07F-1A8D5EBB5EDC}"/>
    <cellStyle name="Currency 13 2 2 5 5" xfId="20392" xr:uid="{AA04E781-C96D-4DF4-91FB-D8172030D19A}"/>
    <cellStyle name="Currency 13 2 2 5 5 2" xfId="34084" xr:uid="{C3E3805E-50E4-4A3C-AD0E-7AAE4859580B}"/>
    <cellStyle name="Currency 13 2 2 5 5 3" xfId="48968" xr:uid="{02274918-D68A-43D8-BE13-36AFB93BFA55}"/>
    <cellStyle name="Currency 13 2 2 5 6" xfId="13548" xr:uid="{CD8FA705-FA3C-4E50-8B24-3BF603989238}"/>
    <cellStyle name="Currency 13 2 2 5 7" xfId="27238" xr:uid="{A0759A03-0CBC-46CF-BD8C-8C074F397214}"/>
    <cellStyle name="Currency 13 2 2 5 8" xfId="42122" xr:uid="{8104FA8D-8578-44BA-8C86-B0473A8C0D9C}"/>
    <cellStyle name="Currency 13 2 2 6" xfId="6702" xr:uid="{571588D5-F52D-4581-B59B-6FD074B35996}"/>
    <cellStyle name="Currency 13 2 2 6 2" xfId="8416" xr:uid="{567A2ABC-45E2-43EC-B103-CEF32EC9A79E}"/>
    <cellStyle name="Currency 13 2 2 6 2 2" xfId="11838" xr:uid="{CEFDE613-9830-43D2-BBAA-FB424A4731D6}"/>
    <cellStyle name="Currency 13 2 2 6 2 2 2" xfId="25528" xr:uid="{B7C91C17-51FB-41A1-B444-4F3D1E498EF7}"/>
    <cellStyle name="Currency 13 2 2 6 2 2 2 2" xfId="39220" xr:uid="{FAC6E86F-B08E-4643-A4AC-BD8E1F67FD82}"/>
    <cellStyle name="Currency 13 2 2 6 2 2 2 3" xfId="54104" xr:uid="{2ABB9137-A627-4970-A878-078542EC6B2B}"/>
    <cellStyle name="Currency 13 2 2 6 2 2 3" xfId="18684" xr:uid="{9FD2B6D5-3782-4009-B5A7-570E11BAB502}"/>
    <cellStyle name="Currency 13 2 2 6 2 2 4" xfId="32374" xr:uid="{395D9FAB-2405-4767-929C-383EF8A2E73D}"/>
    <cellStyle name="Currency 13 2 2 6 2 2 5" xfId="47258" xr:uid="{9E3CE125-5D1C-4B3E-AE1E-A98EEC64F2F7}"/>
    <cellStyle name="Currency 13 2 2 6 2 3" xfId="22106" xr:uid="{227E6C7A-E71F-45FC-99EF-030271834090}"/>
    <cellStyle name="Currency 13 2 2 6 2 3 2" xfId="35798" xr:uid="{3C432EE1-0864-4CA7-8068-890D97228728}"/>
    <cellStyle name="Currency 13 2 2 6 2 3 3" xfId="50682" xr:uid="{72642C25-549A-4242-B3D7-30623354B7DF}"/>
    <cellStyle name="Currency 13 2 2 6 2 4" xfId="15262" xr:uid="{23E0F056-6620-4FE9-BC47-41478E2C9BA1}"/>
    <cellStyle name="Currency 13 2 2 6 2 5" xfId="28952" xr:uid="{C64E023C-D7C0-42DE-A6F9-91356E0556AA}"/>
    <cellStyle name="Currency 13 2 2 6 2 6" xfId="43836" xr:uid="{CEB22E74-754E-4EC1-8328-5DD89800215F}"/>
    <cellStyle name="Currency 13 2 2 6 3" xfId="10126" xr:uid="{FEF7D413-E8D4-413F-AEC6-84B920CBC3F3}"/>
    <cellStyle name="Currency 13 2 2 6 3 2" xfId="23816" xr:uid="{63E8B005-9A0C-4342-803C-8A2498DDA8E8}"/>
    <cellStyle name="Currency 13 2 2 6 3 2 2" xfId="37508" xr:uid="{4EDF63DB-9C15-4BE5-BCC4-799D8D2AC6C4}"/>
    <cellStyle name="Currency 13 2 2 6 3 2 3" xfId="52392" xr:uid="{34C4786A-79FF-42DC-BE9D-65AC5E9EE1EC}"/>
    <cellStyle name="Currency 13 2 2 6 3 3" xfId="16972" xr:uid="{CE31422F-276A-4412-8854-92A498A12048}"/>
    <cellStyle name="Currency 13 2 2 6 3 4" xfId="30662" xr:uid="{0C03885F-7E9A-4D06-B142-4295C40467C6}"/>
    <cellStyle name="Currency 13 2 2 6 3 5" xfId="45546" xr:uid="{52B6C85E-07D5-487E-9D7C-37E2B261C914}"/>
    <cellStyle name="Currency 13 2 2 6 4" xfId="20394" xr:uid="{92F203BF-DCA3-4AB6-B1C3-6B57DE9FFE7A}"/>
    <cellStyle name="Currency 13 2 2 6 4 2" xfId="34086" xr:uid="{27E95464-602D-4AF3-AB68-B0D8780678C2}"/>
    <cellStyle name="Currency 13 2 2 6 4 3" xfId="48970" xr:uid="{E5D8AD52-6645-4EA5-8718-19546E302977}"/>
    <cellStyle name="Currency 13 2 2 6 5" xfId="13550" xr:uid="{552A1F35-5847-4678-AD1E-42F8353E0B05}"/>
    <cellStyle name="Currency 13 2 2 6 6" xfId="27240" xr:uid="{AA5459AC-FFE8-4E50-8DFE-F1A061F50D4B}"/>
    <cellStyle name="Currency 13 2 2 6 7" xfId="42124" xr:uid="{8660E5D7-ACB9-4461-8C25-3C44B51070BE}"/>
    <cellStyle name="Currency 13 2 2 7" xfId="6703" xr:uid="{306B74B7-6521-429F-B316-4FEF7888F241}"/>
    <cellStyle name="Currency 13 2 2 7 2" xfId="8417" xr:uid="{2E0FE13A-D3F7-4D08-AE4F-2F099FAF3691}"/>
    <cellStyle name="Currency 13 2 2 7 2 2" xfId="11839" xr:uid="{02B65E13-0185-48D8-8827-C42052860C5D}"/>
    <cellStyle name="Currency 13 2 2 7 2 2 2" xfId="25529" xr:uid="{59852986-7E1B-461D-8359-FDD897ECE521}"/>
    <cellStyle name="Currency 13 2 2 7 2 2 2 2" xfId="39221" xr:uid="{C063D80E-210E-4BF8-B94D-4881345E8CC2}"/>
    <cellStyle name="Currency 13 2 2 7 2 2 2 3" xfId="54105" xr:uid="{24464E99-8F16-4DCB-957F-26B040B282CE}"/>
    <cellStyle name="Currency 13 2 2 7 2 2 3" xfId="18685" xr:uid="{BCB6B267-0F08-40BE-ABD8-1E33523CA2A9}"/>
    <cellStyle name="Currency 13 2 2 7 2 2 4" xfId="32375" xr:uid="{061AC1C0-F995-4D40-95B7-C980371C9230}"/>
    <cellStyle name="Currency 13 2 2 7 2 2 5" xfId="47259" xr:uid="{3017CD83-9877-47A9-AF51-0DDF3A7296B3}"/>
    <cellStyle name="Currency 13 2 2 7 2 3" xfId="22107" xr:uid="{326E670A-5DD2-45BE-BD24-5A4DCABB2BE3}"/>
    <cellStyle name="Currency 13 2 2 7 2 3 2" xfId="35799" xr:uid="{6EE06A83-1118-4FBF-A909-920F2BDFF560}"/>
    <cellStyle name="Currency 13 2 2 7 2 3 3" xfId="50683" xr:uid="{7AFA2760-DFCC-440E-9B1C-1F91958F5A05}"/>
    <cellStyle name="Currency 13 2 2 7 2 4" xfId="15263" xr:uid="{00BB5517-ECCB-4A61-875F-6D9D1E7FB488}"/>
    <cellStyle name="Currency 13 2 2 7 2 5" xfId="28953" xr:uid="{811916B9-0990-4878-8240-824914E46B40}"/>
    <cellStyle name="Currency 13 2 2 7 2 6" xfId="43837" xr:uid="{F70A040B-A19A-4688-ACF5-28EB5265F727}"/>
    <cellStyle name="Currency 13 2 2 7 3" xfId="10127" xr:uid="{CB098B75-3D30-4592-AE7D-61B6E9AA6569}"/>
    <cellStyle name="Currency 13 2 2 7 3 2" xfId="23817" xr:uid="{55252C69-E7EE-47FB-A8FF-3BE11F5AD765}"/>
    <cellStyle name="Currency 13 2 2 7 3 2 2" xfId="37509" xr:uid="{93B9F021-AD5D-4C3A-B506-755DDF9FE503}"/>
    <cellStyle name="Currency 13 2 2 7 3 2 3" xfId="52393" xr:uid="{443D6BBC-D3BD-4B9B-BC14-7286612C970B}"/>
    <cellStyle name="Currency 13 2 2 7 3 3" xfId="16973" xr:uid="{81CAB116-E8E0-454D-B959-BAA3473CE617}"/>
    <cellStyle name="Currency 13 2 2 7 3 4" xfId="30663" xr:uid="{473558B4-4084-453E-AD56-0D905F0204EC}"/>
    <cellStyle name="Currency 13 2 2 7 3 5" xfId="45547" xr:uid="{051C19EB-E247-4047-850C-A1C47C3255D1}"/>
    <cellStyle name="Currency 13 2 2 7 4" xfId="20395" xr:uid="{05585271-70E2-463A-B95A-8525D116EE98}"/>
    <cellStyle name="Currency 13 2 2 7 4 2" xfId="34087" xr:uid="{6396DCBB-5A19-4F8B-BA9A-A0ED39058ED7}"/>
    <cellStyle name="Currency 13 2 2 7 4 3" xfId="48971" xr:uid="{08659D41-33DA-4247-8825-5DE2C729EBB7}"/>
    <cellStyle name="Currency 13 2 2 7 5" xfId="13551" xr:uid="{F066A675-9F53-47D3-A255-34F6EBF4CB05}"/>
    <cellStyle name="Currency 13 2 2 7 6" xfId="27241" xr:uid="{EDA43768-1F4E-4D1C-9A52-F17FB940ECC3}"/>
    <cellStyle name="Currency 13 2 2 7 7" xfId="42125" xr:uid="{36F76C16-7B35-490F-B8C0-8891ADB2B70E}"/>
    <cellStyle name="Currency 13 2 2 8" xfId="8388" xr:uid="{19436959-9BC0-43DE-A547-E0D02F301B10}"/>
    <cellStyle name="Currency 13 2 2 8 2" xfId="11810" xr:uid="{F76252D8-DFD4-415D-9005-E153B80B1525}"/>
    <cellStyle name="Currency 13 2 2 8 2 2" xfId="25500" xr:uid="{955F40F3-EA0B-4930-A1F0-7320B88305BE}"/>
    <cellStyle name="Currency 13 2 2 8 2 2 2" xfId="39192" xr:uid="{2DC87787-CAF8-465B-B4B7-3D49E0582B04}"/>
    <cellStyle name="Currency 13 2 2 8 2 2 3" xfId="54076" xr:uid="{8EABB36A-886E-4059-B29A-C334F41C952E}"/>
    <cellStyle name="Currency 13 2 2 8 2 3" xfId="18656" xr:uid="{036615F2-7B48-4868-9BFF-18D32B69D19C}"/>
    <cellStyle name="Currency 13 2 2 8 2 4" xfId="32346" xr:uid="{17A668C6-10E3-4B1A-91D1-DD68250B788F}"/>
    <cellStyle name="Currency 13 2 2 8 2 5" xfId="47230" xr:uid="{01000178-9AAE-4668-A3B3-E922B9D1B519}"/>
    <cellStyle name="Currency 13 2 2 8 3" xfId="22078" xr:uid="{B5EDBA54-705A-4F74-B270-F6BEE26FDADD}"/>
    <cellStyle name="Currency 13 2 2 8 3 2" xfId="35770" xr:uid="{103C12A9-415D-438C-8F62-B88B7A5F95C2}"/>
    <cellStyle name="Currency 13 2 2 8 3 3" xfId="50654" xr:uid="{EEA3D980-5676-4097-85D7-C07DD8A89B93}"/>
    <cellStyle name="Currency 13 2 2 8 4" xfId="15234" xr:uid="{26F40925-645E-44F7-AC97-65F03031BDF9}"/>
    <cellStyle name="Currency 13 2 2 8 5" xfId="28924" xr:uid="{F6724E04-BBDB-411D-A1B1-DC5E52351130}"/>
    <cellStyle name="Currency 13 2 2 8 6" xfId="43808" xr:uid="{529913B3-C282-4C16-B562-5DBB00C6D825}"/>
    <cellStyle name="Currency 13 2 2 9" xfId="10098" xr:uid="{CFE57A81-00E0-4933-BE56-82B3A69AF5D1}"/>
    <cellStyle name="Currency 13 2 2 9 2" xfId="23788" xr:uid="{91C4285C-49C5-4B79-A2EC-0F9CD93A48CD}"/>
    <cellStyle name="Currency 13 2 2 9 2 2" xfId="37480" xr:uid="{5C5A5F6C-C61F-40D4-BC5E-881A3CC14B0A}"/>
    <cellStyle name="Currency 13 2 2 9 2 3" xfId="52364" xr:uid="{4D9C42C3-2183-45AB-9B3B-70B8874CF700}"/>
    <cellStyle name="Currency 13 2 2 9 3" xfId="16944" xr:uid="{61F34B2B-1E9D-4D70-946B-C818BFB98281}"/>
    <cellStyle name="Currency 13 2 2 9 4" xfId="30634" xr:uid="{86A1E6C2-26B1-4CB0-90E7-1845A9C5A4C9}"/>
    <cellStyle name="Currency 13 2 2 9 5" xfId="45518" xr:uid="{A818419B-7B97-4BF0-B004-EBEB31AC11C3}"/>
    <cellStyle name="Currency 13 2 3" xfId="6704" xr:uid="{3B0A72A4-C594-4845-8E8C-AD8960CA51DF}"/>
    <cellStyle name="Currency 13 2 3 10" xfId="13552" xr:uid="{81BB8C37-697C-44F9-BE77-8EBB3A2A9F39}"/>
    <cellStyle name="Currency 13 2 3 11" xfId="27242" xr:uid="{C17B1830-F6BA-4E2C-A2DA-FB39918C088F}"/>
    <cellStyle name="Currency 13 2 3 12" xfId="42126" xr:uid="{0F2285F0-DCCF-42DD-AFCD-AF00B0F1B1B1}"/>
    <cellStyle name="Currency 13 2 3 2" xfId="6705" xr:uid="{805BEB72-5480-43C4-9F47-F644DFB13289}"/>
    <cellStyle name="Currency 13 2 3 2 10" xfId="42127" xr:uid="{8B31CF3A-1136-47C4-ACF9-F87262B1E8AA}"/>
    <cellStyle name="Currency 13 2 3 2 2" xfId="6706" xr:uid="{8D89D6C1-C5E2-427C-B423-100BF2137BB7}"/>
    <cellStyle name="Currency 13 2 3 2 2 2" xfId="6707" xr:uid="{AA64BDC5-B1D3-439D-875F-DE381B287C37}"/>
    <cellStyle name="Currency 13 2 3 2 2 2 2" xfId="8421" xr:uid="{6F322CAB-7967-4DFF-A018-806AA5E01481}"/>
    <cellStyle name="Currency 13 2 3 2 2 2 2 2" xfId="11843" xr:uid="{B0C49198-387C-4A50-B98A-77A5AAED3D00}"/>
    <cellStyle name="Currency 13 2 3 2 2 2 2 2 2" xfId="25533" xr:uid="{1A98B179-D841-4A80-B7A7-354BA9379371}"/>
    <cellStyle name="Currency 13 2 3 2 2 2 2 2 2 2" xfId="39225" xr:uid="{F6053E52-1550-47D8-8CCF-209B34F95224}"/>
    <cellStyle name="Currency 13 2 3 2 2 2 2 2 2 3" xfId="54109" xr:uid="{F7857AB7-2500-4C41-A82A-39D2A8D817E1}"/>
    <cellStyle name="Currency 13 2 3 2 2 2 2 2 3" xfId="18689" xr:uid="{613E426A-9F25-460B-BDD0-37B142C443C7}"/>
    <cellStyle name="Currency 13 2 3 2 2 2 2 2 4" xfId="32379" xr:uid="{C06A7878-D855-419A-BA4E-107DAD0652F4}"/>
    <cellStyle name="Currency 13 2 3 2 2 2 2 2 5" xfId="47263" xr:uid="{CD761D6B-B3A5-4579-8B80-6571EDB005AD}"/>
    <cellStyle name="Currency 13 2 3 2 2 2 2 3" xfId="22111" xr:uid="{9DB84769-FC25-4F2C-A802-7CF2E16AC1A2}"/>
    <cellStyle name="Currency 13 2 3 2 2 2 2 3 2" xfId="35803" xr:uid="{C266DD20-8C03-4E4F-B817-6DA9BFE46B98}"/>
    <cellStyle name="Currency 13 2 3 2 2 2 2 3 3" xfId="50687" xr:uid="{C6EE70F0-C230-4541-97A8-41CA16AEE14F}"/>
    <cellStyle name="Currency 13 2 3 2 2 2 2 4" xfId="15267" xr:uid="{582D9808-AF42-4815-8797-A0A1E97012A6}"/>
    <cellStyle name="Currency 13 2 3 2 2 2 2 5" xfId="28957" xr:uid="{07307ACF-3305-4321-A545-43C7BDDF077C}"/>
    <cellStyle name="Currency 13 2 3 2 2 2 2 6" xfId="43841" xr:uid="{47203C55-B7B4-4E3E-9E75-655BA1675C30}"/>
    <cellStyle name="Currency 13 2 3 2 2 2 3" xfId="10131" xr:uid="{6B51FEEB-2B42-4F93-8E03-77AC8FAACDCE}"/>
    <cellStyle name="Currency 13 2 3 2 2 2 3 2" xfId="23821" xr:uid="{4B006BEF-0051-4D50-BA23-45242639C0F5}"/>
    <cellStyle name="Currency 13 2 3 2 2 2 3 2 2" xfId="37513" xr:uid="{A6E9266C-4A11-40AF-9642-5B42B2221FAE}"/>
    <cellStyle name="Currency 13 2 3 2 2 2 3 2 3" xfId="52397" xr:uid="{3B95FE24-1973-4D16-A33B-51A4E29EF434}"/>
    <cellStyle name="Currency 13 2 3 2 2 2 3 3" xfId="16977" xr:uid="{F17DEBF0-6299-4F41-B1F2-F91B7466441C}"/>
    <cellStyle name="Currency 13 2 3 2 2 2 3 4" xfId="30667" xr:uid="{4F65018D-42DA-4487-9AA6-E7ECD45E3FB2}"/>
    <cellStyle name="Currency 13 2 3 2 2 2 3 5" xfId="45551" xr:uid="{B900C0DE-BBAF-418B-BD58-1BA07846EFEE}"/>
    <cellStyle name="Currency 13 2 3 2 2 2 4" xfId="20399" xr:uid="{6E62E44B-486D-4E8D-A1BE-A7E39FC65051}"/>
    <cellStyle name="Currency 13 2 3 2 2 2 4 2" xfId="34091" xr:uid="{3E84CBAF-E9DA-441E-9CDD-550F1105E8D7}"/>
    <cellStyle name="Currency 13 2 3 2 2 2 4 3" xfId="48975" xr:uid="{A86F33EB-B626-4ECC-8B4A-53082CA21D42}"/>
    <cellStyle name="Currency 13 2 3 2 2 2 5" xfId="13555" xr:uid="{C899B01C-BC28-4BDF-98AF-8A552F747635}"/>
    <cellStyle name="Currency 13 2 3 2 2 2 6" xfId="27245" xr:uid="{0244ABD5-26CD-41AC-88B7-ED8427BA69C1}"/>
    <cellStyle name="Currency 13 2 3 2 2 2 7" xfId="42129" xr:uid="{D3478FC9-5019-402A-8BD3-AB70C57897C1}"/>
    <cellStyle name="Currency 13 2 3 2 2 3" xfId="8420" xr:uid="{0785D08A-238D-40EE-9A3B-A617F48F5FD3}"/>
    <cellStyle name="Currency 13 2 3 2 2 3 2" xfId="11842" xr:uid="{1EEFFEAC-E782-4254-9C11-C4A585941F06}"/>
    <cellStyle name="Currency 13 2 3 2 2 3 2 2" xfId="25532" xr:uid="{03FA6FF1-42DF-49D9-8876-8F1C0722D388}"/>
    <cellStyle name="Currency 13 2 3 2 2 3 2 2 2" xfId="39224" xr:uid="{05CE5B96-8284-401B-9470-2C45ECA0B6B5}"/>
    <cellStyle name="Currency 13 2 3 2 2 3 2 2 3" xfId="54108" xr:uid="{B358B6F4-886E-4C2D-886D-1B2A04FFD9DB}"/>
    <cellStyle name="Currency 13 2 3 2 2 3 2 3" xfId="18688" xr:uid="{5E4581EE-CA63-43F5-B1C1-B39DCCB369AA}"/>
    <cellStyle name="Currency 13 2 3 2 2 3 2 4" xfId="32378" xr:uid="{413FF725-8262-4766-935C-AD69AC492851}"/>
    <cellStyle name="Currency 13 2 3 2 2 3 2 5" xfId="47262" xr:uid="{F715B536-46F3-4393-8C45-53DAA719E652}"/>
    <cellStyle name="Currency 13 2 3 2 2 3 3" xfId="22110" xr:uid="{74A2F323-3367-4EBE-9484-3EE5A1A5BC1C}"/>
    <cellStyle name="Currency 13 2 3 2 2 3 3 2" xfId="35802" xr:uid="{D2BF234D-1C4F-4E61-A06D-949D2AB56CAB}"/>
    <cellStyle name="Currency 13 2 3 2 2 3 3 3" xfId="50686" xr:uid="{9B145C3B-AD52-4C6B-A9B0-2836FF4247C9}"/>
    <cellStyle name="Currency 13 2 3 2 2 3 4" xfId="15266" xr:uid="{3BBB579A-ED4A-4F95-BD65-E90A1EDE441A}"/>
    <cellStyle name="Currency 13 2 3 2 2 3 5" xfId="28956" xr:uid="{48E4AEB8-946D-4D99-9B96-5010B827FA05}"/>
    <cellStyle name="Currency 13 2 3 2 2 3 6" xfId="43840" xr:uid="{0C5FC396-96D0-4E70-BC5D-9594FAFE2A73}"/>
    <cellStyle name="Currency 13 2 3 2 2 4" xfId="10130" xr:uid="{C1785C98-8CDB-4598-A83C-BBABDC626597}"/>
    <cellStyle name="Currency 13 2 3 2 2 4 2" xfId="23820" xr:uid="{A9669EAE-4452-40BF-A6DA-AAB43839669F}"/>
    <cellStyle name="Currency 13 2 3 2 2 4 2 2" xfId="37512" xr:uid="{0944AA32-8116-4512-A7B3-E248AB083E0B}"/>
    <cellStyle name="Currency 13 2 3 2 2 4 2 3" xfId="52396" xr:uid="{98831988-A720-402C-A7D4-A221DD8AC085}"/>
    <cellStyle name="Currency 13 2 3 2 2 4 3" xfId="16976" xr:uid="{B7C8DCE1-529D-4681-8614-01CEBDA68D69}"/>
    <cellStyle name="Currency 13 2 3 2 2 4 4" xfId="30666" xr:uid="{97BBA890-FB0A-47F8-84A1-8554722912DF}"/>
    <cellStyle name="Currency 13 2 3 2 2 4 5" xfId="45550" xr:uid="{870F4A7D-4FA9-43B0-A3FE-55F94233CC08}"/>
    <cellStyle name="Currency 13 2 3 2 2 5" xfId="20398" xr:uid="{D68CBD9B-869C-4F6E-A827-DFEC6B07E66A}"/>
    <cellStyle name="Currency 13 2 3 2 2 5 2" xfId="34090" xr:uid="{6ECCA63F-E1BE-4C50-8589-2451A2FF57A0}"/>
    <cellStyle name="Currency 13 2 3 2 2 5 3" xfId="48974" xr:uid="{A8A3D39A-BA27-41CE-89F8-4D8F0C6E5148}"/>
    <cellStyle name="Currency 13 2 3 2 2 6" xfId="13554" xr:uid="{F3C854C0-9709-4EBF-8EB4-4DDB3AD24235}"/>
    <cellStyle name="Currency 13 2 3 2 2 7" xfId="27244" xr:uid="{C9140324-01BD-4F39-AF34-DCD3D15535AE}"/>
    <cellStyle name="Currency 13 2 3 2 2 8" xfId="42128" xr:uid="{A519733F-3CAD-494A-9C37-A37B34470253}"/>
    <cellStyle name="Currency 13 2 3 2 3" xfId="6708" xr:uid="{F5F71BBA-0B30-4DF4-ACAF-99863B4EAA3B}"/>
    <cellStyle name="Currency 13 2 3 2 3 2" xfId="8422" xr:uid="{E8EDEBA9-1181-45EB-A747-C4A1DBBEBA9D}"/>
    <cellStyle name="Currency 13 2 3 2 3 2 2" xfId="11844" xr:uid="{F61C4FB3-1AA9-4B05-A56E-B751C9E02C6B}"/>
    <cellStyle name="Currency 13 2 3 2 3 2 2 2" xfId="25534" xr:uid="{B93FA173-99B7-4150-91C3-2FCAB61D1061}"/>
    <cellStyle name="Currency 13 2 3 2 3 2 2 2 2" xfId="39226" xr:uid="{4B549B77-46A5-4FFE-8507-75621B8EEF87}"/>
    <cellStyle name="Currency 13 2 3 2 3 2 2 2 3" xfId="54110" xr:uid="{0A013E8D-9671-422A-BB87-4D95AD98CFFE}"/>
    <cellStyle name="Currency 13 2 3 2 3 2 2 3" xfId="18690" xr:uid="{314CEBEF-871D-4DE1-8F31-767794158EC1}"/>
    <cellStyle name="Currency 13 2 3 2 3 2 2 4" xfId="32380" xr:uid="{75471CDA-E281-4744-B994-8ACECACF90F4}"/>
    <cellStyle name="Currency 13 2 3 2 3 2 2 5" xfId="47264" xr:uid="{2F368535-0D1C-4BDB-A5BB-FB75B82ECC68}"/>
    <cellStyle name="Currency 13 2 3 2 3 2 3" xfId="22112" xr:uid="{E264E5DD-A884-4457-B96C-856E0369CE86}"/>
    <cellStyle name="Currency 13 2 3 2 3 2 3 2" xfId="35804" xr:uid="{34BB82AF-4BCA-41C2-B223-B6540B106BB0}"/>
    <cellStyle name="Currency 13 2 3 2 3 2 3 3" xfId="50688" xr:uid="{38245CB1-7CD7-4008-8790-0C33759C048F}"/>
    <cellStyle name="Currency 13 2 3 2 3 2 4" xfId="15268" xr:uid="{2FAA1249-5A22-47B7-B1DC-79C23F09AAD0}"/>
    <cellStyle name="Currency 13 2 3 2 3 2 5" xfId="28958" xr:uid="{EB1A20A6-6DB3-4A7F-89D6-032AB1892455}"/>
    <cellStyle name="Currency 13 2 3 2 3 2 6" xfId="43842" xr:uid="{354DE2ED-1D57-4031-908E-F7C5E4BAE3CB}"/>
    <cellStyle name="Currency 13 2 3 2 3 3" xfId="10132" xr:uid="{486C918D-9C7F-4853-8FC5-BCEB06A57A88}"/>
    <cellStyle name="Currency 13 2 3 2 3 3 2" xfId="23822" xr:uid="{5875E3A2-F42A-4242-A0A8-50DA68C99E11}"/>
    <cellStyle name="Currency 13 2 3 2 3 3 2 2" xfId="37514" xr:uid="{6A3F51E1-800F-46EA-A10E-29D384A5212B}"/>
    <cellStyle name="Currency 13 2 3 2 3 3 2 3" xfId="52398" xr:uid="{37C833DB-3ACC-4190-AE3C-2FEE38EE0D5E}"/>
    <cellStyle name="Currency 13 2 3 2 3 3 3" xfId="16978" xr:uid="{4A4104E0-DD3E-43BB-B78E-22EB215F00A6}"/>
    <cellStyle name="Currency 13 2 3 2 3 3 4" xfId="30668" xr:uid="{A5C42C3F-241E-474E-9005-924BE0494B22}"/>
    <cellStyle name="Currency 13 2 3 2 3 3 5" xfId="45552" xr:uid="{2EBC575C-CE1B-4653-99E0-47A71ECF59C5}"/>
    <cellStyle name="Currency 13 2 3 2 3 4" xfId="20400" xr:uid="{5080F308-C8CF-4881-8180-7FF76795B25B}"/>
    <cellStyle name="Currency 13 2 3 2 3 4 2" xfId="34092" xr:uid="{1AC1CB9B-082C-4C0C-BFA9-A51C748A2BA6}"/>
    <cellStyle name="Currency 13 2 3 2 3 4 3" xfId="48976" xr:uid="{E041D203-C02C-4C61-83AE-9BE1F56DE397}"/>
    <cellStyle name="Currency 13 2 3 2 3 5" xfId="13556" xr:uid="{6598DD72-0403-47CF-8CF2-0277F279CEC8}"/>
    <cellStyle name="Currency 13 2 3 2 3 6" xfId="27246" xr:uid="{62EB89DE-BF9F-4568-BCA1-8D17039DE59F}"/>
    <cellStyle name="Currency 13 2 3 2 3 7" xfId="42130" xr:uid="{0A3153C1-C6D8-4369-8DBE-EB07802237D4}"/>
    <cellStyle name="Currency 13 2 3 2 4" xfId="6709" xr:uid="{0F969FFB-DC77-4729-B985-748DCBC51531}"/>
    <cellStyle name="Currency 13 2 3 2 4 2" xfId="8423" xr:uid="{896DE988-F2F4-4D00-ACEC-E9D9D2F97A98}"/>
    <cellStyle name="Currency 13 2 3 2 4 2 2" xfId="11845" xr:uid="{257203BD-649B-4B9D-86B5-C46E067C0027}"/>
    <cellStyle name="Currency 13 2 3 2 4 2 2 2" xfId="25535" xr:uid="{794B07B1-729A-4DE3-B9A7-1A2D79276209}"/>
    <cellStyle name="Currency 13 2 3 2 4 2 2 2 2" xfId="39227" xr:uid="{495F8F37-2CCA-415C-9C22-6F2055C7C752}"/>
    <cellStyle name="Currency 13 2 3 2 4 2 2 2 3" xfId="54111" xr:uid="{6E411B82-E3B4-48BF-939C-01B26A97AEBC}"/>
    <cellStyle name="Currency 13 2 3 2 4 2 2 3" xfId="18691" xr:uid="{3DE67DFF-9CDB-4010-8C03-792B0A9F94FC}"/>
    <cellStyle name="Currency 13 2 3 2 4 2 2 4" xfId="32381" xr:uid="{4E2BAA05-E021-4D9C-B2F0-70E9CEBE8DDD}"/>
    <cellStyle name="Currency 13 2 3 2 4 2 2 5" xfId="47265" xr:uid="{6EC26AF4-20DF-4CB5-A698-6C80CD564179}"/>
    <cellStyle name="Currency 13 2 3 2 4 2 3" xfId="22113" xr:uid="{06B055E0-6ECD-4C00-85E0-976A9CE00B8B}"/>
    <cellStyle name="Currency 13 2 3 2 4 2 3 2" xfId="35805" xr:uid="{CC9D5C93-AC97-4CDF-AEB9-4F60DAF34DB0}"/>
    <cellStyle name="Currency 13 2 3 2 4 2 3 3" xfId="50689" xr:uid="{96D019B9-EA5B-40D4-9B7B-9E7B76F49597}"/>
    <cellStyle name="Currency 13 2 3 2 4 2 4" xfId="15269" xr:uid="{68198B68-66A8-42B2-BD03-F4CB38C62D2B}"/>
    <cellStyle name="Currency 13 2 3 2 4 2 5" xfId="28959" xr:uid="{29AF84F2-1E87-4317-87C9-5980FB758582}"/>
    <cellStyle name="Currency 13 2 3 2 4 2 6" xfId="43843" xr:uid="{C304ED82-0BDA-4467-AA5F-3EF6150D32D0}"/>
    <cellStyle name="Currency 13 2 3 2 4 3" xfId="10133" xr:uid="{032729BB-51AA-4E84-B65B-14C0136C7288}"/>
    <cellStyle name="Currency 13 2 3 2 4 3 2" xfId="23823" xr:uid="{531C841B-6357-4F0B-846D-125A3A6E173B}"/>
    <cellStyle name="Currency 13 2 3 2 4 3 2 2" xfId="37515" xr:uid="{EDE05073-14FC-4250-9D46-F4359EF072FC}"/>
    <cellStyle name="Currency 13 2 3 2 4 3 2 3" xfId="52399" xr:uid="{C6FEA697-E0BC-40D7-B8C3-295F8220164B}"/>
    <cellStyle name="Currency 13 2 3 2 4 3 3" xfId="16979" xr:uid="{1D52C248-4C8C-435F-A949-99AB6FC69E14}"/>
    <cellStyle name="Currency 13 2 3 2 4 3 4" xfId="30669" xr:uid="{44FB89E2-1F9F-4CCB-953F-E08DC0282019}"/>
    <cellStyle name="Currency 13 2 3 2 4 3 5" xfId="45553" xr:uid="{52AFAA6A-8BBE-4FDA-9435-E47825D9D407}"/>
    <cellStyle name="Currency 13 2 3 2 4 4" xfId="20401" xr:uid="{52F77FAD-1390-459D-9545-7506819E8D99}"/>
    <cellStyle name="Currency 13 2 3 2 4 4 2" xfId="34093" xr:uid="{8DA10F89-DB53-4F12-AF1B-D77B6665D94A}"/>
    <cellStyle name="Currency 13 2 3 2 4 4 3" xfId="48977" xr:uid="{910DB801-6EA2-49E6-83E4-C4E35C331823}"/>
    <cellStyle name="Currency 13 2 3 2 4 5" xfId="13557" xr:uid="{A3EF146F-AC42-450F-A5BC-797E1065E41C}"/>
    <cellStyle name="Currency 13 2 3 2 4 6" xfId="27247" xr:uid="{1CD0ED9F-5BDB-4197-AF7F-7C095E44F976}"/>
    <cellStyle name="Currency 13 2 3 2 4 7" xfId="42131" xr:uid="{429CE58B-C17D-4AF4-BB2F-1369EB418E3A}"/>
    <cellStyle name="Currency 13 2 3 2 5" xfId="8419" xr:uid="{863E49DC-A8BC-4F09-9EE3-9A2A45FC7D39}"/>
    <cellStyle name="Currency 13 2 3 2 5 2" xfId="11841" xr:uid="{12AF94FA-8896-4770-BC57-DBD3DBE574E9}"/>
    <cellStyle name="Currency 13 2 3 2 5 2 2" xfId="25531" xr:uid="{E0568C81-A362-4A05-B82B-B90421B7C1DB}"/>
    <cellStyle name="Currency 13 2 3 2 5 2 2 2" xfId="39223" xr:uid="{18B4D120-1622-4316-8FBB-F8A8D7B6672F}"/>
    <cellStyle name="Currency 13 2 3 2 5 2 2 3" xfId="54107" xr:uid="{E9708FEF-E2AF-4FD1-902F-46FEDB8AF2C9}"/>
    <cellStyle name="Currency 13 2 3 2 5 2 3" xfId="18687" xr:uid="{B8A3F585-CC52-4EFE-BDFF-2C2B839F9AED}"/>
    <cellStyle name="Currency 13 2 3 2 5 2 4" xfId="32377" xr:uid="{FE65F20C-A99D-4FC5-AB6A-3C1B4A407BFC}"/>
    <cellStyle name="Currency 13 2 3 2 5 2 5" xfId="47261" xr:uid="{9F3E4032-9E0B-4888-BAB0-D8646CDCEE9F}"/>
    <cellStyle name="Currency 13 2 3 2 5 3" xfId="22109" xr:uid="{F2926843-7F24-4FB0-89BF-D3078C0A6529}"/>
    <cellStyle name="Currency 13 2 3 2 5 3 2" xfId="35801" xr:uid="{46BD43A4-92F3-49E4-AF5D-B702DD6E3FE7}"/>
    <cellStyle name="Currency 13 2 3 2 5 3 3" xfId="50685" xr:uid="{1E149078-CFF5-484C-B5C3-384998FB6D84}"/>
    <cellStyle name="Currency 13 2 3 2 5 4" xfId="15265" xr:uid="{1EF4BAD3-2349-4F32-BD5B-2D57DE689404}"/>
    <cellStyle name="Currency 13 2 3 2 5 5" xfId="28955" xr:uid="{AE0A9CDC-C4ED-4837-80C6-E4840FADDB8C}"/>
    <cellStyle name="Currency 13 2 3 2 5 6" xfId="43839" xr:uid="{E413DB4B-E5DC-4867-8A91-138CC94E1558}"/>
    <cellStyle name="Currency 13 2 3 2 6" xfId="10129" xr:uid="{95D3B788-EAFF-4665-AF39-57AB4E2F3791}"/>
    <cellStyle name="Currency 13 2 3 2 6 2" xfId="23819" xr:uid="{C22D2B54-DA0F-474B-A203-01E8258323D8}"/>
    <cellStyle name="Currency 13 2 3 2 6 2 2" xfId="37511" xr:uid="{1B84E627-5750-45E1-980C-F9E56C3340EC}"/>
    <cellStyle name="Currency 13 2 3 2 6 2 3" xfId="52395" xr:uid="{4DF0DCF3-D6D4-4141-9E54-1DC0BA2B94BE}"/>
    <cellStyle name="Currency 13 2 3 2 6 3" xfId="16975" xr:uid="{48D5C57C-8A31-4684-8858-DAE517DEF247}"/>
    <cellStyle name="Currency 13 2 3 2 6 4" xfId="30665" xr:uid="{F219B894-0EBA-4652-8430-9598B848DE18}"/>
    <cellStyle name="Currency 13 2 3 2 6 5" xfId="45549" xr:uid="{65FBB6DE-F282-4254-8CFC-0E1F543D11AD}"/>
    <cellStyle name="Currency 13 2 3 2 7" xfId="20397" xr:uid="{AC6DF159-C9FE-4C49-A462-6E4B06C82C3B}"/>
    <cellStyle name="Currency 13 2 3 2 7 2" xfId="34089" xr:uid="{8DCE5FD8-1821-4292-9162-B5059B360C53}"/>
    <cellStyle name="Currency 13 2 3 2 7 3" xfId="48973" xr:uid="{6AFCC5EF-7113-4B5E-A048-B3969C7B00D0}"/>
    <cellStyle name="Currency 13 2 3 2 8" xfId="13553" xr:uid="{48673742-C9F8-4D23-ADDC-2E2AC95938B9}"/>
    <cellStyle name="Currency 13 2 3 2 9" xfId="27243" xr:uid="{ADFD8EE4-F7E6-4B6A-927F-7A42D9BB91D9}"/>
    <cellStyle name="Currency 13 2 3 3" xfId="6710" xr:uid="{0797EA95-51A3-489C-BFA5-C5DF1A1EF8DD}"/>
    <cellStyle name="Currency 13 2 3 3 10" xfId="42132" xr:uid="{17B6CEA2-1407-4460-A58E-63AD9536673F}"/>
    <cellStyle name="Currency 13 2 3 3 2" xfId="6711" xr:uid="{79EC29DC-4F6A-46E6-A464-F4F2994E40FD}"/>
    <cellStyle name="Currency 13 2 3 3 2 2" xfId="6712" xr:uid="{4EC7635D-34F2-48AF-9084-5A34D97B72EE}"/>
    <cellStyle name="Currency 13 2 3 3 2 2 2" xfId="8426" xr:uid="{7F1FA187-2B3F-4A72-B156-F40BCB1B0050}"/>
    <cellStyle name="Currency 13 2 3 3 2 2 2 2" xfId="11848" xr:uid="{322ED76A-B608-43AD-858E-5C77837488D8}"/>
    <cellStyle name="Currency 13 2 3 3 2 2 2 2 2" xfId="25538" xr:uid="{12149046-3055-4DAB-A473-9F7A4839D1B8}"/>
    <cellStyle name="Currency 13 2 3 3 2 2 2 2 2 2" xfId="39230" xr:uid="{9AFCFEC7-B554-4DDC-BEF6-1D66EA9CAECC}"/>
    <cellStyle name="Currency 13 2 3 3 2 2 2 2 2 3" xfId="54114" xr:uid="{B8E1A65B-EF39-4C79-9FD3-571AE8F203B5}"/>
    <cellStyle name="Currency 13 2 3 3 2 2 2 2 3" xfId="18694" xr:uid="{B28E561A-F4E1-4AAE-B58E-4F3B759F1D75}"/>
    <cellStyle name="Currency 13 2 3 3 2 2 2 2 4" xfId="32384" xr:uid="{7137065D-77F5-461B-B0C7-035EA4B70B4F}"/>
    <cellStyle name="Currency 13 2 3 3 2 2 2 2 5" xfId="47268" xr:uid="{2E9094F0-7196-45A5-8A0F-D974F1B8C939}"/>
    <cellStyle name="Currency 13 2 3 3 2 2 2 3" xfId="22116" xr:uid="{66F2EAB6-11B0-448E-A639-B822386A0D58}"/>
    <cellStyle name="Currency 13 2 3 3 2 2 2 3 2" xfId="35808" xr:uid="{7589990D-AE6D-4F6D-8610-28087EDA5BE6}"/>
    <cellStyle name="Currency 13 2 3 3 2 2 2 3 3" xfId="50692" xr:uid="{C39E66CC-ACA9-4F0E-98F1-4CAEB1B30422}"/>
    <cellStyle name="Currency 13 2 3 3 2 2 2 4" xfId="15272" xr:uid="{2CC8A81E-359E-4E7C-8C7B-9A9CD258342D}"/>
    <cellStyle name="Currency 13 2 3 3 2 2 2 5" xfId="28962" xr:uid="{DDE2022F-8466-425B-8A17-B0CEB2A6288A}"/>
    <cellStyle name="Currency 13 2 3 3 2 2 2 6" xfId="43846" xr:uid="{AA709BD6-1F04-423B-8363-0D22F249F3C5}"/>
    <cellStyle name="Currency 13 2 3 3 2 2 3" xfId="10136" xr:uid="{682C42C6-2646-4D87-AE1D-6275C3425BB0}"/>
    <cellStyle name="Currency 13 2 3 3 2 2 3 2" xfId="23826" xr:uid="{5D81403A-AEE1-4C64-83E3-39889784DC97}"/>
    <cellStyle name="Currency 13 2 3 3 2 2 3 2 2" xfId="37518" xr:uid="{5213F14E-4070-4D6A-8D8B-98D7C48E5551}"/>
    <cellStyle name="Currency 13 2 3 3 2 2 3 2 3" xfId="52402" xr:uid="{89A41A0B-C514-4AA0-BF45-283C326B0F74}"/>
    <cellStyle name="Currency 13 2 3 3 2 2 3 3" xfId="16982" xr:uid="{0A0066EE-6A3F-4F35-B41B-62316AF2C937}"/>
    <cellStyle name="Currency 13 2 3 3 2 2 3 4" xfId="30672" xr:uid="{AF04A3E0-C238-4A09-ADFA-560C45515AD5}"/>
    <cellStyle name="Currency 13 2 3 3 2 2 3 5" xfId="45556" xr:uid="{01964747-7B52-4E96-B65B-41CEA5647363}"/>
    <cellStyle name="Currency 13 2 3 3 2 2 4" xfId="20404" xr:uid="{86DCE957-1FB4-46A0-8974-EC5EB69D6595}"/>
    <cellStyle name="Currency 13 2 3 3 2 2 4 2" xfId="34096" xr:uid="{EAA6FA5D-3484-4B8B-8B84-ED3BCF571F97}"/>
    <cellStyle name="Currency 13 2 3 3 2 2 4 3" xfId="48980" xr:uid="{EA10DDE6-A40E-4F21-8A8F-4A604834558B}"/>
    <cellStyle name="Currency 13 2 3 3 2 2 5" xfId="13560" xr:uid="{08F7B85A-883C-46C0-B9A8-E6CFE4D1039B}"/>
    <cellStyle name="Currency 13 2 3 3 2 2 6" xfId="27250" xr:uid="{EDB0E7B8-7BAB-4F56-BB33-E10392AC762D}"/>
    <cellStyle name="Currency 13 2 3 3 2 2 7" xfId="42134" xr:uid="{39AB8942-E1B2-4AC6-B508-73C1B2F1FA25}"/>
    <cellStyle name="Currency 13 2 3 3 2 3" xfId="8425" xr:uid="{16BC01F0-67D5-462D-BD11-D4322A5EC699}"/>
    <cellStyle name="Currency 13 2 3 3 2 3 2" xfId="11847" xr:uid="{2F089A23-9A33-4C86-8B16-6E2B881C3A0B}"/>
    <cellStyle name="Currency 13 2 3 3 2 3 2 2" xfId="25537" xr:uid="{C5EE8A6B-20BE-4C89-9670-49A4E3CCE324}"/>
    <cellStyle name="Currency 13 2 3 3 2 3 2 2 2" xfId="39229" xr:uid="{45D829D9-6354-457B-8CA2-86C142A4AE5E}"/>
    <cellStyle name="Currency 13 2 3 3 2 3 2 2 3" xfId="54113" xr:uid="{77F3CC04-740B-406F-8269-8E16ADF3C6DE}"/>
    <cellStyle name="Currency 13 2 3 3 2 3 2 3" xfId="18693" xr:uid="{26506524-50F6-4ED8-A732-CE4A27663C58}"/>
    <cellStyle name="Currency 13 2 3 3 2 3 2 4" xfId="32383" xr:uid="{93D8CA29-B24E-4236-AFF5-D2CC16C67616}"/>
    <cellStyle name="Currency 13 2 3 3 2 3 2 5" xfId="47267" xr:uid="{5427ED8B-967F-49B1-8A09-DD8A8B459064}"/>
    <cellStyle name="Currency 13 2 3 3 2 3 3" xfId="22115" xr:uid="{C30D4EBB-E679-4C44-A2FB-1ED250E8069B}"/>
    <cellStyle name="Currency 13 2 3 3 2 3 3 2" xfId="35807" xr:uid="{AE2E4702-AB4C-4121-AC9D-240CB2F6CE2A}"/>
    <cellStyle name="Currency 13 2 3 3 2 3 3 3" xfId="50691" xr:uid="{ECC36646-4F9C-4736-8E11-780DE4BA3A08}"/>
    <cellStyle name="Currency 13 2 3 3 2 3 4" xfId="15271" xr:uid="{9261173F-7C04-4607-BD1B-8B82A4A07C57}"/>
    <cellStyle name="Currency 13 2 3 3 2 3 5" xfId="28961" xr:uid="{BD6253B5-A4A6-4F86-AC0E-C8AEBE4C3D94}"/>
    <cellStyle name="Currency 13 2 3 3 2 3 6" xfId="43845" xr:uid="{5DDCF59B-B734-4A08-B6DA-7C1427D9BF73}"/>
    <cellStyle name="Currency 13 2 3 3 2 4" xfId="10135" xr:uid="{5B2249EE-8727-4EAE-B31F-2DCCBF0F7A3A}"/>
    <cellStyle name="Currency 13 2 3 3 2 4 2" xfId="23825" xr:uid="{54A801DC-34D5-42A2-AB15-5478D5B5D555}"/>
    <cellStyle name="Currency 13 2 3 3 2 4 2 2" xfId="37517" xr:uid="{185EC23C-519A-4D78-A20B-9C027D89B4FE}"/>
    <cellStyle name="Currency 13 2 3 3 2 4 2 3" xfId="52401" xr:uid="{F28A66A2-C1DC-4637-9933-26B4167752C4}"/>
    <cellStyle name="Currency 13 2 3 3 2 4 3" xfId="16981" xr:uid="{2AD94AED-A27D-4B87-B2CA-CFC0516D23AD}"/>
    <cellStyle name="Currency 13 2 3 3 2 4 4" xfId="30671" xr:uid="{5615179F-E065-4D14-B9C2-5231FE399E4B}"/>
    <cellStyle name="Currency 13 2 3 3 2 4 5" xfId="45555" xr:uid="{A107D099-14EB-464F-8244-2CE25C798DA7}"/>
    <cellStyle name="Currency 13 2 3 3 2 5" xfId="20403" xr:uid="{D1277EC0-E4B9-4960-BB12-764C2754A66B}"/>
    <cellStyle name="Currency 13 2 3 3 2 5 2" xfId="34095" xr:uid="{D557D24B-4FE3-4464-B199-ECED6DE2C612}"/>
    <cellStyle name="Currency 13 2 3 3 2 5 3" xfId="48979" xr:uid="{1BF52BEB-57E5-48C2-A3AA-E80ACFFB1AD1}"/>
    <cellStyle name="Currency 13 2 3 3 2 6" xfId="13559" xr:uid="{52731F5D-BB3B-42F3-B1EC-FE662E2D398B}"/>
    <cellStyle name="Currency 13 2 3 3 2 7" xfId="27249" xr:uid="{3E3282A7-4691-4C09-85B4-B61DB47C4B9C}"/>
    <cellStyle name="Currency 13 2 3 3 2 8" xfId="42133" xr:uid="{6CF1EE91-5BED-4891-AFFF-1CEFE8B6DD78}"/>
    <cellStyle name="Currency 13 2 3 3 3" xfId="6713" xr:uid="{2470C6F4-09BC-4B49-A6E4-A533EF6A220C}"/>
    <cellStyle name="Currency 13 2 3 3 3 2" xfId="8427" xr:uid="{ED8F12F1-9788-45C7-84B1-D788043173BE}"/>
    <cellStyle name="Currency 13 2 3 3 3 2 2" xfId="11849" xr:uid="{5B8E9980-13D1-4A45-9295-5E3BEC4118A5}"/>
    <cellStyle name="Currency 13 2 3 3 3 2 2 2" xfId="25539" xr:uid="{12635BFB-8D3B-4365-83D0-0EA861E050F9}"/>
    <cellStyle name="Currency 13 2 3 3 3 2 2 2 2" xfId="39231" xr:uid="{BCD4CEB8-46CF-45BD-ADE7-D7066B67DC74}"/>
    <cellStyle name="Currency 13 2 3 3 3 2 2 2 3" xfId="54115" xr:uid="{20E6340A-2E80-4F04-80E6-50A7D053D996}"/>
    <cellStyle name="Currency 13 2 3 3 3 2 2 3" xfId="18695" xr:uid="{C864D07E-7772-46EC-83AE-180BD64F2C52}"/>
    <cellStyle name="Currency 13 2 3 3 3 2 2 4" xfId="32385" xr:uid="{44B912A9-6EC6-4442-8D57-F3061D330333}"/>
    <cellStyle name="Currency 13 2 3 3 3 2 2 5" xfId="47269" xr:uid="{6386E36C-B3E2-4AF9-8484-42955C776E35}"/>
    <cellStyle name="Currency 13 2 3 3 3 2 3" xfId="22117" xr:uid="{A920C43D-6B70-4B69-A877-D3D34DAAA406}"/>
    <cellStyle name="Currency 13 2 3 3 3 2 3 2" xfId="35809" xr:uid="{5C03768C-ADC9-46F8-88FF-658BE6CFB8D1}"/>
    <cellStyle name="Currency 13 2 3 3 3 2 3 3" xfId="50693" xr:uid="{BC5C8669-011F-491E-9BA9-5C2D5EE302AB}"/>
    <cellStyle name="Currency 13 2 3 3 3 2 4" xfId="15273" xr:uid="{FE021839-91C4-44A2-AA5B-D8BD56A30D02}"/>
    <cellStyle name="Currency 13 2 3 3 3 2 5" xfId="28963" xr:uid="{62992980-00CC-4E18-8229-5998F215D9FF}"/>
    <cellStyle name="Currency 13 2 3 3 3 2 6" xfId="43847" xr:uid="{9FD3BB20-7F10-4A1A-AEBC-3DC5C22D5845}"/>
    <cellStyle name="Currency 13 2 3 3 3 3" xfId="10137" xr:uid="{8A813755-8B09-4C52-8840-FA0D6BD6E226}"/>
    <cellStyle name="Currency 13 2 3 3 3 3 2" xfId="23827" xr:uid="{2368CD28-AB5D-4EE7-88B5-85AFCDBCC1DA}"/>
    <cellStyle name="Currency 13 2 3 3 3 3 2 2" xfId="37519" xr:uid="{C8D26251-70C2-427E-962A-6DCD9E353344}"/>
    <cellStyle name="Currency 13 2 3 3 3 3 2 3" xfId="52403" xr:uid="{250BD497-F5F6-4BEE-8A50-EA17891F179B}"/>
    <cellStyle name="Currency 13 2 3 3 3 3 3" xfId="16983" xr:uid="{BEBBABCE-5A20-4F69-98B8-F532CBEA4EA6}"/>
    <cellStyle name="Currency 13 2 3 3 3 3 4" xfId="30673" xr:uid="{D86A9F31-9128-481F-915A-4A200DFFE002}"/>
    <cellStyle name="Currency 13 2 3 3 3 3 5" xfId="45557" xr:uid="{F107F9F0-DC85-478A-969C-18BA232B61D5}"/>
    <cellStyle name="Currency 13 2 3 3 3 4" xfId="20405" xr:uid="{F0AC44BC-EF70-4851-81DF-BA95A8DFCA81}"/>
    <cellStyle name="Currency 13 2 3 3 3 4 2" xfId="34097" xr:uid="{366D186F-BE68-44BD-8BF3-22C4DCBC7B41}"/>
    <cellStyle name="Currency 13 2 3 3 3 4 3" xfId="48981" xr:uid="{56E87D2C-ACC3-48B5-A63D-24501B24D4AA}"/>
    <cellStyle name="Currency 13 2 3 3 3 5" xfId="13561" xr:uid="{20ECBB56-F7BD-4238-9FE7-272FD3CC11E9}"/>
    <cellStyle name="Currency 13 2 3 3 3 6" xfId="27251" xr:uid="{E19C46C6-8922-4C43-B7A2-9492621371C1}"/>
    <cellStyle name="Currency 13 2 3 3 3 7" xfId="42135" xr:uid="{D4BC4C45-8CB2-4557-ADD9-E74EB53DA5C1}"/>
    <cellStyle name="Currency 13 2 3 3 4" xfId="6714" xr:uid="{8A773840-2B7F-4B8E-9F68-4582F4CB77AE}"/>
    <cellStyle name="Currency 13 2 3 3 4 2" xfId="8428" xr:uid="{D038A59D-A4F4-47C3-84C4-DA25CFF3661D}"/>
    <cellStyle name="Currency 13 2 3 3 4 2 2" xfId="11850" xr:uid="{5E85896E-9A03-494A-9C15-772160A70DE8}"/>
    <cellStyle name="Currency 13 2 3 3 4 2 2 2" xfId="25540" xr:uid="{38882675-40BB-44BB-B691-3B2FF86C9183}"/>
    <cellStyle name="Currency 13 2 3 3 4 2 2 2 2" xfId="39232" xr:uid="{714E88FF-691C-445B-A386-8E46CE901E67}"/>
    <cellStyle name="Currency 13 2 3 3 4 2 2 2 3" xfId="54116" xr:uid="{53B481E4-EA72-4BCA-82A7-51F21E40A1B3}"/>
    <cellStyle name="Currency 13 2 3 3 4 2 2 3" xfId="18696" xr:uid="{C2D532DC-478F-4667-A964-940BFAE6E217}"/>
    <cellStyle name="Currency 13 2 3 3 4 2 2 4" xfId="32386" xr:uid="{4873848C-BF2C-40EF-AFFB-57FC8845D5FC}"/>
    <cellStyle name="Currency 13 2 3 3 4 2 2 5" xfId="47270" xr:uid="{132BBADE-59E3-4366-9BC9-9DC95FE462EA}"/>
    <cellStyle name="Currency 13 2 3 3 4 2 3" xfId="22118" xr:uid="{8AB66D78-BB15-42CF-B271-C8E1E6D5D109}"/>
    <cellStyle name="Currency 13 2 3 3 4 2 3 2" xfId="35810" xr:uid="{ED7FA240-85E6-42F9-B811-D6B2316A498E}"/>
    <cellStyle name="Currency 13 2 3 3 4 2 3 3" xfId="50694" xr:uid="{4E5C707D-5677-40EF-A68C-127A9157874C}"/>
    <cellStyle name="Currency 13 2 3 3 4 2 4" xfId="15274" xr:uid="{D6E57374-DB37-4405-80A4-2725B3AAED1F}"/>
    <cellStyle name="Currency 13 2 3 3 4 2 5" xfId="28964" xr:uid="{0F7A678F-5EEE-40E3-9255-30433013B548}"/>
    <cellStyle name="Currency 13 2 3 3 4 2 6" xfId="43848" xr:uid="{D5E9271E-64E4-4759-BB36-B001377156A7}"/>
    <cellStyle name="Currency 13 2 3 3 4 3" xfId="10138" xr:uid="{DA69A70C-3B73-4D77-A0C5-E3135FFE44BD}"/>
    <cellStyle name="Currency 13 2 3 3 4 3 2" xfId="23828" xr:uid="{C6A9BA34-E67A-437D-86F5-01A62DB3B06E}"/>
    <cellStyle name="Currency 13 2 3 3 4 3 2 2" xfId="37520" xr:uid="{35C0635A-AD47-4FF3-AA36-F98F746B74A7}"/>
    <cellStyle name="Currency 13 2 3 3 4 3 2 3" xfId="52404" xr:uid="{D0AC1B15-43AF-4CA0-9943-6FEA8E5B0B10}"/>
    <cellStyle name="Currency 13 2 3 3 4 3 3" xfId="16984" xr:uid="{0DF71C08-6E16-4F3C-A95A-FE2354FE22A4}"/>
    <cellStyle name="Currency 13 2 3 3 4 3 4" xfId="30674" xr:uid="{66C9EDD9-6AC2-4ABA-8E58-A954DFF8AA11}"/>
    <cellStyle name="Currency 13 2 3 3 4 3 5" xfId="45558" xr:uid="{D2E279A4-6BD3-4539-90DF-9C156F269EE4}"/>
    <cellStyle name="Currency 13 2 3 3 4 4" xfId="20406" xr:uid="{959D0C7F-3813-4215-B69D-E72FC077C7C5}"/>
    <cellStyle name="Currency 13 2 3 3 4 4 2" xfId="34098" xr:uid="{317D5DB7-887A-4A18-A323-ACC4A90497EE}"/>
    <cellStyle name="Currency 13 2 3 3 4 4 3" xfId="48982" xr:uid="{6DDE0764-C730-4766-B31F-54364200F542}"/>
    <cellStyle name="Currency 13 2 3 3 4 5" xfId="13562" xr:uid="{70E4BB03-07EB-4191-AA68-96833355BDE4}"/>
    <cellStyle name="Currency 13 2 3 3 4 6" xfId="27252" xr:uid="{ACF3A091-83FB-4B4B-84FF-4D6275FA4B15}"/>
    <cellStyle name="Currency 13 2 3 3 4 7" xfId="42136" xr:uid="{A69543B5-7F08-4557-A837-C1C10CCFB840}"/>
    <cellStyle name="Currency 13 2 3 3 5" xfId="8424" xr:uid="{94B42047-A06A-45C2-987E-38FCA6F9C0A9}"/>
    <cellStyle name="Currency 13 2 3 3 5 2" xfId="11846" xr:uid="{6E93DBB1-7AED-4D84-88AC-8E31B9DD45C7}"/>
    <cellStyle name="Currency 13 2 3 3 5 2 2" xfId="25536" xr:uid="{AB6D7EBB-C863-43AE-9B29-56DF10176B60}"/>
    <cellStyle name="Currency 13 2 3 3 5 2 2 2" xfId="39228" xr:uid="{4AF2E8D8-C012-49D3-BCCB-931FEAEE9A4C}"/>
    <cellStyle name="Currency 13 2 3 3 5 2 2 3" xfId="54112" xr:uid="{64E8BCF8-B64D-4E05-AAD4-6E6EB2D63EFE}"/>
    <cellStyle name="Currency 13 2 3 3 5 2 3" xfId="18692" xr:uid="{E48AFC2A-4868-4244-8399-9D2A8A40CACA}"/>
    <cellStyle name="Currency 13 2 3 3 5 2 4" xfId="32382" xr:uid="{DA4C3BF8-65FD-4B16-AA34-F853B0A58656}"/>
    <cellStyle name="Currency 13 2 3 3 5 2 5" xfId="47266" xr:uid="{D8BAD72A-5C8A-426B-9DC4-5461DB8CC8CA}"/>
    <cellStyle name="Currency 13 2 3 3 5 3" xfId="22114" xr:uid="{DD3F37BF-FE9A-458A-806A-05827B94E336}"/>
    <cellStyle name="Currency 13 2 3 3 5 3 2" xfId="35806" xr:uid="{409CC2A2-62A9-4E29-A4F0-14B91A17B6A4}"/>
    <cellStyle name="Currency 13 2 3 3 5 3 3" xfId="50690" xr:uid="{96641658-A209-4431-A482-F904EC7708AB}"/>
    <cellStyle name="Currency 13 2 3 3 5 4" xfId="15270" xr:uid="{434CF529-8351-4626-8DC3-2AB03E0BBD59}"/>
    <cellStyle name="Currency 13 2 3 3 5 5" xfId="28960" xr:uid="{23382080-CAB1-4DBA-8360-E8D6B8BF4147}"/>
    <cellStyle name="Currency 13 2 3 3 5 6" xfId="43844" xr:uid="{B884973F-0E00-4D46-8B4F-066BD8C09C99}"/>
    <cellStyle name="Currency 13 2 3 3 6" xfId="10134" xr:uid="{E7277C7E-8EBA-42E7-AD9E-85ABEF07C91B}"/>
    <cellStyle name="Currency 13 2 3 3 6 2" xfId="23824" xr:uid="{8AF2C6C3-8031-4BD5-AB09-4D9EC59DD04D}"/>
    <cellStyle name="Currency 13 2 3 3 6 2 2" xfId="37516" xr:uid="{601E0DDF-7B8A-4BBA-8E7F-07940E019625}"/>
    <cellStyle name="Currency 13 2 3 3 6 2 3" xfId="52400" xr:uid="{1C26AF71-5A1C-4F20-8D77-1A3DE997376C}"/>
    <cellStyle name="Currency 13 2 3 3 6 3" xfId="16980" xr:uid="{459DD621-3501-4B38-9D9A-FC5DE7292751}"/>
    <cellStyle name="Currency 13 2 3 3 6 4" xfId="30670" xr:uid="{0463F070-CA7F-486E-8B80-DE988F113CB2}"/>
    <cellStyle name="Currency 13 2 3 3 6 5" xfId="45554" xr:uid="{871F8C82-DF40-4753-8B14-FB8A33365FF5}"/>
    <cellStyle name="Currency 13 2 3 3 7" xfId="20402" xr:uid="{3B71AC91-9FAF-4ED4-8692-900BE8744806}"/>
    <cellStyle name="Currency 13 2 3 3 7 2" xfId="34094" xr:uid="{3C4A9DB0-C260-4A59-8369-B94771BFD73F}"/>
    <cellStyle name="Currency 13 2 3 3 7 3" xfId="48978" xr:uid="{2A4CF4D9-900A-4466-8515-80F1D6CE9324}"/>
    <cellStyle name="Currency 13 2 3 3 8" xfId="13558" xr:uid="{B560AF4C-5C0A-4FE9-8160-D6DA069A6655}"/>
    <cellStyle name="Currency 13 2 3 3 9" xfId="27248" xr:uid="{326C1A27-A1B9-4B70-B519-5A04A277B3D2}"/>
    <cellStyle name="Currency 13 2 3 4" xfId="6715" xr:uid="{C77CBBAF-50D4-450B-9F76-9F2A283659C5}"/>
    <cellStyle name="Currency 13 2 3 4 2" xfId="6716" xr:uid="{14109BE0-3084-4D9C-BEA3-AE9E0C1252EF}"/>
    <cellStyle name="Currency 13 2 3 4 2 2" xfId="8430" xr:uid="{CF7863A4-8F89-41BF-B94D-0C881B7A2472}"/>
    <cellStyle name="Currency 13 2 3 4 2 2 2" xfId="11852" xr:uid="{4308DE26-2439-4548-B831-FDB4FEEBAFDF}"/>
    <cellStyle name="Currency 13 2 3 4 2 2 2 2" xfId="25542" xr:uid="{BADC7BC5-6F9B-4364-8E2B-3A19011E2211}"/>
    <cellStyle name="Currency 13 2 3 4 2 2 2 2 2" xfId="39234" xr:uid="{A34976CA-0B89-4513-AFFD-F37D1EEFBD10}"/>
    <cellStyle name="Currency 13 2 3 4 2 2 2 2 3" xfId="54118" xr:uid="{B5CA3EFA-261B-4967-BBC0-433DCB1C0989}"/>
    <cellStyle name="Currency 13 2 3 4 2 2 2 3" xfId="18698" xr:uid="{C3127820-B7C8-4D06-92EC-44FBBE75218E}"/>
    <cellStyle name="Currency 13 2 3 4 2 2 2 4" xfId="32388" xr:uid="{FBF62522-9C26-4B7D-AE99-3F38E916D14C}"/>
    <cellStyle name="Currency 13 2 3 4 2 2 2 5" xfId="47272" xr:uid="{D928F9CA-FF93-4BF3-B838-DBE9F0085168}"/>
    <cellStyle name="Currency 13 2 3 4 2 2 3" xfId="22120" xr:uid="{815C53B6-B0CE-4181-9A84-968449528344}"/>
    <cellStyle name="Currency 13 2 3 4 2 2 3 2" xfId="35812" xr:uid="{6E8F520B-D7A1-4758-AADB-BE54B9E46EAF}"/>
    <cellStyle name="Currency 13 2 3 4 2 2 3 3" xfId="50696" xr:uid="{C67713C8-4508-429B-AD86-F571971481D8}"/>
    <cellStyle name="Currency 13 2 3 4 2 2 4" xfId="15276" xr:uid="{5D182630-672F-478C-B91E-F526E734A5F8}"/>
    <cellStyle name="Currency 13 2 3 4 2 2 5" xfId="28966" xr:uid="{A30BC34E-F803-49A0-B89B-E81822BEBCEB}"/>
    <cellStyle name="Currency 13 2 3 4 2 2 6" xfId="43850" xr:uid="{3B9B8770-992A-4F1B-8A6F-6A136A3190CC}"/>
    <cellStyle name="Currency 13 2 3 4 2 3" xfId="10140" xr:uid="{86FB2AB6-59FC-4822-9B36-AB01BAD41C57}"/>
    <cellStyle name="Currency 13 2 3 4 2 3 2" xfId="23830" xr:uid="{C3DAC873-A9B6-49D4-9FDE-929D4B0A0536}"/>
    <cellStyle name="Currency 13 2 3 4 2 3 2 2" xfId="37522" xr:uid="{D3554B47-6F4F-4476-8E6D-4FB228DA321D}"/>
    <cellStyle name="Currency 13 2 3 4 2 3 2 3" xfId="52406" xr:uid="{C11D975B-0AF5-479D-AF1B-78215B4C067F}"/>
    <cellStyle name="Currency 13 2 3 4 2 3 3" xfId="16986" xr:uid="{362D4AA4-CC5A-497D-A966-A888AA326EC1}"/>
    <cellStyle name="Currency 13 2 3 4 2 3 4" xfId="30676" xr:uid="{392B3D6D-1C7F-442C-ABCE-9DBB70D7DD4F}"/>
    <cellStyle name="Currency 13 2 3 4 2 3 5" xfId="45560" xr:uid="{2C11C48F-696F-4919-BFF2-772C4A30DE3A}"/>
    <cellStyle name="Currency 13 2 3 4 2 4" xfId="20408" xr:uid="{9D8C9E27-E4EE-493D-BFD2-414EF8A8C6AD}"/>
    <cellStyle name="Currency 13 2 3 4 2 4 2" xfId="34100" xr:uid="{72A85F51-7E98-4FAC-A664-3D7EBCC7EABE}"/>
    <cellStyle name="Currency 13 2 3 4 2 4 3" xfId="48984" xr:uid="{CB1B1ADC-B1FA-405D-A203-180D6D54A93C}"/>
    <cellStyle name="Currency 13 2 3 4 2 5" xfId="13564" xr:uid="{1876276F-B968-4F2A-BFC6-6E20BE75BC4C}"/>
    <cellStyle name="Currency 13 2 3 4 2 6" xfId="27254" xr:uid="{1C32BF45-7C05-47BC-9CE9-2591E3D7B2F1}"/>
    <cellStyle name="Currency 13 2 3 4 2 7" xfId="42138" xr:uid="{8BFAAFB0-3155-408E-ACDE-B92DF9710F9F}"/>
    <cellStyle name="Currency 13 2 3 4 3" xfId="8429" xr:uid="{FCF0A553-C121-41CA-A5EC-44C7D05407D4}"/>
    <cellStyle name="Currency 13 2 3 4 3 2" xfId="11851" xr:uid="{41A8E18B-CF4C-4AD2-B561-BF39D15ECC87}"/>
    <cellStyle name="Currency 13 2 3 4 3 2 2" xfId="25541" xr:uid="{7B0591C5-D569-4BF7-9E04-4C2CBA8DAF63}"/>
    <cellStyle name="Currency 13 2 3 4 3 2 2 2" xfId="39233" xr:uid="{A3DAF2D8-3818-4964-9FAE-A72950E6F83E}"/>
    <cellStyle name="Currency 13 2 3 4 3 2 2 3" xfId="54117" xr:uid="{BE41B528-B71A-4997-9B7D-48DC73F9AF8A}"/>
    <cellStyle name="Currency 13 2 3 4 3 2 3" xfId="18697" xr:uid="{DEE70DE7-44DF-4CE0-9F2E-11C735B9F00A}"/>
    <cellStyle name="Currency 13 2 3 4 3 2 4" xfId="32387" xr:uid="{BCD766D3-4273-4692-8045-C3492CB93CFE}"/>
    <cellStyle name="Currency 13 2 3 4 3 2 5" xfId="47271" xr:uid="{7D42DFE0-274B-4555-8886-B1B7BF7D4438}"/>
    <cellStyle name="Currency 13 2 3 4 3 3" xfId="22119" xr:uid="{CD184151-C23E-4DD1-9F30-C2B93DDC57F6}"/>
    <cellStyle name="Currency 13 2 3 4 3 3 2" xfId="35811" xr:uid="{3B2DD1D1-607F-40FA-B71E-2ED98B643D1B}"/>
    <cellStyle name="Currency 13 2 3 4 3 3 3" xfId="50695" xr:uid="{3E4D9B7D-AFE5-402D-977E-860D047760C7}"/>
    <cellStyle name="Currency 13 2 3 4 3 4" xfId="15275" xr:uid="{43DCC7F8-3B69-4130-8430-2C5E3FB1DDFC}"/>
    <cellStyle name="Currency 13 2 3 4 3 5" xfId="28965" xr:uid="{536D7B56-BFA6-4611-AAED-4DAE4F1F0331}"/>
    <cellStyle name="Currency 13 2 3 4 3 6" xfId="43849" xr:uid="{CA35EBC4-82F6-49C7-950B-4980893CBFC2}"/>
    <cellStyle name="Currency 13 2 3 4 4" xfId="10139" xr:uid="{EC540139-EB4A-484E-AE35-6C1896EA6FA5}"/>
    <cellStyle name="Currency 13 2 3 4 4 2" xfId="23829" xr:uid="{DF8923E6-3EA9-48DD-B313-5B4A9FA37752}"/>
    <cellStyle name="Currency 13 2 3 4 4 2 2" xfId="37521" xr:uid="{E7E58E4A-FF7D-4985-8A95-6E6941721FFC}"/>
    <cellStyle name="Currency 13 2 3 4 4 2 3" xfId="52405" xr:uid="{B7AEE4CC-9138-43BF-80D1-91526DA142AE}"/>
    <cellStyle name="Currency 13 2 3 4 4 3" xfId="16985" xr:uid="{EF08C7F7-7747-4F0D-9AFE-467B3679779C}"/>
    <cellStyle name="Currency 13 2 3 4 4 4" xfId="30675" xr:uid="{2A02D338-AA89-49B8-B498-253D073C5784}"/>
    <cellStyle name="Currency 13 2 3 4 4 5" xfId="45559" xr:uid="{967B6B5E-920A-4982-909F-5F7F2D2FCF4F}"/>
    <cellStyle name="Currency 13 2 3 4 5" xfId="20407" xr:uid="{0E38B722-B351-4FCF-BBA2-873F09692BE7}"/>
    <cellStyle name="Currency 13 2 3 4 5 2" xfId="34099" xr:uid="{E7C42563-5691-44EA-8CAA-1A6651FD165E}"/>
    <cellStyle name="Currency 13 2 3 4 5 3" xfId="48983" xr:uid="{5E843680-E227-4ED5-ABA4-BE5821C6FE5E}"/>
    <cellStyle name="Currency 13 2 3 4 6" xfId="13563" xr:uid="{E561D19E-EAAF-4DCA-BB2F-D7CE7F06B05C}"/>
    <cellStyle name="Currency 13 2 3 4 7" xfId="27253" xr:uid="{2F592154-F50D-4AC7-83E0-21E95B71667E}"/>
    <cellStyle name="Currency 13 2 3 4 8" xfId="42137" xr:uid="{1503C08A-BFC3-4F00-98D8-87090EE3238E}"/>
    <cellStyle name="Currency 13 2 3 5" xfId="6717" xr:uid="{D1C1E3C2-55A0-4492-9E20-F0A9E49EA68A}"/>
    <cellStyle name="Currency 13 2 3 5 2" xfId="8431" xr:uid="{A2FFB37A-2AB1-45D5-879E-8C9971F07088}"/>
    <cellStyle name="Currency 13 2 3 5 2 2" xfId="11853" xr:uid="{9A2E8301-2B3A-47B8-84ED-9BCF4C039A0B}"/>
    <cellStyle name="Currency 13 2 3 5 2 2 2" xfId="25543" xr:uid="{0C07D33E-C436-40BD-B9FC-80915CF0779B}"/>
    <cellStyle name="Currency 13 2 3 5 2 2 2 2" xfId="39235" xr:uid="{214C3980-DDF4-4921-9326-A9D7225C83F0}"/>
    <cellStyle name="Currency 13 2 3 5 2 2 2 3" xfId="54119" xr:uid="{E58F835E-D714-4926-B1C9-9934CA0C44C4}"/>
    <cellStyle name="Currency 13 2 3 5 2 2 3" xfId="18699" xr:uid="{852FABFD-DBA7-4449-B9E1-296F3500DFC4}"/>
    <cellStyle name="Currency 13 2 3 5 2 2 4" xfId="32389" xr:uid="{1DDF1FD6-40B2-4762-B558-91F39BDC4C7C}"/>
    <cellStyle name="Currency 13 2 3 5 2 2 5" xfId="47273" xr:uid="{54A75765-2616-4AB5-A51F-B999216F26E9}"/>
    <cellStyle name="Currency 13 2 3 5 2 3" xfId="22121" xr:uid="{7DA6027A-722D-4C1A-857A-4CFF97F9A55C}"/>
    <cellStyle name="Currency 13 2 3 5 2 3 2" xfId="35813" xr:uid="{38427F1D-F266-4735-AC0D-7374E97D0504}"/>
    <cellStyle name="Currency 13 2 3 5 2 3 3" xfId="50697" xr:uid="{DBE4AD50-838C-49ED-8DFE-2DE0F7A06A34}"/>
    <cellStyle name="Currency 13 2 3 5 2 4" xfId="15277" xr:uid="{49C30A9B-2285-4B83-91E7-09ABD126C014}"/>
    <cellStyle name="Currency 13 2 3 5 2 5" xfId="28967" xr:uid="{160E040E-A302-4FD4-A62D-583677BD2DAE}"/>
    <cellStyle name="Currency 13 2 3 5 2 6" xfId="43851" xr:uid="{F5355AD2-2D2F-4C0D-9CAE-DCABA61B566B}"/>
    <cellStyle name="Currency 13 2 3 5 3" xfId="10141" xr:uid="{B2D09F78-6A55-467E-80A8-772C7FCB43FE}"/>
    <cellStyle name="Currency 13 2 3 5 3 2" xfId="23831" xr:uid="{F7505216-1CD0-45FC-A865-9C65B2075A65}"/>
    <cellStyle name="Currency 13 2 3 5 3 2 2" xfId="37523" xr:uid="{186996B2-9DAF-4605-AF5B-347576AF490D}"/>
    <cellStyle name="Currency 13 2 3 5 3 2 3" xfId="52407" xr:uid="{75DD323A-45D2-450A-82A8-D19CF015E0FE}"/>
    <cellStyle name="Currency 13 2 3 5 3 3" xfId="16987" xr:uid="{F96CCCBB-A15A-42F1-9098-DFD1FE703620}"/>
    <cellStyle name="Currency 13 2 3 5 3 4" xfId="30677" xr:uid="{1DB4F0D8-44C4-417A-9DCB-09082D79BDD8}"/>
    <cellStyle name="Currency 13 2 3 5 3 5" xfId="45561" xr:uid="{683514AF-931E-4E3A-B18F-9DA8985E3544}"/>
    <cellStyle name="Currency 13 2 3 5 4" xfId="20409" xr:uid="{B83B00B6-B3D3-47C1-BDE7-C93FE7D331CE}"/>
    <cellStyle name="Currency 13 2 3 5 4 2" xfId="34101" xr:uid="{08B16F69-1A40-4DFC-81D4-20E029CEB0C4}"/>
    <cellStyle name="Currency 13 2 3 5 4 3" xfId="48985" xr:uid="{AF11AE34-0F3D-46FE-A130-53BA5F9E60EF}"/>
    <cellStyle name="Currency 13 2 3 5 5" xfId="13565" xr:uid="{6826F97F-F07A-43EB-8461-4B33A572888F}"/>
    <cellStyle name="Currency 13 2 3 5 6" xfId="27255" xr:uid="{FA9E115E-110A-4297-9F3E-7420DE599412}"/>
    <cellStyle name="Currency 13 2 3 5 7" xfId="42139" xr:uid="{E630462E-CFA0-4A8E-8BBA-00248EBAA174}"/>
    <cellStyle name="Currency 13 2 3 6" xfId="6718" xr:uid="{486E2C5B-3677-4B8B-A4AD-B43A2212504E}"/>
    <cellStyle name="Currency 13 2 3 6 2" xfId="8432" xr:uid="{643D2734-1A28-4E9D-8764-5896A8272249}"/>
    <cellStyle name="Currency 13 2 3 6 2 2" xfId="11854" xr:uid="{08A9E7D2-F2B2-4C8B-838C-EE72CFCAEB9C}"/>
    <cellStyle name="Currency 13 2 3 6 2 2 2" xfId="25544" xr:uid="{653146B4-2E73-425C-9DCA-2A778C0D8EFA}"/>
    <cellStyle name="Currency 13 2 3 6 2 2 2 2" xfId="39236" xr:uid="{E143E193-F28C-43D7-9624-56CF3D944E09}"/>
    <cellStyle name="Currency 13 2 3 6 2 2 2 3" xfId="54120" xr:uid="{30027F8D-8B1F-4B36-94F5-A9148635902D}"/>
    <cellStyle name="Currency 13 2 3 6 2 2 3" xfId="18700" xr:uid="{74A51CCE-F9A0-4F70-A5BB-CCFE9D2EE298}"/>
    <cellStyle name="Currency 13 2 3 6 2 2 4" xfId="32390" xr:uid="{5CBABF2F-4514-483A-9A4F-CF34F85B26A9}"/>
    <cellStyle name="Currency 13 2 3 6 2 2 5" xfId="47274" xr:uid="{DD728FBE-979F-4280-B788-1CEADC1EE853}"/>
    <cellStyle name="Currency 13 2 3 6 2 3" xfId="22122" xr:uid="{F34B90C0-322A-4912-AE67-4D4F5D7B8452}"/>
    <cellStyle name="Currency 13 2 3 6 2 3 2" xfId="35814" xr:uid="{AAF2E888-93D3-47F2-8906-CE14BA20B35C}"/>
    <cellStyle name="Currency 13 2 3 6 2 3 3" xfId="50698" xr:uid="{AF2169E1-901B-4792-BE8D-096BF4E23159}"/>
    <cellStyle name="Currency 13 2 3 6 2 4" xfId="15278" xr:uid="{C1D583F6-AB4C-499C-959B-28BC25C804CF}"/>
    <cellStyle name="Currency 13 2 3 6 2 5" xfId="28968" xr:uid="{478D5F3D-1CB0-4E80-87FB-21D8230A8E3B}"/>
    <cellStyle name="Currency 13 2 3 6 2 6" xfId="43852" xr:uid="{B8BC500C-D945-4AB9-B783-1CBD80B5336F}"/>
    <cellStyle name="Currency 13 2 3 6 3" xfId="10142" xr:uid="{92FAF388-F7D6-4371-9481-1A1413A52D3D}"/>
    <cellStyle name="Currency 13 2 3 6 3 2" xfId="23832" xr:uid="{BDA43F08-1A00-4EC9-93C6-8A2652C50AAF}"/>
    <cellStyle name="Currency 13 2 3 6 3 2 2" xfId="37524" xr:uid="{4D0A0870-56A2-4AEB-AC11-384648A4E39C}"/>
    <cellStyle name="Currency 13 2 3 6 3 2 3" xfId="52408" xr:uid="{B1203193-0BD8-4E9C-9608-42B0ED020764}"/>
    <cellStyle name="Currency 13 2 3 6 3 3" xfId="16988" xr:uid="{62CCAF40-A93E-4FF5-92AA-D9C20AC0A5E0}"/>
    <cellStyle name="Currency 13 2 3 6 3 4" xfId="30678" xr:uid="{06467918-E7EB-4982-BCD2-AC3813808B62}"/>
    <cellStyle name="Currency 13 2 3 6 3 5" xfId="45562" xr:uid="{CE97E95A-4664-4E19-9F57-DA620BBF5042}"/>
    <cellStyle name="Currency 13 2 3 6 4" xfId="20410" xr:uid="{6A06D6DD-DF8E-4190-A9B6-DEA2D61AC374}"/>
    <cellStyle name="Currency 13 2 3 6 4 2" xfId="34102" xr:uid="{03726165-5CC0-45CB-BB86-4CC2C5C2863D}"/>
    <cellStyle name="Currency 13 2 3 6 4 3" xfId="48986" xr:uid="{22FD8E94-2097-4353-A400-9CCEA12CBC58}"/>
    <cellStyle name="Currency 13 2 3 6 5" xfId="13566" xr:uid="{2A243BE9-A6ED-418B-9522-787F6B569D83}"/>
    <cellStyle name="Currency 13 2 3 6 6" xfId="27256" xr:uid="{D31E17D0-C026-4AAB-9BCA-9D85CEE868B2}"/>
    <cellStyle name="Currency 13 2 3 6 7" xfId="42140" xr:uid="{E2D5B2CB-1A6E-4FF0-B3D1-C7FFE44E60BE}"/>
    <cellStyle name="Currency 13 2 3 7" xfId="8418" xr:uid="{660EDC42-AB0C-446A-BDAE-80269866A30F}"/>
    <cellStyle name="Currency 13 2 3 7 2" xfId="11840" xr:uid="{9713C4CA-D35F-497F-9CC6-1814DCD41B73}"/>
    <cellStyle name="Currency 13 2 3 7 2 2" xfId="25530" xr:uid="{CFD4F879-A19D-45DA-B56E-775EB54FCC1A}"/>
    <cellStyle name="Currency 13 2 3 7 2 2 2" xfId="39222" xr:uid="{BB09965E-B358-4C0D-A51F-7BE3CF7C0F4B}"/>
    <cellStyle name="Currency 13 2 3 7 2 2 3" xfId="54106" xr:uid="{C4B2E474-EF43-43EA-B2BE-9823F530A152}"/>
    <cellStyle name="Currency 13 2 3 7 2 3" xfId="18686" xr:uid="{52438265-DE0D-4C38-A0EC-6F4D7D314A28}"/>
    <cellStyle name="Currency 13 2 3 7 2 4" xfId="32376" xr:uid="{D3393033-320C-4CB4-B0B4-2D6B82042BC1}"/>
    <cellStyle name="Currency 13 2 3 7 2 5" xfId="47260" xr:uid="{3177ECBB-69DE-4526-BEA5-C3DBC2DB05A5}"/>
    <cellStyle name="Currency 13 2 3 7 3" xfId="22108" xr:uid="{79C51D56-2A10-4039-A143-D7C1713463F2}"/>
    <cellStyle name="Currency 13 2 3 7 3 2" xfId="35800" xr:uid="{F274F54E-8820-43F2-9C10-52D0AA43497C}"/>
    <cellStyle name="Currency 13 2 3 7 3 3" xfId="50684" xr:uid="{04E80EAE-7570-4C9B-8334-F4383D92F088}"/>
    <cellStyle name="Currency 13 2 3 7 4" xfId="15264" xr:uid="{60AB32C5-4015-4608-AEB5-D8FCCBBEA071}"/>
    <cellStyle name="Currency 13 2 3 7 5" xfId="28954" xr:uid="{20B264D2-8E1F-44E3-8CBB-82CE2BD78EEF}"/>
    <cellStyle name="Currency 13 2 3 7 6" xfId="43838" xr:uid="{90709FE8-774D-4115-9FC9-9AC46078DAEA}"/>
    <cellStyle name="Currency 13 2 3 8" xfId="10128" xr:uid="{1BB2CBF2-F229-46BA-884D-194E2A59C9FF}"/>
    <cellStyle name="Currency 13 2 3 8 2" xfId="23818" xr:uid="{3C3AE48C-C0F8-4A29-A945-6CC1EB102B6A}"/>
    <cellStyle name="Currency 13 2 3 8 2 2" xfId="37510" xr:uid="{4CCB316C-DC5D-4AB3-997A-85DC827D1635}"/>
    <cellStyle name="Currency 13 2 3 8 2 3" xfId="52394" xr:uid="{AF641629-6B74-4EBE-8B19-B4F9404465D5}"/>
    <cellStyle name="Currency 13 2 3 8 3" xfId="16974" xr:uid="{F1ED7EC4-D40A-48E7-B266-C208B6915935}"/>
    <cellStyle name="Currency 13 2 3 8 4" xfId="30664" xr:uid="{19E07559-D039-4FB2-9473-034DA0670682}"/>
    <cellStyle name="Currency 13 2 3 8 5" xfId="45548" xr:uid="{7383931C-FCBD-4A07-9611-B524387F91C3}"/>
    <cellStyle name="Currency 13 2 3 9" xfId="20396" xr:uid="{47BFF7CB-B9F8-465B-AAFE-8AFC722F4C29}"/>
    <cellStyle name="Currency 13 2 3 9 2" xfId="34088" xr:uid="{99B385B9-4FEF-4966-9CA4-CA0BA5F562BF}"/>
    <cellStyle name="Currency 13 2 3 9 3" xfId="48972" xr:uid="{3CB1A0F5-EC1F-40DA-A7FF-ACDC153F63F2}"/>
    <cellStyle name="Currency 13 2 4" xfId="6719" xr:uid="{87C7FE48-1000-4240-9A84-74A218953C76}"/>
    <cellStyle name="Currency 13 2 4 10" xfId="13567" xr:uid="{D7B7E9A2-80AD-42FF-9DDB-F81FCCB25F62}"/>
    <cellStyle name="Currency 13 2 4 11" xfId="27257" xr:uid="{DD82C30F-5CEF-48B4-B482-D40037B42A8C}"/>
    <cellStyle name="Currency 13 2 4 12" xfId="42141" xr:uid="{696314FF-9F30-40A5-9659-45D9D25A1F16}"/>
    <cellStyle name="Currency 13 2 4 2" xfId="6720" xr:uid="{540AF0BA-CBC9-4016-BE09-8EBE968FAF53}"/>
    <cellStyle name="Currency 13 2 4 2 10" xfId="42142" xr:uid="{E569EDFA-9CF5-4842-A7D6-F9F009FDD54B}"/>
    <cellStyle name="Currency 13 2 4 2 2" xfId="6721" xr:uid="{F37FE81C-0A46-4169-8810-1A0F7483C632}"/>
    <cellStyle name="Currency 13 2 4 2 2 2" xfId="6722" xr:uid="{83A66C11-4F2A-425C-88A0-8ED502552DCF}"/>
    <cellStyle name="Currency 13 2 4 2 2 2 2" xfId="8436" xr:uid="{F9419AB0-053F-4E72-A522-62FAE10A78D0}"/>
    <cellStyle name="Currency 13 2 4 2 2 2 2 2" xfId="11858" xr:uid="{485ED908-6A5E-42C7-ABF8-2D1BF916DA70}"/>
    <cellStyle name="Currency 13 2 4 2 2 2 2 2 2" xfId="25548" xr:uid="{8B38F9FA-655B-47BB-970E-59899AB7CF32}"/>
    <cellStyle name="Currency 13 2 4 2 2 2 2 2 2 2" xfId="39240" xr:uid="{64C5E8F8-A94E-41AF-AA4C-494D399324CE}"/>
    <cellStyle name="Currency 13 2 4 2 2 2 2 2 2 3" xfId="54124" xr:uid="{48498C4B-D835-490C-BA6A-2BBB6D8A8E7A}"/>
    <cellStyle name="Currency 13 2 4 2 2 2 2 2 3" xfId="18704" xr:uid="{7E1018B3-A22A-495E-AEE7-771EA2395588}"/>
    <cellStyle name="Currency 13 2 4 2 2 2 2 2 4" xfId="32394" xr:uid="{B0AD6817-A43E-4177-9A8B-627CF79A3CF7}"/>
    <cellStyle name="Currency 13 2 4 2 2 2 2 2 5" xfId="47278" xr:uid="{DB4F5FD7-C6E4-4965-B1AE-499EDBE13E6A}"/>
    <cellStyle name="Currency 13 2 4 2 2 2 2 3" xfId="22126" xr:uid="{BD188B44-4D18-4BF4-8F37-82E1F8C76327}"/>
    <cellStyle name="Currency 13 2 4 2 2 2 2 3 2" xfId="35818" xr:uid="{F6D04E31-EE2D-40AA-AB3B-EEAE5E8253D6}"/>
    <cellStyle name="Currency 13 2 4 2 2 2 2 3 3" xfId="50702" xr:uid="{3F684779-C73D-493D-AE80-E9B0823A04D5}"/>
    <cellStyle name="Currency 13 2 4 2 2 2 2 4" xfId="15282" xr:uid="{6EAC653A-F23F-4543-9A86-5B46F3327088}"/>
    <cellStyle name="Currency 13 2 4 2 2 2 2 5" xfId="28972" xr:uid="{E1C1D4F2-FE37-466F-AC87-B06A9EE06CB9}"/>
    <cellStyle name="Currency 13 2 4 2 2 2 2 6" xfId="43856" xr:uid="{A39A105F-A77F-42FD-AAE2-482C69DC3E15}"/>
    <cellStyle name="Currency 13 2 4 2 2 2 3" xfId="10146" xr:uid="{5E5E792F-5CF1-4E13-B7C5-691B12424DB6}"/>
    <cellStyle name="Currency 13 2 4 2 2 2 3 2" xfId="23836" xr:uid="{A4764A2F-121D-4C09-9BBA-6670452FCCB7}"/>
    <cellStyle name="Currency 13 2 4 2 2 2 3 2 2" xfId="37528" xr:uid="{D5B5263C-54B7-40E1-91D1-6AA50E1E841D}"/>
    <cellStyle name="Currency 13 2 4 2 2 2 3 2 3" xfId="52412" xr:uid="{51DB82A8-E65E-4DB0-9E46-67A33A993E18}"/>
    <cellStyle name="Currency 13 2 4 2 2 2 3 3" xfId="16992" xr:uid="{B15A40C2-42F3-4FB6-8C46-AE729834C473}"/>
    <cellStyle name="Currency 13 2 4 2 2 2 3 4" xfId="30682" xr:uid="{A5066DDF-05E5-474D-B057-702488D57766}"/>
    <cellStyle name="Currency 13 2 4 2 2 2 3 5" xfId="45566" xr:uid="{DB7FEED1-25BB-4D25-91E0-BC362C0B2E21}"/>
    <cellStyle name="Currency 13 2 4 2 2 2 4" xfId="20414" xr:uid="{57ABC7D9-4537-4D96-A5B0-1A5D1B4FABC5}"/>
    <cellStyle name="Currency 13 2 4 2 2 2 4 2" xfId="34106" xr:uid="{0822B6D6-9585-4F75-B18C-DCD65069FE49}"/>
    <cellStyle name="Currency 13 2 4 2 2 2 4 3" xfId="48990" xr:uid="{CA46B0DC-E456-4E52-B8DD-01447660A846}"/>
    <cellStyle name="Currency 13 2 4 2 2 2 5" xfId="13570" xr:uid="{1B752B9F-F4A6-4642-BF71-CACE4F5AE275}"/>
    <cellStyle name="Currency 13 2 4 2 2 2 6" xfId="27260" xr:uid="{731E6E9A-EC60-4157-8010-898F635DE0A7}"/>
    <cellStyle name="Currency 13 2 4 2 2 2 7" xfId="42144" xr:uid="{D7BDAAE8-1BBD-441E-9BFE-20ABBD34E310}"/>
    <cellStyle name="Currency 13 2 4 2 2 3" xfId="8435" xr:uid="{53A5FDAE-5D95-49EA-93E1-5D9888A2E5FB}"/>
    <cellStyle name="Currency 13 2 4 2 2 3 2" xfId="11857" xr:uid="{E14DB290-E99F-4A51-9B2B-65DCD5EFED25}"/>
    <cellStyle name="Currency 13 2 4 2 2 3 2 2" xfId="25547" xr:uid="{56BF0BD7-149A-4490-BEEF-112A1670418F}"/>
    <cellStyle name="Currency 13 2 4 2 2 3 2 2 2" xfId="39239" xr:uid="{AAD298AB-EFFE-442C-A0EF-847A65C6FF43}"/>
    <cellStyle name="Currency 13 2 4 2 2 3 2 2 3" xfId="54123" xr:uid="{AE63C4AC-FD41-4CA5-A09D-5C8CB6D7EE19}"/>
    <cellStyle name="Currency 13 2 4 2 2 3 2 3" xfId="18703" xr:uid="{934DA34A-4BF7-4FEB-B626-EDD7B6D5EC19}"/>
    <cellStyle name="Currency 13 2 4 2 2 3 2 4" xfId="32393" xr:uid="{4E1065F7-A817-4F6D-9EAA-22EC72DADE0D}"/>
    <cellStyle name="Currency 13 2 4 2 2 3 2 5" xfId="47277" xr:uid="{4CA88860-E1E3-4795-981C-B5050A29A6A7}"/>
    <cellStyle name="Currency 13 2 4 2 2 3 3" xfId="22125" xr:uid="{36AAC479-5E15-4033-B874-438D3451A589}"/>
    <cellStyle name="Currency 13 2 4 2 2 3 3 2" xfId="35817" xr:uid="{B33A3892-8B41-4CB0-8E63-5C61CE45323D}"/>
    <cellStyle name="Currency 13 2 4 2 2 3 3 3" xfId="50701" xr:uid="{C08FE547-918C-44F5-A671-D79A819079DD}"/>
    <cellStyle name="Currency 13 2 4 2 2 3 4" xfId="15281" xr:uid="{8BF4FC30-5419-4515-BEF5-A00F60CB9DB7}"/>
    <cellStyle name="Currency 13 2 4 2 2 3 5" xfId="28971" xr:uid="{9696FECD-D363-4428-BA70-031C063DD659}"/>
    <cellStyle name="Currency 13 2 4 2 2 3 6" xfId="43855" xr:uid="{86EDDCE5-79CD-462D-A7C1-FCD80FA76930}"/>
    <cellStyle name="Currency 13 2 4 2 2 4" xfId="10145" xr:uid="{7A608A01-E9B8-476F-835D-3CEA38FD1DAB}"/>
    <cellStyle name="Currency 13 2 4 2 2 4 2" xfId="23835" xr:uid="{76A3F7C9-1FA5-4299-80D2-EB6A75E1D7F2}"/>
    <cellStyle name="Currency 13 2 4 2 2 4 2 2" xfId="37527" xr:uid="{DEB403C7-256F-4CF0-96A4-C9692BDCF054}"/>
    <cellStyle name="Currency 13 2 4 2 2 4 2 3" xfId="52411" xr:uid="{27CAE4CE-1162-448F-AFBB-6081413BAE3E}"/>
    <cellStyle name="Currency 13 2 4 2 2 4 3" xfId="16991" xr:uid="{EBE36D96-E5E1-4AA6-A75F-87A11446A1D8}"/>
    <cellStyle name="Currency 13 2 4 2 2 4 4" xfId="30681" xr:uid="{B0C95C61-6CDA-49A3-B07B-F86DEC9EB39D}"/>
    <cellStyle name="Currency 13 2 4 2 2 4 5" xfId="45565" xr:uid="{4637DC47-19BA-4F16-9A0E-7ABD5A8E6772}"/>
    <cellStyle name="Currency 13 2 4 2 2 5" xfId="20413" xr:uid="{3184C210-6A35-44CC-B85C-7FA0F0F3FD95}"/>
    <cellStyle name="Currency 13 2 4 2 2 5 2" xfId="34105" xr:uid="{828DFC45-8A0D-48B5-BD4E-C2455746B49A}"/>
    <cellStyle name="Currency 13 2 4 2 2 5 3" xfId="48989" xr:uid="{BD4EDB99-4667-4AE9-B17A-833DFDB9D703}"/>
    <cellStyle name="Currency 13 2 4 2 2 6" xfId="13569" xr:uid="{35D66828-D7AE-4A9E-B6B7-518BC4298BD2}"/>
    <cellStyle name="Currency 13 2 4 2 2 7" xfId="27259" xr:uid="{05394496-4BFF-42BF-8950-73F22953F896}"/>
    <cellStyle name="Currency 13 2 4 2 2 8" xfId="42143" xr:uid="{2762603E-32D2-40D0-8E9F-504DB12EBD74}"/>
    <cellStyle name="Currency 13 2 4 2 3" xfId="6723" xr:uid="{6B97B72C-7359-4294-AB57-95343E1D6B20}"/>
    <cellStyle name="Currency 13 2 4 2 3 2" xfId="8437" xr:uid="{B94DBA28-E1AE-453B-AAD2-833BE95033B0}"/>
    <cellStyle name="Currency 13 2 4 2 3 2 2" xfId="11859" xr:uid="{E898D20E-F2ED-4FC6-9624-2997964E6396}"/>
    <cellStyle name="Currency 13 2 4 2 3 2 2 2" xfId="25549" xr:uid="{23DF75CF-9665-4F5F-A052-A51B6A3B8CBF}"/>
    <cellStyle name="Currency 13 2 4 2 3 2 2 2 2" xfId="39241" xr:uid="{1CD06478-E9A2-48A5-B8A2-A106CFF93B32}"/>
    <cellStyle name="Currency 13 2 4 2 3 2 2 2 3" xfId="54125" xr:uid="{BED2DB64-FC9D-4E9D-A91A-617B34BFB38E}"/>
    <cellStyle name="Currency 13 2 4 2 3 2 2 3" xfId="18705" xr:uid="{3B95BB88-266B-41F1-ABC8-840E9C282441}"/>
    <cellStyle name="Currency 13 2 4 2 3 2 2 4" xfId="32395" xr:uid="{80CCEBEC-222C-453D-9EE4-30D1A3CCF6A7}"/>
    <cellStyle name="Currency 13 2 4 2 3 2 2 5" xfId="47279" xr:uid="{42842777-8606-4381-83A2-58A52203CCA6}"/>
    <cellStyle name="Currency 13 2 4 2 3 2 3" xfId="22127" xr:uid="{9AE76252-AAF3-4BF1-97BC-BE5A18BCA26E}"/>
    <cellStyle name="Currency 13 2 4 2 3 2 3 2" xfId="35819" xr:uid="{6D66535E-8954-460E-8619-01591E31C771}"/>
    <cellStyle name="Currency 13 2 4 2 3 2 3 3" xfId="50703" xr:uid="{B41340A6-886F-41A6-A66E-4A3FA16CA087}"/>
    <cellStyle name="Currency 13 2 4 2 3 2 4" xfId="15283" xr:uid="{B2244721-C9E1-4000-90E2-E3CDA5089E3C}"/>
    <cellStyle name="Currency 13 2 4 2 3 2 5" xfId="28973" xr:uid="{AF6217AE-5110-4305-9C8B-C1598FC44476}"/>
    <cellStyle name="Currency 13 2 4 2 3 2 6" xfId="43857" xr:uid="{D94276E6-3779-4A8C-AC99-2382741882C8}"/>
    <cellStyle name="Currency 13 2 4 2 3 3" xfId="10147" xr:uid="{A6C9CD27-020C-4110-953E-9481903FE433}"/>
    <cellStyle name="Currency 13 2 4 2 3 3 2" xfId="23837" xr:uid="{5674CD02-739B-4DC7-A519-64829DB0B9C0}"/>
    <cellStyle name="Currency 13 2 4 2 3 3 2 2" xfId="37529" xr:uid="{8626C145-001E-49B5-BA8A-739F0BF5CB9A}"/>
    <cellStyle name="Currency 13 2 4 2 3 3 2 3" xfId="52413" xr:uid="{7AE36364-1F70-4E0F-985C-296CD5CA2966}"/>
    <cellStyle name="Currency 13 2 4 2 3 3 3" xfId="16993" xr:uid="{A843554F-D39A-4514-BE65-01D390F24DFF}"/>
    <cellStyle name="Currency 13 2 4 2 3 3 4" xfId="30683" xr:uid="{9DBB6E74-F3AC-44C8-9D1C-709A07AF19CA}"/>
    <cellStyle name="Currency 13 2 4 2 3 3 5" xfId="45567" xr:uid="{23639D70-A34F-4B09-880A-DCE9E7188A2D}"/>
    <cellStyle name="Currency 13 2 4 2 3 4" xfId="20415" xr:uid="{4F311C80-BA71-4037-848F-B5315D973A24}"/>
    <cellStyle name="Currency 13 2 4 2 3 4 2" xfId="34107" xr:uid="{A61EFAB4-62D2-4B81-BFE1-038307D9FD74}"/>
    <cellStyle name="Currency 13 2 4 2 3 4 3" xfId="48991" xr:uid="{0BCEC585-BBC2-44A5-AE0F-596B44956847}"/>
    <cellStyle name="Currency 13 2 4 2 3 5" xfId="13571" xr:uid="{E0874C94-BCDE-49A9-A001-56FBA89A14DA}"/>
    <cellStyle name="Currency 13 2 4 2 3 6" xfId="27261" xr:uid="{A48EBE33-BAA2-4D5C-9476-AEAF8594EB1D}"/>
    <cellStyle name="Currency 13 2 4 2 3 7" xfId="42145" xr:uid="{A3B44370-8E83-4ECF-A766-7CDB6F2A522E}"/>
    <cellStyle name="Currency 13 2 4 2 4" xfId="6724" xr:uid="{27610C57-382F-4331-8715-3EDEA9A989F9}"/>
    <cellStyle name="Currency 13 2 4 2 4 2" xfId="8438" xr:uid="{9255C193-2024-41E4-AFEF-765268576585}"/>
    <cellStyle name="Currency 13 2 4 2 4 2 2" xfId="11860" xr:uid="{1D2C641E-8F19-4DC6-A56E-86A997A1A642}"/>
    <cellStyle name="Currency 13 2 4 2 4 2 2 2" xfId="25550" xr:uid="{CEA518AD-7148-4F21-A3B0-3D472BE1C53E}"/>
    <cellStyle name="Currency 13 2 4 2 4 2 2 2 2" xfId="39242" xr:uid="{B0FD5E53-69AB-4A04-B4D7-AFDC29FF445E}"/>
    <cellStyle name="Currency 13 2 4 2 4 2 2 2 3" xfId="54126" xr:uid="{1CC577C5-7983-43CF-B54D-00C8ED7BEEF0}"/>
    <cellStyle name="Currency 13 2 4 2 4 2 2 3" xfId="18706" xr:uid="{3E0316D3-FA95-4A62-9C2E-FB7DD24E85EC}"/>
    <cellStyle name="Currency 13 2 4 2 4 2 2 4" xfId="32396" xr:uid="{FB96B6A7-9682-4A38-96F3-4432D9A0028E}"/>
    <cellStyle name="Currency 13 2 4 2 4 2 2 5" xfId="47280" xr:uid="{8EBE7880-8471-4BC0-ACB8-ADC8F4C0A432}"/>
    <cellStyle name="Currency 13 2 4 2 4 2 3" xfId="22128" xr:uid="{6662490E-143D-422F-9F2D-5EE1684957C1}"/>
    <cellStyle name="Currency 13 2 4 2 4 2 3 2" xfId="35820" xr:uid="{A0BD5186-447E-4C64-AFBD-CC372CAEC3BA}"/>
    <cellStyle name="Currency 13 2 4 2 4 2 3 3" xfId="50704" xr:uid="{B30B3B48-8F4B-4AD8-8CDE-781B98439AD0}"/>
    <cellStyle name="Currency 13 2 4 2 4 2 4" xfId="15284" xr:uid="{D00EBBAD-14C0-46AA-91CF-315D3DFDF5AD}"/>
    <cellStyle name="Currency 13 2 4 2 4 2 5" xfId="28974" xr:uid="{D7EC6113-956F-4DB4-AA18-A46C461AB3CC}"/>
    <cellStyle name="Currency 13 2 4 2 4 2 6" xfId="43858" xr:uid="{9DE939FE-674D-4DBA-9336-AC02C727C0A4}"/>
    <cellStyle name="Currency 13 2 4 2 4 3" xfId="10148" xr:uid="{6CAFED17-63AC-4B5F-93F1-F01E8B850813}"/>
    <cellStyle name="Currency 13 2 4 2 4 3 2" xfId="23838" xr:uid="{B6BB178E-09A5-4649-907F-E911E2F509BC}"/>
    <cellStyle name="Currency 13 2 4 2 4 3 2 2" xfId="37530" xr:uid="{ED2C1E4C-A17B-4FCC-8B6D-EF091BCAFE0F}"/>
    <cellStyle name="Currency 13 2 4 2 4 3 2 3" xfId="52414" xr:uid="{BC32A19E-BD8D-449C-ADB8-4CBE65C8F4C6}"/>
    <cellStyle name="Currency 13 2 4 2 4 3 3" xfId="16994" xr:uid="{50CAA0C1-BFD0-45D9-8614-ADADA7A241BE}"/>
    <cellStyle name="Currency 13 2 4 2 4 3 4" xfId="30684" xr:uid="{BA2AF90A-D301-42E9-B422-2903D7545083}"/>
    <cellStyle name="Currency 13 2 4 2 4 3 5" xfId="45568" xr:uid="{B856E5F4-7EAE-4711-8955-D6C30805F627}"/>
    <cellStyle name="Currency 13 2 4 2 4 4" xfId="20416" xr:uid="{47211F41-B25C-4ACA-9F45-6256EDCD68BA}"/>
    <cellStyle name="Currency 13 2 4 2 4 4 2" xfId="34108" xr:uid="{42E30A9D-078A-4C1B-81CA-6536B45BDADB}"/>
    <cellStyle name="Currency 13 2 4 2 4 4 3" xfId="48992" xr:uid="{CDE5200A-226B-4B48-BA9E-B18C18FA2579}"/>
    <cellStyle name="Currency 13 2 4 2 4 5" xfId="13572" xr:uid="{DF7D49B3-426A-4C69-A9E4-945A9E7F77D5}"/>
    <cellStyle name="Currency 13 2 4 2 4 6" xfId="27262" xr:uid="{B99096CE-8A42-4A5C-B418-E1165DE3DDCD}"/>
    <cellStyle name="Currency 13 2 4 2 4 7" xfId="42146" xr:uid="{4F520408-DBBD-4DEF-A578-29811C9024B6}"/>
    <cellStyle name="Currency 13 2 4 2 5" xfId="8434" xr:uid="{B2853876-5754-4012-A7AE-C422554E29A8}"/>
    <cellStyle name="Currency 13 2 4 2 5 2" xfId="11856" xr:uid="{362FAABC-8F07-4FA2-935C-744E9C4A44CC}"/>
    <cellStyle name="Currency 13 2 4 2 5 2 2" xfId="25546" xr:uid="{286CD84E-36DC-4963-BD64-78B21AFE7703}"/>
    <cellStyle name="Currency 13 2 4 2 5 2 2 2" xfId="39238" xr:uid="{413A7EDB-AA1E-4819-9C29-712598A73A7D}"/>
    <cellStyle name="Currency 13 2 4 2 5 2 2 3" xfId="54122" xr:uid="{CCFF4585-E33B-4E00-92F4-8E66757F7E43}"/>
    <cellStyle name="Currency 13 2 4 2 5 2 3" xfId="18702" xr:uid="{4623588C-B196-476E-A46C-9FCF8F8528AA}"/>
    <cellStyle name="Currency 13 2 4 2 5 2 4" xfId="32392" xr:uid="{9A5FD13E-BAE4-4188-A699-74B3E9241925}"/>
    <cellStyle name="Currency 13 2 4 2 5 2 5" xfId="47276" xr:uid="{91A0130B-E23E-4C80-B0C7-D7ADA9CCEA19}"/>
    <cellStyle name="Currency 13 2 4 2 5 3" xfId="22124" xr:uid="{A24F17A4-0CEC-4D80-875B-6887596E909E}"/>
    <cellStyle name="Currency 13 2 4 2 5 3 2" xfId="35816" xr:uid="{D4A50D35-55BA-456B-B275-004B4E996AAD}"/>
    <cellStyle name="Currency 13 2 4 2 5 3 3" xfId="50700" xr:uid="{80B20071-F199-49C4-92F5-6B4E5171C9F4}"/>
    <cellStyle name="Currency 13 2 4 2 5 4" xfId="15280" xr:uid="{5DD6FEA6-A6B5-4964-98EA-E92D59D177D7}"/>
    <cellStyle name="Currency 13 2 4 2 5 5" xfId="28970" xr:uid="{FEE30074-58FD-437A-BC9B-341489D95D39}"/>
    <cellStyle name="Currency 13 2 4 2 5 6" xfId="43854" xr:uid="{29030733-2D79-45F9-8EFF-8DBFD3B9DE94}"/>
    <cellStyle name="Currency 13 2 4 2 6" xfId="10144" xr:uid="{ACCB96E9-E5ED-4156-9FAA-841810E7B6A2}"/>
    <cellStyle name="Currency 13 2 4 2 6 2" xfId="23834" xr:uid="{2E9FB6B2-19A2-48E0-A8C7-6BFC9ED75A90}"/>
    <cellStyle name="Currency 13 2 4 2 6 2 2" xfId="37526" xr:uid="{13ACB81E-4A5A-4F7C-AA14-6D52688B84F1}"/>
    <cellStyle name="Currency 13 2 4 2 6 2 3" xfId="52410" xr:uid="{5CFE668B-CC6D-4E59-9EC6-EA35ECD09C5F}"/>
    <cellStyle name="Currency 13 2 4 2 6 3" xfId="16990" xr:uid="{39B94A12-4163-44D8-9B79-7442DF16AC07}"/>
    <cellStyle name="Currency 13 2 4 2 6 4" xfId="30680" xr:uid="{0BF0B3EB-3DD4-4219-87F7-A1E79240B376}"/>
    <cellStyle name="Currency 13 2 4 2 6 5" xfId="45564" xr:uid="{6258AF00-318D-4EEF-BD2E-E99FDBDF5679}"/>
    <cellStyle name="Currency 13 2 4 2 7" xfId="20412" xr:uid="{C7127CB0-75FF-4165-B701-012AB401788E}"/>
    <cellStyle name="Currency 13 2 4 2 7 2" xfId="34104" xr:uid="{084E6239-3B76-471B-9D54-E3817C00EF79}"/>
    <cellStyle name="Currency 13 2 4 2 7 3" xfId="48988" xr:uid="{7C369D15-8C9B-4A3E-A3E6-9A10B707FF2C}"/>
    <cellStyle name="Currency 13 2 4 2 8" xfId="13568" xr:uid="{3F0E31FF-3978-43A6-AAB5-93E64FB62293}"/>
    <cellStyle name="Currency 13 2 4 2 9" xfId="27258" xr:uid="{22618249-6CF4-4D38-ABE3-5917F205F217}"/>
    <cellStyle name="Currency 13 2 4 3" xfId="6725" xr:uid="{4E6A7B2E-8E54-484C-B7CB-B5F49B3DB7DE}"/>
    <cellStyle name="Currency 13 2 4 3 10" xfId="42147" xr:uid="{25F779F4-2469-4637-ABF3-7984EBDF3014}"/>
    <cellStyle name="Currency 13 2 4 3 2" xfId="6726" xr:uid="{ED6DB741-741C-4426-84D9-3087BEFEAB34}"/>
    <cellStyle name="Currency 13 2 4 3 2 2" xfId="6727" xr:uid="{A50F5A9F-F25A-439D-ACB0-B8C9ABF82377}"/>
    <cellStyle name="Currency 13 2 4 3 2 2 2" xfId="8441" xr:uid="{158B5A17-03EF-41B3-8965-E430DFDCEFA8}"/>
    <cellStyle name="Currency 13 2 4 3 2 2 2 2" xfId="11863" xr:uid="{0A6AF912-85BC-43B7-8D10-67FC0D2DE6C8}"/>
    <cellStyle name="Currency 13 2 4 3 2 2 2 2 2" xfId="25553" xr:uid="{76CEB265-62E3-4E51-86DA-CE9928782D6F}"/>
    <cellStyle name="Currency 13 2 4 3 2 2 2 2 2 2" xfId="39245" xr:uid="{1673E87F-A47C-4485-B0F1-5C1C816EAD8A}"/>
    <cellStyle name="Currency 13 2 4 3 2 2 2 2 2 3" xfId="54129" xr:uid="{D406B114-498E-47D6-A1CF-0134F814CFBE}"/>
    <cellStyle name="Currency 13 2 4 3 2 2 2 2 3" xfId="18709" xr:uid="{7C35DFCD-CB73-4426-86ED-1E7B5AE25CD8}"/>
    <cellStyle name="Currency 13 2 4 3 2 2 2 2 4" xfId="32399" xr:uid="{FBE770E3-8A25-4A3E-BD45-02641D4FDF28}"/>
    <cellStyle name="Currency 13 2 4 3 2 2 2 2 5" xfId="47283" xr:uid="{CBD3CDB1-9F32-4267-9A2C-5BFBC540A754}"/>
    <cellStyle name="Currency 13 2 4 3 2 2 2 3" xfId="22131" xr:uid="{9A695232-3483-43DF-A415-2A04057AF1DE}"/>
    <cellStyle name="Currency 13 2 4 3 2 2 2 3 2" xfId="35823" xr:uid="{C70DB1B5-E473-4662-B509-4B9FC72BD73A}"/>
    <cellStyle name="Currency 13 2 4 3 2 2 2 3 3" xfId="50707" xr:uid="{D405902A-8A7C-49FF-804F-8B50A79AD693}"/>
    <cellStyle name="Currency 13 2 4 3 2 2 2 4" xfId="15287" xr:uid="{0C396A9A-A7FD-480D-BB10-2D9D8F4A55D4}"/>
    <cellStyle name="Currency 13 2 4 3 2 2 2 5" xfId="28977" xr:uid="{50037955-C139-4DB0-AD48-AC529229E7F0}"/>
    <cellStyle name="Currency 13 2 4 3 2 2 2 6" xfId="43861" xr:uid="{BD5BE06E-04EB-4BF7-8342-8E4697809A20}"/>
    <cellStyle name="Currency 13 2 4 3 2 2 3" xfId="10151" xr:uid="{5BA9D810-46BC-408D-B508-D2CD03A232EF}"/>
    <cellStyle name="Currency 13 2 4 3 2 2 3 2" xfId="23841" xr:uid="{1B29AEEA-F686-48FD-989F-6E7E00892B35}"/>
    <cellStyle name="Currency 13 2 4 3 2 2 3 2 2" xfId="37533" xr:uid="{18125802-0131-44B1-B689-A55176F7CD8C}"/>
    <cellStyle name="Currency 13 2 4 3 2 2 3 2 3" xfId="52417" xr:uid="{77FBFF9F-FD50-4667-9B7F-47080DBC039B}"/>
    <cellStyle name="Currency 13 2 4 3 2 2 3 3" xfId="16997" xr:uid="{4F80479C-EFD4-459C-8F41-5D689AC73339}"/>
    <cellStyle name="Currency 13 2 4 3 2 2 3 4" xfId="30687" xr:uid="{D6E8E6B4-F443-421A-BA7A-E3456E6E7437}"/>
    <cellStyle name="Currency 13 2 4 3 2 2 3 5" xfId="45571" xr:uid="{F524C12B-232C-48E7-941F-1BF82B02DB5B}"/>
    <cellStyle name="Currency 13 2 4 3 2 2 4" xfId="20419" xr:uid="{5EA8FC44-974D-4D79-8C4B-AA1C27728568}"/>
    <cellStyle name="Currency 13 2 4 3 2 2 4 2" xfId="34111" xr:uid="{B3501114-6C47-4DF1-A2F8-CFD900C16189}"/>
    <cellStyle name="Currency 13 2 4 3 2 2 4 3" xfId="48995" xr:uid="{149E3551-3C1C-4E41-A3C0-ABCE9181D125}"/>
    <cellStyle name="Currency 13 2 4 3 2 2 5" xfId="13575" xr:uid="{C2A7A809-B806-4554-930D-F52334276FF8}"/>
    <cellStyle name="Currency 13 2 4 3 2 2 6" xfId="27265" xr:uid="{A0A8C63F-ED6F-4543-86E4-F2406BEB6E91}"/>
    <cellStyle name="Currency 13 2 4 3 2 2 7" xfId="42149" xr:uid="{CB6C5FD4-9984-4BA3-B612-DEA76AB4703D}"/>
    <cellStyle name="Currency 13 2 4 3 2 3" xfId="8440" xr:uid="{66FBC454-3E24-46D0-A149-9052481BB45B}"/>
    <cellStyle name="Currency 13 2 4 3 2 3 2" xfId="11862" xr:uid="{B8636B34-497F-4B66-8294-9A082B39E4D6}"/>
    <cellStyle name="Currency 13 2 4 3 2 3 2 2" xfId="25552" xr:uid="{0AD3DC8B-3CB5-4249-BC3A-2F81B78908B5}"/>
    <cellStyle name="Currency 13 2 4 3 2 3 2 2 2" xfId="39244" xr:uid="{1D229BB3-9927-4C3C-99D6-3225C050B66B}"/>
    <cellStyle name="Currency 13 2 4 3 2 3 2 2 3" xfId="54128" xr:uid="{89F5B750-6504-4A7D-8367-71BFEE70C576}"/>
    <cellStyle name="Currency 13 2 4 3 2 3 2 3" xfId="18708" xr:uid="{86FBBFAD-AA36-4CE8-8398-09EB85A04093}"/>
    <cellStyle name="Currency 13 2 4 3 2 3 2 4" xfId="32398" xr:uid="{0F687079-CD21-4FFF-A6C6-EFDC8D9418E2}"/>
    <cellStyle name="Currency 13 2 4 3 2 3 2 5" xfId="47282" xr:uid="{A3205125-39F7-4472-B005-E3625EDC3681}"/>
    <cellStyle name="Currency 13 2 4 3 2 3 3" xfId="22130" xr:uid="{104979BD-C20B-41A4-9FAC-11CF24AC9B39}"/>
    <cellStyle name="Currency 13 2 4 3 2 3 3 2" xfId="35822" xr:uid="{D9424600-6516-4C8C-914E-4963589F80A4}"/>
    <cellStyle name="Currency 13 2 4 3 2 3 3 3" xfId="50706" xr:uid="{ECA980FD-3C41-49FF-8169-16D053E63E94}"/>
    <cellStyle name="Currency 13 2 4 3 2 3 4" xfId="15286" xr:uid="{A2D34CE2-93DD-4EE8-8669-B3A404EBBFAA}"/>
    <cellStyle name="Currency 13 2 4 3 2 3 5" xfId="28976" xr:uid="{87EE62E2-983A-482D-891D-2D609BDA0B25}"/>
    <cellStyle name="Currency 13 2 4 3 2 3 6" xfId="43860" xr:uid="{DC7101C3-8C59-4A3E-866E-AE23A388FCDB}"/>
    <cellStyle name="Currency 13 2 4 3 2 4" xfId="10150" xr:uid="{5AE05184-AF94-483E-A957-5F2096E0E5DE}"/>
    <cellStyle name="Currency 13 2 4 3 2 4 2" xfId="23840" xr:uid="{6074CFFB-E100-4935-AFD1-277903C089A4}"/>
    <cellStyle name="Currency 13 2 4 3 2 4 2 2" xfId="37532" xr:uid="{57978D0E-3C5C-430E-BC3F-1563016E4AE7}"/>
    <cellStyle name="Currency 13 2 4 3 2 4 2 3" xfId="52416" xr:uid="{6DD968C8-F2F9-45E7-9A3D-DB2AAE68B5F7}"/>
    <cellStyle name="Currency 13 2 4 3 2 4 3" xfId="16996" xr:uid="{5414817E-4A6F-4472-979D-C0BB6461B7C4}"/>
    <cellStyle name="Currency 13 2 4 3 2 4 4" xfId="30686" xr:uid="{9D6DBD06-603E-4312-8B1E-8440FFD17622}"/>
    <cellStyle name="Currency 13 2 4 3 2 4 5" xfId="45570" xr:uid="{6497438A-B0BA-42F6-BF13-75466B1A387D}"/>
    <cellStyle name="Currency 13 2 4 3 2 5" xfId="20418" xr:uid="{AA34321E-A363-45AC-9358-7514C47C80F4}"/>
    <cellStyle name="Currency 13 2 4 3 2 5 2" xfId="34110" xr:uid="{CD3EA4E2-0C26-46BA-93A6-0A0D7D574136}"/>
    <cellStyle name="Currency 13 2 4 3 2 5 3" xfId="48994" xr:uid="{777DF86A-C284-47F6-8E4C-67A329DC038F}"/>
    <cellStyle name="Currency 13 2 4 3 2 6" xfId="13574" xr:uid="{8D9D2C88-6690-4F2A-8010-BDE6CDEB5F5A}"/>
    <cellStyle name="Currency 13 2 4 3 2 7" xfId="27264" xr:uid="{40C692E6-04A8-455F-9E14-BDDBC7493259}"/>
    <cellStyle name="Currency 13 2 4 3 2 8" xfId="42148" xr:uid="{282288B3-D062-4B6E-81D2-D23EFE40486B}"/>
    <cellStyle name="Currency 13 2 4 3 3" xfId="6728" xr:uid="{8A0B0352-D059-4E57-AE84-084B66FD49D7}"/>
    <cellStyle name="Currency 13 2 4 3 3 2" xfId="8442" xr:uid="{92806FE4-4EFA-4533-844F-F75D60396E32}"/>
    <cellStyle name="Currency 13 2 4 3 3 2 2" xfId="11864" xr:uid="{8768F620-659B-40FF-8E13-935AF8D22D48}"/>
    <cellStyle name="Currency 13 2 4 3 3 2 2 2" xfId="25554" xr:uid="{283E952A-0440-44A9-8827-1C3546419260}"/>
    <cellStyle name="Currency 13 2 4 3 3 2 2 2 2" xfId="39246" xr:uid="{A2BD46E3-4BBD-42BA-A25D-FED97C8F5035}"/>
    <cellStyle name="Currency 13 2 4 3 3 2 2 2 3" xfId="54130" xr:uid="{6BEABCB2-D3B6-4659-B9FD-5004491259C0}"/>
    <cellStyle name="Currency 13 2 4 3 3 2 2 3" xfId="18710" xr:uid="{86B98EB6-CC7F-4EB9-B7E1-D8DA8EC5899C}"/>
    <cellStyle name="Currency 13 2 4 3 3 2 2 4" xfId="32400" xr:uid="{B50799A6-C991-4D55-AA1F-D79A6CC67688}"/>
    <cellStyle name="Currency 13 2 4 3 3 2 2 5" xfId="47284" xr:uid="{860FA55E-CB85-48A3-8E76-B3A45A6E23E4}"/>
    <cellStyle name="Currency 13 2 4 3 3 2 3" xfId="22132" xr:uid="{AABFA54A-EC67-43E6-9C03-ED4AB64A1D81}"/>
    <cellStyle name="Currency 13 2 4 3 3 2 3 2" xfId="35824" xr:uid="{908C28B2-C41D-4EF7-867A-A158B46E2F5B}"/>
    <cellStyle name="Currency 13 2 4 3 3 2 3 3" xfId="50708" xr:uid="{4BE572C2-CEC6-46B6-8818-5B02292ED642}"/>
    <cellStyle name="Currency 13 2 4 3 3 2 4" xfId="15288" xr:uid="{C8549641-60F3-4F4B-9BDE-227144C69234}"/>
    <cellStyle name="Currency 13 2 4 3 3 2 5" xfId="28978" xr:uid="{3420116A-FCC8-4F41-8188-16C9489CDD7D}"/>
    <cellStyle name="Currency 13 2 4 3 3 2 6" xfId="43862" xr:uid="{C9F0A211-7F96-47E6-A47C-470671CCD6FE}"/>
    <cellStyle name="Currency 13 2 4 3 3 3" xfId="10152" xr:uid="{926183E2-3C0F-4B06-A32E-9D431B735942}"/>
    <cellStyle name="Currency 13 2 4 3 3 3 2" xfId="23842" xr:uid="{43D2E642-31FC-43AB-A4D1-B5AA44E304E4}"/>
    <cellStyle name="Currency 13 2 4 3 3 3 2 2" xfId="37534" xr:uid="{FB237F6F-C1B6-4667-9181-B5608BF11587}"/>
    <cellStyle name="Currency 13 2 4 3 3 3 2 3" xfId="52418" xr:uid="{1CA37CC8-AF91-47FF-AED5-36453E477D43}"/>
    <cellStyle name="Currency 13 2 4 3 3 3 3" xfId="16998" xr:uid="{850FD248-42BD-48B2-9AF0-9A86E6C84EE7}"/>
    <cellStyle name="Currency 13 2 4 3 3 3 4" xfId="30688" xr:uid="{16A483DD-53E8-4D12-A35F-D184F96AE149}"/>
    <cellStyle name="Currency 13 2 4 3 3 3 5" xfId="45572" xr:uid="{ADFE5927-32E9-4056-91DE-724A58FDB053}"/>
    <cellStyle name="Currency 13 2 4 3 3 4" xfId="20420" xr:uid="{0AB38796-8DC5-475E-BC45-F8F060206A9C}"/>
    <cellStyle name="Currency 13 2 4 3 3 4 2" xfId="34112" xr:uid="{BF145C7C-598B-4B25-BF97-1637EA0647E9}"/>
    <cellStyle name="Currency 13 2 4 3 3 4 3" xfId="48996" xr:uid="{57090C84-A4A0-411E-8CC5-56252885CECF}"/>
    <cellStyle name="Currency 13 2 4 3 3 5" xfId="13576" xr:uid="{F23998FC-31EB-47C1-9B15-75E75359A566}"/>
    <cellStyle name="Currency 13 2 4 3 3 6" xfId="27266" xr:uid="{D50FEAD7-6A2B-4618-99F6-4A5F3DE09787}"/>
    <cellStyle name="Currency 13 2 4 3 3 7" xfId="42150" xr:uid="{00B59404-A033-456C-B1E3-8FA62F5777B0}"/>
    <cellStyle name="Currency 13 2 4 3 4" xfId="6729" xr:uid="{702E1BA5-D299-47A9-AA50-0ADA750FFAE2}"/>
    <cellStyle name="Currency 13 2 4 3 4 2" xfId="8443" xr:uid="{08A3B774-8F9C-4F4A-95DD-9BC20966AB67}"/>
    <cellStyle name="Currency 13 2 4 3 4 2 2" xfId="11865" xr:uid="{39E2F92C-E2B2-4467-9FB6-69AB49AB7E6C}"/>
    <cellStyle name="Currency 13 2 4 3 4 2 2 2" xfId="25555" xr:uid="{1CE0888A-47BE-4A0B-9556-E0EFC4B62BB2}"/>
    <cellStyle name="Currency 13 2 4 3 4 2 2 2 2" xfId="39247" xr:uid="{28088235-1B18-4C21-8F36-297CF60B3162}"/>
    <cellStyle name="Currency 13 2 4 3 4 2 2 2 3" xfId="54131" xr:uid="{3C5A0C01-1A11-495A-BD91-23633454B5C1}"/>
    <cellStyle name="Currency 13 2 4 3 4 2 2 3" xfId="18711" xr:uid="{46593DCE-4097-47FE-8548-DC09CD61435B}"/>
    <cellStyle name="Currency 13 2 4 3 4 2 2 4" xfId="32401" xr:uid="{88C3AD78-3CB7-4F0F-8355-18BE31268D72}"/>
    <cellStyle name="Currency 13 2 4 3 4 2 2 5" xfId="47285" xr:uid="{F1B2754D-A135-418F-AD23-053995361E2A}"/>
    <cellStyle name="Currency 13 2 4 3 4 2 3" xfId="22133" xr:uid="{266B5DC4-0230-470C-9F69-374CC69A8C86}"/>
    <cellStyle name="Currency 13 2 4 3 4 2 3 2" xfId="35825" xr:uid="{D999555B-9535-4996-9F60-E15C8394DE5B}"/>
    <cellStyle name="Currency 13 2 4 3 4 2 3 3" xfId="50709" xr:uid="{7C6AD368-322F-4C0B-8D42-33B5EFCC3685}"/>
    <cellStyle name="Currency 13 2 4 3 4 2 4" xfId="15289" xr:uid="{899EA006-E63D-4FBE-8205-27204D4C5AB3}"/>
    <cellStyle name="Currency 13 2 4 3 4 2 5" xfId="28979" xr:uid="{F2083501-8499-460A-9D14-54E82148932C}"/>
    <cellStyle name="Currency 13 2 4 3 4 2 6" xfId="43863" xr:uid="{03B4B75E-4288-4AFC-BB50-71DE28ED7CC9}"/>
    <cellStyle name="Currency 13 2 4 3 4 3" xfId="10153" xr:uid="{163B2BD3-7159-4920-9004-DE8869878900}"/>
    <cellStyle name="Currency 13 2 4 3 4 3 2" xfId="23843" xr:uid="{BEB48868-58C4-47EB-8D57-7469C8B3F4F5}"/>
    <cellStyle name="Currency 13 2 4 3 4 3 2 2" xfId="37535" xr:uid="{F6E40516-C22F-485C-8FF9-F7274CD85262}"/>
    <cellStyle name="Currency 13 2 4 3 4 3 2 3" xfId="52419" xr:uid="{0D609844-0314-41D8-9D31-07C875360714}"/>
    <cellStyle name="Currency 13 2 4 3 4 3 3" xfId="16999" xr:uid="{DF56B005-E21D-48EA-8218-276C792FB2C1}"/>
    <cellStyle name="Currency 13 2 4 3 4 3 4" xfId="30689" xr:uid="{1C285870-2574-4A34-A3C1-20265FF04FE2}"/>
    <cellStyle name="Currency 13 2 4 3 4 3 5" xfId="45573" xr:uid="{514F2384-B41A-4357-A634-2384A1010324}"/>
    <cellStyle name="Currency 13 2 4 3 4 4" xfId="20421" xr:uid="{6D8D2A0E-41E9-403E-9E89-830E35616F4A}"/>
    <cellStyle name="Currency 13 2 4 3 4 4 2" xfId="34113" xr:uid="{E8B2EAA1-9846-48DD-8F50-DF953AB72D12}"/>
    <cellStyle name="Currency 13 2 4 3 4 4 3" xfId="48997" xr:uid="{22C3EF61-DDD0-4DAB-AB05-E735A22DC8E0}"/>
    <cellStyle name="Currency 13 2 4 3 4 5" xfId="13577" xr:uid="{73846C84-B9FE-4123-9B8C-17FC3DA2A64F}"/>
    <cellStyle name="Currency 13 2 4 3 4 6" xfId="27267" xr:uid="{1D525547-A75A-4FE1-817F-ABF35AFB251D}"/>
    <cellStyle name="Currency 13 2 4 3 4 7" xfId="42151" xr:uid="{41E89CAF-AB34-49A9-BE36-0CED592A39EF}"/>
    <cellStyle name="Currency 13 2 4 3 5" xfId="8439" xr:uid="{D5C9689C-F4F5-4FEA-8869-C2B4A90D20B2}"/>
    <cellStyle name="Currency 13 2 4 3 5 2" xfId="11861" xr:uid="{BE81ACC5-217F-4D7C-9D6C-A5002C5894D5}"/>
    <cellStyle name="Currency 13 2 4 3 5 2 2" xfId="25551" xr:uid="{53C91BB1-AA79-4E33-8E2F-571F3FEEA4DD}"/>
    <cellStyle name="Currency 13 2 4 3 5 2 2 2" xfId="39243" xr:uid="{746A132C-1C54-435B-9DEA-D0138933BD3C}"/>
    <cellStyle name="Currency 13 2 4 3 5 2 2 3" xfId="54127" xr:uid="{E53D95F9-71C7-49B6-8584-7598407529F8}"/>
    <cellStyle name="Currency 13 2 4 3 5 2 3" xfId="18707" xr:uid="{2741485C-B16C-4CE4-9755-236E70B16141}"/>
    <cellStyle name="Currency 13 2 4 3 5 2 4" xfId="32397" xr:uid="{3E992999-9360-4273-8AD0-61C61938FD92}"/>
    <cellStyle name="Currency 13 2 4 3 5 2 5" xfId="47281" xr:uid="{971A8495-5D0B-45FE-9FC4-43740B6D2694}"/>
    <cellStyle name="Currency 13 2 4 3 5 3" xfId="22129" xr:uid="{8879425C-CF39-4BF4-B8D8-E1AFEE7FD4EC}"/>
    <cellStyle name="Currency 13 2 4 3 5 3 2" xfId="35821" xr:uid="{34AE3A0B-2723-46B7-8FD3-FC8177FFE024}"/>
    <cellStyle name="Currency 13 2 4 3 5 3 3" xfId="50705" xr:uid="{4E184236-DCD2-494D-A866-68EFCB4B0360}"/>
    <cellStyle name="Currency 13 2 4 3 5 4" xfId="15285" xr:uid="{8EE3CC1F-AE4A-49BE-9E41-F89203A2F393}"/>
    <cellStyle name="Currency 13 2 4 3 5 5" xfId="28975" xr:uid="{D943A827-9E00-42A4-8A11-9A5776FB4B95}"/>
    <cellStyle name="Currency 13 2 4 3 5 6" xfId="43859" xr:uid="{8DDA02EB-2AB1-493A-8F45-BD5B32C6B7A2}"/>
    <cellStyle name="Currency 13 2 4 3 6" xfId="10149" xr:uid="{58A12EE5-9F23-464B-AAB8-3316D9F59081}"/>
    <cellStyle name="Currency 13 2 4 3 6 2" xfId="23839" xr:uid="{53657F40-9880-4897-9E12-EC8FA4EEC7B2}"/>
    <cellStyle name="Currency 13 2 4 3 6 2 2" xfId="37531" xr:uid="{254A4F41-8825-4CB6-9A62-A8545B03CF31}"/>
    <cellStyle name="Currency 13 2 4 3 6 2 3" xfId="52415" xr:uid="{3F63EAAB-95F8-4B27-8161-8C2A8727A41F}"/>
    <cellStyle name="Currency 13 2 4 3 6 3" xfId="16995" xr:uid="{34076099-379C-48AF-934E-E1A203A76675}"/>
    <cellStyle name="Currency 13 2 4 3 6 4" xfId="30685" xr:uid="{8110AC4D-F09C-4B6A-85B6-095E1FF81DD1}"/>
    <cellStyle name="Currency 13 2 4 3 6 5" xfId="45569" xr:uid="{74CA0209-3CAE-4536-96FD-6A4D179C7BCD}"/>
    <cellStyle name="Currency 13 2 4 3 7" xfId="20417" xr:uid="{3E8D8925-49E4-45D2-84DA-783FCE8704A2}"/>
    <cellStyle name="Currency 13 2 4 3 7 2" xfId="34109" xr:uid="{46717250-7066-4AF9-B501-76907F5766D6}"/>
    <cellStyle name="Currency 13 2 4 3 7 3" xfId="48993" xr:uid="{87BBA5BE-2604-4C1E-B655-9BDD443EC41D}"/>
    <cellStyle name="Currency 13 2 4 3 8" xfId="13573" xr:uid="{16F9F0B9-F4C5-45A2-A9D5-57476553B5E3}"/>
    <cellStyle name="Currency 13 2 4 3 9" xfId="27263" xr:uid="{EB2E47C1-B268-4E18-A892-BAA571FCE07F}"/>
    <cellStyle name="Currency 13 2 4 4" xfId="6730" xr:uid="{9638C5CB-A5C0-4530-9C55-2F53CA6A2FC8}"/>
    <cellStyle name="Currency 13 2 4 4 2" xfId="6731" xr:uid="{A4E71358-7ED0-4DFA-9524-0020D81623EE}"/>
    <cellStyle name="Currency 13 2 4 4 2 2" xfId="8445" xr:uid="{CFDF10D2-E45C-4CD6-ADDE-8A8C30C5752A}"/>
    <cellStyle name="Currency 13 2 4 4 2 2 2" xfId="11867" xr:uid="{313E9910-B5CF-406C-935E-57F795BD5AE8}"/>
    <cellStyle name="Currency 13 2 4 4 2 2 2 2" xfId="25557" xr:uid="{8303D3BB-0907-431F-9ACE-EFE016F1748E}"/>
    <cellStyle name="Currency 13 2 4 4 2 2 2 2 2" xfId="39249" xr:uid="{9D269588-19FB-4A92-82AB-4EBF8F6A8A6C}"/>
    <cellStyle name="Currency 13 2 4 4 2 2 2 2 3" xfId="54133" xr:uid="{3310A6D8-4FB5-40F0-A4ED-0B697FD523D5}"/>
    <cellStyle name="Currency 13 2 4 4 2 2 2 3" xfId="18713" xr:uid="{5A232C4A-F107-4036-9ED7-F11CA92B8F01}"/>
    <cellStyle name="Currency 13 2 4 4 2 2 2 4" xfId="32403" xr:uid="{9E969371-E3CD-405D-9A19-D2B89684ED5C}"/>
    <cellStyle name="Currency 13 2 4 4 2 2 2 5" xfId="47287" xr:uid="{FBDB44CB-0E59-4A56-8C97-6EEF4A1B1E9C}"/>
    <cellStyle name="Currency 13 2 4 4 2 2 3" xfId="22135" xr:uid="{7212570D-97A5-474C-9C23-56BDAF4C76ED}"/>
    <cellStyle name="Currency 13 2 4 4 2 2 3 2" xfId="35827" xr:uid="{39123D03-3073-41CF-BAFC-CFD301EDB4E6}"/>
    <cellStyle name="Currency 13 2 4 4 2 2 3 3" xfId="50711" xr:uid="{3C2118B3-05DB-42D3-99C5-CD65A65B2D50}"/>
    <cellStyle name="Currency 13 2 4 4 2 2 4" xfId="15291" xr:uid="{A24E046D-2F5B-451D-93A5-1B571F4DBCD0}"/>
    <cellStyle name="Currency 13 2 4 4 2 2 5" xfId="28981" xr:uid="{BFDBA061-E5F3-491A-88CC-615A348945B1}"/>
    <cellStyle name="Currency 13 2 4 4 2 2 6" xfId="43865" xr:uid="{0847638A-2532-4B68-AA41-368050292860}"/>
    <cellStyle name="Currency 13 2 4 4 2 3" xfId="10155" xr:uid="{E5820A08-B8C3-4894-B064-B65332DD45C8}"/>
    <cellStyle name="Currency 13 2 4 4 2 3 2" xfId="23845" xr:uid="{86915A75-3E7D-41AB-A564-4B63C20645AC}"/>
    <cellStyle name="Currency 13 2 4 4 2 3 2 2" xfId="37537" xr:uid="{21530348-2ADF-471C-AC60-AFA93BF18D22}"/>
    <cellStyle name="Currency 13 2 4 4 2 3 2 3" xfId="52421" xr:uid="{AD6022DA-E4C1-429F-9CA3-9A98A077ADBA}"/>
    <cellStyle name="Currency 13 2 4 4 2 3 3" xfId="17001" xr:uid="{8B02A533-0945-4741-8B8D-FD92D5B539F8}"/>
    <cellStyle name="Currency 13 2 4 4 2 3 4" xfId="30691" xr:uid="{1DC321A4-08B4-4A64-8899-C4041A0A4959}"/>
    <cellStyle name="Currency 13 2 4 4 2 3 5" xfId="45575" xr:uid="{AD91EB26-57A6-48C4-86B0-FE0DA40D0D96}"/>
    <cellStyle name="Currency 13 2 4 4 2 4" xfId="20423" xr:uid="{F8B98C33-1771-4142-A91C-EC889C0B9570}"/>
    <cellStyle name="Currency 13 2 4 4 2 4 2" xfId="34115" xr:uid="{EDD3FA82-06F9-49BA-B6BA-5569EDC44453}"/>
    <cellStyle name="Currency 13 2 4 4 2 4 3" xfId="48999" xr:uid="{01E58F3D-BD0C-4AD4-8DDC-098B4D1EF428}"/>
    <cellStyle name="Currency 13 2 4 4 2 5" xfId="13579" xr:uid="{024CD82D-6FA1-4C9F-98FC-94A8C07B41F7}"/>
    <cellStyle name="Currency 13 2 4 4 2 6" xfId="27269" xr:uid="{B7329D33-4DDC-450E-8641-0C3BF41EAA2A}"/>
    <cellStyle name="Currency 13 2 4 4 2 7" xfId="42153" xr:uid="{46A403BC-4817-4861-8106-4FE97275CAD3}"/>
    <cellStyle name="Currency 13 2 4 4 3" xfId="8444" xr:uid="{6674EFB7-4FF1-4C15-92DD-045162042378}"/>
    <cellStyle name="Currency 13 2 4 4 3 2" xfId="11866" xr:uid="{22FB7619-6F4F-42B6-984D-40F426FDF73C}"/>
    <cellStyle name="Currency 13 2 4 4 3 2 2" xfId="25556" xr:uid="{B955C87A-8AC0-4258-99DD-A6F1EF5105DC}"/>
    <cellStyle name="Currency 13 2 4 4 3 2 2 2" xfId="39248" xr:uid="{F838C1C6-65DC-4F90-921B-09D184A82041}"/>
    <cellStyle name="Currency 13 2 4 4 3 2 2 3" xfId="54132" xr:uid="{A21E798A-49C9-4DCE-A7A5-821F1C398B6A}"/>
    <cellStyle name="Currency 13 2 4 4 3 2 3" xfId="18712" xr:uid="{A2247E11-9695-4EC5-8989-E315FB9EBA38}"/>
    <cellStyle name="Currency 13 2 4 4 3 2 4" xfId="32402" xr:uid="{54CA2AE3-7F13-4995-8EA2-5C61DC32031A}"/>
    <cellStyle name="Currency 13 2 4 4 3 2 5" xfId="47286" xr:uid="{194440E8-71CF-4F5B-A69F-A5CB2A49359A}"/>
    <cellStyle name="Currency 13 2 4 4 3 3" xfId="22134" xr:uid="{82E1AFDD-6AFF-479B-90FE-E966CC673723}"/>
    <cellStyle name="Currency 13 2 4 4 3 3 2" xfId="35826" xr:uid="{4F1290CC-66E7-4140-9669-686703C46922}"/>
    <cellStyle name="Currency 13 2 4 4 3 3 3" xfId="50710" xr:uid="{4416B979-68FD-4A2A-A8C8-8309B47B1AF2}"/>
    <cellStyle name="Currency 13 2 4 4 3 4" xfId="15290" xr:uid="{781AB455-7A33-4463-8518-735BB3063A5B}"/>
    <cellStyle name="Currency 13 2 4 4 3 5" xfId="28980" xr:uid="{90B54188-C616-4BF2-B7B8-2F715C1E937A}"/>
    <cellStyle name="Currency 13 2 4 4 3 6" xfId="43864" xr:uid="{93754D95-017A-4526-9055-A28070E9869E}"/>
    <cellStyle name="Currency 13 2 4 4 4" xfId="10154" xr:uid="{48310C8D-7A2B-4E94-9213-D9B38BEB64A0}"/>
    <cellStyle name="Currency 13 2 4 4 4 2" xfId="23844" xr:uid="{9263AEE1-A738-4A5D-9679-37CF2914CE05}"/>
    <cellStyle name="Currency 13 2 4 4 4 2 2" xfId="37536" xr:uid="{4D498B8C-5395-4DC4-9C58-B87592F376D7}"/>
    <cellStyle name="Currency 13 2 4 4 4 2 3" xfId="52420" xr:uid="{C84FBC3E-B21A-477E-98C3-98B51199D766}"/>
    <cellStyle name="Currency 13 2 4 4 4 3" xfId="17000" xr:uid="{85B960DE-0869-4336-BA6F-EF8D0F67D3EE}"/>
    <cellStyle name="Currency 13 2 4 4 4 4" xfId="30690" xr:uid="{7A8F51C2-A266-45D1-8E4C-0597CC56591E}"/>
    <cellStyle name="Currency 13 2 4 4 4 5" xfId="45574" xr:uid="{D3367C8D-7AD2-48CF-B180-6A8D6F46DDB5}"/>
    <cellStyle name="Currency 13 2 4 4 5" xfId="20422" xr:uid="{022A5836-D5E7-4E87-9D48-ED0431DBA397}"/>
    <cellStyle name="Currency 13 2 4 4 5 2" xfId="34114" xr:uid="{B9BD81A1-917B-41C9-B2E4-45F322D31EE3}"/>
    <cellStyle name="Currency 13 2 4 4 5 3" xfId="48998" xr:uid="{CD90F17A-063D-4DC2-8A7B-F091DB925B15}"/>
    <cellStyle name="Currency 13 2 4 4 6" xfId="13578" xr:uid="{AB3F4CEE-DBFB-4AFB-889F-0C4D6E256462}"/>
    <cellStyle name="Currency 13 2 4 4 7" xfId="27268" xr:uid="{D0E0F5B5-CFFF-4C1D-ADA1-99D05930BBF5}"/>
    <cellStyle name="Currency 13 2 4 4 8" xfId="42152" xr:uid="{18B09EE7-DE89-4AE1-A71F-47CA0069CBC7}"/>
    <cellStyle name="Currency 13 2 4 5" xfId="6732" xr:uid="{47E1878E-9C0A-4A50-9087-0D5EF0659274}"/>
    <cellStyle name="Currency 13 2 4 5 2" xfId="8446" xr:uid="{8061C2FA-4756-40AC-B559-633497D6C927}"/>
    <cellStyle name="Currency 13 2 4 5 2 2" xfId="11868" xr:uid="{3DE9DC90-D6BA-49C3-A9E0-6664BEF712CA}"/>
    <cellStyle name="Currency 13 2 4 5 2 2 2" xfId="25558" xr:uid="{77A4CD9F-3626-40A2-B2D5-7A499AB912F4}"/>
    <cellStyle name="Currency 13 2 4 5 2 2 2 2" xfId="39250" xr:uid="{039DD982-F3CD-4289-91E1-12700238AC05}"/>
    <cellStyle name="Currency 13 2 4 5 2 2 2 3" xfId="54134" xr:uid="{55E74B90-BA58-40FA-BFF0-E9F7C655334C}"/>
    <cellStyle name="Currency 13 2 4 5 2 2 3" xfId="18714" xr:uid="{213D3327-9D76-484B-9179-BB325A974EB4}"/>
    <cellStyle name="Currency 13 2 4 5 2 2 4" xfId="32404" xr:uid="{4FA7CC3A-3830-4BAD-B218-7323CF2FEDB0}"/>
    <cellStyle name="Currency 13 2 4 5 2 2 5" xfId="47288" xr:uid="{E00BC837-3C5A-43DC-9AF0-F69CAD62D86A}"/>
    <cellStyle name="Currency 13 2 4 5 2 3" xfId="22136" xr:uid="{1982773F-D919-4ACE-8160-E095889211EB}"/>
    <cellStyle name="Currency 13 2 4 5 2 3 2" xfId="35828" xr:uid="{906AD9D9-7FF2-4AB3-BC86-4875755F4DE1}"/>
    <cellStyle name="Currency 13 2 4 5 2 3 3" xfId="50712" xr:uid="{BA709CDD-3FF3-4D09-BD02-325392B16584}"/>
    <cellStyle name="Currency 13 2 4 5 2 4" xfId="15292" xr:uid="{7D580674-969B-4FE0-96B6-13A78EC851B2}"/>
    <cellStyle name="Currency 13 2 4 5 2 5" xfId="28982" xr:uid="{32F7A3D4-96F1-4EEA-A404-88BDE1B973F4}"/>
    <cellStyle name="Currency 13 2 4 5 2 6" xfId="43866" xr:uid="{87FA7A73-FD87-4B1F-B818-C08F0819BD35}"/>
    <cellStyle name="Currency 13 2 4 5 3" xfId="10156" xr:uid="{5DD6CE43-AEAE-4F56-9C61-726E4B1356B6}"/>
    <cellStyle name="Currency 13 2 4 5 3 2" xfId="23846" xr:uid="{AA271125-65BB-465F-9855-8E4FEC309C07}"/>
    <cellStyle name="Currency 13 2 4 5 3 2 2" xfId="37538" xr:uid="{F4C037EE-B1C7-4BBE-BEEC-8A3F3A0CF9D7}"/>
    <cellStyle name="Currency 13 2 4 5 3 2 3" xfId="52422" xr:uid="{AD8EDD6E-21CF-4004-9D42-FE7CCA9C1F2D}"/>
    <cellStyle name="Currency 13 2 4 5 3 3" xfId="17002" xr:uid="{8C205C0D-522A-4BAE-A1BD-B58D2A6214D9}"/>
    <cellStyle name="Currency 13 2 4 5 3 4" xfId="30692" xr:uid="{C3816862-FB4E-42FE-91A1-91C1723BF510}"/>
    <cellStyle name="Currency 13 2 4 5 3 5" xfId="45576" xr:uid="{6143AFDA-E017-45EE-ABC3-DFDED8DC1179}"/>
    <cellStyle name="Currency 13 2 4 5 4" xfId="20424" xr:uid="{9576820B-86DF-4F30-8DF7-F8E0F7326B00}"/>
    <cellStyle name="Currency 13 2 4 5 4 2" xfId="34116" xr:uid="{00B329C4-F33D-41C9-B594-A2578657A258}"/>
    <cellStyle name="Currency 13 2 4 5 4 3" xfId="49000" xr:uid="{387DF708-D27A-4240-9956-B720D816E78A}"/>
    <cellStyle name="Currency 13 2 4 5 5" xfId="13580" xr:uid="{12BC3CF3-3185-406F-8DEF-851C364D3746}"/>
    <cellStyle name="Currency 13 2 4 5 6" xfId="27270" xr:uid="{33F7F6EE-6FA8-44E9-8D47-5BC5FA4716DB}"/>
    <cellStyle name="Currency 13 2 4 5 7" xfId="42154" xr:uid="{21BF46FF-B312-426B-8AA7-3B8ADA6D2B85}"/>
    <cellStyle name="Currency 13 2 4 6" xfId="6733" xr:uid="{031250CC-C196-46B0-B065-DF426B579336}"/>
    <cellStyle name="Currency 13 2 4 6 2" xfId="8447" xr:uid="{6E245E0B-1259-4499-B604-D093FDC3D5CA}"/>
    <cellStyle name="Currency 13 2 4 6 2 2" xfId="11869" xr:uid="{6A7C68A6-A6ED-416C-BA55-31C8044E7240}"/>
    <cellStyle name="Currency 13 2 4 6 2 2 2" xfId="25559" xr:uid="{92A5479A-5817-4BDD-B7AD-B787AFA759BC}"/>
    <cellStyle name="Currency 13 2 4 6 2 2 2 2" xfId="39251" xr:uid="{B48C7874-0A1C-452D-80C0-AC3149C19AE1}"/>
    <cellStyle name="Currency 13 2 4 6 2 2 2 3" xfId="54135" xr:uid="{8CE6BF5E-4BB3-4025-B8A6-BF74D8FA5ED6}"/>
    <cellStyle name="Currency 13 2 4 6 2 2 3" xfId="18715" xr:uid="{8FA939BE-B5B9-4A0B-B0C1-DDDBFA457935}"/>
    <cellStyle name="Currency 13 2 4 6 2 2 4" xfId="32405" xr:uid="{9FAEAF5C-CD7C-4672-A083-FDB6EC632693}"/>
    <cellStyle name="Currency 13 2 4 6 2 2 5" xfId="47289" xr:uid="{17B04C1A-B205-4039-9C68-44FD3754C5AF}"/>
    <cellStyle name="Currency 13 2 4 6 2 3" xfId="22137" xr:uid="{EA939C7A-D511-4827-879E-AF59F31F7854}"/>
    <cellStyle name="Currency 13 2 4 6 2 3 2" xfId="35829" xr:uid="{68182179-71E0-410C-811F-F3583056EC55}"/>
    <cellStyle name="Currency 13 2 4 6 2 3 3" xfId="50713" xr:uid="{FD34F964-EF7B-4E99-8A4B-D2E0963A8496}"/>
    <cellStyle name="Currency 13 2 4 6 2 4" xfId="15293" xr:uid="{A8033590-92CE-4A53-B621-273435D3685A}"/>
    <cellStyle name="Currency 13 2 4 6 2 5" xfId="28983" xr:uid="{30EAF784-7BB9-43F3-8F8E-8186047A75B7}"/>
    <cellStyle name="Currency 13 2 4 6 2 6" xfId="43867" xr:uid="{04B92EF4-3830-46EE-AE57-987633EE695A}"/>
    <cellStyle name="Currency 13 2 4 6 3" xfId="10157" xr:uid="{33BA745C-BAEB-4A07-8B29-F5ED5F4195A0}"/>
    <cellStyle name="Currency 13 2 4 6 3 2" xfId="23847" xr:uid="{9FE2DD72-0926-4304-8B06-AF4F7C94C509}"/>
    <cellStyle name="Currency 13 2 4 6 3 2 2" xfId="37539" xr:uid="{430C5D11-C5F3-4B36-8179-B2617391BE96}"/>
    <cellStyle name="Currency 13 2 4 6 3 2 3" xfId="52423" xr:uid="{ED7CB51B-4F80-4952-8DCB-F38766865D1E}"/>
    <cellStyle name="Currency 13 2 4 6 3 3" xfId="17003" xr:uid="{3AFEB356-F864-45E8-AA05-FBD213D437D7}"/>
    <cellStyle name="Currency 13 2 4 6 3 4" xfId="30693" xr:uid="{1445A2B1-65C3-4557-A09F-4BFFB72FB552}"/>
    <cellStyle name="Currency 13 2 4 6 3 5" xfId="45577" xr:uid="{2240DC80-4679-4799-AC0B-6E40E498CA82}"/>
    <cellStyle name="Currency 13 2 4 6 4" xfId="20425" xr:uid="{D9260207-FFDE-4783-BA22-59095232E2B3}"/>
    <cellStyle name="Currency 13 2 4 6 4 2" xfId="34117" xr:uid="{46EBFBD6-E630-4F6C-B272-C1D457EB2BFC}"/>
    <cellStyle name="Currency 13 2 4 6 4 3" xfId="49001" xr:uid="{AA9B18A4-9236-4207-B09C-36DB71A50F7C}"/>
    <cellStyle name="Currency 13 2 4 6 5" xfId="13581" xr:uid="{38739D5F-8C89-4CE7-881C-D76DD6219180}"/>
    <cellStyle name="Currency 13 2 4 6 6" xfId="27271" xr:uid="{0797347A-A09C-4C4B-BD2F-FB973DC3D26C}"/>
    <cellStyle name="Currency 13 2 4 6 7" xfId="42155" xr:uid="{AC1AE6B7-A423-474F-9047-49B77B762EC0}"/>
    <cellStyle name="Currency 13 2 4 7" xfId="8433" xr:uid="{EF8DE952-25E2-43AA-8B2C-A4A1C3AF6E59}"/>
    <cellStyle name="Currency 13 2 4 7 2" xfId="11855" xr:uid="{E4FF7770-0899-4599-97DA-B89E4742E8C1}"/>
    <cellStyle name="Currency 13 2 4 7 2 2" xfId="25545" xr:uid="{9421109A-96D3-4CF0-B21E-9EEA7080B8F9}"/>
    <cellStyle name="Currency 13 2 4 7 2 2 2" xfId="39237" xr:uid="{D1071B93-70AA-431B-9780-AA8B9BF934C3}"/>
    <cellStyle name="Currency 13 2 4 7 2 2 3" xfId="54121" xr:uid="{5EF7AC6C-2AED-44CD-833A-7C5DC65EE27B}"/>
    <cellStyle name="Currency 13 2 4 7 2 3" xfId="18701" xr:uid="{84721651-10E1-4CA9-9658-90C499BFCE84}"/>
    <cellStyle name="Currency 13 2 4 7 2 4" xfId="32391" xr:uid="{0E602FB7-C3DB-4E8A-889E-306577B413FB}"/>
    <cellStyle name="Currency 13 2 4 7 2 5" xfId="47275" xr:uid="{BCFC2FC2-1E0D-4E50-BBCE-915FF2E54EBC}"/>
    <cellStyle name="Currency 13 2 4 7 3" xfId="22123" xr:uid="{361E7E63-201B-4F82-B610-E2E6B45B1E74}"/>
    <cellStyle name="Currency 13 2 4 7 3 2" xfId="35815" xr:uid="{3D735701-13E7-4C67-9F27-AA548012C44B}"/>
    <cellStyle name="Currency 13 2 4 7 3 3" xfId="50699" xr:uid="{474526B0-3759-4175-8B33-B6CB38921119}"/>
    <cellStyle name="Currency 13 2 4 7 4" xfId="15279" xr:uid="{FD586008-AE53-4BC1-BB53-3AC5C787F156}"/>
    <cellStyle name="Currency 13 2 4 7 5" xfId="28969" xr:uid="{2FDC7FCA-35A1-4E24-B87B-CE45C6E1A62A}"/>
    <cellStyle name="Currency 13 2 4 7 6" xfId="43853" xr:uid="{33A5A1F5-88C0-4F04-8136-2744E2273F45}"/>
    <cellStyle name="Currency 13 2 4 8" xfId="10143" xr:uid="{90F6F94B-0A76-4DA2-8548-BE255CD8986C}"/>
    <cellStyle name="Currency 13 2 4 8 2" xfId="23833" xr:uid="{8DF72AA4-C991-4095-B0A8-512B72F683C1}"/>
    <cellStyle name="Currency 13 2 4 8 2 2" xfId="37525" xr:uid="{000196A8-EF74-4E40-96F0-9A753A796B56}"/>
    <cellStyle name="Currency 13 2 4 8 2 3" xfId="52409" xr:uid="{E36810E5-5DCD-44BE-89B9-78E1D9CED147}"/>
    <cellStyle name="Currency 13 2 4 8 3" xfId="16989" xr:uid="{CB93B303-89EF-4C13-9C9A-A270B110B2CC}"/>
    <cellStyle name="Currency 13 2 4 8 4" xfId="30679" xr:uid="{53600C3B-7693-4658-B457-96C3676B4CCC}"/>
    <cellStyle name="Currency 13 2 4 8 5" xfId="45563" xr:uid="{ADB4AB61-70A5-41C3-A17F-F7B9EECFBC48}"/>
    <cellStyle name="Currency 13 2 4 9" xfId="20411" xr:uid="{F6389F66-619B-4B65-BE40-0BFFDAB238AB}"/>
    <cellStyle name="Currency 13 2 4 9 2" xfId="34103" xr:uid="{FECF1774-80D8-4272-9D17-7879E365DB01}"/>
    <cellStyle name="Currency 13 2 4 9 3" xfId="48987" xr:uid="{189E64D4-D09B-4A00-881E-531EB246C6EB}"/>
    <cellStyle name="Currency 13 2 5" xfId="6734" xr:uid="{32331AF9-7891-4DAE-96C0-F6C6FF789785}"/>
    <cellStyle name="Currency 13 2 5 10" xfId="42156" xr:uid="{FDA1950E-00BE-4EA4-9AE4-1FE7B6DD4D56}"/>
    <cellStyle name="Currency 13 2 5 2" xfId="6735" xr:uid="{CBBF82BA-3C45-45C0-99BF-150AA78824F9}"/>
    <cellStyle name="Currency 13 2 5 2 2" xfId="6736" xr:uid="{4D9B0100-D480-4C09-9E92-ACFD53DDACEB}"/>
    <cellStyle name="Currency 13 2 5 2 2 2" xfId="8450" xr:uid="{BE79BFF2-B898-46C2-A9FE-BD5A00D1D949}"/>
    <cellStyle name="Currency 13 2 5 2 2 2 2" xfId="11872" xr:uid="{084DF6EF-A4B5-4D29-AD67-93D7D04BECA6}"/>
    <cellStyle name="Currency 13 2 5 2 2 2 2 2" xfId="25562" xr:uid="{E67A3AF3-46BD-4F1A-AFE0-780377EC29F7}"/>
    <cellStyle name="Currency 13 2 5 2 2 2 2 2 2" xfId="39254" xr:uid="{64122C24-C7C5-47F4-9BBA-BEC27EB487CE}"/>
    <cellStyle name="Currency 13 2 5 2 2 2 2 2 3" xfId="54138" xr:uid="{3818BF46-07F7-4EFE-AE97-1C8F401A4D55}"/>
    <cellStyle name="Currency 13 2 5 2 2 2 2 3" xfId="18718" xr:uid="{C76584AE-9575-4543-8306-88E49E652BA1}"/>
    <cellStyle name="Currency 13 2 5 2 2 2 2 4" xfId="32408" xr:uid="{155697AF-FC8F-4FAD-B684-B4732BA636AE}"/>
    <cellStyle name="Currency 13 2 5 2 2 2 2 5" xfId="47292" xr:uid="{449032AC-DDEF-4DF5-BCB0-19121E81319D}"/>
    <cellStyle name="Currency 13 2 5 2 2 2 3" xfId="22140" xr:uid="{E5B7785A-A368-476A-AAD0-73E99DA9C158}"/>
    <cellStyle name="Currency 13 2 5 2 2 2 3 2" xfId="35832" xr:uid="{C1921842-E6E2-44BD-AC62-038A1D2FAFA4}"/>
    <cellStyle name="Currency 13 2 5 2 2 2 3 3" xfId="50716" xr:uid="{FC0AA9B5-D8F3-4048-8B38-C2AB90042ED0}"/>
    <cellStyle name="Currency 13 2 5 2 2 2 4" xfId="15296" xr:uid="{A0E27ADE-267B-41B3-AF2C-61739322C8EB}"/>
    <cellStyle name="Currency 13 2 5 2 2 2 5" xfId="28986" xr:uid="{93C11653-667E-41FE-B075-AD2F7C94730D}"/>
    <cellStyle name="Currency 13 2 5 2 2 2 6" xfId="43870" xr:uid="{83AFB3FA-015C-4A1E-A471-94DF55C5D963}"/>
    <cellStyle name="Currency 13 2 5 2 2 3" xfId="10160" xr:uid="{51ED9E8F-7593-4B2A-B039-51155C543E28}"/>
    <cellStyle name="Currency 13 2 5 2 2 3 2" xfId="23850" xr:uid="{DE67F173-7F15-49D7-AE3A-6BD7D8A7DE45}"/>
    <cellStyle name="Currency 13 2 5 2 2 3 2 2" xfId="37542" xr:uid="{53AD1469-9116-42B0-8D4B-6990E8DF487C}"/>
    <cellStyle name="Currency 13 2 5 2 2 3 2 3" xfId="52426" xr:uid="{3F171838-930C-4C3A-AFB7-DCD786054BE2}"/>
    <cellStyle name="Currency 13 2 5 2 2 3 3" xfId="17006" xr:uid="{862A8291-3429-4F4A-B2AB-692DFC6067C3}"/>
    <cellStyle name="Currency 13 2 5 2 2 3 4" xfId="30696" xr:uid="{833C7435-BDA5-4861-8319-6DFBAC04AB86}"/>
    <cellStyle name="Currency 13 2 5 2 2 3 5" xfId="45580" xr:uid="{1E376D06-F5AE-4299-8A3E-DA36CDBF0661}"/>
    <cellStyle name="Currency 13 2 5 2 2 4" xfId="20428" xr:uid="{A8155CD3-E1E6-46AB-B97F-40A6771BEF95}"/>
    <cellStyle name="Currency 13 2 5 2 2 4 2" xfId="34120" xr:uid="{214E6AA1-DBE4-424A-8C16-EA07A63A42B8}"/>
    <cellStyle name="Currency 13 2 5 2 2 4 3" xfId="49004" xr:uid="{784CC199-3850-4905-96BF-BFC6FF2DC720}"/>
    <cellStyle name="Currency 13 2 5 2 2 5" xfId="13584" xr:uid="{C2658B75-A4CE-4941-88D6-339327613D7F}"/>
    <cellStyle name="Currency 13 2 5 2 2 6" xfId="27274" xr:uid="{E02212C8-6731-403E-A175-0263F5EAED3F}"/>
    <cellStyle name="Currency 13 2 5 2 2 7" xfId="42158" xr:uid="{9B4450D1-1264-4939-876C-F8E1753E839D}"/>
    <cellStyle name="Currency 13 2 5 2 3" xfId="8449" xr:uid="{CAB56037-A8AB-4B3F-B158-F355639DDD07}"/>
    <cellStyle name="Currency 13 2 5 2 3 2" xfId="11871" xr:uid="{82A18939-B587-4377-A28C-28AFA19ADBDC}"/>
    <cellStyle name="Currency 13 2 5 2 3 2 2" xfId="25561" xr:uid="{B123B1A5-27E0-4091-921B-D87FE8F40BE4}"/>
    <cellStyle name="Currency 13 2 5 2 3 2 2 2" xfId="39253" xr:uid="{D34D7228-1A5C-424D-982C-236C3666F942}"/>
    <cellStyle name="Currency 13 2 5 2 3 2 2 3" xfId="54137" xr:uid="{2F8D2AE7-BC01-4601-A11A-1FF4493F8BC0}"/>
    <cellStyle name="Currency 13 2 5 2 3 2 3" xfId="18717" xr:uid="{35D2D28E-8D22-45B4-B1BE-E4A836BA756B}"/>
    <cellStyle name="Currency 13 2 5 2 3 2 4" xfId="32407" xr:uid="{68EE8249-996C-4512-B601-8DA450E6A57C}"/>
    <cellStyle name="Currency 13 2 5 2 3 2 5" xfId="47291" xr:uid="{0222F3DB-8791-4910-8059-F5AA6333EBAF}"/>
    <cellStyle name="Currency 13 2 5 2 3 3" xfId="22139" xr:uid="{E0158623-486D-45E0-AC37-A1A81005390E}"/>
    <cellStyle name="Currency 13 2 5 2 3 3 2" xfId="35831" xr:uid="{55550BEB-05FB-4F0B-A90C-873398B3F7E5}"/>
    <cellStyle name="Currency 13 2 5 2 3 3 3" xfId="50715" xr:uid="{F665D91E-4AA0-42FB-9B96-89AF0FC1FD90}"/>
    <cellStyle name="Currency 13 2 5 2 3 4" xfId="15295" xr:uid="{092CB67A-6F09-4008-91EA-2B04D5BC51B5}"/>
    <cellStyle name="Currency 13 2 5 2 3 5" xfId="28985" xr:uid="{ABD7C17A-4225-41BB-AC43-F4174C4C2109}"/>
    <cellStyle name="Currency 13 2 5 2 3 6" xfId="43869" xr:uid="{65FB6249-77B6-40CE-A542-F32DC40444C4}"/>
    <cellStyle name="Currency 13 2 5 2 4" xfId="10159" xr:uid="{FED863D1-085F-4A0C-9503-2E464008480E}"/>
    <cellStyle name="Currency 13 2 5 2 4 2" xfId="23849" xr:uid="{03E8D423-8379-474D-A530-1DA7CE685123}"/>
    <cellStyle name="Currency 13 2 5 2 4 2 2" xfId="37541" xr:uid="{CDBCCE30-A98C-449D-B7E2-AADFDA714A0B}"/>
    <cellStyle name="Currency 13 2 5 2 4 2 3" xfId="52425" xr:uid="{0827832D-A52D-459D-92CA-14BFB7A5A9CB}"/>
    <cellStyle name="Currency 13 2 5 2 4 3" xfId="17005" xr:uid="{ACB843B8-D7E6-4015-833D-6ECC90FE1D1F}"/>
    <cellStyle name="Currency 13 2 5 2 4 4" xfId="30695" xr:uid="{D0982D9D-6EF8-428A-94A9-9730405A34BF}"/>
    <cellStyle name="Currency 13 2 5 2 4 5" xfId="45579" xr:uid="{B8AAAD0A-C593-4700-AE63-1E39E3F217D1}"/>
    <cellStyle name="Currency 13 2 5 2 5" xfId="20427" xr:uid="{140AD88D-4CAE-4FC6-833F-E50A5766047F}"/>
    <cellStyle name="Currency 13 2 5 2 5 2" xfId="34119" xr:uid="{2BC059B2-1D5E-4D90-A56D-CEB8C47A2D80}"/>
    <cellStyle name="Currency 13 2 5 2 5 3" xfId="49003" xr:uid="{022B30E4-E831-438D-A7C0-F64BAA9808A9}"/>
    <cellStyle name="Currency 13 2 5 2 6" xfId="13583" xr:uid="{EB5465AD-1F6C-43AF-BA7C-9C37EF7FFFA0}"/>
    <cellStyle name="Currency 13 2 5 2 7" xfId="27273" xr:uid="{B45C6DBD-A821-4130-82E3-039AF0E31157}"/>
    <cellStyle name="Currency 13 2 5 2 8" xfId="42157" xr:uid="{BEE81AC7-1D4D-438E-BA84-78D00C6388DA}"/>
    <cellStyle name="Currency 13 2 5 3" xfId="6737" xr:uid="{64E43F4B-9FEA-4530-9FB8-E3DE299EB5FA}"/>
    <cellStyle name="Currency 13 2 5 3 2" xfId="8451" xr:uid="{0AB13A10-3A5C-49AB-8FCA-F38570583E62}"/>
    <cellStyle name="Currency 13 2 5 3 2 2" xfId="11873" xr:uid="{C13188CF-A6DF-4762-95FC-9BB388BE3823}"/>
    <cellStyle name="Currency 13 2 5 3 2 2 2" xfId="25563" xr:uid="{DB302FED-A255-4E72-8F8B-13E3495FB95C}"/>
    <cellStyle name="Currency 13 2 5 3 2 2 2 2" xfId="39255" xr:uid="{A1783273-D019-422B-9BC3-3C0931969D13}"/>
    <cellStyle name="Currency 13 2 5 3 2 2 2 3" xfId="54139" xr:uid="{211BC8D6-75A9-4F86-B6D0-974005BD4A13}"/>
    <cellStyle name="Currency 13 2 5 3 2 2 3" xfId="18719" xr:uid="{69BFBB28-24E8-43BB-BB6E-33AC562FA95C}"/>
    <cellStyle name="Currency 13 2 5 3 2 2 4" xfId="32409" xr:uid="{0A608BF5-BD99-4445-8CF6-9D5356BBEB42}"/>
    <cellStyle name="Currency 13 2 5 3 2 2 5" xfId="47293" xr:uid="{24FA34EA-AB27-4B00-A531-CA772A4B99A6}"/>
    <cellStyle name="Currency 13 2 5 3 2 3" xfId="22141" xr:uid="{AC9D4345-26E7-4BD5-82F5-1E52150141AD}"/>
    <cellStyle name="Currency 13 2 5 3 2 3 2" xfId="35833" xr:uid="{EC9AC3E4-3FB7-46B4-99C6-1EA0BB0EEE0A}"/>
    <cellStyle name="Currency 13 2 5 3 2 3 3" xfId="50717" xr:uid="{7F4C96E6-85D5-4387-B4B8-FEC7DED5B0FF}"/>
    <cellStyle name="Currency 13 2 5 3 2 4" xfId="15297" xr:uid="{7711581C-91AC-4CC4-8668-19A64805C9DD}"/>
    <cellStyle name="Currency 13 2 5 3 2 5" xfId="28987" xr:uid="{8425F442-9BBB-491C-8BEB-5177E1182EE3}"/>
    <cellStyle name="Currency 13 2 5 3 2 6" xfId="43871" xr:uid="{089817D1-7C6C-4233-AE3F-66FA0B189BEB}"/>
    <cellStyle name="Currency 13 2 5 3 3" xfId="10161" xr:uid="{785C894B-9D16-4195-82E1-8C4975EA0E6E}"/>
    <cellStyle name="Currency 13 2 5 3 3 2" xfId="23851" xr:uid="{5B0A6299-287D-409E-BBB6-69B54763B7BB}"/>
    <cellStyle name="Currency 13 2 5 3 3 2 2" xfId="37543" xr:uid="{2F12E125-C7F8-4FB3-88E8-8CF360DE9264}"/>
    <cellStyle name="Currency 13 2 5 3 3 2 3" xfId="52427" xr:uid="{73917878-858D-4900-B237-3064E96E50B1}"/>
    <cellStyle name="Currency 13 2 5 3 3 3" xfId="17007" xr:uid="{8459F551-AE4A-446D-BD95-10EC6640FA6B}"/>
    <cellStyle name="Currency 13 2 5 3 3 4" xfId="30697" xr:uid="{AC8BF3BA-ABCC-4CC6-9BA1-C705B96B9852}"/>
    <cellStyle name="Currency 13 2 5 3 3 5" xfId="45581" xr:uid="{591EB65B-F5C5-4A4F-AEEE-A548CF482C53}"/>
    <cellStyle name="Currency 13 2 5 3 4" xfId="20429" xr:uid="{54E09DD3-FE93-4349-9DA1-D3C6F7541F2A}"/>
    <cellStyle name="Currency 13 2 5 3 4 2" xfId="34121" xr:uid="{E49BE071-D961-4C0D-B9D8-778736C5D435}"/>
    <cellStyle name="Currency 13 2 5 3 4 3" xfId="49005" xr:uid="{480285BE-7A62-4BA7-AE93-13494D027ACB}"/>
    <cellStyle name="Currency 13 2 5 3 5" xfId="13585" xr:uid="{6015CCE9-13A5-4A4E-94EC-92C64A88E58D}"/>
    <cellStyle name="Currency 13 2 5 3 6" xfId="27275" xr:uid="{3BE0D2B5-F593-48B5-8D49-A83DAB68032F}"/>
    <cellStyle name="Currency 13 2 5 3 7" xfId="42159" xr:uid="{6EA0C78F-CF76-4EF1-B0BD-00ED3509865D}"/>
    <cellStyle name="Currency 13 2 5 4" xfId="6738" xr:uid="{9F95C8D2-C991-44E1-A79D-F1F064B48AA0}"/>
    <cellStyle name="Currency 13 2 5 4 2" xfId="8452" xr:uid="{347C959A-0610-4D64-B37D-DA52E76D5F3C}"/>
    <cellStyle name="Currency 13 2 5 4 2 2" xfId="11874" xr:uid="{D3223204-40F7-4B52-9817-EF6355BEEA08}"/>
    <cellStyle name="Currency 13 2 5 4 2 2 2" xfId="25564" xr:uid="{5C4C74AB-0048-45F8-9CF6-B9421FC6BF0D}"/>
    <cellStyle name="Currency 13 2 5 4 2 2 2 2" xfId="39256" xr:uid="{E9FB03FF-9615-4767-BF70-09EECC490504}"/>
    <cellStyle name="Currency 13 2 5 4 2 2 2 3" xfId="54140" xr:uid="{B9C752FA-996A-4489-82FA-D76E4F4B98A6}"/>
    <cellStyle name="Currency 13 2 5 4 2 2 3" xfId="18720" xr:uid="{BC6BBA6B-3F51-4C56-974C-4724FD6AAECC}"/>
    <cellStyle name="Currency 13 2 5 4 2 2 4" xfId="32410" xr:uid="{1E944B5D-B590-4183-9E05-BDF83E031CEB}"/>
    <cellStyle name="Currency 13 2 5 4 2 2 5" xfId="47294" xr:uid="{A740357B-3BDA-4237-A02E-265992D39489}"/>
    <cellStyle name="Currency 13 2 5 4 2 3" xfId="22142" xr:uid="{F5EA5582-1BAF-4C24-903F-20FA1EF8C98E}"/>
    <cellStyle name="Currency 13 2 5 4 2 3 2" xfId="35834" xr:uid="{317B07F1-C64A-4921-B017-72DCC6DD6B2D}"/>
    <cellStyle name="Currency 13 2 5 4 2 3 3" xfId="50718" xr:uid="{8C57FB02-C743-45BC-986F-E699E02BBB15}"/>
    <cellStyle name="Currency 13 2 5 4 2 4" xfId="15298" xr:uid="{8C550C71-04A4-4A47-9B3D-892C0964796F}"/>
    <cellStyle name="Currency 13 2 5 4 2 5" xfId="28988" xr:uid="{D9D1A225-07FF-459F-9690-DADC9707358D}"/>
    <cellStyle name="Currency 13 2 5 4 2 6" xfId="43872" xr:uid="{7EAB1A96-39DC-4CAD-B708-47CB917C11DD}"/>
    <cellStyle name="Currency 13 2 5 4 3" xfId="10162" xr:uid="{C9CEBFE2-655B-46DC-A954-999DE0EED81D}"/>
    <cellStyle name="Currency 13 2 5 4 3 2" xfId="23852" xr:uid="{2EE807F5-E44A-40BD-97C3-CD0E80CA210D}"/>
    <cellStyle name="Currency 13 2 5 4 3 2 2" xfId="37544" xr:uid="{77167C52-969D-4DE7-98FA-F5B50377F9B9}"/>
    <cellStyle name="Currency 13 2 5 4 3 2 3" xfId="52428" xr:uid="{B97052BE-92B7-49C1-BAE9-1583CCD4BB77}"/>
    <cellStyle name="Currency 13 2 5 4 3 3" xfId="17008" xr:uid="{02AB7DDB-9A94-409F-BAE0-C44554124B34}"/>
    <cellStyle name="Currency 13 2 5 4 3 4" xfId="30698" xr:uid="{6DC6DDE6-D21C-46A3-9923-9895ECAE8550}"/>
    <cellStyle name="Currency 13 2 5 4 3 5" xfId="45582" xr:uid="{4AC4C6F9-96F8-47D7-9CA3-3391056D47A9}"/>
    <cellStyle name="Currency 13 2 5 4 4" xfId="20430" xr:uid="{6EF90A35-07D1-4947-B8C3-4127966C0D7A}"/>
    <cellStyle name="Currency 13 2 5 4 4 2" xfId="34122" xr:uid="{CF0E9D49-638E-4C4A-881B-5378D16DE97D}"/>
    <cellStyle name="Currency 13 2 5 4 4 3" xfId="49006" xr:uid="{6B4FC8D1-64C2-451F-809D-C366B3665CD7}"/>
    <cellStyle name="Currency 13 2 5 4 5" xfId="13586" xr:uid="{EECAD8B1-16A7-4AF0-ADA7-23F665149E51}"/>
    <cellStyle name="Currency 13 2 5 4 6" xfId="27276" xr:uid="{507EB88F-E1C8-41B2-BC59-C88ACC46D0AB}"/>
    <cellStyle name="Currency 13 2 5 4 7" xfId="42160" xr:uid="{B12EBC64-734F-40DB-9EFC-26F5C1F871E4}"/>
    <cellStyle name="Currency 13 2 5 5" xfId="8448" xr:uid="{B0223E69-BC90-4F41-B4BB-0ED1F0D2B23B}"/>
    <cellStyle name="Currency 13 2 5 5 2" xfId="11870" xr:uid="{24100A94-9074-45EB-8AE7-84AB4D987AF6}"/>
    <cellStyle name="Currency 13 2 5 5 2 2" xfId="25560" xr:uid="{68777ACF-16F7-459A-9DE2-145B7EDB6306}"/>
    <cellStyle name="Currency 13 2 5 5 2 2 2" xfId="39252" xr:uid="{77022B63-8B67-4130-87B0-77E7C2B1362F}"/>
    <cellStyle name="Currency 13 2 5 5 2 2 3" xfId="54136" xr:uid="{97699F5A-D0BD-4A5B-BC08-C8335117A8F5}"/>
    <cellStyle name="Currency 13 2 5 5 2 3" xfId="18716" xr:uid="{E617C38A-CCE2-441A-B90D-F076A6D9152D}"/>
    <cellStyle name="Currency 13 2 5 5 2 4" xfId="32406" xr:uid="{0CAA335A-3983-4DF5-AE39-B4894635F844}"/>
    <cellStyle name="Currency 13 2 5 5 2 5" xfId="47290" xr:uid="{723ABC1F-ED88-4898-8478-9B5A7EEB8C6B}"/>
    <cellStyle name="Currency 13 2 5 5 3" xfId="22138" xr:uid="{B5160B6B-F15E-4B0C-B623-D95CBA9E2B25}"/>
    <cellStyle name="Currency 13 2 5 5 3 2" xfId="35830" xr:uid="{8C23C7D7-8948-4F7A-8028-DADAD86F013C}"/>
    <cellStyle name="Currency 13 2 5 5 3 3" xfId="50714" xr:uid="{6B1EAD62-36E1-4999-B22C-5708C1EBDFEA}"/>
    <cellStyle name="Currency 13 2 5 5 4" xfId="15294" xr:uid="{9C0F6A2D-47A9-4953-A8D9-1001C5BBD96B}"/>
    <cellStyle name="Currency 13 2 5 5 5" xfId="28984" xr:uid="{2FC24EE8-E015-4435-82DB-944BD7BD4321}"/>
    <cellStyle name="Currency 13 2 5 5 6" xfId="43868" xr:uid="{70575559-D487-446F-A439-CBA965E12D6D}"/>
    <cellStyle name="Currency 13 2 5 6" xfId="10158" xr:uid="{1D08A0E5-DB95-4E35-B2B3-09F8A7762DB9}"/>
    <cellStyle name="Currency 13 2 5 6 2" xfId="23848" xr:uid="{49E19B14-9C0F-40A9-A942-70158C8EE40E}"/>
    <cellStyle name="Currency 13 2 5 6 2 2" xfId="37540" xr:uid="{12FEF34D-213D-4165-8A3A-808B49544099}"/>
    <cellStyle name="Currency 13 2 5 6 2 3" xfId="52424" xr:uid="{110FFC3B-99CE-4CEE-A978-2FB658EF9ABF}"/>
    <cellStyle name="Currency 13 2 5 6 3" xfId="17004" xr:uid="{B731A839-94E7-4210-B1F5-0FFE897C51C5}"/>
    <cellStyle name="Currency 13 2 5 6 4" xfId="30694" xr:uid="{DB8382C2-5D59-4DB9-BAE9-CEB0D88C672A}"/>
    <cellStyle name="Currency 13 2 5 6 5" xfId="45578" xr:uid="{F1E379B6-77D7-4FC3-B1DD-D1026A1658F2}"/>
    <cellStyle name="Currency 13 2 5 7" xfId="20426" xr:uid="{4836484E-5E48-409B-8CAA-496C82E9E388}"/>
    <cellStyle name="Currency 13 2 5 7 2" xfId="34118" xr:uid="{214708F6-08A9-47AF-ABA2-FEDAF1F1D304}"/>
    <cellStyle name="Currency 13 2 5 7 3" xfId="49002" xr:uid="{3F2D5430-58A4-4B37-A0E0-6E314595C48D}"/>
    <cellStyle name="Currency 13 2 5 8" xfId="13582" xr:uid="{A21819CF-7185-415D-AEAE-62EC535F37F0}"/>
    <cellStyle name="Currency 13 2 5 9" xfId="27272" xr:uid="{7EF1A992-F4DB-4FB4-9A25-442BFDA1CBDE}"/>
    <cellStyle name="Currency 13 2 6" xfId="6739" xr:uid="{FBAAA620-6192-4186-A4D0-220D0E63403C}"/>
    <cellStyle name="Currency 13 2 6 10" xfId="42161" xr:uid="{E82F8EC8-AA21-4BD7-8662-2C853A17E4EC}"/>
    <cellStyle name="Currency 13 2 6 2" xfId="6740" xr:uid="{96985670-EFBE-40BC-88DC-60508D2AD9E4}"/>
    <cellStyle name="Currency 13 2 6 2 2" xfId="6741" xr:uid="{A9F7BFB4-0B40-4880-861A-B2D83011F760}"/>
    <cellStyle name="Currency 13 2 6 2 2 2" xfId="8455" xr:uid="{0699E188-A738-4D7D-B1AF-9C2AC67C6AA1}"/>
    <cellStyle name="Currency 13 2 6 2 2 2 2" xfId="11877" xr:uid="{A7189F50-7255-4180-8F5A-C3D41E6D59C2}"/>
    <cellStyle name="Currency 13 2 6 2 2 2 2 2" xfId="25567" xr:uid="{2B948BDD-F1E6-4C81-908B-7937BBFF8D4B}"/>
    <cellStyle name="Currency 13 2 6 2 2 2 2 2 2" xfId="39259" xr:uid="{EAD3C01C-6240-4446-8D2D-1E8C1D65CFBB}"/>
    <cellStyle name="Currency 13 2 6 2 2 2 2 2 3" xfId="54143" xr:uid="{67387FEC-E970-4C6D-93D3-9AAA93643CF2}"/>
    <cellStyle name="Currency 13 2 6 2 2 2 2 3" xfId="18723" xr:uid="{A61E6268-392F-4317-9456-9CD84D2B8332}"/>
    <cellStyle name="Currency 13 2 6 2 2 2 2 4" xfId="32413" xr:uid="{9D570772-F495-4CC1-900D-CCC33457B411}"/>
    <cellStyle name="Currency 13 2 6 2 2 2 2 5" xfId="47297" xr:uid="{5B1393B7-D112-47E1-AE41-793F1C18093A}"/>
    <cellStyle name="Currency 13 2 6 2 2 2 3" xfId="22145" xr:uid="{C8381497-96C3-4AF9-A048-94DA3DD9365F}"/>
    <cellStyle name="Currency 13 2 6 2 2 2 3 2" xfId="35837" xr:uid="{B139D509-CCCD-4240-969F-29CA187A6B82}"/>
    <cellStyle name="Currency 13 2 6 2 2 2 3 3" xfId="50721" xr:uid="{5160D041-5BD2-43D3-A56B-F47CF8B15CF1}"/>
    <cellStyle name="Currency 13 2 6 2 2 2 4" xfId="15301" xr:uid="{0BFBDFB5-E2C5-4B47-807F-CF450AAE573D}"/>
    <cellStyle name="Currency 13 2 6 2 2 2 5" xfId="28991" xr:uid="{5630B5B7-26AB-4113-9FBB-9595960F06C9}"/>
    <cellStyle name="Currency 13 2 6 2 2 2 6" xfId="43875" xr:uid="{F30EDC13-A340-49EF-A9BD-1C0603EE965D}"/>
    <cellStyle name="Currency 13 2 6 2 2 3" xfId="10165" xr:uid="{1993B0A7-F26A-460B-90AF-D72399B06702}"/>
    <cellStyle name="Currency 13 2 6 2 2 3 2" xfId="23855" xr:uid="{F7ECD696-DC3E-4B92-8B29-980A646A0E31}"/>
    <cellStyle name="Currency 13 2 6 2 2 3 2 2" xfId="37547" xr:uid="{44ADD182-B6E7-4962-AA99-694BB7DF14A9}"/>
    <cellStyle name="Currency 13 2 6 2 2 3 2 3" xfId="52431" xr:uid="{C04DD065-1439-4152-AC53-5B9E27F19F6B}"/>
    <cellStyle name="Currency 13 2 6 2 2 3 3" xfId="17011" xr:uid="{EF508618-F4D5-4384-B9FD-808D2310B59A}"/>
    <cellStyle name="Currency 13 2 6 2 2 3 4" xfId="30701" xr:uid="{E221165B-FCE9-4FEC-A483-929992670680}"/>
    <cellStyle name="Currency 13 2 6 2 2 3 5" xfId="45585" xr:uid="{BB1C9747-ECF7-4610-8D41-75B5226BC35E}"/>
    <cellStyle name="Currency 13 2 6 2 2 4" xfId="20433" xr:uid="{AA565905-365A-4E98-BE39-187564137B6D}"/>
    <cellStyle name="Currency 13 2 6 2 2 4 2" xfId="34125" xr:uid="{3B818FE3-5D02-48CF-AF6C-EF91E263532C}"/>
    <cellStyle name="Currency 13 2 6 2 2 4 3" xfId="49009" xr:uid="{EF141958-43AF-4C57-ADBC-1D6FA83C5984}"/>
    <cellStyle name="Currency 13 2 6 2 2 5" xfId="13589" xr:uid="{72B1EC8D-CE7F-4280-BEA4-CCF49ED5CEDA}"/>
    <cellStyle name="Currency 13 2 6 2 2 6" xfId="27279" xr:uid="{9AE0A347-DB74-44B4-A0BE-7215DB6E7CB2}"/>
    <cellStyle name="Currency 13 2 6 2 2 7" xfId="42163" xr:uid="{0C65789F-E327-4F59-876E-C4B991714D0A}"/>
    <cellStyle name="Currency 13 2 6 2 3" xfId="8454" xr:uid="{15299ED8-B24C-4F56-B581-30D0AC535096}"/>
    <cellStyle name="Currency 13 2 6 2 3 2" xfId="11876" xr:uid="{4E022FA8-ADBE-4515-9938-AEBEF660AD23}"/>
    <cellStyle name="Currency 13 2 6 2 3 2 2" xfId="25566" xr:uid="{93F68B58-CF2B-47B5-B14F-090B0CDB9750}"/>
    <cellStyle name="Currency 13 2 6 2 3 2 2 2" xfId="39258" xr:uid="{E66E350E-1CF9-4F2B-A760-2FD54115FBD4}"/>
    <cellStyle name="Currency 13 2 6 2 3 2 2 3" xfId="54142" xr:uid="{92F5802D-FE5C-4E28-8755-E372E7D9B442}"/>
    <cellStyle name="Currency 13 2 6 2 3 2 3" xfId="18722" xr:uid="{98346949-3B93-4300-BAD5-1F326BB8374C}"/>
    <cellStyle name="Currency 13 2 6 2 3 2 4" xfId="32412" xr:uid="{A54D81EB-9059-4374-9E50-40D6B1F918ED}"/>
    <cellStyle name="Currency 13 2 6 2 3 2 5" xfId="47296" xr:uid="{A14C4C4D-270A-4102-8BF9-E07574C4A0B3}"/>
    <cellStyle name="Currency 13 2 6 2 3 3" xfId="22144" xr:uid="{F57131F9-44BA-4C2F-8B8E-B8BA492121F0}"/>
    <cellStyle name="Currency 13 2 6 2 3 3 2" xfId="35836" xr:uid="{83A31F92-F42D-467F-87AE-B0E968F6BAF0}"/>
    <cellStyle name="Currency 13 2 6 2 3 3 3" xfId="50720" xr:uid="{80E64F2E-15E1-430B-A1F5-AB681C7A783E}"/>
    <cellStyle name="Currency 13 2 6 2 3 4" xfId="15300" xr:uid="{BC0B26DF-DFCE-47E5-99D3-F312DD91D865}"/>
    <cellStyle name="Currency 13 2 6 2 3 5" xfId="28990" xr:uid="{C181CA8E-A367-4317-ACEE-B9C7ED2055E1}"/>
    <cellStyle name="Currency 13 2 6 2 3 6" xfId="43874" xr:uid="{A1C52EC0-AA02-4A62-A385-DC45C10DC039}"/>
    <cellStyle name="Currency 13 2 6 2 4" xfId="10164" xr:uid="{A01FFA1E-1A01-4DC1-9A47-D2B5B0B3715E}"/>
    <cellStyle name="Currency 13 2 6 2 4 2" xfId="23854" xr:uid="{5D2538C3-9714-4B03-A84C-D449DD46C24D}"/>
    <cellStyle name="Currency 13 2 6 2 4 2 2" xfId="37546" xr:uid="{53D96C2B-422A-4C6A-A20E-CE81EDBEAE5D}"/>
    <cellStyle name="Currency 13 2 6 2 4 2 3" xfId="52430" xr:uid="{26A40DF7-8964-4390-927C-7C523D649762}"/>
    <cellStyle name="Currency 13 2 6 2 4 3" xfId="17010" xr:uid="{C6D47EAD-C0AF-4D5B-B062-DA7B3FA16EBE}"/>
    <cellStyle name="Currency 13 2 6 2 4 4" xfId="30700" xr:uid="{66767CB8-B3C2-4AFD-BA3B-CDCA22A3D22C}"/>
    <cellStyle name="Currency 13 2 6 2 4 5" xfId="45584" xr:uid="{A9D64DFD-8736-4232-9208-81ECE4B6E277}"/>
    <cellStyle name="Currency 13 2 6 2 5" xfId="20432" xr:uid="{73C8E46A-67F6-4888-A4F8-8FA16184116F}"/>
    <cellStyle name="Currency 13 2 6 2 5 2" xfId="34124" xr:uid="{E234E49F-A83D-4A66-A8A4-69190DB81194}"/>
    <cellStyle name="Currency 13 2 6 2 5 3" xfId="49008" xr:uid="{D4F2D362-030D-42BE-A91A-C8A82CB4C86E}"/>
    <cellStyle name="Currency 13 2 6 2 6" xfId="13588" xr:uid="{7EF1779B-3DBF-457B-83D0-B882981703EE}"/>
    <cellStyle name="Currency 13 2 6 2 7" xfId="27278" xr:uid="{88B2639D-A54D-43FB-BA70-998B25BD2755}"/>
    <cellStyle name="Currency 13 2 6 2 8" xfId="42162" xr:uid="{ED2CDD05-430F-4B62-ABFD-6E273CA8370F}"/>
    <cellStyle name="Currency 13 2 6 3" xfId="6742" xr:uid="{4F568AFD-3594-4811-89FF-BA7E24435871}"/>
    <cellStyle name="Currency 13 2 6 3 2" xfId="8456" xr:uid="{B45B5C7A-D9F1-4BFC-9D2C-4FE53677B31A}"/>
    <cellStyle name="Currency 13 2 6 3 2 2" xfId="11878" xr:uid="{1BD2056C-00A7-43E4-AEA5-EDA456155D7C}"/>
    <cellStyle name="Currency 13 2 6 3 2 2 2" xfId="25568" xr:uid="{871FD9EA-532F-4ACC-BFD5-636B4E5DAD36}"/>
    <cellStyle name="Currency 13 2 6 3 2 2 2 2" xfId="39260" xr:uid="{AB8E6341-0706-4400-975E-91CB1285E9C9}"/>
    <cellStyle name="Currency 13 2 6 3 2 2 2 3" xfId="54144" xr:uid="{6FBCF4A9-0A53-44B4-BDB5-87FC854DB280}"/>
    <cellStyle name="Currency 13 2 6 3 2 2 3" xfId="18724" xr:uid="{CC85FA72-15A8-4543-9803-F464D064E1B9}"/>
    <cellStyle name="Currency 13 2 6 3 2 2 4" xfId="32414" xr:uid="{D96F6D8D-894C-43F0-B997-1FF2EE35D28F}"/>
    <cellStyle name="Currency 13 2 6 3 2 2 5" xfId="47298" xr:uid="{5CA7435B-6938-4816-9CBD-9C06EFECE94A}"/>
    <cellStyle name="Currency 13 2 6 3 2 3" xfId="22146" xr:uid="{9841001B-2FFB-46BC-8499-7A8053FCE1AC}"/>
    <cellStyle name="Currency 13 2 6 3 2 3 2" xfId="35838" xr:uid="{5FFA6763-AD7D-4803-87E8-097F846C85E7}"/>
    <cellStyle name="Currency 13 2 6 3 2 3 3" xfId="50722" xr:uid="{56C246F3-EE5B-4823-AA3D-186A27122310}"/>
    <cellStyle name="Currency 13 2 6 3 2 4" xfId="15302" xr:uid="{8BCAAE33-B095-44B1-AA78-0CF650001305}"/>
    <cellStyle name="Currency 13 2 6 3 2 5" xfId="28992" xr:uid="{5CE0C926-8A8F-4202-8A52-35A8F8576EB9}"/>
    <cellStyle name="Currency 13 2 6 3 2 6" xfId="43876" xr:uid="{74CA6CE6-95B6-4896-AF7E-110BAA63F68D}"/>
    <cellStyle name="Currency 13 2 6 3 3" xfId="10166" xr:uid="{2B4682DD-BDD1-42F8-AC7A-3927CE1BF430}"/>
    <cellStyle name="Currency 13 2 6 3 3 2" xfId="23856" xr:uid="{7B1A7A51-336B-4A94-94CB-5C98494B142F}"/>
    <cellStyle name="Currency 13 2 6 3 3 2 2" xfId="37548" xr:uid="{00636370-98B3-49F6-8C38-8420EB9426E9}"/>
    <cellStyle name="Currency 13 2 6 3 3 2 3" xfId="52432" xr:uid="{4DDCCABA-DF4A-4C54-8D39-53511A100178}"/>
    <cellStyle name="Currency 13 2 6 3 3 3" xfId="17012" xr:uid="{425C529C-289F-42F5-80F4-5F8A4B7D56C3}"/>
    <cellStyle name="Currency 13 2 6 3 3 4" xfId="30702" xr:uid="{E7F2268B-9DF9-47B3-9762-CEE190887FBF}"/>
    <cellStyle name="Currency 13 2 6 3 3 5" xfId="45586" xr:uid="{4E347143-DF83-444B-A46E-7C32A2165982}"/>
    <cellStyle name="Currency 13 2 6 3 4" xfId="20434" xr:uid="{112BB98A-FC1D-4E37-9D84-AD73609C7740}"/>
    <cellStyle name="Currency 13 2 6 3 4 2" xfId="34126" xr:uid="{19064CB4-D3DA-4708-B79F-C330C0246E6C}"/>
    <cellStyle name="Currency 13 2 6 3 4 3" xfId="49010" xr:uid="{45DE7863-B0AA-42BA-AD7E-CE58483DD906}"/>
    <cellStyle name="Currency 13 2 6 3 5" xfId="13590" xr:uid="{EF47C3EB-508F-408F-AD67-322B3152DE51}"/>
    <cellStyle name="Currency 13 2 6 3 6" xfId="27280" xr:uid="{900E7C8B-6A46-4BD9-BBCC-63A713E1AD9B}"/>
    <cellStyle name="Currency 13 2 6 3 7" xfId="42164" xr:uid="{E7C064E8-6122-459C-BC71-9C5F9B0E99C2}"/>
    <cellStyle name="Currency 13 2 6 4" xfId="6743" xr:uid="{ECC1F0C8-45A6-4874-B554-F7F802446BDC}"/>
    <cellStyle name="Currency 13 2 6 4 2" xfId="8457" xr:uid="{DD8AC858-6394-4958-A276-C1292AB339EF}"/>
    <cellStyle name="Currency 13 2 6 4 2 2" xfId="11879" xr:uid="{7B41DE51-2C02-4575-BFE8-A593D86BE1F9}"/>
    <cellStyle name="Currency 13 2 6 4 2 2 2" xfId="25569" xr:uid="{8969A598-4044-4AD5-A699-2987CECA5FB2}"/>
    <cellStyle name="Currency 13 2 6 4 2 2 2 2" xfId="39261" xr:uid="{71029B1D-240D-4022-9524-21043906DB02}"/>
    <cellStyle name="Currency 13 2 6 4 2 2 2 3" xfId="54145" xr:uid="{5BDD6628-8BE1-4EE2-A83B-08797416D95F}"/>
    <cellStyle name="Currency 13 2 6 4 2 2 3" xfId="18725" xr:uid="{449CECAD-CC53-4895-9841-AAE4C8ED2A64}"/>
    <cellStyle name="Currency 13 2 6 4 2 2 4" xfId="32415" xr:uid="{F61EF610-F749-4C66-80AC-2E70D2B8DAD3}"/>
    <cellStyle name="Currency 13 2 6 4 2 2 5" xfId="47299" xr:uid="{F059B835-E773-46DB-9A16-D5F7DF4638DF}"/>
    <cellStyle name="Currency 13 2 6 4 2 3" xfId="22147" xr:uid="{946B91E6-5294-4D09-B65E-141E6BFAB232}"/>
    <cellStyle name="Currency 13 2 6 4 2 3 2" xfId="35839" xr:uid="{FA30D9D2-547C-4CEE-B574-449BF42280CE}"/>
    <cellStyle name="Currency 13 2 6 4 2 3 3" xfId="50723" xr:uid="{B527F6ED-C084-48F6-9A4F-E554492DDFF7}"/>
    <cellStyle name="Currency 13 2 6 4 2 4" xfId="15303" xr:uid="{924F0381-BD58-4FBD-B4D7-2AB5636B33B1}"/>
    <cellStyle name="Currency 13 2 6 4 2 5" xfId="28993" xr:uid="{B47CA5C3-5AD2-4A08-BDC1-58730F17E367}"/>
    <cellStyle name="Currency 13 2 6 4 2 6" xfId="43877" xr:uid="{0F434674-C06E-4368-81DC-8D8BF1610544}"/>
    <cellStyle name="Currency 13 2 6 4 3" xfId="10167" xr:uid="{9FAFD573-88A1-4121-8296-6C00F8C484B3}"/>
    <cellStyle name="Currency 13 2 6 4 3 2" xfId="23857" xr:uid="{7AA629B9-4D8B-45A4-AD0D-27238B6C42C4}"/>
    <cellStyle name="Currency 13 2 6 4 3 2 2" xfId="37549" xr:uid="{654C2574-1641-4BE8-9491-48DAFC13C246}"/>
    <cellStyle name="Currency 13 2 6 4 3 2 3" xfId="52433" xr:uid="{F04A54BC-670C-43D2-8C0A-9B70FAE13D4B}"/>
    <cellStyle name="Currency 13 2 6 4 3 3" xfId="17013" xr:uid="{E8800AA5-554D-4291-B9FE-EB9886E22754}"/>
    <cellStyle name="Currency 13 2 6 4 3 4" xfId="30703" xr:uid="{C0271399-5668-4F65-A8AE-89C8B655D06D}"/>
    <cellStyle name="Currency 13 2 6 4 3 5" xfId="45587" xr:uid="{2F760EC0-19E0-467B-A194-AB9BA0745D6C}"/>
    <cellStyle name="Currency 13 2 6 4 4" xfId="20435" xr:uid="{3E86EEDB-8163-469C-870B-2E99C1C13F9E}"/>
    <cellStyle name="Currency 13 2 6 4 4 2" xfId="34127" xr:uid="{48D0F859-40D7-42D3-B8B9-FEBC2111B6D8}"/>
    <cellStyle name="Currency 13 2 6 4 4 3" xfId="49011" xr:uid="{57EE0B0D-8BDB-4FFF-A511-8386D18F8131}"/>
    <cellStyle name="Currency 13 2 6 4 5" xfId="13591" xr:uid="{221D2816-035A-4B78-AE5D-01767BB7AC13}"/>
    <cellStyle name="Currency 13 2 6 4 6" xfId="27281" xr:uid="{9D88132D-9083-4272-BFDC-07D893053167}"/>
    <cellStyle name="Currency 13 2 6 4 7" xfId="42165" xr:uid="{950CCD94-D437-4315-B971-4516B6B1BC10}"/>
    <cellStyle name="Currency 13 2 6 5" xfId="8453" xr:uid="{2FC79D9D-91E9-4B6E-B47E-0C9CD8B8AE4E}"/>
    <cellStyle name="Currency 13 2 6 5 2" xfId="11875" xr:uid="{635EC5DC-499B-4147-A1E8-042E05B029FE}"/>
    <cellStyle name="Currency 13 2 6 5 2 2" xfId="25565" xr:uid="{B4D8F99A-CB5B-412A-93A0-AF42876D9003}"/>
    <cellStyle name="Currency 13 2 6 5 2 2 2" xfId="39257" xr:uid="{D65CEC8C-7B9E-4AC3-943E-FCA61BE7149B}"/>
    <cellStyle name="Currency 13 2 6 5 2 2 3" xfId="54141" xr:uid="{4D82F0A2-834B-49AC-B2D3-A5B990BCAFD4}"/>
    <cellStyle name="Currency 13 2 6 5 2 3" xfId="18721" xr:uid="{C13DAFD4-4563-43A6-B0AE-9BF47234AB5A}"/>
    <cellStyle name="Currency 13 2 6 5 2 4" xfId="32411" xr:uid="{ADE3FDCE-8816-4323-85F6-D4043AD27346}"/>
    <cellStyle name="Currency 13 2 6 5 2 5" xfId="47295" xr:uid="{6304DBB3-2E68-4920-AD06-9129A7268410}"/>
    <cellStyle name="Currency 13 2 6 5 3" xfId="22143" xr:uid="{B093CDAF-9C89-42BD-883D-C28FDBE817EC}"/>
    <cellStyle name="Currency 13 2 6 5 3 2" xfId="35835" xr:uid="{1A13ADB3-74CD-43D2-9F70-D9E590B598A5}"/>
    <cellStyle name="Currency 13 2 6 5 3 3" xfId="50719" xr:uid="{CC8292CF-7C5B-4628-AA8F-296BB219F98D}"/>
    <cellStyle name="Currency 13 2 6 5 4" xfId="15299" xr:uid="{F124AB79-2792-4406-9D99-207BF706168B}"/>
    <cellStyle name="Currency 13 2 6 5 5" xfId="28989" xr:uid="{8186AB86-90AA-4CF0-A552-1ABF0471F235}"/>
    <cellStyle name="Currency 13 2 6 5 6" xfId="43873" xr:uid="{63D2CF57-9D32-4BC6-94E3-80B65B8AEE2D}"/>
    <cellStyle name="Currency 13 2 6 6" xfId="10163" xr:uid="{77E23230-652B-4908-9DB7-E8FB8022A452}"/>
    <cellStyle name="Currency 13 2 6 6 2" xfId="23853" xr:uid="{56A164BF-C82E-4D12-A4C0-0A3959575170}"/>
    <cellStyle name="Currency 13 2 6 6 2 2" xfId="37545" xr:uid="{661D04AD-581D-4C9B-BC25-B694CDFC829D}"/>
    <cellStyle name="Currency 13 2 6 6 2 3" xfId="52429" xr:uid="{9960799F-B2BF-4BAD-B785-8F9085555E35}"/>
    <cellStyle name="Currency 13 2 6 6 3" xfId="17009" xr:uid="{344D5C21-2DEA-4FD8-B40B-E17BDFD76C7F}"/>
    <cellStyle name="Currency 13 2 6 6 4" xfId="30699" xr:uid="{7D7BFD22-773F-47AA-88C0-405A6F876F87}"/>
    <cellStyle name="Currency 13 2 6 6 5" xfId="45583" xr:uid="{863D18E1-DD02-4662-BB51-96D67829A293}"/>
    <cellStyle name="Currency 13 2 6 7" xfId="20431" xr:uid="{DC8E1E54-D959-47B5-93B5-B618B099CE03}"/>
    <cellStyle name="Currency 13 2 6 7 2" xfId="34123" xr:uid="{1E3E3734-7890-4603-A67F-B2668998D91F}"/>
    <cellStyle name="Currency 13 2 6 7 3" xfId="49007" xr:uid="{C79112A0-0C91-44A4-B3B8-9EA31EF26C75}"/>
    <cellStyle name="Currency 13 2 6 8" xfId="13587" xr:uid="{E9575D1C-48B9-4DA9-9F36-E11933C6FBC4}"/>
    <cellStyle name="Currency 13 2 6 9" xfId="27277" xr:uid="{D66C7BB1-BF02-408B-8977-B7FA5CDC0DE1}"/>
    <cellStyle name="Currency 13 2 7" xfId="6744" xr:uid="{AE88476F-43DF-4956-BAB1-2E9B08D70E44}"/>
    <cellStyle name="Currency 13 2 7 2" xfId="6745" xr:uid="{F4ACF02D-8DF8-45C0-AFE9-32ABBC828B11}"/>
    <cellStyle name="Currency 13 2 7 2 2" xfId="8459" xr:uid="{D856FB7C-BFEC-476A-8723-D312A35CB119}"/>
    <cellStyle name="Currency 13 2 7 2 2 2" xfId="11881" xr:uid="{770668CF-421D-46C8-87C1-683BC60EFFAE}"/>
    <cellStyle name="Currency 13 2 7 2 2 2 2" xfId="25571" xr:uid="{46E171DD-ADC3-48CD-95A7-6F716983A00F}"/>
    <cellStyle name="Currency 13 2 7 2 2 2 2 2" xfId="39263" xr:uid="{B1B887B0-5BE5-4544-A6B0-3E02D62037C6}"/>
    <cellStyle name="Currency 13 2 7 2 2 2 2 3" xfId="54147" xr:uid="{2F4B4502-6C38-410E-8514-4F3B8CA599D1}"/>
    <cellStyle name="Currency 13 2 7 2 2 2 3" xfId="18727" xr:uid="{8A8CC0BF-29C0-4A12-B7E4-7E5BF43568D8}"/>
    <cellStyle name="Currency 13 2 7 2 2 2 4" xfId="32417" xr:uid="{DC200EB1-CB97-4149-8540-DCCC4231DDBE}"/>
    <cellStyle name="Currency 13 2 7 2 2 2 5" xfId="47301" xr:uid="{53F8D639-832B-4DE6-B343-67849CD45F4D}"/>
    <cellStyle name="Currency 13 2 7 2 2 3" xfId="22149" xr:uid="{FC72A62A-3FC3-4E54-843F-4781AA62FD5F}"/>
    <cellStyle name="Currency 13 2 7 2 2 3 2" xfId="35841" xr:uid="{3DB8872B-3E04-4241-AFDD-DF02F37C1425}"/>
    <cellStyle name="Currency 13 2 7 2 2 3 3" xfId="50725" xr:uid="{DEA3A43D-326B-4AB6-8FD0-B703F4319017}"/>
    <cellStyle name="Currency 13 2 7 2 2 4" xfId="15305" xr:uid="{6C0DE534-C831-46C2-B774-3A525BB214AF}"/>
    <cellStyle name="Currency 13 2 7 2 2 5" xfId="28995" xr:uid="{F2CE678E-3DA0-48A9-BD89-C94FD4BE6A34}"/>
    <cellStyle name="Currency 13 2 7 2 2 6" xfId="43879" xr:uid="{F9142691-1FBA-4B19-B2B7-5657E455815F}"/>
    <cellStyle name="Currency 13 2 7 2 3" xfId="10169" xr:uid="{6F405143-B452-4DBD-BD31-74C784C2F80E}"/>
    <cellStyle name="Currency 13 2 7 2 3 2" xfId="23859" xr:uid="{C0D128D5-A26F-414C-BE13-4AEF7BAB5A32}"/>
    <cellStyle name="Currency 13 2 7 2 3 2 2" xfId="37551" xr:uid="{7A17317E-2F0A-4317-B6D0-6B92D891C422}"/>
    <cellStyle name="Currency 13 2 7 2 3 2 3" xfId="52435" xr:uid="{B149EF51-D888-446A-A0FA-A0524EE8BCFA}"/>
    <cellStyle name="Currency 13 2 7 2 3 3" xfId="17015" xr:uid="{E1687B9B-AC45-4E4C-B3B3-69AE327BF105}"/>
    <cellStyle name="Currency 13 2 7 2 3 4" xfId="30705" xr:uid="{7E2F5728-70AF-48C9-A1CC-AE0FA85146BA}"/>
    <cellStyle name="Currency 13 2 7 2 3 5" xfId="45589" xr:uid="{03AD7D6B-BDB3-429F-A5BB-E4D69D404ADB}"/>
    <cellStyle name="Currency 13 2 7 2 4" xfId="20437" xr:uid="{21F0D3F2-76BD-4421-9A32-19AFF3D79753}"/>
    <cellStyle name="Currency 13 2 7 2 4 2" xfId="34129" xr:uid="{B06B3413-4F7B-45FB-841E-BEF37A7688C4}"/>
    <cellStyle name="Currency 13 2 7 2 4 3" xfId="49013" xr:uid="{CE2FB5B3-0135-44E7-B290-D99B709C2098}"/>
    <cellStyle name="Currency 13 2 7 2 5" xfId="13593" xr:uid="{91167C0E-7EE3-4E70-A3C1-60BE211CD851}"/>
    <cellStyle name="Currency 13 2 7 2 6" xfId="27283" xr:uid="{15F272C3-0712-4387-81E8-A848BD0B8FA8}"/>
    <cellStyle name="Currency 13 2 7 2 7" xfId="42167" xr:uid="{00C825D3-A947-4B21-B140-B267CB333499}"/>
    <cellStyle name="Currency 13 2 7 3" xfId="8458" xr:uid="{48F90B87-7375-475D-BB59-7C6EB5C3CF30}"/>
    <cellStyle name="Currency 13 2 7 3 2" xfId="11880" xr:uid="{DD08A15D-E35B-4CC2-9EAD-4D27A6FCA5B5}"/>
    <cellStyle name="Currency 13 2 7 3 2 2" xfId="25570" xr:uid="{84431ECD-9673-43B4-AD71-969F08924BC2}"/>
    <cellStyle name="Currency 13 2 7 3 2 2 2" xfId="39262" xr:uid="{634CE1C2-8B51-4F20-8957-72F5EA880271}"/>
    <cellStyle name="Currency 13 2 7 3 2 2 3" xfId="54146" xr:uid="{B29D47C9-A8A5-4CDC-AA0D-3B196D74A676}"/>
    <cellStyle name="Currency 13 2 7 3 2 3" xfId="18726" xr:uid="{2292D030-E769-40E2-ADB2-1D7FE0726C1B}"/>
    <cellStyle name="Currency 13 2 7 3 2 4" xfId="32416" xr:uid="{0EFF10E3-03EE-4081-840C-CA47B29F59EF}"/>
    <cellStyle name="Currency 13 2 7 3 2 5" xfId="47300" xr:uid="{AF839846-DE12-4356-9CD3-59BA0625C107}"/>
    <cellStyle name="Currency 13 2 7 3 3" xfId="22148" xr:uid="{CAE2A927-74A8-457B-B191-16F150F035F7}"/>
    <cellStyle name="Currency 13 2 7 3 3 2" xfId="35840" xr:uid="{6C105717-0D6A-475E-AF50-70AC3E250351}"/>
    <cellStyle name="Currency 13 2 7 3 3 3" xfId="50724" xr:uid="{BD79D070-F781-4CCF-8391-E835EC54E8AB}"/>
    <cellStyle name="Currency 13 2 7 3 4" xfId="15304" xr:uid="{FCFDBF6E-0D25-4766-835B-4AAA43C4C126}"/>
    <cellStyle name="Currency 13 2 7 3 5" xfId="28994" xr:uid="{5939DCBB-203C-4E0D-9EB8-28FE1BA98415}"/>
    <cellStyle name="Currency 13 2 7 3 6" xfId="43878" xr:uid="{B6564AC4-FAA6-45EF-9E49-339B6C283071}"/>
    <cellStyle name="Currency 13 2 7 4" xfId="10168" xr:uid="{8670F1AD-8373-4F55-9C29-9A6094DAB531}"/>
    <cellStyle name="Currency 13 2 7 4 2" xfId="23858" xr:uid="{5A22C68D-401C-4DEA-ACD9-1216112FB916}"/>
    <cellStyle name="Currency 13 2 7 4 2 2" xfId="37550" xr:uid="{C35AEE1F-58D8-4FB3-A890-C0533F2B0463}"/>
    <cellStyle name="Currency 13 2 7 4 2 3" xfId="52434" xr:uid="{592081D2-747F-4714-863F-255245DE02F0}"/>
    <cellStyle name="Currency 13 2 7 4 3" xfId="17014" xr:uid="{8FBD85A5-8EE5-472F-87F5-67737A83929D}"/>
    <cellStyle name="Currency 13 2 7 4 4" xfId="30704" xr:uid="{F6930522-C3F3-4F26-9060-B8F367C0BF48}"/>
    <cellStyle name="Currency 13 2 7 4 5" xfId="45588" xr:uid="{02403652-D3A3-4650-AC92-2F1B4EEE5403}"/>
    <cellStyle name="Currency 13 2 7 5" xfId="20436" xr:uid="{C0501F72-073B-4ECD-B3CD-DC7100C51CA4}"/>
    <cellStyle name="Currency 13 2 7 5 2" xfId="34128" xr:uid="{F9E4B698-B91B-4EA7-B684-E54BEF474939}"/>
    <cellStyle name="Currency 13 2 7 5 3" xfId="49012" xr:uid="{C800A4BB-CB94-4C57-971C-8BB4492E27E5}"/>
    <cellStyle name="Currency 13 2 7 6" xfId="13592" xr:uid="{04FAD700-96C3-4FF6-AB7D-BC27185E07FC}"/>
    <cellStyle name="Currency 13 2 7 7" xfId="27282" xr:uid="{DBA0B75A-1590-4D51-B0BC-E60357F9E764}"/>
    <cellStyle name="Currency 13 2 7 8" xfId="42166" xr:uid="{32C128B2-7E33-4852-ADF2-6B33DF89FE6F}"/>
    <cellStyle name="Currency 13 2 8" xfId="6746" xr:uid="{0E4D883D-B0B0-43AC-A174-F2F710BCA7DB}"/>
    <cellStyle name="Currency 13 2 8 2" xfId="8460" xr:uid="{D6D5E00F-5C3E-46E4-94F5-8B21E6BF4C85}"/>
    <cellStyle name="Currency 13 2 8 2 2" xfId="11882" xr:uid="{AB0510B0-E089-4BD7-BB08-934A2FE1CF78}"/>
    <cellStyle name="Currency 13 2 8 2 2 2" xfId="25572" xr:uid="{3F9CB61F-7077-4D93-A374-6C4B667C574C}"/>
    <cellStyle name="Currency 13 2 8 2 2 2 2" xfId="39264" xr:uid="{1BB65F17-9D48-4D4B-8B16-D7F7923431BB}"/>
    <cellStyle name="Currency 13 2 8 2 2 2 3" xfId="54148" xr:uid="{62E169E7-00F0-4BA9-9927-AB563C901412}"/>
    <cellStyle name="Currency 13 2 8 2 2 3" xfId="18728" xr:uid="{CFC0581D-7BB4-4274-8717-B5CC2840BB1D}"/>
    <cellStyle name="Currency 13 2 8 2 2 4" xfId="32418" xr:uid="{A712144C-B5D7-46A6-B0AB-CA0654507B9A}"/>
    <cellStyle name="Currency 13 2 8 2 2 5" xfId="47302" xr:uid="{4594E220-5DFD-4D13-9EED-DB5EB705D257}"/>
    <cellStyle name="Currency 13 2 8 2 3" xfId="22150" xr:uid="{79E49472-F612-49A2-95B0-5FDEEED80159}"/>
    <cellStyle name="Currency 13 2 8 2 3 2" xfId="35842" xr:uid="{21F33364-F2F0-43A6-8514-B06001795450}"/>
    <cellStyle name="Currency 13 2 8 2 3 3" xfId="50726" xr:uid="{0E9D830A-2A04-40E2-93EC-911D2BB4E5C6}"/>
    <cellStyle name="Currency 13 2 8 2 4" xfId="15306" xr:uid="{84AD931A-6D7C-49E8-9704-DC135A0368AF}"/>
    <cellStyle name="Currency 13 2 8 2 5" xfId="28996" xr:uid="{86056C59-CD18-4516-A2F9-C2A9444DB0F9}"/>
    <cellStyle name="Currency 13 2 8 2 6" xfId="43880" xr:uid="{729BF858-13A6-4B3B-BFFD-65162CF0FF1F}"/>
    <cellStyle name="Currency 13 2 8 3" xfId="10170" xr:uid="{E74A3435-071D-4064-87E4-17AAE2711C65}"/>
    <cellStyle name="Currency 13 2 8 3 2" xfId="23860" xr:uid="{488C210E-DDC0-4AEE-B961-45D16D39349A}"/>
    <cellStyle name="Currency 13 2 8 3 2 2" xfId="37552" xr:uid="{2C00409E-03E7-495E-A3E7-18E7330D96AB}"/>
    <cellStyle name="Currency 13 2 8 3 2 3" xfId="52436" xr:uid="{A76E9478-DB93-43A1-A0C5-F5F00C65F7BA}"/>
    <cellStyle name="Currency 13 2 8 3 3" xfId="17016" xr:uid="{68210C75-32BC-49CA-B0D4-507331F76645}"/>
    <cellStyle name="Currency 13 2 8 3 4" xfId="30706" xr:uid="{DA0200F6-A9B4-4F44-A9E3-B3B53AD04949}"/>
    <cellStyle name="Currency 13 2 8 3 5" xfId="45590" xr:uid="{F64F9FF0-4E49-48FF-A4FD-4167512A8F54}"/>
    <cellStyle name="Currency 13 2 8 4" xfId="20438" xr:uid="{756FA19D-8748-42AD-B7D3-D7EA1F970A60}"/>
    <cellStyle name="Currency 13 2 8 4 2" xfId="34130" xr:uid="{F02BB9B9-C7E9-4079-B02B-FFD9CB633EFA}"/>
    <cellStyle name="Currency 13 2 8 4 3" xfId="49014" xr:uid="{5A7FD28B-C5E9-4D64-9E8B-CDA58BF8C1D8}"/>
    <cellStyle name="Currency 13 2 8 5" xfId="13594" xr:uid="{CC8CB800-B10F-45BD-A469-CF73EC0255B2}"/>
    <cellStyle name="Currency 13 2 8 6" xfId="27284" xr:uid="{5A5468D9-BC38-4062-B0AD-CBC372990357}"/>
    <cellStyle name="Currency 13 2 8 7" xfId="42168" xr:uid="{371AA027-C914-4AE2-A79D-CF8AEF6E6161}"/>
    <cellStyle name="Currency 13 2 9" xfId="6747" xr:uid="{48A67969-01C2-4EE4-B7E5-978084954D8F}"/>
    <cellStyle name="Currency 13 2 9 2" xfId="8461" xr:uid="{CC7FF90B-E6BA-4CEE-AC85-CF7754ED97A6}"/>
    <cellStyle name="Currency 13 2 9 2 2" xfId="11883" xr:uid="{B0F22349-F27D-41C7-BD93-C570109C71BD}"/>
    <cellStyle name="Currency 13 2 9 2 2 2" xfId="25573" xr:uid="{CB9351CA-A042-4B2E-9356-9BA77266EE59}"/>
    <cellStyle name="Currency 13 2 9 2 2 2 2" xfId="39265" xr:uid="{B4BC9A5F-DEF2-44B7-ACAB-494B08C2D332}"/>
    <cellStyle name="Currency 13 2 9 2 2 2 3" xfId="54149" xr:uid="{0C73B226-B38F-49F6-BDA4-AE747487ED41}"/>
    <cellStyle name="Currency 13 2 9 2 2 3" xfId="18729" xr:uid="{B966A10F-09DB-4AD0-938E-361A24C0A8A1}"/>
    <cellStyle name="Currency 13 2 9 2 2 4" xfId="32419" xr:uid="{7361E601-26F7-4097-927D-E5B377509AD7}"/>
    <cellStyle name="Currency 13 2 9 2 2 5" xfId="47303" xr:uid="{B7354D67-CE67-485C-96C3-19F4F76A156F}"/>
    <cellStyle name="Currency 13 2 9 2 3" xfId="22151" xr:uid="{E63FCE35-E334-435D-A4B8-5DBC40155D06}"/>
    <cellStyle name="Currency 13 2 9 2 3 2" xfId="35843" xr:uid="{088FC644-CC51-45DF-9B13-0CD96E51EEFB}"/>
    <cellStyle name="Currency 13 2 9 2 3 3" xfId="50727" xr:uid="{02D828FD-5BD8-4049-9BBF-2EDAF0ACF16B}"/>
    <cellStyle name="Currency 13 2 9 2 4" xfId="15307" xr:uid="{FB0BF141-4011-46C8-AF86-9B682284B1CE}"/>
    <cellStyle name="Currency 13 2 9 2 5" xfId="28997" xr:uid="{E08F7822-17A6-473A-9AF2-76A79A37A670}"/>
    <cellStyle name="Currency 13 2 9 2 6" xfId="43881" xr:uid="{33DF7FCE-F80A-4056-B421-0599C8756679}"/>
    <cellStyle name="Currency 13 2 9 3" xfId="10171" xr:uid="{28B39B01-7175-475A-8C8D-0C2797BDEFD4}"/>
    <cellStyle name="Currency 13 2 9 3 2" xfId="23861" xr:uid="{49E41A3C-17DC-4C35-9F6B-FB0BD0F20F92}"/>
    <cellStyle name="Currency 13 2 9 3 2 2" xfId="37553" xr:uid="{DE95C897-629B-4DAC-BE05-CD57C24AA5DD}"/>
    <cellStyle name="Currency 13 2 9 3 2 3" xfId="52437" xr:uid="{6944B2F0-A2BE-47FD-92E8-6C2541B3D119}"/>
    <cellStyle name="Currency 13 2 9 3 3" xfId="17017" xr:uid="{E0B21F58-9C7D-479F-B829-BEACCB89C70D}"/>
    <cellStyle name="Currency 13 2 9 3 4" xfId="30707" xr:uid="{3F6DEC06-F70B-4C37-9BCA-B81D262B67E2}"/>
    <cellStyle name="Currency 13 2 9 3 5" xfId="45591" xr:uid="{5D778752-D5B6-4E83-A7BC-90050C1C5211}"/>
    <cellStyle name="Currency 13 2 9 4" xfId="20439" xr:uid="{2FE73AD1-DC40-4501-8993-5F56C5C5DE74}"/>
    <cellStyle name="Currency 13 2 9 4 2" xfId="34131" xr:uid="{03B9C9FC-B9C5-4A87-B005-F89226EC135E}"/>
    <cellStyle name="Currency 13 2 9 4 3" xfId="49015" xr:uid="{AFE043B8-43B2-49AD-BB49-776E704AC188}"/>
    <cellStyle name="Currency 13 2 9 5" xfId="13595" xr:uid="{5187A120-A674-4048-94E5-44B344383AB9}"/>
    <cellStyle name="Currency 13 2 9 6" xfId="27285" xr:uid="{E9F228A6-9788-43B6-BD28-91A3D51F583D}"/>
    <cellStyle name="Currency 13 2 9 7" xfId="42169" xr:uid="{B8255E09-5457-4027-952F-7BD585D20C50}"/>
    <cellStyle name="Currency 13 3" xfId="4326" xr:uid="{E4EBE48B-2D27-4B81-A8D0-35B88CA5CA5C}"/>
    <cellStyle name="Currency 13 3 10" xfId="20440" xr:uid="{624FBA83-79E9-4FFB-AFD9-6CDCFA3893C5}"/>
    <cellStyle name="Currency 13 3 10 2" xfId="34132" xr:uid="{ED072E98-557B-4004-8A70-716CBC75AF66}"/>
    <cellStyle name="Currency 13 3 10 3" xfId="49016" xr:uid="{951D0436-EA71-4B09-A638-80B7853C842D}"/>
    <cellStyle name="Currency 13 3 11" xfId="13596" xr:uid="{E99339C1-80ED-4A40-8286-9B44B7CAE857}"/>
    <cellStyle name="Currency 13 3 11 2" xfId="41326" xr:uid="{750BFDDA-D6E6-4F6C-BACB-C543A44ADF6E}"/>
    <cellStyle name="Currency 13 3 12" xfId="27286" xr:uid="{1604D028-C2CA-4189-AA2F-0FD117E4A3CA}"/>
    <cellStyle name="Currency 13 3 13" xfId="42170" xr:uid="{4B9163B8-F6C0-4EF7-8C33-91B86073FF06}"/>
    <cellStyle name="Currency 13 3 14" xfId="6748" xr:uid="{686C0CFF-7FF2-4D69-8AA0-ABC2D7C54849}"/>
    <cellStyle name="Currency 13 3 15" xfId="5948" xr:uid="{7AC47077-FCC1-474A-8B59-3FF44D71A437}"/>
    <cellStyle name="Currency 13 3 16" xfId="5356" xr:uid="{3338C41F-114F-4A50-B522-675FF9186D1D}"/>
    <cellStyle name="Currency 13 3 2" xfId="4762" xr:uid="{50ADB2C9-04AE-4A4D-B752-13CDB147944C}"/>
    <cellStyle name="Currency 13 3 2 10" xfId="13597" xr:uid="{45947314-D064-4E75-A926-6751F1C6C22B}"/>
    <cellStyle name="Currency 13 3 2 10 2" xfId="41391" xr:uid="{8A0B1941-D0E7-49BB-8731-339CCBEB45D2}"/>
    <cellStyle name="Currency 13 3 2 11" xfId="27287" xr:uid="{BC0A61E2-0FFD-40AE-9915-339ACDB51CB4}"/>
    <cellStyle name="Currency 13 3 2 12" xfId="42171" xr:uid="{BD67C59B-E000-4077-87C2-569498A225FF}"/>
    <cellStyle name="Currency 13 3 2 13" xfId="6749" xr:uid="{493C4125-D1B9-4D7F-9DE4-F10DA40B5F8E}"/>
    <cellStyle name="Currency 13 3 2 2" xfId="6750" xr:uid="{AC58DCBC-A3F6-4AF4-A87E-030D382777B3}"/>
    <cellStyle name="Currency 13 3 2 2 10" xfId="42172" xr:uid="{330FA396-4CAF-44BE-B844-CE5368A9B2BC}"/>
    <cellStyle name="Currency 13 3 2 2 2" xfId="6751" xr:uid="{66BEBCAA-E163-446F-AF5F-D613F76E585B}"/>
    <cellStyle name="Currency 13 3 2 2 2 2" xfId="6752" xr:uid="{D51A1ACD-62BF-40A5-93B6-9F4435CFCE39}"/>
    <cellStyle name="Currency 13 3 2 2 2 2 2" xfId="8466" xr:uid="{1C320DFB-605A-4E71-8D46-A23B697FCF69}"/>
    <cellStyle name="Currency 13 3 2 2 2 2 2 2" xfId="11888" xr:uid="{5469E19F-3986-40B5-B0C1-91FD84E3953B}"/>
    <cellStyle name="Currency 13 3 2 2 2 2 2 2 2" xfId="25578" xr:uid="{76420DAF-6594-41D6-A6F9-6912921C0EB3}"/>
    <cellStyle name="Currency 13 3 2 2 2 2 2 2 2 2" xfId="39270" xr:uid="{67A7B018-C4CF-4544-B64A-9C493D7EBE3A}"/>
    <cellStyle name="Currency 13 3 2 2 2 2 2 2 2 3" xfId="54154" xr:uid="{8D148D49-4765-4C0E-A865-0A27E5D289B1}"/>
    <cellStyle name="Currency 13 3 2 2 2 2 2 2 3" xfId="18734" xr:uid="{0CA044A8-4A12-4BDC-9266-CC2A15B920C3}"/>
    <cellStyle name="Currency 13 3 2 2 2 2 2 2 4" xfId="32424" xr:uid="{B2C6DF8E-DE10-46A6-95BB-2841E5AA16B0}"/>
    <cellStyle name="Currency 13 3 2 2 2 2 2 2 5" xfId="47308" xr:uid="{EA8D9297-3B57-46A8-B48A-6C707605F7E9}"/>
    <cellStyle name="Currency 13 3 2 2 2 2 2 3" xfId="22156" xr:uid="{0F9B6BDF-A986-44D1-AEA5-C8DE6AE15522}"/>
    <cellStyle name="Currency 13 3 2 2 2 2 2 3 2" xfId="35848" xr:uid="{95561CE8-36E6-41F0-A423-EB08FB364B72}"/>
    <cellStyle name="Currency 13 3 2 2 2 2 2 3 3" xfId="50732" xr:uid="{8A066F3F-DE57-48A7-BEE4-3A5B14626940}"/>
    <cellStyle name="Currency 13 3 2 2 2 2 2 4" xfId="15312" xr:uid="{DA620DAA-F7C6-4A2B-9B10-342A6B7A9C6E}"/>
    <cellStyle name="Currency 13 3 2 2 2 2 2 5" xfId="29002" xr:uid="{81559952-BF7C-4107-8F8E-FD75C0A268F8}"/>
    <cellStyle name="Currency 13 3 2 2 2 2 2 6" xfId="43886" xr:uid="{8C73A350-1646-442C-9707-62E826C8E31E}"/>
    <cellStyle name="Currency 13 3 2 2 2 2 3" xfId="10176" xr:uid="{FCFF3740-176B-46E2-B067-42B19D5D6C4F}"/>
    <cellStyle name="Currency 13 3 2 2 2 2 3 2" xfId="23866" xr:uid="{BB6EC7B7-82C4-4909-B306-0E3CA229A8B4}"/>
    <cellStyle name="Currency 13 3 2 2 2 2 3 2 2" xfId="37558" xr:uid="{F4DFA2D6-5B27-4862-8BFD-F59E106DC911}"/>
    <cellStyle name="Currency 13 3 2 2 2 2 3 2 3" xfId="52442" xr:uid="{6ACFA09E-B8BA-44EB-8F8C-B256E76F7E37}"/>
    <cellStyle name="Currency 13 3 2 2 2 2 3 3" xfId="17022" xr:uid="{59C8AF66-D052-4DC4-BD4E-E797CE22C400}"/>
    <cellStyle name="Currency 13 3 2 2 2 2 3 4" xfId="30712" xr:uid="{E32E54A0-5377-4198-95D5-D75174D94F23}"/>
    <cellStyle name="Currency 13 3 2 2 2 2 3 5" xfId="45596" xr:uid="{5623E1BB-0060-40B8-A491-CF650882D789}"/>
    <cellStyle name="Currency 13 3 2 2 2 2 4" xfId="20444" xr:uid="{2F005730-7A68-4340-8802-4369734278FB}"/>
    <cellStyle name="Currency 13 3 2 2 2 2 4 2" xfId="34136" xr:uid="{37A4A3C1-96D7-4DE9-A383-76F8F1ED8B5C}"/>
    <cellStyle name="Currency 13 3 2 2 2 2 4 3" xfId="49020" xr:uid="{ADA6B7BF-6DCE-44CF-BF58-75A74EEA7FB5}"/>
    <cellStyle name="Currency 13 3 2 2 2 2 5" xfId="13600" xr:uid="{D5778A5B-E522-458A-9F9A-0A22ADA7899F}"/>
    <cellStyle name="Currency 13 3 2 2 2 2 6" xfId="27290" xr:uid="{40D102AC-A256-446E-B4B2-7DC25E7AEFFE}"/>
    <cellStyle name="Currency 13 3 2 2 2 2 7" xfId="42174" xr:uid="{E655888E-DAA0-4C63-B4CE-86E2DDA0EEAA}"/>
    <cellStyle name="Currency 13 3 2 2 2 3" xfId="8465" xr:uid="{34D4651B-C6FA-4602-AA5F-244392D8EA36}"/>
    <cellStyle name="Currency 13 3 2 2 2 3 2" xfId="11887" xr:uid="{DB0D941F-AD67-4C5F-90DF-DC0E19B16128}"/>
    <cellStyle name="Currency 13 3 2 2 2 3 2 2" xfId="25577" xr:uid="{5E4FA66F-8B8F-49E9-B923-4BE50EDA9BD9}"/>
    <cellStyle name="Currency 13 3 2 2 2 3 2 2 2" xfId="39269" xr:uid="{D8429074-E7C4-4C5D-923E-B1AB84E88750}"/>
    <cellStyle name="Currency 13 3 2 2 2 3 2 2 3" xfId="54153" xr:uid="{CDFBBDFC-2722-4961-BD2A-9622AA891392}"/>
    <cellStyle name="Currency 13 3 2 2 2 3 2 3" xfId="18733" xr:uid="{B341BF2C-9CC1-4C62-96AD-F7CDC1A51C6F}"/>
    <cellStyle name="Currency 13 3 2 2 2 3 2 4" xfId="32423" xr:uid="{D9F61579-4D9F-4739-987A-10F20C88969C}"/>
    <cellStyle name="Currency 13 3 2 2 2 3 2 5" xfId="47307" xr:uid="{49975C4A-EAB7-475E-AA76-D7646706A7E2}"/>
    <cellStyle name="Currency 13 3 2 2 2 3 3" xfId="22155" xr:uid="{CC49C90F-D32D-4E8C-B5C9-98714E2AF51C}"/>
    <cellStyle name="Currency 13 3 2 2 2 3 3 2" xfId="35847" xr:uid="{A571FCD4-73EB-428C-9237-B3A8D7C9B560}"/>
    <cellStyle name="Currency 13 3 2 2 2 3 3 3" xfId="50731" xr:uid="{E6D397FE-D11D-4128-971E-D7047FA44D91}"/>
    <cellStyle name="Currency 13 3 2 2 2 3 4" xfId="15311" xr:uid="{C7C21E5C-0612-4044-8D2C-54B55957A9C1}"/>
    <cellStyle name="Currency 13 3 2 2 2 3 5" xfId="29001" xr:uid="{FA187A09-3D86-40A5-86C7-9236B9083325}"/>
    <cellStyle name="Currency 13 3 2 2 2 3 6" xfId="43885" xr:uid="{B153C58A-956A-4D6F-AAB5-00A0569BCDD1}"/>
    <cellStyle name="Currency 13 3 2 2 2 4" xfId="10175" xr:uid="{C3B0D034-6CB1-4AD3-8D75-253127F3E2D6}"/>
    <cellStyle name="Currency 13 3 2 2 2 4 2" xfId="23865" xr:uid="{BA1D8F3E-87FD-40B2-9E41-CA53063D50D4}"/>
    <cellStyle name="Currency 13 3 2 2 2 4 2 2" xfId="37557" xr:uid="{D1CA9B33-1624-400A-A003-D388742AFCE9}"/>
    <cellStyle name="Currency 13 3 2 2 2 4 2 3" xfId="52441" xr:uid="{EBBB7DE2-530E-4AB0-A1EF-FDB934D33D35}"/>
    <cellStyle name="Currency 13 3 2 2 2 4 3" xfId="17021" xr:uid="{ECA3A3F7-8E6A-4503-B839-73A5CFE85168}"/>
    <cellStyle name="Currency 13 3 2 2 2 4 4" xfId="30711" xr:uid="{81979B3C-9A35-48F8-9B32-71E79FDF4F95}"/>
    <cellStyle name="Currency 13 3 2 2 2 4 5" xfId="45595" xr:uid="{31864DF3-EE1E-4660-BA72-20FF36017DA2}"/>
    <cellStyle name="Currency 13 3 2 2 2 5" xfId="20443" xr:uid="{448BB9B9-A82E-4A99-90BE-78C814D87F1A}"/>
    <cellStyle name="Currency 13 3 2 2 2 5 2" xfId="34135" xr:uid="{E8F601F9-975A-4A8A-A1E2-3D9DB7B1DC57}"/>
    <cellStyle name="Currency 13 3 2 2 2 5 3" xfId="49019" xr:uid="{080789AB-212F-4B47-83CC-87D29F80ACF0}"/>
    <cellStyle name="Currency 13 3 2 2 2 6" xfId="13599" xr:uid="{956B5830-9DC5-461B-BDD1-8FD266ED35D1}"/>
    <cellStyle name="Currency 13 3 2 2 2 7" xfId="27289" xr:uid="{3118315A-7AA9-4CDF-9B24-7F50791090A2}"/>
    <cellStyle name="Currency 13 3 2 2 2 8" xfId="42173" xr:uid="{93867170-C143-4058-AA1A-E5FA02B3EA0B}"/>
    <cellStyle name="Currency 13 3 2 2 3" xfId="6753" xr:uid="{58C894CF-E4CC-45C4-B62D-A28C267C2FD8}"/>
    <cellStyle name="Currency 13 3 2 2 3 2" xfId="8467" xr:uid="{3A848A9F-9C7C-4267-9953-88D4644FB72E}"/>
    <cellStyle name="Currency 13 3 2 2 3 2 2" xfId="11889" xr:uid="{10C4F97C-7237-4A4B-A03F-88FBCDA013EC}"/>
    <cellStyle name="Currency 13 3 2 2 3 2 2 2" xfId="25579" xr:uid="{358B2263-0668-4E61-9613-18C57C84D70E}"/>
    <cellStyle name="Currency 13 3 2 2 3 2 2 2 2" xfId="39271" xr:uid="{53D42540-0C67-4D45-AF17-DDB00D3D76BF}"/>
    <cellStyle name="Currency 13 3 2 2 3 2 2 2 3" xfId="54155" xr:uid="{9CEA5A7F-4A3D-4A5A-8602-2680AD1E2BE7}"/>
    <cellStyle name="Currency 13 3 2 2 3 2 2 3" xfId="18735" xr:uid="{5ACBB6C7-7975-4ECA-9F89-3F38156CD8BC}"/>
    <cellStyle name="Currency 13 3 2 2 3 2 2 4" xfId="32425" xr:uid="{30D3D9AC-E0F2-43BF-9B79-4521A04F62D8}"/>
    <cellStyle name="Currency 13 3 2 2 3 2 2 5" xfId="47309" xr:uid="{8066A60C-A856-41B2-A33B-003AA0EF20F8}"/>
    <cellStyle name="Currency 13 3 2 2 3 2 3" xfId="22157" xr:uid="{B31D0BF7-097C-4F9B-B044-DB37C195ECD9}"/>
    <cellStyle name="Currency 13 3 2 2 3 2 3 2" xfId="35849" xr:uid="{DFC49585-0C67-4ACE-8D70-687173F5B110}"/>
    <cellStyle name="Currency 13 3 2 2 3 2 3 3" xfId="50733" xr:uid="{ACEEB374-B2BD-4D2B-BB60-9290E03E695C}"/>
    <cellStyle name="Currency 13 3 2 2 3 2 4" xfId="15313" xr:uid="{C0E1D471-F524-480B-85F3-8BEA266BCCEB}"/>
    <cellStyle name="Currency 13 3 2 2 3 2 5" xfId="29003" xr:uid="{BACAD1F4-B717-43FB-8100-2569B948C6DE}"/>
    <cellStyle name="Currency 13 3 2 2 3 2 6" xfId="43887" xr:uid="{044D0763-CF44-481F-A2F4-0F310BE7A0D4}"/>
    <cellStyle name="Currency 13 3 2 2 3 3" xfId="10177" xr:uid="{2C16463F-E87F-4651-9824-E0ED29C917DF}"/>
    <cellStyle name="Currency 13 3 2 2 3 3 2" xfId="23867" xr:uid="{B794088F-EEE8-4309-82C4-1933B3E61DA6}"/>
    <cellStyle name="Currency 13 3 2 2 3 3 2 2" xfId="37559" xr:uid="{4E4A1D3A-68AB-4664-BAF0-BC3D07A80A49}"/>
    <cellStyle name="Currency 13 3 2 2 3 3 2 3" xfId="52443" xr:uid="{EB6D4848-6102-4AC5-85A7-26F3D202B299}"/>
    <cellStyle name="Currency 13 3 2 2 3 3 3" xfId="17023" xr:uid="{CD5C8071-B590-4600-9D2E-111A1E85E1BA}"/>
    <cellStyle name="Currency 13 3 2 2 3 3 4" xfId="30713" xr:uid="{5A33F6C7-7B45-4695-A061-DF208AB45713}"/>
    <cellStyle name="Currency 13 3 2 2 3 3 5" xfId="45597" xr:uid="{8D094582-9298-46F8-817F-51819E05B4C4}"/>
    <cellStyle name="Currency 13 3 2 2 3 4" xfId="20445" xr:uid="{0ABC841E-520B-4CA7-9839-ECF4152D4332}"/>
    <cellStyle name="Currency 13 3 2 2 3 4 2" xfId="34137" xr:uid="{EFF2D65A-3F9C-4429-98B4-D9AE48C29AAF}"/>
    <cellStyle name="Currency 13 3 2 2 3 4 3" xfId="49021" xr:uid="{0F35FA83-C2E6-457B-905A-A99233527D6F}"/>
    <cellStyle name="Currency 13 3 2 2 3 5" xfId="13601" xr:uid="{CEE34436-CCF0-472E-B0AA-0A472736D3EA}"/>
    <cellStyle name="Currency 13 3 2 2 3 6" xfId="27291" xr:uid="{6D5582F8-C06B-4216-AAAC-0EA992683704}"/>
    <cellStyle name="Currency 13 3 2 2 3 7" xfId="42175" xr:uid="{EEE04FAB-A107-408B-9396-54D9F724C0E7}"/>
    <cellStyle name="Currency 13 3 2 2 4" xfId="6754" xr:uid="{037F3692-953C-4B3B-A222-D1DB6B5AA374}"/>
    <cellStyle name="Currency 13 3 2 2 4 2" xfId="8468" xr:uid="{74ECAC00-2A1E-4137-B9C9-7BBDDC0F60A6}"/>
    <cellStyle name="Currency 13 3 2 2 4 2 2" xfId="11890" xr:uid="{EEF7BE62-E66C-4C21-A4E2-362DEA1AFE7D}"/>
    <cellStyle name="Currency 13 3 2 2 4 2 2 2" xfId="25580" xr:uid="{FD9125F2-3B85-4430-84FC-AF9CE122E44F}"/>
    <cellStyle name="Currency 13 3 2 2 4 2 2 2 2" xfId="39272" xr:uid="{5BD33FB9-8400-491D-A80F-264789F567C4}"/>
    <cellStyle name="Currency 13 3 2 2 4 2 2 2 3" xfId="54156" xr:uid="{FCE9AF6B-18B7-4236-97B3-A29AE9B99C46}"/>
    <cellStyle name="Currency 13 3 2 2 4 2 2 3" xfId="18736" xr:uid="{170CA013-FEB2-4A99-A288-F00BBB5D6097}"/>
    <cellStyle name="Currency 13 3 2 2 4 2 2 4" xfId="32426" xr:uid="{6B6F3607-C354-479A-ABAC-D918EBE2714E}"/>
    <cellStyle name="Currency 13 3 2 2 4 2 2 5" xfId="47310" xr:uid="{2DB677B0-FE38-41C8-B4EB-81D90BF5B981}"/>
    <cellStyle name="Currency 13 3 2 2 4 2 3" xfId="22158" xr:uid="{81E73550-4CE8-47AD-8278-E644FCED2064}"/>
    <cellStyle name="Currency 13 3 2 2 4 2 3 2" xfId="35850" xr:uid="{8ED8B527-E067-49B4-AFBF-D7BE89158274}"/>
    <cellStyle name="Currency 13 3 2 2 4 2 3 3" xfId="50734" xr:uid="{301CBE81-4363-4D91-B939-FF8D85524EF2}"/>
    <cellStyle name="Currency 13 3 2 2 4 2 4" xfId="15314" xr:uid="{D78EE974-0B0F-4168-BAC9-C125F79397E6}"/>
    <cellStyle name="Currency 13 3 2 2 4 2 5" xfId="29004" xr:uid="{1FFD536D-6BA8-4744-AA88-479043706A98}"/>
    <cellStyle name="Currency 13 3 2 2 4 2 6" xfId="43888" xr:uid="{A06756E1-A3E1-4DD9-8233-7F2778FDC636}"/>
    <cellStyle name="Currency 13 3 2 2 4 3" xfId="10178" xr:uid="{1C8D6AC5-F2CF-440F-9ED0-8705FFD22F81}"/>
    <cellStyle name="Currency 13 3 2 2 4 3 2" xfId="23868" xr:uid="{1E40901E-860D-43AD-BBC1-943EB07A9CDF}"/>
    <cellStyle name="Currency 13 3 2 2 4 3 2 2" xfId="37560" xr:uid="{9188504F-18C4-4777-91E7-8BCE4856E301}"/>
    <cellStyle name="Currency 13 3 2 2 4 3 2 3" xfId="52444" xr:uid="{AA54DDB9-FB15-41E3-A257-86D5304CEF26}"/>
    <cellStyle name="Currency 13 3 2 2 4 3 3" xfId="17024" xr:uid="{8DFB6AFB-CB13-43D0-A506-5457FFB96005}"/>
    <cellStyle name="Currency 13 3 2 2 4 3 4" xfId="30714" xr:uid="{65D70F8E-0AE1-4DC9-B48D-F638991C6B35}"/>
    <cellStyle name="Currency 13 3 2 2 4 3 5" xfId="45598" xr:uid="{D5368F50-BFA4-4A91-AF4E-730BC0FDAB19}"/>
    <cellStyle name="Currency 13 3 2 2 4 4" xfId="20446" xr:uid="{1C744731-EC06-4E41-9471-AF7B60DCE754}"/>
    <cellStyle name="Currency 13 3 2 2 4 4 2" xfId="34138" xr:uid="{6D900B28-A1A8-45E1-897E-813BC1DDD322}"/>
    <cellStyle name="Currency 13 3 2 2 4 4 3" xfId="49022" xr:uid="{52A8B6F4-AF93-4180-9ED9-F1A36A1E0FBA}"/>
    <cellStyle name="Currency 13 3 2 2 4 5" xfId="13602" xr:uid="{51A20F4E-21F2-4418-AF3F-A9F8930C6ED3}"/>
    <cellStyle name="Currency 13 3 2 2 4 6" xfId="27292" xr:uid="{6024D7A8-DAEE-491C-8793-529251797BB6}"/>
    <cellStyle name="Currency 13 3 2 2 4 7" xfId="42176" xr:uid="{1E02BC8A-0144-463E-80F2-C6BFE5462D1C}"/>
    <cellStyle name="Currency 13 3 2 2 5" xfId="8464" xr:uid="{ABF00A40-9719-47BB-A91F-603F0D62CC73}"/>
    <cellStyle name="Currency 13 3 2 2 5 2" xfId="11886" xr:uid="{82297D17-0FCD-40B3-A973-7A6FE0ED8FC6}"/>
    <cellStyle name="Currency 13 3 2 2 5 2 2" xfId="25576" xr:uid="{9ABCCF7E-D7B9-49B6-8AA7-0BFCD321297D}"/>
    <cellStyle name="Currency 13 3 2 2 5 2 2 2" xfId="39268" xr:uid="{0EFD02FF-0D5A-45AD-A458-92BF340FEEC6}"/>
    <cellStyle name="Currency 13 3 2 2 5 2 2 3" xfId="54152" xr:uid="{9DB94838-D133-4BB5-85C1-D960A71D8A1E}"/>
    <cellStyle name="Currency 13 3 2 2 5 2 3" xfId="18732" xr:uid="{90BC6C51-8193-41F3-9784-F29B8CA9FEA3}"/>
    <cellStyle name="Currency 13 3 2 2 5 2 4" xfId="32422" xr:uid="{96CA3F9B-D818-4B4E-A023-A39E0ECBABAD}"/>
    <cellStyle name="Currency 13 3 2 2 5 2 5" xfId="47306" xr:uid="{9635E171-5E49-4304-8A6F-F6DF4690587F}"/>
    <cellStyle name="Currency 13 3 2 2 5 3" xfId="22154" xr:uid="{2F933B7C-B1A8-4750-BD38-6E81F350BCC9}"/>
    <cellStyle name="Currency 13 3 2 2 5 3 2" xfId="35846" xr:uid="{032C5935-9931-470A-8D7A-7A8A40ECCCCA}"/>
    <cellStyle name="Currency 13 3 2 2 5 3 3" xfId="50730" xr:uid="{3DBED698-E470-48BA-8582-0D8746056FC7}"/>
    <cellStyle name="Currency 13 3 2 2 5 4" xfId="15310" xr:uid="{E1CBA9E6-1848-4C86-8AE0-E176575310CA}"/>
    <cellStyle name="Currency 13 3 2 2 5 5" xfId="29000" xr:uid="{B48AF0C1-AC9D-4069-81B6-66295DD3B264}"/>
    <cellStyle name="Currency 13 3 2 2 5 6" xfId="43884" xr:uid="{5409A1B2-BE71-485D-A218-D353F586F1DB}"/>
    <cellStyle name="Currency 13 3 2 2 6" xfId="10174" xr:uid="{564D2FF3-88EE-401D-B2FD-E7CA517AAE8E}"/>
    <cellStyle name="Currency 13 3 2 2 6 2" xfId="23864" xr:uid="{DBF59270-C328-467B-BBF7-63CC0AF90DF0}"/>
    <cellStyle name="Currency 13 3 2 2 6 2 2" xfId="37556" xr:uid="{1B984708-C65B-4DA7-8D83-0035EB49AFF9}"/>
    <cellStyle name="Currency 13 3 2 2 6 2 3" xfId="52440" xr:uid="{537D4602-7D81-43F4-AF15-BB0BAAAD7FDE}"/>
    <cellStyle name="Currency 13 3 2 2 6 3" xfId="17020" xr:uid="{D205BC73-6F4E-4C68-ADBA-9B39B6852557}"/>
    <cellStyle name="Currency 13 3 2 2 6 4" xfId="30710" xr:uid="{F09892D9-05BF-4D7E-AF0A-74196295FC08}"/>
    <cellStyle name="Currency 13 3 2 2 6 5" xfId="45594" xr:uid="{2FEBFA28-57ED-428C-B27D-45CCFCEF15B1}"/>
    <cellStyle name="Currency 13 3 2 2 7" xfId="20442" xr:uid="{B87ED6AB-C742-48AB-B7B7-A40022610C72}"/>
    <cellStyle name="Currency 13 3 2 2 7 2" xfId="34134" xr:uid="{E438DA7E-13F4-4EE6-ACFD-2E7A81892155}"/>
    <cellStyle name="Currency 13 3 2 2 7 3" xfId="49018" xr:uid="{B2F018E5-7BE9-41D5-B819-3D65EC85C99E}"/>
    <cellStyle name="Currency 13 3 2 2 8" xfId="13598" xr:uid="{3F753EC7-FC3F-4DB7-9A3C-7C442943ACFB}"/>
    <cellStyle name="Currency 13 3 2 2 9" xfId="27288" xr:uid="{B507FBD1-E305-42F3-8F11-3E47451F1ECA}"/>
    <cellStyle name="Currency 13 3 2 3" xfId="6755" xr:uid="{928EB58D-EAAF-4CAF-B74A-BDD99BBDDE7F}"/>
    <cellStyle name="Currency 13 3 2 3 10" xfId="42177" xr:uid="{5B0D7AAC-4656-4C5E-96EA-D6E8D125ACBD}"/>
    <cellStyle name="Currency 13 3 2 3 2" xfId="6756" xr:uid="{7B00704A-6BB0-4C1F-8C5F-17AE9E6EF10A}"/>
    <cellStyle name="Currency 13 3 2 3 2 2" xfId="6757" xr:uid="{4372BE19-47A9-4DCC-A20E-F880E9391323}"/>
    <cellStyle name="Currency 13 3 2 3 2 2 2" xfId="8471" xr:uid="{590FE87B-01F9-4AE1-B00D-2F4B6B85C7BA}"/>
    <cellStyle name="Currency 13 3 2 3 2 2 2 2" xfId="11893" xr:uid="{BA34FC51-3CEF-442C-BEA9-E5ED875B61AB}"/>
    <cellStyle name="Currency 13 3 2 3 2 2 2 2 2" xfId="25583" xr:uid="{9AF52EBB-BBBA-46BE-9EEF-5D957DB6CBB3}"/>
    <cellStyle name="Currency 13 3 2 3 2 2 2 2 2 2" xfId="39275" xr:uid="{5B59487E-F9D0-40D1-B345-97106C26C6BE}"/>
    <cellStyle name="Currency 13 3 2 3 2 2 2 2 2 3" xfId="54159" xr:uid="{8F192C42-3D65-45D5-8F5A-7A4FDCB6A635}"/>
    <cellStyle name="Currency 13 3 2 3 2 2 2 2 3" xfId="18739" xr:uid="{8B7E7D11-7598-466E-87E4-53700CB99DB6}"/>
    <cellStyle name="Currency 13 3 2 3 2 2 2 2 4" xfId="32429" xr:uid="{E0206A76-5ED2-4F18-88DB-990D55EB5A4D}"/>
    <cellStyle name="Currency 13 3 2 3 2 2 2 2 5" xfId="47313" xr:uid="{29F67073-B831-40A9-B9D9-B002F5A1B7C2}"/>
    <cellStyle name="Currency 13 3 2 3 2 2 2 3" xfId="22161" xr:uid="{2AECC82A-21EB-46C1-A7E3-56696BF14747}"/>
    <cellStyle name="Currency 13 3 2 3 2 2 2 3 2" xfId="35853" xr:uid="{CC768E1B-F83A-4650-B944-EA286F994364}"/>
    <cellStyle name="Currency 13 3 2 3 2 2 2 3 3" xfId="50737" xr:uid="{61639F98-3C32-4622-AE14-8423B0403E84}"/>
    <cellStyle name="Currency 13 3 2 3 2 2 2 4" xfId="15317" xr:uid="{CB076C8C-5570-48CF-97BF-06A14B16916C}"/>
    <cellStyle name="Currency 13 3 2 3 2 2 2 5" xfId="29007" xr:uid="{C8F0FF61-C140-41AF-BF3A-2C578851901C}"/>
    <cellStyle name="Currency 13 3 2 3 2 2 2 6" xfId="43891" xr:uid="{6BA5D906-29E0-485F-8E83-26D1F2FA9060}"/>
    <cellStyle name="Currency 13 3 2 3 2 2 3" xfId="10181" xr:uid="{F0ECAB61-4645-40EB-93A3-3123E20648AF}"/>
    <cellStyle name="Currency 13 3 2 3 2 2 3 2" xfId="23871" xr:uid="{EAF30BA7-6CE3-4835-8D5F-755E45CC5D96}"/>
    <cellStyle name="Currency 13 3 2 3 2 2 3 2 2" xfId="37563" xr:uid="{2188A312-2EB6-48D1-8BD2-C792E1CF78B5}"/>
    <cellStyle name="Currency 13 3 2 3 2 2 3 2 3" xfId="52447" xr:uid="{6DBB5738-3D80-41FD-A974-9E7AAD737A03}"/>
    <cellStyle name="Currency 13 3 2 3 2 2 3 3" xfId="17027" xr:uid="{03BCF3F4-B038-4760-A24F-AB28190643B3}"/>
    <cellStyle name="Currency 13 3 2 3 2 2 3 4" xfId="30717" xr:uid="{2467A4E9-9E42-40EC-8475-1467B7922AAB}"/>
    <cellStyle name="Currency 13 3 2 3 2 2 3 5" xfId="45601" xr:uid="{EB14668D-C55F-4B82-AE4A-077824688F23}"/>
    <cellStyle name="Currency 13 3 2 3 2 2 4" xfId="20449" xr:uid="{9BD53DF0-B8FF-428B-B81B-256C2C0554C3}"/>
    <cellStyle name="Currency 13 3 2 3 2 2 4 2" xfId="34141" xr:uid="{2373EC19-8E0D-49B5-8864-5F89172BEA06}"/>
    <cellStyle name="Currency 13 3 2 3 2 2 4 3" xfId="49025" xr:uid="{7CD8ED21-712A-4AD4-8B7E-16F0E52AF13D}"/>
    <cellStyle name="Currency 13 3 2 3 2 2 5" xfId="13605" xr:uid="{DFB22011-EB31-415A-82DC-D27851BFD090}"/>
    <cellStyle name="Currency 13 3 2 3 2 2 6" xfId="27295" xr:uid="{E1F9EC9E-8423-4E2B-B815-05F9027B7035}"/>
    <cellStyle name="Currency 13 3 2 3 2 2 7" xfId="42179" xr:uid="{3CFF2738-24A5-4C9E-969C-0F677E02E113}"/>
    <cellStyle name="Currency 13 3 2 3 2 3" xfId="8470" xr:uid="{6285D5D5-CB14-4382-91B8-C803190CCF99}"/>
    <cellStyle name="Currency 13 3 2 3 2 3 2" xfId="11892" xr:uid="{356D0D7E-2585-4707-88F6-340AFCECFE3D}"/>
    <cellStyle name="Currency 13 3 2 3 2 3 2 2" xfId="25582" xr:uid="{C341CF1A-2F4C-4969-A735-A5B8C15BE23B}"/>
    <cellStyle name="Currency 13 3 2 3 2 3 2 2 2" xfId="39274" xr:uid="{778FF9CC-35A7-47A6-B35F-A92812C22E25}"/>
    <cellStyle name="Currency 13 3 2 3 2 3 2 2 3" xfId="54158" xr:uid="{3035FB2F-764F-4664-8AA2-CDBAD861BB19}"/>
    <cellStyle name="Currency 13 3 2 3 2 3 2 3" xfId="18738" xr:uid="{10229A3D-2438-4A5B-913A-8C7B256E4AD0}"/>
    <cellStyle name="Currency 13 3 2 3 2 3 2 4" xfId="32428" xr:uid="{761A38F6-09B4-41F8-B853-A9D3F85032A7}"/>
    <cellStyle name="Currency 13 3 2 3 2 3 2 5" xfId="47312" xr:uid="{E086E7A0-D3C4-404E-B337-6AF00F01D40B}"/>
    <cellStyle name="Currency 13 3 2 3 2 3 3" xfId="22160" xr:uid="{3ED028D9-A54D-4D4E-9049-255AD4FAFE46}"/>
    <cellStyle name="Currency 13 3 2 3 2 3 3 2" xfId="35852" xr:uid="{7494D5A0-22CD-48A3-8801-1CBA538A1A5D}"/>
    <cellStyle name="Currency 13 3 2 3 2 3 3 3" xfId="50736" xr:uid="{1A8ACBAE-462C-4864-A3A7-D8BFBE9A6703}"/>
    <cellStyle name="Currency 13 3 2 3 2 3 4" xfId="15316" xr:uid="{34498ADE-EADC-4B00-BFC4-A8F4EA669D77}"/>
    <cellStyle name="Currency 13 3 2 3 2 3 5" xfId="29006" xr:uid="{8BAE3E96-034A-4C04-80C1-E431DF8637A0}"/>
    <cellStyle name="Currency 13 3 2 3 2 3 6" xfId="43890" xr:uid="{A704B4C9-D45D-45B2-8C21-9118B949B010}"/>
    <cellStyle name="Currency 13 3 2 3 2 4" xfId="10180" xr:uid="{A8D94097-6B0A-4391-B794-7C348680D5A3}"/>
    <cellStyle name="Currency 13 3 2 3 2 4 2" xfId="23870" xr:uid="{61BDFDD2-FE7A-486D-BE0D-9F81BD4BEEA1}"/>
    <cellStyle name="Currency 13 3 2 3 2 4 2 2" xfId="37562" xr:uid="{05F6A539-2063-4B5D-8FF9-2AE9B85D98E8}"/>
    <cellStyle name="Currency 13 3 2 3 2 4 2 3" xfId="52446" xr:uid="{48BAC587-2021-498E-B5BF-260BA380FB2C}"/>
    <cellStyle name="Currency 13 3 2 3 2 4 3" xfId="17026" xr:uid="{0A25CA99-F53C-4239-9CF0-4B5A18E3AA35}"/>
    <cellStyle name="Currency 13 3 2 3 2 4 4" xfId="30716" xr:uid="{29EE9AB6-7371-4520-B0FE-58FBD62DC2D1}"/>
    <cellStyle name="Currency 13 3 2 3 2 4 5" xfId="45600" xr:uid="{C1D48011-6107-4800-AF08-2296F679D659}"/>
    <cellStyle name="Currency 13 3 2 3 2 5" xfId="20448" xr:uid="{CB79576D-1FA3-42A6-9B49-0D8A00D64BAB}"/>
    <cellStyle name="Currency 13 3 2 3 2 5 2" xfId="34140" xr:uid="{9F2F0CFE-9A47-4CA2-9F4F-AE8BFD3BDD67}"/>
    <cellStyle name="Currency 13 3 2 3 2 5 3" xfId="49024" xr:uid="{C90E65FE-C67C-44B8-A61E-2423776A1A4B}"/>
    <cellStyle name="Currency 13 3 2 3 2 6" xfId="13604" xr:uid="{F42DE781-A8E9-4AFD-8FAF-DCE2ED1A89F0}"/>
    <cellStyle name="Currency 13 3 2 3 2 7" xfId="27294" xr:uid="{42132200-5448-4304-B9A5-BF1127C31C7A}"/>
    <cellStyle name="Currency 13 3 2 3 2 8" xfId="42178" xr:uid="{3EBB0E38-C4FD-4CEE-9CC2-B9BADBE2127E}"/>
    <cellStyle name="Currency 13 3 2 3 3" xfId="6758" xr:uid="{5B4B26EF-130C-4752-B347-1A127D1D4B59}"/>
    <cellStyle name="Currency 13 3 2 3 3 2" xfId="8472" xr:uid="{4EAEC6D6-9139-4A98-BA3D-691D2DC468AE}"/>
    <cellStyle name="Currency 13 3 2 3 3 2 2" xfId="11894" xr:uid="{3DE44EC6-7222-4D3A-897F-587D0D47AB23}"/>
    <cellStyle name="Currency 13 3 2 3 3 2 2 2" xfId="25584" xr:uid="{647C729B-2478-44AE-A440-2210643FF97A}"/>
    <cellStyle name="Currency 13 3 2 3 3 2 2 2 2" xfId="39276" xr:uid="{A79A7CC8-80AF-4A69-9404-CD0F4B94B965}"/>
    <cellStyle name="Currency 13 3 2 3 3 2 2 2 3" xfId="54160" xr:uid="{7C5E36CA-A184-4A22-A668-ED82D4377938}"/>
    <cellStyle name="Currency 13 3 2 3 3 2 2 3" xfId="18740" xr:uid="{1D9A2CB2-BF48-46EA-A686-8C59C46A79FC}"/>
    <cellStyle name="Currency 13 3 2 3 3 2 2 4" xfId="32430" xr:uid="{BCC361DC-24B4-41D9-900C-66485713CE3A}"/>
    <cellStyle name="Currency 13 3 2 3 3 2 2 5" xfId="47314" xr:uid="{0A01AADA-E9FF-4FD7-A084-F81897DE3427}"/>
    <cellStyle name="Currency 13 3 2 3 3 2 3" xfId="22162" xr:uid="{987F8EC5-7061-4EEB-AACE-F085F170B3F1}"/>
    <cellStyle name="Currency 13 3 2 3 3 2 3 2" xfId="35854" xr:uid="{160D6288-62C4-43B7-AB9F-1D694BC04C8E}"/>
    <cellStyle name="Currency 13 3 2 3 3 2 3 3" xfId="50738" xr:uid="{026D6DB0-F207-43D2-B78A-0F1FF4B61EC3}"/>
    <cellStyle name="Currency 13 3 2 3 3 2 4" xfId="15318" xr:uid="{47A9D128-7CFB-44B4-BFCD-72B022A90047}"/>
    <cellStyle name="Currency 13 3 2 3 3 2 5" xfId="29008" xr:uid="{DA350328-2A72-4ACA-B502-BF9E47C5E067}"/>
    <cellStyle name="Currency 13 3 2 3 3 2 6" xfId="43892" xr:uid="{5DFF35C0-9A7B-4CFA-BDE0-2D7F8ED2D6DE}"/>
    <cellStyle name="Currency 13 3 2 3 3 3" xfId="10182" xr:uid="{6F27B4CA-B6AD-41C6-8574-2E251C140407}"/>
    <cellStyle name="Currency 13 3 2 3 3 3 2" xfId="23872" xr:uid="{A085D0D2-3B8D-40A3-8DBE-6323E41033E8}"/>
    <cellStyle name="Currency 13 3 2 3 3 3 2 2" xfId="37564" xr:uid="{F18A9934-B463-4677-9E86-DFEB4E2A5383}"/>
    <cellStyle name="Currency 13 3 2 3 3 3 2 3" xfId="52448" xr:uid="{6856E405-B6D9-4D1E-BE3E-3D5AD4CF1B3B}"/>
    <cellStyle name="Currency 13 3 2 3 3 3 3" xfId="17028" xr:uid="{353115C2-CC6F-4A43-AFAD-25D148CEA6D3}"/>
    <cellStyle name="Currency 13 3 2 3 3 3 4" xfId="30718" xr:uid="{0B41A388-2711-4E81-B68E-34B3CF596C1C}"/>
    <cellStyle name="Currency 13 3 2 3 3 3 5" xfId="45602" xr:uid="{A13876C4-F21C-43DF-B019-36080B11A05D}"/>
    <cellStyle name="Currency 13 3 2 3 3 4" xfId="20450" xr:uid="{AEC24DBC-F762-4CB2-8F3F-63CD460FB995}"/>
    <cellStyle name="Currency 13 3 2 3 3 4 2" xfId="34142" xr:uid="{63351B2D-59DF-4AFA-BEB4-FCF0B0B212E8}"/>
    <cellStyle name="Currency 13 3 2 3 3 4 3" xfId="49026" xr:uid="{CFE1255C-4CBD-4ED9-873E-3598F39F2573}"/>
    <cellStyle name="Currency 13 3 2 3 3 5" xfId="13606" xr:uid="{27C29FBB-0784-44BF-BA85-CD086BDF3446}"/>
    <cellStyle name="Currency 13 3 2 3 3 6" xfId="27296" xr:uid="{11EB08A0-6D3D-4D90-BD28-B8C588AC5C78}"/>
    <cellStyle name="Currency 13 3 2 3 3 7" xfId="42180" xr:uid="{83F2FBE3-C80F-4ABC-9DB6-B4EECCFEF8A5}"/>
    <cellStyle name="Currency 13 3 2 3 4" xfId="6759" xr:uid="{E42DFA2C-0D1D-4875-910D-7DB3D55913D8}"/>
    <cellStyle name="Currency 13 3 2 3 4 2" xfId="8473" xr:uid="{1AB9E4F0-541D-4809-9DEF-FF14F1D3F740}"/>
    <cellStyle name="Currency 13 3 2 3 4 2 2" xfId="11895" xr:uid="{3BE2D6C8-9877-42A4-84CF-9B4A5CF174AA}"/>
    <cellStyle name="Currency 13 3 2 3 4 2 2 2" xfId="25585" xr:uid="{366BD99F-8A58-4350-800B-E7A704577550}"/>
    <cellStyle name="Currency 13 3 2 3 4 2 2 2 2" xfId="39277" xr:uid="{12729425-560A-4752-9154-A48332A81D6E}"/>
    <cellStyle name="Currency 13 3 2 3 4 2 2 2 3" xfId="54161" xr:uid="{F3366B1D-AA03-47E3-BC26-80E8A017BE15}"/>
    <cellStyle name="Currency 13 3 2 3 4 2 2 3" xfId="18741" xr:uid="{084F6F07-F48C-46C2-83CC-705380F5EAA7}"/>
    <cellStyle name="Currency 13 3 2 3 4 2 2 4" xfId="32431" xr:uid="{F8EDEA40-75AB-4238-B3CA-D44EA46E45D0}"/>
    <cellStyle name="Currency 13 3 2 3 4 2 2 5" xfId="47315" xr:uid="{9810DEC7-DA64-4C9F-A2D1-DC0803FEA369}"/>
    <cellStyle name="Currency 13 3 2 3 4 2 3" xfId="22163" xr:uid="{8BBF3A38-85A7-4155-B97A-B4CA9167A9F3}"/>
    <cellStyle name="Currency 13 3 2 3 4 2 3 2" xfId="35855" xr:uid="{32208CC1-D217-481F-899B-67F8C897B1B1}"/>
    <cellStyle name="Currency 13 3 2 3 4 2 3 3" xfId="50739" xr:uid="{121816B0-7B9C-42DA-8622-64E487FBA4E9}"/>
    <cellStyle name="Currency 13 3 2 3 4 2 4" xfId="15319" xr:uid="{A75E2ED3-72DB-4D81-A1B2-52A112539766}"/>
    <cellStyle name="Currency 13 3 2 3 4 2 5" xfId="29009" xr:uid="{E6F9BC38-0486-498C-BF7C-D9BEBA9A4504}"/>
    <cellStyle name="Currency 13 3 2 3 4 2 6" xfId="43893" xr:uid="{9C0CAB06-14DC-415E-AEBE-1C3B98F85E97}"/>
    <cellStyle name="Currency 13 3 2 3 4 3" xfId="10183" xr:uid="{09A04AD2-D1A6-46FC-96EC-5A6E99743862}"/>
    <cellStyle name="Currency 13 3 2 3 4 3 2" xfId="23873" xr:uid="{70A227B7-2A68-478A-B425-3C0520E39970}"/>
    <cellStyle name="Currency 13 3 2 3 4 3 2 2" xfId="37565" xr:uid="{A3B25C6B-F4F8-4473-81DD-88B02A25AB9B}"/>
    <cellStyle name="Currency 13 3 2 3 4 3 2 3" xfId="52449" xr:uid="{FE089B90-55E0-42DF-9427-1E4DD26D6C7C}"/>
    <cellStyle name="Currency 13 3 2 3 4 3 3" xfId="17029" xr:uid="{7131C3E9-C167-4F45-B2A0-47E6D012EDE1}"/>
    <cellStyle name="Currency 13 3 2 3 4 3 4" xfId="30719" xr:uid="{F62E4FA1-51C3-4A9C-85E4-25254B2C5FF1}"/>
    <cellStyle name="Currency 13 3 2 3 4 3 5" xfId="45603" xr:uid="{A93344FE-E442-435F-BF9E-58278238035A}"/>
    <cellStyle name="Currency 13 3 2 3 4 4" xfId="20451" xr:uid="{602C311C-B9A9-432A-98C3-8E8C26205677}"/>
    <cellStyle name="Currency 13 3 2 3 4 4 2" xfId="34143" xr:uid="{C709BD0A-1843-410F-BEC4-794E7A3C2B54}"/>
    <cellStyle name="Currency 13 3 2 3 4 4 3" xfId="49027" xr:uid="{10B6D634-2E61-4980-8B3C-4507D2717FF5}"/>
    <cellStyle name="Currency 13 3 2 3 4 5" xfId="13607" xr:uid="{1C2DE1B8-0315-4AB2-9159-EAF524391780}"/>
    <cellStyle name="Currency 13 3 2 3 4 6" xfId="27297" xr:uid="{6E2FA7C2-9ADD-4D0D-B41D-E5E97D50F434}"/>
    <cellStyle name="Currency 13 3 2 3 4 7" xfId="42181" xr:uid="{F7016921-60E1-4796-A7FF-7ED6339C7F2F}"/>
    <cellStyle name="Currency 13 3 2 3 5" xfId="8469" xr:uid="{FB17398F-20C0-4281-A486-A71FD31F0590}"/>
    <cellStyle name="Currency 13 3 2 3 5 2" xfId="11891" xr:uid="{F751ECBC-D1C7-4792-A091-DA6728CFDE94}"/>
    <cellStyle name="Currency 13 3 2 3 5 2 2" xfId="25581" xr:uid="{73829855-4A8E-473C-BF79-CC6C1FC1CF8F}"/>
    <cellStyle name="Currency 13 3 2 3 5 2 2 2" xfId="39273" xr:uid="{B85005CC-050E-4755-84F4-59860E643D8B}"/>
    <cellStyle name="Currency 13 3 2 3 5 2 2 3" xfId="54157" xr:uid="{41498853-DC08-4514-B628-CCE6CA4575FB}"/>
    <cellStyle name="Currency 13 3 2 3 5 2 3" xfId="18737" xr:uid="{FC6CED26-955E-4D9D-9B81-57BFFA1181F4}"/>
    <cellStyle name="Currency 13 3 2 3 5 2 4" xfId="32427" xr:uid="{F6F5A891-6FB0-4B2F-AAFD-5D2E8D77279D}"/>
    <cellStyle name="Currency 13 3 2 3 5 2 5" xfId="47311" xr:uid="{7E453793-65BD-42A0-AAA2-A2AAE30B1D5A}"/>
    <cellStyle name="Currency 13 3 2 3 5 3" xfId="22159" xr:uid="{C1047ECD-F0C8-4440-8785-690989B2C4B8}"/>
    <cellStyle name="Currency 13 3 2 3 5 3 2" xfId="35851" xr:uid="{CDF1AD8F-6A30-4BD3-AC89-B1C5AEA39371}"/>
    <cellStyle name="Currency 13 3 2 3 5 3 3" xfId="50735" xr:uid="{EDD7B2D0-B787-42D9-844B-A0D368FE72D5}"/>
    <cellStyle name="Currency 13 3 2 3 5 4" xfId="15315" xr:uid="{25F7C246-6AA1-4687-8874-05A064F87CA8}"/>
    <cellStyle name="Currency 13 3 2 3 5 5" xfId="29005" xr:uid="{04052ECD-6BAE-4AFA-93A9-48306D8A0769}"/>
    <cellStyle name="Currency 13 3 2 3 5 6" xfId="43889" xr:uid="{ED72F435-8EA9-42C0-B7C7-1296B69EB431}"/>
    <cellStyle name="Currency 13 3 2 3 6" xfId="10179" xr:uid="{1E188455-8075-4635-BA34-7A08AA489047}"/>
    <cellStyle name="Currency 13 3 2 3 6 2" xfId="23869" xr:uid="{DBE88527-AF07-4E66-985E-7838B8FE5946}"/>
    <cellStyle name="Currency 13 3 2 3 6 2 2" xfId="37561" xr:uid="{DFE2231A-DAFA-4B57-8E16-3D9DD0997629}"/>
    <cellStyle name="Currency 13 3 2 3 6 2 3" xfId="52445" xr:uid="{5D9FFE79-A748-414C-A4C9-3646B569A78F}"/>
    <cellStyle name="Currency 13 3 2 3 6 3" xfId="17025" xr:uid="{6CCEB18D-F374-4E52-9BEC-B92EF53E6F5D}"/>
    <cellStyle name="Currency 13 3 2 3 6 4" xfId="30715" xr:uid="{FBED9CC5-D829-4FF4-9DCC-704A78EC7C53}"/>
    <cellStyle name="Currency 13 3 2 3 6 5" xfId="45599" xr:uid="{97D12D4F-DCBC-43F3-A6E3-C68C4D3996AA}"/>
    <cellStyle name="Currency 13 3 2 3 7" xfId="20447" xr:uid="{BAC1A37B-8E72-4BDC-AF87-860A58978C61}"/>
    <cellStyle name="Currency 13 3 2 3 7 2" xfId="34139" xr:uid="{F6501EDA-1C45-46F7-B85F-A98C9B87167C}"/>
    <cellStyle name="Currency 13 3 2 3 7 3" xfId="49023" xr:uid="{CB6F665F-FCAF-4F20-AF26-AAE6FC556A91}"/>
    <cellStyle name="Currency 13 3 2 3 8" xfId="13603" xr:uid="{12C24B94-929E-4BD7-A4FF-7D69A0B0377F}"/>
    <cellStyle name="Currency 13 3 2 3 9" xfId="27293" xr:uid="{2BDCEB5B-1299-4005-976C-CFC5485A6B6B}"/>
    <cellStyle name="Currency 13 3 2 4" xfId="6760" xr:uid="{6B52AAAC-2B01-4A82-BBB0-FF4D3711EE01}"/>
    <cellStyle name="Currency 13 3 2 4 2" xfId="6761" xr:uid="{CD8A3186-20F0-4F8E-8078-68657B225B64}"/>
    <cellStyle name="Currency 13 3 2 4 2 2" xfId="8475" xr:uid="{D8AE4083-5835-4286-B330-BAF45F5FBFE2}"/>
    <cellStyle name="Currency 13 3 2 4 2 2 2" xfId="11897" xr:uid="{95409F38-8A5A-43DA-8E28-87F8356B9641}"/>
    <cellStyle name="Currency 13 3 2 4 2 2 2 2" xfId="25587" xr:uid="{39DD2AD0-74DC-4AE0-8FD7-3696305CD5A5}"/>
    <cellStyle name="Currency 13 3 2 4 2 2 2 2 2" xfId="39279" xr:uid="{4BAACF0C-1979-4980-B07A-9059F05EB65A}"/>
    <cellStyle name="Currency 13 3 2 4 2 2 2 2 3" xfId="54163" xr:uid="{D50037C9-7EFF-4D66-ADBA-4AF588CC580A}"/>
    <cellStyle name="Currency 13 3 2 4 2 2 2 3" xfId="18743" xr:uid="{25C9065D-22F5-4A88-917C-2A8504A472B4}"/>
    <cellStyle name="Currency 13 3 2 4 2 2 2 4" xfId="32433" xr:uid="{CE0C4518-19E0-4EE4-AF9F-4EF75DA2A466}"/>
    <cellStyle name="Currency 13 3 2 4 2 2 2 5" xfId="47317" xr:uid="{ED938179-F786-4044-882A-45E0AFF7416B}"/>
    <cellStyle name="Currency 13 3 2 4 2 2 3" xfId="22165" xr:uid="{74EC2AD9-D31A-45D7-BE57-C4F1A95FD847}"/>
    <cellStyle name="Currency 13 3 2 4 2 2 3 2" xfId="35857" xr:uid="{498643FB-62BB-435B-B1F7-AE0B68AA59CF}"/>
    <cellStyle name="Currency 13 3 2 4 2 2 3 3" xfId="50741" xr:uid="{844294D6-8182-453B-99F1-4B7335A3DF1A}"/>
    <cellStyle name="Currency 13 3 2 4 2 2 4" xfId="15321" xr:uid="{3E66E6E7-818C-4478-AAD8-2EFD20D68064}"/>
    <cellStyle name="Currency 13 3 2 4 2 2 5" xfId="29011" xr:uid="{D54489BB-60B7-4573-9FF5-F702B81BBBC7}"/>
    <cellStyle name="Currency 13 3 2 4 2 2 6" xfId="43895" xr:uid="{DA802A4C-5418-4C3A-B68E-3C78E63A54D2}"/>
    <cellStyle name="Currency 13 3 2 4 2 3" xfId="10185" xr:uid="{F9B805A7-0470-4B03-A021-05198AA6B04F}"/>
    <cellStyle name="Currency 13 3 2 4 2 3 2" xfId="23875" xr:uid="{62E91BC3-346D-4945-97D3-5EF509236ACB}"/>
    <cellStyle name="Currency 13 3 2 4 2 3 2 2" xfId="37567" xr:uid="{AA234FF3-B961-4628-B03D-FD917EEF6A2F}"/>
    <cellStyle name="Currency 13 3 2 4 2 3 2 3" xfId="52451" xr:uid="{DC23F7F4-4499-4FD0-8C70-8CA785EBEEBE}"/>
    <cellStyle name="Currency 13 3 2 4 2 3 3" xfId="17031" xr:uid="{7219936A-A0CB-4B2F-AB81-A0F26CC1FBD0}"/>
    <cellStyle name="Currency 13 3 2 4 2 3 4" xfId="30721" xr:uid="{E7F1266F-584B-4AD0-8D02-9568592BCB8B}"/>
    <cellStyle name="Currency 13 3 2 4 2 3 5" xfId="45605" xr:uid="{BFF4F888-56DB-4DA2-8CB1-61A76D9953BA}"/>
    <cellStyle name="Currency 13 3 2 4 2 4" xfId="20453" xr:uid="{880BD3D9-70EE-4309-B33F-709DC31B2EC2}"/>
    <cellStyle name="Currency 13 3 2 4 2 4 2" xfId="34145" xr:uid="{ECCB771B-04A9-497B-BBEA-BF5F6D21C9D5}"/>
    <cellStyle name="Currency 13 3 2 4 2 4 3" xfId="49029" xr:uid="{DC540D12-2C83-4B16-9785-A8C7C1BCE42C}"/>
    <cellStyle name="Currency 13 3 2 4 2 5" xfId="13609" xr:uid="{D1C7B99A-3CEE-48F0-876D-135540471EF7}"/>
    <cellStyle name="Currency 13 3 2 4 2 6" xfId="27299" xr:uid="{54BA4D88-968A-4E9F-9A13-C12912AECAA0}"/>
    <cellStyle name="Currency 13 3 2 4 2 7" xfId="42183" xr:uid="{F0500290-11FE-4593-A8E2-029F4E316059}"/>
    <cellStyle name="Currency 13 3 2 4 3" xfId="8474" xr:uid="{F0DF4B65-D184-45C0-A429-16A345767745}"/>
    <cellStyle name="Currency 13 3 2 4 3 2" xfId="11896" xr:uid="{6030A19D-EF1A-41C4-99A2-80340241A249}"/>
    <cellStyle name="Currency 13 3 2 4 3 2 2" xfId="25586" xr:uid="{05092761-389F-4504-84B6-A772B9E6FFCE}"/>
    <cellStyle name="Currency 13 3 2 4 3 2 2 2" xfId="39278" xr:uid="{07EADD39-876C-4A2B-AA19-BC6295104FB1}"/>
    <cellStyle name="Currency 13 3 2 4 3 2 2 3" xfId="54162" xr:uid="{D55FFF39-C9C5-4453-92CD-A736CD4BCEC0}"/>
    <cellStyle name="Currency 13 3 2 4 3 2 3" xfId="18742" xr:uid="{610CEB44-8160-41AD-A23E-7EFB0C8D0413}"/>
    <cellStyle name="Currency 13 3 2 4 3 2 4" xfId="32432" xr:uid="{4139CF07-952A-420B-A119-F67DAD16A2F9}"/>
    <cellStyle name="Currency 13 3 2 4 3 2 5" xfId="47316" xr:uid="{3ACD58DA-0C48-4187-854C-E72E3C777C12}"/>
    <cellStyle name="Currency 13 3 2 4 3 3" xfId="22164" xr:uid="{57ED52BC-E965-446E-AD45-514068F84BF6}"/>
    <cellStyle name="Currency 13 3 2 4 3 3 2" xfId="35856" xr:uid="{D42E5DF3-96F5-411E-ABE5-936D5144161D}"/>
    <cellStyle name="Currency 13 3 2 4 3 3 3" xfId="50740" xr:uid="{421CF6EE-98B2-42B7-A3CF-4308DC717080}"/>
    <cellStyle name="Currency 13 3 2 4 3 4" xfId="15320" xr:uid="{ED4EE037-112E-40B0-A033-AC02BA36D422}"/>
    <cellStyle name="Currency 13 3 2 4 3 5" xfId="29010" xr:uid="{672CF941-58C4-4FC0-818D-5870FE09443E}"/>
    <cellStyle name="Currency 13 3 2 4 3 6" xfId="43894" xr:uid="{98ABC991-BFB8-4F67-970E-286163893AC9}"/>
    <cellStyle name="Currency 13 3 2 4 4" xfId="10184" xr:uid="{D3D85DB6-E430-4DAB-A7B0-4B74CEFC113C}"/>
    <cellStyle name="Currency 13 3 2 4 4 2" xfId="23874" xr:uid="{D70A6014-2427-4081-A3ED-1D328A5C8809}"/>
    <cellStyle name="Currency 13 3 2 4 4 2 2" xfId="37566" xr:uid="{04C4B47E-E861-4460-9EBC-825661544E31}"/>
    <cellStyle name="Currency 13 3 2 4 4 2 3" xfId="52450" xr:uid="{17F27634-14DA-4FD0-AA04-65D68988CD16}"/>
    <cellStyle name="Currency 13 3 2 4 4 3" xfId="17030" xr:uid="{798B2B0F-673E-405C-9920-DEB2132C0F55}"/>
    <cellStyle name="Currency 13 3 2 4 4 4" xfId="30720" xr:uid="{AE063F04-F29E-4596-9A74-CC1324647803}"/>
    <cellStyle name="Currency 13 3 2 4 4 5" xfId="45604" xr:uid="{5A4F8770-682E-4344-941C-02926D7B1BAC}"/>
    <cellStyle name="Currency 13 3 2 4 5" xfId="20452" xr:uid="{145BAF35-16AD-40FF-84A9-C0010C468377}"/>
    <cellStyle name="Currency 13 3 2 4 5 2" xfId="34144" xr:uid="{4950324B-41C6-49F5-87DA-3EE7CFF742CF}"/>
    <cellStyle name="Currency 13 3 2 4 5 3" xfId="49028" xr:uid="{7F9E6B2D-8506-4474-9523-C2FC5CAD373C}"/>
    <cellStyle name="Currency 13 3 2 4 6" xfId="13608" xr:uid="{8303000C-364A-4540-8362-53C538EABBD1}"/>
    <cellStyle name="Currency 13 3 2 4 7" xfId="27298" xr:uid="{C2F15FB7-C5FE-4CCC-945A-D2C604D5FAC9}"/>
    <cellStyle name="Currency 13 3 2 4 8" xfId="42182" xr:uid="{F1C37C3F-D77C-4A93-AB32-24CDED2A9116}"/>
    <cellStyle name="Currency 13 3 2 5" xfId="6762" xr:uid="{9BC401C2-D303-4E0A-B271-1AAF0982E4BE}"/>
    <cellStyle name="Currency 13 3 2 5 2" xfId="8476" xr:uid="{19898D3F-8F0D-4DBA-919C-577D354A9B1A}"/>
    <cellStyle name="Currency 13 3 2 5 2 2" xfId="11898" xr:uid="{6A56BFB4-85EA-4773-9F92-880CD768734D}"/>
    <cellStyle name="Currency 13 3 2 5 2 2 2" xfId="25588" xr:uid="{55DA2615-0611-428A-904B-C6F771F49146}"/>
    <cellStyle name="Currency 13 3 2 5 2 2 2 2" xfId="39280" xr:uid="{FFC18EBF-6BBB-4519-82A4-626D4BF5BD86}"/>
    <cellStyle name="Currency 13 3 2 5 2 2 2 3" xfId="54164" xr:uid="{9789D000-FD49-4D6A-AB7E-333768FD49AA}"/>
    <cellStyle name="Currency 13 3 2 5 2 2 3" xfId="18744" xr:uid="{8CB20AA5-60C2-4F77-9750-94E9A7299238}"/>
    <cellStyle name="Currency 13 3 2 5 2 2 4" xfId="32434" xr:uid="{E666AEA8-E812-429C-8262-35B0BC3542CB}"/>
    <cellStyle name="Currency 13 3 2 5 2 2 5" xfId="47318" xr:uid="{A3851C33-C995-400B-A427-E57F8F725CF6}"/>
    <cellStyle name="Currency 13 3 2 5 2 3" xfId="22166" xr:uid="{37D41715-3EFA-46E6-A605-B2721D77C52A}"/>
    <cellStyle name="Currency 13 3 2 5 2 3 2" xfId="35858" xr:uid="{73F25538-40BC-4D4A-9F0C-8A057D778A15}"/>
    <cellStyle name="Currency 13 3 2 5 2 3 3" xfId="50742" xr:uid="{95F9BB9B-7B1F-4FBE-BD9F-C69D97EBC17F}"/>
    <cellStyle name="Currency 13 3 2 5 2 4" xfId="15322" xr:uid="{CC3E896C-DDCA-430F-9E9B-25983D5BBC83}"/>
    <cellStyle name="Currency 13 3 2 5 2 5" xfId="29012" xr:uid="{64649C9C-D026-4F71-904C-E5F4109DFC84}"/>
    <cellStyle name="Currency 13 3 2 5 2 6" xfId="43896" xr:uid="{9BB712C6-A18B-45BE-803C-8E2FE3394FD2}"/>
    <cellStyle name="Currency 13 3 2 5 3" xfId="10186" xr:uid="{AE2968F4-9A28-4018-A64C-C93EC4084F54}"/>
    <cellStyle name="Currency 13 3 2 5 3 2" xfId="23876" xr:uid="{B97921FD-7512-404A-83E1-2FF62D895149}"/>
    <cellStyle name="Currency 13 3 2 5 3 2 2" xfId="37568" xr:uid="{7D8C4D2D-9435-431E-84E0-315DD5D81EDB}"/>
    <cellStyle name="Currency 13 3 2 5 3 2 3" xfId="52452" xr:uid="{883BDCB4-C304-4974-AAFC-D6622F14D258}"/>
    <cellStyle name="Currency 13 3 2 5 3 3" xfId="17032" xr:uid="{0AABFE02-4027-42DB-9171-3A84D0E50022}"/>
    <cellStyle name="Currency 13 3 2 5 3 4" xfId="30722" xr:uid="{FCD42882-B3EE-4FA2-8656-5D59A863607C}"/>
    <cellStyle name="Currency 13 3 2 5 3 5" xfId="45606" xr:uid="{79603A09-FA49-420A-A4DD-7FB6BD02B224}"/>
    <cellStyle name="Currency 13 3 2 5 4" xfId="20454" xr:uid="{B6024CDF-8166-41B7-A184-7B7C12AA21DA}"/>
    <cellStyle name="Currency 13 3 2 5 4 2" xfId="34146" xr:uid="{1F33CB4B-397F-406B-8B7F-965B2A7FA904}"/>
    <cellStyle name="Currency 13 3 2 5 4 3" xfId="49030" xr:uid="{748102CC-DAB7-4726-935A-4404DAC73202}"/>
    <cellStyle name="Currency 13 3 2 5 5" xfId="13610" xr:uid="{75040373-868D-4D60-9DD4-03D44E4F9454}"/>
    <cellStyle name="Currency 13 3 2 5 6" xfId="27300" xr:uid="{550DBB4B-1A81-4286-97BF-EF6915F6E297}"/>
    <cellStyle name="Currency 13 3 2 5 7" xfId="42184" xr:uid="{E3E2D9A6-0EA6-4552-95FB-BD647F5C27BA}"/>
    <cellStyle name="Currency 13 3 2 6" xfId="6763" xr:uid="{189DE087-BCBD-46F9-A8CD-11D63A731079}"/>
    <cellStyle name="Currency 13 3 2 6 2" xfId="8477" xr:uid="{F5EDD03B-63C9-49E4-8E03-01D1CA83C977}"/>
    <cellStyle name="Currency 13 3 2 6 2 2" xfId="11899" xr:uid="{06EF3F9B-B8D3-4451-BCA3-8A4CA5775B96}"/>
    <cellStyle name="Currency 13 3 2 6 2 2 2" xfId="25589" xr:uid="{91664E31-21B7-4084-B789-CE197E6BC2ED}"/>
    <cellStyle name="Currency 13 3 2 6 2 2 2 2" xfId="39281" xr:uid="{0F0E0A5B-EA13-4083-8909-F4C27B5EE5EB}"/>
    <cellStyle name="Currency 13 3 2 6 2 2 2 3" xfId="54165" xr:uid="{2E1BF0DC-DC21-4E79-B3DF-CB98D0A52E13}"/>
    <cellStyle name="Currency 13 3 2 6 2 2 3" xfId="18745" xr:uid="{2FD8958C-4322-4B06-9AA7-F7964BC84076}"/>
    <cellStyle name="Currency 13 3 2 6 2 2 4" xfId="32435" xr:uid="{FCF57120-D357-4CAB-BECD-89C856D41097}"/>
    <cellStyle name="Currency 13 3 2 6 2 2 5" xfId="47319" xr:uid="{4C82CF05-91B1-4C2A-B3FF-BD6831BFC0F4}"/>
    <cellStyle name="Currency 13 3 2 6 2 3" xfId="22167" xr:uid="{B5564638-FA87-4BDF-B68C-87A517D00AD2}"/>
    <cellStyle name="Currency 13 3 2 6 2 3 2" xfId="35859" xr:uid="{88D8957A-C621-48F6-B641-FF37A39DF72D}"/>
    <cellStyle name="Currency 13 3 2 6 2 3 3" xfId="50743" xr:uid="{223642ED-B21F-4DBC-90E4-05C0714BD22E}"/>
    <cellStyle name="Currency 13 3 2 6 2 4" xfId="15323" xr:uid="{03163753-D9D3-4AF8-A07E-92DFF70F58AB}"/>
    <cellStyle name="Currency 13 3 2 6 2 5" xfId="29013" xr:uid="{73ACBA78-D57C-4A4E-9197-6822D26F6EEB}"/>
    <cellStyle name="Currency 13 3 2 6 2 6" xfId="43897" xr:uid="{0EB71624-124D-4055-80DB-B4FAF341B380}"/>
    <cellStyle name="Currency 13 3 2 6 3" xfId="10187" xr:uid="{4E4BAD84-33C1-4535-96A6-EE42F40C5A11}"/>
    <cellStyle name="Currency 13 3 2 6 3 2" xfId="23877" xr:uid="{121E7570-3735-4AFD-B829-276B274C4D57}"/>
    <cellStyle name="Currency 13 3 2 6 3 2 2" xfId="37569" xr:uid="{664463F0-4AF7-41C4-8D53-151A0930CB60}"/>
    <cellStyle name="Currency 13 3 2 6 3 2 3" xfId="52453" xr:uid="{7288F6BE-F33A-45D9-8C12-465E79740C13}"/>
    <cellStyle name="Currency 13 3 2 6 3 3" xfId="17033" xr:uid="{30AC32B7-B829-4001-BF4F-D20FAA4B54F0}"/>
    <cellStyle name="Currency 13 3 2 6 3 4" xfId="30723" xr:uid="{7661A58F-DD9F-465F-84F1-B447A2545A63}"/>
    <cellStyle name="Currency 13 3 2 6 3 5" xfId="45607" xr:uid="{759FBE3A-96F1-486B-9281-C68E30BB76E7}"/>
    <cellStyle name="Currency 13 3 2 6 4" xfId="20455" xr:uid="{0BB8F847-B4D6-47FC-A21B-701165F5F95A}"/>
    <cellStyle name="Currency 13 3 2 6 4 2" xfId="34147" xr:uid="{0B0FCB01-C09E-4727-931E-792DAA76DD51}"/>
    <cellStyle name="Currency 13 3 2 6 4 3" xfId="49031" xr:uid="{46B29CD7-9ACE-42ED-A4FF-DBD9ABB42486}"/>
    <cellStyle name="Currency 13 3 2 6 5" xfId="13611" xr:uid="{CD8E9E10-19E9-401B-88E6-C60E260504F7}"/>
    <cellStyle name="Currency 13 3 2 6 6" xfId="27301" xr:uid="{04D03F94-A65D-404F-8356-BDC37AD6C10F}"/>
    <cellStyle name="Currency 13 3 2 6 7" xfId="42185" xr:uid="{75C8C225-A93C-42FC-93D2-85FE9F3D0B26}"/>
    <cellStyle name="Currency 13 3 2 7" xfId="8463" xr:uid="{2211A921-C646-4950-8B08-4D2C09F8F2BD}"/>
    <cellStyle name="Currency 13 3 2 7 2" xfId="11885" xr:uid="{C3C9BF4E-77CE-469E-88D8-AB566A8172B6}"/>
    <cellStyle name="Currency 13 3 2 7 2 2" xfId="25575" xr:uid="{CC1D651B-AA70-4B37-9A6B-230699C9DC62}"/>
    <cellStyle name="Currency 13 3 2 7 2 2 2" xfId="39267" xr:uid="{414B9CB9-46B2-47D0-98D6-0646E5135138}"/>
    <cellStyle name="Currency 13 3 2 7 2 2 3" xfId="54151" xr:uid="{376BDDB4-B020-49F0-812D-05E45418EC8A}"/>
    <cellStyle name="Currency 13 3 2 7 2 3" xfId="18731" xr:uid="{C628FAF4-C7FB-4AC1-81A3-50B014D342F0}"/>
    <cellStyle name="Currency 13 3 2 7 2 4" xfId="32421" xr:uid="{DBC6077D-0ADD-4A33-A8C2-6406AE2F62C6}"/>
    <cellStyle name="Currency 13 3 2 7 2 5" xfId="47305" xr:uid="{E36A3DDB-6D2C-4FA4-8485-8577EC364A3C}"/>
    <cellStyle name="Currency 13 3 2 7 3" xfId="22153" xr:uid="{9FA0C2BC-BA8A-49BB-8E9F-73338153ADDC}"/>
    <cellStyle name="Currency 13 3 2 7 3 2" xfId="35845" xr:uid="{609EFE44-27C7-4266-971C-A4DA1250486F}"/>
    <cellStyle name="Currency 13 3 2 7 3 3" xfId="50729" xr:uid="{451CE3C9-76B8-4170-899E-EB7459F99BCC}"/>
    <cellStyle name="Currency 13 3 2 7 4" xfId="15309" xr:uid="{DEDB77F5-86FD-4B57-80A8-05EBF7FFDA5D}"/>
    <cellStyle name="Currency 13 3 2 7 5" xfId="28999" xr:uid="{6DF4DF5D-3E91-49C8-83F3-C45906429EBE}"/>
    <cellStyle name="Currency 13 3 2 7 6" xfId="43883" xr:uid="{6624F2DF-66DE-49F7-A05B-AF50AF5CE6A0}"/>
    <cellStyle name="Currency 13 3 2 8" xfId="10173" xr:uid="{C424207A-8B91-4D42-98FD-2B15AE7C26C6}"/>
    <cellStyle name="Currency 13 3 2 8 2" xfId="23863" xr:uid="{B9813C59-CA92-4C9B-98FD-C5BFCD5DEBFF}"/>
    <cellStyle name="Currency 13 3 2 8 2 2" xfId="37555" xr:uid="{B7E7A374-94D7-40F9-AF47-CF0836F9568A}"/>
    <cellStyle name="Currency 13 3 2 8 2 3" xfId="52439" xr:uid="{8EFFC975-B320-4E0E-AA91-FCBC23916C8F}"/>
    <cellStyle name="Currency 13 3 2 8 3" xfId="17019" xr:uid="{EB7D3BD9-8FED-4CA1-9C2A-C84FA32FEB3C}"/>
    <cellStyle name="Currency 13 3 2 8 4" xfId="30709" xr:uid="{7BEF26C3-B5C1-4AD3-AB69-F9ECFF03E30A}"/>
    <cellStyle name="Currency 13 3 2 8 5" xfId="45593" xr:uid="{6D3AA6BB-B55B-498E-BEC5-74EA72759F48}"/>
    <cellStyle name="Currency 13 3 2 9" xfId="20441" xr:uid="{9F49E687-8282-4E8D-AAD0-F084C8D71B70}"/>
    <cellStyle name="Currency 13 3 2 9 2" xfId="34133" xr:uid="{B717D235-1626-4246-AEC9-14729B9360D3}"/>
    <cellStyle name="Currency 13 3 2 9 3" xfId="49017" xr:uid="{DF433D3B-D815-4548-9B59-2973FB622593}"/>
    <cellStyle name="Currency 13 3 3" xfId="6764" xr:uid="{98078E73-9DA6-46A2-8272-E94B1944F571}"/>
    <cellStyle name="Currency 13 3 3 10" xfId="42186" xr:uid="{1966740F-71A0-4699-ABE2-A6FAD7D52661}"/>
    <cellStyle name="Currency 13 3 3 2" xfId="6765" xr:uid="{C5004D53-32FC-4B1A-B3A4-F5DFBE854A3F}"/>
    <cellStyle name="Currency 13 3 3 2 2" xfId="6766" xr:uid="{49F38DEE-C76A-4BC5-BE78-AF5F6B160113}"/>
    <cellStyle name="Currency 13 3 3 2 2 2" xfId="8480" xr:uid="{A026267F-A244-44D7-8A5C-246FCB0F253D}"/>
    <cellStyle name="Currency 13 3 3 2 2 2 2" xfId="11902" xr:uid="{820201CB-0EC0-42CB-A655-518D2AC25078}"/>
    <cellStyle name="Currency 13 3 3 2 2 2 2 2" xfId="25592" xr:uid="{3E62DB90-9BAE-4A76-9F96-EDD576D9F9A1}"/>
    <cellStyle name="Currency 13 3 3 2 2 2 2 2 2" xfId="39284" xr:uid="{D7E05137-566E-4889-85EE-F79FFC66807A}"/>
    <cellStyle name="Currency 13 3 3 2 2 2 2 2 3" xfId="54168" xr:uid="{F260409F-3F23-4B82-A52D-681CDCE34684}"/>
    <cellStyle name="Currency 13 3 3 2 2 2 2 3" xfId="18748" xr:uid="{66FE23CD-9D2D-41E4-B192-F00AB8614A01}"/>
    <cellStyle name="Currency 13 3 3 2 2 2 2 4" xfId="32438" xr:uid="{51302AD1-95F3-48CD-A986-792DF7186CBC}"/>
    <cellStyle name="Currency 13 3 3 2 2 2 2 5" xfId="47322" xr:uid="{95BD7C3B-FA19-4417-A9ED-7C336575B742}"/>
    <cellStyle name="Currency 13 3 3 2 2 2 3" xfId="22170" xr:uid="{85484440-FE9F-4264-BBDC-01331ACF85F6}"/>
    <cellStyle name="Currency 13 3 3 2 2 2 3 2" xfId="35862" xr:uid="{891DA825-C6DB-4BB8-87D0-4673A4322B21}"/>
    <cellStyle name="Currency 13 3 3 2 2 2 3 3" xfId="50746" xr:uid="{A2367CD3-A533-4DD7-8CB8-2CC026929379}"/>
    <cellStyle name="Currency 13 3 3 2 2 2 4" xfId="15326" xr:uid="{0EC71F9F-D81D-4E88-9882-C3B6C4CDC4C8}"/>
    <cellStyle name="Currency 13 3 3 2 2 2 5" xfId="29016" xr:uid="{EAD0657B-EECC-4440-891A-0748E021367B}"/>
    <cellStyle name="Currency 13 3 3 2 2 2 6" xfId="43900" xr:uid="{F9A2AB1C-6034-4EE5-AA92-1FCC50B98142}"/>
    <cellStyle name="Currency 13 3 3 2 2 3" xfId="10190" xr:uid="{C354AFBF-C2A5-4892-981E-C5256865CEBD}"/>
    <cellStyle name="Currency 13 3 3 2 2 3 2" xfId="23880" xr:uid="{D7683693-F6A6-49C0-B23E-10BCB45EB3DC}"/>
    <cellStyle name="Currency 13 3 3 2 2 3 2 2" xfId="37572" xr:uid="{2498BA1D-AD54-4CD6-9226-85BC4318ABD0}"/>
    <cellStyle name="Currency 13 3 3 2 2 3 2 3" xfId="52456" xr:uid="{A783E36B-99B5-4DFD-A3AE-D5DD31A5B08B}"/>
    <cellStyle name="Currency 13 3 3 2 2 3 3" xfId="17036" xr:uid="{F0BC2236-FEFB-4466-A3D2-D50026631F0F}"/>
    <cellStyle name="Currency 13 3 3 2 2 3 4" xfId="30726" xr:uid="{1619B23C-DFAA-4F6C-BB83-A2DEF251CF33}"/>
    <cellStyle name="Currency 13 3 3 2 2 3 5" xfId="45610" xr:uid="{507281FB-5B7A-40A8-9321-3637726CCEF0}"/>
    <cellStyle name="Currency 13 3 3 2 2 4" xfId="20458" xr:uid="{D9C3BA29-C692-488B-A618-3875CB224B3A}"/>
    <cellStyle name="Currency 13 3 3 2 2 4 2" xfId="34150" xr:uid="{E370628B-6EED-4F17-A036-F228531A0219}"/>
    <cellStyle name="Currency 13 3 3 2 2 4 3" xfId="49034" xr:uid="{F66FD246-0F9A-481F-A962-A8B2A1CFEE94}"/>
    <cellStyle name="Currency 13 3 3 2 2 5" xfId="13614" xr:uid="{77F0503F-0E98-4D39-AE0F-1568D35568FC}"/>
    <cellStyle name="Currency 13 3 3 2 2 6" xfId="27304" xr:uid="{D82EE737-A161-41E4-BE72-DE4BF9ADCE14}"/>
    <cellStyle name="Currency 13 3 3 2 2 7" xfId="42188" xr:uid="{CB8834B3-69BE-405B-93F6-4937233321B0}"/>
    <cellStyle name="Currency 13 3 3 2 3" xfId="8479" xr:uid="{C2413748-0081-40F5-A012-1953D2E71E3B}"/>
    <cellStyle name="Currency 13 3 3 2 3 2" xfId="11901" xr:uid="{322BF937-C22A-4D30-A2EC-E4FBB6C16A11}"/>
    <cellStyle name="Currency 13 3 3 2 3 2 2" xfId="25591" xr:uid="{39FCCD43-9CCC-4FA5-A95F-EC4F08DA2678}"/>
    <cellStyle name="Currency 13 3 3 2 3 2 2 2" xfId="39283" xr:uid="{70A984D4-B77A-4EA9-BEB9-105B13EDB2D3}"/>
    <cellStyle name="Currency 13 3 3 2 3 2 2 3" xfId="54167" xr:uid="{00D2DD77-EE35-4302-A38C-3AFCCD07E511}"/>
    <cellStyle name="Currency 13 3 3 2 3 2 3" xfId="18747" xr:uid="{BA2DA836-878E-42F1-91D6-B279B73A40EB}"/>
    <cellStyle name="Currency 13 3 3 2 3 2 4" xfId="32437" xr:uid="{44CA33DD-FB7D-4462-B4B2-8E7061960967}"/>
    <cellStyle name="Currency 13 3 3 2 3 2 5" xfId="47321" xr:uid="{6F0D7164-7FB0-4164-8A8B-2FE970402402}"/>
    <cellStyle name="Currency 13 3 3 2 3 3" xfId="22169" xr:uid="{896CB01A-B783-454C-BC0B-964D788A1955}"/>
    <cellStyle name="Currency 13 3 3 2 3 3 2" xfId="35861" xr:uid="{985B3761-6066-45D3-88C8-7F839192807A}"/>
    <cellStyle name="Currency 13 3 3 2 3 3 3" xfId="50745" xr:uid="{82BE10E7-9707-4448-83B1-FB9CAEADFE17}"/>
    <cellStyle name="Currency 13 3 3 2 3 4" xfId="15325" xr:uid="{18DCF266-81B7-4C22-8894-C2AD04FAAF33}"/>
    <cellStyle name="Currency 13 3 3 2 3 5" xfId="29015" xr:uid="{3FD21896-2F0A-41D6-BE67-A9A7668D63E4}"/>
    <cellStyle name="Currency 13 3 3 2 3 6" xfId="43899" xr:uid="{935D399D-E853-426F-B15B-AAD8DE6328A5}"/>
    <cellStyle name="Currency 13 3 3 2 4" xfId="10189" xr:uid="{B889B32E-A2A2-4B80-9B9F-CB1E39D2A26C}"/>
    <cellStyle name="Currency 13 3 3 2 4 2" xfId="23879" xr:uid="{8C15E088-163C-48D4-B4D0-836B3299AAD0}"/>
    <cellStyle name="Currency 13 3 3 2 4 2 2" xfId="37571" xr:uid="{D997D068-89C8-477B-B049-ECFB424D7633}"/>
    <cellStyle name="Currency 13 3 3 2 4 2 3" xfId="52455" xr:uid="{6FFB7A4A-1EBA-49C0-B960-85E76C54D86A}"/>
    <cellStyle name="Currency 13 3 3 2 4 3" xfId="17035" xr:uid="{1910BE84-3F0C-4D7E-91F7-166E647CD2A9}"/>
    <cellStyle name="Currency 13 3 3 2 4 4" xfId="30725" xr:uid="{609E4C0B-A822-4E01-880F-0A0BAB297E72}"/>
    <cellStyle name="Currency 13 3 3 2 4 5" xfId="45609" xr:uid="{1A58C31D-1792-4FB8-B7D2-474ACE20AEC9}"/>
    <cellStyle name="Currency 13 3 3 2 5" xfId="20457" xr:uid="{86D2F633-B0C3-496A-9C89-C944FE17E57E}"/>
    <cellStyle name="Currency 13 3 3 2 5 2" xfId="34149" xr:uid="{8538672F-8D5F-45AF-89CC-CD20CD2ED257}"/>
    <cellStyle name="Currency 13 3 3 2 5 3" xfId="49033" xr:uid="{99951A82-87B8-46DC-B819-F3440F58D282}"/>
    <cellStyle name="Currency 13 3 3 2 6" xfId="13613" xr:uid="{A3ECD745-6DA1-46CC-B60F-43175FD213CC}"/>
    <cellStyle name="Currency 13 3 3 2 7" xfId="27303" xr:uid="{2C5B4E34-7206-4954-AF46-EFEA01203800}"/>
    <cellStyle name="Currency 13 3 3 2 8" xfId="42187" xr:uid="{C68153F4-CC61-44F0-A8B3-F5963F99B35F}"/>
    <cellStyle name="Currency 13 3 3 3" xfId="6767" xr:uid="{01086BE4-6FE9-47B6-B5F5-91F111742C7D}"/>
    <cellStyle name="Currency 13 3 3 3 2" xfId="8481" xr:uid="{9378DD45-78F7-4A56-9B59-FB9F5885F2D2}"/>
    <cellStyle name="Currency 13 3 3 3 2 2" xfId="11903" xr:uid="{72E91CEA-9449-41E1-A4F7-8CB22B9333AB}"/>
    <cellStyle name="Currency 13 3 3 3 2 2 2" xfId="25593" xr:uid="{7EBB5CB9-D62D-4B67-81A3-28DC79C502C1}"/>
    <cellStyle name="Currency 13 3 3 3 2 2 2 2" xfId="39285" xr:uid="{E84FE7C1-3357-4419-832B-A64392719329}"/>
    <cellStyle name="Currency 13 3 3 3 2 2 2 3" xfId="54169" xr:uid="{26A91AC7-6FF2-478E-BF8C-1646657A8AA7}"/>
    <cellStyle name="Currency 13 3 3 3 2 2 3" xfId="18749" xr:uid="{283BBE79-99A3-48D9-BB15-FEC81454145C}"/>
    <cellStyle name="Currency 13 3 3 3 2 2 4" xfId="32439" xr:uid="{69BDEDAA-2E6E-4B79-8B8A-EBA16464BA7D}"/>
    <cellStyle name="Currency 13 3 3 3 2 2 5" xfId="47323" xr:uid="{2BBA98E7-26AB-4604-A6A1-13C92A2CCF6B}"/>
    <cellStyle name="Currency 13 3 3 3 2 3" xfId="22171" xr:uid="{497F563F-28D9-4AC6-8C33-5A16E56DE867}"/>
    <cellStyle name="Currency 13 3 3 3 2 3 2" xfId="35863" xr:uid="{2C954BFC-82A9-44EB-9051-00C6898D970A}"/>
    <cellStyle name="Currency 13 3 3 3 2 3 3" xfId="50747" xr:uid="{974C1931-2FD1-433D-B2C7-4F4E633DD44D}"/>
    <cellStyle name="Currency 13 3 3 3 2 4" xfId="15327" xr:uid="{4F1061F7-F391-473C-A5F7-4434D8A5C829}"/>
    <cellStyle name="Currency 13 3 3 3 2 5" xfId="29017" xr:uid="{3DA29EF8-1333-4807-8D89-7ED3BB71DCA8}"/>
    <cellStyle name="Currency 13 3 3 3 2 6" xfId="43901" xr:uid="{195516AA-CD4C-44A5-887E-86E0B55BC429}"/>
    <cellStyle name="Currency 13 3 3 3 3" xfId="10191" xr:uid="{4CAD1F1A-4859-4F67-BF58-33FE09A60E21}"/>
    <cellStyle name="Currency 13 3 3 3 3 2" xfId="23881" xr:uid="{61ADA1DE-CBE2-45E1-BCAB-224F345768C3}"/>
    <cellStyle name="Currency 13 3 3 3 3 2 2" xfId="37573" xr:uid="{5C0039D8-E159-4799-9FEC-4C86350F4C77}"/>
    <cellStyle name="Currency 13 3 3 3 3 2 3" xfId="52457" xr:uid="{E197D208-7340-4D59-820C-F46536A61379}"/>
    <cellStyle name="Currency 13 3 3 3 3 3" xfId="17037" xr:uid="{4F57CD63-78FA-458A-B5A9-C7B6AEF5E2F8}"/>
    <cellStyle name="Currency 13 3 3 3 3 4" xfId="30727" xr:uid="{D7AA6607-770F-444A-A865-55793C27221B}"/>
    <cellStyle name="Currency 13 3 3 3 3 5" xfId="45611" xr:uid="{C51FBB4F-500E-4820-B635-02DB63F40496}"/>
    <cellStyle name="Currency 13 3 3 3 4" xfId="20459" xr:uid="{9337F176-EACB-4643-80AD-FA4E2497A5F8}"/>
    <cellStyle name="Currency 13 3 3 3 4 2" xfId="34151" xr:uid="{6C856719-1991-4151-A850-814E0B999836}"/>
    <cellStyle name="Currency 13 3 3 3 4 3" xfId="49035" xr:uid="{87EC9F51-7F5D-4134-AB40-D5B753145C88}"/>
    <cellStyle name="Currency 13 3 3 3 5" xfId="13615" xr:uid="{018A0E39-C625-482D-A5D3-D6EC63B2BCDE}"/>
    <cellStyle name="Currency 13 3 3 3 6" xfId="27305" xr:uid="{770A9C29-40AB-4462-A091-CD391D1EBAB0}"/>
    <cellStyle name="Currency 13 3 3 3 7" xfId="42189" xr:uid="{E2E72D3C-B851-4906-9858-458E55BA52C2}"/>
    <cellStyle name="Currency 13 3 3 4" xfId="6768" xr:uid="{59B673A1-5149-4B37-BF7D-0C1C59EA4BAC}"/>
    <cellStyle name="Currency 13 3 3 4 2" xfId="8482" xr:uid="{3E89D487-2C4E-4A15-8277-BC73C56BDE9B}"/>
    <cellStyle name="Currency 13 3 3 4 2 2" xfId="11904" xr:uid="{8D95ECA1-4CC1-4D6C-824F-863910919C78}"/>
    <cellStyle name="Currency 13 3 3 4 2 2 2" xfId="25594" xr:uid="{82E5B245-B29D-4CF5-BC5A-0D30B8F5D5B4}"/>
    <cellStyle name="Currency 13 3 3 4 2 2 2 2" xfId="39286" xr:uid="{7451A0BD-CA97-43ED-8FEA-825D325A5956}"/>
    <cellStyle name="Currency 13 3 3 4 2 2 2 3" xfId="54170" xr:uid="{746951CD-9873-403C-A4E4-7D8A9E526C3A}"/>
    <cellStyle name="Currency 13 3 3 4 2 2 3" xfId="18750" xr:uid="{B9E15477-869B-4E22-9744-92E7FDF989D0}"/>
    <cellStyle name="Currency 13 3 3 4 2 2 4" xfId="32440" xr:uid="{9AA66E89-6DA5-4EA5-BCB9-901ACD354ED7}"/>
    <cellStyle name="Currency 13 3 3 4 2 2 5" xfId="47324" xr:uid="{C622BB27-03B3-44BE-A193-5016DC5F5672}"/>
    <cellStyle name="Currency 13 3 3 4 2 3" xfId="22172" xr:uid="{AC0A5C38-2E0A-4C32-95E0-28038106BCCD}"/>
    <cellStyle name="Currency 13 3 3 4 2 3 2" xfId="35864" xr:uid="{C896D76D-C3F9-45C8-931D-2AEDBFD444D3}"/>
    <cellStyle name="Currency 13 3 3 4 2 3 3" xfId="50748" xr:uid="{344DFD3C-6B2F-4670-88AD-0FD8B0ACB05E}"/>
    <cellStyle name="Currency 13 3 3 4 2 4" xfId="15328" xr:uid="{B648742B-FB9A-4BDB-8BC5-D298EBC3F20B}"/>
    <cellStyle name="Currency 13 3 3 4 2 5" xfId="29018" xr:uid="{8A683228-F45E-4B13-9AD5-7D8CC914D481}"/>
    <cellStyle name="Currency 13 3 3 4 2 6" xfId="43902" xr:uid="{1C41D5D1-FCFA-4F31-923D-6599349232BD}"/>
    <cellStyle name="Currency 13 3 3 4 3" xfId="10192" xr:uid="{AE45612D-1376-4B6D-8658-74C44645F6C1}"/>
    <cellStyle name="Currency 13 3 3 4 3 2" xfId="23882" xr:uid="{DDBC5C55-666E-41E8-819C-B2A2E42D4DEA}"/>
    <cellStyle name="Currency 13 3 3 4 3 2 2" xfId="37574" xr:uid="{617ADC32-D1F5-4099-A921-7186E390171F}"/>
    <cellStyle name="Currency 13 3 3 4 3 2 3" xfId="52458" xr:uid="{738AB8DA-7011-4B95-A3AA-F93C06D8B3B0}"/>
    <cellStyle name="Currency 13 3 3 4 3 3" xfId="17038" xr:uid="{27035339-5396-4C39-A14F-A930DF6B621B}"/>
    <cellStyle name="Currency 13 3 3 4 3 4" xfId="30728" xr:uid="{DB964956-8212-417E-BF57-DECD4C6BAF68}"/>
    <cellStyle name="Currency 13 3 3 4 3 5" xfId="45612" xr:uid="{9BDBB77B-2812-4A7E-B172-3CBF99F74891}"/>
    <cellStyle name="Currency 13 3 3 4 4" xfId="20460" xr:uid="{76DA550C-F78E-4578-9A9B-1904326485C3}"/>
    <cellStyle name="Currency 13 3 3 4 4 2" xfId="34152" xr:uid="{17B2729A-F8A5-418B-9DC6-29FBF5742A2D}"/>
    <cellStyle name="Currency 13 3 3 4 4 3" xfId="49036" xr:uid="{3A2E5471-F854-43AB-A33F-670CA340C711}"/>
    <cellStyle name="Currency 13 3 3 4 5" xfId="13616" xr:uid="{A52D7EBB-56CB-4C6A-8A7A-4453DB0BDBF7}"/>
    <cellStyle name="Currency 13 3 3 4 6" xfId="27306" xr:uid="{2D952338-C60D-4029-88FC-B44D1B188E21}"/>
    <cellStyle name="Currency 13 3 3 4 7" xfId="42190" xr:uid="{EDBF6804-C189-4E33-9EFE-FED093F7EFA8}"/>
    <cellStyle name="Currency 13 3 3 5" xfId="8478" xr:uid="{56FFC878-DD6E-437F-9A9E-6355E2C819F9}"/>
    <cellStyle name="Currency 13 3 3 5 2" xfId="11900" xr:uid="{0DF3B375-B1F1-4DD7-8800-6196B020039A}"/>
    <cellStyle name="Currency 13 3 3 5 2 2" xfId="25590" xr:uid="{3666A625-8480-4350-BD4C-B4E6E90271B9}"/>
    <cellStyle name="Currency 13 3 3 5 2 2 2" xfId="39282" xr:uid="{4742C63E-70E1-4418-A057-E889A3CF0C03}"/>
    <cellStyle name="Currency 13 3 3 5 2 2 3" xfId="54166" xr:uid="{9C645F85-71C2-4525-BC8F-3C9C268FA67D}"/>
    <cellStyle name="Currency 13 3 3 5 2 3" xfId="18746" xr:uid="{85D05D48-66FC-4AC9-8272-F1045DD52F87}"/>
    <cellStyle name="Currency 13 3 3 5 2 4" xfId="32436" xr:uid="{7F61B8D8-FB95-45F0-BC1D-3A269AC1741E}"/>
    <cellStyle name="Currency 13 3 3 5 2 5" xfId="47320" xr:uid="{49917B50-633B-4BA8-8D26-933DB901A61C}"/>
    <cellStyle name="Currency 13 3 3 5 3" xfId="22168" xr:uid="{CC717B2E-E110-49D8-B0FA-0984A0D9C1BE}"/>
    <cellStyle name="Currency 13 3 3 5 3 2" xfId="35860" xr:uid="{3F8AFE2D-D00A-4BAC-ACA9-6B922E9709BE}"/>
    <cellStyle name="Currency 13 3 3 5 3 3" xfId="50744" xr:uid="{149715DB-5EE1-44DD-A686-D83F66C71506}"/>
    <cellStyle name="Currency 13 3 3 5 4" xfId="15324" xr:uid="{85D84A7E-A70E-4060-8FBD-508A6ECA8AAB}"/>
    <cellStyle name="Currency 13 3 3 5 5" xfId="29014" xr:uid="{33629031-5482-40DC-9377-8F2373259081}"/>
    <cellStyle name="Currency 13 3 3 5 6" xfId="43898" xr:uid="{238325FD-705C-43B7-9380-3C7581686E5F}"/>
    <cellStyle name="Currency 13 3 3 6" xfId="10188" xr:uid="{716F72B8-D7DA-4D46-88CD-C06572725C90}"/>
    <cellStyle name="Currency 13 3 3 6 2" xfId="23878" xr:uid="{E76838CF-FE9C-4F83-B27F-D9844E3F297C}"/>
    <cellStyle name="Currency 13 3 3 6 2 2" xfId="37570" xr:uid="{5B97E2C8-03E9-43E8-B44F-FFE75B4BB20A}"/>
    <cellStyle name="Currency 13 3 3 6 2 3" xfId="52454" xr:uid="{3E6A641F-3A9F-45C6-9E20-D3BCA683CF5B}"/>
    <cellStyle name="Currency 13 3 3 6 3" xfId="17034" xr:uid="{85182641-AC1F-4E77-A63C-865CD4D706C2}"/>
    <cellStyle name="Currency 13 3 3 6 4" xfId="30724" xr:uid="{7F16A2BB-756D-4D4C-BB4C-90D8378C8433}"/>
    <cellStyle name="Currency 13 3 3 6 5" xfId="45608" xr:uid="{B224D398-1CE8-4BF8-ADEF-1D54D5DDB3D7}"/>
    <cellStyle name="Currency 13 3 3 7" xfId="20456" xr:uid="{61725DD5-4845-4B34-B1BB-FAE3E41D0979}"/>
    <cellStyle name="Currency 13 3 3 7 2" xfId="34148" xr:uid="{144174F0-7347-4305-B4C4-F9AE9178AFC8}"/>
    <cellStyle name="Currency 13 3 3 7 3" xfId="49032" xr:uid="{A0BC6912-0219-4646-89DC-FE91C56B432D}"/>
    <cellStyle name="Currency 13 3 3 8" xfId="13612" xr:uid="{854A3DAC-7171-4A3C-8C07-FC92E3ABCDB6}"/>
    <cellStyle name="Currency 13 3 3 9" xfId="27302" xr:uid="{9DE887D7-49D6-47F6-AB8B-E914CEECC1A1}"/>
    <cellStyle name="Currency 13 3 4" xfId="6769" xr:uid="{9A6C1774-BCEE-478C-A276-0565425A212C}"/>
    <cellStyle name="Currency 13 3 4 10" xfId="42191" xr:uid="{0A7DC288-98C0-412E-A5D0-1EA6801FBEB3}"/>
    <cellStyle name="Currency 13 3 4 2" xfId="6770" xr:uid="{3AD289FC-AE96-463C-A54D-B349D067622B}"/>
    <cellStyle name="Currency 13 3 4 2 2" xfId="6771" xr:uid="{9B5386F4-AB9F-446D-A186-07D28C3D3D8F}"/>
    <cellStyle name="Currency 13 3 4 2 2 2" xfId="8485" xr:uid="{6729D6DB-CA81-43CE-ADD6-25A79AA0000F}"/>
    <cellStyle name="Currency 13 3 4 2 2 2 2" xfId="11907" xr:uid="{1B9269E4-E396-4641-9A92-4C916BD9D718}"/>
    <cellStyle name="Currency 13 3 4 2 2 2 2 2" xfId="25597" xr:uid="{604AB7FB-938C-47FD-80F1-1D614CE3711A}"/>
    <cellStyle name="Currency 13 3 4 2 2 2 2 2 2" xfId="39289" xr:uid="{6A6DAA8A-1573-412D-A6C4-C5E3DB84075C}"/>
    <cellStyle name="Currency 13 3 4 2 2 2 2 2 3" xfId="54173" xr:uid="{E45B5F32-9074-49DD-9A50-B4F7F1855DF1}"/>
    <cellStyle name="Currency 13 3 4 2 2 2 2 3" xfId="18753" xr:uid="{AA9CD13C-0E7E-47EA-8125-D37B9A9A1465}"/>
    <cellStyle name="Currency 13 3 4 2 2 2 2 4" xfId="32443" xr:uid="{BC19F83B-7E77-4E6F-AA82-712E772885F0}"/>
    <cellStyle name="Currency 13 3 4 2 2 2 2 5" xfId="47327" xr:uid="{1A84DCF4-7D73-4DF8-9245-942ECC40E616}"/>
    <cellStyle name="Currency 13 3 4 2 2 2 3" xfId="22175" xr:uid="{C9B11B83-FE68-4A9F-9E65-6C6DA6755BFA}"/>
    <cellStyle name="Currency 13 3 4 2 2 2 3 2" xfId="35867" xr:uid="{35D297FB-AC00-4B2C-8245-3161692DCA98}"/>
    <cellStyle name="Currency 13 3 4 2 2 2 3 3" xfId="50751" xr:uid="{6A85000F-C6BC-40A1-9E88-0010588A43EA}"/>
    <cellStyle name="Currency 13 3 4 2 2 2 4" xfId="15331" xr:uid="{A5FE2594-480E-474A-9E12-3B16C7684DB2}"/>
    <cellStyle name="Currency 13 3 4 2 2 2 5" xfId="29021" xr:uid="{19BAC1A0-57DE-4C06-A17A-09A570B98B86}"/>
    <cellStyle name="Currency 13 3 4 2 2 2 6" xfId="43905" xr:uid="{ED8B9266-0025-4DAD-A47E-664BAF6290FA}"/>
    <cellStyle name="Currency 13 3 4 2 2 3" xfId="10195" xr:uid="{41ECE762-EBC4-4952-ADAD-5F73D55C4ED2}"/>
    <cellStyle name="Currency 13 3 4 2 2 3 2" xfId="23885" xr:uid="{0AB44C0B-2BA9-4DE6-9F47-09B5D1064C25}"/>
    <cellStyle name="Currency 13 3 4 2 2 3 2 2" xfId="37577" xr:uid="{48590852-8FBA-4FB4-9C76-AA526EBE04A3}"/>
    <cellStyle name="Currency 13 3 4 2 2 3 2 3" xfId="52461" xr:uid="{18773999-F8BE-4CEF-B8B7-0316F6C8EE81}"/>
    <cellStyle name="Currency 13 3 4 2 2 3 3" xfId="17041" xr:uid="{6B2A932A-8CC5-443A-AABC-BE5230E2E4C7}"/>
    <cellStyle name="Currency 13 3 4 2 2 3 4" xfId="30731" xr:uid="{462F19B1-725D-407C-BFC5-5473C54009CE}"/>
    <cellStyle name="Currency 13 3 4 2 2 3 5" xfId="45615" xr:uid="{FD56B972-01F2-46DF-880F-66D8E0CC24B0}"/>
    <cellStyle name="Currency 13 3 4 2 2 4" xfId="20463" xr:uid="{1246D236-E482-434A-B26B-3FFB2A3975E0}"/>
    <cellStyle name="Currency 13 3 4 2 2 4 2" xfId="34155" xr:uid="{D672963F-5DE7-49E3-927E-A393C6783FF8}"/>
    <cellStyle name="Currency 13 3 4 2 2 4 3" xfId="49039" xr:uid="{D5D8EBB6-1A03-4671-A476-6E7B6D1CA784}"/>
    <cellStyle name="Currency 13 3 4 2 2 5" xfId="13619" xr:uid="{D2C2813C-9265-4E25-BDC1-2D584B2DB8A8}"/>
    <cellStyle name="Currency 13 3 4 2 2 6" xfId="27309" xr:uid="{24FF0981-D419-4E78-B97D-59786187A519}"/>
    <cellStyle name="Currency 13 3 4 2 2 7" xfId="42193" xr:uid="{285035D8-C11E-4CF2-BDE1-EAFC2C887778}"/>
    <cellStyle name="Currency 13 3 4 2 3" xfId="8484" xr:uid="{3DA4C11B-D1CD-4EDC-AF0C-F9CCF5EB3F58}"/>
    <cellStyle name="Currency 13 3 4 2 3 2" xfId="11906" xr:uid="{39957153-1762-4F5F-841F-23FD9A0A3FD8}"/>
    <cellStyle name="Currency 13 3 4 2 3 2 2" xfId="25596" xr:uid="{CF3EEE8A-CC83-498E-8202-DBE69A70192E}"/>
    <cellStyle name="Currency 13 3 4 2 3 2 2 2" xfId="39288" xr:uid="{CC4B5FB4-684F-48FA-986A-496815475624}"/>
    <cellStyle name="Currency 13 3 4 2 3 2 2 3" xfId="54172" xr:uid="{A87F8C46-5332-4430-9273-9678C07690CE}"/>
    <cellStyle name="Currency 13 3 4 2 3 2 3" xfId="18752" xr:uid="{A521D5AC-596F-499A-A52D-31DCD33C1985}"/>
    <cellStyle name="Currency 13 3 4 2 3 2 4" xfId="32442" xr:uid="{06D54A45-8450-4773-8D17-A08586C45517}"/>
    <cellStyle name="Currency 13 3 4 2 3 2 5" xfId="47326" xr:uid="{66AB65FF-BE3E-4648-9FED-280E810E204A}"/>
    <cellStyle name="Currency 13 3 4 2 3 3" xfId="22174" xr:uid="{114F6F23-08BF-4711-8D3A-09D457E83261}"/>
    <cellStyle name="Currency 13 3 4 2 3 3 2" xfId="35866" xr:uid="{7C993EC3-1966-4F3D-AF2C-288FCD010AA5}"/>
    <cellStyle name="Currency 13 3 4 2 3 3 3" xfId="50750" xr:uid="{269354A9-8B85-49BB-95C7-0E5A78CBC5EF}"/>
    <cellStyle name="Currency 13 3 4 2 3 4" xfId="15330" xr:uid="{D1683EA4-3815-43F0-BBC1-6EA78547AE0C}"/>
    <cellStyle name="Currency 13 3 4 2 3 5" xfId="29020" xr:uid="{07CBD89C-E17F-403E-82EC-D4F97663E748}"/>
    <cellStyle name="Currency 13 3 4 2 3 6" xfId="43904" xr:uid="{757E7DBC-8764-481A-9245-0EAB8FF216D4}"/>
    <cellStyle name="Currency 13 3 4 2 4" xfId="10194" xr:uid="{E8868205-4939-4CDF-AC75-CB12F1092ED6}"/>
    <cellStyle name="Currency 13 3 4 2 4 2" xfId="23884" xr:uid="{2DC7BF2A-C93D-424D-B9B6-7B3B2EB9E03E}"/>
    <cellStyle name="Currency 13 3 4 2 4 2 2" xfId="37576" xr:uid="{962D3731-689F-4884-B29A-637282B5DED6}"/>
    <cellStyle name="Currency 13 3 4 2 4 2 3" xfId="52460" xr:uid="{46A78109-28F0-425A-8A62-D38AD5130938}"/>
    <cellStyle name="Currency 13 3 4 2 4 3" xfId="17040" xr:uid="{58F8098F-4A51-484B-880C-D7D262030825}"/>
    <cellStyle name="Currency 13 3 4 2 4 4" xfId="30730" xr:uid="{BBBD6CD7-BF3C-42A5-8BD4-4350AD1DDC1C}"/>
    <cellStyle name="Currency 13 3 4 2 4 5" xfId="45614" xr:uid="{02E72C71-86F2-43C3-9263-CF5B80B8729D}"/>
    <cellStyle name="Currency 13 3 4 2 5" xfId="20462" xr:uid="{5B672157-0008-4E41-8958-5A37B3C34425}"/>
    <cellStyle name="Currency 13 3 4 2 5 2" xfId="34154" xr:uid="{E972E51C-28CF-4E14-AC2F-B281C0F4542B}"/>
    <cellStyle name="Currency 13 3 4 2 5 3" xfId="49038" xr:uid="{C94D067E-58AC-4072-AE6B-BE260A0A0A67}"/>
    <cellStyle name="Currency 13 3 4 2 6" xfId="13618" xr:uid="{E318B824-C140-4B3F-B864-54837FA7D9FB}"/>
    <cellStyle name="Currency 13 3 4 2 7" xfId="27308" xr:uid="{D78AD0FD-BD64-4730-910B-1D3A4468B30A}"/>
    <cellStyle name="Currency 13 3 4 2 8" xfId="42192" xr:uid="{EF84BAD2-9D12-40E7-99A5-4448E16C82A6}"/>
    <cellStyle name="Currency 13 3 4 3" xfId="6772" xr:uid="{A7B653D2-3D5F-4A4D-9897-EB991A6F5A90}"/>
    <cellStyle name="Currency 13 3 4 3 2" xfId="8486" xr:uid="{8F0D6265-AE02-4B2C-8E2B-B2E05FEA36F8}"/>
    <cellStyle name="Currency 13 3 4 3 2 2" xfId="11908" xr:uid="{362E7430-E0F9-48E0-BE8A-868BAC910023}"/>
    <cellStyle name="Currency 13 3 4 3 2 2 2" xfId="25598" xr:uid="{2309B82F-5DA5-45C9-9E42-DF972775E2F2}"/>
    <cellStyle name="Currency 13 3 4 3 2 2 2 2" xfId="39290" xr:uid="{23E6979F-3501-4694-8938-877A174E303F}"/>
    <cellStyle name="Currency 13 3 4 3 2 2 2 3" xfId="54174" xr:uid="{B0E881D7-A431-4346-9797-2518E4947520}"/>
    <cellStyle name="Currency 13 3 4 3 2 2 3" xfId="18754" xr:uid="{615E719E-FBC1-4585-AFBB-BFCEB662C5F0}"/>
    <cellStyle name="Currency 13 3 4 3 2 2 4" xfId="32444" xr:uid="{821C5D34-E99E-42DF-8070-93B90CC946EA}"/>
    <cellStyle name="Currency 13 3 4 3 2 2 5" xfId="47328" xr:uid="{61084D7D-8EA9-415F-86FB-B80BFA8DB8EE}"/>
    <cellStyle name="Currency 13 3 4 3 2 3" xfId="22176" xr:uid="{86CED40C-E30F-4DC8-983A-ACED18821FAE}"/>
    <cellStyle name="Currency 13 3 4 3 2 3 2" xfId="35868" xr:uid="{1489A302-6E81-4986-B3EE-C8C2947E9AE6}"/>
    <cellStyle name="Currency 13 3 4 3 2 3 3" xfId="50752" xr:uid="{684B4534-14A0-4CDC-A978-49758DB6BC25}"/>
    <cellStyle name="Currency 13 3 4 3 2 4" xfId="15332" xr:uid="{12DCF93B-B0DE-44FA-AC51-B49B55B34721}"/>
    <cellStyle name="Currency 13 3 4 3 2 5" xfId="29022" xr:uid="{1732933C-69C4-42EF-811A-5F97E4EAA79F}"/>
    <cellStyle name="Currency 13 3 4 3 2 6" xfId="43906" xr:uid="{174AC224-98E1-456A-9011-7FCFFC5FD4BA}"/>
    <cellStyle name="Currency 13 3 4 3 3" xfId="10196" xr:uid="{44A4231E-C5CA-44E1-B761-434BEF889CEB}"/>
    <cellStyle name="Currency 13 3 4 3 3 2" xfId="23886" xr:uid="{654D2417-8535-43B0-BDD4-95E2299CA596}"/>
    <cellStyle name="Currency 13 3 4 3 3 2 2" xfId="37578" xr:uid="{F29AF917-F506-474A-8CDE-CE8B48BF682C}"/>
    <cellStyle name="Currency 13 3 4 3 3 2 3" xfId="52462" xr:uid="{BA041125-BADA-4F18-90D8-9B834E40F16A}"/>
    <cellStyle name="Currency 13 3 4 3 3 3" xfId="17042" xr:uid="{F959CE68-3563-4D64-A92E-6AA821BBC0FC}"/>
    <cellStyle name="Currency 13 3 4 3 3 4" xfId="30732" xr:uid="{03EB31C1-41CB-4CC1-B333-40BBB56AD2D3}"/>
    <cellStyle name="Currency 13 3 4 3 3 5" xfId="45616" xr:uid="{8C3B1FDC-92B6-4124-BCAE-D4FFF282AB47}"/>
    <cellStyle name="Currency 13 3 4 3 4" xfId="20464" xr:uid="{076D0CE7-55E3-477C-BBF4-D4ED4727979E}"/>
    <cellStyle name="Currency 13 3 4 3 4 2" xfId="34156" xr:uid="{E130DC9A-5068-4918-B13E-93201513BA16}"/>
    <cellStyle name="Currency 13 3 4 3 4 3" xfId="49040" xr:uid="{5E7FFC5F-B196-41E8-AADD-019B86253E04}"/>
    <cellStyle name="Currency 13 3 4 3 5" xfId="13620" xr:uid="{79737366-5BFF-4033-B890-AE5721DD988C}"/>
    <cellStyle name="Currency 13 3 4 3 6" xfId="27310" xr:uid="{AF8B8C4E-CC14-4A9C-A895-7AC8E352D3C5}"/>
    <cellStyle name="Currency 13 3 4 3 7" xfId="42194" xr:uid="{51953E9C-734D-4D73-8108-18F8852BC7F3}"/>
    <cellStyle name="Currency 13 3 4 4" xfId="6773" xr:uid="{CB3BAF1A-4B3F-4342-946F-C2575AA0392B}"/>
    <cellStyle name="Currency 13 3 4 4 2" xfId="8487" xr:uid="{3E444695-9BDF-49AC-8901-171BFA23CCE6}"/>
    <cellStyle name="Currency 13 3 4 4 2 2" xfId="11909" xr:uid="{7B5BB20C-15D5-4056-B330-11A29684DD17}"/>
    <cellStyle name="Currency 13 3 4 4 2 2 2" xfId="25599" xr:uid="{C9F61AD4-C2E6-423A-A9F9-87E3B96188D6}"/>
    <cellStyle name="Currency 13 3 4 4 2 2 2 2" xfId="39291" xr:uid="{16813984-3026-4555-A757-942BFBE0CD32}"/>
    <cellStyle name="Currency 13 3 4 4 2 2 2 3" xfId="54175" xr:uid="{0AE14417-1459-426D-A893-4E10A6BB5EB0}"/>
    <cellStyle name="Currency 13 3 4 4 2 2 3" xfId="18755" xr:uid="{78ABA600-6117-49F0-912D-791C49D9DC16}"/>
    <cellStyle name="Currency 13 3 4 4 2 2 4" xfId="32445" xr:uid="{8FB292EE-CD42-4D42-ACA5-706D7DCE7244}"/>
    <cellStyle name="Currency 13 3 4 4 2 2 5" xfId="47329" xr:uid="{D80E0C83-1F39-44BD-A80A-FEF9D719E802}"/>
    <cellStyle name="Currency 13 3 4 4 2 3" xfId="22177" xr:uid="{8A1D4110-1730-4DD3-A6AB-90C5B867B1B1}"/>
    <cellStyle name="Currency 13 3 4 4 2 3 2" xfId="35869" xr:uid="{4DC05ED3-0CD3-4B57-8923-CAFCC847A4F9}"/>
    <cellStyle name="Currency 13 3 4 4 2 3 3" xfId="50753" xr:uid="{105536A2-E080-4DB6-B513-66B0FCA56ACB}"/>
    <cellStyle name="Currency 13 3 4 4 2 4" xfId="15333" xr:uid="{563DB299-0F70-43A8-920C-5D5132E6075F}"/>
    <cellStyle name="Currency 13 3 4 4 2 5" xfId="29023" xr:uid="{7B0AA63F-E238-4292-9A34-E83F1FD75C0B}"/>
    <cellStyle name="Currency 13 3 4 4 2 6" xfId="43907" xr:uid="{C717D426-F1AD-433F-BFA1-2F9CBBFBC46F}"/>
    <cellStyle name="Currency 13 3 4 4 3" xfId="10197" xr:uid="{1EB73DF4-1A5A-46F8-80C8-4EE6A2BF1201}"/>
    <cellStyle name="Currency 13 3 4 4 3 2" xfId="23887" xr:uid="{B5514BE3-8E69-430C-B7DE-571A5D5C7BB6}"/>
    <cellStyle name="Currency 13 3 4 4 3 2 2" xfId="37579" xr:uid="{5969928E-A503-410E-819D-6224F7DD5AA5}"/>
    <cellStyle name="Currency 13 3 4 4 3 2 3" xfId="52463" xr:uid="{57723760-A8F1-4A61-B925-6126D608E60C}"/>
    <cellStyle name="Currency 13 3 4 4 3 3" xfId="17043" xr:uid="{8249A27D-BAFE-407B-9A79-A19D4AED994C}"/>
    <cellStyle name="Currency 13 3 4 4 3 4" xfId="30733" xr:uid="{B3E92FBB-6E7B-48C7-A873-F72B9FA9529F}"/>
    <cellStyle name="Currency 13 3 4 4 3 5" xfId="45617" xr:uid="{51FD1FE9-89F7-4730-9D5C-19834B50F8EA}"/>
    <cellStyle name="Currency 13 3 4 4 4" xfId="20465" xr:uid="{DE11F065-1D8E-4AAA-925B-B7B5E47D0FC8}"/>
    <cellStyle name="Currency 13 3 4 4 4 2" xfId="34157" xr:uid="{C281A3C8-31BD-4AE0-86A5-72FA97F6BBFA}"/>
    <cellStyle name="Currency 13 3 4 4 4 3" xfId="49041" xr:uid="{09ED6948-5BE2-4E0D-ACBC-221D744A58AB}"/>
    <cellStyle name="Currency 13 3 4 4 5" xfId="13621" xr:uid="{B4981C63-A25F-46A2-9D10-D5DF2587BF54}"/>
    <cellStyle name="Currency 13 3 4 4 6" xfId="27311" xr:uid="{656ED34A-AA1C-4809-8E33-A13DCA0938AE}"/>
    <cellStyle name="Currency 13 3 4 4 7" xfId="42195" xr:uid="{725A9BD6-A6FF-408F-8DF4-120A7298E9FD}"/>
    <cellStyle name="Currency 13 3 4 5" xfId="8483" xr:uid="{7120759A-6100-42BF-AE41-CF5BCBBBC765}"/>
    <cellStyle name="Currency 13 3 4 5 2" xfId="11905" xr:uid="{B53FCE21-CD6D-4817-A795-19EBEC6FFB64}"/>
    <cellStyle name="Currency 13 3 4 5 2 2" xfId="25595" xr:uid="{3CBA97AC-7439-4758-B7F5-2939C554EB72}"/>
    <cellStyle name="Currency 13 3 4 5 2 2 2" xfId="39287" xr:uid="{B9EF2C63-41D2-445E-8DE4-49D194C49027}"/>
    <cellStyle name="Currency 13 3 4 5 2 2 3" xfId="54171" xr:uid="{3CAD2664-761E-4432-A80E-BC3374105DCF}"/>
    <cellStyle name="Currency 13 3 4 5 2 3" xfId="18751" xr:uid="{72047B0F-F091-46E9-B0C1-4B4E1A36A205}"/>
    <cellStyle name="Currency 13 3 4 5 2 4" xfId="32441" xr:uid="{AD7C499C-D57D-45A3-B744-3C3177FCBC12}"/>
    <cellStyle name="Currency 13 3 4 5 2 5" xfId="47325" xr:uid="{72D9D6DE-EC6E-4630-A9CF-DD590F09B013}"/>
    <cellStyle name="Currency 13 3 4 5 3" xfId="22173" xr:uid="{D8582B23-DA6D-4DB3-A4EB-E6F5A61EB3B2}"/>
    <cellStyle name="Currency 13 3 4 5 3 2" xfId="35865" xr:uid="{EEA33352-AFB8-4EA4-89D4-36470442A0B9}"/>
    <cellStyle name="Currency 13 3 4 5 3 3" xfId="50749" xr:uid="{17DECBD1-5C30-4486-99BA-7DD2A22A6CA9}"/>
    <cellStyle name="Currency 13 3 4 5 4" xfId="15329" xr:uid="{150D226D-B2CE-4465-B126-A8C7FB47D2CA}"/>
    <cellStyle name="Currency 13 3 4 5 5" xfId="29019" xr:uid="{0B47D316-C54C-41F8-B724-62F9DCF5FBA5}"/>
    <cellStyle name="Currency 13 3 4 5 6" xfId="43903" xr:uid="{0988AF42-F780-4981-867F-72BDE589E5A9}"/>
    <cellStyle name="Currency 13 3 4 6" xfId="10193" xr:uid="{6DACAF82-8272-4663-9D18-CB79AED49AFE}"/>
    <cellStyle name="Currency 13 3 4 6 2" xfId="23883" xr:uid="{1CD2AF96-C09D-45EA-B46A-028FA811F8E2}"/>
    <cellStyle name="Currency 13 3 4 6 2 2" xfId="37575" xr:uid="{4DB9F444-5D75-48BE-9D87-12E5D4D28492}"/>
    <cellStyle name="Currency 13 3 4 6 2 3" xfId="52459" xr:uid="{13E448C7-D3D6-415B-9CBF-BA09C8CD3A56}"/>
    <cellStyle name="Currency 13 3 4 6 3" xfId="17039" xr:uid="{CAB4307E-6EB9-497C-A1F5-CD09029118ED}"/>
    <cellStyle name="Currency 13 3 4 6 4" xfId="30729" xr:uid="{3F5F9592-8DF7-4CF3-8948-4A3B6694EB8A}"/>
    <cellStyle name="Currency 13 3 4 6 5" xfId="45613" xr:uid="{506FDA2F-97BB-43A8-B902-B41EC11357FF}"/>
    <cellStyle name="Currency 13 3 4 7" xfId="20461" xr:uid="{A9A77DCD-45D9-47A3-8422-907CA4F94C3E}"/>
    <cellStyle name="Currency 13 3 4 7 2" xfId="34153" xr:uid="{B7588236-C4BF-4BD5-AF57-20432CC452DB}"/>
    <cellStyle name="Currency 13 3 4 7 3" xfId="49037" xr:uid="{593E2924-617F-434F-94B9-3BDB4BFB0EB2}"/>
    <cellStyle name="Currency 13 3 4 8" xfId="13617" xr:uid="{98F801C7-3C62-4611-AEAA-7A1EE114284F}"/>
    <cellStyle name="Currency 13 3 4 9" xfId="27307" xr:uid="{2097EE93-66A4-4B3F-89B3-AEE22DE01E6C}"/>
    <cellStyle name="Currency 13 3 5" xfId="6774" xr:uid="{B05E2438-62DE-40F9-BC40-F7488E199575}"/>
    <cellStyle name="Currency 13 3 5 2" xfId="6775" xr:uid="{30C3EBAB-DA22-4D61-9CCE-4371496DF116}"/>
    <cellStyle name="Currency 13 3 5 2 2" xfId="8489" xr:uid="{F70A0BEC-4DD3-4CF1-91EE-F43762E3B962}"/>
    <cellStyle name="Currency 13 3 5 2 2 2" xfId="11911" xr:uid="{A61ACA14-59DE-4DDA-ADFE-DC49D34B3A91}"/>
    <cellStyle name="Currency 13 3 5 2 2 2 2" xfId="25601" xr:uid="{9FA828E5-D898-4921-A6DB-AB6C1F7768E4}"/>
    <cellStyle name="Currency 13 3 5 2 2 2 2 2" xfId="39293" xr:uid="{CDBB61FD-D718-41AE-B750-5AA53A6EFFB2}"/>
    <cellStyle name="Currency 13 3 5 2 2 2 2 3" xfId="54177" xr:uid="{A00961DB-D999-4F09-B371-DDF1267C7B78}"/>
    <cellStyle name="Currency 13 3 5 2 2 2 3" xfId="18757" xr:uid="{2796CBAC-11C2-4224-BF49-D2A86E01D410}"/>
    <cellStyle name="Currency 13 3 5 2 2 2 4" xfId="32447" xr:uid="{162113B6-B39C-4DC3-BF65-EEF3FA3404EC}"/>
    <cellStyle name="Currency 13 3 5 2 2 2 5" xfId="47331" xr:uid="{F1B64E5B-9983-4F82-A54C-B5175F52AE71}"/>
    <cellStyle name="Currency 13 3 5 2 2 3" xfId="22179" xr:uid="{B652464C-AD7F-49EC-A6E3-945A4553EFDF}"/>
    <cellStyle name="Currency 13 3 5 2 2 3 2" xfId="35871" xr:uid="{58B44652-40A2-4DFC-9D4F-C6A645EE5239}"/>
    <cellStyle name="Currency 13 3 5 2 2 3 3" xfId="50755" xr:uid="{03F58C31-692F-4738-8072-0F06569D20D8}"/>
    <cellStyle name="Currency 13 3 5 2 2 4" xfId="15335" xr:uid="{0FC1BAF8-1A60-4AC8-9913-348AB6B4FB2B}"/>
    <cellStyle name="Currency 13 3 5 2 2 5" xfId="29025" xr:uid="{06B557E9-57D4-4695-980F-3F552DD753F9}"/>
    <cellStyle name="Currency 13 3 5 2 2 6" xfId="43909" xr:uid="{F56A4ABC-BBED-4252-9490-4ECD38C1C3FF}"/>
    <cellStyle name="Currency 13 3 5 2 3" xfId="10199" xr:uid="{97A5C7B3-2A59-4C5B-ACB6-A0D8ECB7FB78}"/>
    <cellStyle name="Currency 13 3 5 2 3 2" xfId="23889" xr:uid="{F68771A8-6DBF-4B48-925F-2FB43BA8A688}"/>
    <cellStyle name="Currency 13 3 5 2 3 2 2" xfId="37581" xr:uid="{27049265-7C08-4F70-A660-63B1D1B6ED88}"/>
    <cellStyle name="Currency 13 3 5 2 3 2 3" xfId="52465" xr:uid="{BB663620-3C26-43F1-8EF4-81F5535F3D76}"/>
    <cellStyle name="Currency 13 3 5 2 3 3" xfId="17045" xr:uid="{84D19F58-6867-4417-A54A-7086A607F962}"/>
    <cellStyle name="Currency 13 3 5 2 3 4" xfId="30735" xr:uid="{92113EF0-0493-43F1-9E4E-A5A094CBF26D}"/>
    <cellStyle name="Currency 13 3 5 2 3 5" xfId="45619" xr:uid="{E5662B0D-32BA-4375-B0E5-3EDDCD86FA60}"/>
    <cellStyle name="Currency 13 3 5 2 4" xfId="20467" xr:uid="{A09E912D-E061-4E30-B6C5-661EE3A2DD60}"/>
    <cellStyle name="Currency 13 3 5 2 4 2" xfId="34159" xr:uid="{40F949E6-5F92-4D05-8AB5-ACD411FBE329}"/>
    <cellStyle name="Currency 13 3 5 2 4 3" xfId="49043" xr:uid="{1A84BB85-1BDB-420A-817A-EF4CE33F4B5E}"/>
    <cellStyle name="Currency 13 3 5 2 5" xfId="13623" xr:uid="{4FEE0E59-6F9A-4A98-8478-5913C5B93F8C}"/>
    <cellStyle name="Currency 13 3 5 2 6" xfId="27313" xr:uid="{A91267A5-D020-4A3E-A22C-C01D54FDE1F8}"/>
    <cellStyle name="Currency 13 3 5 2 7" xfId="42197" xr:uid="{91B8F672-9F5A-4D37-9AA8-A1F6250F6A0D}"/>
    <cellStyle name="Currency 13 3 5 3" xfId="8488" xr:uid="{0AC5CD29-9A19-48D3-A04E-653BBAD3C968}"/>
    <cellStyle name="Currency 13 3 5 3 2" xfId="11910" xr:uid="{96EE97C0-5167-41E3-A268-C8E08E7D62A0}"/>
    <cellStyle name="Currency 13 3 5 3 2 2" xfId="25600" xr:uid="{3122B476-0199-421E-9C53-069A005FCD98}"/>
    <cellStyle name="Currency 13 3 5 3 2 2 2" xfId="39292" xr:uid="{37B24332-2391-4EA2-9F48-D4E4060E8C9E}"/>
    <cellStyle name="Currency 13 3 5 3 2 2 3" xfId="54176" xr:uid="{86CD4F34-AC06-4720-8D8A-CB0A50F294B2}"/>
    <cellStyle name="Currency 13 3 5 3 2 3" xfId="18756" xr:uid="{57D42ED6-50EA-4C2A-841A-772374EBD65D}"/>
    <cellStyle name="Currency 13 3 5 3 2 4" xfId="32446" xr:uid="{BC961CE1-F49C-449F-8A26-2F704CED4B5C}"/>
    <cellStyle name="Currency 13 3 5 3 2 5" xfId="47330" xr:uid="{443F6A2E-5BE4-40C8-8E6B-0B02D93372AE}"/>
    <cellStyle name="Currency 13 3 5 3 3" xfId="22178" xr:uid="{653C8E05-471D-4D0D-8C9E-657CA71603AE}"/>
    <cellStyle name="Currency 13 3 5 3 3 2" xfId="35870" xr:uid="{62C6E01D-E876-4CF3-9ADE-5C81A4156CCF}"/>
    <cellStyle name="Currency 13 3 5 3 3 3" xfId="50754" xr:uid="{5F6C2C52-5656-4CF2-8516-A24B0C069626}"/>
    <cellStyle name="Currency 13 3 5 3 4" xfId="15334" xr:uid="{2D91A3A7-9EFE-40A4-B0AA-E930D1DFC893}"/>
    <cellStyle name="Currency 13 3 5 3 5" xfId="29024" xr:uid="{051B54E4-5688-4794-8064-CA7F129A6C13}"/>
    <cellStyle name="Currency 13 3 5 3 6" xfId="43908" xr:uid="{63C9250B-7247-43EF-B92E-81D4C57DD571}"/>
    <cellStyle name="Currency 13 3 5 4" xfId="10198" xr:uid="{859177AD-8123-414B-A91F-CF6A23ED9870}"/>
    <cellStyle name="Currency 13 3 5 4 2" xfId="23888" xr:uid="{057170FD-B121-43E3-9AAA-1B02A4F4A23B}"/>
    <cellStyle name="Currency 13 3 5 4 2 2" xfId="37580" xr:uid="{ABC21D6C-BE6D-4F5A-A1A6-B1F77D2EFE04}"/>
    <cellStyle name="Currency 13 3 5 4 2 3" xfId="52464" xr:uid="{97AF8E2F-BD33-4F6E-A247-D51503C7607C}"/>
    <cellStyle name="Currency 13 3 5 4 3" xfId="17044" xr:uid="{EF81A3C8-40E9-4FD7-9BF6-659AC924A0D8}"/>
    <cellStyle name="Currency 13 3 5 4 4" xfId="30734" xr:uid="{C8400A18-3DC6-4941-95D2-7FB91DB58FF7}"/>
    <cellStyle name="Currency 13 3 5 4 5" xfId="45618" xr:uid="{E107F1BA-259A-4F14-91D9-FB567097ED75}"/>
    <cellStyle name="Currency 13 3 5 5" xfId="20466" xr:uid="{42494CE5-0853-4464-A4B2-5586904204E8}"/>
    <cellStyle name="Currency 13 3 5 5 2" xfId="34158" xr:uid="{CE3D68EB-6437-4891-928B-78BD767B9F57}"/>
    <cellStyle name="Currency 13 3 5 5 3" xfId="49042" xr:uid="{EF7B121F-5110-4DD1-AC0D-CC03FF1C7188}"/>
    <cellStyle name="Currency 13 3 5 6" xfId="13622" xr:uid="{4D5D0FF0-1FFD-4B48-8A37-910DFEF8E5E5}"/>
    <cellStyle name="Currency 13 3 5 7" xfId="27312" xr:uid="{53541D16-7D7B-46F1-80E7-C31F35E9FC13}"/>
    <cellStyle name="Currency 13 3 5 8" xfId="42196" xr:uid="{A09C1D9F-E1B7-4A79-9335-17F078B18AAA}"/>
    <cellStyle name="Currency 13 3 6" xfId="6776" xr:uid="{0AD191CC-3CD4-4395-AB07-175940CC5DB0}"/>
    <cellStyle name="Currency 13 3 6 2" xfId="8490" xr:uid="{C2A4D5CD-F54A-49A5-BB79-9648C7A7313A}"/>
    <cellStyle name="Currency 13 3 6 2 2" xfId="11912" xr:uid="{0D4F1FA4-E70F-4567-8933-9C105657D413}"/>
    <cellStyle name="Currency 13 3 6 2 2 2" xfId="25602" xr:uid="{AD9C90D4-FD5B-4AFC-8D71-C58FD186F302}"/>
    <cellStyle name="Currency 13 3 6 2 2 2 2" xfId="39294" xr:uid="{5B68D507-036A-495B-A8EA-C4CB3725DAE1}"/>
    <cellStyle name="Currency 13 3 6 2 2 2 3" xfId="54178" xr:uid="{7030A1FE-0B5C-4287-A1F4-757E9F9D3FF7}"/>
    <cellStyle name="Currency 13 3 6 2 2 3" xfId="18758" xr:uid="{007CD640-5C96-4BA2-A637-210542C1C8D2}"/>
    <cellStyle name="Currency 13 3 6 2 2 4" xfId="32448" xr:uid="{EB5E01FD-FC61-4976-9E6B-9E03D334E0A8}"/>
    <cellStyle name="Currency 13 3 6 2 2 5" xfId="47332" xr:uid="{055E7224-561C-418E-BAFC-2A282FBD30C0}"/>
    <cellStyle name="Currency 13 3 6 2 3" xfId="22180" xr:uid="{A153523D-AD2C-4015-97DC-5ADAD2EF7DEC}"/>
    <cellStyle name="Currency 13 3 6 2 3 2" xfId="35872" xr:uid="{33AE033F-1CBB-4CDF-A30D-CA60DF1C1EEF}"/>
    <cellStyle name="Currency 13 3 6 2 3 3" xfId="50756" xr:uid="{9E882837-04D6-4019-A0AB-263350C7CD43}"/>
    <cellStyle name="Currency 13 3 6 2 4" xfId="15336" xr:uid="{A7DA9B23-EB13-4476-8A23-89CCC2878A3F}"/>
    <cellStyle name="Currency 13 3 6 2 5" xfId="29026" xr:uid="{B47949AD-C972-4EE3-B4A2-5B54F16096B5}"/>
    <cellStyle name="Currency 13 3 6 2 6" xfId="43910" xr:uid="{E68A36CE-F86C-45EF-A9F3-FA7E13FAA2A5}"/>
    <cellStyle name="Currency 13 3 6 3" xfId="10200" xr:uid="{0CCAA61A-59C0-4032-970F-F081E2BF2F77}"/>
    <cellStyle name="Currency 13 3 6 3 2" xfId="23890" xr:uid="{F6FC297A-C4DF-4187-A8ED-F6744A19079D}"/>
    <cellStyle name="Currency 13 3 6 3 2 2" xfId="37582" xr:uid="{7D388F81-B1C8-4B9F-ABDE-33B958FDF629}"/>
    <cellStyle name="Currency 13 3 6 3 2 3" xfId="52466" xr:uid="{B37350E5-F843-4EAA-991C-1637AA55D538}"/>
    <cellStyle name="Currency 13 3 6 3 3" xfId="17046" xr:uid="{F6F2573C-41DC-4279-9DAD-0D405397011A}"/>
    <cellStyle name="Currency 13 3 6 3 4" xfId="30736" xr:uid="{FAF74287-7151-4714-A97D-8EB429BA7290}"/>
    <cellStyle name="Currency 13 3 6 3 5" xfId="45620" xr:uid="{C8370113-F5D6-4574-A10C-9BEBFFEE9434}"/>
    <cellStyle name="Currency 13 3 6 4" xfId="20468" xr:uid="{B09AD71C-6369-4CDB-AFF2-90E4C38BA6D8}"/>
    <cellStyle name="Currency 13 3 6 4 2" xfId="34160" xr:uid="{3865D081-3246-4D35-8DAE-59460DB07C3F}"/>
    <cellStyle name="Currency 13 3 6 4 3" xfId="49044" xr:uid="{D7A1021C-9D3D-4980-91B5-5AB7D75203FC}"/>
    <cellStyle name="Currency 13 3 6 5" xfId="13624" xr:uid="{2280378C-AA4D-4B54-B171-2E12B699621D}"/>
    <cellStyle name="Currency 13 3 6 6" xfId="27314" xr:uid="{BC2D5A3A-3668-444C-9D78-CF8248B6947C}"/>
    <cellStyle name="Currency 13 3 6 7" xfId="42198" xr:uid="{8E49EC91-380F-4671-B280-D1E9D1CB9019}"/>
    <cellStyle name="Currency 13 3 7" xfId="6777" xr:uid="{D28B8BF7-4A5C-4155-AD1C-926C3B8E5132}"/>
    <cellStyle name="Currency 13 3 7 2" xfId="8491" xr:uid="{4C9AFB96-2BB3-4D82-9A7D-827A3848C9DD}"/>
    <cellStyle name="Currency 13 3 7 2 2" xfId="11913" xr:uid="{BE390CF7-3FA0-4851-B478-373B86617FB4}"/>
    <cellStyle name="Currency 13 3 7 2 2 2" xfId="25603" xr:uid="{98C9EDBB-82CA-4E78-9593-27BEE5D34B5C}"/>
    <cellStyle name="Currency 13 3 7 2 2 2 2" xfId="39295" xr:uid="{7D9ECB91-0313-4EB6-A1C5-CE8A69580428}"/>
    <cellStyle name="Currency 13 3 7 2 2 2 3" xfId="54179" xr:uid="{66BE2384-12C3-4EA3-9818-8A2435112C29}"/>
    <cellStyle name="Currency 13 3 7 2 2 3" xfId="18759" xr:uid="{E6558922-80C1-4658-BC2D-63FC16D6CD4D}"/>
    <cellStyle name="Currency 13 3 7 2 2 4" xfId="32449" xr:uid="{0879FDEB-933E-423F-A6E8-1EB68EE8D2E4}"/>
    <cellStyle name="Currency 13 3 7 2 2 5" xfId="47333" xr:uid="{472ED793-5459-4CDC-AAA8-9D4490E80D81}"/>
    <cellStyle name="Currency 13 3 7 2 3" xfId="22181" xr:uid="{F2EF58B6-A8CC-4BEF-9071-64B3570D4E2A}"/>
    <cellStyle name="Currency 13 3 7 2 3 2" xfId="35873" xr:uid="{C072BC79-F034-4462-AE04-DC009F8C3B64}"/>
    <cellStyle name="Currency 13 3 7 2 3 3" xfId="50757" xr:uid="{74C05513-43E3-4BCC-AF55-6ADB7314C38A}"/>
    <cellStyle name="Currency 13 3 7 2 4" xfId="15337" xr:uid="{1E0752F6-B88A-471A-B22C-5ED13AA20CDC}"/>
    <cellStyle name="Currency 13 3 7 2 5" xfId="29027" xr:uid="{9F4D5AA4-8014-4B38-A50F-41175D810C46}"/>
    <cellStyle name="Currency 13 3 7 2 6" xfId="43911" xr:uid="{048CF1AF-05E1-4C98-BDE6-1EEEFE32C6AC}"/>
    <cellStyle name="Currency 13 3 7 3" xfId="10201" xr:uid="{D8776B23-409C-4D9E-8E4C-7B46923B07FC}"/>
    <cellStyle name="Currency 13 3 7 3 2" xfId="23891" xr:uid="{0D75C411-C76A-4BF7-BDC1-4EC931329B84}"/>
    <cellStyle name="Currency 13 3 7 3 2 2" xfId="37583" xr:uid="{91991A5A-ACB4-4F3E-837F-4195AB5B5F96}"/>
    <cellStyle name="Currency 13 3 7 3 2 3" xfId="52467" xr:uid="{F5024788-44A2-4FED-800A-3ADEBE4C11AE}"/>
    <cellStyle name="Currency 13 3 7 3 3" xfId="17047" xr:uid="{54FDD7F7-B731-4579-9405-1D553BE88B04}"/>
    <cellStyle name="Currency 13 3 7 3 4" xfId="30737" xr:uid="{5FE0C57E-B6CC-4BD8-81F3-0514DA0343E4}"/>
    <cellStyle name="Currency 13 3 7 3 5" xfId="45621" xr:uid="{4EF00129-0E91-4384-A414-52FD0E2D5992}"/>
    <cellStyle name="Currency 13 3 7 4" xfId="20469" xr:uid="{C17D759E-3382-43BF-A94D-937228B136A0}"/>
    <cellStyle name="Currency 13 3 7 4 2" xfId="34161" xr:uid="{43693AA0-F0CD-479C-940A-DD47D20979DE}"/>
    <cellStyle name="Currency 13 3 7 4 3" xfId="49045" xr:uid="{6995D2DF-2652-48FF-9AFA-F403B311B977}"/>
    <cellStyle name="Currency 13 3 7 5" xfId="13625" xr:uid="{520DE396-D06A-4F91-8A0A-C6D6E7A0D72C}"/>
    <cellStyle name="Currency 13 3 7 6" xfId="27315" xr:uid="{10EF29BD-D99B-49CE-8412-9E5E691184BC}"/>
    <cellStyle name="Currency 13 3 7 7" xfId="42199" xr:uid="{6A4DEB69-A19C-4D6B-8E7E-BBC14C8BE8CF}"/>
    <cellStyle name="Currency 13 3 8" xfId="8462" xr:uid="{246A078B-FAB1-4A97-A26A-A39B68300AE3}"/>
    <cellStyle name="Currency 13 3 8 2" xfId="11884" xr:uid="{1E725C94-15B2-4CB6-B2B4-62D722465111}"/>
    <cellStyle name="Currency 13 3 8 2 2" xfId="25574" xr:uid="{49364AD1-F535-4A60-8091-7191C52355AB}"/>
    <cellStyle name="Currency 13 3 8 2 2 2" xfId="39266" xr:uid="{DA257FC1-B7B6-49F7-88E7-91527DC0C5DD}"/>
    <cellStyle name="Currency 13 3 8 2 2 3" xfId="54150" xr:uid="{687F4BFA-1320-49EF-81BB-6D8530FE4530}"/>
    <cellStyle name="Currency 13 3 8 2 3" xfId="18730" xr:uid="{4180DAC9-56F0-4848-842F-84BA36121928}"/>
    <cellStyle name="Currency 13 3 8 2 4" xfId="32420" xr:uid="{779676A8-93BD-479D-876F-F0FD0816A0FA}"/>
    <cellStyle name="Currency 13 3 8 2 5" xfId="47304" xr:uid="{BB005A48-4E95-4662-968D-90919FFD5F26}"/>
    <cellStyle name="Currency 13 3 8 3" xfId="22152" xr:uid="{2E4F2EA2-60B9-438A-BF56-10352AE5BDA2}"/>
    <cellStyle name="Currency 13 3 8 3 2" xfId="35844" xr:uid="{A069FB2F-EBA8-40A2-83A9-660F1ECE7B55}"/>
    <cellStyle name="Currency 13 3 8 3 3" xfId="50728" xr:uid="{8FE6CC52-00E5-441B-9DDB-C61564C2645C}"/>
    <cellStyle name="Currency 13 3 8 4" xfId="15308" xr:uid="{6C3735CA-3AE1-455E-B29A-3C4708EDC84D}"/>
    <cellStyle name="Currency 13 3 8 5" xfId="28998" xr:uid="{7FC99C61-E9F8-4787-9EB6-01E0188EDAA1}"/>
    <cellStyle name="Currency 13 3 8 6" xfId="43882" xr:uid="{DA981F42-5EED-46A6-A9C1-00D6A891FE42}"/>
    <cellStyle name="Currency 13 3 9" xfId="10172" xr:uid="{CBDABC7E-05CE-4591-A489-B9338493184B}"/>
    <cellStyle name="Currency 13 3 9 2" xfId="23862" xr:uid="{D96F804A-C0A5-477C-942F-359509FBC3B1}"/>
    <cellStyle name="Currency 13 3 9 2 2" xfId="37554" xr:uid="{088B5ED3-12C2-405A-BC99-4CA303418448}"/>
    <cellStyle name="Currency 13 3 9 2 3" xfId="52438" xr:uid="{AAB0F460-CF55-4D39-836B-A9480C9C5046}"/>
    <cellStyle name="Currency 13 3 9 3" xfId="17018" xr:uid="{0B9F4D29-4945-4B51-B37A-CB3EBCC32AD5}"/>
    <cellStyle name="Currency 13 3 9 4" xfId="30708" xr:uid="{D7AF96D9-4138-4112-B024-4700AECC0B40}"/>
    <cellStyle name="Currency 13 3 9 5" xfId="45592" xr:uid="{309E1F13-8CE9-4A80-AE16-3755EC8CE6CF}"/>
    <cellStyle name="Currency 13 4" xfId="4324" xr:uid="{556A3E4F-2D72-452D-BCB3-622311F66FFE}"/>
    <cellStyle name="Currency 13 4 10" xfId="13626" xr:uid="{21D2E902-8F0C-44EF-B04D-2353A1F8AC6E}"/>
    <cellStyle name="Currency 13 4 10 2" xfId="41324" xr:uid="{E7C741DB-C4D5-4C1B-9BA8-DE4B6D8D11A4}"/>
    <cellStyle name="Currency 13 4 11" xfId="27316" xr:uid="{6AE312E0-54FD-4092-AAE2-3AF7788A1B80}"/>
    <cellStyle name="Currency 13 4 12" xfId="42200" xr:uid="{3A55BB45-BCC0-47B2-9104-B78EAF4A26A0}"/>
    <cellStyle name="Currency 13 4 13" xfId="6778" xr:uid="{E3F14239-0661-4C20-9B3B-5769D88424E1}"/>
    <cellStyle name="Currency 13 4 2" xfId="6779" xr:uid="{2EB17C92-DC8D-4D07-85A5-FFEC4C6CB0EB}"/>
    <cellStyle name="Currency 13 4 2 10" xfId="42201" xr:uid="{05354ABE-571F-4C2D-B4CD-4297886386FB}"/>
    <cellStyle name="Currency 13 4 2 2" xfId="6780" xr:uid="{6C5DF078-2CAB-4B23-AEF3-B962BC9FB0C4}"/>
    <cellStyle name="Currency 13 4 2 2 2" xfId="6781" xr:uid="{E45E8548-F3AB-46E1-9D71-118D7D037B24}"/>
    <cellStyle name="Currency 13 4 2 2 2 2" xfId="8495" xr:uid="{0928B587-6E85-4DA6-9B16-4362B46B4FB8}"/>
    <cellStyle name="Currency 13 4 2 2 2 2 2" xfId="11917" xr:uid="{5A8BB1A8-F8BA-4747-8421-A7FB315505BD}"/>
    <cellStyle name="Currency 13 4 2 2 2 2 2 2" xfId="25607" xr:uid="{4A6F9EE5-9FB9-47C8-9857-659384ABAA62}"/>
    <cellStyle name="Currency 13 4 2 2 2 2 2 2 2" xfId="39299" xr:uid="{B6BBAF8F-0F7B-42D4-8AEC-EDA8F19E1705}"/>
    <cellStyle name="Currency 13 4 2 2 2 2 2 2 3" xfId="54183" xr:uid="{E0334794-0C0B-472F-A1CE-3A678E18CC9B}"/>
    <cellStyle name="Currency 13 4 2 2 2 2 2 3" xfId="18763" xr:uid="{C19BB5B3-AAEE-4110-860D-97DF75A88689}"/>
    <cellStyle name="Currency 13 4 2 2 2 2 2 4" xfId="32453" xr:uid="{859E6030-539B-49C9-99CA-E12CADF8521F}"/>
    <cellStyle name="Currency 13 4 2 2 2 2 2 5" xfId="47337" xr:uid="{5E8F3B8B-5CDD-4F18-A1E9-512C2EEAB857}"/>
    <cellStyle name="Currency 13 4 2 2 2 2 3" xfId="22185" xr:uid="{96FFEE26-FE14-48EA-8F88-7F241434EFC3}"/>
    <cellStyle name="Currency 13 4 2 2 2 2 3 2" xfId="35877" xr:uid="{7A329A55-EC36-4AF4-AEAA-D95DC3C7FE6C}"/>
    <cellStyle name="Currency 13 4 2 2 2 2 3 3" xfId="50761" xr:uid="{EAA49D72-67CA-4F8E-89E4-6F762FF60ACF}"/>
    <cellStyle name="Currency 13 4 2 2 2 2 4" xfId="15341" xr:uid="{66FEC4FE-815E-4E2B-BA73-CEDF5F353125}"/>
    <cellStyle name="Currency 13 4 2 2 2 2 5" xfId="29031" xr:uid="{59AEA1D4-AD5D-4477-AD8C-C51F0077B10E}"/>
    <cellStyle name="Currency 13 4 2 2 2 2 6" xfId="43915" xr:uid="{AB75B735-98B7-4EAB-98A9-6B9084CAF29E}"/>
    <cellStyle name="Currency 13 4 2 2 2 3" xfId="10205" xr:uid="{4EB9BD40-398C-4754-9BDF-00C73439E7EA}"/>
    <cellStyle name="Currency 13 4 2 2 2 3 2" xfId="23895" xr:uid="{9E075179-2650-4067-9F74-D88D5A3B3A77}"/>
    <cellStyle name="Currency 13 4 2 2 2 3 2 2" xfId="37587" xr:uid="{0138738A-2C6F-4486-91DC-BEB0DB98F866}"/>
    <cellStyle name="Currency 13 4 2 2 2 3 2 3" xfId="52471" xr:uid="{F00AE5AB-A84D-4A22-B4FF-B4A4F6D91AB1}"/>
    <cellStyle name="Currency 13 4 2 2 2 3 3" xfId="17051" xr:uid="{D6BB4B9E-DBB3-4A20-8E19-AF76F3031F10}"/>
    <cellStyle name="Currency 13 4 2 2 2 3 4" xfId="30741" xr:uid="{70A0AF0A-DC2C-43AE-BB09-594E90297011}"/>
    <cellStyle name="Currency 13 4 2 2 2 3 5" xfId="45625" xr:uid="{2C85664B-9E7F-4E9F-803D-D78B95CAE77B}"/>
    <cellStyle name="Currency 13 4 2 2 2 4" xfId="20473" xr:uid="{05F301C2-F106-460D-9DE7-4F7944554296}"/>
    <cellStyle name="Currency 13 4 2 2 2 4 2" xfId="34165" xr:uid="{434B6BDD-B523-4FDF-8E0C-1DBD399951FA}"/>
    <cellStyle name="Currency 13 4 2 2 2 4 3" xfId="49049" xr:uid="{82670B4A-3D24-4BE8-B1E4-78A9C9494DC9}"/>
    <cellStyle name="Currency 13 4 2 2 2 5" xfId="13629" xr:uid="{1D2DA759-4A5F-4C31-8E93-02F48FB88469}"/>
    <cellStyle name="Currency 13 4 2 2 2 6" xfId="27319" xr:uid="{D4835185-A556-47B6-B73C-4F217933434E}"/>
    <cellStyle name="Currency 13 4 2 2 2 7" xfId="42203" xr:uid="{3D7ADF75-E6DA-4DC0-8F8E-7E504D02ABE6}"/>
    <cellStyle name="Currency 13 4 2 2 3" xfId="8494" xr:uid="{3117CBC5-CE6B-43D9-8BFF-4C686578FF5F}"/>
    <cellStyle name="Currency 13 4 2 2 3 2" xfId="11916" xr:uid="{0085FAE3-F263-4735-B502-DBCC8EC5E719}"/>
    <cellStyle name="Currency 13 4 2 2 3 2 2" xfId="25606" xr:uid="{F33D7EBB-990B-49C0-A818-FBD8B6D47E51}"/>
    <cellStyle name="Currency 13 4 2 2 3 2 2 2" xfId="39298" xr:uid="{F3B0E062-7DE2-40A9-AE4A-D07A75A99E3F}"/>
    <cellStyle name="Currency 13 4 2 2 3 2 2 3" xfId="54182" xr:uid="{E6D732B2-E1AC-4522-9312-45D385E0BD8D}"/>
    <cellStyle name="Currency 13 4 2 2 3 2 3" xfId="18762" xr:uid="{48D720AD-CB6E-49BA-B98E-C08C9DF749DF}"/>
    <cellStyle name="Currency 13 4 2 2 3 2 4" xfId="32452" xr:uid="{403BA178-A0FE-4376-8DE7-AFB0CC7FFC08}"/>
    <cellStyle name="Currency 13 4 2 2 3 2 5" xfId="47336" xr:uid="{2B41EEDC-5C3C-468A-B052-76BEE67CDB26}"/>
    <cellStyle name="Currency 13 4 2 2 3 3" xfId="22184" xr:uid="{537F20CB-906B-4B77-9071-EE08B81AD1DF}"/>
    <cellStyle name="Currency 13 4 2 2 3 3 2" xfId="35876" xr:uid="{411E186F-D064-4C84-826C-6D0FDE227377}"/>
    <cellStyle name="Currency 13 4 2 2 3 3 3" xfId="50760" xr:uid="{AD6A26E1-6BE2-46DE-AFDF-160FCC4B6D74}"/>
    <cellStyle name="Currency 13 4 2 2 3 4" xfId="15340" xr:uid="{C1F6C162-8053-4CD5-94B0-485501145F28}"/>
    <cellStyle name="Currency 13 4 2 2 3 5" xfId="29030" xr:uid="{07E270F4-EBEF-4B22-869D-22D19A9FED5E}"/>
    <cellStyle name="Currency 13 4 2 2 3 6" xfId="43914" xr:uid="{0DB2BB87-E71E-440A-BA3E-68BD0D5519F1}"/>
    <cellStyle name="Currency 13 4 2 2 4" xfId="10204" xr:uid="{3D3A7403-75C3-40B6-BC96-E94AE4A63273}"/>
    <cellStyle name="Currency 13 4 2 2 4 2" xfId="23894" xr:uid="{8F64DD58-21BD-49E4-90FD-7F21D5E0171E}"/>
    <cellStyle name="Currency 13 4 2 2 4 2 2" xfId="37586" xr:uid="{7314E64E-D186-4F82-B400-C065929B6B98}"/>
    <cellStyle name="Currency 13 4 2 2 4 2 3" xfId="52470" xr:uid="{027E4F6C-BA8D-4AB7-B1F4-A88B11F1CCFD}"/>
    <cellStyle name="Currency 13 4 2 2 4 3" xfId="17050" xr:uid="{DE429E6F-641F-4AE7-A6E1-888CE06E7E5B}"/>
    <cellStyle name="Currency 13 4 2 2 4 4" xfId="30740" xr:uid="{E1285E23-F851-4153-930D-602D61E0443D}"/>
    <cellStyle name="Currency 13 4 2 2 4 5" xfId="45624" xr:uid="{B5CC05B0-DCB0-432A-9B73-927D9427531F}"/>
    <cellStyle name="Currency 13 4 2 2 5" xfId="20472" xr:uid="{98B40BB3-ADDB-498C-9C75-EF56A3F2EC64}"/>
    <cellStyle name="Currency 13 4 2 2 5 2" xfId="34164" xr:uid="{FE32DD09-231F-4089-82A9-74CCAD48671A}"/>
    <cellStyle name="Currency 13 4 2 2 5 3" xfId="49048" xr:uid="{A738AF59-C773-4021-A776-592424916D6B}"/>
    <cellStyle name="Currency 13 4 2 2 6" xfId="13628" xr:uid="{D395764F-329C-4145-A393-0E7A4E904365}"/>
    <cellStyle name="Currency 13 4 2 2 7" xfId="27318" xr:uid="{E66E9A90-E400-4D13-BDDC-98A1AAFDA929}"/>
    <cellStyle name="Currency 13 4 2 2 8" xfId="42202" xr:uid="{BDF7E4FF-85F1-488D-B5A5-CC67FFA18A61}"/>
    <cellStyle name="Currency 13 4 2 3" xfId="6782" xr:uid="{B859852E-3F0A-474C-86C6-D14E7EE9007B}"/>
    <cellStyle name="Currency 13 4 2 3 2" xfId="8496" xr:uid="{37B34E58-273E-4B93-804F-B9F63099E8C2}"/>
    <cellStyle name="Currency 13 4 2 3 2 2" xfId="11918" xr:uid="{F5C95374-AC72-4F0B-A4B3-2BD2EEBB2B1B}"/>
    <cellStyle name="Currency 13 4 2 3 2 2 2" xfId="25608" xr:uid="{AC43FADA-8588-4E0B-B67F-744E08529437}"/>
    <cellStyle name="Currency 13 4 2 3 2 2 2 2" xfId="39300" xr:uid="{B9E8BE21-9911-4709-98F8-C87442410E3F}"/>
    <cellStyle name="Currency 13 4 2 3 2 2 2 3" xfId="54184" xr:uid="{77FBC1FF-B9F0-4668-A371-BA10B80552AC}"/>
    <cellStyle name="Currency 13 4 2 3 2 2 3" xfId="18764" xr:uid="{FA1FF85E-18BE-47CC-A694-71CD549C2CF2}"/>
    <cellStyle name="Currency 13 4 2 3 2 2 4" xfId="32454" xr:uid="{B83B3020-D2CE-4E76-865B-2FD0CCBAEC5F}"/>
    <cellStyle name="Currency 13 4 2 3 2 2 5" xfId="47338" xr:uid="{4AA6F045-1492-4CED-8102-F72F922509AB}"/>
    <cellStyle name="Currency 13 4 2 3 2 3" xfId="22186" xr:uid="{2825FCBA-3950-49F0-A706-01DD0EA76BA2}"/>
    <cellStyle name="Currency 13 4 2 3 2 3 2" xfId="35878" xr:uid="{6FE584A8-2BD6-482D-A2F2-B7C5D83A75AB}"/>
    <cellStyle name="Currency 13 4 2 3 2 3 3" xfId="50762" xr:uid="{BF637FD9-CF59-4043-8CDA-5FAEA5E4E7E1}"/>
    <cellStyle name="Currency 13 4 2 3 2 4" xfId="15342" xr:uid="{DFF4BEF4-BDAD-4892-803C-1CA4FED60FDC}"/>
    <cellStyle name="Currency 13 4 2 3 2 5" xfId="29032" xr:uid="{F7AE837A-275D-4F0E-B609-7A6C0C6F138F}"/>
    <cellStyle name="Currency 13 4 2 3 2 6" xfId="43916" xr:uid="{5D334FF9-AB2A-40A2-B1C4-BFCF939BE6A1}"/>
    <cellStyle name="Currency 13 4 2 3 3" xfId="10206" xr:uid="{9D08C5E0-2550-4737-91F1-B2CE9D8BDD00}"/>
    <cellStyle name="Currency 13 4 2 3 3 2" xfId="23896" xr:uid="{AAA99085-5B65-4E3B-913A-E59FE15B8614}"/>
    <cellStyle name="Currency 13 4 2 3 3 2 2" xfId="37588" xr:uid="{03E0B075-9132-48F3-AE30-48DF30F0313B}"/>
    <cellStyle name="Currency 13 4 2 3 3 2 3" xfId="52472" xr:uid="{79C763C0-0E19-4A4D-82DB-BFC7875F5EAD}"/>
    <cellStyle name="Currency 13 4 2 3 3 3" xfId="17052" xr:uid="{F4873A40-003E-428F-92FB-52974F9E2CD4}"/>
    <cellStyle name="Currency 13 4 2 3 3 4" xfId="30742" xr:uid="{1A629E22-D821-44CF-B1B8-F07AE79190B9}"/>
    <cellStyle name="Currency 13 4 2 3 3 5" xfId="45626" xr:uid="{242BFF70-E83B-49B1-98C9-9A5B5B1F82A2}"/>
    <cellStyle name="Currency 13 4 2 3 4" xfId="20474" xr:uid="{A354C62F-3C3D-416D-99B0-B44D196B6E0B}"/>
    <cellStyle name="Currency 13 4 2 3 4 2" xfId="34166" xr:uid="{33212727-10D3-4D26-AB84-64799ED57353}"/>
    <cellStyle name="Currency 13 4 2 3 4 3" xfId="49050" xr:uid="{C8474EDA-6863-4CEE-B5D4-CD34D44FE805}"/>
    <cellStyle name="Currency 13 4 2 3 5" xfId="13630" xr:uid="{2E8D924E-2714-42A8-BFD1-922D55ECD5A7}"/>
    <cellStyle name="Currency 13 4 2 3 6" xfId="27320" xr:uid="{36194B63-C6C1-4885-BFC1-2AB388DF005A}"/>
    <cellStyle name="Currency 13 4 2 3 7" xfId="42204" xr:uid="{EFFA21D6-31B4-48C0-BAFB-D3D81DAA91B4}"/>
    <cellStyle name="Currency 13 4 2 4" xfId="6783" xr:uid="{35A973D1-542F-4223-9299-014FE25AA88E}"/>
    <cellStyle name="Currency 13 4 2 4 2" xfId="8497" xr:uid="{6A94D1E3-3D7B-434B-98B9-6AAD95FFB1DE}"/>
    <cellStyle name="Currency 13 4 2 4 2 2" xfId="11919" xr:uid="{E45DB736-3DBD-4545-B211-8EC49E953D46}"/>
    <cellStyle name="Currency 13 4 2 4 2 2 2" xfId="25609" xr:uid="{A6A018E1-1312-49BA-86EF-A708D533AF7D}"/>
    <cellStyle name="Currency 13 4 2 4 2 2 2 2" xfId="39301" xr:uid="{A21238B0-5DC3-479A-9ABB-C9CED69B6B63}"/>
    <cellStyle name="Currency 13 4 2 4 2 2 2 3" xfId="54185" xr:uid="{E208EAEA-8C1E-4BDA-86EA-27D67860888A}"/>
    <cellStyle name="Currency 13 4 2 4 2 2 3" xfId="18765" xr:uid="{52A65B29-A3FF-455A-B10B-0EF41D185C45}"/>
    <cellStyle name="Currency 13 4 2 4 2 2 4" xfId="32455" xr:uid="{CFA56AC0-78B3-4AFD-B874-5A317F4FE76C}"/>
    <cellStyle name="Currency 13 4 2 4 2 2 5" xfId="47339" xr:uid="{29192DFD-0E8F-4E1D-B363-C97BE5C93F5C}"/>
    <cellStyle name="Currency 13 4 2 4 2 3" xfId="22187" xr:uid="{C128C928-9F6B-4E0D-9004-09EFE5086D16}"/>
    <cellStyle name="Currency 13 4 2 4 2 3 2" xfId="35879" xr:uid="{0A63F338-4C04-41F9-B271-18B3D89F9147}"/>
    <cellStyle name="Currency 13 4 2 4 2 3 3" xfId="50763" xr:uid="{EB8419EB-4F64-4380-BAF8-31E000849F48}"/>
    <cellStyle name="Currency 13 4 2 4 2 4" xfId="15343" xr:uid="{DC85626D-6918-4378-BEF9-C414D162AD11}"/>
    <cellStyle name="Currency 13 4 2 4 2 5" xfId="29033" xr:uid="{6EEF9DB0-42C5-4A87-B81D-5DACB9E198D6}"/>
    <cellStyle name="Currency 13 4 2 4 2 6" xfId="43917" xr:uid="{0CE99CF4-0FA2-4779-890D-243EB81B99F1}"/>
    <cellStyle name="Currency 13 4 2 4 3" xfId="10207" xr:uid="{7822B8F7-2A51-4A1D-BF54-076F6B52414D}"/>
    <cellStyle name="Currency 13 4 2 4 3 2" xfId="23897" xr:uid="{91493047-7234-48AA-8153-95C66CDF34FA}"/>
    <cellStyle name="Currency 13 4 2 4 3 2 2" xfId="37589" xr:uid="{F13B3E12-874C-402F-8847-0FE052CADEF7}"/>
    <cellStyle name="Currency 13 4 2 4 3 2 3" xfId="52473" xr:uid="{499EAD9B-71BE-4F64-AA05-C0D7A24667A1}"/>
    <cellStyle name="Currency 13 4 2 4 3 3" xfId="17053" xr:uid="{6F82E3C6-7A25-4642-87C3-D3CD70F778F0}"/>
    <cellStyle name="Currency 13 4 2 4 3 4" xfId="30743" xr:uid="{9D37B66F-3038-458B-80C0-2460FBA6BEAE}"/>
    <cellStyle name="Currency 13 4 2 4 3 5" xfId="45627" xr:uid="{38D26CEC-2256-4D25-84AB-D9C31B42A405}"/>
    <cellStyle name="Currency 13 4 2 4 4" xfId="20475" xr:uid="{DE62AD97-B141-4937-B233-22829393C2AC}"/>
    <cellStyle name="Currency 13 4 2 4 4 2" xfId="34167" xr:uid="{3309A107-9BFD-4732-A747-074A01CFC5EA}"/>
    <cellStyle name="Currency 13 4 2 4 4 3" xfId="49051" xr:uid="{AE2B213D-9818-4FD0-8FB0-D8458EBBCA66}"/>
    <cellStyle name="Currency 13 4 2 4 5" xfId="13631" xr:uid="{A4607AEB-9E23-4D7D-9B2C-0AF830FC92CE}"/>
    <cellStyle name="Currency 13 4 2 4 6" xfId="27321" xr:uid="{7DDDB9E9-1528-417F-A340-1ED1BD3CEAD7}"/>
    <cellStyle name="Currency 13 4 2 4 7" xfId="42205" xr:uid="{25887930-A0B8-425C-B2A3-736AF4D4C0F3}"/>
    <cellStyle name="Currency 13 4 2 5" xfId="8493" xr:uid="{03C955F9-ED66-4013-AD26-E98046E8D071}"/>
    <cellStyle name="Currency 13 4 2 5 2" xfId="11915" xr:uid="{8C845D11-9D1C-4039-ADDF-4050775C8EEA}"/>
    <cellStyle name="Currency 13 4 2 5 2 2" xfId="25605" xr:uid="{899CB517-B251-4664-9B48-A8C62C36BC54}"/>
    <cellStyle name="Currency 13 4 2 5 2 2 2" xfId="39297" xr:uid="{05791D59-F986-4E57-B687-FCDA98B5C2E1}"/>
    <cellStyle name="Currency 13 4 2 5 2 2 3" xfId="54181" xr:uid="{DBBA926B-FE08-408F-86A9-C926E537A6B9}"/>
    <cellStyle name="Currency 13 4 2 5 2 3" xfId="18761" xr:uid="{9C016621-0C7F-4FEC-82F7-1BFC77873425}"/>
    <cellStyle name="Currency 13 4 2 5 2 4" xfId="32451" xr:uid="{13148237-1E5F-4CD3-881F-2D01E70FC1D8}"/>
    <cellStyle name="Currency 13 4 2 5 2 5" xfId="47335" xr:uid="{33EB9B75-D902-46C2-B567-04A7D3BBEE1A}"/>
    <cellStyle name="Currency 13 4 2 5 3" xfId="22183" xr:uid="{A31C954A-D891-46CD-AA5B-772A538F0F7E}"/>
    <cellStyle name="Currency 13 4 2 5 3 2" xfId="35875" xr:uid="{94661A4D-A439-4C90-B131-6D804F7A8D21}"/>
    <cellStyle name="Currency 13 4 2 5 3 3" xfId="50759" xr:uid="{56DEA3F1-74EB-40E7-BC6D-205E5FD9BE84}"/>
    <cellStyle name="Currency 13 4 2 5 4" xfId="15339" xr:uid="{71E656D9-F45F-4309-AF93-0C5FAE9F4B6A}"/>
    <cellStyle name="Currency 13 4 2 5 5" xfId="29029" xr:uid="{CE569FA6-469A-424F-B2E6-8C3D46BA1A89}"/>
    <cellStyle name="Currency 13 4 2 5 6" xfId="43913" xr:uid="{A244F679-2B1E-4CA2-BC93-83B2561BBD34}"/>
    <cellStyle name="Currency 13 4 2 6" xfId="10203" xr:uid="{07AACECB-46A1-46BA-9C65-ECB3904E6070}"/>
    <cellStyle name="Currency 13 4 2 6 2" xfId="23893" xr:uid="{EFF39772-A8DA-47C9-91D9-E85A2DCD9C96}"/>
    <cellStyle name="Currency 13 4 2 6 2 2" xfId="37585" xr:uid="{B0395FD2-9C67-4AF4-89B2-51D9A85A5BEC}"/>
    <cellStyle name="Currency 13 4 2 6 2 3" xfId="52469" xr:uid="{E203E32C-EAB6-4F9D-9CF4-A7846F02BFAC}"/>
    <cellStyle name="Currency 13 4 2 6 3" xfId="17049" xr:uid="{294BA7EC-7134-46E0-897B-D3502B9D1175}"/>
    <cellStyle name="Currency 13 4 2 6 4" xfId="30739" xr:uid="{62713CEB-A8E5-44AB-B559-53620258CD76}"/>
    <cellStyle name="Currency 13 4 2 6 5" xfId="45623" xr:uid="{87F45B7F-B44D-4383-AE7B-1062993E1C8F}"/>
    <cellStyle name="Currency 13 4 2 7" xfId="20471" xr:uid="{7362425F-C9C7-4E42-8DD4-5A2A0EC893C9}"/>
    <cellStyle name="Currency 13 4 2 7 2" xfId="34163" xr:uid="{DD11F96A-769B-4E47-A45C-D7EEE10F11A7}"/>
    <cellStyle name="Currency 13 4 2 7 3" xfId="49047" xr:uid="{3EC41DFC-C95B-4D72-B358-5089743DACD1}"/>
    <cellStyle name="Currency 13 4 2 8" xfId="13627" xr:uid="{369A55CA-9B4B-44C2-B72A-8E07253D0863}"/>
    <cellStyle name="Currency 13 4 2 9" xfId="27317" xr:uid="{4DDCCF0B-0A7A-447C-AEAA-5E1EA5376E99}"/>
    <cellStyle name="Currency 13 4 3" xfId="6784" xr:uid="{8464ACEA-8253-42C2-86A6-CDEF69EECDB9}"/>
    <cellStyle name="Currency 13 4 3 10" xfId="42206" xr:uid="{29FA3D2C-2493-4817-BB5E-E5D2CE1ED7A9}"/>
    <cellStyle name="Currency 13 4 3 2" xfId="6785" xr:uid="{06AF7F2A-3DA9-4143-8D0E-9B304DAF660E}"/>
    <cellStyle name="Currency 13 4 3 2 2" xfId="6786" xr:uid="{64AC54B4-7ABF-48C8-A40F-7507323C1D3C}"/>
    <cellStyle name="Currency 13 4 3 2 2 2" xfId="8500" xr:uid="{462FC9B6-437D-4948-BA10-431F69397122}"/>
    <cellStyle name="Currency 13 4 3 2 2 2 2" xfId="11922" xr:uid="{38098461-C7E3-4E4E-9920-D58A2F4FFE50}"/>
    <cellStyle name="Currency 13 4 3 2 2 2 2 2" xfId="25612" xr:uid="{693C531C-D66D-4B82-9C41-E73443C63ABC}"/>
    <cellStyle name="Currency 13 4 3 2 2 2 2 2 2" xfId="39304" xr:uid="{B5696C9E-CD99-4EF7-85E7-B75F4A366CED}"/>
    <cellStyle name="Currency 13 4 3 2 2 2 2 2 3" xfId="54188" xr:uid="{8588596D-FF05-405E-8CD1-3B6FF391DF93}"/>
    <cellStyle name="Currency 13 4 3 2 2 2 2 3" xfId="18768" xr:uid="{C188E6F1-386D-4E28-AC17-135E5CD6A4E5}"/>
    <cellStyle name="Currency 13 4 3 2 2 2 2 4" xfId="32458" xr:uid="{0603CE86-10CD-46EA-9045-F2C3BE61971B}"/>
    <cellStyle name="Currency 13 4 3 2 2 2 2 5" xfId="47342" xr:uid="{1DAF019E-30A7-48D7-BE67-57563A166ED9}"/>
    <cellStyle name="Currency 13 4 3 2 2 2 3" xfId="22190" xr:uid="{E068C229-3524-428D-B977-D449A64BA346}"/>
    <cellStyle name="Currency 13 4 3 2 2 2 3 2" xfId="35882" xr:uid="{D2DB70BC-CFE0-48E3-B1FF-D458315BCF21}"/>
    <cellStyle name="Currency 13 4 3 2 2 2 3 3" xfId="50766" xr:uid="{407CBAD4-B200-49F6-A962-BDE5A31BEDF3}"/>
    <cellStyle name="Currency 13 4 3 2 2 2 4" xfId="15346" xr:uid="{A296FFBE-22B0-4A53-B38F-6F87960C7640}"/>
    <cellStyle name="Currency 13 4 3 2 2 2 5" xfId="29036" xr:uid="{6BBF2B45-2E8E-40A2-AE38-1CF8B73E6A47}"/>
    <cellStyle name="Currency 13 4 3 2 2 2 6" xfId="43920" xr:uid="{DC24C6C2-3BDA-4A6A-A177-3C7F5A34852C}"/>
    <cellStyle name="Currency 13 4 3 2 2 3" xfId="10210" xr:uid="{D48C4FC4-A7F4-4888-AC11-9A5594EDCC60}"/>
    <cellStyle name="Currency 13 4 3 2 2 3 2" xfId="23900" xr:uid="{61A5AF9F-8FD1-465C-8586-509C5EB12AF3}"/>
    <cellStyle name="Currency 13 4 3 2 2 3 2 2" xfId="37592" xr:uid="{35967E2F-0501-432F-A42D-87CFB01ABFBE}"/>
    <cellStyle name="Currency 13 4 3 2 2 3 2 3" xfId="52476" xr:uid="{FB14E74F-4E6B-4567-8F59-06056969F40B}"/>
    <cellStyle name="Currency 13 4 3 2 2 3 3" xfId="17056" xr:uid="{5EB6DB3A-FA81-4B76-9416-1390AA7CF2A6}"/>
    <cellStyle name="Currency 13 4 3 2 2 3 4" xfId="30746" xr:uid="{EFD79275-1C13-4C7F-9733-FC85C9074DD6}"/>
    <cellStyle name="Currency 13 4 3 2 2 3 5" xfId="45630" xr:uid="{C13D2326-B2FF-4FCD-A06C-5354C5D80C5B}"/>
    <cellStyle name="Currency 13 4 3 2 2 4" xfId="20478" xr:uid="{AD43B884-8FF3-41E1-A95C-1786B83C4AB4}"/>
    <cellStyle name="Currency 13 4 3 2 2 4 2" xfId="34170" xr:uid="{9FE2B758-EC9D-4952-900C-BAE53A6D96ED}"/>
    <cellStyle name="Currency 13 4 3 2 2 4 3" xfId="49054" xr:uid="{969C1CDC-DCE8-4EBF-8EF4-93CCD436E56C}"/>
    <cellStyle name="Currency 13 4 3 2 2 5" xfId="13634" xr:uid="{3D9AB7E1-2896-4AED-9525-81BCE4918AEE}"/>
    <cellStyle name="Currency 13 4 3 2 2 6" xfId="27324" xr:uid="{821CC43C-FD5B-4F68-BAE6-FE34F0EC28AF}"/>
    <cellStyle name="Currency 13 4 3 2 2 7" xfId="42208" xr:uid="{AAE5F601-C3F6-4735-B282-89ABDBC05D83}"/>
    <cellStyle name="Currency 13 4 3 2 3" xfId="8499" xr:uid="{5562E316-61BA-4173-9348-AD6764C7E648}"/>
    <cellStyle name="Currency 13 4 3 2 3 2" xfId="11921" xr:uid="{A01E220D-4E84-4976-BB59-7A00D3592728}"/>
    <cellStyle name="Currency 13 4 3 2 3 2 2" xfId="25611" xr:uid="{28C0DAB0-05B0-4FE1-A9CA-9E009CA351F3}"/>
    <cellStyle name="Currency 13 4 3 2 3 2 2 2" xfId="39303" xr:uid="{1ECB594F-48DA-4017-BCAA-FC82EB72877A}"/>
    <cellStyle name="Currency 13 4 3 2 3 2 2 3" xfId="54187" xr:uid="{9113A32A-B8C6-4F4B-9ED8-FF0CE7442C37}"/>
    <cellStyle name="Currency 13 4 3 2 3 2 3" xfId="18767" xr:uid="{D1BDDFA1-B610-4F36-8C6D-2DF4A1D21327}"/>
    <cellStyle name="Currency 13 4 3 2 3 2 4" xfId="32457" xr:uid="{5D092A6C-92DA-4ED7-91DC-D9E33B0ABFE2}"/>
    <cellStyle name="Currency 13 4 3 2 3 2 5" xfId="47341" xr:uid="{C1808BB8-3D72-46C2-8A93-63CC0EE2B48A}"/>
    <cellStyle name="Currency 13 4 3 2 3 3" xfId="22189" xr:uid="{7E06466F-8D8A-4A75-B366-64820608BB5F}"/>
    <cellStyle name="Currency 13 4 3 2 3 3 2" xfId="35881" xr:uid="{E9DBF4EE-7E88-430A-9719-FC5AFC563FE5}"/>
    <cellStyle name="Currency 13 4 3 2 3 3 3" xfId="50765" xr:uid="{A8C30F41-ADBB-453F-B74E-4283DB6CEA47}"/>
    <cellStyle name="Currency 13 4 3 2 3 4" xfId="15345" xr:uid="{FF124305-7755-40CE-BFAD-A720ADE77441}"/>
    <cellStyle name="Currency 13 4 3 2 3 5" xfId="29035" xr:uid="{7EBF84FB-EFFF-4D52-8040-BD98B67E967A}"/>
    <cellStyle name="Currency 13 4 3 2 3 6" xfId="43919" xr:uid="{9A7D28F9-BD13-4466-B23A-B2F62462126F}"/>
    <cellStyle name="Currency 13 4 3 2 4" xfId="10209" xr:uid="{1A473F39-BE5B-41BE-9685-244085B18A3F}"/>
    <cellStyle name="Currency 13 4 3 2 4 2" xfId="23899" xr:uid="{903B2132-DFAD-4F7E-B720-8663E1D85AAC}"/>
    <cellStyle name="Currency 13 4 3 2 4 2 2" xfId="37591" xr:uid="{7F15D585-F1ED-4401-8603-0F0406E78018}"/>
    <cellStyle name="Currency 13 4 3 2 4 2 3" xfId="52475" xr:uid="{1C30E6A4-C8A5-4683-8195-E44FB22986D0}"/>
    <cellStyle name="Currency 13 4 3 2 4 3" xfId="17055" xr:uid="{15C8300A-CCBD-4FB7-A749-A27D691582EF}"/>
    <cellStyle name="Currency 13 4 3 2 4 4" xfId="30745" xr:uid="{71A30363-1F78-4D08-A84A-9C09D28FD5E8}"/>
    <cellStyle name="Currency 13 4 3 2 4 5" xfId="45629" xr:uid="{659263AF-B76B-4A67-B41B-2A2CDBF56B19}"/>
    <cellStyle name="Currency 13 4 3 2 5" xfId="20477" xr:uid="{3BE24F43-3882-4DAD-A95B-50BF5AFA638A}"/>
    <cellStyle name="Currency 13 4 3 2 5 2" xfId="34169" xr:uid="{9C5A6C85-1427-4054-A4AD-CD745555D5FE}"/>
    <cellStyle name="Currency 13 4 3 2 5 3" xfId="49053" xr:uid="{A67474E8-849B-4F12-90FC-432AFC1D8E0F}"/>
    <cellStyle name="Currency 13 4 3 2 6" xfId="13633" xr:uid="{92A444DD-CF8D-4EB6-85BD-50FF58BEF6E9}"/>
    <cellStyle name="Currency 13 4 3 2 7" xfId="27323" xr:uid="{A8EDE373-8095-40BF-A007-5DFFC7EF515C}"/>
    <cellStyle name="Currency 13 4 3 2 8" xfId="42207" xr:uid="{52F28EF6-7506-4DD1-8AC2-23202C3DF8B2}"/>
    <cellStyle name="Currency 13 4 3 3" xfId="6787" xr:uid="{88227988-E87D-4401-82F7-21128FD5F919}"/>
    <cellStyle name="Currency 13 4 3 3 2" xfId="8501" xr:uid="{9FF76297-3544-4A34-A6B8-97C8A6D7B071}"/>
    <cellStyle name="Currency 13 4 3 3 2 2" xfId="11923" xr:uid="{EE8DA82C-A6DB-46E0-BD58-67732EA5A937}"/>
    <cellStyle name="Currency 13 4 3 3 2 2 2" xfId="25613" xr:uid="{DA277045-D6A6-4DBB-A0CE-F8FCADA57E90}"/>
    <cellStyle name="Currency 13 4 3 3 2 2 2 2" xfId="39305" xr:uid="{7E15B4FA-FEE7-406F-B53A-619DFE0B1FE9}"/>
    <cellStyle name="Currency 13 4 3 3 2 2 2 3" xfId="54189" xr:uid="{B2E3B753-D448-4F73-B849-CA4ACCD2235A}"/>
    <cellStyle name="Currency 13 4 3 3 2 2 3" xfId="18769" xr:uid="{9BAC5C6C-8C1F-4FF3-8A8F-61F01BACBFD5}"/>
    <cellStyle name="Currency 13 4 3 3 2 2 4" xfId="32459" xr:uid="{222B6C2B-084E-4873-901F-2079261C1C48}"/>
    <cellStyle name="Currency 13 4 3 3 2 2 5" xfId="47343" xr:uid="{1117A308-371B-4162-B431-8CBF9EE5DE19}"/>
    <cellStyle name="Currency 13 4 3 3 2 3" xfId="22191" xr:uid="{8D2DDE05-5DD0-4113-B481-A0B63EEC64D6}"/>
    <cellStyle name="Currency 13 4 3 3 2 3 2" xfId="35883" xr:uid="{069B67D2-6BA9-486D-B4AE-9B03A5700381}"/>
    <cellStyle name="Currency 13 4 3 3 2 3 3" xfId="50767" xr:uid="{33894696-DE79-4F35-BBDE-A61599F40CB0}"/>
    <cellStyle name="Currency 13 4 3 3 2 4" xfId="15347" xr:uid="{9460EE24-748D-4ECC-88D2-3A0DC1E3DC44}"/>
    <cellStyle name="Currency 13 4 3 3 2 5" xfId="29037" xr:uid="{1FE94C4A-56C4-4C83-A4BF-D292E7184169}"/>
    <cellStyle name="Currency 13 4 3 3 2 6" xfId="43921" xr:uid="{78595685-D606-41A6-98F8-F332149C7DE7}"/>
    <cellStyle name="Currency 13 4 3 3 3" xfId="10211" xr:uid="{DC34A299-619C-4DFA-A704-54C443784302}"/>
    <cellStyle name="Currency 13 4 3 3 3 2" xfId="23901" xr:uid="{9B93E69F-E96C-41E9-A8BD-3003D59C7473}"/>
    <cellStyle name="Currency 13 4 3 3 3 2 2" xfId="37593" xr:uid="{76BCA461-F651-4757-8479-759872F4195E}"/>
    <cellStyle name="Currency 13 4 3 3 3 2 3" xfId="52477" xr:uid="{23FF30FF-3415-4492-AE2A-765A4D2163E8}"/>
    <cellStyle name="Currency 13 4 3 3 3 3" xfId="17057" xr:uid="{5AC0FAE6-2797-4AE2-9891-974BC5B54A68}"/>
    <cellStyle name="Currency 13 4 3 3 3 4" xfId="30747" xr:uid="{5CD01D48-D1F6-4B2F-9001-AA02A55DA546}"/>
    <cellStyle name="Currency 13 4 3 3 3 5" xfId="45631" xr:uid="{F0A43E16-EDA8-4D63-99A6-D4CD8CD9CEE4}"/>
    <cellStyle name="Currency 13 4 3 3 4" xfId="20479" xr:uid="{021AEE3A-484A-4739-83EC-323FF54A7A4D}"/>
    <cellStyle name="Currency 13 4 3 3 4 2" xfId="34171" xr:uid="{DC068AC9-C208-44E8-BDC2-E9C6D1F4C7B5}"/>
    <cellStyle name="Currency 13 4 3 3 4 3" xfId="49055" xr:uid="{F7670E8B-A045-4DDE-9E85-889F88E9D7E9}"/>
    <cellStyle name="Currency 13 4 3 3 5" xfId="13635" xr:uid="{E6E23427-F159-4F4F-AD26-E52D6ECD002A}"/>
    <cellStyle name="Currency 13 4 3 3 6" xfId="27325" xr:uid="{58D4AE09-95AD-4DB0-93A1-1B2531B216B3}"/>
    <cellStyle name="Currency 13 4 3 3 7" xfId="42209" xr:uid="{6BE7343A-07C1-40B8-BE5A-1D30F8B336FD}"/>
    <cellStyle name="Currency 13 4 3 4" xfId="6788" xr:uid="{3908F70E-0AF2-48B7-B95E-D16C21B6F7C1}"/>
    <cellStyle name="Currency 13 4 3 4 2" xfId="8502" xr:uid="{A67C3F3D-1F3D-4808-B684-8EB26B1E752D}"/>
    <cellStyle name="Currency 13 4 3 4 2 2" xfId="11924" xr:uid="{F2CDABAB-1B15-46AB-B9D6-BFA6C354E3C1}"/>
    <cellStyle name="Currency 13 4 3 4 2 2 2" xfId="25614" xr:uid="{12B21235-08F8-49A2-A6DC-3FD59B2082A1}"/>
    <cellStyle name="Currency 13 4 3 4 2 2 2 2" xfId="39306" xr:uid="{87B8B157-16A4-44BB-86E5-F3E3C9AEF8EC}"/>
    <cellStyle name="Currency 13 4 3 4 2 2 2 3" xfId="54190" xr:uid="{3EDCF703-D124-4291-B99D-AFD3125931E2}"/>
    <cellStyle name="Currency 13 4 3 4 2 2 3" xfId="18770" xr:uid="{CF1514C3-8529-4FC3-9262-EB2D94C86725}"/>
    <cellStyle name="Currency 13 4 3 4 2 2 4" xfId="32460" xr:uid="{1C9B5CE4-47E8-450E-B249-FEEDDC5EF7C7}"/>
    <cellStyle name="Currency 13 4 3 4 2 2 5" xfId="47344" xr:uid="{C247B808-C780-4AF6-BF3F-23B8B53B9CFE}"/>
    <cellStyle name="Currency 13 4 3 4 2 3" xfId="22192" xr:uid="{AE93CBBE-B60A-4FE1-B8A1-13B31702D562}"/>
    <cellStyle name="Currency 13 4 3 4 2 3 2" xfId="35884" xr:uid="{ED780413-CBAF-4963-ACD5-A1DD4AB0F2AC}"/>
    <cellStyle name="Currency 13 4 3 4 2 3 3" xfId="50768" xr:uid="{C1182CA5-EDC9-479D-BA63-41979D09729F}"/>
    <cellStyle name="Currency 13 4 3 4 2 4" xfId="15348" xr:uid="{B4BF0199-0473-4799-9A8A-840EC8C51F9E}"/>
    <cellStyle name="Currency 13 4 3 4 2 5" xfId="29038" xr:uid="{46886E4D-991E-4B12-AFB2-87836DD8D17B}"/>
    <cellStyle name="Currency 13 4 3 4 2 6" xfId="43922" xr:uid="{42E79457-0139-45AD-8DB5-36AE047B1D67}"/>
    <cellStyle name="Currency 13 4 3 4 3" xfId="10212" xr:uid="{67C68FF7-6147-45B5-A4EC-7BA6B474A518}"/>
    <cellStyle name="Currency 13 4 3 4 3 2" xfId="23902" xr:uid="{0B0A7A26-28F1-44E7-84B9-95E07A777674}"/>
    <cellStyle name="Currency 13 4 3 4 3 2 2" xfId="37594" xr:uid="{95520CFB-C581-4D55-9441-DE95DDE55D5E}"/>
    <cellStyle name="Currency 13 4 3 4 3 2 3" xfId="52478" xr:uid="{1DD4AB05-9C1C-4CE3-A7AC-1A23108984E1}"/>
    <cellStyle name="Currency 13 4 3 4 3 3" xfId="17058" xr:uid="{C38A3AB9-CD27-4508-A779-6DBC247BED1A}"/>
    <cellStyle name="Currency 13 4 3 4 3 4" xfId="30748" xr:uid="{7A516B84-52F0-46F7-873C-2A08D308C376}"/>
    <cellStyle name="Currency 13 4 3 4 3 5" xfId="45632" xr:uid="{3A81B0F6-6997-4B57-8F4D-DD1005BD2673}"/>
    <cellStyle name="Currency 13 4 3 4 4" xfId="20480" xr:uid="{3F16BD72-CA88-4642-9B0C-C001AC3C3107}"/>
    <cellStyle name="Currency 13 4 3 4 4 2" xfId="34172" xr:uid="{61C0EEBA-F6D4-4BF9-AE9B-633BB08B2E01}"/>
    <cellStyle name="Currency 13 4 3 4 4 3" xfId="49056" xr:uid="{944D03BE-0BCD-42FC-9D8E-DA48870CDAD7}"/>
    <cellStyle name="Currency 13 4 3 4 5" xfId="13636" xr:uid="{BC68533A-B27E-43E1-9AF2-9F4C965CA77C}"/>
    <cellStyle name="Currency 13 4 3 4 6" xfId="27326" xr:uid="{E6AC9711-83F7-4893-B2F9-1E7B44CE8545}"/>
    <cellStyle name="Currency 13 4 3 4 7" xfId="42210" xr:uid="{A450E151-B8BE-4C53-8253-1A8E9EAADE2B}"/>
    <cellStyle name="Currency 13 4 3 5" xfId="8498" xr:uid="{7B9BD8CA-1D04-4AC8-8DD9-2241E4122E5B}"/>
    <cellStyle name="Currency 13 4 3 5 2" xfId="11920" xr:uid="{C89BB370-AC22-441F-9787-687B85105690}"/>
    <cellStyle name="Currency 13 4 3 5 2 2" xfId="25610" xr:uid="{A8BD5EAF-D3BC-497C-A75E-74B23D77FCB6}"/>
    <cellStyle name="Currency 13 4 3 5 2 2 2" xfId="39302" xr:uid="{F32D0587-4D5A-47D4-A2CD-91B3AE3CA279}"/>
    <cellStyle name="Currency 13 4 3 5 2 2 3" xfId="54186" xr:uid="{1C450747-13D5-4DAE-B74E-BC9C4B7EE030}"/>
    <cellStyle name="Currency 13 4 3 5 2 3" xfId="18766" xr:uid="{2AB46F4A-FA0B-4A7B-9ED4-7CBD90520B14}"/>
    <cellStyle name="Currency 13 4 3 5 2 4" xfId="32456" xr:uid="{729EE432-E579-4385-96F0-3CCA2338A5E7}"/>
    <cellStyle name="Currency 13 4 3 5 2 5" xfId="47340" xr:uid="{E0ED14EF-CF23-4921-B0BB-C89C875A5112}"/>
    <cellStyle name="Currency 13 4 3 5 3" xfId="22188" xr:uid="{FF1E7BD4-9E36-443D-B83A-781B553257E8}"/>
    <cellStyle name="Currency 13 4 3 5 3 2" xfId="35880" xr:uid="{22835C19-E3F1-4B9B-87BB-2833791BB368}"/>
    <cellStyle name="Currency 13 4 3 5 3 3" xfId="50764" xr:uid="{7CA9749D-D294-4BFB-9DBC-88ABF4D84307}"/>
    <cellStyle name="Currency 13 4 3 5 4" xfId="15344" xr:uid="{CDBAD800-C30F-49BA-8CF3-57D03B256CEE}"/>
    <cellStyle name="Currency 13 4 3 5 5" xfId="29034" xr:uid="{DF549343-BDAD-47BD-8D25-80DF692C5CA8}"/>
    <cellStyle name="Currency 13 4 3 5 6" xfId="43918" xr:uid="{71247D92-52F0-4260-9651-F36C923186CB}"/>
    <cellStyle name="Currency 13 4 3 6" xfId="10208" xr:uid="{BBFB6C7A-AF0A-43E3-AA17-45C8FD2F13C8}"/>
    <cellStyle name="Currency 13 4 3 6 2" xfId="23898" xr:uid="{FCCC2EEC-A184-4870-A4ED-F4010308E8E0}"/>
    <cellStyle name="Currency 13 4 3 6 2 2" xfId="37590" xr:uid="{5D7F6D64-5CDD-4702-8B71-937ADB434342}"/>
    <cellStyle name="Currency 13 4 3 6 2 3" xfId="52474" xr:uid="{E9252926-7022-401B-8F76-01694B657549}"/>
    <cellStyle name="Currency 13 4 3 6 3" xfId="17054" xr:uid="{F04EB5E3-090D-4EE8-8065-881218FBF2AC}"/>
    <cellStyle name="Currency 13 4 3 6 4" xfId="30744" xr:uid="{211C6962-9467-4789-A7A9-E2791014B455}"/>
    <cellStyle name="Currency 13 4 3 6 5" xfId="45628" xr:uid="{37B5DB74-3D77-4FAC-B6A0-B25A22DA229B}"/>
    <cellStyle name="Currency 13 4 3 7" xfId="20476" xr:uid="{5F1AF96A-3738-47C8-A97D-8EADFCD7D825}"/>
    <cellStyle name="Currency 13 4 3 7 2" xfId="34168" xr:uid="{EA8D5885-27D3-48A4-8709-FA321770821F}"/>
    <cellStyle name="Currency 13 4 3 7 3" xfId="49052" xr:uid="{21E90462-A018-41DA-8279-A7A12C58AFF4}"/>
    <cellStyle name="Currency 13 4 3 8" xfId="13632" xr:uid="{F1D8B71B-7009-4C5A-8839-B67504C0051C}"/>
    <cellStyle name="Currency 13 4 3 9" xfId="27322" xr:uid="{18BDFEBC-FFCB-4B43-998A-5E4694852495}"/>
    <cellStyle name="Currency 13 4 4" xfId="6789" xr:uid="{F8D432BB-D0A4-4B79-99D2-C2E437265106}"/>
    <cellStyle name="Currency 13 4 4 2" xfId="6790" xr:uid="{B294922A-DFD5-43F0-9C4C-1A56D9361E39}"/>
    <cellStyle name="Currency 13 4 4 2 2" xfId="8504" xr:uid="{25C6AA44-A8B4-4C5B-A3A6-E04D35236A09}"/>
    <cellStyle name="Currency 13 4 4 2 2 2" xfId="11926" xr:uid="{DC25F7F1-1852-411B-88D3-288E0EDF1DAF}"/>
    <cellStyle name="Currency 13 4 4 2 2 2 2" xfId="25616" xr:uid="{4D1E7EBE-31ED-48E1-B44F-E179D49B6099}"/>
    <cellStyle name="Currency 13 4 4 2 2 2 2 2" xfId="39308" xr:uid="{BDA915A0-ABA1-486F-B4B2-0125BEAA011B}"/>
    <cellStyle name="Currency 13 4 4 2 2 2 2 3" xfId="54192" xr:uid="{C6ED6DF2-DECB-4D1B-859E-F58FD5E30302}"/>
    <cellStyle name="Currency 13 4 4 2 2 2 3" xfId="18772" xr:uid="{C4858EF5-613E-46FD-BFB0-0CD486A53B3F}"/>
    <cellStyle name="Currency 13 4 4 2 2 2 4" xfId="32462" xr:uid="{0092D180-0257-4CE8-835A-B726AC74C9EC}"/>
    <cellStyle name="Currency 13 4 4 2 2 2 5" xfId="47346" xr:uid="{6AC01B6E-E0AF-4B68-A14F-99BD66568C15}"/>
    <cellStyle name="Currency 13 4 4 2 2 3" xfId="22194" xr:uid="{50622628-CC44-4F51-B0D7-9B1D2CAE3AD7}"/>
    <cellStyle name="Currency 13 4 4 2 2 3 2" xfId="35886" xr:uid="{811423D7-ECAA-46EF-A8BC-C0B16C58E530}"/>
    <cellStyle name="Currency 13 4 4 2 2 3 3" xfId="50770" xr:uid="{D36B9EBC-DC59-40B9-B5A7-5F89869E28D8}"/>
    <cellStyle name="Currency 13 4 4 2 2 4" xfId="15350" xr:uid="{4AD684F7-8615-472F-B0A9-94C9A0673A0C}"/>
    <cellStyle name="Currency 13 4 4 2 2 5" xfId="29040" xr:uid="{6748502F-CB35-4B7B-A19C-6A5D2595373B}"/>
    <cellStyle name="Currency 13 4 4 2 2 6" xfId="43924" xr:uid="{302A0624-6509-462F-9F07-E176FD32C70F}"/>
    <cellStyle name="Currency 13 4 4 2 3" xfId="10214" xr:uid="{BA0536A6-423F-4144-AC7C-F5FB12FAF87B}"/>
    <cellStyle name="Currency 13 4 4 2 3 2" xfId="23904" xr:uid="{3258F6B5-24FE-4BCE-9B53-CE89D83BDBF7}"/>
    <cellStyle name="Currency 13 4 4 2 3 2 2" xfId="37596" xr:uid="{2C11C109-746C-44C0-9484-159F24518527}"/>
    <cellStyle name="Currency 13 4 4 2 3 2 3" xfId="52480" xr:uid="{61F1A9E4-C4F3-4526-BDA4-536CDBC08418}"/>
    <cellStyle name="Currency 13 4 4 2 3 3" xfId="17060" xr:uid="{AF8BE10B-BDF5-49F7-A011-1445644715ED}"/>
    <cellStyle name="Currency 13 4 4 2 3 4" xfId="30750" xr:uid="{D45A2659-CE16-406C-B7E1-6DF0F27F513A}"/>
    <cellStyle name="Currency 13 4 4 2 3 5" xfId="45634" xr:uid="{275FCF93-D9A0-4D29-A100-376B6FC82135}"/>
    <cellStyle name="Currency 13 4 4 2 4" xfId="20482" xr:uid="{D6CDC4CB-40B7-4271-AB11-6CA6569A0223}"/>
    <cellStyle name="Currency 13 4 4 2 4 2" xfId="34174" xr:uid="{0B098D0E-5D3F-4B2A-85C6-94D7D13A5AB4}"/>
    <cellStyle name="Currency 13 4 4 2 4 3" xfId="49058" xr:uid="{377D4E2D-A44E-43DC-BFB2-286FB1AAF67C}"/>
    <cellStyle name="Currency 13 4 4 2 5" xfId="13638" xr:uid="{242B7560-E4A3-454A-B9AC-9C58E149FCC3}"/>
    <cellStyle name="Currency 13 4 4 2 6" xfId="27328" xr:uid="{515A5BF1-3547-48A6-9983-D6C754F53BDA}"/>
    <cellStyle name="Currency 13 4 4 2 7" xfId="42212" xr:uid="{892E3316-CFFE-459F-9FCF-46C9C486DD4D}"/>
    <cellStyle name="Currency 13 4 4 3" xfId="8503" xr:uid="{AD01416F-34B1-4866-9A1A-5E31220F3597}"/>
    <cellStyle name="Currency 13 4 4 3 2" xfId="11925" xr:uid="{48E5992E-9322-4015-840D-0658233A7BC9}"/>
    <cellStyle name="Currency 13 4 4 3 2 2" xfId="25615" xr:uid="{EB1C29CF-100C-46F6-AC6E-53340BA2F491}"/>
    <cellStyle name="Currency 13 4 4 3 2 2 2" xfId="39307" xr:uid="{F54FB9FF-63F4-4275-9B26-35442E205F6C}"/>
    <cellStyle name="Currency 13 4 4 3 2 2 3" xfId="54191" xr:uid="{6DDB1DA1-C143-49C2-97F7-4070F9B00178}"/>
    <cellStyle name="Currency 13 4 4 3 2 3" xfId="18771" xr:uid="{A22A53A7-134D-4F81-9136-9F45BF5C493D}"/>
    <cellStyle name="Currency 13 4 4 3 2 4" xfId="32461" xr:uid="{3C1F9F0E-58AE-4C8D-B7F4-27647A8FBA40}"/>
    <cellStyle name="Currency 13 4 4 3 2 5" xfId="47345" xr:uid="{F3C6C718-D812-4159-BE82-49D11DB01E6E}"/>
    <cellStyle name="Currency 13 4 4 3 3" xfId="22193" xr:uid="{9C20410A-979D-47C3-8BDD-3B32BEB8595F}"/>
    <cellStyle name="Currency 13 4 4 3 3 2" xfId="35885" xr:uid="{29D4E817-8065-496B-B477-EBEF87940FFB}"/>
    <cellStyle name="Currency 13 4 4 3 3 3" xfId="50769" xr:uid="{51B2188B-D738-4D3F-9443-9AD002AB92EF}"/>
    <cellStyle name="Currency 13 4 4 3 4" xfId="15349" xr:uid="{3596DC0F-E402-4014-9581-A1E233CAB888}"/>
    <cellStyle name="Currency 13 4 4 3 5" xfId="29039" xr:uid="{641F6E85-4035-4E71-892E-22B95D477B13}"/>
    <cellStyle name="Currency 13 4 4 3 6" xfId="43923" xr:uid="{D72AA8A2-4296-4A4E-BDEF-4285DFF236EE}"/>
    <cellStyle name="Currency 13 4 4 4" xfId="10213" xr:uid="{3CA6C74A-A5C3-44B4-B903-220123224B3F}"/>
    <cellStyle name="Currency 13 4 4 4 2" xfId="23903" xr:uid="{49DF34DA-9C67-42F6-82A1-1564B7B57539}"/>
    <cellStyle name="Currency 13 4 4 4 2 2" xfId="37595" xr:uid="{EA0222AD-AE94-4F5C-9D45-B9FC6A3BBB63}"/>
    <cellStyle name="Currency 13 4 4 4 2 3" xfId="52479" xr:uid="{D02D4456-05EC-4650-916C-12AC575B6F51}"/>
    <cellStyle name="Currency 13 4 4 4 3" xfId="17059" xr:uid="{5AECDDC7-29AF-4F4B-9EDF-8A2DB74ECAD2}"/>
    <cellStyle name="Currency 13 4 4 4 4" xfId="30749" xr:uid="{D71FE27F-49AA-4C0B-8813-922544747D52}"/>
    <cellStyle name="Currency 13 4 4 4 5" xfId="45633" xr:uid="{105B9CC4-DE72-4804-8743-6E21794FF666}"/>
    <cellStyle name="Currency 13 4 4 5" xfId="20481" xr:uid="{F556F6F4-BCE5-412E-99A2-BBDD6D2B5E70}"/>
    <cellStyle name="Currency 13 4 4 5 2" xfId="34173" xr:uid="{DEA36DBE-6BDA-4D31-8C51-0708808ECE58}"/>
    <cellStyle name="Currency 13 4 4 5 3" xfId="49057" xr:uid="{764EEDD1-7889-41BC-8250-17A6627437F5}"/>
    <cellStyle name="Currency 13 4 4 6" xfId="13637" xr:uid="{99718831-84A3-45F6-802B-7D9E0219D0AB}"/>
    <cellStyle name="Currency 13 4 4 7" xfId="27327" xr:uid="{0F9A40D2-DD3F-4180-AF9A-2676267445EC}"/>
    <cellStyle name="Currency 13 4 4 8" xfId="42211" xr:uid="{9EBFCB9F-A057-47ED-9939-573669DD691A}"/>
    <cellStyle name="Currency 13 4 5" xfId="6791" xr:uid="{7095BB32-C9CC-4BD1-80AA-104ABEDDE881}"/>
    <cellStyle name="Currency 13 4 5 2" xfId="8505" xr:uid="{47A2AE7F-038F-4C9E-863A-58CEC70A00B1}"/>
    <cellStyle name="Currency 13 4 5 2 2" xfId="11927" xr:uid="{90BD112D-E0B4-4797-84A3-7F64A26C96F5}"/>
    <cellStyle name="Currency 13 4 5 2 2 2" xfId="25617" xr:uid="{0247D418-CBA4-4934-8426-B80452F00329}"/>
    <cellStyle name="Currency 13 4 5 2 2 2 2" xfId="39309" xr:uid="{B0776D61-4F98-4A15-9D23-D4D84CBC130B}"/>
    <cellStyle name="Currency 13 4 5 2 2 2 3" xfId="54193" xr:uid="{F4547EF8-EF71-42F2-87A1-D989F2B33C4D}"/>
    <cellStyle name="Currency 13 4 5 2 2 3" xfId="18773" xr:uid="{2A463C1F-FF5B-49F1-AED2-3C5ACAF30F1C}"/>
    <cellStyle name="Currency 13 4 5 2 2 4" xfId="32463" xr:uid="{4A33E5DE-6377-47DC-AA38-601F19894F79}"/>
    <cellStyle name="Currency 13 4 5 2 2 5" xfId="47347" xr:uid="{B9D595C6-302A-4292-B163-B8D1D1335F54}"/>
    <cellStyle name="Currency 13 4 5 2 3" xfId="22195" xr:uid="{149460B4-0A7A-473E-9132-4FD8B1ED9B46}"/>
    <cellStyle name="Currency 13 4 5 2 3 2" xfId="35887" xr:uid="{39FCA34B-3BB0-4855-9DD1-ACB3169BCEDE}"/>
    <cellStyle name="Currency 13 4 5 2 3 3" xfId="50771" xr:uid="{5AEAADAC-701B-4658-9DC5-9A5CB11734F9}"/>
    <cellStyle name="Currency 13 4 5 2 4" xfId="15351" xr:uid="{8FD7EF21-C4DC-4324-9DA0-3819BC547376}"/>
    <cellStyle name="Currency 13 4 5 2 5" xfId="29041" xr:uid="{772A5FF5-0B4C-437A-A5C2-794BD679201F}"/>
    <cellStyle name="Currency 13 4 5 2 6" xfId="43925" xr:uid="{D55E4165-DA85-4C20-B965-B57E118AF9F5}"/>
    <cellStyle name="Currency 13 4 5 3" xfId="10215" xr:uid="{632B4C15-6700-41B0-9B26-1F40F2A05C0A}"/>
    <cellStyle name="Currency 13 4 5 3 2" xfId="23905" xr:uid="{B3C622DB-32CD-46A6-9CFC-D0A2C1576818}"/>
    <cellStyle name="Currency 13 4 5 3 2 2" xfId="37597" xr:uid="{6CC8CD5C-4B5C-44D6-A98F-75F644E7CD33}"/>
    <cellStyle name="Currency 13 4 5 3 2 3" xfId="52481" xr:uid="{E4BFC26A-7F8C-45E6-A47C-F3449E52BB44}"/>
    <cellStyle name="Currency 13 4 5 3 3" xfId="17061" xr:uid="{20969F99-86F3-463F-B27D-55EA43803043}"/>
    <cellStyle name="Currency 13 4 5 3 4" xfId="30751" xr:uid="{346F9978-F794-4232-9643-98A8EA8E7C25}"/>
    <cellStyle name="Currency 13 4 5 3 5" xfId="45635" xr:uid="{E1CE8153-E369-46AF-836A-D289A7B41472}"/>
    <cellStyle name="Currency 13 4 5 4" xfId="20483" xr:uid="{D7BC4E1E-1AAF-4EC1-A393-7F3EC95B574F}"/>
    <cellStyle name="Currency 13 4 5 4 2" xfId="34175" xr:uid="{878396F9-6406-4BA2-934C-9CE0F24EBE10}"/>
    <cellStyle name="Currency 13 4 5 4 3" xfId="49059" xr:uid="{C0ED9937-1D61-4B6C-AA17-F0E393CD1F11}"/>
    <cellStyle name="Currency 13 4 5 5" xfId="13639" xr:uid="{3A356754-DA22-4180-9617-4CDFBA86DD66}"/>
    <cellStyle name="Currency 13 4 5 6" xfId="27329" xr:uid="{71575E19-27F7-48E6-8D23-B836A0CC2FCB}"/>
    <cellStyle name="Currency 13 4 5 7" xfId="42213" xr:uid="{5DFB9C83-CE23-48DA-88FB-A4AF431FCFEB}"/>
    <cellStyle name="Currency 13 4 6" xfId="6792" xr:uid="{371D4877-103E-4238-993B-52E2C3573036}"/>
    <cellStyle name="Currency 13 4 6 2" xfId="8506" xr:uid="{2213CCA6-54D7-49DB-8514-29E34125B647}"/>
    <cellStyle name="Currency 13 4 6 2 2" xfId="11928" xr:uid="{9071E12B-B474-437D-8D7E-91B416A740A3}"/>
    <cellStyle name="Currency 13 4 6 2 2 2" xfId="25618" xr:uid="{AC2C6596-8B1C-4777-9412-A71E076E5D66}"/>
    <cellStyle name="Currency 13 4 6 2 2 2 2" xfId="39310" xr:uid="{E8BC78E1-6E58-45D3-A5DA-ADE49D733C23}"/>
    <cellStyle name="Currency 13 4 6 2 2 2 3" xfId="54194" xr:uid="{EC5CB7AC-D8DD-4E88-AC6E-A376AC0762D4}"/>
    <cellStyle name="Currency 13 4 6 2 2 3" xfId="18774" xr:uid="{25452312-332C-4658-867D-53D9C3E2A278}"/>
    <cellStyle name="Currency 13 4 6 2 2 4" xfId="32464" xr:uid="{4BFB92AD-91BE-48E7-870A-6BFF6657DBA0}"/>
    <cellStyle name="Currency 13 4 6 2 2 5" xfId="47348" xr:uid="{5DCA255C-7605-4CEE-800E-2F17FE9ACD4A}"/>
    <cellStyle name="Currency 13 4 6 2 3" xfId="22196" xr:uid="{8F4815A1-EC28-438B-949C-76E6B76D2319}"/>
    <cellStyle name="Currency 13 4 6 2 3 2" xfId="35888" xr:uid="{F72195FE-D282-4D31-923D-1648BA2D9C59}"/>
    <cellStyle name="Currency 13 4 6 2 3 3" xfId="50772" xr:uid="{16AC777A-DE66-4E8E-9669-5236F6D95B88}"/>
    <cellStyle name="Currency 13 4 6 2 4" xfId="15352" xr:uid="{53BCF834-FD50-403C-AC0D-816660E1BAFD}"/>
    <cellStyle name="Currency 13 4 6 2 5" xfId="29042" xr:uid="{A94088AF-7758-45DA-9B64-7FAB664F4F70}"/>
    <cellStyle name="Currency 13 4 6 2 6" xfId="43926" xr:uid="{4996E4B8-8D57-48F1-B2D3-ACDCB9B2A817}"/>
    <cellStyle name="Currency 13 4 6 3" xfId="10216" xr:uid="{C6E784B4-F330-4044-B7AD-564B7669D43A}"/>
    <cellStyle name="Currency 13 4 6 3 2" xfId="23906" xr:uid="{49ECB427-08A0-412C-901E-1B8FFC328B52}"/>
    <cellStyle name="Currency 13 4 6 3 2 2" xfId="37598" xr:uid="{F24D1B2A-55BC-4332-B340-6FEC38F8AB34}"/>
    <cellStyle name="Currency 13 4 6 3 2 3" xfId="52482" xr:uid="{35FE98DF-9234-45BB-B945-F325B2F46943}"/>
    <cellStyle name="Currency 13 4 6 3 3" xfId="17062" xr:uid="{D53E5EAA-46A8-4E9E-97C7-0BC251893412}"/>
    <cellStyle name="Currency 13 4 6 3 4" xfId="30752" xr:uid="{D894D265-5E75-45BF-9966-39FD5B47D9AD}"/>
    <cellStyle name="Currency 13 4 6 3 5" xfId="45636" xr:uid="{146D481B-4D4B-4BE0-9F24-696B514041C2}"/>
    <cellStyle name="Currency 13 4 6 4" xfId="20484" xr:uid="{73D6CFB1-F6C5-4616-B679-C95737DF771B}"/>
    <cellStyle name="Currency 13 4 6 4 2" xfId="34176" xr:uid="{0051BA71-8960-47C1-A0BD-340EB99FBC29}"/>
    <cellStyle name="Currency 13 4 6 4 3" xfId="49060" xr:uid="{8F0D0DC2-C6A3-4508-A7C1-C99EDA099356}"/>
    <cellStyle name="Currency 13 4 6 5" xfId="13640" xr:uid="{C4BAD2B7-0769-4E17-BAAA-C030B38BCC0D}"/>
    <cellStyle name="Currency 13 4 6 6" xfId="27330" xr:uid="{E2F6CA02-B5F5-4DF4-BF23-94D29C13C154}"/>
    <cellStyle name="Currency 13 4 6 7" xfId="42214" xr:uid="{BF340C15-4808-4064-8CF4-0A2BC59FE638}"/>
    <cellStyle name="Currency 13 4 7" xfId="8492" xr:uid="{928B0925-64F5-4986-A592-60D0EE2534A8}"/>
    <cellStyle name="Currency 13 4 7 2" xfId="11914" xr:uid="{37E11FD8-7682-4ECB-8007-975D1C41E11A}"/>
    <cellStyle name="Currency 13 4 7 2 2" xfId="25604" xr:uid="{F1495439-1004-41C6-AE98-408864985F6D}"/>
    <cellStyle name="Currency 13 4 7 2 2 2" xfId="39296" xr:uid="{21E47CEE-1B40-4723-8ACC-A21133ED1DF1}"/>
    <cellStyle name="Currency 13 4 7 2 2 3" xfId="54180" xr:uid="{A4BA3552-DEE1-4576-A093-21392F004B1A}"/>
    <cellStyle name="Currency 13 4 7 2 3" xfId="18760" xr:uid="{8A8E78CF-DB9B-46C5-8A29-746BFBD60DBF}"/>
    <cellStyle name="Currency 13 4 7 2 4" xfId="32450" xr:uid="{97EE1362-EB26-451F-A42B-36E23DA8CD8F}"/>
    <cellStyle name="Currency 13 4 7 2 5" xfId="47334" xr:uid="{400457C7-00CF-4B32-AF09-106D33CCA8AD}"/>
    <cellStyle name="Currency 13 4 7 3" xfId="22182" xr:uid="{B00CDE00-2C14-4DA1-B6BC-1BE17D86745E}"/>
    <cellStyle name="Currency 13 4 7 3 2" xfId="35874" xr:uid="{499180C8-F07A-40A2-BAB7-26C62BF21468}"/>
    <cellStyle name="Currency 13 4 7 3 3" xfId="50758" xr:uid="{9F7BB0A5-2314-418D-B134-BFEF9CA1700E}"/>
    <cellStyle name="Currency 13 4 7 4" xfId="15338" xr:uid="{8C4171E0-2555-4B32-8CE9-E6B129E0564B}"/>
    <cellStyle name="Currency 13 4 7 5" xfId="29028" xr:uid="{7FD58036-7813-41DE-922A-12A31A4C2D3A}"/>
    <cellStyle name="Currency 13 4 7 6" xfId="43912" xr:uid="{7ED06468-9BC9-42CE-811B-2FF0C60682C1}"/>
    <cellStyle name="Currency 13 4 8" xfId="10202" xr:uid="{9F11D82C-6897-4CB8-AEAA-995B28F8C933}"/>
    <cellStyle name="Currency 13 4 8 2" xfId="23892" xr:uid="{20FD5670-0691-4298-9335-D2DF0912D237}"/>
    <cellStyle name="Currency 13 4 8 2 2" xfId="37584" xr:uid="{88EFE8A5-246B-4755-8E39-4BD71973549C}"/>
    <cellStyle name="Currency 13 4 8 2 3" xfId="52468" xr:uid="{0CE0748E-BCCE-438C-B29C-70A6FE9F79E2}"/>
    <cellStyle name="Currency 13 4 8 3" xfId="17048" xr:uid="{BE1B7F2D-ABFC-4D9E-970B-CFA7039B8C6B}"/>
    <cellStyle name="Currency 13 4 8 4" xfId="30738" xr:uid="{5DDA1130-6443-467B-BCC4-878E565CBCA9}"/>
    <cellStyle name="Currency 13 4 8 5" xfId="45622" xr:uid="{271F8634-DDF4-4420-989C-F03767C5E7F9}"/>
    <cellStyle name="Currency 13 4 9" xfId="20470" xr:uid="{D977EDBA-97F6-4C1F-AAAA-756A4502BA6F}"/>
    <cellStyle name="Currency 13 4 9 2" xfId="34162" xr:uid="{61544AFA-6A7E-4F0C-B02D-6E63CDB8DCF3}"/>
    <cellStyle name="Currency 13 4 9 3" xfId="49046" xr:uid="{97D4E3B4-5055-4AA5-B2AA-1E4D6522BD32}"/>
    <cellStyle name="Currency 13 5" xfId="4761" xr:uid="{CF9C5F8A-2104-4E0B-A8EF-2F845060CD25}"/>
    <cellStyle name="Currency 13 5 10" xfId="13641" xr:uid="{D7B75976-75F5-41E3-85AD-E4017C2D4C21}"/>
    <cellStyle name="Currency 13 5 10 2" xfId="41390" xr:uid="{38B21155-77BA-4C51-951E-FD2B16B26200}"/>
    <cellStyle name="Currency 13 5 11" xfId="27331" xr:uid="{F56C1B17-F2BF-4C7A-AC99-139E6E71154A}"/>
    <cellStyle name="Currency 13 5 12" xfId="42215" xr:uid="{E6814F80-392E-42E0-9217-7FACB64CF97D}"/>
    <cellStyle name="Currency 13 5 13" xfId="6793" xr:uid="{78378355-6C3A-4CCE-9159-CA651A3CA04F}"/>
    <cellStyle name="Currency 13 5 2" xfId="6794" xr:uid="{05D27BE5-A8F4-4847-97F3-2DC9A2E028E5}"/>
    <cellStyle name="Currency 13 5 2 10" xfId="42216" xr:uid="{D68FE272-AE16-47BA-9D2C-DAD70502C96C}"/>
    <cellStyle name="Currency 13 5 2 2" xfId="6795" xr:uid="{A151C16A-CD3B-4C24-A8AF-A08BFAE22DE4}"/>
    <cellStyle name="Currency 13 5 2 2 2" xfId="6796" xr:uid="{4D615549-F3DE-4EE4-B109-CF261CA24D46}"/>
    <cellStyle name="Currency 13 5 2 2 2 2" xfId="8510" xr:uid="{F0D5ED49-914C-4244-82A0-76F788D09286}"/>
    <cellStyle name="Currency 13 5 2 2 2 2 2" xfId="11932" xr:uid="{B0478506-DD47-4392-9511-02113917419A}"/>
    <cellStyle name="Currency 13 5 2 2 2 2 2 2" xfId="25622" xr:uid="{4056229D-4B79-4063-849E-6B543C476148}"/>
    <cellStyle name="Currency 13 5 2 2 2 2 2 2 2" xfId="39314" xr:uid="{4C0031FB-640A-49C9-9EFC-F241E9F8BCBB}"/>
    <cellStyle name="Currency 13 5 2 2 2 2 2 2 3" xfId="54198" xr:uid="{D21131E6-3ABF-4B55-B5FB-43610B6E917A}"/>
    <cellStyle name="Currency 13 5 2 2 2 2 2 3" xfId="18778" xr:uid="{3B4D8DB7-7391-4F34-A3CB-585D295FBFF7}"/>
    <cellStyle name="Currency 13 5 2 2 2 2 2 4" xfId="32468" xr:uid="{36CC0B92-9F3A-4954-93D9-37F6586288B3}"/>
    <cellStyle name="Currency 13 5 2 2 2 2 2 5" xfId="47352" xr:uid="{7A8E1896-8C2B-41A0-85C7-6EC25426BEB7}"/>
    <cellStyle name="Currency 13 5 2 2 2 2 3" xfId="22200" xr:uid="{33984A4C-ADCB-4E24-BF7C-B74B6574B805}"/>
    <cellStyle name="Currency 13 5 2 2 2 2 3 2" xfId="35892" xr:uid="{543503C8-7A5F-4CF7-BEFF-5057EB2545E5}"/>
    <cellStyle name="Currency 13 5 2 2 2 2 3 3" xfId="50776" xr:uid="{A5EBB474-3268-4985-98AD-97F6532942D2}"/>
    <cellStyle name="Currency 13 5 2 2 2 2 4" xfId="15356" xr:uid="{0B465F36-99FF-4D94-9539-39E8EE8F2874}"/>
    <cellStyle name="Currency 13 5 2 2 2 2 5" xfId="29046" xr:uid="{D9F3E14F-89EC-440D-8A37-97792BE3D9DC}"/>
    <cellStyle name="Currency 13 5 2 2 2 2 6" xfId="43930" xr:uid="{540452E7-A2F6-45A6-B280-9AF5D6EB1CD5}"/>
    <cellStyle name="Currency 13 5 2 2 2 3" xfId="10220" xr:uid="{FEFB68A2-30C0-461C-8C53-0947DA2499D1}"/>
    <cellStyle name="Currency 13 5 2 2 2 3 2" xfId="23910" xr:uid="{1040F511-A7F4-4282-AD22-7D28D1922EC0}"/>
    <cellStyle name="Currency 13 5 2 2 2 3 2 2" xfId="37602" xr:uid="{978B6314-3747-406A-B584-717DA2DFA994}"/>
    <cellStyle name="Currency 13 5 2 2 2 3 2 3" xfId="52486" xr:uid="{3EF93983-8278-4838-B657-E62885F90FAA}"/>
    <cellStyle name="Currency 13 5 2 2 2 3 3" xfId="17066" xr:uid="{7C8AA0C4-E91D-4F12-8A55-9C8CB0EAE933}"/>
    <cellStyle name="Currency 13 5 2 2 2 3 4" xfId="30756" xr:uid="{9B31F685-118F-42D1-977B-2DD9054259EF}"/>
    <cellStyle name="Currency 13 5 2 2 2 3 5" xfId="45640" xr:uid="{98CAB1A6-7590-4AEA-A0C9-0D0FC84BB23E}"/>
    <cellStyle name="Currency 13 5 2 2 2 4" xfId="20488" xr:uid="{1EE9E26A-9C9D-4526-B108-4376590E3903}"/>
    <cellStyle name="Currency 13 5 2 2 2 4 2" xfId="34180" xr:uid="{B0FFAC1C-CE21-4C7A-9C96-589E8C4E878E}"/>
    <cellStyle name="Currency 13 5 2 2 2 4 3" xfId="49064" xr:uid="{C0BDAF66-95EA-4185-823D-8CE0562C3448}"/>
    <cellStyle name="Currency 13 5 2 2 2 5" xfId="13644" xr:uid="{59C2B5B2-F321-4E06-BED4-7C954EEAF545}"/>
    <cellStyle name="Currency 13 5 2 2 2 6" xfId="27334" xr:uid="{793400F8-0468-4C2B-B222-A4ABB619FD5F}"/>
    <cellStyle name="Currency 13 5 2 2 2 7" xfId="42218" xr:uid="{C26E3C0B-0CB4-475A-AF06-D1AF6984FBF9}"/>
    <cellStyle name="Currency 13 5 2 2 3" xfId="8509" xr:uid="{4CFE200B-6F95-488D-B964-A03CE7051DD8}"/>
    <cellStyle name="Currency 13 5 2 2 3 2" xfId="11931" xr:uid="{1B6A9C4A-0B6D-4EEF-A4C4-A212D76198EA}"/>
    <cellStyle name="Currency 13 5 2 2 3 2 2" xfId="25621" xr:uid="{1A7A2A7C-3878-4CAF-A830-306C24D59283}"/>
    <cellStyle name="Currency 13 5 2 2 3 2 2 2" xfId="39313" xr:uid="{367724A0-C9A3-4E3D-AA73-3F82D95D0FBA}"/>
    <cellStyle name="Currency 13 5 2 2 3 2 2 3" xfId="54197" xr:uid="{2BAD9B16-2F35-4C31-9940-6F8696D27125}"/>
    <cellStyle name="Currency 13 5 2 2 3 2 3" xfId="18777" xr:uid="{765CD609-2CBF-4C4F-A7CD-D660FF141BF4}"/>
    <cellStyle name="Currency 13 5 2 2 3 2 4" xfId="32467" xr:uid="{5025CA04-2695-46F3-A540-1520D0C65C90}"/>
    <cellStyle name="Currency 13 5 2 2 3 2 5" xfId="47351" xr:uid="{FE7B671C-4D22-4579-953E-D0CF6E4F3760}"/>
    <cellStyle name="Currency 13 5 2 2 3 3" xfId="22199" xr:uid="{442A9F7E-625C-4D10-A9F8-18266DD0A8EA}"/>
    <cellStyle name="Currency 13 5 2 2 3 3 2" xfId="35891" xr:uid="{7B2874A2-BD4C-4AA4-8C25-6F927506262E}"/>
    <cellStyle name="Currency 13 5 2 2 3 3 3" xfId="50775" xr:uid="{7F42CE9B-7608-4AD0-9B6D-624389E95298}"/>
    <cellStyle name="Currency 13 5 2 2 3 4" xfId="15355" xr:uid="{03026B6D-2442-4EB0-B7EE-7C3A9E9CEE54}"/>
    <cellStyle name="Currency 13 5 2 2 3 5" xfId="29045" xr:uid="{C8ED0A93-D5E7-4A0F-B084-00AC8989A470}"/>
    <cellStyle name="Currency 13 5 2 2 3 6" xfId="43929" xr:uid="{CB1B9378-54A9-428E-8932-E01E6D80711F}"/>
    <cellStyle name="Currency 13 5 2 2 4" xfId="10219" xr:uid="{84EB0BC8-A603-4F5D-9A82-BE793DC13167}"/>
    <cellStyle name="Currency 13 5 2 2 4 2" xfId="23909" xr:uid="{D5955696-B5D8-4D87-8BE5-2D6E00A5409A}"/>
    <cellStyle name="Currency 13 5 2 2 4 2 2" xfId="37601" xr:uid="{23776DB0-8729-4FA3-9BC2-4791FC383D21}"/>
    <cellStyle name="Currency 13 5 2 2 4 2 3" xfId="52485" xr:uid="{65EA7D1F-9D8B-4199-9FCC-C3A7D73B7B1F}"/>
    <cellStyle name="Currency 13 5 2 2 4 3" xfId="17065" xr:uid="{53DD0191-E74A-49E1-8F97-B6B8E00F6AB9}"/>
    <cellStyle name="Currency 13 5 2 2 4 4" xfId="30755" xr:uid="{FDE80F2A-D6F2-4C7E-9BEB-B0464BE2C2FF}"/>
    <cellStyle name="Currency 13 5 2 2 4 5" xfId="45639" xr:uid="{58E13C18-B791-4DFD-A65C-0C81E33F9B66}"/>
    <cellStyle name="Currency 13 5 2 2 5" xfId="20487" xr:uid="{CF1F5886-A160-4955-A402-836985B4F13A}"/>
    <cellStyle name="Currency 13 5 2 2 5 2" xfId="34179" xr:uid="{1095B578-D0CD-42A6-A18C-CAC6F9A4869A}"/>
    <cellStyle name="Currency 13 5 2 2 5 3" xfId="49063" xr:uid="{CCEA6A65-93FF-45E5-89F4-C0F9CB272F84}"/>
    <cellStyle name="Currency 13 5 2 2 6" xfId="13643" xr:uid="{38D11E8D-7313-49FD-94E2-4531C8BC8721}"/>
    <cellStyle name="Currency 13 5 2 2 7" xfId="27333" xr:uid="{F3CA10EE-B846-4D9C-99A9-A8B41F731EEA}"/>
    <cellStyle name="Currency 13 5 2 2 8" xfId="42217" xr:uid="{B53EC157-3E93-4600-86E3-64BA20B22A04}"/>
    <cellStyle name="Currency 13 5 2 3" xfId="6797" xr:uid="{43BC56A0-B49C-4610-A5F2-F6B669D500F5}"/>
    <cellStyle name="Currency 13 5 2 3 2" xfId="8511" xr:uid="{75BFD1E9-6F8E-4674-8050-1E46B91BAD49}"/>
    <cellStyle name="Currency 13 5 2 3 2 2" xfId="11933" xr:uid="{16FB1094-5387-4D12-B95E-C73390B354E7}"/>
    <cellStyle name="Currency 13 5 2 3 2 2 2" xfId="25623" xr:uid="{C03C22C2-ADE7-47DB-AC73-E08F883A1808}"/>
    <cellStyle name="Currency 13 5 2 3 2 2 2 2" xfId="39315" xr:uid="{A99937E5-8BFF-4DAE-B7DD-4809D9FE60BC}"/>
    <cellStyle name="Currency 13 5 2 3 2 2 2 3" xfId="54199" xr:uid="{6D19D470-2531-43DE-AFCF-92AF55FD0D5C}"/>
    <cellStyle name="Currency 13 5 2 3 2 2 3" xfId="18779" xr:uid="{4C9E9C43-3041-4828-B76D-5218BF61E62B}"/>
    <cellStyle name="Currency 13 5 2 3 2 2 4" xfId="32469" xr:uid="{B577E595-2D97-4ED3-9C47-B50039A5E49D}"/>
    <cellStyle name="Currency 13 5 2 3 2 2 5" xfId="47353" xr:uid="{17B52D97-5357-459A-AFAE-84A88B7F3819}"/>
    <cellStyle name="Currency 13 5 2 3 2 3" xfId="22201" xr:uid="{8F12EA41-8108-4AFE-8E1A-4A7384A018AC}"/>
    <cellStyle name="Currency 13 5 2 3 2 3 2" xfId="35893" xr:uid="{96E9AF07-493D-44C4-89CB-E12933DBDE9E}"/>
    <cellStyle name="Currency 13 5 2 3 2 3 3" xfId="50777" xr:uid="{2BA22F96-F7AA-40BF-933D-C8B7E8F07392}"/>
    <cellStyle name="Currency 13 5 2 3 2 4" xfId="15357" xr:uid="{DB6A2C78-7CAA-4758-B1D2-6DEF068B03B3}"/>
    <cellStyle name="Currency 13 5 2 3 2 5" xfId="29047" xr:uid="{877E492D-F6E1-43E6-93E9-BB82B525D1B6}"/>
    <cellStyle name="Currency 13 5 2 3 2 6" xfId="43931" xr:uid="{B10874B5-F7EB-428A-9FB1-9AF5074795FC}"/>
    <cellStyle name="Currency 13 5 2 3 3" xfId="10221" xr:uid="{86AAFAEE-AC6A-464F-9DDF-C2051F8623AA}"/>
    <cellStyle name="Currency 13 5 2 3 3 2" xfId="23911" xr:uid="{FE74485D-F269-4416-AE16-682D19C4CBE4}"/>
    <cellStyle name="Currency 13 5 2 3 3 2 2" xfId="37603" xr:uid="{F651E2C2-4ECD-4D02-9697-BACFA0AD3933}"/>
    <cellStyle name="Currency 13 5 2 3 3 2 3" xfId="52487" xr:uid="{5E10CAF5-6FF7-4095-B9E2-EB148F09FAD9}"/>
    <cellStyle name="Currency 13 5 2 3 3 3" xfId="17067" xr:uid="{AC8F11AD-7176-4F1D-9F79-A8ACE247CB16}"/>
    <cellStyle name="Currency 13 5 2 3 3 4" xfId="30757" xr:uid="{B65C7908-4A0B-4ACA-B954-D903102980B9}"/>
    <cellStyle name="Currency 13 5 2 3 3 5" xfId="45641" xr:uid="{26D05BA6-07DF-4067-B39D-D05326F31C1D}"/>
    <cellStyle name="Currency 13 5 2 3 4" xfId="20489" xr:uid="{A7CD4C59-B51A-4CF4-8C92-3AEAECB730DB}"/>
    <cellStyle name="Currency 13 5 2 3 4 2" xfId="34181" xr:uid="{1499B7CD-1BB9-463A-906F-B0A9346D8BFD}"/>
    <cellStyle name="Currency 13 5 2 3 4 3" xfId="49065" xr:uid="{9051AF8F-2C6F-482B-86EC-E33305D5F0D5}"/>
    <cellStyle name="Currency 13 5 2 3 5" xfId="13645" xr:uid="{6ABEDF85-8C3B-46BA-9C13-AFF23D6B8234}"/>
    <cellStyle name="Currency 13 5 2 3 6" xfId="27335" xr:uid="{91D43A7E-87F2-4453-B3AC-3AEC17F9C180}"/>
    <cellStyle name="Currency 13 5 2 3 7" xfId="42219" xr:uid="{355721B0-D6B0-4F6F-A9D0-A93BB1438058}"/>
    <cellStyle name="Currency 13 5 2 4" xfId="6798" xr:uid="{90DDC083-2AAD-4945-9DF1-BC801ECFC75A}"/>
    <cellStyle name="Currency 13 5 2 4 2" xfId="8512" xr:uid="{A7A9A1CA-F705-484F-A25E-04E4B512D2DF}"/>
    <cellStyle name="Currency 13 5 2 4 2 2" xfId="11934" xr:uid="{F3A70E4B-B243-45FB-A36A-5A3D01C156F3}"/>
    <cellStyle name="Currency 13 5 2 4 2 2 2" xfId="25624" xr:uid="{83479337-69FA-44C3-8E68-8DF7B59E3277}"/>
    <cellStyle name="Currency 13 5 2 4 2 2 2 2" xfId="39316" xr:uid="{C00AAD15-5C5F-4F20-B764-FDE08C51BC78}"/>
    <cellStyle name="Currency 13 5 2 4 2 2 2 3" xfId="54200" xr:uid="{701B4CDD-4F33-458E-8BC2-0E976492CABD}"/>
    <cellStyle name="Currency 13 5 2 4 2 2 3" xfId="18780" xr:uid="{B98DE68D-70B2-4B3C-A4F7-09F7D9224EA0}"/>
    <cellStyle name="Currency 13 5 2 4 2 2 4" xfId="32470" xr:uid="{4C24789C-BE3A-43CE-B2A1-CD4F13EE985E}"/>
    <cellStyle name="Currency 13 5 2 4 2 2 5" xfId="47354" xr:uid="{B77E7368-157A-4680-AB8A-CAD44D874AAD}"/>
    <cellStyle name="Currency 13 5 2 4 2 3" xfId="22202" xr:uid="{7B7F49BD-90D0-4CC6-BB7A-821C1A6334FA}"/>
    <cellStyle name="Currency 13 5 2 4 2 3 2" xfId="35894" xr:uid="{13B0179C-5D09-49E0-8FA6-79908EE0544B}"/>
    <cellStyle name="Currency 13 5 2 4 2 3 3" xfId="50778" xr:uid="{4ABCAA0C-9184-4714-A295-EFC85C24DE13}"/>
    <cellStyle name="Currency 13 5 2 4 2 4" xfId="15358" xr:uid="{05C3685E-9A56-41F1-9B4A-D06D4C5EDF63}"/>
    <cellStyle name="Currency 13 5 2 4 2 5" xfId="29048" xr:uid="{7EC709E7-8DCF-4006-A887-E1F9C1FDD633}"/>
    <cellStyle name="Currency 13 5 2 4 2 6" xfId="43932" xr:uid="{FCFC816F-BAE1-46C6-8519-FD1203ACC276}"/>
    <cellStyle name="Currency 13 5 2 4 3" xfId="10222" xr:uid="{FE02A7E6-31E9-401B-8ACD-C22850608886}"/>
    <cellStyle name="Currency 13 5 2 4 3 2" xfId="23912" xr:uid="{17AE7AA9-8547-4A00-91DD-8C61E74756F9}"/>
    <cellStyle name="Currency 13 5 2 4 3 2 2" xfId="37604" xr:uid="{B2F69636-69BF-4729-953B-4D0050D65616}"/>
    <cellStyle name="Currency 13 5 2 4 3 2 3" xfId="52488" xr:uid="{440AD13C-A877-41B5-8E6A-A7E8242B3DA1}"/>
    <cellStyle name="Currency 13 5 2 4 3 3" xfId="17068" xr:uid="{57DDFFE2-98AC-474A-AEC4-49FE092F48D3}"/>
    <cellStyle name="Currency 13 5 2 4 3 4" xfId="30758" xr:uid="{62DFBD80-BA4B-462A-85D7-58576315F469}"/>
    <cellStyle name="Currency 13 5 2 4 3 5" xfId="45642" xr:uid="{54D27860-3EDE-4FF0-AFE6-D1CDB2AA98EF}"/>
    <cellStyle name="Currency 13 5 2 4 4" xfId="20490" xr:uid="{E92C6575-A458-4987-B78D-459BA5C7B707}"/>
    <cellStyle name="Currency 13 5 2 4 4 2" xfId="34182" xr:uid="{C584D6FC-302A-459D-A042-D94041A4EAE2}"/>
    <cellStyle name="Currency 13 5 2 4 4 3" xfId="49066" xr:uid="{F4AE80C6-075D-4473-8A08-CA4A0C910CD8}"/>
    <cellStyle name="Currency 13 5 2 4 5" xfId="13646" xr:uid="{1F78BD59-DC3D-4F2C-8EA6-4156F9F271DD}"/>
    <cellStyle name="Currency 13 5 2 4 6" xfId="27336" xr:uid="{CFDB7678-8B9A-4DBF-8E8E-E58255DA1E48}"/>
    <cellStyle name="Currency 13 5 2 4 7" xfId="42220" xr:uid="{8CFAD52B-32C8-494F-A7FF-682AD190222C}"/>
    <cellStyle name="Currency 13 5 2 5" xfId="8508" xr:uid="{D42BBC4B-1761-4616-B037-7AFFEE56EC5C}"/>
    <cellStyle name="Currency 13 5 2 5 2" xfId="11930" xr:uid="{88912BEA-6A1A-4F05-AE79-350A98B71247}"/>
    <cellStyle name="Currency 13 5 2 5 2 2" xfId="25620" xr:uid="{F8171141-2833-43F4-A82A-7A3FA5C5658E}"/>
    <cellStyle name="Currency 13 5 2 5 2 2 2" xfId="39312" xr:uid="{6A75B2B7-C273-4743-8C21-86E7D1E169E7}"/>
    <cellStyle name="Currency 13 5 2 5 2 2 3" xfId="54196" xr:uid="{F705F585-57DB-48A3-ABF1-2A8EBF2CA635}"/>
    <cellStyle name="Currency 13 5 2 5 2 3" xfId="18776" xr:uid="{C473CC8E-EBCE-4E5C-8114-31936A2EAE5F}"/>
    <cellStyle name="Currency 13 5 2 5 2 4" xfId="32466" xr:uid="{9D78EEF4-6B30-4006-AB86-DF1BB9D4CAC6}"/>
    <cellStyle name="Currency 13 5 2 5 2 5" xfId="47350" xr:uid="{8B216FC1-D58B-4279-A20D-802778C74C4B}"/>
    <cellStyle name="Currency 13 5 2 5 3" xfId="22198" xr:uid="{10149F3E-6EFE-4BCA-BEF5-27F0B6EC067F}"/>
    <cellStyle name="Currency 13 5 2 5 3 2" xfId="35890" xr:uid="{7357B958-126E-471E-A516-3800593F7704}"/>
    <cellStyle name="Currency 13 5 2 5 3 3" xfId="50774" xr:uid="{322E192C-198E-49B1-8A50-ED40F2D310C9}"/>
    <cellStyle name="Currency 13 5 2 5 4" xfId="15354" xr:uid="{75AF7B33-A890-4A12-9E9D-75C8B66263D1}"/>
    <cellStyle name="Currency 13 5 2 5 5" xfId="29044" xr:uid="{BB6B14BC-DC80-4741-A6D9-F9435435E53C}"/>
    <cellStyle name="Currency 13 5 2 5 6" xfId="43928" xr:uid="{9B79E55F-080C-4073-A1E5-0F775AF2CDBC}"/>
    <cellStyle name="Currency 13 5 2 6" xfId="10218" xr:uid="{3D6B6634-35AA-4C42-BDD9-83018D5B0624}"/>
    <cellStyle name="Currency 13 5 2 6 2" xfId="23908" xr:uid="{00AF06C4-7CEE-43A3-87C0-7D0056169FDD}"/>
    <cellStyle name="Currency 13 5 2 6 2 2" xfId="37600" xr:uid="{C9D7142C-5F0A-4FAA-9DF2-F71E35C63C52}"/>
    <cellStyle name="Currency 13 5 2 6 2 3" xfId="52484" xr:uid="{7ED96FD0-87EA-4934-ADF6-07412AD19413}"/>
    <cellStyle name="Currency 13 5 2 6 3" xfId="17064" xr:uid="{BA3B7EFF-CC1C-42D1-8E5D-ED9766049B4D}"/>
    <cellStyle name="Currency 13 5 2 6 4" xfId="30754" xr:uid="{011896A0-17F2-464E-8F4C-3819D920DD71}"/>
    <cellStyle name="Currency 13 5 2 6 5" xfId="45638" xr:uid="{066F933E-2FEB-465D-966C-EE427AEC7165}"/>
    <cellStyle name="Currency 13 5 2 7" xfId="20486" xr:uid="{CA77BBAD-6CA7-4A0B-A2E9-62F33CFA0852}"/>
    <cellStyle name="Currency 13 5 2 7 2" xfId="34178" xr:uid="{7BC1D8D9-5AF9-41ED-8505-747411EBFDC2}"/>
    <cellStyle name="Currency 13 5 2 7 3" xfId="49062" xr:uid="{D4D735FD-B940-48A8-A5D6-F5828C740443}"/>
    <cellStyle name="Currency 13 5 2 8" xfId="13642" xr:uid="{F41029F9-EB5B-4420-8E64-91C8A6E13350}"/>
    <cellStyle name="Currency 13 5 2 9" xfId="27332" xr:uid="{A434C331-1EAB-4F52-B858-686C8002CB8A}"/>
    <cellStyle name="Currency 13 5 3" xfId="6799" xr:uid="{650AC464-4DA5-4CE3-B5E9-BD014087A2F8}"/>
    <cellStyle name="Currency 13 5 3 10" xfId="42221" xr:uid="{F285924F-E625-4B88-B1E8-6C3A2FF5FB21}"/>
    <cellStyle name="Currency 13 5 3 2" xfId="6800" xr:uid="{F9B9CD17-0044-46EF-965E-004A419793DA}"/>
    <cellStyle name="Currency 13 5 3 2 2" xfId="6801" xr:uid="{5D30E17B-DE50-4F06-9DAF-77F1BB0A3CD5}"/>
    <cellStyle name="Currency 13 5 3 2 2 2" xfId="8515" xr:uid="{B3D7EF18-5514-4FF2-B266-6796C64CDF0F}"/>
    <cellStyle name="Currency 13 5 3 2 2 2 2" xfId="11937" xr:uid="{DF0225D8-BBF1-4416-9053-13050EE54EB3}"/>
    <cellStyle name="Currency 13 5 3 2 2 2 2 2" xfId="25627" xr:uid="{5CF42780-9522-4B08-9796-562071DE1421}"/>
    <cellStyle name="Currency 13 5 3 2 2 2 2 2 2" xfId="39319" xr:uid="{53AAECA5-BA2E-40EB-A351-B2BD01BAF71B}"/>
    <cellStyle name="Currency 13 5 3 2 2 2 2 2 3" xfId="54203" xr:uid="{61B11E95-B537-4459-81BA-BFE7AF899329}"/>
    <cellStyle name="Currency 13 5 3 2 2 2 2 3" xfId="18783" xr:uid="{337B2001-0BDF-4AAC-80D5-576C2C7A7CB9}"/>
    <cellStyle name="Currency 13 5 3 2 2 2 2 4" xfId="32473" xr:uid="{09837205-8716-4997-85BA-4F284932F826}"/>
    <cellStyle name="Currency 13 5 3 2 2 2 2 5" xfId="47357" xr:uid="{25B42B7A-F809-45BC-919D-A1864C1FE862}"/>
    <cellStyle name="Currency 13 5 3 2 2 2 3" xfId="22205" xr:uid="{B90E3CD3-010D-4581-998B-EC707CFEFFA4}"/>
    <cellStyle name="Currency 13 5 3 2 2 2 3 2" xfId="35897" xr:uid="{6EE70D95-AAF0-43D7-AB4A-77E3494A94F4}"/>
    <cellStyle name="Currency 13 5 3 2 2 2 3 3" xfId="50781" xr:uid="{6B5F1411-4D73-4B04-903D-B7B2D054A197}"/>
    <cellStyle name="Currency 13 5 3 2 2 2 4" xfId="15361" xr:uid="{F45278CB-EAE5-4BCE-9DF7-5E0834E55548}"/>
    <cellStyle name="Currency 13 5 3 2 2 2 5" xfId="29051" xr:uid="{A0C3A5EC-2EF7-4351-A0C1-F56BAE94222E}"/>
    <cellStyle name="Currency 13 5 3 2 2 2 6" xfId="43935" xr:uid="{4C1ECE68-7152-425A-8563-3B6137ED700D}"/>
    <cellStyle name="Currency 13 5 3 2 2 3" xfId="10225" xr:uid="{CD01814B-D23E-4348-B755-A860CF952E8D}"/>
    <cellStyle name="Currency 13 5 3 2 2 3 2" xfId="23915" xr:uid="{FAD92194-2A36-470C-8626-33DE0DCA7A80}"/>
    <cellStyle name="Currency 13 5 3 2 2 3 2 2" xfId="37607" xr:uid="{BDBF4624-F6CD-431F-BEDB-55C2153A594D}"/>
    <cellStyle name="Currency 13 5 3 2 2 3 2 3" xfId="52491" xr:uid="{84BD51C9-ABCC-4512-BA0B-DF31C0BC348C}"/>
    <cellStyle name="Currency 13 5 3 2 2 3 3" xfId="17071" xr:uid="{957B773C-970D-42C7-8780-BAC52C08E019}"/>
    <cellStyle name="Currency 13 5 3 2 2 3 4" xfId="30761" xr:uid="{821E5DB2-7A24-460E-93D2-2C7077F06675}"/>
    <cellStyle name="Currency 13 5 3 2 2 3 5" xfId="45645" xr:uid="{08929FD2-7A7D-4A9A-9DBD-FC1BEBE817EB}"/>
    <cellStyle name="Currency 13 5 3 2 2 4" xfId="20493" xr:uid="{07EF3BFE-5811-4010-8C29-F08FCB0BE3C9}"/>
    <cellStyle name="Currency 13 5 3 2 2 4 2" xfId="34185" xr:uid="{00657A37-8070-42C4-97B2-3721B8CFDF5F}"/>
    <cellStyle name="Currency 13 5 3 2 2 4 3" xfId="49069" xr:uid="{5E070135-2B9C-48BE-A26C-E37E4038B451}"/>
    <cellStyle name="Currency 13 5 3 2 2 5" xfId="13649" xr:uid="{E1C65808-E37F-43A2-8A0B-45997FFC9C3B}"/>
    <cellStyle name="Currency 13 5 3 2 2 6" xfId="27339" xr:uid="{219C1EDC-3284-4719-8144-CF07C5626ABC}"/>
    <cellStyle name="Currency 13 5 3 2 2 7" xfId="42223" xr:uid="{2B8E9436-736B-4655-A11F-E01B97DBA8C7}"/>
    <cellStyle name="Currency 13 5 3 2 3" xfId="8514" xr:uid="{352801BC-7DE1-4E32-9067-7BDC3A29F2C3}"/>
    <cellStyle name="Currency 13 5 3 2 3 2" xfId="11936" xr:uid="{CA15B25B-25D4-41AF-BD1A-7255B2CE75DF}"/>
    <cellStyle name="Currency 13 5 3 2 3 2 2" xfId="25626" xr:uid="{AC89361B-F01E-48FB-9E57-7541B5FE12D8}"/>
    <cellStyle name="Currency 13 5 3 2 3 2 2 2" xfId="39318" xr:uid="{BD449E65-C528-4244-A7D1-36D10FBE6045}"/>
    <cellStyle name="Currency 13 5 3 2 3 2 2 3" xfId="54202" xr:uid="{3C90BDB7-3C8E-45F8-9B31-654430EE772A}"/>
    <cellStyle name="Currency 13 5 3 2 3 2 3" xfId="18782" xr:uid="{F4DA43BE-E006-440F-89A7-286F40355E22}"/>
    <cellStyle name="Currency 13 5 3 2 3 2 4" xfId="32472" xr:uid="{4F7E6226-2652-4C94-BD21-7F828084080E}"/>
    <cellStyle name="Currency 13 5 3 2 3 2 5" xfId="47356" xr:uid="{0BFC4F6E-D5C8-4D1A-85B1-2006643E2E4D}"/>
    <cellStyle name="Currency 13 5 3 2 3 3" xfId="22204" xr:uid="{8573E8EA-C599-457A-8FD2-01D1901A17EA}"/>
    <cellStyle name="Currency 13 5 3 2 3 3 2" xfId="35896" xr:uid="{3B866058-3472-47DF-9CD0-6B57B9789190}"/>
    <cellStyle name="Currency 13 5 3 2 3 3 3" xfId="50780" xr:uid="{4D3A0B17-2AD3-412A-BE7A-734894CFA5D3}"/>
    <cellStyle name="Currency 13 5 3 2 3 4" xfId="15360" xr:uid="{68B626B5-5ACA-46C5-AEFB-32F15287ED4B}"/>
    <cellStyle name="Currency 13 5 3 2 3 5" xfId="29050" xr:uid="{3C438D1B-DF54-4E8B-9CC0-4833AB1F6A39}"/>
    <cellStyle name="Currency 13 5 3 2 3 6" xfId="43934" xr:uid="{B56F55A5-164A-44C0-BDFD-771AE31425EF}"/>
    <cellStyle name="Currency 13 5 3 2 4" xfId="10224" xr:uid="{82EDC9A4-3D47-475C-8650-B189A00CEA02}"/>
    <cellStyle name="Currency 13 5 3 2 4 2" xfId="23914" xr:uid="{E310EADC-AEF4-4654-90EF-3B82F6D114A3}"/>
    <cellStyle name="Currency 13 5 3 2 4 2 2" xfId="37606" xr:uid="{7767E5A3-3B71-4286-9A17-6A401C10ED28}"/>
    <cellStyle name="Currency 13 5 3 2 4 2 3" xfId="52490" xr:uid="{62CFE78D-F779-4E15-80D5-9D3B376E7928}"/>
    <cellStyle name="Currency 13 5 3 2 4 3" xfId="17070" xr:uid="{FEE8567E-E6FD-4856-B722-75575E8672DB}"/>
    <cellStyle name="Currency 13 5 3 2 4 4" xfId="30760" xr:uid="{37F141BB-935D-4460-8C01-91BC9F5CF2CA}"/>
    <cellStyle name="Currency 13 5 3 2 4 5" xfId="45644" xr:uid="{F57ECE13-5C4F-4C3A-BF81-A6657B63BD5E}"/>
    <cellStyle name="Currency 13 5 3 2 5" xfId="20492" xr:uid="{48CBC4EF-34C6-472B-92DA-CDCEE98B3AA5}"/>
    <cellStyle name="Currency 13 5 3 2 5 2" xfId="34184" xr:uid="{9319718A-B228-475A-9EC4-5459C3F3BFE8}"/>
    <cellStyle name="Currency 13 5 3 2 5 3" xfId="49068" xr:uid="{A3BCB3B8-E200-44BA-9C41-7A154221A3FE}"/>
    <cellStyle name="Currency 13 5 3 2 6" xfId="13648" xr:uid="{E3680DE1-F7A4-4AC5-BA30-4B34E11C4D43}"/>
    <cellStyle name="Currency 13 5 3 2 7" xfId="27338" xr:uid="{9DEC6644-5D37-42CB-AD7F-EF5E7BD287D8}"/>
    <cellStyle name="Currency 13 5 3 2 8" xfId="42222" xr:uid="{CCD50ACD-CD3B-4236-B6BD-C8F86A102E00}"/>
    <cellStyle name="Currency 13 5 3 3" xfId="6802" xr:uid="{A790533A-7D33-4B7C-A4D3-3C4F4F98B08A}"/>
    <cellStyle name="Currency 13 5 3 3 2" xfId="8516" xr:uid="{69FCA048-6D33-4B8D-822F-D3762FCB5471}"/>
    <cellStyle name="Currency 13 5 3 3 2 2" xfId="11938" xr:uid="{2DFE591B-B1D9-412E-B332-CA758F9B9AB5}"/>
    <cellStyle name="Currency 13 5 3 3 2 2 2" xfId="25628" xr:uid="{ED88823D-2714-42BF-937B-367CA8798237}"/>
    <cellStyle name="Currency 13 5 3 3 2 2 2 2" xfId="39320" xr:uid="{4BC03B45-6EF6-49C3-90E6-3C084673A4E0}"/>
    <cellStyle name="Currency 13 5 3 3 2 2 2 3" xfId="54204" xr:uid="{119BA2F8-ED21-485E-96CC-26F62C72B645}"/>
    <cellStyle name="Currency 13 5 3 3 2 2 3" xfId="18784" xr:uid="{E56F0A78-B38A-4016-9DED-6F94B3914711}"/>
    <cellStyle name="Currency 13 5 3 3 2 2 4" xfId="32474" xr:uid="{6A393B8E-35B0-48E0-9E98-0A40F65D5140}"/>
    <cellStyle name="Currency 13 5 3 3 2 2 5" xfId="47358" xr:uid="{183E1DE8-DD76-4394-9BBF-E3C89731B5F0}"/>
    <cellStyle name="Currency 13 5 3 3 2 3" xfId="22206" xr:uid="{33D79A11-5A2F-46D6-9ED2-DA9EF4A9B7C9}"/>
    <cellStyle name="Currency 13 5 3 3 2 3 2" xfId="35898" xr:uid="{CE407A68-AE89-43D7-88B6-DEFC7DDF7403}"/>
    <cellStyle name="Currency 13 5 3 3 2 3 3" xfId="50782" xr:uid="{0CDB7754-4250-4013-B1AF-78F4C1985C21}"/>
    <cellStyle name="Currency 13 5 3 3 2 4" xfId="15362" xr:uid="{6CBA8F1A-C4EB-4E63-83C7-33E2A29F3ECA}"/>
    <cellStyle name="Currency 13 5 3 3 2 5" xfId="29052" xr:uid="{3D359B4C-34C9-4DE5-9F3C-960C66501351}"/>
    <cellStyle name="Currency 13 5 3 3 2 6" xfId="43936" xr:uid="{FF4B3599-62B5-4CD7-9C10-375EC1E68990}"/>
    <cellStyle name="Currency 13 5 3 3 3" xfId="10226" xr:uid="{F719D9BA-E53D-4E46-A0C1-CC647876A576}"/>
    <cellStyle name="Currency 13 5 3 3 3 2" xfId="23916" xr:uid="{14B2F945-374E-41F2-98B4-4809EFE52527}"/>
    <cellStyle name="Currency 13 5 3 3 3 2 2" xfId="37608" xr:uid="{AF7A6076-AEA3-43AE-9481-CE5D983B3376}"/>
    <cellStyle name="Currency 13 5 3 3 3 2 3" xfId="52492" xr:uid="{E03E39B4-E053-4E6E-9EB4-B290CB6851DC}"/>
    <cellStyle name="Currency 13 5 3 3 3 3" xfId="17072" xr:uid="{51DC4E49-3E1F-465D-9B19-27ACDE586884}"/>
    <cellStyle name="Currency 13 5 3 3 3 4" xfId="30762" xr:uid="{14340985-786A-437D-981C-035AD2C8F3E3}"/>
    <cellStyle name="Currency 13 5 3 3 3 5" xfId="45646" xr:uid="{4EE41ED2-2A86-4834-B995-CA64FAAE7116}"/>
    <cellStyle name="Currency 13 5 3 3 4" xfId="20494" xr:uid="{95764272-EF3A-4925-966F-0753E414FC5B}"/>
    <cellStyle name="Currency 13 5 3 3 4 2" xfId="34186" xr:uid="{AC9A1BD9-5485-482A-A6A9-B7733C8ACB11}"/>
    <cellStyle name="Currency 13 5 3 3 4 3" xfId="49070" xr:uid="{8055FBA1-30B0-46E9-B978-6BFB122E052E}"/>
    <cellStyle name="Currency 13 5 3 3 5" xfId="13650" xr:uid="{5C5A8133-BDC5-46F6-B71C-11EFBE13DD81}"/>
    <cellStyle name="Currency 13 5 3 3 6" xfId="27340" xr:uid="{3955218D-1417-44D4-A780-0375BDE359AF}"/>
    <cellStyle name="Currency 13 5 3 3 7" xfId="42224" xr:uid="{3F673AE0-6D66-432A-80D2-B6BBCD5953C2}"/>
    <cellStyle name="Currency 13 5 3 4" xfId="6803" xr:uid="{CB38237D-6DC7-43CB-ACEF-DBA0836B2FB7}"/>
    <cellStyle name="Currency 13 5 3 4 2" xfId="8517" xr:uid="{6A32A577-1513-4BFE-8273-3FF3854DCDA5}"/>
    <cellStyle name="Currency 13 5 3 4 2 2" xfId="11939" xr:uid="{5B21DC9B-39FD-4BA6-AA87-DA1CC9D5FF93}"/>
    <cellStyle name="Currency 13 5 3 4 2 2 2" xfId="25629" xr:uid="{C123DD7A-EE7E-45C4-984E-8EC0EE2436E0}"/>
    <cellStyle name="Currency 13 5 3 4 2 2 2 2" xfId="39321" xr:uid="{CE906896-6454-4519-9929-9BDF298DF1D2}"/>
    <cellStyle name="Currency 13 5 3 4 2 2 2 3" xfId="54205" xr:uid="{55A37697-1FA4-4D94-8D7C-25264D4EAAB2}"/>
    <cellStyle name="Currency 13 5 3 4 2 2 3" xfId="18785" xr:uid="{1B7793EE-0D3F-4760-AB53-21A65A400846}"/>
    <cellStyle name="Currency 13 5 3 4 2 2 4" xfId="32475" xr:uid="{A91F4536-775A-4C1F-BE8D-E471531DDD79}"/>
    <cellStyle name="Currency 13 5 3 4 2 2 5" xfId="47359" xr:uid="{3821322F-1940-450A-A413-2D755D717EB8}"/>
    <cellStyle name="Currency 13 5 3 4 2 3" xfId="22207" xr:uid="{902D950A-AEF6-4C85-BA5B-7B56E0696C88}"/>
    <cellStyle name="Currency 13 5 3 4 2 3 2" xfId="35899" xr:uid="{C2F2B69F-438C-427A-ADAE-080A0A772DAB}"/>
    <cellStyle name="Currency 13 5 3 4 2 3 3" xfId="50783" xr:uid="{8ED76542-3552-4C45-9411-C32CC6CD250F}"/>
    <cellStyle name="Currency 13 5 3 4 2 4" xfId="15363" xr:uid="{08F1B5BD-10B9-4469-8371-9A53543003F3}"/>
    <cellStyle name="Currency 13 5 3 4 2 5" xfId="29053" xr:uid="{8A2545E7-592D-451F-A7BE-471E62B2DE4A}"/>
    <cellStyle name="Currency 13 5 3 4 2 6" xfId="43937" xr:uid="{3BB2A921-BB73-4532-956A-E04E1D7A2558}"/>
    <cellStyle name="Currency 13 5 3 4 3" xfId="10227" xr:uid="{A0DEE5E1-BD72-4278-A0AA-B40CA47EBDF8}"/>
    <cellStyle name="Currency 13 5 3 4 3 2" xfId="23917" xr:uid="{B4D4F0BA-8051-4BFC-913E-67F4FDEC8F0D}"/>
    <cellStyle name="Currency 13 5 3 4 3 2 2" xfId="37609" xr:uid="{CB792590-922F-4FCA-B299-23E24958FBF4}"/>
    <cellStyle name="Currency 13 5 3 4 3 2 3" xfId="52493" xr:uid="{CEE98699-45B0-4509-B420-8D6F98D1440D}"/>
    <cellStyle name="Currency 13 5 3 4 3 3" xfId="17073" xr:uid="{216A19ED-7AE0-4707-971A-36F753871376}"/>
    <cellStyle name="Currency 13 5 3 4 3 4" xfId="30763" xr:uid="{9B9FE114-F4D2-44FC-8A70-7805CBB617AA}"/>
    <cellStyle name="Currency 13 5 3 4 3 5" xfId="45647" xr:uid="{834DF331-8216-45D9-9E8F-BAC237A0FD11}"/>
    <cellStyle name="Currency 13 5 3 4 4" xfId="20495" xr:uid="{C1D85B71-A401-44AB-9822-C6809A4F7C00}"/>
    <cellStyle name="Currency 13 5 3 4 4 2" xfId="34187" xr:uid="{F003B500-B8F3-4504-A742-9E32DF49CB46}"/>
    <cellStyle name="Currency 13 5 3 4 4 3" xfId="49071" xr:uid="{0AD108DF-7567-4C3D-A0D3-4920AACD2BB5}"/>
    <cellStyle name="Currency 13 5 3 4 5" xfId="13651" xr:uid="{ECD87AB7-E48A-4BDC-BEAC-997DC03C8052}"/>
    <cellStyle name="Currency 13 5 3 4 6" xfId="27341" xr:uid="{182E68DB-6516-4F83-9636-3A1A1DF6FA44}"/>
    <cellStyle name="Currency 13 5 3 4 7" xfId="42225" xr:uid="{63D2D0E4-92FC-4B35-929D-1C86E8B9D78D}"/>
    <cellStyle name="Currency 13 5 3 5" xfId="8513" xr:uid="{D20519C4-C997-4777-A97B-D0C431DCF568}"/>
    <cellStyle name="Currency 13 5 3 5 2" xfId="11935" xr:uid="{2E0BA6B4-A2D6-4DC3-9E94-74B6C34A4A75}"/>
    <cellStyle name="Currency 13 5 3 5 2 2" xfId="25625" xr:uid="{3D01FE85-692C-4875-9A05-DE9F55F3CFFE}"/>
    <cellStyle name="Currency 13 5 3 5 2 2 2" xfId="39317" xr:uid="{53D5BE1E-0786-4F29-873A-7726328C6A74}"/>
    <cellStyle name="Currency 13 5 3 5 2 2 3" xfId="54201" xr:uid="{9D557832-7719-4EBF-9EBE-E9A1FD54B2B3}"/>
    <cellStyle name="Currency 13 5 3 5 2 3" xfId="18781" xr:uid="{E9CB4F58-F371-4DD4-841C-0164ADFBA32A}"/>
    <cellStyle name="Currency 13 5 3 5 2 4" xfId="32471" xr:uid="{2B659361-C64E-498B-81C5-70D0039788CD}"/>
    <cellStyle name="Currency 13 5 3 5 2 5" xfId="47355" xr:uid="{2C0DB8E5-3FFE-4141-95EC-22932D60C3D1}"/>
    <cellStyle name="Currency 13 5 3 5 3" xfId="22203" xr:uid="{6C28215E-C3D9-499D-AF12-902D217C9AE3}"/>
    <cellStyle name="Currency 13 5 3 5 3 2" xfId="35895" xr:uid="{9183528C-25E3-423D-88C6-476E9456D823}"/>
    <cellStyle name="Currency 13 5 3 5 3 3" xfId="50779" xr:uid="{3DA4DEBA-6F02-4FA0-8FA0-070BA24703F5}"/>
    <cellStyle name="Currency 13 5 3 5 4" xfId="15359" xr:uid="{C7F218C8-F48D-458F-8BFD-7FE66FA5922F}"/>
    <cellStyle name="Currency 13 5 3 5 5" xfId="29049" xr:uid="{7E7A4A33-0EB1-46C0-890C-798BD66AC4DF}"/>
    <cellStyle name="Currency 13 5 3 5 6" xfId="43933" xr:uid="{D13A5825-A1A6-4698-B388-5487D65BD0C8}"/>
    <cellStyle name="Currency 13 5 3 6" xfId="10223" xr:uid="{69095CD9-F38D-474B-B695-B8716FDAB0F8}"/>
    <cellStyle name="Currency 13 5 3 6 2" xfId="23913" xr:uid="{A90D3E26-7D04-4DD8-A601-AFE8EEA88A67}"/>
    <cellStyle name="Currency 13 5 3 6 2 2" xfId="37605" xr:uid="{D9BF4153-549E-445A-B07A-B2D2F14679AA}"/>
    <cellStyle name="Currency 13 5 3 6 2 3" xfId="52489" xr:uid="{686EA14D-4DCC-43A8-980D-25561B43B6C4}"/>
    <cellStyle name="Currency 13 5 3 6 3" xfId="17069" xr:uid="{4EFA7966-F71D-49E7-B376-2151F3C7F5F2}"/>
    <cellStyle name="Currency 13 5 3 6 4" xfId="30759" xr:uid="{6BD0DECB-E383-4F12-AFEA-0E578EB1232A}"/>
    <cellStyle name="Currency 13 5 3 6 5" xfId="45643" xr:uid="{8BEEA954-7760-454F-8D42-EE988B259917}"/>
    <cellStyle name="Currency 13 5 3 7" xfId="20491" xr:uid="{FAFB69BD-C25E-40D5-BD2F-DD997A80C41B}"/>
    <cellStyle name="Currency 13 5 3 7 2" xfId="34183" xr:uid="{678BCE89-9AC7-429F-AE9A-4F04CC49E440}"/>
    <cellStyle name="Currency 13 5 3 7 3" xfId="49067" xr:uid="{C29D7C8F-AFFA-42C3-9B5C-986307118B19}"/>
    <cellStyle name="Currency 13 5 3 8" xfId="13647" xr:uid="{2A80ACDE-A0A6-4CAF-913B-7A08202FC52E}"/>
    <cellStyle name="Currency 13 5 3 9" xfId="27337" xr:uid="{20E29A86-60D0-4AEB-8A83-5CF0BAF13A96}"/>
    <cellStyle name="Currency 13 5 4" xfId="6804" xr:uid="{CAEAE155-54D2-4966-92E9-83DB4EAE0B10}"/>
    <cellStyle name="Currency 13 5 4 2" xfId="6805" xr:uid="{FB2B74D1-39B2-4C0E-BA68-78AB908E9AD4}"/>
    <cellStyle name="Currency 13 5 4 2 2" xfId="8519" xr:uid="{EE57726A-CFE3-49C0-B98D-2477C472F518}"/>
    <cellStyle name="Currency 13 5 4 2 2 2" xfId="11941" xr:uid="{26F8107A-5894-4B26-9201-BD2047E4BFF8}"/>
    <cellStyle name="Currency 13 5 4 2 2 2 2" xfId="25631" xr:uid="{18323389-70E7-4BD5-8584-CFA9FAD43D19}"/>
    <cellStyle name="Currency 13 5 4 2 2 2 2 2" xfId="39323" xr:uid="{A741A411-2D3C-411E-8B5B-21FB3F8E3499}"/>
    <cellStyle name="Currency 13 5 4 2 2 2 2 3" xfId="54207" xr:uid="{8ED5DDD5-730C-4492-97EF-A4E765087BD6}"/>
    <cellStyle name="Currency 13 5 4 2 2 2 3" xfId="18787" xr:uid="{FFE70BCC-863B-4923-A53E-0AC81F26C190}"/>
    <cellStyle name="Currency 13 5 4 2 2 2 4" xfId="32477" xr:uid="{AC0D08F6-A09E-4D64-B9E5-805C47686B64}"/>
    <cellStyle name="Currency 13 5 4 2 2 2 5" xfId="47361" xr:uid="{0F1B973E-BF85-4856-AD99-DF8302C60807}"/>
    <cellStyle name="Currency 13 5 4 2 2 3" xfId="22209" xr:uid="{F0F065E5-75F1-4669-82F7-C18110E11D0F}"/>
    <cellStyle name="Currency 13 5 4 2 2 3 2" xfId="35901" xr:uid="{15BD8134-B74D-4ABC-8301-5C23D15C960D}"/>
    <cellStyle name="Currency 13 5 4 2 2 3 3" xfId="50785" xr:uid="{5099192F-39B3-421A-9240-E3D0145EA502}"/>
    <cellStyle name="Currency 13 5 4 2 2 4" xfId="15365" xr:uid="{EC208E21-8B3B-4BD9-AFA3-F95368C49CA7}"/>
    <cellStyle name="Currency 13 5 4 2 2 5" xfId="29055" xr:uid="{AC920C85-319E-4452-B55A-1BD7B72DEFC8}"/>
    <cellStyle name="Currency 13 5 4 2 2 6" xfId="43939" xr:uid="{CE195E2C-0B75-4F31-AEA4-2E363982D626}"/>
    <cellStyle name="Currency 13 5 4 2 3" xfId="10229" xr:uid="{DC76E721-3AE8-470B-9061-079E96AFCF81}"/>
    <cellStyle name="Currency 13 5 4 2 3 2" xfId="23919" xr:uid="{88D404FE-20DF-4B96-9EE4-5D72451D9A08}"/>
    <cellStyle name="Currency 13 5 4 2 3 2 2" xfId="37611" xr:uid="{641AFBAD-33F8-455C-A548-334F9851DBEF}"/>
    <cellStyle name="Currency 13 5 4 2 3 2 3" xfId="52495" xr:uid="{5733FF67-4C30-4749-89AC-71A502F5C906}"/>
    <cellStyle name="Currency 13 5 4 2 3 3" xfId="17075" xr:uid="{D6FBAEB8-E72D-41EB-841D-B2B62A56476C}"/>
    <cellStyle name="Currency 13 5 4 2 3 4" xfId="30765" xr:uid="{78D472ED-6165-43C9-B07F-B0C491654E1F}"/>
    <cellStyle name="Currency 13 5 4 2 3 5" xfId="45649" xr:uid="{6A3F5EF8-D4E0-480F-A70A-77771DA5E29B}"/>
    <cellStyle name="Currency 13 5 4 2 4" xfId="20497" xr:uid="{4D9F676E-35AF-4D4F-B719-1320C36DE1FC}"/>
    <cellStyle name="Currency 13 5 4 2 4 2" xfId="34189" xr:uid="{C757D6CE-2D95-4920-80F2-236DDE05BF59}"/>
    <cellStyle name="Currency 13 5 4 2 4 3" xfId="49073" xr:uid="{057A55B7-68B2-4131-B2AA-B5E006AF1DEB}"/>
    <cellStyle name="Currency 13 5 4 2 5" xfId="13653" xr:uid="{BFC47C4D-4813-40B9-8108-441B99855E9F}"/>
    <cellStyle name="Currency 13 5 4 2 6" xfId="27343" xr:uid="{68EE9FAC-81C6-4C2C-AF40-CC9C53AC692A}"/>
    <cellStyle name="Currency 13 5 4 2 7" xfId="42227" xr:uid="{903FDB37-20A1-45FC-8329-147AD8D7D8A2}"/>
    <cellStyle name="Currency 13 5 4 3" xfId="8518" xr:uid="{1A8794EA-4B83-484D-88A7-CBED22EC7513}"/>
    <cellStyle name="Currency 13 5 4 3 2" xfId="11940" xr:uid="{F697C928-2785-42A4-B5EE-53A6CCB6DAD6}"/>
    <cellStyle name="Currency 13 5 4 3 2 2" xfId="25630" xr:uid="{B259CA9C-0FA6-4DE8-9078-8D56C08626D7}"/>
    <cellStyle name="Currency 13 5 4 3 2 2 2" xfId="39322" xr:uid="{AA668329-AE50-40C5-B08F-322F076F6158}"/>
    <cellStyle name="Currency 13 5 4 3 2 2 3" xfId="54206" xr:uid="{764518C3-AAC4-4C7D-A079-646958BE75C1}"/>
    <cellStyle name="Currency 13 5 4 3 2 3" xfId="18786" xr:uid="{BAFDDB4D-32D1-4363-8847-7098B18D944F}"/>
    <cellStyle name="Currency 13 5 4 3 2 4" xfId="32476" xr:uid="{70E72F94-113E-4C8C-BF75-F8DE75D6C6A1}"/>
    <cellStyle name="Currency 13 5 4 3 2 5" xfId="47360" xr:uid="{C4A137CE-695C-4859-88E7-B38070F95287}"/>
    <cellStyle name="Currency 13 5 4 3 3" xfId="22208" xr:uid="{7A8691A0-E82E-41C3-8263-09B2A8604ABE}"/>
    <cellStyle name="Currency 13 5 4 3 3 2" xfId="35900" xr:uid="{F8BA7C16-DA15-463A-9A4A-D7DE9DE056B5}"/>
    <cellStyle name="Currency 13 5 4 3 3 3" xfId="50784" xr:uid="{94B4A5BC-85C1-491A-8B9C-3C68C0A221C1}"/>
    <cellStyle name="Currency 13 5 4 3 4" xfId="15364" xr:uid="{296AF347-05C4-425E-A73D-EA4728E047DA}"/>
    <cellStyle name="Currency 13 5 4 3 5" xfId="29054" xr:uid="{0426FBCD-9A2C-4661-962C-D83B5EF52DED}"/>
    <cellStyle name="Currency 13 5 4 3 6" xfId="43938" xr:uid="{AE42AF06-DEF8-4DD7-A846-8034BDC0249F}"/>
    <cellStyle name="Currency 13 5 4 4" xfId="10228" xr:uid="{1367F184-C4DA-4DDC-A7A5-A00204D84093}"/>
    <cellStyle name="Currency 13 5 4 4 2" xfId="23918" xr:uid="{0CFCA766-1093-4809-B9F7-01B5CAECAFC3}"/>
    <cellStyle name="Currency 13 5 4 4 2 2" xfId="37610" xr:uid="{AE633BD5-1493-47FA-B061-755678117858}"/>
    <cellStyle name="Currency 13 5 4 4 2 3" xfId="52494" xr:uid="{BB1C7D13-9D86-4B48-AADB-EE9402E43687}"/>
    <cellStyle name="Currency 13 5 4 4 3" xfId="17074" xr:uid="{5E603A3D-B467-4D75-87E0-B5AF99EB62CD}"/>
    <cellStyle name="Currency 13 5 4 4 4" xfId="30764" xr:uid="{7CE540C7-6CD3-42C8-96C4-954A524C3870}"/>
    <cellStyle name="Currency 13 5 4 4 5" xfId="45648" xr:uid="{F6CCF5E6-7220-4D80-A156-1D331C0FFC7F}"/>
    <cellStyle name="Currency 13 5 4 5" xfId="20496" xr:uid="{C7E062B9-0C5B-4827-B8F9-E83FA2B3A913}"/>
    <cellStyle name="Currency 13 5 4 5 2" xfId="34188" xr:uid="{6ED8B405-E477-4E9F-A9ED-3607B57D2CD5}"/>
    <cellStyle name="Currency 13 5 4 5 3" xfId="49072" xr:uid="{4921F865-09D4-4CD6-A1F9-1BCB111A198C}"/>
    <cellStyle name="Currency 13 5 4 6" xfId="13652" xr:uid="{1159C398-0A97-4B42-913B-0B3E74E39A4F}"/>
    <cellStyle name="Currency 13 5 4 7" xfId="27342" xr:uid="{ACF7FD4D-DA86-4FFC-B838-5EDB408A13F3}"/>
    <cellStyle name="Currency 13 5 4 8" xfId="42226" xr:uid="{48740FCD-7FC0-4D92-A618-C75CD01ECF0C}"/>
    <cellStyle name="Currency 13 5 5" xfId="6806" xr:uid="{15E05847-4905-4685-9366-68475AF327BE}"/>
    <cellStyle name="Currency 13 5 5 2" xfId="8520" xr:uid="{FB485D89-FEF8-45DC-9407-BA6223ACB6D5}"/>
    <cellStyle name="Currency 13 5 5 2 2" xfId="11942" xr:uid="{4E6B36D4-71B0-42F1-AF96-A29B1147CF3B}"/>
    <cellStyle name="Currency 13 5 5 2 2 2" xfId="25632" xr:uid="{A022EA47-6366-44C4-A8EC-C69153CBDD34}"/>
    <cellStyle name="Currency 13 5 5 2 2 2 2" xfId="39324" xr:uid="{575DD3E9-85AC-47D9-95B8-E7672DCCB132}"/>
    <cellStyle name="Currency 13 5 5 2 2 2 3" xfId="54208" xr:uid="{536C09C0-A45D-4ADD-ABDA-98DE9C8576F6}"/>
    <cellStyle name="Currency 13 5 5 2 2 3" xfId="18788" xr:uid="{8B64354B-9DC6-4B2A-A392-F3B4588EF73A}"/>
    <cellStyle name="Currency 13 5 5 2 2 4" xfId="32478" xr:uid="{0946E0B2-624B-4E1E-B41F-41E065335B3C}"/>
    <cellStyle name="Currency 13 5 5 2 2 5" xfId="47362" xr:uid="{DA7BB3A6-9704-426D-B2F3-AA1DD7E5C705}"/>
    <cellStyle name="Currency 13 5 5 2 3" xfId="22210" xr:uid="{E64885BD-6D9D-4614-9D18-26D986B29FF7}"/>
    <cellStyle name="Currency 13 5 5 2 3 2" xfId="35902" xr:uid="{8EF741F0-BA7A-4F56-95A9-AED5223627F5}"/>
    <cellStyle name="Currency 13 5 5 2 3 3" xfId="50786" xr:uid="{8AB98FB2-B5C2-494C-B0BD-561F23651DD6}"/>
    <cellStyle name="Currency 13 5 5 2 4" xfId="15366" xr:uid="{91D05399-0426-4082-9AB8-BF45327829A3}"/>
    <cellStyle name="Currency 13 5 5 2 5" xfId="29056" xr:uid="{6A71BADA-BCA9-403D-8D5F-AF0E6E4C5EC6}"/>
    <cellStyle name="Currency 13 5 5 2 6" xfId="43940" xr:uid="{5B747888-15D2-47CC-9022-D03BD4B6CE68}"/>
    <cellStyle name="Currency 13 5 5 3" xfId="10230" xr:uid="{92F31878-8FF1-4576-A186-037A4901CB35}"/>
    <cellStyle name="Currency 13 5 5 3 2" xfId="23920" xr:uid="{DCA950C9-26A9-4237-93A8-1B8F80907155}"/>
    <cellStyle name="Currency 13 5 5 3 2 2" xfId="37612" xr:uid="{85E2498E-097F-45B8-927D-0CD8561503AB}"/>
    <cellStyle name="Currency 13 5 5 3 2 3" xfId="52496" xr:uid="{43CBC78D-91C5-4727-9DAB-A6EADA2A7949}"/>
    <cellStyle name="Currency 13 5 5 3 3" xfId="17076" xr:uid="{5C4341F6-2C22-4D6C-9188-8912CE87A9B5}"/>
    <cellStyle name="Currency 13 5 5 3 4" xfId="30766" xr:uid="{C3ACF93B-D746-431C-8A08-3C629F7A8396}"/>
    <cellStyle name="Currency 13 5 5 3 5" xfId="45650" xr:uid="{0B26FB38-6CCD-4FC2-8DA2-A303266E1F68}"/>
    <cellStyle name="Currency 13 5 5 4" xfId="20498" xr:uid="{32FFCEA1-CC09-4AC8-B9D7-249DD96DA7C8}"/>
    <cellStyle name="Currency 13 5 5 4 2" xfId="34190" xr:uid="{ECEF88F9-2288-43F1-B762-B161DF30C98E}"/>
    <cellStyle name="Currency 13 5 5 4 3" xfId="49074" xr:uid="{A6078B6B-2BC1-43AD-85C8-EB97EEBEF8F5}"/>
    <cellStyle name="Currency 13 5 5 5" xfId="13654" xr:uid="{38A4F020-6470-4755-BE72-54CDD90615FD}"/>
    <cellStyle name="Currency 13 5 5 6" xfId="27344" xr:uid="{8F485264-0076-4966-85ED-D519159582E7}"/>
    <cellStyle name="Currency 13 5 5 7" xfId="42228" xr:uid="{3986B0BE-45C4-435B-8CE0-10116FF0F90F}"/>
    <cellStyle name="Currency 13 5 6" xfId="6807" xr:uid="{BFBD535B-65C2-4540-8064-6818EDEE8767}"/>
    <cellStyle name="Currency 13 5 6 2" xfId="8521" xr:uid="{552609E9-5E5D-4F05-A13B-466F56AFAA41}"/>
    <cellStyle name="Currency 13 5 6 2 2" xfId="11943" xr:uid="{51D5A491-3F93-4EBD-BD98-30AA29C916B5}"/>
    <cellStyle name="Currency 13 5 6 2 2 2" xfId="25633" xr:uid="{67CA1CCA-1162-4564-AEDE-0DD8B05C7052}"/>
    <cellStyle name="Currency 13 5 6 2 2 2 2" xfId="39325" xr:uid="{BB202744-3C0A-4F72-982D-17F02376EB84}"/>
    <cellStyle name="Currency 13 5 6 2 2 2 3" xfId="54209" xr:uid="{5EA3689A-D61C-4527-8832-9A121AB979B2}"/>
    <cellStyle name="Currency 13 5 6 2 2 3" xfId="18789" xr:uid="{DAEED257-8E81-46B3-A03C-629811152E7C}"/>
    <cellStyle name="Currency 13 5 6 2 2 4" xfId="32479" xr:uid="{E8165222-369B-4C94-BD32-A08080FE058F}"/>
    <cellStyle name="Currency 13 5 6 2 2 5" xfId="47363" xr:uid="{5B34F213-00FB-44E4-9FC9-0D275B676F18}"/>
    <cellStyle name="Currency 13 5 6 2 3" xfId="22211" xr:uid="{E39FB828-721D-404C-BA21-EE78BA1487AE}"/>
    <cellStyle name="Currency 13 5 6 2 3 2" xfId="35903" xr:uid="{D7B4CFDF-93DE-4117-9396-B36EB0B7F392}"/>
    <cellStyle name="Currency 13 5 6 2 3 3" xfId="50787" xr:uid="{DA8A28C3-2998-4F49-A574-B29CBA7417B0}"/>
    <cellStyle name="Currency 13 5 6 2 4" xfId="15367" xr:uid="{9535FCCF-E129-4C44-B310-7D568CBDDA26}"/>
    <cellStyle name="Currency 13 5 6 2 5" xfId="29057" xr:uid="{55B1B9F5-06CB-4F23-BB9E-A2528B649524}"/>
    <cellStyle name="Currency 13 5 6 2 6" xfId="43941" xr:uid="{C51F0591-E2DD-4B5D-885A-572ADE730981}"/>
    <cellStyle name="Currency 13 5 6 3" xfId="10231" xr:uid="{0101A1E4-A986-465F-9DB2-B7A9A1BF2B36}"/>
    <cellStyle name="Currency 13 5 6 3 2" xfId="23921" xr:uid="{E0CDE65C-D489-4B52-A086-525088B7BA1F}"/>
    <cellStyle name="Currency 13 5 6 3 2 2" xfId="37613" xr:uid="{02908826-7251-4358-B305-42D0CD0A8295}"/>
    <cellStyle name="Currency 13 5 6 3 2 3" xfId="52497" xr:uid="{D8BEBD53-AEB2-4E41-B012-6E67F212CF41}"/>
    <cellStyle name="Currency 13 5 6 3 3" xfId="17077" xr:uid="{A1DE8466-26D8-40E2-A667-62651C7BDACE}"/>
    <cellStyle name="Currency 13 5 6 3 4" xfId="30767" xr:uid="{06F9DC73-3B81-44F7-A414-DCB8F9A776EF}"/>
    <cellStyle name="Currency 13 5 6 3 5" xfId="45651" xr:uid="{C1002628-6694-4DC1-AA7C-0EEFC2D16D07}"/>
    <cellStyle name="Currency 13 5 6 4" xfId="20499" xr:uid="{9C631454-F0BD-4FF0-BACE-D92378CFDC03}"/>
    <cellStyle name="Currency 13 5 6 4 2" xfId="34191" xr:uid="{58388845-0463-426C-9D40-B2D4BC2EBB96}"/>
    <cellStyle name="Currency 13 5 6 4 3" xfId="49075" xr:uid="{B4219491-1C06-4C7F-9791-4C1E4A76289C}"/>
    <cellStyle name="Currency 13 5 6 5" xfId="13655" xr:uid="{F7DBA4C5-D4B8-47D0-BDF2-84DEFF8326F0}"/>
    <cellStyle name="Currency 13 5 6 6" xfId="27345" xr:uid="{B02967BB-E16A-401F-A098-E18A409A640A}"/>
    <cellStyle name="Currency 13 5 6 7" xfId="42229" xr:uid="{6A94234D-80B7-42F0-8B68-1D3F5A7C8A2A}"/>
    <cellStyle name="Currency 13 5 7" xfId="8507" xr:uid="{9BFC48B1-3753-4FDE-8B52-7830F6106ACB}"/>
    <cellStyle name="Currency 13 5 7 2" xfId="11929" xr:uid="{B739EBB5-28E1-4551-A017-0CCD41039FB7}"/>
    <cellStyle name="Currency 13 5 7 2 2" xfId="25619" xr:uid="{736FF400-4FDF-48A8-BF10-C566A33D438C}"/>
    <cellStyle name="Currency 13 5 7 2 2 2" xfId="39311" xr:uid="{CCED8D82-833C-450F-B7DC-6D3E30AC6486}"/>
    <cellStyle name="Currency 13 5 7 2 2 3" xfId="54195" xr:uid="{1F2EC09E-62AB-41E2-B27D-A2C4960CD571}"/>
    <cellStyle name="Currency 13 5 7 2 3" xfId="18775" xr:uid="{44F6F08C-40AF-4607-B282-046A55ACE50C}"/>
    <cellStyle name="Currency 13 5 7 2 4" xfId="32465" xr:uid="{1E1B800C-3495-4A5E-90E8-E1346944F487}"/>
    <cellStyle name="Currency 13 5 7 2 5" xfId="47349" xr:uid="{382F779B-FDF7-4308-85A0-303AD3713F9E}"/>
    <cellStyle name="Currency 13 5 7 3" xfId="22197" xr:uid="{604396BC-D0DB-4D03-ABBC-3A504D0E5974}"/>
    <cellStyle name="Currency 13 5 7 3 2" xfId="35889" xr:uid="{2481E65E-734D-4C9A-A7BD-97E94E37A320}"/>
    <cellStyle name="Currency 13 5 7 3 3" xfId="50773" xr:uid="{55AA9A9A-6B2A-4906-8484-9FD4BA3344F6}"/>
    <cellStyle name="Currency 13 5 7 4" xfId="15353" xr:uid="{9B9E6526-3191-4223-BA9D-C1BAA905B10B}"/>
    <cellStyle name="Currency 13 5 7 5" xfId="29043" xr:uid="{B06BF3CF-A205-4D0F-8F45-BC4D3A191B1F}"/>
    <cellStyle name="Currency 13 5 7 6" xfId="43927" xr:uid="{DB81D802-2617-4B78-BA50-0718AD0EE2CF}"/>
    <cellStyle name="Currency 13 5 8" xfId="10217" xr:uid="{B13F06A9-933A-477A-B888-1E585CCB72B7}"/>
    <cellStyle name="Currency 13 5 8 2" xfId="23907" xr:uid="{F9E02B53-6260-46B7-9810-6FBC1046B4C9}"/>
    <cellStyle name="Currency 13 5 8 2 2" xfId="37599" xr:uid="{31E68383-0880-4D2F-9263-2F706E5E813A}"/>
    <cellStyle name="Currency 13 5 8 2 3" xfId="52483" xr:uid="{877E7278-57B9-4AF5-8711-79C5DDDAC007}"/>
    <cellStyle name="Currency 13 5 8 3" xfId="17063" xr:uid="{B1745EDA-1A78-47A0-9BC2-BE8B349A5084}"/>
    <cellStyle name="Currency 13 5 8 4" xfId="30753" xr:uid="{3720BD7F-16C3-4C85-9979-4A2599B7857B}"/>
    <cellStyle name="Currency 13 5 8 5" xfId="45637" xr:uid="{D8E06B6B-12B1-4092-81D8-268D1A357818}"/>
    <cellStyle name="Currency 13 5 9" xfId="20485" xr:uid="{5682DF31-C306-4747-B4B1-D04AAC84FA92}"/>
    <cellStyle name="Currency 13 5 9 2" xfId="34177" xr:uid="{2FC3DAFB-A46E-48D2-B163-0C39D63ECE46}"/>
    <cellStyle name="Currency 13 5 9 3" xfId="49061" xr:uid="{5D557FE3-165B-4915-9BA5-45546A828EAA}"/>
    <cellStyle name="Currency 13 6" xfId="6808" xr:uid="{37B23A5A-561D-42FD-9D02-9453D237A664}"/>
    <cellStyle name="Currency 13 6 10" xfId="42230" xr:uid="{95CCB6B3-3661-4752-820A-6D66C41AEFBB}"/>
    <cellStyle name="Currency 13 6 2" xfId="6809" xr:uid="{3ACBC5DB-7B36-40E4-B8D8-F315FC2A0650}"/>
    <cellStyle name="Currency 13 6 2 2" xfId="6810" xr:uid="{CED0136E-50A2-4BDA-AE28-E556BFCA777C}"/>
    <cellStyle name="Currency 13 6 2 2 2" xfId="8524" xr:uid="{AF02F558-E08D-4C83-9565-03D7C1B5AD6A}"/>
    <cellStyle name="Currency 13 6 2 2 2 2" xfId="11946" xr:uid="{C8E6AA41-A8F6-49C3-8E94-E14D3D7654D2}"/>
    <cellStyle name="Currency 13 6 2 2 2 2 2" xfId="25636" xr:uid="{771B3CF0-2BC7-4126-9C24-F9273CB0AA23}"/>
    <cellStyle name="Currency 13 6 2 2 2 2 2 2" xfId="39328" xr:uid="{F5952BB8-4BE8-4C6A-B752-ABF7A65683C7}"/>
    <cellStyle name="Currency 13 6 2 2 2 2 2 3" xfId="54212" xr:uid="{AE81CBE1-D2DC-4FF4-AC09-E95B47BDC10B}"/>
    <cellStyle name="Currency 13 6 2 2 2 2 3" xfId="18792" xr:uid="{6C6D3A21-9393-41C0-8618-D53F322E291B}"/>
    <cellStyle name="Currency 13 6 2 2 2 2 4" xfId="32482" xr:uid="{75767CE3-725D-47F5-9ACA-6815F16C4BC0}"/>
    <cellStyle name="Currency 13 6 2 2 2 2 5" xfId="47366" xr:uid="{08FAFBC8-B628-4E21-9551-267656201639}"/>
    <cellStyle name="Currency 13 6 2 2 2 3" xfId="22214" xr:uid="{BDDE0542-0003-49D2-B883-428FE8EB5648}"/>
    <cellStyle name="Currency 13 6 2 2 2 3 2" xfId="35906" xr:uid="{B7445CC2-DE52-4082-BD0F-E3B0BAEE94F3}"/>
    <cellStyle name="Currency 13 6 2 2 2 3 3" xfId="50790" xr:uid="{12899F1C-DBF7-4EFA-9CD4-EEB78BAEC3E0}"/>
    <cellStyle name="Currency 13 6 2 2 2 4" xfId="15370" xr:uid="{974BFE36-8EE1-4F06-B807-1F9A2D60A3F0}"/>
    <cellStyle name="Currency 13 6 2 2 2 5" xfId="29060" xr:uid="{EDC56D98-12C1-4818-A86E-E18F4512B466}"/>
    <cellStyle name="Currency 13 6 2 2 2 6" xfId="43944" xr:uid="{CD99CB4D-EDDA-4703-B12D-7B2693E91E40}"/>
    <cellStyle name="Currency 13 6 2 2 3" xfId="10234" xr:uid="{19C6EB6A-55ED-4FF8-84F2-4990D20195D4}"/>
    <cellStyle name="Currency 13 6 2 2 3 2" xfId="23924" xr:uid="{A2144292-21C5-476B-81C1-4E02047E3E76}"/>
    <cellStyle name="Currency 13 6 2 2 3 2 2" xfId="37616" xr:uid="{42A67D07-8887-40F1-9898-64D30D5BC469}"/>
    <cellStyle name="Currency 13 6 2 2 3 2 3" xfId="52500" xr:uid="{5D8842AB-9B92-4678-9606-7CDAE62A50CF}"/>
    <cellStyle name="Currency 13 6 2 2 3 3" xfId="17080" xr:uid="{EB4FDCCC-EBA1-44C5-A94C-289EE13E5FAA}"/>
    <cellStyle name="Currency 13 6 2 2 3 4" xfId="30770" xr:uid="{63990F90-8072-4909-B124-6BB00682FE70}"/>
    <cellStyle name="Currency 13 6 2 2 3 5" xfId="45654" xr:uid="{7A5CF542-D57A-4844-8A0C-6D8BA3775ED7}"/>
    <cellStyle name="Currency 13 6 2 2 4" xfId="20502" xr:uid="{DBA4670D-1BD0-4D94-A769-7AF3AF2C726A}"/>
    <cellStyle name="Currency 13 6 2 2 4 2" xfId="34194" xr:uid="{BB36D211-45B7-4B8B-AD13-F5ADAC137C85}"/>
    <cellStyle name="Currency 13 6 2 2 4 3" xfId="49078" xr:uid="{4C89524E-B1B6-4B2B-932B-847658EB7A27}"/>
    <cellStyle name="Currency 13 6 2 2 5" xfId="13658" xr:uid="{8D51F6F5-5C17-4704-8BB4-12A1943E7040}"/>
    <cellStyle name="Currency 13 6 2 2 6" xfId="27348" xr:uid="{FAA7D25C-7F55-4EA5-BED1-49447FB86CEE}"/>
    <cellStyle name="Currency 13 6 2 2 7" xfId="42232" xr:uid="{2AADA1D3-6F70-4F21-B56C-1917AEB0D02D}"/>
    <cellStyle name="Currency 13 6 2 3" xfId="8523" xr:uid="{C81517C6-9A88-4542-BAF8-57DCFE71958A}"/>
    <cellStyle name="Currency 13 6 2 3 2" xfId="11945" xr:uid="{B57BC25C-67B8-4268-BA26-F867E87D309E}"/>
    <cellStyle name="Currency 13 6 2 3 2 2" xfId="25635" xr:uid="{A184E37D-76DB-417B-96FC-84C30749F082}"/>
    <cellStyle name="Currency 13 6 2 3 2 2 2" xfId="39327" xr:uid="{E7D37805-0CCE-417A-8D90-3FFD590238CC}"/>
    <cellStyle name="Currency 13 6 2 3 2 2 3" xfId="54211" xr:uid="{8AE88389-854C-4F10-A864-32FBEC88F6DB}"/>
    <cellStyle name="Currency 13 6 2 3 2 3" xfId="18791" xr:uid="{5DB62F32-C1FD-4B49-867F-73CFA648054A}"/>
    <cellStyle name="Currency 13 6 2 3 2 4" xfId="32481" xr:uid="{A025730F-D884-4AFB-844B-87A70ADABD3C}"/>
    <cellStyle name="Currency 13 6 2 3 2 5" xfId="47365" xr:uid="{B35317AB-CFF7-4652-892D-EAD2E03C8971}"/>
    <cellStyle name="Currency 13 6 2 3 3" xfId="22213" xr:uid="{F90683F5-EE27-41ED-94AA-695526300084}"/>
    <cellStyle name="Currency 13 6 2 3 3 2" xfId="35905" xr:uid="{22FFAACA-6DAA-4B19-8F85-A11BDCECD1A9}"/>
    <cellStyle name="Currency 13 6 2 3 3 3" xfId="50789" xr:uid="{FDAE0E87-7BBB-4403-A70F-47CABD97164E}"/>
    <cellStyle name="Currency 13 6 2 3 4" xfId="15369" xr:uid="{F753F055-7234-4CDB-A05B-C63CE19C1A52}"/>
    <cellStyle name="Currency 13 6 2 3 5" xfId="29059" xr:uid="{78A08140-2B75-433F-95E2-EAE59C350163}"/>
    <cellStyle name="Currency 13 6 2 3 6" xfId="43943" xr:uid="{A687227B-EDA8-4CEE-A21E-B77AFCDC9FDB}"/>
    <cellStyle name="Currency 13 6 2 4" xfId="10233" xr:uid="{A02C6740-DC93-4DFF-9398-21E5BBFF04D8}"/>
    <cellStyle name="Currency 13 6 2 4 2" xfId="23923" xr:uid="{3853FA02-7B6D-42E2-8CB0-1F4D318FC083}"/>
    <cellStyle name="Currency 13 6 2 4 2 2" xfId="37615" xr:uid="{F29C524B-7B44-4383-BBAF-454E93152E5D}"/>
    <cellStyle name="Currency 13 6 2 4 2 3" xfId="52499" xr:uid="{4562A875-C2EE-4CE6-A290-6DB63D9BABE3}"/>
    <cellStyle name="Currency 13 6 2 4 3" xfId="17079" xr:uid="{55167CFE-D105-4FEA-BD38-CE7835603FD1}"/>
    <cellStyle name="Currency 13 6 2 4 4" xfId="30769" xr:uid="{D52C286E-272D-43FF-9E1C-CCC966B24FBF}"/>
    <cellStyle name="Currency 13 6 2 4 5" xfId="45653" xr:uid="{6AECA42E-7A2A-4C5E-B6F7-22C721FEADE0}"/>
    <cellStyle name="Currency 13 6 2 5" xfId="20501" xr:uid="{BB27C404-1AED-4836-B13B-06BCA8228B67}"/>
    <cellStyle name="Currency 13 6 2 5 2" xfId="34193" xr:uid="{CC4C4537-0EF3-4FB8-BCCB-F4E50F4EC2AA}"/>
    <cellStyle name="Currency 13 6 2 5 3" xfId="49077" xr:uid="{BC950F9A-18A2-4D42-9787-B8592B715D1B}"/>
    <cellStyle name="Currency 13 6 2 6" xfId="13657" xr:uid="{F9C47528-3392-42E8-BDF7-C6144D849A1D}"/>
    <cellStyle name="Currency 13 6 2 7" xfId="27347" xr:uid="{640F32EB-6842-4B2B-8C77-2132E2B1779C}"/>
    <cellStyle name="Currency 13 6 2 8" xfId="42231" xr:uid="{F4A30151-B4FB-48AD-80F2-EAC3BB8F88A4}"/>
    <cellStyle name="Currency 13 6 3" xfId="6811" xr:uid="{F57F42FA-A534-4657-9D2A-EEE8D3994203}"/>
    <cellStyle name="Currency 13 6 3 2" xfId="8525" xr:uid="{01604796-86BB-4120-A458-B183FBDF44DF}"/>
    <cellStyle name="Currency 13 6 3 2 2" xfId="11947" xr:uid="{0DB395A3-A953-4DFC-9CFB-47CF1253A177}"/>
    <cellStyle name="Currency 13 6 3 2 2 2" xfId="25637" xr:uid="{054378ED-CC8A-47C4-969F-90BC789987D6}"/>
    <cellStyle name="Currency 13 6 3 2 2 2 2" xfId="39329" xr:uid="{95757DAB-8FC9-4A69-ADFB-7A6168429DE1}"/>
    <cellStyle name="Currency 13 6 3 2 2 2 3" xfId="54213" xr:uid="{F4C91CCF-69CF-4CFE-8EF1-53A717A9FEA1}"/>
    <cellStyle name="Currency 13 6 3 2 2 3" xfId="18793" xr:uid="{1FCFA5C1-C3ED-4D73-BDC0-A90E458798FB}"/>
    <cellStyle name="Currency 13 6 3 2 2 4" xfId="32483" xr:uid="{60E146CE-0735-4A1D-B59A-7D948B9A01A6}"/>
    <cellStyle name="Currency 13 6 3 2 2 5" xfId="47367" xr:uid="{0FB78A51-CA45-4FD4-AA06-5BF515F639F2}"/>
    <cellStyle name="Currency 13 6 3 2 3" xfId="22215" xr:uid="{7C862A80-D0B2-4029-9CE4-D118B2E09BDE}"/>
    <cellStyle name="Currency 13 6 3 2 3 2" xfId="35907" xr:uid="{5812F153-F65E-42A2-BD54-455C02F6DEB1}"/>
    <cellStyle name="Currency 13 6 3 2 3 3" xfId="50791" xr:uid="{95F0EFCA-B09F-4B21-BC27-1F1894A14ED5}"/>
    <cellStyle name="Currency 13 6 3 2 4" xfId="15371" xr:uid="{6FF1F598-75D6-40D0-99B6-79BEB4E7875E}"/>
    <cellStyle name="Currency 13 6 3 2 5" xfId="29061" xr:uid="{FB516316-8769-4CD5-BC39-BC199440A63E}"/>
    <cellStyle name="Currency 13 6 3 2 6" xfId="43945" xr:uid="{93B19CB7-10B7-459C-87F9-94FA2324AF61}"/>
    <cellStyle name="Currency 13 6 3 3" xfId="10235" xr:uid="{C8C7C319-EFA2-406D-8288-29CF2960EC73}"/>
    <cellStyle name="Currency 13 6 3 3 2" xfId="23925" xr:uid="{5EFAEC21-9ADF-4303-BECD-13F54A687543}"/>
    <cellStyle name="Currency 13 6 3 3 2 2" xfId="37617" xr:uid="{2C3B9373-12AD-42EC-99B1-F33A9A26C2B9}"/>
    <cellStyle name="Currency 13 6 3 3 2 3" xfId="52501" xr:uid="{EE8EBB4A-B9D4-4AC7-BFC4-8615E6CE59E8}"/>
    <cellStyle name="Currency 13 6 3 3 3" xfId="17081" xr:uid="{865ED048-EBE2-4442-84DE-E64E1B3E5019}"/>
    <cellStyle name="Currency 13 6 3 3 4" xfId="30771" xr:uid="{551C359F-27B2-4521-8B64-EC057972B7FF}"/>
    <cellStyle name="Currency 13 6 3 3 5" xfId="45655" xr:uid="{CF23B34B-18C8-4672-9CA5-7D82282C379F}"/>
    <cellStyle name="Currency 13 6 3 4" xfId="20503" xr:uid="{AFCF7207-43C6-4344-B00D-D78808B858F0}"/>
    <cellStyle name="Currency 13 6 3 4 2" xfId="34195" xr:uid="{63D548BA-32D2-4F81-90D8-A18587BE4FEF}"/>
    <cellStyle name="Currency 13 6 3 4 3" xfId="49079" xr:uid="{94FE9F99-37F6-4399-B23A-D09D88DC7030}"/>
    <cellStyle name="Currency 13 6 3 5" xfId="13659" xr:uid="{4F698DA6-A3D1-43AC-A225-DECD508602A3}"/>
    <cellStyle name="Currency 13 6 3 6" xfId="27349" xr:uid="{A4A377AD-9988-4C67-A883-70EF09B21E83}"/>
    <cellStyle name="Currency 13 6 3 7" xfId="42233" xr:uid="{9E2A08DD-FB3C-4B42-811B-EFF9A860A6D9}"/>
    <cellStyle name="Currency 13 6 4" xfId="6812" xr:uid="{A11F5A11-5306-4DBA-95AB-F570B3A9F486}"/>
    <cellStyle name="Currency 13 6 4 2" xfId="8526" xr:uid="{51131E43-CD5E-4B7B-BFA4-9FABDA0E458A}"/>
    <cellStyle name="Currency 13 6 4 2 2" xfId="11948" xr:uid="{48A8D310-83CD-4D43-BD89-9C1335B65C24}"/>
    <cellStyle name="Currency 13 6 4 2 2 2" xfId="25638" xr:uid="{AE3C0655-2CB2-4624-811B-D32540BAA5A8}"/>
    <cellStyle name="Currency 13 6 4 2 2 2 2" xfId="39330" xr:uid="{64499C31-3B94-4894-9274-8927EFE39FD9}"/>
    <cellStyle name="Currency 13 6 4 2 2 2 3" xfId="54214" xr:uid="{37B85E97-5F48-4344-BBDD-F756987887AC}"/>
    <cellStyle name="Currency 13 6 4 2 2 3" xfId="18794" xr:uid="{3D35CFD5-AED7-427D-965D-6507489E56F8}"/>
    <cellStyle name="Currency 13 6 4 2 2 4" xfId="32484" xr:uid="{0C4B67FD-6978-4818-AF63-CBA0382FCCD9}"/>
    <cellStyle name="Currency 13 6 4 2 2 5" xfId="47368" xr:uid="{5B35E3F8-F0D0-4EDC-ABED-F48BE5380CAD}"/>
    <cellStyle name="Currency 13 6 4 2 3" xfId="22216" xr:uid="{1F0803B3-AA61-4764-A9C2-435CB0C09934}"/>
    <cellStyle name="Currency 13 6 4 2 3 2" xfId="35908" xr:uid="{D881162D-83DB-452E-9674-927AEBA4722E}"/>
    <cellStyle name="Currency 13 6 4 2 3 3" xfId="50792" xr:uid="{7997C399-D2C8-4AF0-8357-63FCCD91A25A}"/>
    <cellStyle name="Currency 13 6 4 2 4" xfId="15372" xr:uid="{02212B56-3166-49BB-90E1-1BB70E04AFFD}"/>
    <cellStyle name="Currency 13 6 4 2 5" xfId="29062" xr:uid="{A11D1B63-D77F-47A4-BCB4-D902C64673C2}"/>
    <cellStyle name="Currency 13 6 4 2 6" xfId="43946" xr:uid="{CA027E00-602A-4DFB-976E-7A79D9794C75}"/>
    <cellStyle name="Currency 13 6 4 3" xfId="10236" xr:uid="{579B8B9D-B82B-471C-9734-D4291B789B62}"/>
    <cellStyle name="Currency 13 6 4 3 2" xfId="23926" xr:uid="{8AB4D8FB-496C-4E4D-8B05-5E08B682D5AE}"/>
    <cellStyle name="Currency 13 6 4 3 2 2" xfId="37618" xr:uid="{83194BD0-0520-4617-A956-FACB7B6B3C12}"/>
    <cellStyle name="Currency 13 6 4 3 2 3" xfId="52502" xr:uid="{812EED8F-6103-4784-B276-D143CB8D8F67}"/>
    <cellStyle name="Currency 13 6 4 3 3" xfId="17082" xr:uid="{6EFCFDAD-7B27-40A7-8F79-769B3A38B5DD}"/>
    <cellStyle name="Currency 13 6 4 3 4" xfId="30772" xr:uid="{34137773-5979-4288-9224-64A1CEC8FFF2}"/>
    <cellStyle name="Currency 13 6 4 3 5" xfId="45656" xr:uid="{BDA498E5-F156-42BA-99C0-7F19DC5F7CAF}"/>
    <cellStyle name="Currency 13 6 4 4" xfId="20504" xr:uid="{57EE7DDA-AD6C-4580-B84C-8471FD9B4211}"/>
    <cellStyle name="Currency 13 6 4 4 2" xfId="34196" xr:uid="{F3FF0C62-4EB0-4597-A30D-CFC97413210B}"/>
    <cellStyle name="Currency 13 6 4 4 3" xfId="49080" xr:uid="{5A614C09-F605-4C22-8121-519F12F0B187}"/>
    <cellStyle name="Currency 13 6 4 5" xfId="13660" xr:uid="{80E7D133-9382-4092-8947-6B5359261A0C}"/>
    <cellStyle name="Currency 13 6 4 6" xfId="27350" xr:uid="{1B43D710-C36A-4528-9285-3AF34E5EF404}"/>
    <cellStyle name="Currency 13 6 4 7" xfId="42234" xr:uid="{F22F1499-CF9D-43A3-AF4D-4E2939FDD43F}"/>
    <cellStyle name="Currency 13 6 5" xfId="8522" xr:uid="{4B7C6D59-C033-4EF3-9290-4FD4F12E553C}"/>
    <cellStyle name="Currency 13 6 5 2" xfId="11944" xr:uid="{98FE6CE7-199F-45B4-8E0A-AECE869D41A1}"/>
    <cellStyle name="Currency 13 6 5 2 2" xfId="25634" xr:uid="{24C9CB8F-D2F2-4DDB-B2B6-47F22337A6BB}"/>
    <cellStyle name="Currency 13 6 5 2 2 2" xfId="39326" xr:uid="{2AA94885-A2C1-42E3-97DE-466D8097247E}"/>
    <cellStyle name="Currency 13 6 5 2 2 3" xfId="54210" xr:uid="{8E811C9C-2BEB-4163-BAD7-52670575BEC2}"/>
    <cellStyle name="Currency 13 6 5 2 3" xfId="18790" xr:uid="{66DFDB6C-9D1B-42BF-AC78-3D4B9C728ECA}"/>
    <cellStyle name="Currency 13 6 5 2 4" xfId="32480" xr:uid="{5ADC4A17-2BCC-46F4-9084-462BAE30B599}"/>
    <cellStyle name="Currency 13 6 5 2 5" xfId="47364" xr:uid="{BCE73A17-6216-4894-830C-B0539EA408A7}"/>
    <cellStyle name="Currency 13 6 5 3" xfId="22212" xr:uid="{85568BAE-3067-41AD-97D9-30FC02D66249}"/>
    <cellStyle name="Currency 13 6 5 3 2" xfId="35904" xr:uid="{1420E55A-BA58-4471-B91A-A056B409DF72}"/>
    <cellStyle name="Currency 13 6 5 3 3" xfId="50788" xr:uid="{92647648-1A81-4CB1-824C-501E2F896DAC}"/>
    <cellStyle name="Currency 13 6 5 4" xfId="15368" xr:uid="{858554AF-AA9E-46EE-986E-6FF6ADF6503A}"/>
    <cellStyle name="Currency 13 6 5 5" xfId="29058" xr:uid="{F8374DE9-26FE-4032-AC81-C91638D569A7}"/>
    <cellStyle name="Currency 13 6 5 6" xfId="43942" xr:uid="{B7D7448C-D27E-4548-9335-6A12AF78BF49}"/>
    <cellStyle name="Currency 13 6 6" xfId="10232" xr:uid="{1D4087A0-41B6-4998-9AF9-880AD3452C6F}"/>
    <cellStyle name="Currency 13 6 6 2" xfId="23922" xr:uid="{EA8ED3A7-D084-4196-9F09-CBDF37B421B0}"/>
    <cellStyle name="Currency 13 6 6 2 2" xfId="37614" xr:uid="{AE7154A8-5493-4626-AFAC-8CDE6A2585EE}"/>
    <cellStyle name="Currency 13 6 6 2 3" xfId="52498" xr:uid="{745727B0-A6EB-45ED-9052-C035B9AC5BC2}"/>
    <cellStyle name="Currency 13 6 6 3" xfId="17078" xr:uid="{CA1C3691-5C93-454F-802B-730C1B1AD7D5}"/>
    <cellStyle name="Currency 13 6 6 4" xfId="30768" xr:uid="{9F59EC94-6260-4354-B264-2C12BA54E5DB}"/>
    <cellStyle name="Currency 13 6 6 5" xfId="45652" xr:uid="{3AAB3A06-B713-4210-BE3B-2F8098ECA523}"/>
    <cellStyle name="Currency 13 6 7" xfId="20500" xr:uid="{9D595103-FC55-4A79-8282-0B1AAF9E99C3}"/>
    <cellStyle name="Currency 13 6 7 2" xfId="34192" xr:uid="{0C09FC33-766F-4CF6-9CEE-882111E289D0}"/>
    <cellStyle name="Currency 13 6 7 3" xfId="49076" xr:uid="{BEA57918-80B3-4E90-9F40-A41AEA23FBDF}"/>
    <cellStyle name="Currency 13 6 8" xfId="13656" xr:uid="{C5AA8924-1C08-4E63-8CF5-2D51397559DF}"/>
    <cellStyle name="Currency 13 6 9" xfId="27346" xr:uid="{F9478D7F-5A2B-49F5-8440-9E8C3242E7AB}"/>
    <cellStyle name="Currency 13 7" xfId="6813" xr:uid="{CAB35DF5-A86B-4D48-A605-A5FC30676F77}"/>
    <cellStyle name="Currency 13 7 10" xfId="42235" xr:uid="{D3A964E4-9A8B-4975-80B3-31B9562FF49A}"/>
    <cellStyle name="Currency 13 7 2" xfId="6814" xr:uid="{EE33803D-1EC8-48C3-AC4E-C7490A8EDC8B}"/>
    <cellStyle name="Currency 13 7 2 2" xfId="6815" xr:uid="{4C8BBD62-99B4-4A8A-A8AE-1100736514A1}"/>
    <cellStyle name="Currency 13 7 2 2 2" xfId="8529" xr:uid="{CE312819-8B2F-4FA0-AE0C-A27CBD261B68}"/>
    <cellStyle name="Currency 13 7 2 2 2 2" xfId="11951" xr:uid="{64684994-6E3B-499D-9399-5914F6552F0D}"/>
    <cellStyle name="Currency 13 7 2 2 2 2 2" xfId="25641" xr:uid="{D891A046-CC6D-4E0F-8E7D-7E6D74166E6B}"/>
    <cellStyle name="Currency 13 7 2 2 2 2 2 2" xfId="39333" xr:uid="{709C4D2B-0C75-4963-A826-E3391A56421C}"/>
    <cellStyle name="Currency 13 7 2 2 2 2 2 3" xfId="54217" xr:uid="{A1184B3E-BBF6-4868-82A5-1488F332ED09}"/>
    <cellStyle name="Currency 13 7 2 2 2 2 3" xfId="18797" xr:uid="{4741DB2B-4ECA-435B-A2F2-2CBC602E5919}"/>
    <cellStyle name="Currency 13 7 2 2 2 2 4" xfId="32487" xr:uid="{4F32AC0B-F18F-41E6-8848-55950A72B54D}"/>
    <cellStyle name="Currency 13 7 2 2 2 2 5" xfId="47371" xr:uid="{752FD31C-4CC4-4045-86C2-73183070182F}"/>
    <cellStyle name="Currency 13 7 2 2 2 3" xfId="22219" xr:uid="{024F74CE-EED5-4BDC-8279-F6168E69420A}"/>
    <cellStyle name="Currency 13 7 2 2 2 3 2" xfId="35911" xr:uid="{395397B0-125B-4E1C-B38A-F37701E062DA}"/>
    <cellStyle name="Currency 13 7 2 2 2 3 3" xfId="50795" xr:uid="{8B5B9C94-B16F-4278-90FF-F6DE343A2CD3}"/>
    <cellStyle name="Currency 13 7 2 2 2 4" xfId="15375" xr:uid="{C589E3B5-7AFD-4330-8840-498F711E2CC0}"/>
    <cellStyle name="Currency 13 7 2 2 2 5" xfId="29065" xr:uid="{4292AEF7-70ED-4066-B0E6-5D3083F6B2E1}"/>
    <cellStyle name="Currency 13 7 2 2 2 6" xfId="43949" xr:uid="{D5FB9C79-E222-4DE7-AD87-E65DD67C2BDE}"/>
    <cellStyle name="Currency 13 7 2 2 3" xfId="10239" xr:uid="{FD3500FA-D0BB-4552-902F-1EAAFD9580D7}"/>
    <cellStyle name="Currency 13 7 2 2 3 2" xfId="23929" xr:uid="{E1305AF0-F3BA-4486-A228-8893F1AD771E}"/>
    <cellStyle name="Currency 13 7 2 2 3 2 2" xfId="37621" xr:uid="{53514B63-4CAE-46EB-86FD-AB22749B1AE7}"/>
    <cellStyle name="Currency 13 7 2 2 3 2 3" xfId="52505" xr:uid="{8BEADF42-A01C-4FE5-8DC0-D0C6BE001463}"/>
    <cellStyle name="Currency 13 7 2 2 3 3" xfId="17085" xr:uid="{716F0410-B3E0-4D52-9B16-E18D6124CF8B}"/>
    <cellStyle name="Currency 13 7 2 2 3 4" xfId="30775" xr:uid="{DAF4B85C-DA76-44DE-A941-BD6E8DC977D9}"/>
    <cellStyle name="Currency 13 7 2 2 3 5" xfId="45659" xr:uid="{94626031-92E3-4238-8EAB-702DCE3DB9AB}"/>
    <cellStyle name="Currency 13 7 2 2 4" xfId="20507" xr:uid="{401DDF88-5108-41DF-93AE-568D805A358F}"/>
    <cellStyle name="Currency 13 7 2 2 4 2" xfId="34199" xr:uid="{865025B7-CF0C-4AB4-AB3F-36CF46944D35}"/>
    <cellStyle name="Currency 13 7 2 2 4 3" xfId="49083" xr:uid="{1692AE7C-5943-4F87-BE7C-9301B1C412F6}"/>
    <cellStyle name="Currency 13 7 2 2 5" xfId="13663" xr:uid="{2865F315-69D1-4C45-8EDA-DE13EB082C3C}"/>
    <cellStyle name="Currency 13 7 2 2 6" xfId="27353" xr:uid="{191FA915-C56F-4A21-B581-1B2E7257F866}"/>
    <cellStyle name="Currency 13 7 2 2 7" xfId="42237" xr:uid="{D10C0051-C484-498F-B961-098F70849FD3}"/>
    <cellStyle name="Currency 13 7 2 3" xfId="8528" xr:uid="{2D1F2D89-B919-449A-B914-B53833D7394D}"/>
    <cellStyle name="Currency 13 7 2 3 2" xfId="11950" xr:uid="{6D179AA4-1450-4110-97E6-63C368601723}"/>
    <cellStyle name="Currency 13 7 2 3 2 2" xfId="25640" xr:uid="{079328E6-E687-4C58-B48D-743272870DCE}"/>
    <cellStyle name="Currency 13 7 2 3 2 2 2" xfId="39332" xr:uid="{C28C456A-A8CD-43D8-A0D9-54350184C4E5}"/>
    <cellStyle name="Currency 13 7 2 3 2 2 3" xfId="54216" xr:uid="{8B45F298-99AF-4A3F-8AE8-14E3EECFDB0E}"/>
    <cellStyle name="Currency 13 7 2 3 2 3" xfId="18796" xr:uid="{82B391D6-BFFE-4157-B0B5-4186C5537F11}"/>
    <cellStyle name="Currency 13 7 2 3 2 4" xfId="32486" xr:uid="{ED281C5D-75B7-4755-9493-213E8BCC426B}"/>
    <cellStyle name="Currency 13 7 2 3 2 5" xfId="47370" xr:uid="{1896105C-5AA6-4129-A889-6861DC188CB0}"/>
    <cellStyle name="Currency 13 7 2 3 3" xfId="22218" xr:uid="{8A8BAC38-63A7-44FD-AB3B-5A8D6F496C1B}"/>
    <cellStyle name="Currency 13 7 2 3 3 2" xfId="35910" xr:uid="{5804B78F-9A40-4336-A7D1-3A609190D406}"/>
    <cellStyle name="Currency 13 7 2 3 3 3" xfId="50794" xr:uid="{644FF15B-9848-4498-81C3-BB007928C42B}"/>
    <cellStyle name="Currency 13 7 2 3 4" xfId="15374" xr:uid="{B43568A5-6B34-4F41-B6A9-52F965E6A3EE}"/>
    <cellStyle name="Currency 13 7 2 3 5" xfId="29064" xr:uid="{BC26605C-55A6-40C0-BDB6-90C370FC34F2}"/>
    <cellStyle name="Currency 13 7 2 3 6" xfId="43948" xr:uid="{FF646DCD-4E3B-44B0-B651-267F857F7E6E}"/>
    <cellStyle name="Currency 13 7 2 4" xfId="10238" xr:uid="{6720EEBE-C3D7-488E-981A-0CAA9C3C9AB8}"/>
    <cellStyle name="Currency 13 7 2 4 2" xfId="23928" xr:uid="{9DC5A2C2-449D-4173-9C34-BF0F9BFE4577}"/>
    <cellStyle name="Currency 13 7 2 4 2 2" xfId="37620" xr:uid="{DD6BB9DF-2E05-4725-B188-9A8B49DAB1D1}"/>
    <cellStyle name="Currency 13 7 2 4 2 3" xfId="52504" xr:uid="{618D43BC-26D3-49CD-A22C-7A0F7742F414}"/>
    <cellStyle name="Currency 13 7 2 4 3" xfId="17084" xr:uid="{97D70ED5-39B0-455E-8032-ABC195F52C5D}"/>
    <cellStyle name="Currency 13 7 2 4 4" xfId="30774" xr:uid="{19B3C5AF-092F-4815-8F74-1F6872385A21}"/>
    <cellStyle name="Currency 13 7 2 4 5" xfId="45658" xr:uid="{CD5DF5B1-F176-4ECB-9E8B-589A242A2F80}"/>
    <cellStyle name="Currency 13 7 2 5" xfId="20506" xr:uid="{DF69B81A-CB68-463A-AEA2-97EC99C158B2}"/>
    <cellStyle name="Currency 13 7 2 5 2" xfId="34198" xr:uid="{71D324A2-0CB8-49F0-A98E-FD64CA785640}"/>
    <cellStyle name="Currency 13 7 2 5 3" xfId="49082" xr:uid="{E8E06060-51F7-4DB5-B75D-019C280145B0}"/>
    <cellStyle name="Currency 13 7 2 6" xfId="13662" xr:uid="{78845841-C2A2-4D57-BDDD-024FCB99FFA8}"/>
    <cellStyle name="Currency 13 7 2 7" xfId="27352" xr:uid="{0BD29771-6C7B-4156-B5FC-2495CDFB5263}"/>
    <cellStyle name="Currency 13 7 2 8" xfId="42236" xr:uid="{4E31FF00-67BD-431D-BDB5-5211088F8080}"/>
    <cellStyle name="Currency 13 7 3" xfId="6816" xr:uid="{27EB3246-72FB-48FD-B316-F7E7B94123F3}"/>
    <cellStyle name="Currency 13 7 3 2" xfId="8530" xr:uid="{F3E6CC73-B0D8-463C-BC14-0F29AFEC0512}"/>
    <cellStyle name="Currency 13 7 3 2 2" xfId="11952" xr:uid="{C5BA2376-5760-4780-B02A-E7CACA7E93DE}"/>
    <cellStyle name="Currency 13 7 3 2 2 2" xfId="25642" xr:uid="{7ACBD2C3-029D-471A-A6E4-70CC053624C1}"/>
    <cellStyle name="Currency 13 7 3 2 2 2 2" xfId="39334" xr:uid="{597F773A-3372-4005-9142-7A0320DE129E}"/>
    <cellStyle name="Currency 13 7 3 2 2 2 3" xfId="54218" xr:uid="{DA225AD7-6218-47D8-919A-FD5ECF246308}"/>
    <cellStyle name="Currency 13 7 3 2 2 3" xfId="18798" xr:uid="{B6D9969B-FA75-44BF-BBDC-A465B8CC35D9}"/>
    <cellStyle name="Currency 13 7 3 2 2 4" xfId="32488" xr:uid="{A2DD0441-FF03-4E49-BF8B-95437F43448A}"/>
    <cellStyle name="Currency 13 7 3 2 2 5" xfId="47372" xr:uid="{4A150891-2E40-46A2-A534-2D372CDAB5BF}"/>
    <cellStyle name="Currency 13 7 3 2 3" xfId="22220" xr:uid="{22AD01FF-0BE6-4466-94DB-23FD8C8E84FD}"/>
    <cellStyle name="Currency 13 7 3 2 3 2" xfId="35912" xr:uid="{278330ED-6308-4B04-B158-D5241370BBC3}"/>
    <cellStyle name="Currency 13 7 3 2 3 3" xfId="50796" xr:uid="{AAA41E3F-6AB6-476E-AE41-A3037553F7E4}"/>
    <cellStyle name="Currency 13 7 3 2 4" xfId="15376" xr:uid="{D103F80C-DEF6-4659-BF61-4E93325EDF39}"/>
    <cellStyle name="Currency 13 7 3 2 5" xfId="29066" xr:uid="{216A3443-6CFC-41B9-9D6C-DB6EA28C2057}"/>
    <cellStyle name="Currency 13 7 3 2 6" xfId="43950" xr:uid="{2AB91A81-5190-4AB1-B52C-433C1AEAE75D}"/>
    <cellStyle name="Currency 13 7 3 3" xfId="10240" xr:uid="{9122C6C3-3DBD-4066-85D8-269B34621DD0}"/>
    <cellStyle name="Currency 13 7 3 3 2" xfId="23930" xr:uid="{2822C6FB-6103-4E5F-B1F4-936CF344D8C2}"/>
    <cellStyle name="Currency 13 7 3 3 2 2" xfId="37622" xr:uid="{AC9A226A-4AA7-4DE4-AB6B-F149322B83CC}"/>
    <cellStyle name="Currency 13 7 3 3 2 3" xfId="52506" xr:uid="{188B2482-02E7-4623-A307-CAB2F157623E}"/>
    <cellStyle name="Currency 13 7 3 3 3" xfId="17086" xr:uid="{705AD872-C2E4-488A-9361-4CC818EEB1D9}"/>
    <cellStyle name="Currency 13 7 3 3 4" xfId="30776" xr:uid="{873F23EC-4174-40E7-B4E5-C924643B5BB1}"/>
    <cellStyle name="Currency 13 7 3 3 5" xfId="45660" xr:uid="{C7F910B6-0FF3-402D-8B95-CB7664441A45}"/>
    <cellStyle name="Currency 13 7 3 4" xfId="20508" xr:uid="{88934E5D-5673-4939-AA43-D22AD38F8A33}"/>
    <cellStyle name="Currency 13 7 3 4 2" xfId="34200" xr:uid="{FDA574C5-22C0-43EB-A3F1-6C3913EC55EC}"/>
    <cellStyle name="Currency 13 7 3 4 3" xfId="49084" xr:uid="{C32799A2-F717-4202-8FB5-99E28C4738E6}"/>
    <cellStyle name="Currency 13 7 3 5" xfId="13664" xr:uid="{F4C77DED-2E24-4846-82B1-8397AA0AB6B3}"/>
    <cellStyle name="Currency 13 7 3 6" xfId="27354" xr:uid="{34596511-2AE2-48AD-9B26-D06552FBB3E4}"/>
    <cellStyle name="Currency 13 7 3 7" xfId="42238" xr:uid="{A07BC74F-7438-49A0-BD7B-5E521E5D250B}"/>
    <cellStyle name="Currency 13 7 4" xfId="6817" xr:uid="{51B2F3EC-3E04-4640-9F75-9D110E113BF5}"/>
    <cellStyle name="Currency 13 7 4 2" xfId="8531" xr:uid="{93A51A36-33E0-42F4-AAEF-EDC1F33BEBAB}"/>
    <cellStyle name="Currency 13 7 4 2 2" xfId="11953" xr:uid="{B9BCE570-0B64-43B7-88C4-D86055A75BEF}"/>
    <cellStyle name="Currency 13 7 4 2 2 2" xfId="25643" xr:uid="{20A4EF3A-5B8E-46A4-9DAF-217FC40BF459}"/>
    <cellStyle name="Currency 13 7 4 2 2 2 2" xfId="39335" xr:uid="{C676BEB0-9B19-460F-A41D-1EB9DB7818D7}"/>
    <cellStyle name="Currency 13 7 4 2 2 2 3" xfId="54219" xr:uid="{B4664379-50A2-4233-AF49-8BA939A78FE7}"/>
    <cellStyle name="Currency 13 7 4 2 2 3" xfId="18799" xr:uid="{B8A2AB3A-3B3F-4658-9F13-72F135E4CDD1}"/>
    <cellStyle name="Currency 13 7 4 2 2 4" xfId="32489" xr:uid="{FBEA182A-7B78-4DFD-89DB-87C2713D33D2}"/>
    <cellStyle name="Currency 13 7 4 2 2 5" xfId="47373" xr:uid="{A5573B7C-49A0-4673-9066-55563B938752}"/>
    <cellStyle name="Currency 13 7 4 2 3" xfId="22221" xr:uid="{F9FE3774-ED00-47A8-BD2C-A79D71B78005}"/>
    <cellStyle name="Currency 13 7 4 2 3 2" xfId="35913" xr:uid="{F7791DE8-CD7A-4943-802B-291BE342A808}"/>
    <cellStyle name="Currency 13 7 4 2 3 3" xfId="50797" xr:uid="{0EDBCFC2-E169-4580-8562-F41E93BCED8E}"/>
    <cellStyle name="Currency 13 7 4 2 4" xfId="15377" xr:uid="{3D04BA37-D972-4B8A-9CC4-85E6B0D6853A}"/>
    <cellStyle name="Currency 13 7 4 2 5" xfId="29067" xr:uid="{67222FA5-B045-4BFF-A829-D134543C2EA0}"/>
    <cellStyle name="Currency 13 7 4 2 6" xfId="43951" xr:uid="{8EBCC18E-0D80-40AE-8784-937E346E8F1B}"/>
    <cellStyle name="Currency 13 7 4 3" xfId="10241" xr:uid="{0C5367C5-B053-4FBF-9D77-25B96C763B32}"/>
    <cellStyle name="Currency 13 7 4 3 2" xfId="23931" xr:uid="{157B6B53-E7BF-4BA6-ADD6-EE4EA1D234C9}"/>
    <cellStyle name="Currency 13 7 4 3 2 2" xfId="37623" xr:uid="{1EB1D89A-1E1E-4A23-A7B0-F11A57093BF0}"/>
    <cellStyle name="Currency 13 7 4 3 2 3" xfId="52507" xr:uid="{75F1426C-FD0D-49C1-83D1-F2967441A5E7}"/>
    <cellStyle name="Currency 13 7 4 3 3" xfId="17087" xr:uid="{DA38F882-6FAC-4238-8714-DB71F9316A4C}"/>
    <cellStyle name="Currency 13 7 4 3 4" xfId="30777" xr:uid="{96D55720-08DB-4088-8EE0-DE95A6E6A6EB}"/>
    <cellStyle name="Currency 13 7 4 3 5" xfId="45661" xr:uid="{923958C8-CA3B-4CEE-99AB-57F5DCD75EC3}"/>
    <cellStyle name="Currency 13 7 4 4" xfId="20509" xr:uid="{8A488D8A-BD9C-46F3-A3BB-FF607FE50435}"/>
    <cellStyle name="Currency 13 7 4 4 2" xfId="34201" xr:uid="{CAB50E36-896B-4B65-9C49-992723675E7E}"/>
    <cellStyle name="Currency 13 7 4 4 3" xfId="49085" xr:uid="{4BBF513A-25F2-4623-A4BA-907DA2A95FEA}"/>
    <cellStyle name="Currency 13 7 4 5" xfId="13665" xr:uid="{673F147D-368F-4590-A86E-88C242197361}"/>
    <cellStyle name="Currency 13 7 4 6" xfId="27355" xr:uid="{B3B74906-C329-4BE7-BF32-EEE396F9A905}"/>
    <cellStyle name="Currency 13 7 4 7" xfId="42239" xr:uid="{CC902902-9A91-4841-939A-9B3518D5575C}"/>
    <cellStyle name="Currency 13 7 5" xfId="8527" xr:uid="{ABB55CAE-6697-4093-8771-394094A261E1}"/>
    <cellStyle name="Currency 13 7 5 2" xfId="11949" xr:uid="{83C15DF5-1A07-489F-B558-FB0DAC941BB3}"/>
    <cellStyle name="Currency 13 7 5 2 2" xfId="25639" xr:uid="{4C9C94B4-0028-479F-BA78-66A81DE78043}"/>
    <cellStyle name="Currency 13 7 5 2 2 2" xfId="39331" xr:uid="{F68AB920-7269-49A5-A209-49DAC35CE084}"/>
    <cellStyle name="Currency 13 7 5 2 2 3" xfId="54215" xr:uid="{6A48A5B3-2C52-455F-9BB6-F381BC01ADF9}"/>
    <cellStyle name="Currency 13 7 5 2 3" xfId="18795" xr:uid="{9D3B588E-DF67-40D7-BAB0-321DC52A0120}"/>
    <cellStyle name="Currency 13 7 5 2 4" xfId="32485" xr:uid="{DDCDF78A-6AFF-4385-A7CB-34FF41351AD6}"/>
    <cellStyle name="Currency 13 7 5 2 5" xfId="47369" xr:uid="{486ABC3C-B650-4A08-AC87-B3F2C6AFA85D}"/>
    <cellStyle name="Currency 13 7 5 3" xfId="22217" xr:uid="{D4A02E8A-C522-448F-AEBC-C063EADBDB0E}"/>
    <cellStyle name="Currency 13 7 5 3 2" xfId="35909" xr:uid="{AEFCE03C-462E-4ED8-91EC-6A343A4F5BD4}"/>
    <cellStyle name="Currency 13 7 5 3 3" xfId="50793" xr:uid="{CB81D6B9-25F3-4EA4-BD71-F25F4C2744A5}"/>
    <cellStyle name="Currency 13 7 5 4" xfId="15373" xr:uid="{138B9AD0-86A4-4772-84E7-E20201522A2F}"/>
    <cellStyle name="Currency 13 7 5 5" xfId="29063" xr:uid="{763F214F-EF90-4B8E-B7AA-108973C31615}"/>
    <cellStyle name="Currency 13 7 5 6" xfId="43947" xr:uid="{8CA961F3-BABA-4987-9FF5-B24CF34D5D64}"/>
    <cellStyle name="Currency 13 7 6" xfId="10237" xr:uid="{848F65CE-5F79-4F92-9515-EFFE3BD2A9CA}"/>
    <cellStyle name="Currency 13 7 6 2" xfId="23927" xr:uid="{A3D4460E-F54C-4C72-B573-CA960C2010F5}"/>
    <cellStyle name="Currency 13 7 6 2 2" xfId="37619" xr:uid="{318E2F28-EF32-4643-804A-B3D73CA3F48D}"/>
    <cellStyle name="Currency 13 7 6 2 3" xfId="52503" xr:uid="{29A099BC-077D-452B-8862-FC617D9458D0}"/>
    <cellStyle name="Currency 13 7 6 3" xfId="17083" xr:uid="{AB5245C4-6841-492F-B32E-65FCFB22A6A5}"/>
    <cellStyle name="Currency 13 7 6 4" xfId="30773" xr:uid="{E2498EE2-E836-4231-A5DF-8D50D352DFF6}"/>
    <cellStyle name="Currency 13 7 6 5" xfId="45657" xr:uid="{EB8BCD68-0974-48E8-A4FD-F5B772F8D31D}"/>
    <cellStyle name="Currency 13 7 7" xfId="20505" xr:uid="{4BBFAFBE-AB70-4985-AC84-EA0904F39462}"/>
    <cellStyle name="Currency 13 7 7 2" xfId="34197" xr:uid="{87923831-9791-4FDC-9472-083BECEF9B44}"/>
    <cellStyle name="Currency 13 7 7 3" xfId="49081" xr:uid="{AED62E8E-E73F-4417-A795-A7E901602407}"/>
    <cellStyle name="Currency 13 7 8" xfId="13661" xr:uid="{1CC19F5A-7DEA-417A-9C5F-EA444AEC26E6}"/>
    <cellStyle name="Currency 13 7 9" xfId="27351" xr:uid="{220E18C8-F82D-4DF1-A985-E4AE7754AB36}"/>
    <cellStyle name="Currency 13 8" xfId="6818" xr:uid="{293C3415-871D-4E0C-8586-612F0175C785}"/>
    <cellStyle name="Currency 13 8 2" xfId="6819" xr:uid="{9CFDE9B7-4365-4F0F-B064-61405E2E6D1C}"/>
    <cellStyle name="Currency 13 8 2 2" xfId="8533" xr:uid="{76DAA0A5-1DF7-41AD-9092-492B5E1E8DEC}"/>
    <cellStyle name="Currency 13 8 2 2 2" xfId="11955" xr:uid="{58B8D859-2EF6-4A2B-AE61-2D2C6109FE3A}"/>
    <cellStyle name="Currency 13 8 2 2 2 2" xfId="25645" xr:uid="{E1C868DD-8875-487F-BB86-DA331D45E657}"/>
    <cellStyle name="Currency 13 8 2 2 2 2 2" xfId="39337" xr:uid="{71AE4202-37AC-49CA-8E67-727A718C3187}"/>
    <cellStyle name="Currency 13 8 2 2 2 2 3" xfId="54221" xr:uid="{906ADFBB-CFA1-436C-A4B0-C68AF2514B44}"/>
    <cellStyle name="Currency 13 8 2 2 2 3" xfId="18801" xr:uid="{B4F9E8D3-8E92-4EC1-B1EC-2E9ADE5E28D2}"/>
    <cellStyle name="Currency 13 8 2 2 2 4" xfId="32491" xr:uid="{37CFEDBC-3A7B-4247-8DFD-98275EA36F8A}"/>
    <cellStyle name="Currency 13 8 2 2 2 5" xfId="47375" xr:uid="{4E4FE709-6C6C-4DE9-B40B-B073EC662EA4}"/>
    <cellStyle name="Currency 13 8 2 2 3" xfId="22223" xr:uid="{8A31310B-C280-4172-8A82-8337E8493F4E}"/>
    <cellStyle name="Currency 13 8 2 2 3 2" xfId="35915" xr:uid="{940207A4-5B04-4CFA-863F-AA74E6AB029F}"/>
    <cellStyle name="Currency 13 8 2 2 3 3" xfId="50799" xr:uid="{F22730BA-B898-47A7-B458-A4E88C598F81}"/>
    <cellStyle name="Currency 13 8 2 2 4" xfId="15379" xr:uid="{C39019D6-A047-4E47-9916-5F8FB93E4B6E}"/>
    <cellStyle name="Currency 13 8 2 2 5" xfId="29069" xr:uid="{22F4624A-7411-4C41-A2E4-B00F9E7FCD2B}"/>
    <cellStyle name="Currency 13 8 2 2 6" xfId="43953" xr:uid="{96B755E4-5BDA-460C-9894-9024CF27AE77}"/>
    <cellStyle name="Currency 13 8 2 3" xfId="10243" xr:uid="{3888FAB9-0C68-439E-9633-ABF44A0668DB}"/>
    <cellStyle name="Currency 13 8 2 3 2" xfId="23933" xr:uid="{1606A655-7403-4B9A-808F-064A264C85BE}"/>
    <cellStyle name="Currency 13 8 2 3 2 2" xfId="37625" xr:uid="{1730173E-8C5E-4558-BD41-B49B576AF973}"/>
    <cellStyle name="Currency 13 8 2 3 2 3" xfId="52509" xr:uid="{F4AD3D7E-2450-41C8-8876-FD5E204804DC}"/>
    <cellStyle name="Currency 13 8 2 3 3" xfId="17089" xr:uid="{A0AA89E0-8676-416D-8994-60721BC5ADED}"/>
    <cellStyle name="Currency 13 8 2 3 4" xfId="30779" xr:uid="{E13A95E9-84F3-4945-B740-093A2CD1B00A}"/>
    <cellStyle name="Currency 13 8 2 3 5" xfId="45663" xr:uid="{5068A6DF-6358-45E7-B92E-C46E87324375}"/>
    <cellStyle name="Currency 13 8 2 4" xfId="20511" xr:uid="{9A1CA17A-D431-45CB-B7E6-17504750A6A3}"/>
    <cellStyle name="Currency 13 8 2 4 2" xfId="34203" xr:uid="{34FF1D3F-644A-4ECD-8F0C-FAB38846AA8A}"/>
    <cellStyle name="Currency 13 8 2 4 3" xfId="49087" xr:uid="{6106DDBA-6FCF-475B-BAD3-0CCF25B1E415}"/>
    <cellStyle name="Currency 13 8 2 5" xfId="13667" xr:uid="{6AEF03B7-687A-469A-9117-5711D0ED242A}"/>
    <cellStyle name="Currency 13 8 2 6" xfId="27357" xr:uid="{1FD70875-703A-42ED-BAF3-CDBFB503F2A3}"/>
    <cellStyle name="Currency 13 8 2 7" xfId="42241" xr:uid="{582E9E28-DCB9-461C-8E05-6D8B5518628F}"/>
    <cellStyle name="Currency 13 8 3" xfId="8532" xr:uid="{951FAACD-1204-4D08-AE59-368DC4AEABD8}"/>
    <cellStyle name="Currency 13 8 3 2" xfId="11954" xr:uid="{6F7F30C0-1DAD-4036-9E40-53FA411E8D5D}"/>
    <cellStyle name="Currency 13 8 3 2 2" xfId="25644" xr:uid="{FB9FCEE9-A872-4AC8-8237-DBC6FBF5CF16}"/>
    <cellStyle name="Currency 13 8 3 2 2 2" xfId="39336" xr:uid="{8900ECD3-B57A-4D4B-9A2F-03634C3D145F}"/>
    <cellStyle name="Currency 13 8 3 2 2 3" xfId="54220" xr:uid="{B23C5339-D2B8-4DF6-85B6-C208FA3909A4}"/>
    <cellStyle name="Currency 13 8 3 2 3" xfId="18800" xr:uid="{B7F3111A-FDF6-43D2-B518-067DF187DDDE}"/>
    <cellStyle name="Currency 13 8 3 2 4" xfId="32490" xr:uid="{5F34F0FA-9481-4096-8F52-81E98E9A6179}"/>
    <cellStyle name="Currency 13 8 3 2 5" xfId="47374" xr:uid="{823C0A2F-8365-4ECC-9BCB-20B4FD30E045}"/>
    <cellStyle name="Currency 13 8 3 3" xfId="22222" xr:uid="{D3B84AC9-BF75-46AF-AE3A-669BD0A7D364}"/>
    <cellStyle name="Currency 13 8 3 3 2" xfId="35914" xr:uid="{CC03B13B-5D9B-4B0A-A0F8-F33F88DE5A37}"/>
    <cellStyle name="Currency 13 8 3 3 3" xfId="50798" xr:uid="{115C8C5B-4ABD-4070-A855-0D5D75FB999A}"/>
    <cellStyle name="Currency 13 8 3 4" xfId="15378" xr:uid="{D00BD357-7263-46E5-8C0D-55CE2C1AFADC}"/>
    <cellStyle name="Currency 13 8 3 5" xfId="29068" xr:uid="{FE46331E-621B-4C0D-965A-D38A532683DD}"/>
    <cellStyle name="Currency 13 8 3 6" xfId="43952" xr:uid="{35EDD6D1-BDC6-4CA9-B123-237A21C1F76B}"/>
    <cellStyle name="Currency 13 8 4" xfId="10242" xr:uid="{CFED8C59-A716-49A1-B710-91CA67662011}"/>
    <cellStyle name="Currency 13 8 4 2" xfId="23932" xr:uid="{B2BE476C-1B82-43AD-8C6E-33B9B74FFD77}"/>
    <cellStyle name="Currency 13 8 4 2 2" xfId="37624" xr:uid="{85058BE8-AA97-4B1B-A1A7-A25D23535ED6}"/>
    <cellStyle name="Currency 13 8 4 2 3" xfId="52508" xr:uid="{5B13A7A1-639D-49EB-845E-0748D084F0F7}"/>
    <cellStyle name="Currency 13 8 4 3" xfId="17088" xr:uid="{E91C9D3C-AE53-4834-A684-F596B13F3339}"/>
    <cellStyle name="Currency 13 8 4 4" xfId="30778" xr:uid="{20FA63CF-D1CE-4CF2-A8A9-EB25CC485097}"/>
    <cellStyle name="Currency 13 8 4 5" xfId="45662" xr:uid="{028E0CC0-A2EE-44C6-8137-4A5307EF8784}"/>
    <cellStyle name="Currency 13 8 5" xfId="20510" xr:uid="{A09F1BAC-DC8E-4221-AA1E-0ADEE6B46DD1}"/>
    <cellStyle name="Currency 13 8 5 2" xfId="34202" xr:uid="{E53D17A0-AE8A-4B3A-94A9-BEB9F55A58EE}"/>
    <cellStyle name="Currency 13 8 5 3" xfId="49086" xr:uid="{91FE4FBA-64B7-48F1-B4F2-449D79BBA916}"/>
    <cellStyle name="Currency 13 8 6" xfId="13666" xr:uid="{32E1A287-1E1C-406D-8522-B1D72A0D831E}"/>
    <cellStyle name="Currency 13 8 7" xfId="27356" xr:uid="{5A115264-7C50-4E18-9869-9DA2F40F9AC2}"/>
    <cellStyle name="Currency 13 8 8" xfId="42240" xr:uid="{E292DD88-8B90-43A1-9B24-57ED2FF38EE6}"/>
    <cellStyle name="Currency 13 9" xfId="6820" xr:uid="{C416292F-5EFA-4986-A7F2-DE508A9FA98F}"/>
    <cellStyle name="Currency 13 9 2" xfId="8534" xr:uid="{DFE972F1-D1CE-41F8-B233-D0D5DE9557E5}"/>
    <cellStyle name="Currency 13 9 2 2" xfId="11956" xr:uid="{78281FB0-6AD5-4053-88F0-76FB29499E66}"/>
    <cellStyle name="Currency 13 9 2 2 2" xfId="25646" xr:uid="{EA302C1C-B9BE-46C8-A1E7-5C42FFFD8216}"/>
    <cellStyle name="Currency 13 9 2 2 2 2" xfId="39338" xr:uid="{88B5F071-BC87-4C45-8A62-ED7C988A8887}"/>
    <cellStyle name="Currency 13 9 2 2 2 3" xfId="54222" xr:uid="{E876455A-E85A-4966-9064-775563EEFC74}"/>
    <cellStyle name="Currency 13 9 2 2 3" xfId="18802" xr:uid="{EBCBC6F6-0997-4419-9408-76B7AC35C8E5}"/>
    <cellStyle name="Currency 13 9 2 2 4" xfId="32492" xr:uid="{8158D85D-5E40-4563-9C2B-F7A2CDAAEB59}"/>
    <cellStyle name="Currency 13 9 2 2 5" xfId="47376" xr:uid="{A3327BEB-DF42-455A-9451-FCE9086E2753}"/>
    <cellStyle name="Currency 13 9 2 3" xfId="22224" xr:uid="{03D2BD07-9942-4154-AA98-991684F87C3E}"/>
    <cellStyle name="Currency 13 9 2 3 2" xfId="35916" xr:uid="{548A0254-810D-41E4-A423-8885B9BDF073}"/>
    <cellStyle name="Currency 13 9 2 3 3" xfId="50800" xr:uid="{4243138A-79AC-4EBA-9970-4B31EE87620B}"/>
    <cellStyle name="Currency 13 9 2 4" xfId="15380" xr:uid="{0FA474D1-7C35-4E32-B7FA-D71B9406563F}"/>
    <cellStyle name="Currency 13 9 2 5" xfId="29070" xr:uid="{01A8D990-C688-4ADE-8F27-0E546492C12A}"/>
    <cellStyle name="Currency 13 9 2 6" xfId="43954" xr:uid="{B8F3DD7B-E868-4693-A0D0-8273C46A7DC7}"/>
    <cellStyle name="Currency 13 9 3" xfId="10244" xr:uid="{678B7DEF-C30F-4473-AB8F-AD54B3500369}"/>
    <cellStyle name="Currency 13 9 3 2" xfId="23934" xr:uid="{7BB28853-8736-4D64-8316-3D75CC28893C}"/>
    <cellStyle name="Currency 13 9 3 2 2" xfId="37626" xr:uid="{D5FD6762-BD9F-4629-8EED-2E92243EFCF7}"/>
    <cellStyle name="Currency 13 9 3 2 3" xfId="52510" xr:uid="{E570B930-43A1-4E00-9E61-AA62C457EDFA}"/>
    <cellStyle name="Currency 13 9 3 3" xfId="17090" xr:uid="{0A4023D1-6548-4D32-9E7F-E24B3BFFC893}"/>
    <cellStyle name="Currency 13 9 3 4" xfId="30780" xr:uid="{28B90FFD-E1F3-4AC4-9AC0-0EF6057C78DE}"/>
    <cellStyle name="Currency 13 9 3 5" xfId="45664" xr:uid="{1B81D48B-6833-422F-9D60-3D723DF3C31C}"/>
    <cellStyle name="Currency 13 9 4" xfId="20512" xr:uid="{EA4BEB99-CA9D-4BF2-AE77-88849256E697}"/>
    <cellStyle name="Currency 13 9 4 2" xfId="34204" xr:uid="{E041A8E1-D726-417B-B789-6BC303A77C77}"/>
    <cellStyle name="Currency 13 9 4 3" xfId="49088" xr:uid="{D9AC467B-9ADC-4F35-8648-2EAAEB9A3912}"/>
    <cellStyle name="Currency 13 9 5" xfId="13668" xr:uid="{21D464A5-17A0-42A6-BC3D-BB0E7F641D9C}"/>
    <cellStyle name="Currency 13 9 6" xfId="27358" xr:uid="{3C43F56A-A4AB-442C-8B70-7BEC3049AC3C}"/>
    <cellStyle name="Currency 13 9 7" xfId="42242" xr:uid="{37F98AF1-6D88-484A-B31A-114EF5CAB22A}"/>
    <cellStyle name="Currency 14" xfId="21" xr:uid="{B9A579FF-9234-4149-93E8-1DB2682F6EDB}"/>
    <cellStyle name="Currency 14 2" xfId="215" xr:uid="{23E3D6BA-D4B1-41DC-B4A7-FA8B1D1BE97B}"/>
    <cellStyle name="Currency 14 2 2" xfId="4627" xr:uid="{39A98C8D-C71D-4697-AF99-553E1DC47420}"/>
    <cellStyle name="Currency 14 3" xfId="4521" xr:uid="{FFD6E5D0-521E-488B-8472-496312124B51}"/>
    <cellStyle name="Currency 15" xfId="4417" xr:uid="{C67B6126-DE96-4EEF-A5CD-1AA223D3311E}"/>
    <cellStyle name="Currency 15 2" xfId="6821" xr:uid="{3D06423B-ABB4-446A-8586-E35DF2595FBE}"/>
    <cellStyle name="Currency 17" xfId="4327" xr:uid="{D5F31295-0B48-49E7-80DD-8D7C927568E4}"/>
    <cellStyle name="Currency 2" xfId="22" xr:uid="{6F738F7B-AA3E-4252-AB2F-84372E41EEB8}"/>
    <cellStyle name="Currency 2 2" xfId="23" xr:uid="{2E8CB700-6322-4BF6-A879-0E38AACF3EB7}"/>
    <cellStyle name="Currency 2 2 2" xfId="24" xr:uid="{F00A0046-CFAB-450C-9637-87E69BD9972A}"/>
    <cellStyle name="Currency 2 2 2 2" xfId="25" xr:uid="{2A2CF34E-3EEC-42B8-AB5E-CB8A1ED8C42B}"/>
    <cellStyle name="Currency 2 2 2 2 10" xfId="6823" xr:uid="{3F3F0BFA-56B7-49A5-A5EC-E466206EC2F2}"/>
    <cellStyle name="Currency 2 2 2 2 10 2" xfId="8536" xr:uid="{F53442F6-77F0-44BB-96CD-2B9E6E4622CD}"/>
    <cellStyle name="Currency 2 2 2 2 10 2 2" xfId="11958" xr:uid="{95DE3D56-50AE-4C08-BB08-0455A5994D45}"/>
    <cellStyle name="Currency 2 2 2 2 10 2 2 2" xfId="25648" xr:uid="{8588A666-402B-4AEC-A673-78DC5DD77C85}"/>
    <cellStyle name="Currency 2 2 2 2 10 2 2 2 2" xfId="39340" xr:uid="{F79448D3-2A2A-439C-963A-4CA1B00589DD}"/>
    <cellStyle name="Currency 2 2 2 2 10 2 2 2 3" xfId="54224" xr:uid="{027EDB95-AB36-4100-AF74-5470416C272E}"/>
    <cellStyle name="Currency 2 2 2 2 10 2 2 3" xfId="18804" xr:uid="{AEE2D3A5-659D-4D1A-BFEC-6417D7F9E768}"/>
    <cellStyle name="Currency 2 2 2 2 10 2 2 4" xfId="32494" xr:uid="{1D9239E5-BF87-41D7-9058-38BA7FEFC932}"/>
    <cellStyle name="Currency 2 2 2 2 10 2 2 5" xfId="47378" xr:uid="{F9AC6E10-43E3-4494-9486-D7B6A741AE06}"/>
    <cellStyle name="Currency 2 2 2 2 10 2 3" xfId="22226" xr:uid="{A7C57CD7-4DDC-40EB-AEED-4768CEECECB8}"/>
    <cellStyle name="Currency 2 2 2 2 10 2 3 2" xfId="35918" xr:uid="{1FA5A55E-F086-4EED-8A7D-F0A28E9F97C8}"/>
    <cellStyle name="Currency 2 2 2 2 10 2 3 3" xfId="50802" xr:uid="{0704FB87-B90B-4441-867B-F398D0E23248}"/>
    <cellStyle name="Currency 2 2 2 2 10 2 4" xfId="15382" xr:uid="{F98B2540-0268-42C0-B266-64773755727E}"/>
    <cellStyle name="Currency 2 2 2 2 10 2 5" xfId="29072" xr:uid="{D026477C-BB46-4AA6-AB40-2562E62C018D}"/>
    <cellStyle name="Currency 2 2 2 2 10 2 6" xfId="43956" xr:uid="{DB21EA7A-05EA-48E4-85F0-A5748A167942}"/>
    <cellStyle name="Currency 2 2 2 2 10 3" xfId="10246" xr:uid="{ED36527D-A0DC-407A-A3DA-2F81F24365CB}"/>
    <cellStyle name="Currency 2 2 2 2 10 3 2" xfId="23936" xr:uid="{B6194774-E1EA-438E-AE75-3032E1D1F271}"/>
    <cellStyle name="Currency 2 2 2 2 10 3 2 2" xfId="37628" xr:uid="{AE9C45B0-D3E3-4790-A871-50930C19B3EA}"/>
    <cellStyle name="Currency 2 2 2 2 10 3 2 3" xfId="52512" xr:uid="{61DD3989-4577-463A-84DA-8FE4DE9E7B58}"/>
    <cellStyle name="Currency 2 2 2 2 10 3 3" xfId="17092" xr:uid="{4AF53713-C3CD-48F5-ACD5-1DBF5852BCBF}"/>
    <cellStyle name="Currency 2 2 2 2 10 3 4" xfId="30782" xr:uid="{746FAD83-7D31-4EC8-AE54-E2CB388AFC2D}"/>
    <cellStyle name="Currency 2 2 2 2 10 3 5" xfId="45666" xr:uid="{1D62A01A-0318-4F0C-9410-B10BDA69CF1A}"/>
    <cellStyle name="Currency 2 2 2 2 10 4" xfId="20514" xr:uid="{3E4D4E61-4EFE-48C9-BBA8-5DF0DB5D1BDA}"/>
    <cellStyle name="Currency 2 2 2 2 10 4 2" xfId="34206" xr:uid="{040E9277-51D2-420D-ABEC-5075B8D68BDE}"/>
    <cellStyle name="Currency 2 2 2 2 10 4 3" xfId="49090" xr:uid="{74611E67-BC5E-4721-9E2F-FE19A52600C5}"/>
    <cellStyle name="Currency 2 2 2 2 10 5" xfId="13670" xr:uid="{D248B596-D5C9-4274-9B7F-9205CDF39849}"/>
    <cellStyle name="Currency 2 2 2 2 10 6" xfId="27360" xr:uid="{76A728C5-AA2E-40B8-857A-08E40C002AA1}"/>
    <cellStyle name="Currency 2 2 2 2 10 7" xfId="42244" xr:uid="{B679EDCE-290E-44A2-8680-E4A242BA926C}"/>
    <cellStyle name="Currency 2 2 2 2 11" xfId="8535" xr:uid="{BBEC287D-B7FE-475C-8567-149441DCC24D}"/>
    <cellStyle name="Currency 2 2 2 2 11 2" xfId="11957" xr:uid="{FB5D0A6A-9093-427E-BFF1-9C4C454D63CA}"/>
    <cellStyle name="Currency 2 2 2 2 11 2 2" xfId="25647" xr:uid="{CC34C869-417B-4DB8-97A0-B951968E8388}"/>
    <cellStyle name="Currency 2 2 2 2 11 2 2 2" xfId="39339" xr:uid="{85537C0A-3132-4998-A2FA-14BCE0EAA2F7}"/>
    <cellStyle name="Currency 2 2 2 2 11 2 2 3" xfId="54223" xr:uid="{74028773-2E8F-44A4-8118-06AF83BC549C}"/>
    <cellStyle name="Currency 2 2 2 2 11 2 3" xfId="18803" xr:uid="{49B4E1D8-8618-48C4-A24E-2A8AEE1E5C4C}"/>
    <cellStyle name="Currency 2 2 2 2 11 2 4" xfId="32493" xr:uid="{353D7BEA-8EB4-4C29-AF8E-89EAA2605F37}"/>
    <cellStyle name="Currency 2 2 2 2 11 2 5" xfId="47377" xr:uid="{F284FA75-E0EC-476A-AEEE-3B5298B8A009}"/>
    <cellStyle name="Currency 2 2 2 2 11 3" xfId="22225" xr:uid="{93E27A64-B9FA-488F-AA67-5A1128A7AEF2}"/>
    <cellStyle name="Currency 2 2 2 2 11 3 2" xfId="35917" xr:uid="{AA5C2042-E4BF-4CA5-9682-549B98C54C15}"/>
    <cellStyle name="Currency 2 2 2 2 11 3 3" xfId="50801" xr:uid="{A9502775-54B9-4FB4-BFF5-9510B0A45619}"/>
    <cellStyle name="Currency 2 2 2 2 11 4" xfId="15381" xr:uid="{0CC0D5C6-50E7-40A1-9D8C-5F9CA560EEFF}"/>
    <cellStyle name="Currency 2 2 2 2 11 5" xfId="29071" xr:uid="{582D4E88-4280-462D-A3CE-A499940C374C}"/>
    <cellStyle name="Currency 2 2 2 2 11 6" xfId="43955" xr:uid="{91448A42-2355-4B83-89EF-B9791FA1B521}"/>
    <cellStyle name="Currency 2 2 2 2 12" xfId="10245" xr:uid="{50064F68-5067-4D7F-A9D5-1771E622522E}"/>
    <cellStyle name="Currency 2 2 2 2 12 2" xfId="23935" xr:uid="{7E0E219C-F0A2-42A7-9F08-56CD1B62F1D3}"/>
    <cellStyle name="Currency 2 2 2 2 12 2 2" xfId="37627" xr:uid="{2159AC51-B55F-4839-B37A-5EA0BD65B567}"/>
    <cellStyle name="Currency 2 2 2 2 12 2 3" xfId="52511" xr:uid="{39E9C20E-C790-411A-B132-A54458AAAEE8}"/>
    <cellStyle name="Currency 2 2 2 2 12 3" xfId="17091" xr:uid="{127E33C0-5B79-42F6-95D0-E7CD8624337E}"/>
    <cellStyle name="Currency 2 2 2 2 12 4" xfId="30781" xr:uid="{F021E41F-AABA-4A1F-BF1B-0CA5942EDDC2}"/>
    <cellStyle name="Currency 2 2 2 2 12 5" xfId="45665" xr:uid="{25D13E47-3E6A-46D9-BC1F-8366142F51BE}"/>
    <cellStyle name="Currency 2 2 2 2 13" xfId="20513" xr:uid="{2348B852-DBB3-465E-99D2-3A4B40065708}"/>
    <cellStyle name="Currency 2 2 2 2 13 2" xfId="34205" xr:uid="{D8DD597A-9B45-430B-A8AF-3BE62F6C7153}"/>
    <cellStyle name="Currency 2 2 2 2 13 3" xfId="49089" xr:uid="{043912CF-D368-4A1F-BD36-799393683D1B}"/>
    <cellStyle name="Currency 2 2 2 2 14" xfId="13669" xr:uid="{03196AAC-2D23-4383-A58C-3EA7AAEBA1C7}"/>
    <cellStyle name="Currency 2 2 2 2 14 2" xfId="40755" xr:uid="{A0206341-C540-4C4B-82EE-4A63B7DCC078}"/>
    <cellStyle name="Currency 2 2 2 2 15" xfId="27359" xr:uid="{8853FB21-E6F0-4590-A18C-F7CD0AFDEEFC}"/>
    <cellStyle name="Currency 2 2 2 2 16" xfId="42243" xr:uid="{1D2042EB-4089-4AAA-B185-6F8C8E4A3545}"/>
    <cellStyle name="Currency 2 2 2 2 17" xfId="6822" xr:uid="{8DC762D2-9836-45E4-BF1A-B8AE9680778B}"/>
    <cellStyle name="Currency 2 2 2 2 18" xfId="5933" xr:uid="{A26EFAB2-4646-4963-A7BC-63C1FEA5E8B6}"/>
    <cellStyle name="Currency 2 2 2 2 19" xfId="5341" xr:uid="{113C3FB3-89F0-4ABA-B1ED-40905A5D069C}"/>
    <cellStyle name="Currency 2 2 2 2 2" xfId="4763" xr:uid="{1D994617-1539-4461-80AF-930781F1F591}"/>
    <cellStyle name="Currency 2 2 2 2 2 10" xfId="8537" xr:uid="{7C3D7148-6044-4D8B-B1A2-2F0BFF95120A}"/>
    <cellStyle name="Currency 2 2 2 2 2 10 2" xfId="11959" xr:uid="{F8C96B73-07F9-42AB-B323-9B84CAAC4298}"/>
    <cellStyle name="Currency 2 2 2 2 2 10 2 2" xfId="25649" xr:uid="{61D90463-BC21-4485-81FF-BCC13CD75024}"/>
    <cellStyle name="Currency 2 2 2 2 2 10 2 2 2" xfId="39341" xr:uid="{B85EE6F4-AFF5-493A-8CCA-411D81863213}"/>
    <cellStyle name="Currency 2 2 2 2 2 10 2 2 3" xfId="54225" xr:uid="{5D9D546F-9B51-41CB-9CFA-5D7592047658}"/>
    <cellStyle name="Currency 2 2 2 2 2 10 2 3" xfId="18805" xr:uid="{B35B29A3-B13C-403A-BB1B-A797598794BE}"/>
    <cellStyle name="Currency 2 2 2 2 2 10 2 4" xfId="32495" xr:uid="{81599D6D-BB29-4E01-80EA-17B55B5C3165}"/>
    <cellStyle name="Currency 2 2 2 2 2 10 2 5" xfId="47379" xr:uid="{2D163EA0-0EB2-48DE-87FF-B5478684A989}"/>
    <cellStyle name="Currency 2 2 2 2 2 10 3" xfId="22227" xr:uid="{0EAD2409-CC4D-4EA5-83BB-715721353662}"/>
    <cellStyle name="Currency 2 2 2 2 2 10 3 2" xfId="35919" xr:uid="{50087F3B-324E-4523-8920-B488518744EC}"/>
    <cellStyle name="Currency 2 2 2 2 2 10 3 3" xfId="50803" xr:uid="{95AAA5F1-A4CD-4576-B571-6FAB6DFC9916}"/>
    <cellStyle name="Currency 2 2 2 2 2 10 4" xfId="15383" xr:uid="{ABD444C8-8864-4283-94A7-1B884070D7E6}"/>
    <cellStyle name="Currency 2 2 2 2 2 10 5" xfId="29073" xr:uid="{A163DDEA-CDA2-46F9-B3E0-5D906F1EFDCE}"/>
    <cellStyle name="Currency 2 2 2 2 2 10 6" xfId="43957" xr:uid="{656057F5-D985-4C8D-9C90-A2CE3A31D382}"/>
    <cellStyle name="Currency 2 2 2 2 2 11" xfId="10247" xr:uid="{CFD529BE-AC42-47E1-B34B-5B7F9B915450}"/>
    <cellStyle name="Currency 2 2 2 2 2 11 2" xfId="23937" xr:uid="{3C836AA7-65B7-4D19-802D-6558BB71A856}"/>
    <cellStyle name="Currency 2 2 2 2 2 11 2 2" xfId="37629" xr:uid="{FB99938F-BBB3-4ACD-9AC2-2E7C6CEFDA37}"/>
    <cellStyle name="Currency 2 2 2 2 2 11 2 3" xfId="52513" xr:uid="{F92B34EB-41EB-4F67-A590-3D2FA89D9910}"/>
    <cellStyle name="Currency 2 2 2 2 2 11 3" xfId="17093" xr:uid="{DCFF44B3-3DA8-409D-ADC7-BC84C399DFCD}"/>
    <cellStyle name="Currency 2 2 2 2 2 11 4" xfId="30783" xr:uid="{F54826D0-27CD-499F-9FB2-3AA7A8857F55}"/>
    <cellStyle name="Currency 2 2 2 2 2 11 5" xfId="45667" xr:uid="{64A91062-4BF5-46AE-9C32-FAAB7FF78BC9}"/>
    <cellStyle name="Currency 2 2 2 2 2 12" xfId="20515" xr:uid="{6D153370-9CBB-4F27-BAF4-A66C0396ED7B}"/>
    <cellStyle name="Currency 2 2 2 2 2 12 2" xfId="34207" xr:uid="{F5E21191-B013-4953-A468-550F695E23C8}"/>
    <cellStyle name="Currency 2 2 2 2 2 12 3" xfId="49091" xr:uid="{BDFDFE19-D341-4501-8D17-9812D84A4987}"/>
    <cellStyle name="Currency 2 2 2 2 2 13" xfId="13671" xr:uid="{231F4550-07F9-4540-9077-8E8F55FE3010}"/>
    <cellStyle name="Currency 2 2 2 2 2 13 2" xfId="41392" xr:uid="{6577798F-5CA9-43A8-B9F4-522F69093D53}"/>
    <cellStyle name="Currency 2 2 2 2 2 14" xfId="27361" xr:uid="{13211840-1022-4E69-BAC1-EA6648121B86}"/>
    <cellStyle name="Currency 2 2 2 2 2 15" xfId="42245" xr:uid="{624AF28D-43E0-4D83-A1AB-14EBDE5F48F2}"/>
    <cellStyle name="Currency 2 2 2 2 2 16" xfId="6824" xr:uid="{B402E964-12FD-4F18-8645-486B0A005CC1}"/>
    <cellStyle name="Currency 2 2 2 2 2 2" xfId="6825" xr:uid="{78F269E3-D9BF-4FF5-85E1-5452B57F2B53}"/>
    <cellStyle name="Currency 2 2 2 2 2 2 10" xfId="20516" xr:uid="{5FBFD035-F11E-4095-8456-29DC7961E42F}"/>
    <cellStyle name="Currency 2 2 2 2 2 2 10 2" xfId="34208" xr:uid="{A7F9142C-DE68-40A6-BD6C-F9DD520CE592}"/>
    <cellStyle name="Currency 2 2 2 2 2 2 10 3" xfId="49092" xr:uid="{630E38AF-02F2-450F-8557-79C46D4D9D93}"/>
    <cellStyle name="Currency 2 2 2 2 2 2 11" xfId="13672" xr:uid="{171FB22C-B3CC-4E8E-8B97-2B2A36779619}"/>
    <cellStyle name="Currency 2 2 2 2 2 2 12" xfId="27362" xr:uid="{AAE69FDE-7B69-44DD-A3C9-2CE7909AF890}"/>
    <cellStyle name="Currency 2 2 2 2 2 2 13" xfId="42246" xr:uid="{9542B449-764C-4904-85E3-F7063B613411}"/>
    <cellStyle name="Currency 2 2 2 2 2 2 2" xfId="6826" xr:uid="{92A07706-AD57-43B8-BF7E-76340C89EAEB}"/>
    <cellStyle name="Currency 2 2 2 2 2 2 2 10" xfId="13673" xr:uid="{9DBA2666-7E1E-4359-9382-6A3B0A643C93}"/>
    <cellStyle name="Currency 2 2 2 2 2 2 2 11" xfId="27363" xr:uid="{6E36FB37-FB5E-44C4-9DF3-2B63840699A9}"/>
    <cellStyle name="Currency 2 2 2 2 2 2 2 12" xfId="42247" xr:uid="{D426B4C0-D69A-47F7-8DB4-5FA2800EF24E}"/>
    <cellStyle name="Currency 2 2 2 2 2 2 2 2" xfId="6827" xr:uid="{23E80E89-49D1-4B82-A407-5BD592ABB996}"/>
    <cellStyle name="Currency 2 2 2 2 2 2 2 2 10" xfId="42248" xr:uid="{8F58CC81-05FD-417B-B567-08AEB1FD3B5C}"/>
    <cellStyle name="Currency 2 2 2 2 2 2 2 2 2" xfId="6828" xr:uid="{F841DB61-5779-4ACE-9BA5-9649C92A7433}"/>
    <cellStyle name="Currency 2 2 2 2 2 2 2 2 2 2" xfId="6829" xr:uid="{7CDADC1A-B2D0-4CCC-A18E-F835A199814F}"/>
    <cellStyle name="Currency 2 2 2 2 2 2 2 2 2 2 2" xfId="8542" xr:uid="{2456F1A6-8F28-4A8F-AA51-45C7C3240BFB}"/>
    <cellStyle name="Currency 2 2 2 2 2 2 2 2 2 2 2 2" xfId="11964" xr:uid="{9865B7C8-0A03-4B34-936C-8F362E9CC67C}"/>
    <cellStyle name="Currency 2 2 2 2 2 2 2 2 2 2 2 2 2" xfId="25654" xr:uid="{CBFE8049-8D5D-409C-9632-E792AC8676C0}"/>
    <cellStyle name="Currency 2 2 2 2 2 2 2 2 2 2 2 2 2 2" xfId="39346" xr:uid="{F7B4E3FD-B39B-443C-87F2-118C3C316836}"/>
    <cellStyle name="Currency 2 2 2 2 2 2 2 2 2 2 2 2 2 3" xfId="54230" xr:uid="{6F8303E2-1D63-4F33-9A70-C644313B8642}"/>
    <cellStyle name="Currency 2 2 2 2 2 2 2 2 2 2 2 2 3" xfId="18810" xr:uid="{C6D39EDD-28ED-49E1-B111-9885042E192E}"/>
    <cellStyle name="Currency 2 2 2 2 2 2 2 2 2 2 2 2 4" xfId="32500" xr:uid="{C76CB2D1-92C8-47BA-9CB1-538E081D08C8}"/>
    <cellStyle name="Currency 2 2 2 2 2 2 2 2 2 2 2 2 5" xfId="47384" xr:uid="{E481EE35-676A-4D86-BDE7-BFB808A916F8}"/>
    <cellStyle name="Currency 2 2 2 2 2 2 2 2 2 2 2 3" xfId="22232" xr:uid="{3C732F66-B36E-44AD-924A-874AA7E0B599}"/>
    <cellStyle name="Currency 2 2 2 2 2 2 2 2 2 2 2 3 2" xfId="35924" xr:uid="{EFA3FFFD-C613-49B9-B9C6-C16CA2564DBE}"/>
    <cellStyle name="Currency 2 2 2 2 2 2 2 2 2 2 2 3 3" xfId="50808" xr:uid="{F150D799-1C72-4695-B6CD-201042FCCA4B}"/>
    <cellStyle name="Currency 2 2 2 2 2 2 2 2 2 2 2 4" xfId="15388" xr:uid="{86964AFD-6955-4702-A734-F0D20FBD76D5}"/>
    <cellStyle name="Currency 2 2 2 2 2 2 2 2 2 2 2 5" xfId="29078" xr:uid="{679837F1-FBCC-428B-B7C1-A806C0D473DF}"/>
    <cellStyle name="Currency 2 2 2 2 2 2 2 2 2 2 2 6" xfId="43962" xr:uid="{9009E614-8ACE-4F51-921D-7145F0C44E37}"/>
    <cellStyle name="Currency 2 2 2 2 2 2 2 2 2 2 3" xfId="10252" xr:uid="{857B8AD7-0B8C-4D8F-A199-B8FFD91C309D}"/>
    <cellStyle name="Currency 2 2 2 2 2 2 2 2 2 2 3 2" xfId="23942" xr:uid="{8039E268-301C-4B62-BD21-53EC0AE828AA}"/>
    <cellStyle name="Currency 2 2 2 2 2 2 2 2 2 2 3 2 2" xfId="37634" xr:uid="{E3C2D0F9-9189-415C-BCFE-AEB8B84AF773}"/>
    <cellStyle name="Currency 2 2 2 2 2 2 2 2 2 2 3 2 3" xfId="52518" xr:uid="{F0E6C62C-10F0-4638-B033-CAE7AAB63F5B}"/>
    <cellStyle name="Currency 2 2 2 2 2 2 2 2 2 2 3 3" xfId="17098" xr:uid="{FF0268BA-3986-4CBE-91B2-C16C7E34CD59}"/>
    <cellStyle name="Currency 2 2 2 2 2 2 2 2 2 2 3 4" xfId="30788" xr:uid="{52798DF0-48FD-431A-A7D6-B730279D3FAC}"/>
    <cellStyle name="Currency 2 2 2 2 2 2 2 2 2 2 3 5" xfId="45672" xr:uid="{96F2FF32-4E04-4810-899F-2CB8184A366C}"/>
    <cellStyle name="Currency 2 2 2 2 2 2 2 2 2 2 4" xfId="20520" xr:uid="{05FB5594-DEC9-41AC-8663-E7EB2191E2EF}"/>
    <cellStyle name="Currency 2 2 2 2 2 2 2 2 2 2 4 2" xfId="34212" xr:uid="{260569A3-17E1-461B-BA8F-6DEA5C16A8D8}"/>
    <cellStyle name="Currency 2 2 2 2 2 2 2 2 2 2 4 3" xfId="49096" xr:uid="{EAA7F3B2-707C-44DE-B390-E3C89FAFD074}"/>
    <cellStyle name="Currency 2 2 2 2 2 2 2 2 2 2 5" xfId="13676" xr:uid="{907241DF-8E56-49D7-AAB4-CB78B8550B64}"/>
    <cellStyle name="Currency 2 2 2 2 2 2 2 2 2 2 6" xfId="27366" xr:uid="{913DEA9B-99E6-44BF-A206-C1072305D68B}"/>
    <cellStyle name="Currency 2 2 2 2 2 2 2 2 2 2 7" xfId="42250" xr:uid="{3B6036A4-0AFD-417F-B0E0-CC7E8346D26A}"/>
    <cellStyle name="Currency 2 2 2 2 2 2 2 2 2 3" xfId="8541" xr:uid="{B47083F9-D317-4427-9924-E9FB33BCD45F}"/>
    <cellStyle name="Currency 2 2 2 2 2 2 2 2 2 3 2" xfId="11963" xr:uid="{3BBE7A55-38A2-43D8-A811-5F430DAFB26E}"/>
    <cellStyle name="Currency 2 2 2 2 2 2 2 2 2 3 2 2" xfId="25653" xr:uid="{ABFD3FCF-033A-476C-A03C-323A120C86A5}"/>
    <cellStyle name="Currency 2 2 2 2 2 2 2 2 2 3 2 2 2" xfId="39345" xr:uid="{8B1113CF-7382-4ADC-934C-25AEDE999F4C}"/>
    <cellStyle name="Currency 2 2 2 2 2 2 2 2 2 3 2 2 3" xfId="54229" xr:uid="{1ADFEB18-D58B-44FE-8D47-9CD007464E22}"/>
    <cellStyle name="Currency 2 2 2 2 2 2 2 2 2 3 2 3" xfId="18809" xr:uid="{909F3533-4A6A-4728-9BC1-2C6C80615B30}"/>
    <cellStyle name="Currency 2 2 2 2 2 2 2 2 2 3 2 4" xfId="32499" xr:uid="{B3D871F7-9C46-405A-9997-7F46BC1FFC23}"/>
    <cellStyle name="Currency 2 2 2 2 2 2 2 2 2 3 2 5" xfId="47383" xr:uid="{2E3BC028-D168-4394-B766-B3DE530109F8}"/>
    <cellStyle name="Currency 2 2 2 2 2 2 2 2 2 3 3" xfId="22231" xr:uid="{1B1BA4DA-3E18-45CE-9060-0EA5F0AF4107}"/>
    <cellStyle name="Currency 2 2 2 2 2 2 2 2 2 3 3 2" xfId="35923" xr:uid="{4EE0BBC8-4F0A-456D-8DDB-AEBC656DB342}"/>
    <cellStyle name="Currency 2 2 2 2 2 2 2 2 2 3 3 3" xfId="50807" xr:uid="{E56356DD-2E48-4622-8187-383AE0C49F97}"/>
    <cellStyle name="Currency 2 2 2 2 2 2 2 2 2 3 4" xfId="15387" xr:uid="{11B0C86F-30C1-4DBE-A19F-CA66ED78649F}"/>
    <cellStyle name="Currency 2 2 2 2 2 2 2 2 2 3 5" xfId="29077" xr:uid="{70347433-282F-4927-91D2-98321699D432}"/>
    <cellStyle name="Currency 2 2 2 2 2 2 2 2 2 3 6" xfId="43961" xr:uid="{046DD7DA-7C3B-4136-9F87-C0A61BD55350}"/>
    <cellStyle name="Currency 2 2 2 2 2 2 2 2 2 4" xfId="10251" xr:uid="{09E1BC19-6B06-48C9-ACC3-195CA87DF593}"/>
    <cellStyle name="Currency 2 2 2 2 2 2 2 2 2 4 2" xfId="23941" xr:uid="{D506FCCF-73BB-4455-8A4C-FCF62963A01D}"/>
    <cellStyle name="Currency 2 2 2 2 2 2 2 2 2 4 2 2" xfId="37633" xr:uid="{0E7F0128-9A81-49F3-9028-4590A5C62482}"/>
    <cellStyle name="Currency 2 2 2 2 2 2 2 2 2 4 2 3" xfId="52517" xr:uid="{52E5F64B-5F45-43CA-B26C-F0CD234D2058}"/>
    <cellStyle name="Currency 2 2 2 2 2 2 2 2 2 4 3" xfId="17097" xr:uid="{3429C709-3B5E-498E-96D1-07216AD9A63D}"/>
    <cellStyle name="Currency 2 2 2 2 2 2 2 2 2 4 4" xfId="30787" xr:uid="{FA7CC015-1F8C-49EE-81F9-1C09293B61D7}"/>
    <cellStyle name="Currency 2 2 2 2 2 2 2 2 2 4 5" xfId="45671" xr:uid="{D5E16F3C-F8EF-4666-8702-6CF083B74923}"/>
    <cellStyle name="Currency 2 2 2 2 2 2 2 2 2 5" xfId="20519" xr:uid="{EA88AD3D-33A2-4B77-87F9-305CAFA7B585}"/>
    <cellStyle name="Currency 2 2 2 2 2 2 2 2 2 5 2" xfId="34211" xr:uid="{30118EF2-CACB-44B3-945B-CD0E1175E53C}"/>
    <cellStyle name="Currency 2 2 2 2 2 2 2 2 2 5 3" xfId="49095" xr:uid="{AA5DB4C2-222B-44C5-A9A8-E63A18943AC1}"/>
    <cellStyle name="Currency 2 2 2 2 2 2 2 2 2 6" xfId="13675" xr:uid="{DD53215F-19BA-4782-8967-5954EDCDB9B9}"/>
    <cellStyle name="Currency 2 2 2 2 2 2 2 2 2 7" xfId="27365" xr:uid="{56C8D1AC-9B30-46F2-AAA6-B41E64B7E3F2}"/>
    <cellStyle name="Currency 2 2 2 2 2 2 2 2 2 8" xfId="42249" xr:uid="{64907DE2-C536-48ED-83E7-89F4C4DBFB1C}"/>
    <cellStyle name="Currency 2 2 2 2 2 2 2 2 3" xfId="6830" xr:uid="{9C4FA63F-D4A9-42C4-977C-F9C25EAD6859}"/>
    <cellStyle name="Currency 2 2 2 2 2 2 2 2 3 2" xfId="8543" xr:uid="{28B112BB-3C3B-4132-A2D6-FDF0A9A96BCC}"/>
    <cellStyle name="Currency 2 2 2 2 2 2 2 2 3 2 2" xfId="11965" xr:uid="{1EAC1EF9-671D-4CE7-8932-2AD6885C514D}"/>
    <cellStyle name="Currency 2 2 2 2 2 2 2 2 3 2 2 2" xfId="25655" xr:uid="{00677E5E-AE0A-4F4D-92C3-E429581181CC}"/>
    <cellStyle name="Currency 2 2 2 2 2 2 2 2 3 2 2 2 2" xfId="39347" xr:uid="{9B099D0A-682B-479C-A912-AC538D60D072}"/>
    <cellStyle name="Currency 2 2 2 2 2 2 2 2 3 2 2 2 3" xfId="54231" xr:uid="{82F585C2-FC9A-4483-AABC-15BE25B3BB1C}"/>
    <cellStyle name="Currency 2 2 2 2 2 2 2 2 3 2 2 3" xfId="18811" xr:uid="{665D3CB8-A224-47FC-B3C1-C55B20531759}"/>
    <cellStyle name="Currency 2 2 2 2 2 2 2 2 3 2 2 4" xfId="32501" xr:uid="{7C3B64C3-DD9E-412F-A151-2C1DFD5DB8E8}"/>
    <cellStyle name="Currency 2 2 2 2 2 2 2 2 3 2 2 5" xfId="47385" xr:uid="{641D412B-208B-44F3-8B30-5138B889508B}"/>
    <cellStyle name="Currency 2 2 2 2 2 2 2 2 3 2 3" xfId="22233" xr:uid="{FEEF6F92-07D3-419F-BE7F-612209485630}"/>
    <cellStyle name="Currency 2 2 2 2 2 2 2 2 3 2 3 2" xfId="35925" xr:uid="{33F50052-9432-49A4-B6B7-69477DF32470}"/>
    <cellStyle name="Currency 2 2 2 2 2 2 2 2 3 2 3 3" xfId="50809" xr:uid="{9F568ED5-CEE8-4F48-96D0-4AF0CE1DDE53}"/>
    <cellStyle name="Currency 2 2 2 2 2 2 2 2 3 2 4" xfId="15389" xr:uid="{B1413093-B9E3-4BE8-8B30-6460CA69D933}"/>
    <cellStyle name="Currency 2 2 2 2 2 2 2 2 3 2 5" xfId="29079" xr:uid="{30D5FC45-B08B-4D6E-A053-735088AB98F1}"/>
    <cellStyle name="Currency 2 2 2 2 2 2 2 2 3 2 6" xfId="43963" xr:uid="{20F63A57-F678-46B1-9D22-BDA36C9A6A70}"/>
    <cellStyle name="Currency 2 2 2 2 2 2 2 2 3 3" xfId="10253" xr:uid="{D0717EF8-662E-47E9-A43C-53A85C66FD2E}"/>
    <cellStyle name="Currency 2 2 2 2 2 2 2 2 3 3 2" xfId="23943" xr:uid="{BE069EF8-8D1C-4C30-8760-9323FC8FBCD5}"/>
    <cellStyle name="Currency 2 2 2 2 2 2 2 2 3 3 2 2" xfId="37635" xr:uid="{C9000409-F147-4377-9FEB-325FCAC67D88}"/>
    <cellStyle name="Currency 2 2 2 2 2 2 2 2 3 3 2 3" xfId="52519" xr:uid="{DFBA46C7-663D-4BC1-AD42-B1FC2B5B9B2A}"/>
    <cellStyle name="Currency 2 2 2 2 2 2 2 2 3 3 3" xfId="17099" xr:uid="{E86FEDB8-0874-4F75-8A9F-689B14EEA8B3}"/>
    <cellStyle name="Currency 2 2 2 2 2 2 2 2 3 3 4" xfId="30789" xr:uid="{7B66FDEA-547A-4ED5-B13E-AF1FE68E9159}"/>
    <cellStyle name="Currency 2 2 2 2 2 2 2 2 3 3 5" xfId="45673" xr:uid="{0779B5C0-3ED8-48FC-9E4E-2F3D3839DBEF}"/>
    <cellStyle name="Currency 2 2 2 2 2 2 2 2 3 4" xfId="20521" xr:uid="{437C6CC1-F4C9-4524-ABBD-31DA6F05DBE9}"/>
    <cellStyle name="Currency 2 2 2 2 2 2 2 2 3 4 2" xfId="34213" xr:uid="{6ADA1AC5-1F35-4700-9CD7-5469001F1838}"/>
    <cellStyle name="Currency 2 2 2 2 2 2 2 2 3 4 3" xfId="49097" xr:uid="{977C0B19-1ECF-40E6-AC2B-8CC4BF9F98C2}"/>
    <cellStyle name="Currency 2 2 2 2 2 2 2 2 3 5" xfId="13677" xr:uid="{CC13D410-1AF7-4106-8F9D-73FFC0E15026}"/>
    <cellStyle name="Currency 2 2 2 2 2 2 2 2 3 6" xfId="27367" xr:uid="{17174014-E618-481E-A001-91D8DE25465E}"/>
    <cellStyle name="Currency 2 2 2 2 2 2 2 2 3 7" xfId="42251" xr:uid="{4A870F04-1133-4506-8EAC-A0C4A26B1375}"/>
    <cellStyle name="Currency 2 2 2 2 2 2 2 2 4" xfId="6831" xr:uid="{E2B0F8E1-A688-46F5-822A-8393374571AA}"/>
    <cellStyle name="Currency 2 2 2 2 2 2 2 2 4 2" xfId="8544" xr:uid="{CCAE79A9-D3FA-475F-9F42-C2407B90C5CD}"/>
    <cellStyle name="Currency 2 2 2 2 2 2 2 2 4 2 2" xfId="11966" xr:uid="{E5577CA7-119E-452D-AC22-E0A085E8BF5F}"/>
    <cellStyle name="Currency 2 2 2 2 2 2 2 2 4 2 2 2" xfId="25656" xr:uid="{4ADB37A8-BB35-4724-A9D7-17A5DB8852FF}"/>
    <cellStyle name="Currency 2 2 2 2 2 2 2 2 4 2 2 2 2" xfId="39348" xr:uid="{8A737278-F316-4ADC-A5BB-37BED5074111}"/>
    <cellStyle name="Currency 2 2 2 2 2 2 2 2 4 2 2 2 3" xfId="54232" xr:uid="{25CBF38D-3DB9-45DC-99B4-0EA547A15BFA}"/>
    <cellStyle name="Currency 2 2 2 2 2 2 2 2 4 2 2 3" xfId="18812" xr:uid="{EBA66B05-5196-4D6B-A3DA-A8CB95766B45}"/>
    <cellStyle name="Currency 2 2 2 2 2 2 2 2 4 2 2 4" xfId="32502" xr:uid="{5989A482-56EB-4266-82EA-616F70A5D754}"/>
    <cellStyle name="Currency 2 2 2 2 2 2 2 2 4 2 2 5" xfId="47386" xr:uid="{B1F30A1B-B4AD-46DB-99DE-D6358D380D59}"/>
    <cellStyle name="Currency 2 2 2 2 2 2 2 2 4 2 3" xfId="22234" xr:uid="{A3167E39-7D71-4BEB-9DED-F9FF04F9835A}"/>
    <cellStyle name="Currency 2 2 2 2 2 2 2 2 4 2 3 2" xfId="35926" xr:uid="{42E6F78C-A7AF-4F56-AE24-45618C056A27}"/>
    <cellStyle name="Currency 2 2 2 2 2 2 2 2 4 2 3 3" xfId="50810" xr:uid="{97659FD6-CBD6-42BA-9077-0D2532B99B20}"/>
    <cellStyle name="Currency 2 2 2 2 2 2 2 2 4 2 4" xfId="15390" xr:uid="{84D1CADD-930F-4419-B214-ABA5E2FCA15A}"/>
    <cellStyle name="Currency 2 2 2 2 2 2 2 2 4 2 5" xfId="29080" xr:uid="{73B8DCCF-D83D-41EB-B62F-838E693F2E2E}"/>
    <cellStyle name="Currency 2 2 2 2 2 2 2 2 4 2 6" xfId="43964" xr:uid="{03D9FD8F-893D-40FF-A700-ED8A7AD735DC}"/>
    <cellStyle name="Currency 2 2 2 2 2 2 2 2 4 3" xfId="10254" xr:uid="{105A1771-4458-470E-8168-680219DA1AAF}"/>
    <cellStyle name="Currency 2 2 2 2 2 2 2 2 4 3 2" xfId="23944" xr:uid="{DE9C8164-E29D-408F-888C-F109E88A868C}"/>
    <cellStyle name="Currency 2 2 2 2 2 2 2 2 4 3 2 2" xfId="37636" xr:uid="{4C679BBB-08CC-466B-AC28-7DD2BD4CE3DD}"/>
    <cellStyle name="Currency 2 2 2 2 2 2 2 2 4 3 2 3" xfId="52520" xr:uid="{426C9BA1-7830-4EBC-A4DD-C0E7D53DCFDD}"/>
    <cellStyle name="Currency 2 2 2 2 2 2 2 2 4 3 3" xfId="17100" xr:uid="{85E4DF03-218F-4965-B3A4-70DC27AE3B53}"/>
    <cellStyle name="Currency 2 2 2 2 2 2 2 2 4 3 4" xfId="30790" xr:uid="{57BB77C7-F493-4ACD-9D75-45BA48635C32}"/>
    <cellStyle name="Currency 2 2 2 2 2 2 2 2 4 3 5" xfId="45674" xr:uid="{3EF5E95A-ADCB-4430-A2C5-5279EC83EEEC}"/>
    <cellStyle name="Currency 2 2 2 2 2 2 2 2 4 4" xfId="20522" xr:uid="{98D6FB5B-DE14-4B1B-9C50-4CD4586F319B}"/>
    <cellStyle name="Currency 2 2 2 2 2 2 2 2 4 4 2" xfId="34214" xr:uid="{72D60981-6BF8-4D18-B615-A7CF9AE964A5}"/>
    <cellStyle name="Currency 2 2 2 2 2 2 2 2 4 4 3" xfId="49098" xr:uid="{211B3D94-FB58-4CB7-A940-20F56011AC73}"/>
    <cellStyle name="Currency 2 2 2 2 2 2 2 2 4 5" xfId="13678" xr:uid="{7C56045D-CD96-4415-B690-C42826AE92A5}"/>
    <cellStyle name="Currency 2 2 2 2 2 2 2 2 4 6" xfId="27368" xr:uid="{6EAC7CC4-456A-4A0B-A828-4C82721D451D}"/>
    <cellStyle name="Currency 2 2 2 2 2 2 2 2 4 7" xfId="42252" xr:uid="{18EA26B9-1063-4D2D-A6E0-AF8F44243E40}"/>
    <cellStyle name="Currency 2 2 2 2 2 2 2 2 5" xfId="8540" xr:uid="{D5E8B002-5E5B-402E-82AD-067508A1D926}"/>
    <cellStyle name="Currency 2 2 2 2 2 2 2 2 5 2" xfId="11962" xr:uid="{19A054CA-F423-4D48-9BB8-78B8BCE8320E}"/>
    <cellStyle name="Currency 2 2 2 2 2 2 2 2 5 2 2" xfId="25652" xr:uid="{131A7333-EE4B-4A08-A70F-BF06F1AE3B22}"/>
    <cellStyle name="Currency 2 2 2 2 2 2 2 2 5 2 2 2" xfId="39344" xr:uid="{052EE1F2-C452-4D14-9C81-612590BA2F39}"/>
    <cellStyle name="Currency 2 2 2 2 2 2 2 2 5 2 2 3" xfId="54228" xr:uid="{B014B8A5-F538-40AE-A9A5-87185F440855}"/>
    <cellStyle name="Currency 2 2 2 2 2 2 2 2 5 2 3" xfId="18808" xr:uid="{F2F13766-0001-47DE-B049-ACCE402499B7}"/>
    <cellStyle name="Currency 2 2 2 2 2 2 2 2 5 2 4" xfId="32498" xr:uid="{2E801F74-23CB-4A52-B73D-EA2E6B2F9604}"/>
    <cellStyle name="Currency 2 2 2 2 2 2 2 2 5 2 5" xfId="47382" xr:uid="{C3123E72-8481-4526-8AFA-96F1A34C6A65}"/>
    <cellStyle name="Currency 2 2 2 2 2 2 2 2 5 3" xfId="22230" xr:uid="{80CF5A91-A68E-4FF4-90E2-4CBB680FE992}"/>
    <cellStyle name="Currency 2 2 2 2 2 2 2 2 5 3 2" xfId="35922" xr:uid="{96FAE0DE-3E5D-4A37-9AD4-53F491277187}"/>
    <cellStyle name="Currency 2 2 2 2 2 2 2 2 5 3 3" xfId="50806" xr:uid="{8B957F42-7EAE-4FF1-8A35-86ABE4100DAE}"/>
    <cellStyle name="Currency 2 2 2 2 2 2 2 2 5 4" xfId="15386" xr:uid="{34F54FBE-1A49-4C2E-B6DF-85514F4DEADB}"/>
    <cellStyle name="Currency 2 2 2 2 2 2 2 2 5 5" xfId="29076" xr:uid="{E38E8E71-2F79-4611-8D97-B7EB5314D778}"/>
    <cellStyle name="Currency 2 2 2 2 2 2 2 2 5 6" xfId="43960" xr:uid="{3FFFC196-9E74-4805-9E49-A89032E43F50}"/>
    <cellStyle name="Currency 2 2 2 2 2 2 2 2 6" xfId="10250" xr:uid="{A0C505AB-CA5C-4F33-9B5B-962D8DAA7EC0}"/>
    <cellStyle name="Currency 2 2 2 2 2 2 2 2 6 2" xfId="23940" xr:uid="{804919FA-1969-4370-AFB4-0E0BD4125169}"/>
    <cellStyle name="Currency 2 2 2 2 2 2 2 2 6 2 2" xfId="37632" xr:uid="{99FA047C-AE18-461A-AA62-9D380ACC195E}"/>
    <cellStyle name="Currency 2 2 2 2 2 2 2 2 6 2 3" xfId="52516" xr:uid="{76822F3D-C3D4-448E-BE27-84A1C2A937C3}"/>
    <cellStyle name="Currency 2 2 2 2 2 2 2 2 6 3" xfId="17096" xr:uid="{B7F9F032-F630-4C74-A57B-F3938A6761C2}"/>
    <cellStyle name="Currency 2 2 2 2 2 2 2 2 6 4" xfId="30786" xr:uid="{86F69F5E-5CCF-4C1F-9944-A5D5557DA615}"/>
    <cellStyle name="Currency 2 2 2 2 2 2 2 2 6 5" xfId="45670" xr:uid="{7B406DE4-755C-42FD-9ACF-A98E3132CDAA}"/>
    <cellStyle name="Currency 2 2 2 2 2 2 2 2 7" xfId="20518" xr:uid="{2BD3E197-45DC-47B7-B6DD-B986EE3EC8EE}"/>
    <cellStyle name="Currency 2 2 2 2 2 2 2 2 7 2" xfId="34210" xr:uid="{B28EC5F8-BCC2-4461-8D7B-30DBB4E610E6}"/>
    <cellStyle name="Currency 2 2 2 2 2 2 2 2 7 3" xfId="49094" xr:uid="{B2DF26D0-73EE-461F-987B-8E2ABBF56052}"/>
    <cellStyle name="Currency 2 2 2 2 2 2 2 2 8" xfId="13674" xr:uid="{DA0E7576-BFE6-4DAE-8853-C0820D713FB0}"/>
    <cellStyle name="Currency 2 2 2 2 2 2 2 2 9" xfId="27364" xr:uid="{E44BFFC3-EFC7-4325-9720-1267067200C7}"/>
    <cellStyle name="Currency 2 2 2 2 2 2 2 3" xfId="6832" xr:uid="{FB2B037A-8DF5-4E99-9D9A-E2B4F6EC411F}"/>
    <cellStyle name="Currency 2 2 2 2 2 2 2 3 10" xfId="42253" xr:uid="{DB653397-4C71-4AFB-8CBF-F4DC8EE1FFE2}"/>
    <cellStyle name="Currency 2 2 2 2 2 2 2 3 2" xfId="6833" xr:uid="{E7CE33E2-CA98-4340-80A4-0CC59E6D1921}"/>
    <cellStyle name="Currency 2 2 2 2 2 2 2 3 2 2" xfId="6834" xr:uid="{69E75E0C-145B-4E09-AC23-AC5289178A79}"/>
    <cellStyle name="Currency 2 2 2 2 2 2 2 3 2 2 2" xfId="8547" xr:uid="{47D136C2-954B-4052-B5BE-563DE9850435}"/>
    <cellStyle name="Currency 2 2 2 2 2 2 2 3 2 2 2 2" xfId="11969" xr:uid="{96DCC4BD-3367-4043-8872-AF56F2BE83A8}"/>
    <cellStyle name="Currency 2 2 2 2 2 2 2 3 2 2 2 2 2" xfId="25659" xr:uid="{FEE3FB1C-F833-4628-8F84-640132391E3C}"/>
    <cellStyle name="Currency 2 2 2 2 2 2 2 3 2 2 2 2 2 2" xfId="39351" xr:uid="{7A566EB5-C0DF-406F-9B6C-06EF3A8FAAC9}"/>
    <cellStyle name="Currency 2 2 2 2 2 2 2 3 2 2 2 2 2 3" xfId="54235" xr:uid="{991C9F1B-7B74-40C3-9E37-3D1AFC81EECC}"/>
    <cellStyle name="Currency 2 2 2 2 2 2 2 3 2 2 2 2 3" xfId="18815" xr:uid="{DC759D0A-F992-4750-AEE7-C2565D714EA9}"/>
    <cellStyle name="Currency 2 2 2 2 2 2 2 3 2 2 2 2 4" xfId="32505" xr:uid="{45565E14-1237-45A4-9B45-1724E6CA21E5}"/>
    <cellStyle name="Currency 2 2 2 2 2 2 2 3 2 2 2 2 5" xfId="47389" xr:uid="{2E5C6B23-1D9E-41CC-92C3-CD52EE38E22D}"/>
    <cellStyle name="Currency 2 2 2 2 2 2 2 3 2 2 2 3" xfId="22237" xr:uid="{B7DC1DAD-6522-4D78-8738-05FDB6E53232}"/>
    <cellStyle name="Currency 2 2 2 2 2 2 2 3 2 2 2 3 2" xfId="35929" xr:uid="{6CDB29E6-CA21-4F3A-989A-0B386E0E7EB1}"/>
    <cellStyle name="Currency 2 2 2 2 2 2 2 3 2 2 2 3 3" xfId="50813" xr:uid="{36D05EA1-031C-4B37-9B00-DB6771960BB4}"/>
    <cellStyle name="Currency 2 2 2 2 2 2 2 3 2 2 2 4" xfId="15393" xr:uid="{79771A17-A262-441B-855E-B0D548C21C69}"/>
    <cellStyle name="Currency 2 2 2 2 2 2 2 3 2 2 2 5" xfId="29083" xr:uid="{DDECE27D-49C4-4BEB-BA9A-3BF70AEE140A}"/>
    <cellStyle name="Currency 2 2 2 2 2 2 2 3 2 2 2 6" xfId="43967" xr:uid="{2EBEF197-01C8-4006-96BD-A8962A43670F}"/>
    <cellStyle name="Currency 2 2 2 2 2 2 2 3 2 2 3" xfId="10257" xr:uid="{FCAAFC65-3FC5-4069-827F-04F9FCB1217C}"/>
    <cellStyle name="Currency 2 2 2 2 2 2 2 3 2 2 3 2" xfId="23947" xr:uid="{634DBA7E-96E2-49F1-B344-56AEA224CCE1}"/>
    <cellStyle name="Currency 2 2 2 2 2 2 2 3 2 2 3 2 2" xfId="37639" xr:uid="{261F9F37-5649-42AE-A726-79552DB2C78C}"/>
    <cellStyle name="Currency 2 2 2 2 2 2 2 3 2 2 3 2 3" xfId="52523" xr:uid="{26D80691-18FC-4C7E-AAC9-0D0AF5FF2CBB}"/>
    <cellStyle name="Currency 2 2 2 2 2 2 2 3 2 2 3 3" xfId="17103" xr:uid="{C2483383-5B9A-4388-9114-3105E87E5D62}"/>
    <cellStyle name="Currency 2 2 2 2 2 2 2 3 2 2 3 4" xfId="30793" xr:uid="{CE74757F-0E48-4D4D-B36B-6934F5CD799F}"/>
    <cellStyle name="Currency 2 2 2 2 2 2 2 3 2 2 3 5" xfId="45677" xr:uid="{669D1B40-9F80-4B23-9021-B1AF60117211}"/>
    <cellStyle name="Currency 2 2 2 2 2 2 2 3 2 2 4" xfId="20525" xr:uid="{01D85FEC-4CBB-4692-A9A1-E2EF1C0E3A6D}"/>
    <cellStyle name="Currency 2 2 2 2 2 2 2 3 2 2 4 2" xfId="34217" xr:uid="{C8CB4021-2E84-450A-9E60-E326250AC714}"/>
    <cellStyle name="Currency 2 2 2 2 2 2 2 3 2 2 4 3" xfId="49101" xr:uid="{E660B944-6D25-448C-A557-542423ACA620}"/>
    <cellStyle name="Currency 2 2 2 2 2 2 2 3 2 2 5" xfId="13681" xr:uid="{A68A3547-0E60-44A0-9B04-B1FA7CAB4C62}"/>
    <cellStyle name="Currency 2 2 2 2 2 2 2 3 2 2 6" xfId="27371" xr:uid="{4D424D42-40DE-4CAB-95AE-3FA5249FA1D6}"/>
    <cellStyle name="Currency 2 2 2 2 2 2 2 3 2 2 7" xfId="42255" xr:uid="{C112F63C-18A3-4994-968F-486EB8E80928}"/>
    <cellStyle name="Currency 2 2 2 2 2 2 2 3 2 3" xfId="8546" xr:uid="{593C71F3-5DBE-463E-90C2-1E5DBBAD12B7}"/>
    <cellStyle name="Currency 2 2 2 2 2 2 2 3 2 3 2" xfId="11968" xr:uid="{7D9BF8C6-1A53-46A8-AF18-A316F17C7BDE}"/>
    <cellStyle name="Currency 2 2 2 2 2 2 2 3 2 3 2 2" xfId="25658" xr:uid="{073442DF-1008-4B49-8CD2-3AC5CE6C906A}"/>
    <cellStyle name="Currency 2 2 2 2 2 2 2 3 2 3 2 2 2" xfId="39350" xr:uid="{8906F763-B7DA-4814-9380-129FB1BFAFEC}"/>
    <cellStyle name="Currency 2 2 2 2 2 2 2 3 2 3 2 2 3" xfId="54234" xr:uid="{FACFF88A-D036-4906-9E36-1A010140FEA6}"/>
    <cellStyle name="Currency 2 2 2 2 2 2 2 3 2 3 2 3" xfId="18814" xr:uid="{AD1C7757-2E6A-40F7-B619-8DEA08215B88}"/>
    <cellStyle name="Currency 2 2 2 2 2 2 2 3 2 3 2 4" xfId="32504" xr:uid="{CA6141E7-9CE3-4657-B423-D79F079AE8E2}"/>
    <cellStyle name="Currency 2 2 2 2 2 2 2 3 2 3 2 5" xfId="47388" xr:uid="{912A35ED-CE01-4F52-899C-00DB8182A4D4}"/>
    <cellStyle name="Currency 2 2 2 2 2 2 2 3 2 3 3" xfId="22236" xr:uid="{0672043C-C5D4-404E-BA18-349211BDE68A}"/>
    <cellStyle name="Currency 2 2 2 2 2 2 2 3 2 3 3 2" xfId="35928" xr:uid="{28B63B5A-031C-49E1-9828-39E0B05EB77B}"/>
    <cellStyle name="Currency 2 2 2 2 2 2 2 3 2 3 3 3" xfId="50812" xr:uid="{DE20A019-68FC-4F46-9FCE-8AF1036D5E88}"/>
    <cellStyle name="Currency 2 2 2 2 2 2 2 3 2 3 4" xfId="15392" xr:uid="{B905064F-8673-44D8-8B46-7452DB1C8B6E}"/>
    <cellStyle name="Currency 2 2 2 2 2 2 2 3 2 3 5" xfId="29082" xr:uid="{51ED1C6F-A005-48A1-B401-2B9A846080ED}"/>
    <cellStyle name="Currency 2 2 2 2 2 2 2 3 2 3 6" xfId="43966" xr:uid="{BDBD8974-8B0B-4C40-ADB5-D203BDEFB935}"/>
    <cellStyle name="Currency 2 2 2 2 2 2 2 3 2 4" xfId="10256" xr:uid="{FDFE0725-5243-42B1-BFA8-0F0C6C4696B1}"/>
    <cellStyle name="Currency 2 2 2 2 2 2 2 3 2 4 2" xfId="23946" xr:uid="{5415F3C7-02B5-4C28-A81E-6EBFF6ED67A7}"/>
    <cellStyle name="Currency 2 2 2 2 2 2 2 3 2 4 2 2" xfId="37638" xr:uid="{94F9C34E-F20E-4441-863A-0F0ABD66E4D0}"/>
    <cellStyle name="Currency 2 2 2 2 2 2 2 3 2 4 2 3" xfId="52522" xr:uid="{5D913CAA-DC8E-473F-91ED-526E90B96DB8}"/>
    <cellStyle name="Currency 2 2 2 2 2 2 2 3 2 4 3" xfId="17102" xr:uid="{E28252CC-5CFB-4065-97AE-8207211CBB27}"/>
    <cellStyle name="Currency 2 2 2 2 2 2 2 3 2 4 4" xfId="30792" xr:uid="{5FC3743A-85DD-4C90-A9EC-27F2782CB1B6}"/>
    <cellStyle name="Currency 2 2 2 2 2 2 2 3 2 4 5" xfId="45676" xr:uid="{4A7D3356-A919-4E96-8CEC-DCBDA4D661A4}"/>
    <cellStyle name="Currency 2 2 2 2 2 2 2 3 2 5" xfId="20524" xr:uid="{AA8EA191-261A-4B67-9299-8CB8FFCD49BB}"/>
    <cellStyle name="Currency 2 2 2 2 2 2 2 3 2 5 2" xfId="34216" xr:uid="{8D9C09AB-2ABB-421E-B521-19A9CFF64370}"/>
    <cellStyle name="Currency 2 2 2 2 2 2 2 3 2 5 3" xfId="49100" xr:uid="{2DB1772E-D993-4B6A-B3D5-044629652672}"/>
    <cellStyle name="Currency 2 2 2 2 2 2 2 3 2 6" xfId="13680" xr:uid="{6BF7859F-3FED-476F-B5B4-1C87680727B1}"/>
    <cellStyle name="Currency 2 2 2 2 2 2 2 3 2 7" xfId="27370" xr:uid="{E3BFA052-F65C-4191-96E7-E345D1DA10F6}"/>
    <cellStyle name="Currency 2 2 2 2 2 2 2 3 2 8" xfId="42254" xr:uid="{6ABD41A6-D93C-4611-ABC7-67EF36A19767}"/>
    <cellStyle name="Currency 2 2 2 2 2 2 2 3 3" xfId="6835" xr:uid="{EDC323E3-056F-4BF1-8136-85627F88507D}"/>
    <cellStyle name="Currency 2 2 2 2 2 2 2 3 3 2" xfId="8548" xr:uid="{FFDC7F2D-DF45-4534-994C-5239C2A60206}"/>
    <cellStyle name="Currency 2 2 2 2 2 2 2 3 3 2 2" xfId="11970" xr:uid="{4D7DF738-8681-4D3C-9F6B-76BE8CF31D2E}"/>
    <cellStyle name="Currency 2 2 2 2 2 2 2 3 3 2 2 2" xfId="25660" xr:uid="{C2CD6BB2-FD3B-4F59-ACCF-963C936E738B}"/>
    <cellStyle name="Currency 2 2 2 2 2 2 2 3 3 2 2 2 2" xfId="39352" xr:uid="{A29C3C46-A88C-4E2D-B6C8-405FA53E7892}"/>
    <cellStyle name="Currency 2 2 2 2 2 2 2 3 3 2 2 2 3" xfId="54236" xr:uid="{2500C06B-2317-485C-85B0-8716A19AA610}"/>
    <cellStyle name="Currency 2 2 2 2 2 2 2 3 3 2 2 3" xfId="18816" xr:uid="{5AA8387D-AE32-48F8-B789-3F09F2FF6C1C}"/>
    <cellStyle name="Currency 2 2 2 2 2 2 2 3 3 2 2 4" xfId="32506" xr:uid="{04F2F46C-07F1-45F1-8E7B-E1F8AB540654}"/>
    <cellStyle name="Currency 2 2 2 2 2 2 2 3 3 2 2 5" xfId="47390" xr:uid="{1D3816D3-3E2F-4299-B8F1-5E8E222BD8CC}"/>
    <cellStyle name="Currency 2 2 2 2 2 2 2 3 3 2 3" xfId="22238" xr:uid="{E60F0D82-14C8-4F88-9D9F-79A5813DD1B2}"/>
    <cellStyle name="Currency 2 2 2 2 2 2 2 3 3 2 3 2" xfId="35930" xr:uid="{0B40AA30-E830-46D0-A8A9-57BC694F48A3}"/>
    <cellStyle name="Currency 2 2 2 2 2 2 2 3 3 2 3 3" xfId="50814" xr:uid="{0B6B2D5A-C596-4218-A3EA-DDCE98749557}"/>
    <cellStyle name="Currency 2 2 2 2 2 2 2 3 3 2 4" xfId="15394" xr:uid="{38C13397-C1C2-4350-B618-158BFEF330BC}"/>
    <cellStyle name="Currency 2 2 2 2 2 2 2 3 3 2 5" xfId="29084" xr:uid="{86EA2A19-3848-49E6-BE80-EAE60E747631}"/>
    <cellStyle name="Currency 2 2 2 2 2 2 2 3 3 2 6" xfId="43968" xr:uid="{C712F531-CE78-4015-A0F0-61A946452D2D}"/>
    <cellStyle name="Currency 2 2 2 2 2 2 2 3 3 3" xfId="10258" xr:uid="{6D2E3ACE-BDE1-4D67-8FA2-72BC181B8F37}"/>
    <cellStyle name="Currency 2 2 2 2 2 2 2 3 3 3 2" xfId="23948" xr:uid="{AEB1CBEC-57C4-4368-9F8A-85A9F177E401}"/>
    <cellStyle name="Currency 2 2 2 2 2 2 2 3 3 3 2 2" xfId="37640" xr:uid="{9B23DED5-0934-4849-9A47-442060A65267}"/>
    <cellStyle name="Currency 2 2 2 2 2 2 2 3 3 3 2 3" xfId="52524" xr:uid="{4E1B8284-2E14-46AD-99B9-58463108F88F}"/>
    <cellStyle name="Currency 2 2 2 2 2 2 2 3 3 3 3" xfId="17104" xr:uid="{92603B84-531E-429F-BDCD-4EB8B3C94324}"/>
    <cellStyle name="Currency 2 2 2 2 2 2 2 3 3 3 4" xfId="30794" xr:uid="{9D36FF73-DB15-4055-8B12-BDB82AE2FC08}"/>
    <cellStyle name="Currency 2 2 2 2 2 2 2 3 3 3 5" xfId="45678" xr:uid="{983F03AD-CE4D-4441-B123-113AB9D2FBAD}"/>
    <cellStyle name="Currency 2 2 2 2 2 2 2 3 3 4" xfId="20526" xr:uid="{F9FCFEFA-9247-4241-BF49-C26FA4C8CE75}"/>
    <cellStyle name="Currency 2 2 2 2 2 2 2 3 3 4 2" xfId="34218" xr:uid="{0A7D46EE-CD4F-432D-9AB2-EB3CEA4494B0}"/>
    <cellStyle name="Currency 2 2 2 2 2 2 2 3 3 4 3" xfId="49102" xr:uid="{8F09B029-B5E2-45C2-BCFE-58354009FB6D}"/>
    <cellStyle name="Currency 2 2 2 2 2 2 2 3 3 5" xfId="13682" xr:uid="{A881AFA8-B0D1-416A-98B8-0F6C0747BB76}"/>
    <cellStyle name="Currency 2 2 2 2 2 2 2 3 3 6" xfId="27372" xr:uid="{DB32EA6B-0711-41B7-B4D0-E541E63DE462}"/>
    <cellStyle name="Currency 2 2 2 2 2 2 2 3 3 7" xfId="42256" xr:uid="{5A758552-16CE-47C5-A472-12A6E2B97549}"/>
    <cellStyle name="Currency 2 2 2 2 2 2 2 3 4" xfId="6836" xr:uid="{6AFAEBDC-0F73-416F-B033-F8CB607BBF9B}"/>
    <cellStyle name="Currency 2 2 2 2 2 2 2 3 4 2" xfId="8549" xr:uid="{67E46060-F744-4F8E-B628-FFC00CA92D2B}"/>
    <cellStyle name="Currency 2 2 2 2 2 2 2 3 4 2 2" xfId="11971" xr:uid="{7B818B72-7B69-4D97-A0F3-E178F2BC16A7}"/>
    <cellStyle name="Currency 2 2 2 2 2 2 2 3 4 2 2 2" xfId="25661" xr:uid="{F77BCF0F-0D74-44A1-AD93-FB3C5683027B}"/>
    <cellStyle name="Currency 2 2 2 2 2 2 2 3 4 2 2 2 2" xfId="39353" xr:uid="{5AD6511F-6342-4181-A591-B40B30990CC1}"/>
    <cellStyle name="Currency 2 2 2 2 2 2 2 3 4 2 2 2 3" xfId="54237" xr:uid="{D67E0559-A2DA-43CA-B769-9356D056C837}"/>
    <cellStyle name="Currency 2 2 2 2 2 2 2 3 4 2 2 3" xfId="18817" xr:uid="{6E9C7FF5-BB7E-412E-94DE-6B43152E0FC0}"/>
    <cellStyle name="Currency 2 2 2 2 2 2 2 3 4 2 2 4" xfId="32507" xr:uid="{0424671E-E1AF-418C-B187-4851F2A27682}"/>
    <cellStyle name="Currency 2 2 2 2 2 2 2 3 4 2 2 5" xfId="47391" xr:uid="{3D85CC5E-53F6-4821-918B-2790E852AA83}"/>
    <cellStyle name="Currency 2 2 2 2 2 2 2 3 4 2 3" xfId="22239" xr:uid="{4EFA4E25-9CD7-4BE5-BBBF-38F012BBEE86}"/>
    <cellStyle name="Currency 2 2 2 2 2 2 2 3 4 2 3 2" xfId="35931" xr:uid="{061CCCF5-85EE-45DA-A8FF-4FF0D5402876}"/>
    <cellStyle name="Currency 2 2 2 2 2 2 2 3 4 2 3 3" xfId="50815" xr:uid="{58A9010C-BB68-487E-AF8A-08EEEE2A00F6}"/>
    <cellStyle name="Currency 2 2 2 2 2 2 2 3 4 2 4" xfId="15395" xr:uid="{D38FDFC3-9DC6-4EFE-AD28-FFBFDAADE52B}"/>
    <cellStyle name="Currency 2 2 2 2 2 2 2 3 4 2 5" xfId="29085" xr:uid="{E82E8473-FD1B-4E54-B0A5-85CAA2A52672}"/>
    <cellStyle name="Currency 2 2 2 2 2 2 2 3 4 2 6" xfId="43969" xr:uid="{8597AEDB-42B7-4759-84FA-0DAEFE367C11}"/>
    <cellStyle name="Currency 2 2 2 2 2 2 2 3 4 3" xfId="10259" xr:uid="{86B7EBC0-1814-4706-BD50-2F6C182B9082}"/>
    <cellStyle name="Currency 2 2 2 2 2 2 2 3 4 3 2" xfId="23949" xr:uid="{7AEADA20-9A83-41F3-958A-5EE93C6E030F}"/>
    <cellStyle name="Currency 2 2 2 2 2 2 2 3 4 3 2 2" xfId="37641" xr:uid="{9295B956-ED3D-4888-8DC8-94426971D51C}"/>
    <cellStyle name="Currency 2 2 2 2 2 2 2 3 4 3 2 3" xfId="52525" xr:uid="{77F6CDC6-2340-4B81-8F81-77480F185C54}"/>
    <cellStyle name="Currency 2 2 2 2 2 2 2 3 4 3 3" xfId="17105" xr:uid="{4057F290-D94F-4939-89CB-47CFAB587A5F}"/>
    <cellStyle name="Currency 2 2 2 2 2 2 2 3 4 3 4" xfId="30795" xr:uid="{72F7CCEE-A95E-488E-8E77-66A08D71E126}"/>
    <cellStyle name="Currency 2 2 2 2 2 2 2 3 4 3 5" xfId="45679" xr:uid="{67F04DED-4614-4304-8096-37F2E9854055}"/>
    <cellStyle name="Currency 2 2 2 2 2 2 2 3 4 4" xfId="20527" xr:uid="{EF3B191C-DC9E-41ED-9A8B-17DBC0B8B361}"/>
    <cellStyle name="Currency 2 2 2 2 2 2 2 3 4 4 2" xfId="34219" xr:uid="{58877F3C-2285-4E30-A2BA-87A97F771A5C}"/>
    <cellStyle name="Currency 2 2 2 2 2 2 2 3 4 4 3" xfId="49103" xr:uid="{564FEB3B-E266-4F42-A2AF-5D83CE8D7A6E}"/>
    <cellStyle name="Currency 2 2 2 2 2 2 2 3 4 5" xfId="13683" xr:uid="{89BE9E35-8234-461C-A58D-636424899206}"/>
    <cellStyle name="Currency 2 2 2 2 2 2 2 3 4 6" xfId="27373" xr:uid="{76C7F3B7-7001-4893-A389-1858EDD5C2D2}"/>
    <cellStyle name="Currency 2 2 2 2 2 2 2 3 4 7" xfId="42257" xr:uid="{78A33318-2B7C-4CD0-A8CE-CF1863D59A8C}"/>
    <cellStyle name="Currency 2 2 2 2 2 2 2 3 5" xfId="8545" xr:uid="{A1F8671A-2F3C-4C54-A346-2C341340A9E7}"/>
    <cellStyle name="Currency 2 2 2 2 2 2 2 3 5 2" xfId="11967" xr:uid="{BEACC897-43DD-46E8-97D3-725A4AA59933}"/>
    <cellStyle name="Currency 2 2 2 2 2 2 2 3 5 2 2" xfId="25657" xr:uid="{AFD625A4-F620-4FA1-9C0B-495E070ABD9C}"/>
    <cellStyle name="Currency 2 2 2 2 2 2 2 3 5 2 2 2" xfId="39349" xr:uid="{863492F1-64E5-4D21-9B5F-9848BAEA1CEA}"/>
    <cellStyle name="Currency 2 2 2 2 2 2 2 3 5 2 2 3" xfId="54233" xr:uid="{3C257109-15B8-44FB-96CA-74919710061B}"/>
    <cellStyle name="Currency 2 2 2 2 2 2 2 3 5 2 3" xfId="18813" xr:uid="{AADAACC2-B653-483B-B919-1C9FB16EC77F}"/>
    <cellStyle name="Currency 2 2 2 2 2 2 2 3 5 2 4" xfId="32503" xr:uid="{D86E00FD-E40F-488C-87A7-45AD7420D7E0}"/>
    <cellStyle name="Currency 2 2 2 2 2 2 2 3 5 2 5" xfId="47387" xr:uid="{7535C09D-DAE4-45BE-A82E-B3244CD848B7}"/>
    <cellStyle name="Currency 2 2 2 2 2 2 2 3 5 3" xfId="22235" xr:uid="{D7F9A425-5829-41A6-8EE3-AD4CA8C4249C}"/>
    <cellStyle name="Currency 2 2 2 2 2 2 2 3 5 3 2" xfId="35927" xr:uid="{5C396AE0-7422-4B91-BCA3-80459F5247F1}"/>
    <cellStyle name="Currency 2 2 2 2 2 2 2 3 5 3 3" xfId="50811" xr:uid="{F0CB7FBB-7761-45EC-9081-929B998F5204}"/>
    <cellStyle name="Currency 2 2 2 2 2 2 2 3 5 4" xfId="15391" xr:uid="{1881DEBB-E70D-4B94-9AAC-F348D87013CF}"/>
    <cellStyle name="Currency 2 2 2 2 2 2 2 3 5 5" xfId="29081" xr:uid="{9D116EDF-2BA4-446B-96B2-DAF83173FDD6}"/>
    <cellStyle name="Currency 2 2 2 2 2 2 2 3 5 6" xfId="43965" xr:uid="{F0E425D2-703A-44FE-BEA8-F76085A28BEA}"/>
    <cellStyle name="Currency 2 2 2 2 2 2 2 3 6" xfId="10255" xr:uid="{B09FEDC7-B055-4CDF-9C12-1B22B45EEFBA}"/>
    <cellStyle name="Currency 2 2 2 2 2 2 2 3 6 2" xfId="23945" xr:uid="{BADD6162-019E-4364-A011-AB3DF02F5565}"/>
    <cellStyle name="Currency 2 2 2 2 2 2 2 3 6 2 2" xfId="37637" xr:uid="{86FB283C-0B9D-4506-A90F-35D69D650E98}"/>
    <cellStyle name="Currency 2 2 2 2 2 2 2 3 6 2 3" xfId="52521" xr:uid="{075F8DB4-5511-464E-9048-55C1DFDEDF90}"/>
    <cellStyle name="Currency 2 2 2 2 2 2 2 3 6 3" xfId="17101" xr:uid="{93B5BFE9-CA9E-4259-B17E-0A8544727903}"/>
    <cellStyle name="Currency 2 2 2 2 2 2 2 3 6 4" xfId="30791" xr:uid="{AE812F38-7D36-4E8E-8402-5AD0D2C83C0F}"/>
    <cellStyle name="Currency 2 2 2 2 2 2 2 3 6 5" xfId="45675" xr:uid="{5454757B-3A43-4E21-A0A2-338A1D05F75B}"/>
    <cellStyle name="Currency 2 2 2 2 2 2 2 3 7" xfId="20523" xr:uid="{49F4CC29-9A59-4B20-92B5-993C4739C9CA}"/>
    <cellStyle name="Currency 2 2 2 2 2 2 2 3 7 2" xfId="34215" xr:uid="{24D85928-8A33-4626-814D-87D6BCE6CCD8}"/>
    <cellStyle name="Currency 2 2 2 2 2 2 2 3 7 3" xfId="49099" xr:uid="{B88C0A02-929A-4200-82CC-F71A2D632C88}"/>
    <cellStyle name="Currency 2 2 2 2 2 2 2 3 8" xfId="13679" xr:uid="{F0235CE8-8297-453B-B184-1FF3B3AEE763}"/>
    <cellStyle name="Currency 2 2 2 2 2 2 2 3 9" xfId="27369" xr:uid="{D3E08F38-966E-41B8-BFAD-D61B3BF26183}"/>
    <cellStyle name="Currency 2 2 2 2 2 2 2 4" xfId="6837" xr:uid="{906992E8-6445-42A4-85E7-38FFACD652E7}"/>
    <cellStyle name="Currency 2 2 2 2 2 2 2 4 2" xfId="6838" xr:uid="{77F0B211-1F1F-40D5-B599-DDCC23DFBED7}"/>
    <cellStyle name="Currency 2 2 2 2 2 2 2 4 2 2" xfId="8551" xr:uid="{A957DD2B-FD6A-41C9-99F7-47ADCDB53772}"/>
    <cellStyle name="Currency 2 2 2 2 2 2 2 4 2 2 2" xfId="11973" xr:uid="{50DDA9AB-C72E-40E8-A2A0-702DB90B9AA1}"/>
    <cellStyle name="Currency 2 2 2 2 2 2 2 4 2 2 2 2" xfId="25663" xr:uid="{80E551BB-6251-4917-9627-EBF8B47CA166}"/>
    <cellStyle name="Currency 2 2 2 2 2 2 2 4 2 2 2 2 2" xfId="39355" xr:uid="{645AC10C-9180-4671-AB32-E34F889090B9}"/>
    <cellStyle name="Currency 2 2 2 2 2 2 2 4 2 2 2 2 3" xfId="54239" xr:uid="{AE8A3C01-8FD2-4E6D-8108-11A4473870B1}"/>
    <cellStyle name="Currency 2 2 2 2 2 2 2 4 2 2 2 3" xfId="18819" xr:uid="{C8850E3C-818B-4A92-960B-BD7A3624D195}"/>
    <cellStyle name="Currency 2 2 2 2 2 2 2 4 2 2 2 4" xfId="32509" xr:uid="{50826A66-1B24-41D8-8279-97F1304362AE}"/>
    <cellStyle name="Currency 2 2 2 2 2 2 2 4 2 2 2 5" xfId="47393" xr:uid="{143A64AE-A522-4210-B64E-7A5F1ECBCEDB}"/>
    <cellStyle name="Currency 2 2 2 2 2 2 2 4 2 2 3" xfId="22241" xr:uid="{1028E98D-B73A-4032-BC89-173111730867}"/>
    <cellStyle name="Currency 2 2 2 2 2 2 2 4 2 2 3 2" xfId="35933" xr:uid="{A68B104A-0CB1-4F1D-BAD0-50953C58B9FA}"/>
    <cellStyle name="Currency 2 2 2 2 2 2 2 4 2 2 3 3" xfId="50817" xr:uid="{671745D5-C883-487E-A0A7-E7BFB5592EE0}"/>
    <cellStyle name="Currency 2 2 2 2 2 2 2 4 2 2 4" xfId="15397" xr:uid="{C60238E0-EB7D-4E90-AD09-0B9A1C668172}"/>
    <cellStyle name="Currency 2 2 2 2 2 2 2 4 2 2 5" xfId="29087" xr:uid="{0BDA29C7-7472-4CF3-8A0A-818826D9A82C}"/>
    <cellStyle name="Currency 2 2 2 2 2 2 2 4 2 2 6" xfId="43971" xr:uid="{0441EB45-5AB8-424A-B2F1-21C81A2C8680}"/>
    <cellStyle name="Currency 2 2 2 2 2 2 2 4 2 3" xfId="10261" xr:uid="{85A341DF-464F-43F4-9D88-E545A62F4721}"/>
    <cellStyle name="Currency 2 2 2 2 2 2 2 4 2 3 2" xfId="23951" xr:uid="{7CCFFABB-CE59-4D58-BA79-901693B851C4}"/>
    <cellStyle name="Currency 2 2 2 2 2 2 2 4 2 3 2 2" xfId="37643" xr:uid="{E215C7B1-5061-46C3-B311-0DC88D6F592F}"/>
    <cellStyle name="Currency 2 2 2 2 2 2 2 4 2 3 2 3" xfId="52527" xr:uid="{B59DD930-3851-4035-A11E-54691EDEBFB2}"/>
    <cellStyle name="Currency 2 2 2 2 2 2 2 4 2 3 3" xfId="17107" xr:uid="{3CFBAB1D-0339-46A6-A464-6F147D6ACEFC}"/>
    <cellStyle name="Currency 2 2 2 2 2 2 2 4 2 3 4" xfId="30797" xr:uid="{83F94807-D4F1-4DB8-B9E6-360078A2823C}"/>
    <cellStyle name="Currency 2 2 2 2 2 2 2 4 2 3 5" xfId="45681" xr:uid="{4216617D-0198-461D-87EE-13319F0FB0FC}"/>
    <cellStyle name="Currency 2 2 2 2 2 2 2 4 2 4" xfId="20529" xr:uid="{7DFDAF80-05BB-447C-9970-DB05B8B55CDD}"/>
    <cellStyle name="Currency 2 2 2 2 2 2 2 4 2 4 2" xfId="34221" xr:uid="{1669EC95-E7C6-4409-85F8-824B688F3F19}"/>
    <cellStyle name="Currency 2 2 2 2 2 2 2 4 2 4 3" xfId="49105" xr:uid="{B87968BD-5B07-4D83-B7E2-EA2348C05EDD}"/>
    <cellStyle name="Currency 2 2 2 2 2 2 2 4 2 5" xfId="13685" xr:uid="{67C3E3CB-9CF3-4FC5-B55B-C70120AA8F96}"/>
    <cellStyle name="Currency 2 2 2 2 2 2 2 4 2 6" xfId="27375" xr:uid="{81C274FC-36EB-47BD-9A2C-03EA97FE0F22}"/>
    <cellStyle name="Currency 2 2 2 2 2 2 2 4 2 7" xfId="42259" xr:uid="{54F58AF7-2EB0-4C0C-819A-19EDCCBE192F}"/>
    <cellStyle name="Currency 2 2 2 2 2 2 2 4 3" xfId="8550" xr:uid="{3AFCD0ED-7054-4E5F-931E-DC49C03376C4}"/>
    <cellStyle name="Currency 2 2 2 2 2 2 2 4 3 2" xfId="11972" xr:uid="{BF6789E8-C94D-40D1-BA78-EBEC5FB4CF75}"/>
    <cellStyle name="Currency 2 2 2 2 2 2 2 4 3 2 2" xfId="25662" xr:uid="{586EB974-00AA-4135-A66D-B78155D0F204}"/>
    <cellStyle name="Currency 2 2 2 2 2 2 2 4 3 2 2 2" xfId="39354" xr:uid="{45BBE17E-FD06-4220-B3DE-FD5810B1F064}"/>
    <cellStyle name="Currency 2 2 2 2 2 2 2 4 3 2 2 3" xfId="54238" xr:uid="{06517632-CCDD-48B7-A772-401F6E623AE3}"/>
    <cellStyle name="Currency 2 2 2 2 2 2 2 4 3 2 3" xfId="18818" xr:uid="{BC1EE172-7298-4B7E-A53F-13462695C064}"/>
    <cellStyle name="Currency 2 2 2 2 2 2 2 4 3 2 4" xfId="32508" xr:uid="{12A273FB-8F55-4AE1-9AAD-119C791418D6}"/>
    <cellStyle name="Currency 2 2 2 2 2 2 2 4 3 2 5" xfId="47392" xr:uid="{F8A2FF05-57B3-4E78-8F6B-283F09C8E80E}"/>
    <cellStyle name="Currency 2 2 2 2 2 2 2 4 3 3" xfId="22240" xr:uid="{ED010A55-19C4-44E0-B1DC-811EB7CCB243}"/>
    <cellStyle name="Currency 2 2 2 2 2 2 2 4 3 3 2" xfId="35932" xr:uid="{A5B2FD8F-C0D3-4397-84A4-48DFCB55BC1B}"/>
    <cellStyle name="Currency 2 2 2 2 2 2 2 4 3 3 3" xfId="50816" xr:uid="{6FDB558B-1E4D-4EC1-90EF-827BC88CF952}"/>
    <cellStyle name="Currency 2 2 2 2 2 2 2 4 3 4" xfId="15396" xr:uid="{5DE7E23C-304F-404F-9178-437865683A8B}"/>
    <cellStyle name="Currency 2 2 2 2 2 2 2 4 3 5" xfId="29086" xr:uid="{C9224289-E0CE-4435-95C8-70180C0CC409}"/>
    <cellStyle name="Currency 2 2 2 2 2 2 2 4 3 6" xfId="43970" xr:uid="{91A831D3-28B9-4864-B5F8-D0CF22200C58}"/>
    <cellStyle name="Currency 2 2 2 2 2 2 2 4 4" xfId="10260" xr:uid="{ABD96025-4129-4D35-9633-CB1B7D0F5672}"/>
    <cellStyle name="Currency 2 2 2 2 2 2 2 4 4 2" xfId="23950" xr:uid="{9EC1ED89-C3A1-4817-8375-FEBCCFD25F4E}"/>
    <cellStyle name="Currency 2 2 2 2 2 2 2 4 4 2 2" xfId="37642" xr:uid="{ACE9C087-C639-4D71-88F3-57D8F7F2C85D}"/>
    <cellStyle name="Currency 2 2 2 2 2 2 2 4 4 2 3" xfId="52526" xr:uid="{050ABFFF-13C3-4302-9936-9C1670CB71EF}"/>
    <cellStyle name="Currency 2 2 2 2 2 2 2 4 4 3" xfId="17106" xr:uid="{523F1B1C-EEDF-4581-B731-0635F08C7457}"/>
    <cellStyle name="Currency 2 2 2 2 2 2 2 4 4 4" xfId="30796" xr:uid="{5BC7A3D4-773A-4564-B8B8-AAC2BBEA9DD4}"/>
    <cellStyle name="Currency 2 2 2 2 2 2 2 4 4 5" xfId="45680" xr:uid="{4DE0EDEE-F8FF-4207-B126-769FD299DEA0}"/>
    <cellStyle name="Currency 2 2 2 2 2 2 2 4 5" xfId="20528" xr:uid="{A64AAA18-7F58-4729-921C-D278DFC05DCF}"/>
    <cellStyle name="Currency 2 2 2 2 2 2 2 4 5 2" xfId="34220" xr:uid="{019BF14F-ABD6-4EEF-A4DC-85D48D24F090}"/>
    <cellStyle name="Currency 2 2 2 2 2 2 2 4 5 3" xfId="49104" xr:uid="{E8957A5A-968D-48A0-AA26-2BE0C8B3EEB6}"/>
    <cellStyle name="Currency 2 2 2 2 2 2 2 4 6" xfId="13684" xr:uid="{541BABF9-83DD-470E-AF9A-B7ACA55EB93A}"/>
    <cellStyle name="Currency 2 2 2 2 2 2 2 4 7" xfId="27374" xr:uid="{C7046272-561D-45E8-B1BF-6BC27E3D8AD8}"/>
    <cellStyle name="Currency 2 2 2 2 2 2 2 4 8" xfId="42258" xr:uid="{A858D0AA-A125-44AE-A5CE-E3856FDFC2B4}"/>
    <cellStyle name="Currency 2 2 2 2 2 2 2 5" xfId="6839" xr:uid="{ECAAD074-F1A3-44D2-8D3E-431B04A57192}"/>
    <cellStyle name="Currency 2 2 2 2 2 2 2 5 2" xfId="8552" xr:uid="{D3856E92-C7E0-4697-AB32-BD861CC08BC9}"/>
    <cellStyle name="Currency 2 2 2 2 2 2 2 5 2 2" xfId="11974" xr:uid="{FDCD6691-731C-477E-9FEB-96F86F76275F}"/>
    <cellStyle name="Currency 2 2 2 2 2 2 2 5 2 2 2" xfId="25664" xr:uid="{96CCBDF5-1D8B-4DF6-8237-7E656AC3739C}"/>
    <cellStyle name="Currency 2 2 2 2 2 2 2 5 2 2 2 2" xfId="39356" xr:uid="{B101B7D7-44D4-447A-AB97-B6DFDCB31B08}"/>
    <cellStyle name="Currency 2 2 2 2 2 2 2 5 2 2 2 3" xfId="54240" xr:uid="{73203634-9D13-4994-9098-9A3A79E96182}"/>
    <cellStyle name="Currency 2 2 2 2 2 2 2 5 2 2 3" xfId="18820" xr:uid="{769B82B7-A05D-44C2-8038-DA929AA92188}"/>
    <cellStyle name="Currency 2 2 2 2 2 2 2 5 2 2 4" xfId="32510" xr:uid="{ABD3E6E2-24CF-441D-8C4F-3003DDFB35F4}"/>
    <cellStyle name="Currency 2 2 2 2 2 2 2 5 2 2 5" xfId="47394" xr:uid="{B8E3EEBE-DFAC-4AF3-88F6-197A54300687}"/>
    <cellStyle name="Currency 2 2 2 2 2 2 2 5 2 3" xfId="22242" xr:uid="{4321AECD-0B7F-4750-B73F-7720F238D844}"/>
    <cellStyle name="Currency 2 2 2 2 2 2 2 5 2 3 2" xfId="35934" xr:uid="{1F68D2C8-D5AF-4A56-810D-10F7978A8074}"/>
    <cellStyle name="Currency 2 2 2 2 2 2 2 5 2 3 3" xfId="50818" xr:uid="{E305590B-ADBD-42E9-AF48-241429B1F653}"/>
    <cellStyle name="Currency 2 2 2 2 2 2 2 5 2 4" xfId="15398" xr:uid="{2C073C0A-D331-4969-A8D2-8212FC9C05D8}"/>
    <cellStyle name="Currency 2 2 2 2 2 2 2 5 2 5" xfId="29088" xr:uid="{23DE1184-FC76-4525-A9DB-0BBEC3B4F1A7}"/>
    <cellStyle name="Currency 2 2 2 2 2 2 2 5 2 6" xfId="43972" xr:uid="{6FC162EC-BC29-4EC5-B442-B7B7E1DF806E}"/>
    <cellStyle name="Currency 2 2 2 2 2 2 2 5 3" xfId="10262" xr:uid="{E7724E96-862B-49D4-B54B-BF859CFC3754}"/>
    <cellStyle name="Currency 2 2 2 2 2 2 2 5 3 2" xfId="23952" xr:uid="{D671B3BE-2825-4AE2-AC0A-7129BC887EAD}"/>
    <cellStyle name="Currency 2 2 2 2 2 2 2 5 3 2 2" xfId="37644" xr:uid="{A0E21C34-1614-4CBC-B284-D25D53275B7D}"/>
    <cellStyle name="Currency 2 2 2 2 2 2 2 5 3 2 3" xfId="52528" xr:uid="{39ABBB79-CE49-452B-A67B-69F5F47A8F01}"/>
    <cellStyle name="Currency 2 2 2 2 2 2 2 5 3 3" xfId="17108" xr:uid="{651019F7-F3A7-448A-9946-18D604DC5FA0}"/>
    <cellStyle name="Currency 2 2 2 2 2 2 2 5 3 4" xfId="30798" xr:uid="{4B21B276-C0C6-4D32-9423-AE3EC3890E1A}"/>
    <cellStyle name="Currency 2 2 2 2 2 2 2 5 3 5" xfId="45682" xr:uid="{7707A54E-3EDD-4B8B-AEB6-846CB5BEDCE4}"/>
    <cellStyle name="Currency 2 2 2 2 2 2 2 5 4" xfId="20530" xr:uid="{CCDC22E4-1F6A-4934-813A-01FDA69C5DA6}"/>
    <cellStyle name="Currency 2 2 2 2 2 2 2 5 4 2" xfId="34222" xr:uid="{1D72078E-AA91-4528-AACF-A6C12482F425}"/>
    <cellStyle name="Currency 2 2 2 2 2 2 2 5 4 3" xfId="49106" xr:uid="{AD92663E-2C39-4A3B-9839-1071DCF11272}"/>
    <cellStyle name="Currency 2 2 2 2 2 2 2 5 5" xfId="13686" xr:uid="{A4777494-716C-4EA9-948F-83ECAA18CF95}"/>
    <cellStyle name="Currency 2 2 2 2 2 2 2 5 6" xfId="27376" xr:uid="{7101376C-217E-4E8B-8206-DDEBC2A277D3}"/>
    <cellStyle name="Currency 2 2 2 2 2 2 2 5 7" xfId="42260" xr:uid="{3862E740-4B61-4CFE-BC1B-347167F10189}"/>
    <cellStyle name="Currency 2 2 2 2 2 2 2 6" xfId="6840" xr:uid="{652EF616-735D-4912-8660-17D3A2D8137F}"/>
    <cellStyle name="Currency 2 2 2 2 2 2 2 6 2" xfId="8553" xr:uid="{55B19CFE-3EEC-46D4-8277-4FF8053DA807}"/>
    <cellStyle name="Currency 2 2 2 2 2 2 2 6 2 2" xfId="11975" xr:uid="{805C4BA9-91B5-45F6-953E-62EC7ADD99B6}"/>
    <cellStyle name="Currency 2 2 2 2 2 2 2 6 2 2 2" xfId="25665" xr:uid="{2CD91036-134B-4E37-84E0-69EBEA9EFE9F}"/>
    <cellStyle name="Currency 2 2 2 2 2 2 2 6 2 2 2 2" xfId="39357" xr:uid="{8E6A391A-A338-4C67-B629-0E01D32B5703}"/>
    <cellStyle name="Currency 2 2 2 2 2 2 2 6 2 2 2 3" xfId="54241" xr:uid="{4F90D07E-608F-4B3D-8EBA-42AA938C2247}"/>
    <cellStyle name="Currency 2 2 2 2 2 2 2 6 2 2 3" xfId="18821" xr:uid="{06AE170B-21BA-45F5-A571-DD71294BC7A5}"/>
    <cellStyle name="Currency 2 2 2 2 2 2 2 6 2 2 4" xfId="32511" xr:uid="{17B60CFB-C31B-4FEF-BEA2-E31BAC67FB60}"/>
    <cellStyle name="Currency 2 2 2 2 2 2 2 6 2 2 5" xfId="47395" xr:uid="{1C0977A9-BE95-4596-8122-DCA2F61DCE04}"/>
    <cellStyle name="Currency 2 2 2 2 2 2 2 6 2 3" xfId="22243" xr:uid="{FB149FCC-6973-4A67-9AE5-04AD7EE04245}"/>
    <cellStyle name="Currency 2 2 2 2 2 2 2 6 2 3 2" xfId="35935" xr:uid="{21941221-960D-4493-8347-B79228CABEFF}"/>
    <cellStyle name="Currency 2 2 2 2 2 2 2 6 2 3 3" xfId="50819" xr:uid="{E492023A-9DE2-4311-BB84-8DE9EE14FEF1}"/>
    <cellStyle name="Currency 2 2 2 2 2 2 2 6 2 4" xfId="15399" xr:uid="{125C0420-2028-4F73-9FA2-4381D4E778BE}"/>
    <cellStyle name="Currency 2 2 2 2 2 2 2 6 2 5" xfId="29089" xr:uid="{C9166738-CDB4-4A97-BDBD-DC1468E3C574}"/>
    <cellStyle name="Currency 2 2 2 2 2 2 2 6 2 6" xfId="43973" xr:uid="{E4360F7C-016E-4D62-A519-F6A3C24265A4}"/>
    <cellStyle name="Currency 2 2 2 2 2 2 2 6 3" xfId="10263" xr:uid="{13B85731-ECD4-4AC6-9B0D-8674F87B0D30}"/>
    <cellStyle name="Currency 2 2 2 2 2 2 2 6 3 2" xfId="23953" xr:uid="{83353D9A-4010-4E06-A13E-4B628F5C7B42}"/>
    <cellStyle name="Currency 2 2 2 2 2 2 2 6 3 2 2" xfId="37645" xr:uid="{76B4FBEB-EA32-4453-97B1-9A3034060A48}"/>
    <cellStyle name="Currency 2 2 2 2 2 2 2 6 3 2 3" xfId="52529" xr:uid="{B69947D3-0794-452B-9E58-33F347660E78}"/>
    <cellStyle name="Currency 2 2 2 2 2 2 2 6 3 3" xfId="17109" xr:uid="{F79B4890-C65A-4C8F-B2F2-231BB95FCF2C}"/>
    <cellStyle name="Currency 2 2 2 2 2 2 2 6 3 4" xfId="30799" xr:uid="{2A295CEE-8187-4EEC-B16D-40BC60F970D4}"/>
    <cellStyle name="Currency 2 2 2 2 2 2 2 6 3 5" xfId="45683" xr:uid="{13BC3638-2915-41FD-A303-FC8EB4D50271}"/>
    <cellStyle name="Currency 2 2 2 2 2 2 2 6 4" xfId="20531" xr:uid="{2672AD4E-B2ED-4AC4-80CF-A97F4A7F4837}"/>
    <cellStyle name="Currency 2 2 2 2 2 2 2 6 4 2" xfId="34223" xr:uid="{5F8B4B2B-A85D-4E30-A2AE-993D251EA41C}"/>
    <cellStyle name="Currency 2 2 2 2 2 2 2 6 4 3" xfId="49107" xr:uid="{782E2BD5-385D-42FF-95E4-551E539DC517}"/>
    <cellStyle name="Currency 2 2 2 2 2 2 2 6 5" xfId="13687" xr:uid="{CE62B0E9-8D50-477A-9AA9-B8C512335A56}"/>
    <cellStyle name="Currency 2 2 2 2 2 2 2 6 6" xfId="27377" xr:uid="{D066D3F6-D7EC-42C7-AE74-5E1580B0C4AA}"/>
    <cellStyle name="Currency 2 2 2 2 2 2 2 6 7" xfId="42261" xr:uid="{3B2341D1-9640-4177-A988-16A5D78C4735}"/>
    <cellStyle name="Currency 2 2 2 2 2 2 2 7" xfId="8539" xr:uid="{685D4C98-747C-422B-B8AC-C6F09813AE27}"/>
    <cellStyle name="Currency 2 2 2 2 2 2 2 7 2" xfId="11961" xr:uid="{69816614-393E-4AD3-8FE4-A3E3BA7871B2}"/>
    <cellStyle name="Currency 2 2 2 2 2 2 2 7 2 2" xfId="25651" xr:uid="{C936A1A6-E22E-4E83-B403-71A48EFFE449}"/>
    <cellStyle name="Currency 2 2 2 2 2 2 2 7 2 2 2" xfId="39343" xr:uid="{799EB540-4999-4767-9535-A43416885CFA}"/>
    <cellStyle name="Currency 2 2 2 2 2 2 2 7 2 2 3" xfId="54227" xr:uid="{41AE4B9D-FF40-4713-B994-191F14E54F6B}"/>
    <cellStyle name="Currency 2 2 2 2 2 2 2 7 2 3" xfId="18807" xr:uid="{8C5BCD96-0D19-45D9-BDC4-B2B571AA0718}"/>
    <cellStyle name="Currency 2 2 2 2 2 2 2 7 2 4" xfId="32497" xr:uid="{A2E6E0A3-BC71-4234-863D-89F5295ADE44}"/>
    <cellStyle name="Currency 2 2 2 2 2 2 2 7 2 5" xfId="47381" xr:uid="{892CC473-1C24-4E09-8B60-B08E46C24AB1}"/>
    <cellStyle name="Currency 2 2 2 2 2 2 2 7 3" xfId="22229" xr:uid="{581B56F9-7B3D-4F1C-8DA1-64EB24507FC0}"/>
    <cellStyle name="Currency 2 2 2 2 2 2 2 7 3 2" xfId="35921" xr:uid="{6A9E9D66-E22F-4D26-A76F-827058F676D4}"/>
    <cellStyle name="Currency 2 2 2 2 2 2 2 7 3 3" xfId="50805" xr:uid="{6EA0BD13-CB24-4311-9DE6-8542A40D0261}"/>
    <cellStyle name="Currency 2 2 2 2 2 2 2 7 4" xfId="15385" xr:uid="{DEC977A2-C125-4999-A5C5-7C55CBF05477}"/>
    <cellStyle name="Currency 2 2 2 2 2 2 2 7 5" xfId="29075" xr:uid="{E7BD8AA4-8883-4947-B4F8-96B5E65629CA}"/>
    <cellStyle name="Currency 2 2 2 2 2 2 2 7 6" xfId="43959" xr:uid="{B32A348A-239E-40EC-BB85-6F6784B0C783}"/>
    <cellStyle name="Currency 2 2 2 2 2 2 2 8" xfId="10249" xr:uid="{04B623EE-94B6-4408-A6AF-CDC456F287C2}"/>
    <cellStyle name="Currency 2 2 2 2 2 2 2 8 2" xfId="23939" xr:uid="{F545E8F6-039C-480C-B897-639CB097D709}"/>
    <cellStyle name="Currency 2 2 2 2 2 2 2 8 2 2" xfId="37631" xr:uid="{9F468AA2-5FDE-4731-A6EA-04139B31BA4A}"/>
    <cellStyle name="Currency 2 2 2 2 2 2 2 8 2 3" xfId="52515" xr:uid="{C1CEBF8A-9D6A-41E2-8A31-DB0DF026BE43}"/>
    <cellStyle name="Currency 2 2 2 2 2 2 2 8 3" xfId="17095" xr:uid="{7BD30C46-2274-4C77-890D-1066B7436B45}"/>
    <cellStyle name="Currency 2 2 2 2 2 2 2 8 4" xfId="30785" xr:uid="{161644DE-82D2-4701-90C4-C51076EF2E71}"/>
    <cellStyle name="Currency 2 2 2 2 2 2 2 8 5" xfId="45669" xr:uid="{A47152C1-DFE0-4CB6-804F-9B530958AE14}"/>
    <cellStyle name="Currency 2 2 2 2 2 2 2 9" xfId="20517" xr:uid="{F0336803-E37C-4E23-AB3F-1761C81B781C}"/>
    <cellStyle name="Currency 2 2 2 2 2 2 2 9 2" xfId="34209" xr:uid="{D814755A-7FC4-45C2-BE6A-C72287167947}"/>
    <cellStyle name="Currency 2 2 2 2 2 2 2 9 3" xfId="49093" xr:uid="{97738C07-6985-4C69-9E73-4CC3C488E111}"/>
    <cellStyle name="Currency 2 2 2 2 2 2 3" xfId="6841" xr:uid="{70D31A1B-29FC-41F4-94E2-924FCC408B84}"/>
    <cellStyle name="Currency 2 2 2 2 2 2 3 10" xfId="42262" xr:uid="{81AA4D43-14F6-4B14-B5C9-107125D754E9}"/>
    <cellStyle name="Currency 2 2 2 2 2 2 3 2" xfId="6842" xr:uid="{ECDF9ED9-0CE7-40C8-9BC4-8B53F7A89838}"/>
    <cellStyle name="Currency 2 2 2 2 2 2 3 2 2" xfId="6843" xr:uid="{A9E9166A-A0C9-42E5-866B-F75F6F116376}"/>
    <cellStyle name="Currency 2 2 2 2 2 2 3 2 2 2" xfId="8556" xr:uid="{0FAC485F-115B-470E-94E7-9EEDB062836F}"/>
    <cellStyle name="Currency 2 2 2 2 2 2 3 2 2 2 2" xfId="11978" xr:uid="{54E150DB-A096-4B5E-BC4D-075901AD83CD}"/>
    <cellStyle name="Currency 2 2 2 2 2 2 3 2 2 2 2 2" xfId="25668" xr:uid="{22E7E9BF-7891-4EFD-BFE5-4C6361AF1A05}"/>
    <cellStyle name="Currency 2 2 2 2 2 2 3 2 2 2 2 2 2" xfId="39360" xr:uid="{43502D6D-700C-4266-B016-F14199C37475}"/>
    <cellStyle name="Currency 2 2 2 2 2 2 3 2 2 2 2 2 3" xfId="54244" xr:uid="{CE79F683-0590-49CD-9B82-F5C17A4AE953}"/>
    <cellStyle name="Currency 2 2 2 2 2 2 3 2 2 2 2 3" xfId="18824" xr:uid="{496C70A2-D6C8-437E-948F-87717AFAE605}"/>
    <cellStyle name="Currency 2 2 2 2 2 2 3 2 2 2 2 4" xfId="32514" xr:uid="{5139E56E-EE86-4B18-A662-3C5602B18C9A}"/>
    <cellStyle name="Currency 2 2 2 2 2 2 3 2 2 2 2 5" xfId="47398" xr:uid="{55C095DB-6C04-45F0-892B-42B54F74311D}"/>
    <cellStyle name="Currency 2 2 2 2 2 2 3 2 2 2 3" xfId="22246" xr:uid="{2AE1370A-B722-421D-8011-2E6A03994EA2}"/>
    <cellStyle name="Currency 2 2 2 2 2 2 3 2 2 2 3 2" xfId="35938" xr:uid="{A26B5347-BABB-403E-B7C2-3068CF31E8D0}"/>
    <cellStyle name="Currency 2 2 2 2 2 2 3 2 2 2 3 3" xfId="50822" xr:uid="{28062A0F-DD98-4EFC-A1BF-21A5F01EA38B}"/>
    <cellStyle name="Currency 2 2 2 2 2 2 3 2 2 2 4" xfId="15402" xr:uid="{FB3604BC-3E53-4F62-BEA8-60BE655FD96F}"/>
    <cellStyle name="Currency 2 2 2 2 2 2 3 2 2 2 5" xfId="29092" xr:uid="{3AA41E89-F320-408E-A719-92B288226B3E}"/>
    <cellStyle name="Currency 2 2 2 2 2 2 3 2 2 2 6" xfId="43976" xr:uid="{E98C0E2F-D4CA-4E70-8444-FA77775F59BC}"/>
    <cellStyle name="Currency 2 2 2 2 2 2 3 2 2 3" xfId="10266" xr:uid="{6D5E727C-B517-412F-BD75-5BA0E35149E5}"/>
    <cellStyle name="Currency 2 2 2 2 2 2 3 2 2 3 2" xfId="23956" xr:uid="{425FD5CE-B7AE-4841-8949-5041AD4874B5}"/>
    <cellStyle name="Currency 2 2 2 2 2 2 3 2 2 3 2 2" xfId="37648" xr:uid="{2B3A46F6-02CC-4FE7-AF75-EC6A032F0718}"/>
    <cellStyle name="Currency 2 2 2 2 2 2 3 2 2 3 2 3" xfId="52532" xr:uid="{0A4ABDF1-7A87-4A62-B042-43A18B46E2EA}"/>
    <cellStyle name="Currency 2 2 2 2 2 2 3 2 2 3 3" xfId="17112" xr:uid="{09C4DE54-96A5-4B95-803B-B44A486CE227}"/>
    <cellStyle name="Currency 2 2 2 2 2 2 3 2 2 3 4" xfId="30802" xr:uid="{47206124-6596-4A94-98A0-ABC73D7871C3}"/>
    <cellStyle name="Currency 2 2 2 2 2 2 3 2 2 3 5" xfId="45686" xr:uid="{A6E073AB-471B-457A-BD71-C2DF3B888974}"/>
    <cellStyle name="Currency 2 2 2 2 2 2 3 2 2 4" xfId="20534" xr:uid="{1C5E0309-7A02-4BC0-8288-346AAFB9579A}"/>
    <cellStyle name="Currency 2 2 2 2 2 2 3 2 2 4 2" xfId="34226" xr:uid="{3AAE71B4-C9E3-4D70-85CF-2FD8CFACC2CE}"/>
    <cellStyle name="Currency 2 2 2 2 2 2 3 2 2 4 3" xfId="49110" xr:uid="{C83B27F2-303C-445A-B181-027C83373098}"/>
    <cellStyle name="Currency 2 2 2 2 2 2 3 2 2 5" xfId="13690" xr:uid="{BE47C906-50AA-44BC-B5A7-A4C5B5A8BD1D}"/>
    <cellStyle name="Currency 2 2 2 2 2 2 3 2 2 6" xfId="27380" xr:uid="{B647B55F-A8FB-4F99-9B5F-32C3D7EC325C}"/>
    <cellStyle name="Currency 2 2 2 2 2 2 3 2 2 7" xfId="42264" xr:uid="{611D8FF5-7B57-4D06-9A12-6EC4A7FBE0DC}"/>
    <cellStyle name="Currency 2 2 2 2 2 2 3 2 3" xfId="8555" xr:uid="{E8F687F4-0103-4705-BCFA-A4159A31FD1D}"/>
    <cellStyle name="Currency 2 2 2 2 2 2 3 2 3 2" xfId="11977" xr:uid="{9CA86B4F-F4D0-4A60-962E-D390F01F7258}"/>
    <cellStyle name="Currency 2 2 2 2 2 2 3 2 3 2 2" xfId="25667" xr:uid="{7E0D3478-1418-4731-AFE4-9414D4865418}"/>
    <cellStyle name="Currency 2 2 2 2 2 2 3 2 3 2 2 2" xfId="39359" xr:uid="{ACED784F-0BA3-4973-9078-26D0959CE1DE}"/>
    <cellStyle name="Currency 2 2 2 2 2 2 3 2 3 2 2 3" xfId="54243" xr:uid="{6E8828FD-8BB4-43D4-ACC6-7022D268F280}"/>
    <cellStyle name="Currency 2 2 2 2 2 2 3 2 3 2 3" xfId="18823" xr:uid="{2297DF2F-C3E5-49DF-97B9-CF72799EEB85}"/>
    <cellStyle name="Currency 2 2 2 2 2 2 3 2 3 2 4" xfId="32513" xr:uid="{1AB4C8BA-E090-419A-954C-C1509F1C1B3D}"/>
    <cellStyle name="Currency 2 2 2 2 2 2 3 2 3 2 5" xfId="47397" xr:uid="{765B9885-A85A-4382-BAC3-7639FEFC62DB}"/>
    <cellStyle name="Currency 2 2 2 2 2 2 3 2 3 3" xfId="22245" xr:uid="{CB1036CE-B5C9-4934-A6EE-37D904F5064C}"/>
    <cellStyle name="Currency 2 2 2 2 2 2 3 2 3 3 2" xfId="35937" xr:uid="{60F04FD1-4EF9-4829-A756-9EC3D1778266}"/>
    <cellStyle name="Currency 2 2 2 2 2 2 3 2 3 3 3" xfId="50821" xr:uid="{2DE9C115-1CF2-4D0C-944C-48C326A6E8B5}"/>
    <cellStyle name="Currency 2 2 2 2 2 2 3 2 3 4" xfId="15401" xr:uid="{767A6203-FA13-4F78-A00E-4A2B30EFDF26}"/>
    <cellStyle name="Currency 2 2 2 2 2 2 3 2 3 5" xfId="29091" xr:uid="{07927736-A092-4E7B-95F0-6CE421037645}"/>
    <cellStyle name="Currency 2 2 2 2 2 2 3 2 3 6" xfId="43975" xr:uid="{D8A5DAFB-FF8C-4AA7-B2DD-0F11548FA43D}"/>
    <cellStyle name="Currency 2 2 2 2 2 2 3 2 4" xfId="10265" xr:uid="{A3F34514-1F71-4AC5-AC3A-313C02FDE2E5}"/>
    <cellStyle name="Currency 2 2 2 2 2 2 3 2 4 2" xfId="23955" xr:uid="{3471DEEE-E896-483B-8ED2-335471C48C6B}"/>
    <cellStyle name="Currency 2 2 2 2 2 2 3 2 4 2 2" xfId="37647" xr:uid="{7D9FA765-DD5C-4CB1-911A-04186A54AD46}"/>
    <cellStyle name="Currency 2 2 2 2 2 2 3 2 4 2 3" xfId="52531" xr:uid="{4CC2B698-19F0-46CA-893C-D4FDDB12AB10}"/>
    <cellStyle name="Currency 2 2 2 2 2 2 3 2 4 3" xfId="17111" xr:uid="{9D0EB8C6-D17B-4108-ADA8-E12782C2DEE5}"/>
    <cellStyle name="Currency 2 2 2 2 2 2 3 2 4 4" xfId="30801" xr:uid="{7B8D2B71-C49D-489A-862A-5D23DCEB5AC3}"/>
    <cellStyle name="Currency 2 2 2 2 2 2 3 2 4 5" xfId="45685" xr:uid="{0DD08743-4758-42A7-86BA-E162BF1646B9}"/>
    <cellStyle name="Currency 2 2 2 2 2 2 3 2 5" xfId="20533" xr:uid="{B2FC4A14-4B9F-452D-A937-6E302ADDBCFE}"/>
    <cellStyle name="Currency 2 2 2 2 2 2 3 2 5 2" xfId="34225" xr:uid="{FB5EF3DE-32AA-438C-A405-6F85DE7F639F}"/>
    <cellStyle name="Currency 2 2 2 2 2 2 3 2 5 3" xfId="49109" xr:uid="{4E0B3DF2-7810-4786-A102-E183724F8F3A}"/>
    <cellStyle name="Currency 2 2 2 2 2 2 3 2 6" xfId="13689" xr:uid="{8ADE0C87-0642-4B66-B33A-FDA884F2959A}"/>
    <cellStyle name="Currency 2 2 2 2 2 2 3 2 7" xfId="27379" xr:uid="{A12649B9-B4A5-4F5D-8392-4BD66B02E775}"/>
    <cellStyle name="Currency 2 2 2 2 2 2 3 2 8" xfId="42263" xr:uid="{40B4FB77-513E-467A-940D-8E10098A4FEC}"/>
    <cellStyle name="Currency 2 2 2 2 2 2 3 3" xfId="6844" xr:uid="{01E43E2F-FDD4-4806-83F3-DCB36312C706}"/>
    <cellStyle name="Currency 2 2 2 2 2 2 3 3 2" xfId="8557" xr:uid="{850E511C-AA86-4F98-8757-B75DA7A568A0}"/>
    <cellStyle name="Currency 2 2 2 2 2 2 3 3 2 2" xfId="11979" xr:uid="{F686608F-91B6-4188-9570-B1A3C7C6A60F}"/>
    <cellStyle name="Currency 2 2 2 2 2 2 3 3 2 2 2" xfId="25669" xr:uid="{5D6B03B2-0D79-4B0F-ACC5-12578A4BF3E8}"/>
    <cellStyle name="Currency 2 2 2 2 2 2 3 3 2 2 2 2" xfId="39361" xr:uid="{13252291-77C8-4C2D-ACD4-59E9C15C7634}"/>
    <cellStyle name="Currency 2 2 2 2 2 2 3 3 2 2 2 3" xfId="54245" xr:uid="{A26CE5F4-8CBA-4B4A-B088-2305AC1A62CF}"/>
    <cellStyle name="Currency 2 2 2 2 2 2 3 3 2 2 3" xfId="18825" xr:uid="{EF9D6EC6-2B46-44DF-9822-6D258883FD70}"/>
    <cellStyle name="Currency 2 2 2 2 2 2 3 3 2 2 4" xfId="32515" xr:uid="{AECA1890-E269-48B4-A675-B8CA7A288B98}"/>
    <cellStyle name="Currency 2 2 2 2 2 2 3 3 2 2 5" xfId="47399" xr:uid="{9941595C-47B2-48AC-BB2F-47BD73E48ABF}"/>
    <cellStyle name="Currency 2 2 2 2 2 2 3 3 2 3" xfId="22247" xr:uid="{11A0B9D4-D38B-4B2B-8275-1F371AACF301}"/>
    <cellStyle name="Currency 2 2 2 2 2 2 3 3 2 3 2" xfId="35939" xr:uid="{CF792BAE-9228-4CB8-9E43-4E86893CC73C}"/>
    <cellStyle name="Currency 2 2 2 2 2 2 3 3 2 3 3" xfId="50823" xr:uid="{2E5BED5F-3FF7-465C-B291-AF512C93F2E7}"/>
    <cellStyle name="Currency 2 2 2 2 2 2 3 3 2 4" xfId="15403" xr:uid="{16655563-1882-4178-A1E7-BC2A3D8199E0}"/>
    <cellStyle name="Currency 2 2 2 2 2 2 3 3 2 5" xfId="29093" xr:uid="{35E30D19-A7D7-4E29-B56E-CFDA44560A49}"/>
    <cellStyle name="Currency 2 2 2 2 2 2 3 3 2 6" xfId="43977" xr:uid="{09D98940-9844-47C7-AA7E-AF0DB93070E4}"/>
    <cellStyle name="Currency 2 2 2 2 2 2 3 3 3" xfId="10267" xr:uid="{EA24F448-5568-443B-8A0A-FF305FE1E8A1}"/>
    <cellStyle name="Currency 2 2 2 2 2 2 3 3 3 2" xfId="23957" xr:uid="{9FA4D919-D889-4537-8438-370DA419F0BF}"/>
    <cellStyle name="Currency 2 2 2 2 2 2 3 3 3 2 2" xfId="37649" xr:uid="{4467C39E-C583-4B7B-81DA-832F0DED83FF}"/>
    <cellStyle name="Currency 2 2 2 2 2 2 3 3 3 2 3" xfId="52533" xr:uid="{C2F6FFE9-B36E-4BC5-8C27-FD5EB400B3D1}"/>
    <cellStyle name="Currency 2 2 2 2 2 2 3 3 3 3" xfId="17113" xr:uid="{B92207FF-AEBA-406D-8813-D94BCAB444DF}"/>
    <cellStyle name="Currency 2 2 2 2 2 2 3 3 3 4" xfId="30803" xr:uid="{5629D8EE-6C1E-4A13-9BFD-E324CBFF75FC}"/>
    <cellStyle name="Currency 2 2 2 2 2 2 3 3 3 5" xfId="45687" xr:uid="{E7B2A0B4-934E-46D1-8CF2-8C28A488ED49}"/>
    <cellStyle name="Currency 2 2 2 2 2 2 3 3 4" xfId="20535" xr:uid="{A24A4931-69DA-4731-8E92-6092ED660AFB}"/>
    <cellStyle name="Currency 2 2 2 2 2 2 3 3 4 2" xfId="34227" xr:uid="{A339DD76-C53F-466A-8186-08C39AA9B8C7}"/>
    <cellStyle name="Currency 2 2 2 2 2 2 3 3 4 3" xfId="49111" xr:uid="{36EEB9DA-1071-4423-9FE6-0356E59D5AF5}"/>
    <cellStyle name="Currency 2 2 2 2 2 2 3 3 5" xfId="13691" xr:uid="{72F8AE4B-F41E-40CF-906B-96E2D6F4091A}"/>
    <cellStyle name="Currency 2 2 2 2 2 2 3 3 6" xfId="27381" xr:uid="{82D1E163-655D-4EF5-A47F-21A0886D6799}"/>
    <cellStyle name="Currency 2 2 2 2 2 2 3 3 7" xfId="42265" xr:uid="{5F50A43E-1C31-404A-9C8A-CFDD23D92750}"/>
    <cellStyle name="Currency 2 2 2 2 2 2 3 4" xfId="6845" xr:uid="{6A61BBBD-ED06-4B11-967D-FDCC369C3234}"/>
    <cellStyle name="Currency 2 2 2 2 2 2 3 4 2" xfId="8558" xr:uid="{8C13BCE3-97A3-4743-9711-CF16E134E808}"/>
    <cellStyle name="Currency 2 2 2 2 2 2 3 4 2 2" xfId="11980" xr:uid="{0755292A-5D3B-43E6-AC40-ED2E965FB1BB}"/>
    <cellStyle name="Currency 2 2 2 2 2 2 3 4 2 2 2" xfId="25670" xr:uid="{E8EB7FF5-8A49-4543-BBC8-4EBFF4F377B6}"/>
    <cellStyle name="Currency 2 2 2 2 2 2 3 4 2 2 2 2" xfId="39362" xr:uid="{2EA9398B-0D2A-481E-93C2-4537CE392610}"/>
    <cellStyle name="Currency 2 2 2 2 2 2 3 4 2 2 2 3" xfId="54246" xr:uid="{02215777-48DE-484E-8DFF-0CE878DFA001}"/>
    <cellStyle name="Currency 2 2 2 2 2 2 3 4 2 2 3" xfId="18826" xr:uid="{14C8EC8E-B87D-4DE3-93C8-F9E4F554A78D}"/>
    <cellStyle name="Currency 2 2 2 2 2 2 3 4 2 2 4" xfId="32516" xr:uid="{0902229D-A183-4BC5-9BCF-6B0F8E432D3A}"/>
    <cellStyle name="Currency 2 2 2 2 2 2 3 4 2 2 5" xfId="47400" xr:uid="{D9E99AB5-F486-4751-83D7-8A1F7E1B5E3C}"/>
    <cellStyle name="Currency 2 2 2 2 2 2 3 4 2 3" xfId="22248" xr:uid="{C707A050-5CF0-40A7-9536-54041C911A29}"/>
    <cellStyle name="Currency 2 2 2 2 2 2 3 4 2 3 2" xfId="35940" xr:uid="{0FB5EB5E-B600-4F76-B308-29017EF4E993}"/>
    <cellStyle name="Currency 2 2 2 2 2 2 3 4 2 3 3" xfId="50824" xr:uid="{D43AF4B1-75C9-4A42-8553-FEA735515006}"/>
    <cellStyle name="Currency 2 2 2 2 2 2 3 4 2 4" xfId="15404" xr:uid="{1A6F6C22-C662-42C2-B89F-CB72F264D329}"/>
    <cellStyle name="Currency 2 2 2 2 2 2 3 4 2 5" xfId="29094" xr:uid="{46050063-D308-4752-BFFF-238335218CD6}"/>
    <cellStyle name="Currency 2 2 2 2 2 2 3 4 2 6" xfId="43978" xr:uid="{02BA223B-B39B-4F99-84EB-14FD9AA265F9}"/>
    <cellStyle name="Currency 2 2 2 2 2 2 3 4 3" xfId="10268" xr:uid="{00790D3B-6DDC-4D00-AD3D-C7D1DC97ACD8}"/>
    <cellStyle name="Currency 2 2 2 2 2 2 3 4 3 2" xfId="23958" xr:uid="{17A97D99-4876-4256-90AC-B82210D41D05}"/>
    <cellStyle name="Currency 2 2 2 2 2 2 3 4 3 2 2" xfId="37650" xr:uid="{5D682255-7C15-4206-9699-2701AC8D2846}"/>
    <cellStyle name="Currency 2 2 2 2 2 2 3 4 3 2 3" xfId="52534" xr:uid="{C09E67BB-9E25-4A8B-AB1E-41EA6C99F3E5}"/>
    <cellStyle name="Currency 2 2 2 2 2 2 3 4 3 3" xfId="17114" xr:uid="{A8015546-285F-4329-95AC-C580CFD0E76D}"/>
    <cellStyle name="Currency 2 2 2 2 2 2 3 4 3 4" xfId="30804" xr:uid="{D28066EC-F31A-42A4-946D-9E686730A3D6}"/>
    <cellStyle name="Currency 2 2 2 2 2 2 3 4 3 5" xfId="45688" xr:uid="{97B38373-5C5E-4C9D-8FF7-2621D00827C8}"/>
    <cellStyle name="Currency 2 2 2 2 2 2 3 4 4" xfId="20536" xr:uid="{AF770C9F-F5BF-4E38-93E5-135A440EE0E5}"/>
    <cellStyle name="Currency 2 2 2 2 2 2 3 4 4 2" xfId="34228" xr:uid="{BA97F270-75F2-41FE-83AC-F42532DBDCF1}"/>
    <cellStyle name="Currency 2 2 2 2 2 2 3 4 4 3" xfId="49112" xr:uid="{9F95E233-BC15-40DE-B9CC-D83588D0BE8A}"/>
    <cellStyle name="Currency 2 2 2 2 2 2 3 4 5" xfId="13692" xr:uid="{C5769B25-3B37-4731-B7A1-D1A106527223}"/>
    <cellStyle name="Currency 2 2 2 2 2 2 3 4 6" xfId="27382" xr:uid="{CA7DCC89-3622-4339-88D6-56565C92E202}"/>
    <cellStyle name="Currency 2 2 2 2 2 2 3 4 7" xfId="42266" xr:uid="{ACB2BE75-3641-4BD9-A9DA-E0F378AE1024}"/>
    <cellStyle name="Currency 2 2 2 2 2 2 3 5" xfId="8554" xr:uid="{76E46E3A-68BB-40C2-A233-A70734091B80}"/>
    <cellStyle name="Currency 2 2 2 2 2 2 3 5 2" xfId="11976" xr:uid="{AEDE9484-59C5-4C78-8DB6-4FE33733B53C}"/>
    <cellStyle name="Currency 2 2 2 2 2 2 3 5 2 2" xfId="25666" xr:uid="{85E9D96F-2C63-4311-A544-504507269617}"/>
    <cellStyle name="Currency 2 2 2 2 2 2 3 5 2 2 2" xfId="39358" xr:uid="{2E043812-838B-40C3-B51C-F94F0ACE8038}"/>
    <cellStyle name="Currency 2 2 2 2 2 2 3 5 2 2 3" xfId="54242" xr:uid="{C43D5700-CB49-4317-8AF3-AE4A284FEF68}"/>
    <cellStyle name="Currency 2 2 2 2 2 2 3 5 2 3" xfId="18822" xr:uid="{16F81E30-D476-4D2E-AA90-40E046F7480C}"/>
    <cellStyle name="Currency 2 2 2 2 2 2 3 5 2 4" xfId="32512" xr:uid="{66CEE5A9-659F-4084-BB7F-76EA6A1C33B6}"/>
    <cellStyle name="Currency 2 2 2 2 2 2 3 5 2 5" xfId="47396" xr:uid="{E70B2FD8-AB2C-45C3-A927-C0430BC7494A}"/>
    <cellStyle name="Currency 2 2 2 2 2 2 3 5 3" xfId="22244" xr:uid="{68EA5E67-094D-4100-BE3E-BCE2F3B8FF30}"/>
    <cellStyle name="Currency 2 2 2 2 2 2 3 5 3 2" xfId="35936" xr:uid="{BA4B119D-D8EE-411D-AEAC-DE117D761C8F}"/>
    <cellStyle name="Currency 2 2 2 2 2 2 3 5 3 3" xfId="50820" xr:uid="{C8230FD3-FEC3-467D-8D16-677C05BD9459}"/>
    <cellStyle name="Currency 2 2 2 2 2 2 3 5 4" xfId="15400" xr:uid="{821487C7-39C7-427A-B360-7FCCC1D5070B}"/>
    <cellStyle name="Currency 2 2 2 2 2 2 3 5 5" xfId="29090" xr:uid="{F7E94875-6D73-4A53-A70D-46F192E58F2E}"/>
    <cellStyle name="Currency 2 2 2 2 2 2 3 5 6" xfId="43974" xr:uid="{A26DD9AF-017A-4729-BF53-2B5548B2CA75}"/>
    <cellStyle name="Currency 2 2 2 2 2 2 3 6" xfId="10264" xr:uid="{8595256F-D3AC-4B4B-BA0C-CDFDE2F53FD5}"/>
    <cellStyle name="Currency 2 2 2 2 2 2 3 6 2" xfId="23954" xr:uid="{E15F255E-71EE-4E68-90C6-D7D886274943}"/>
    <cellStyle name="Currency 2 2 2 2 2 2 3 6 2 2" xfId="37646" xr:uid="{C70C74D9-C3EB-4B12-A74A-8DB387EAF39C}"/>
    <cellStyle name="Currency 2 2 2 2 2 2 3 6 2 3" xfId="52530" xr:uid="{849DE4E6-7A70-4836-B0E2-91D9F8F280AF}"/>
    <cellStyle name="Currency 2 2 2 2 2 2 3 6 3" xfId="17110" xr:uid="{860FBA1C-8166-4B89-B1F0-D0DB19476212}"/>
    <cellStyle name="Currency 2 2 2 2 2 2 3 6 4" xfId="30800" xr:uid="{38305ACE-C700-4CBA-B5EE-BE3783827A35}"/>
    <cellStyle name="Currency 2 2 2 2 2 2 3 6 5" xfId="45684" xr:uid="{3F9B901B-75BF-4A8C-AECF-CE82C7B8AAF4}"/>
    <cellStyle name="Currency 2 2 2 2 2 2 3 7" xfId="20532" xr:uid="{150E50C3-50A8-403B-B91D-71DE31B15278}"/>
    <cellStyle name="Currency 2 2 2 2 2 2 3 7 2" xfId="34224" xr:uid="{81D16265-B48F-4A31-8B74-66B4FC5F885C}"/>
    <cellStyle name="Currency 2 2 2 2 2 2 3 7 3" xfId="49108" xr:uid="{29736585-40F9-4964-A2BD-D2CEDDA600FD}"/>
    <cellStyle name="Currency 2 2 2 2 2 2 3 8" xfId="13688" xr:uid="{5F691712-0F8F-4DF1-AB25-4B111EBD2E00}"/>
    <cellStyle name="Currency 2 2 2 2 2 2 3 9" xfId="27378" xr:uid="{E22AD0F5-5AB4-4704-B398-41745AB3FF49}"/>
    <cellStyle name="Currency 2 2 2 2 2 2 4" xfId="6846" xr:uid="{9F920507-CB30-409A-89EC-2EFC3C1021BA}"/>
    <cellStyle name="Currency 2 2 2 2 2 2 4 10" xfId="42267" xr:uid="{DAF9DB20-35EB-43F9-AA1A-468B573A8D12}"/>
    <cellStyle name="Currency 2 2 2 2 2 2 4 2" xfId="6847" xr:uid="{E4A6FAF8-6200-4E8E-8F86-230546BD370F}"/>
    <cellStyle name="Currency 2 2 2 2 2 2 4 2 2" xfId="6848" xr:uid="{8FA4E8BA-5BCD-499B-801E-86D98F81F1D3}"/>
    <cellStyle name="Currency 2 2 2 2 2 2 4 2 2 2" xfId="8561" xr:uid="{1F550B4B-BEA5-4EC7-9697-D0313DAC704C}"/>
    <cellStyle name="Currency 2 2 2 2 2 2 4 2 2 2 2" xfId="11983" xr:uid="{94BF5DAC-1D8A-48DA-A291-8DCF7133D580}"/>
    <cellStyle name="Currency 2 2 2 2 2 2 4 2 2 2 2 2" xfId="25673" xr:uid="{24D1FDAE-40B5-4E87-B85F-70D118168E82}"/>
    <cellStyle name="Currency 2 2 2 2 2 2 4 2 2 2 2 2 2" xfId="39365" xr:uid="{E649908F-E8ED-4D43-BD58-EA1364E7AC67}"/>
    <cellStyle name="Currency 2 2 2 2 2 2 4 2 2 2 2 2 3" xfId="54249" xr:uid="{85EF0786-3E48-471B-B083-F07B9EB95C48}"/>
    <cellStyle name="Currency 2 2 2 2 2 2 4 2 2 2 2 3" xfId="18829" xr:uid="{79F8FD6B-6678-4338-BA9A-53160DE52F43}"/>
    <cellStyle name="Currency 2 2 2 2 2 2 4 2 2 2 2 4" xfId="32519" xr:uid="{E785DE87-DD3B-4BD3-99FE-C9F433517909}"/>
    <cellStyle name="Currency 2 2 2 2 2 2 4 2 2 2 2 5" xfId="47403" xr:uid="{2E00EAA7-2F79-46A4-BEB8-B3CEA051FE87}"/>
    <cellStyle name="Currency 2 2 2 2 2 2 4 2 2 2 3" xfId="22251" xr:uid="{86BDB137-2EF8-465F-8DDC-A1DE6B8E78E7}"/>
    <cellStyle name="Currency 2 2 2 2 2 2 4 2 2 2 3 2" xfId="35943" xr:uid="{40ED47E6-CFD6-41A6-8226-20A859E24270}"/>
    <cellStyle name="Currency 2 2 2 2 2 2 4 2 2 2 3 3" xfId="50827" xr:uid="{D3D28C24-0FB3-45CC-BD71-AA89EEA7BF11}"/>
    <cellStyle name="Currency 2 2 2 2 2 2 4 2 2 2 4" xfId="15407" xr:uid="{77EC2491-4377-49DC-8364-A336385F62AB}"/>
    <cellStyle name="Currency 2 2 2 2 2 2 4 2 2 2 5" xfId="29097" xr:uid="{D3676CB6-C645-4B5B-8FF2-1151BC2113A6}"/>
    <cellStyle name="Currency 2 2 2 2 2 2 4 2 2 2 6" xfId="43981" xr:uid="{4455E76E-FB93-4026-9055-BB6C7D202079}"/>
    <cellStyle name="Currency 2 2 2 2 2 2 4 2 2 3" xfId="10271" xr:uid="{2554D966-6DD4-43BB-9DF5-1770EB6420D5}"/>
    <cellStyle name="Currency 2 2 2 2 2 2 4 2 2 3 2" xfId="23961" xr:uid="{0B6D5A54-72EF-4207-A9BA-27BD36704E71}"/>
    <cellStyle name="Currency 2 2 2 2 2 2 4 2 2 3 2 2" xfId="37653" xr:uid="{9D5A48A8-C06A-4BE4-843C-DF3552337AE5}"/>
    <cellStyle name="Currency 2 2 2 2 2 2 4 2 2 3 2 3" xfId="52537" xr:uid="{17912097-BD34-4CC8-B428-2AD50794C65A}"/>
    <cellStyle name="Currency 2 2 2 2 2 2 4 2 2 3 3" xfId="17117" xr:uid="{5825F690-C266-4E6F-9DAD-4AB590204DFC}"/>
    <cellStyle name="Currency 2 2 2 2 2 2 4 2 2 3 4" xfId="30807" xr:uid="{9BA7531C-72E8-41E0-AB1C-CD8C297DBADF}"/>
    <cellStyle name="Currency 2 2 2 2 2 2 4 2 2 3 5" xfId="45691" xr:uid="{918CBA47-3D94-4A2A-A9E9-F5F0F58D69BE}"/>
    <cellStyle name="Currency 2 2 2 2 2 2 4 2 2 4" xfId="20539" xr:uid="{42451E0B-8753-449F-BF3C-506F47EB8D89}"/>
    <cellStyle name="Currency 2 2 2 2 2 2 4 2 2 4 2" xfId="34231" xr:uid="{46E96B60-AACC-429D-BDE7-4ABCF0284588}"/>
    <cellStyle name="Currency 2 2 2 2 2 2 4 2 2 4 3" xfId="49115" xr:uid="{05E0330C-E2B0-47B4-8889-BF8FBD60FA8A}"/>
    <cellStyle name="Currency 2 2 2 2 2 2 4 2 2 5" xfId="13695" xr:uid="{0377A1C1-306A-4131-A131-74EB8CC8F2C6}"/>
    <cellStyle name="Currency 2 2 2 2 2 2 4 2 2 6" xfId="27385" xr:uid="{332ABC65-43F0-4FD4-9168-0D74E4E90007}"/>
    <cellStyle name="Currency 2 2 2 2 2 2 4 2 2 7" xfId="42269" xr:uid="{EE3D4926-29A8-49D0-ADF9-F68FDC7A847D}"/>
    <cellStyle name="Currency 2 2 2 2 2 2 4 2 3" xfId="8560" xr:uid="{0B1FAEE6-24A0-4DD9-8196-8D5DDCF43368}"/>
    <cellStyle name="Currency 2 2 2 2 2 2 4 2 3 2" xfId="11982" xr:uid="{461B1B4B-66A4-4471-B562-094475DC3F31}"/>
    <cellStyle name="Currency 2 2 2 2 2 2 4 2 3 2 2" xfId="25672" xr:uid="{73112704-18F8-4FFC-9AC2-B738180C1DE7}"/>
    <cellStyle name="Currency 2 2 2 2 2 2 4 2 3 2 2 2" xfId="39364" xr:uid="{545EAAB0-4AE3-4831-8478-15AF48E1B2F6}"/>
    <cellStyle name="Currency 2 2 2 2 2 2 4 2 3 2 2 3" xfId="54248" xr:uid="{5B3FF0AE-445E-4439-B9C8-E05947E6DFD0}"/>
    <cellStyle name="Currency 2 2 2 2 2 2 4 2 3 2 3" xfId="18828" xr:uid="{963B0CEE-390C-4069-9E7A-7ADB5D6C9F88}"/>
    <cellStyle name="Currency 2 2 2 2 2 2 4 2 3 2 4" xfId="32518" xr:uid="{2993C88B-E639-4E96-A716-5E5E146BD986}"/>
    <cellStyle name="Currency 2 2 2 2 2 2 4 2 3 2 5" xfId="47402" xr:uid="{76578214-043E-4C32-A7B7-96664B6329A1}"/>
    <cellStyle name="Currency 2 2 2 2 2 2 4 2 3 3" xfId="22250" xr:uid="{ACC59CD7-1B25-442C-85B2-6339D955EEB8}"/>
    <cellStyle name="Currency 2 2 2 2 2 2 4 2 3 3 2" xfId="35942" xr:uid="{8AABFB60-E166-4283-9A63-6D8878C9B0F0}"/>
    <cellStyle name="Currency 2 2 2 2 2 2 4 2 3 3 3" xfId="50826" xr:uid="{45C3953C-529A-4F00-80DD-399B47DEE212}"/>
    <cellStyle name="Currency 2 2 2 2 2 2 4 2 3 4" xfId="15406" xr:uid="{5F8F436C-45CE-4988-B610-3BE335BCBBD7}"/>
    <cellStyle name="Currency 2 2 2 2 2 2 4 2 3 5" xfId="29096" xr:uid="{0AC3C878-3884-4CC6-BD5C-0DA3A594C268}"/>
    <cellStyle name="Currency 2 2 2 2 2 2 4 2 3 6" xfId="43980" xr:uid="{4930FA9B-74F4-47B1-A0A8-4D6C9FE16C28}"/>
    <cellStyle name="Currency 2 2 2 2 2 2 4 2 4" xfId="10270" xr:uid="{77F504B5-F646-4349-BFFC-73F37EFA9723}"/>
    <cellStyle name="Currency 2 2 2 2 2 2 4 2 4 2" xfId="23960" xr:uid="{134A9200-B3F5-4814-9CA8-7C8E06341C12}"/>
    <cellStyle name="Currency 2 2 2 2 2 2 4 2 4 2 2" xfId="37652" xr:uid="{0B6E2811-EBA5-482A-8DF4-A07C91EE1E4E}"/>
    <cellStyle name="Currency 2 2 2 2 2 2 4 2 4 2 3" xfId="52536" xr:uid="{E30A815F-AA01-4DC1-892B-1B70756C0167}"/>
    <cellStyle name="Currency 2 2 2 2 2 2 4 2 4 3" xfId="17116" xr:uid="{4C24A2B5-94A1-46D4-88FD-DC2631485FFE}"/>
    <cellStyle name="Currency 2 2 2 2 2 2 4 2 4 4" xfId="30806" xr:uid="{6C4EC6CB-DC04-46A1-B2DC-80B61B1E531B}"/>
    <cellStyle name="Currency 2 2 2 2 2 2 4 2 4 5" xfId="45690" xr:uid="{DCBE2882-9C5B-4603-9A20-EF5851128B2F}"/>
    <cellStyle name="Currency 2 2 2 2 2 2 4 2 5" xfId="20538" xr:uid="{4EB724B6-4033-41E9-9A23-E9878871BCBB}"/>
    <cellStyle name="Currency 2 2 2 2 2 2 4 2 5 2" xfId="34230" xr:uid="{BA3E14D4-B306-46AA-BE8E-E2E4E26EEC8D}"/>
    <cellStyle name="Currency 2 2 2 2 2 2 4 2 5 3" xfId="49114" xr:uid="{9F830F1F-1DC5-4DE8-869D-67D50D560155}"/>
    <cellStyle name="Currency 2 2 2 2 2 2 4 2 6" xfId="13694" xr:uid="{12184911-2493-47D0-AA3B-5E234EB5FAB3}"/>
    <cellStyle name="Currency 2 2 2 2 2 2 4 2 7" xfId="27384" xr:uid="{1EE5EBC1-BC4F-451D-B90B-D41D27A0B616}"/>
    <cellStyle name="Currency 2 2 2 2 2 2 4 2 8" xfId="42268" xr:uid="{95C793E1-B646-46EA-BE56-FFD79DC143A8}"/>
    <cellStyle name="Currency 2 2 2 2 2 2 4 3" xfId="6849" xr:uid="{A5B2C413-8B3E-406B-BE4F-D02124A919F8}"/>
    <cellStyle name="Currency 2 2 2 2 2 2 4 3 2" xfId="8562" xr:uid="{A7829C3B-A449-4B82-8153-B3FF07F15097}"/>
    <cellStyle name="Currency 2 2 2 2 2 2 4 3 2 2" xfId="11984" xr:uid="{47D4F0FC-1DAF-477A-AAD3-E3541411DE99}"/>
    <cellStyle name="Currency 2 2 2 2 2 2 4 3 2 2 2" xfId="25674" xr:uid="{6F94966F-0D93-40C0-90CB-37CCA61EEB72}"/>
    <cellStyle name="Currency 2 2 2 2 2 2 4 3 2 2 2 2" xfId="39366" xr:uid="{2D72AA7B-0521-4E00-A013-9C8D18752BF4}"/>
    <cellStyle name="Currency 2 2 2 2 2 2 4 3 2 2 2 3" xfId="54250" xr:uid="{A292D899-2EC8-4C32-A263-2931A536B55A}"/>
    <cellStyle name="Currency 2 2 2 2 2 2 4 3 2 2 3" xfId="18830" xr:uid="{A25B3B7D-117F-40A3-A837-B69D6F36BA35}"/>
    <cellStyle name="Currency 2 2 2 2 2 2 4 3 2 2 4" xfId="32520" xr:uid="{4C035A49-6643-455C-8561-8AB9A228A107}"/>
    <cellStyle name="Currency 2 2 2 2 2 2 4 3 2 2 5" xfId="47404" xr:uid="{79D27511-83DB-4E8E-B33A-94BFEED02259}"/>
    <cellStyle name="Currency 2 2 2 2 2 2 4 3 2 3" xfId="22252" xr:uid="{8224B84E-D991-463D-B631-535A5621633E}"/>
    <cellStyle name="Currency 2 2 2 2 2 2 4 3 2 3 2" xfId="35944" xr:uid="{2E5AAA84-4F7D-407E-8A2C-741E50383BC3}"/>
    <cellStyle name="Currency 2 2 2 2 2 2 4 3 2 3 3" xfId="50828" xr:uid="{5A4D5473-371B-4D6C-BC63-0F555F8715A4}"/>
    <cellStyle name="Currency 2 2 2 2 2 2 4 3 2 4" xfId="15408" xr:uid="{765E3A87-3D73-4EB5-B58C-F9747E931ABA}"/>
    <cellStyle name="Currency 2 2 2 2 2 2 4 3 2 5" xfId="29098" xr:uid="{58DAC0FB-71BE-46E6-ACA9-6FA4602EAA59}"/>
    <cellStyle name="Currency 2 2 2 2 2 2 4 3 2 6" xfId="43982" xr:uid="{B859EE9B-1A96-477C-971F-02DE23E0C8FD}"/>
    <cellStyle name="Currency 2 2 2 2 2 2 4 3 3" xfId="10272" xr:uid="{84FCCAD7-4C60-439E-BA71-BD138AFFF149}"/>
    <cellStyle name="Currency 2 2 2 2 2 2 4 3 3 2" xfId="23962" xr:uid="{76D82B6D-4D34-4D23-81B2-7C225818C867}"/>
    <cellStyle name="Currency 2 2 2 2 2 2 4 3 3 2 2" xfId="37654" xr:uid="{5231F778-0A33-45D3-9696-3583B1AA8F17}"/>
    <cellStyle name="Currency 2 2 2 2 2 2 4 3 3 2 3" xfId="52538" xr:uid="{CFC975F2-A1F4-404F-B0BC-34E14A664F57}"/>
    <cellStyle name="Currency 2 2 2 2 2 2 4 3 3 3" xfId="17118" xr:uid="{50B727B7-3533-40E6-9667-56A032CAE638}"/>
    <cellStyle name="Currency 2 2 2 2 2 2 4 3 3 4" xfId="30808" xr:uid="{4AAF3B81-81D0-4932-BD6B-99BD25629640}"/>
    <cellStyle name="Currency 2 2 2 2 2 2 4 3 3 5" xfId="45692" xr:uid="{73F52E9E-2307-4FB4-A12C-F2E362898159}"/>
    <cellStyle name="Currency 2 2 2 2 2 2 4 3 4" xfId="20540" xr:uid="{A37F5945-206B-441F-878F-CAEE371FDA0A}"/>
    <cellStyle name="Currency 2 2 2 2 2 2 4 3 4 2" xfId="34232" xr:uid="{5510CC29-4F86-4765-AFD2-0476A8945624}"/>
    <cellStyle name="Currency 2 2 2 2 2 2 4 3 4 3" xfId="49116" xr:uid="{84221D55-0630-47A7-812A-E0D49D11C5D7}"/>
    <cellStyle name="Currency 2 2 2 2 2 2 4 3 5" xfId="13696" xr:uid="{525BBC3C-545D-4DFE-A79C-74FD75EF9928}"/>
    <cellStyle name="Currency 2 2 2 2 2 2 4 3 6" xfId="27386" xr:uid="{26D5574C-A06E-4353-BE45-19B619728F80}"/>
    <cellStyle name="Currency 2 2 2 2 2 2 4 3 7" xfId="42270" xr:uid="{EEDC8F9E-9133-4C15-B67C-00DC7B77B621}"/>
    <cellStyle name="Currency 2 2 2 2 2 2 4 4" xfId="6850" xr:uid="{1E35B599-6CC3-4C68-9B26-C1DF8A9F4209}"/>
    <cellStyle name="Currency 2 2 2 2 2 2 4 4 2" xfId="8563" xr:uid="{5C15CBC5-4D46-4FD1-B5D4-67DAA8B89D5B}"/>
    <cellStyle name="Currency 2 2 2 2 2 2 4 4 2 2" xfId="11985" xr:uid="{2F3B1423-33B7-43BB-8328-910CCDC64784}"/>
    <cellStyle name="Currency 2 2 2 2 2 2 4 4 2 2 2" xfId="25675" xr:uid="{7B9C555A-28C2-49DA-8BB1-5AEB48CB76FD}"/>
    <cellStyle name="Currency 2 2 2 2 2 2 4 4 2 2 2 2" xfId="39367" xr:uid="{91EBF202-65CD-4C24-806F-C37FEAF24E58}"/>
    <cellStyle name="Currency 2 2 2 2 2 2 4 4 2 2 2 3" xfId="54251" xr:uid="{24897F14-2F75-4B19-ABD7-C0EFC3360EC2}"/>
    <cellStyle name="Currency 2 2 2 2 2 2 4 4 2 2 3" xfId="18831" xr:uid="{59D30DD5-5D24-4CC2-9618-BB51BA1121DF}"/>
    <cellStyle name="Currency 2 2 2 2 2 2 4 4 2 2 4" xfId="32521" xr:uid="{1777C449-43F2-4A95-B79F-934295401B66}"/>
    <cellStyle name="Currency 2 2 2 2 2 2 4 4 2 2 5" xfId="47405" xr:uid="{E1A7E126-2377-4818-A945-5071A0628F3D}"/>
    <cellStyle name="Currency 2 2 2 2 2 2 4 4 2 3" xfId="22253" xr:uid="{9F69932E-B02A-4A4E-A06E-AD73437C7122}"/>
    <cellStyle name="Currency 2 2 2 2 2 2 4 4 2 3 2" xfId="35945" xr:uid="{C5D542C2-E108-4F12-B486-9B3047C0E597}"/>
    <cellStyle name="Currency 2 2 2 2 2 2 4 4 2 3 3" xfId="50829" xr:uid="{BF10D239-7583-4E0B-AF2A-C56D7000172E}"/>
    <cellStyle name="Currency 2 2 2 2 2 2 4 4 2 4" xfId="15409" xr:uid="{76FB5E5A-864F-4300-BC01-332E7456E497}"/>
    <cellStyle name="Currency 2 2 2 2 2 2 4 4 2 5" xfId="29099" xr:uid="{7BA456F1-0554-4DA5-B1D6-363EDB83DF12}"/>
    <cellStyle name="Currency 2 2 2 2 2 2 4 4 2 6" xfId="43983" xr:uid="{4C395544-5E9D-4358-9104-9394A7C14F50}"/>
    <cellStyle name="Currency 2 2 2 2 2 2 4 4 3" xfId="10273" xr:uid="{569D15E7-B18C-490E-B0C7-EDBFA8225A28}"/>
    <cellStyle name="Currency 2 2 2 2 2 2 4 4 3 2" xfId="23963" xr:uid="{ACA0CA8C-4B9A-4304-A785-151F63AA72A9}"/>
    <cellStyle name="Currency 2 2 2 2 2 2 4 4 3 2 2" xfId="37655" xr:uid="{201F6B07-A7DD-49A8-80A4-3FEC19ED9BCE}"/>
    <cellStyle name="Currency 2 2 2 2 2 2 4 4 3 2 3" xfId="52539" xr:uid="{4B3F949E-A480-4F77-A286-A84DE855AECF}"/>
    <cellStyle name="Currency 2 2 2 2 2 2 4 4 3 3" xfId="17119" xr:uid="{C12EC342-18EF-4362-9CE5-02C6981B1EAE}"/>
    <cellStyle name="Currency 2 2 2 2 2 2 4 4 3 4" xfId="30809" xr:uid="{6CB8DA27-6F1E-4AB4-A560-1B77457696A2}"/>
    <cellStyle name="Currency 2 2 2 2 2 2 4 4 3 5" xfId="45693" xr:uid="{A75132BF-192B-489F-9424-A8DBEC1163D5}"/>
    <cellStyle name="Currency 2 2 2 2 2 2 4 4 4" xfId="20541" xr:uid="{0B7D6DF5-B0C9-47D3-8EA1-499CF8C6C4C5}"/>
    <cellStyle name="Currency 2 2 2 2 2 2 4 4 4 2" xfId="34233" xr:uid="{ED7D6A71-E770-42B8-90EC-806BF168B86F}"/>
    <cellStyle name="Currency 2 2 2 2 2 2 4 4 4 3" xfId="49117" xr:uid="{1B69D0CC-F04A-4C30-AEA8-4C4291A3779C}"/>
    <cellStyle name="Currency 2 2 2 2 2 2 4 4 5" xfId="13697" xr:uid="{08C1B670-95E9-453B-8787-D90ECAF087A6}"/>
    <cellStyle name="Currency 2 2 2 2 2 2 4 4 6" xfId="27387" xr:uid="{7C384539-F5E1-422D-846A-C752812CA833}"/>
    <cellStyle name="Currency 2 2 2 2 2 2 4 4 7" xfId="42271" xr:uid="{0BAE8CB9-B825-4BAD-BB4A-32DCE3F16502}"/>
    <cellStyle name="Currency 2 2 2 2 2 2 4 5" xfId="8559" xr:uid="{04C2B1BE-1B53-42D1-A3C1-D2EEB4B33B8A}"/>
    <cellStyle name="Currency 2 2 2 2 2 2 4 5 2" xfId="11981" xr:uid="{19434C16-8232-4724-B375-DE62A9FEB792}"/>
    <cellStyle name="Currency 2 2 2 2 2 2 4 5 2 2" xfId="25671" xr:uid="{F0368DCE-C3E4-48A4-A345-5273DBF2316E}"/>
    <cellStyle name="Currency 2 2 2 2 2 2 4 5 2 2 2" xfId="39363" xr:uid="{732AF78E-5A87-4944-82A6-2F0A11216CBC}"/>
    <cellStyle name="Currency 2 2 2 2 2 2 4 5 2 2 3" xfId="54247" xr:uid="{9FA1C064-FDCB-4C41-BAF9-E9F1261DAADC}"/>
    <cellStyle name="Currency 2 2 2 2 2 2 4 5 2 3" xfId="18827" xr:uid="{88E23B75-07EA-43E6-A6E7-6F6C6C04F9EF}"/>
    <cellStyle name="Currency 2 2 2 2 2 2 4 5 2 4" xfId="32517" xr:uid="{279385B1-8298-410A-8587-15B70D342117}"/>
    <cellStyle name="Currency 2 2 2 2 2 2 4 5 2 5" xfId="47401" xr:uid="{12899C9A-B884-4ECB-A4EB-7BB1EED6BE7B}"/>
    <cellStyle name="Currency 2 2 2 2 2 2 4 5 3" xfId="22249" xr:uid="{AD01E107-421F-4CE5-8327-0FE0217E570B}"/>
    <cellStyle name="Currency 2 2 2 2 2 2 4 5 3 2" xfId="35941" xr:uid="{D5BBB433-522F-43C1-B8E0-13E986E1D648}"/>
    <cellStyle name="Currency 2 2 2 2 2 2 4 5 3 3" xfId="50825" xr:uid="{564517C8-4E50-412A-85E4-E303414EC276}"/>
    <cellStyle name="Currency 2 2 2 2 2 2 4 5 4" xfId="15405" xr:uid="{2A84BC6C-2738-4878-8678-EAF5188C8EC5}"/>
    <cellStyle name="Currency 2 2 2 2 2 2 4 5 5" xfId="29095" xr:uid="{F590A0B6-54B0-4B1F-8859-6C66310C1794}"/>
    <cellStyle name="Currency 2 2 2 2 2 2 4 5 6" xfId="43979" xr:uid="{07192E3C-0841-4E03-902A-EEE19E9C7384}"/>
    <cellStyle name="Currency 2 2 2 2 2 2 4 6" xfId="10269" xr:uid="{3D85B240-0861-4FC2-9A75-B8A3CC9B0861}"/>
    <cellStyle name="Currency 2 2 2 2 2 2 4 6 2" xfId="23959" xr:uid="{F4EBD946-4A23-4C06-8584-890E51C89A05}"/>
    <cellStyle name="Currency 2 2 2 2 2 2 4 6 2 2" xfId="37651" xr:uid="{07734A30-DF4D-4164-9C75-53A594EA65AF}"/>
    <cellStyle name="Currency 2 2 2 2 2 2 4 6 2 3" xfId="52535" xr:uid="{16E13F35-F110-45FE-A564-38BECE97461C}"/>
    <cellStyle name="Currency 2 2 2 2 2 2 4 6 3" xfId="17115" xr:uid="{B8082B23-B124-4EAB-9F8F-DE74F44A200E}"/>
    <cellStyle name="Currency 2 2 2 2 2 2 4 6 4" xfId="30805" xr:uid="{F1DC5FF6-8E68-4FF6-A560-677A938D740D}"/>
    <cellStyle name="Currency 2 2 2 2 2 2 4 6 5" xfId="45689" xr:uid="{2A6AB5C4-ADAA-40DB-9478-CF4598331CA0}"/>
    <cellStyle name="Currency 2 2 2 2 2 2 4 7" xfId="20537" xr:uid="{E73C6CC9-21AB-4BB2-B966-0F544D7CE043}"/>
    <cellStyle name="Currency 2 2 2 2 2 2 4 7 2" xfId="34229" xr:uid="{9B1D6740-CFB8-49B5-9411-14A67BD24DCD}"/>
    <cellStyle name="Currency 2 2 2 2 2 2 4 7 3" xfId="49113" xr:uid="{7152CD14-2EAB-46A1-80A5-6D2CB04D397D}"/>
    <cellStyle name="Currency 2 2 2 2 2 2 4 8" xfId="13693" xr:uid="{6DF65FDE-C621-4E29-96ED-23151F5C7609}"/>
    <cellStyle name="Currency 2 2 2 2 2 2 4 9" xfId="27383" xr:uid="{3564FA92-7243-48A6-8CF7-08901D3085E4}"/>
    <cellStyle name="Currency 2 2 2 2 2 2 5" xfId="6851" xr:uid="{433196A8-3BE9-421E-9F81-9C1985529E04}"/>
    <cellStyle name="Currency 2 2 2 2 2 2 5 2" xfId="6852" xr:uid="{C17B7B55-D6FD-420A-ADFC-680847D1795B}"/>
    <cellStyle name="Currency 2 2 2 2 2 2 5 2 2" xfId="8565" xr:uid="{00385A80-8C7B-4B7C-9B1C-BD4AE211FF3B}"/>
    <cellStyle name="Currency 2 2 2 2 2 2 5 2 2 2" xfId="11987" xr:uid="{D8EF15AA-F43D-4782-9054-ECA46B93ECC4}"/>
    <cellStyle name="Currency 2 2 2 2 2 2 5 2 2 2 2" xfId="25677" xr:uid="{1D898325-DC5F-49E4-91CB-48B4F7C73D4D}"/>
    <cellStyle name="Currency 2 2 2 2 2 2 5 2 2 2 2 2" xfId="39369" xr:uid="{EE20D2F3-8050-4E55-8D39-D6A81E1F3604}"/>
    <cellStyle name="Currency 2 2 2 2 2 2 5 2 2 2 2 3" xfId="54253" xr:uid="{239A168A-E8C2-4556-A66B-D3765707D391}"/>
    <cellStyle name="Currency 2 2 2 2 2 2 5 2 2 2 3" xfId="18833" xr:uid="{A47B50AA-FBF5-4F30-9CAA-EBAB9A1EEA1B}"/>
    <cellStyle name="Currency 2 2 2 2 2 2 5 2 2 2 4" xfId="32523" xr:uid="{EA918556-7027-40BC-9AB1-5DAC3FE58ACB}"/>
    <cellStyle name="Currency 2 2 2 2 2 2 5 2 2 2 5" xfId="47407" xr:uid="{16427298-F492-4C6F-9CD8-C3BD26B08695}"/>
    <cellStyle name="Currency 2 2 2 2 2 2 5 2 2 3" xfId="22255" xr:uid="{16280D1C-F046-4BC1-84FC-05897723B5BF}"/>
    <cellStyle name="Currency 2 2 2 2 2 2 5 2 2 3 2" xfId="35947" xr:uid="{33D30A66-1003-4D7C-B8C3-A0B53E4311B6}"/>
    <cellStyle name="Currency 2 2 2 2 2 2 5 2 2 3 3" xfId="50831" xr:uid="{0EDCF992-E81C-4BA9-A720-B648031DDB3C}"/>
    <cellStyle name="Currency 2 2 2 2 2 2 5 2 2 4" xfId="15411" xr:uid="{1CE408A7-9242-4FBF-91AA-723FC3EE2D4F}"/>
    <cellStyle name="Currency 2 2 2 2 2 2 5 2 2 5" xfId="29101" xr:uid="{062F492A-8053-46ED-9032-A824DD83D95C}"/>
    <cellStyle name="Currency 2 2 2 2 2 2 5 2 2 6" xfId="43985" xr:uid="{F685F878-4E7D-4491-B766-5A99F685FD44}"/>
    <cellStyle name="Currency 2 2 2 2 2 2 5 2 3" xfId="10275" xr:uid="{B8104094-7503-464F-9D0C-373BFA0F5051}"/>
    <cellStyle name="Currency 2 2 2 2 2 2 5 2 3 2" xfId="23965" xr:uid="{1466D550-E482-4950-A1E0-4AE935E1F2B6}"/>
    <cellStyle name="Currency 2 2 2 2 2 2 5 2 3 2 2" xfId="37657" xr:uid="{AD24CECF-CB51-4347-9E13-A110144D832B}"/>
    <cellStyle name="Currency 2 2 2 2 2 2 5 2 3 2 3" xfId="52541" xr:uid="{F4BD00C6-5987-4654-8ECB-8D570624462C}"/>
    <cellStyle name="Currency 2 2 2 2 2 2 5 2 3 3" xfId="17121" xr:uid="{1F371A0C-D501-4D14-A474-EAD5ACA11B96}"/>
    <cellStyle name="Currency 2 2 2 2 2 2 5 2 3 4" xfId="30811" xr:uid="{8734CFC1-8D77-4FED-8C40-1F35EB0E78CD}"/>
    <cellStyle name="Currency 2 2 2 2 2 2 5 2 3 5" xfId="45695" xr:uid="{D2447EB8-D927-42DB-9489-5D2AE9C06F98}"/>
    <cellStyle name="Currency 2 2 2 2 2 2 5 2 4" xfId="20543" xr:uid="{C20B7014-CCD1-4FDF-86FF-C676A7EB1A95}"/>
    <cellStyle name="Currency 2 2 2 2 2 2 5 2 4 2" xfId="34235" xr:uid="{DF67C85F-0056-4089-9B79-6B7EF4AFF286}"/>
    <cellStyle name="Currency 2 2 2 2 2 2 5 2 4 3" xfId="49119" xr:uid="{16A4482C-3F5A-40FF-9FF3-DA4B9AD31F73}"/>
    <cellStyle name="Currency 2 2 2 2 2 2 5 2 5" xfId="13699" xr:uid="{143803A3-67E0-4796-B69A-A4B492FFC609}"/>
    <cellStyle name="Currency 2 2 2 2 2 2 5 2 6" xfId="27389" xr:uid="{BD8C67B8-8CD1-4F99-B313-F3EB53235F87}"/>
    <cellStyle name="Currency 2 2 2 2 2 2 5 2 7" xfId="42273" xr:uid="{7FB45B30-3BD2-47E7-9DBD-916378B91BA2}"/>
    <cellStyle name="Currency 2 2 2 2 2 2 5 3" xfId="8564" xr:uid="{26DDDE61-351F-4FE2-8A5F-84E339D170AC}"/>
    <cellStyle name="Currency 2 2 2 2 2 2 5 3 2" xfId="11986" xr:uid="{8B85D856-565E-4916-A4A9-FB8EDFAE5C4B}"/>
    <cellStyle name="Currency 2 2 2 2 2 2 5 3 2 2" xfId="25676" xr:uid="{9AE64184-6F95-45E3-AD1A-1E01463411CF}"/>
    <cellStyle name="Currency 2 2 2 2 2 2 5 3 2 2 2" xfId="39368" xr:uid="{3B09EB4A-E69F-42F7-854A-A8E25A9D9A23}"/>
    <cellStyle name="Currency 2 2 2 2 2 2 5 3 2 2 3" xfId="54252" xr:uid="{9C01779A-18D6-466A-8CB6-A83E5C04A599}"/>
    <cellStyle name="Currency 2 2 2 2 2 2 5 3 2 3" xfId="18832" xr:uid="{D6FF66F2-62B1-4400-9FD6-183B06A8808C}"/>
    <cellStyle name="Currency 2 2 2 2 2 2 5 3 2 4" xfId="32522" xr:uid="{AC6DA699-C8D1-4882-8659-0F964EF24AEF}"/>
    <cellStyle name="Currency 2 2 2 2 2 2 5 3 2 5" xfId="47406" xr:uid="{8A0432E5-642E-441A-8D43-030952BBFB3B}"/>
    <cellStyle name="Currency 2 2 2 2 2 2 5 3 3" xfId="22254" xr:uid="{CC66132B-4FFE-447A-BABA-224B7CC0545D}"/>
    <cellStyle name="Currency 2 2 2 2 2 2 5 3 3 2" xfId="35946" xr:uid="{FA5826A7-90E0-4C5D-BF46-B70D20F475FA}"/>
    <cellStyle name="Currency 2 2 2 2 2 2 5 3 3 3" xfId="50830" xr:uid="{7A300819-CA4E-4B92-B42E-87DC09FE982D}"/>
    <cellStyle name="Currency 2 2 2 2 2 2 5 3 4" xfId="15410" xr:uid="{0A99852A-20A2-472D-AA55-4B9E8C8C8E20}"/>
    <cellStyle name="Currency 2 2 2 2 2 2 5 3 5" xfId="29100" xr:uid="{818555BA-0217-44F2-8AD0-14FF78DCD63A}"/>
    <cellStyle name="Currency 2 2 2 2 2 2 5 3 6" xfId="43984" xr:uid="{2E026886-D163-47BC-87CF-011F42ABDFC0}"/>
    <cellStyle name="Currency 2 2 2 2 2 2 5 4" xfId="10274" xr:uid="{137E5D30-0A24-4D99-910E-EB2C409FED25}"/>
    <cellStyle name="Currency 2 2 2 2 2 2 5 4 2" xfId="23964" xr:uid="{6B5D0CA5-0600-42DC-99F1-28E71FE68ADC}"/>
    <cellStyle name="Currency 2 2 2 2 2 2 5 4 2 2" xfId="37656" xr:uid="{103F31DB-E191-42C3-8FE9-0D8E1E009D38}"/>
    <cellStyle name="Currency 2 2 2 2 2 2 5 4 2 3" xfId="52540" xr:uid="{685B8CAA-9A56-4843-B113-FD2E4CAE91EE}"/>
    <cellStyle name="Currency 2 2 2 2 2 2 5 4 3" xfId="17120" xr:uid="{FB013B79-ABD9-4DB2-A9A2-1C30C3E39CA2}"/>
    <cellStyle name="Currency 2 2 2 2 2 2 5 4 4" xfId="30810" xr:uid="{8C56A1B5-CE0B-4BD7-868C-4F48074FCFDF}"/>
    <cellStyle name="Currency 2 2 2 2 2 2 5 4 5" xfId="45694" xr:uid="{7F809B9B-4792-4E67-B331-8E2A204A691D}"/>
    <cellStyle name="Currency 2 2 2 2 2 2 5 5" xfId="20542" xr:uid="{4A669DDF-AD23-4577-A9C3-00B36EB59442}"/>
    <cellStyle name="Currency 2 2 2 2 2 2 5 5 2" xfId="34234" xr:uid="{BB151EF3-7B2D-4722-BBFA-E5201B302C34}"/>
    <cellStyle name="Currency 2 2 2 2 2 2 5 5 3" xfId="49118" xr:uid="{B6CC8040-E120-41E3-A5FC-2F29A6B8AB15}"/>
    <cellStyle name="Currency 2 2 2 2 2 2 5 6" xfId="13698" xr:uid="{43E2DEEE-E317-4323-9B27-E70020B71587}"/>
    <cellStyle name="Currency 2 2 2 2 2 2 5 7" xfId="27388" xr:uid="{F6BEF682-D2D8-469D-9E28-383663E1C2F5}"/>
    <cellStyle name="Currency 2 2 2 2 2 2 5 8" xfId="42272" xr:uid="{CC8BD4BA-0E94-46C5-B75C-2042F71494C5}"/>
    <cellStyle name="Currency 2 2 2 2 2 2 6" xfId="6853" xr:uid="{18A8E779-2362-41BB-8066-2BF28CF75C5E}"/>
    <cellStyle name="Currency 2 2 2 2 2 2 6 2" xfId="8566" xr:uid="{3AF0023E-6D95-49A3-BAFF-E5A1F5C3F2E9}"/>
    <cellStyle name="Currency 2 2 2 2 2 2 6 2 2" xfId="11988" xr:uid="{648198A1-4157-45EC-9413-69ECB7333403}"/>
    <cellStyle name="Currency 2 2 2 2 2 2 6 2 2 2" xfId="25678" xr:uid="{A0268C92-86B5-4712-9EE3-6C95ABC1C062}"/>
    <cellStyle name="Currency 2 2 2 2 2 2 6 2 2 2 2" xfId="39370" xr:uid="{B72BDB7D-AEB9-4C09-B58B-4E76927B1EE3}"/>
    <cellStyle name="Currency 2 2 2 2 2 2 6 2 2 2 3" xfId="54254" xr:uid="{E45B6A3A-2A9B-4DB3-AF76-4B3A62A1C7E9}"/>
    <cellStyle name="Currency 2 2 2 2 2 2 6 2 2 3" xfId="18834" xr:uid="{A584ABAA-54D1-4A22-B22C-ACB20E161531}"/>
    <cellStyle name="Currency 2 2 2 2 2 2 6 2 2 4" xfId="32524" xr:uid="{D804B569-B5D2-4CF0-9A51-E81F67554062}"/>
    <cellStyle name="Currency 2 2 2 2 2 2 6 2 2 5" xfId="47408" xr:uid="{4A9301D8-0240-434E-9800-A7381EED8011}"/>
    <cellStyle name="Currency 2 2 2 2 2 2 6 2 3" xfId="22256" xr:uid="{7D83D901-4538-488C-A2BA-4B48C4294EC4}"/>
    <cellStyle name="Currency 2 2 2 2 2 2 6 2 3 2" xfId="35948" xr:uid="{E2D488D8-979B-4095-877D-7334AA85E8DF}"/>
    <cellStyle name="Currency 2 2 2 2 2 2 6 2 3 3" xfId="50832" xr:uid="{EE68BCCF-8E67-4A0D-9A56-D1235A4C8C9B}"/>
    <cellStyle name="Currency 2 2 2 2 2 2 6 2 4" xfId="15412" xr:uid="{41422B41-B8C2-4EFB-AB7E-3607B9E34672}"/>
    <cellStyle name="Currency 2 2 2 2 2 2 6 2 5" xfId="29102" xr:uid="{891B4FF4-19AD-490A-91B5-26CC8F8F9CD3}"/>
    <cellStyle name="Currency 2 2 2 2 2 2 6 2 6" xfId="43986" xr:uid="{86C0614C-CE09-48B7-A4E4-9E6059B000D5}"/>
    <cellStyle name="Currency 2 2 2 2 2 2 6 3" xfId="10276" xr:uid="{BEF8292C-10CA-4A5E-924A-A89AB0E24C49}"/>
    <cellStyle name="Currency 2 2 2 2 2 2 6 3 2" xfId="23966" xr:uid="{69F04C3D-6D09-49EE-9336-F38C333B1569}"/>
    <cellStyle name="Currency 2 2 2 2 2 2 6 3 2 2" xfId="37658" xr:uid="{08E9D682-95B7-419F-AB4D-6841DBACC95E}"/>
    <cellStyle name="Currency 2 2 2 2 2 2 6 3 2 3" xfId="52542" xr:uid="{0CE8D4E2-D6D2-43C7-883B-AFE99BFE1BB4}"/>
    <cellStyle name="Currency 2 2 2 2 2 2 6 3 3" xfId="17122" xr:uid="{8DB80019-54C8-4804-9406-21E4B23F4C84}"/>
    <cellStyle name="Currency 2 2 2 2 2 2 6 3 4" xfId="30812" xr:uid="{A7222FC0-BC64-4EF8-81D6-518D53C2F21C}"/>
    <cellStyle name="Currency 2 2 2 2 2 2 6 3 5" xfId="45696" xr:uid="{6D475288-181D-4C9C-B387-A1075B96421D}"/>
    <cellStyle name="Currency 2 2 2 2 2 2 6 4" xfId="20544" xr:uid="{E91D8B01-8AF1-4B9F-BB2B-256E51CD8A6F}"/>
    <cellStyle name="Currency 2 2 2 2 2 2 6 4 2" xfId="34236" xr:uid="{2D6E0B0B-9BB6-4BB6-8590-CB36C2869532}"/>
    <cellStyle name="Currency 2 2 2 2 2 2 6 4 3" xfId="49120" xr:uid="{C95CD364-514D-4B15-A04C-B9E7664E5DA0}"/>
    <cellStyle name="Currency 2 2 2 2 2 2 6 5" xfId="13700" xr:uid="{4015E33D-C433-4978-92FD-9C64256F25E7}"/>
    <cellStyle name="Currency 2 2 2 2 2 2 6 6" xfId="27390" xr:uid="{1E426BFF-14F8-4748-BB4A-201D57AD3523}"/>
    <cellStyle name="Currency 2 2 2 2 2 2 6 7" xfId="42274" xr:uid="{95C78B43-0AC7-40AD-9ACE-C55FA5CE4D16}"/>
    <cellStyle name="Currency 2 2 2 2 2 2 7" xfId="6854" xr:uid="{8E7CD443-3EB3-4D51-99C8-F7DD7762571D}"/>
    <cellStyle name="Currency 2 2 2 2 2 2 7 2" xfId="8567" xr:uid="{EC6C39B2-13FF-44C0-87EF-95FA78AC3F79}"/>
    <cellStyle name="Currency 2 2 2 2 2 2 7 2 2" xfId="11989" xr:uid="{ECA4108F-DBCB-4F52-98FB-AECCB059D128}"/>
    <cellStyle name="Currency 2 2 2 2 2 2 7 2 2 2" xfId="25679" xr:uid="{F634442D-81C8-4D79-A2F6-3AC91F96CBF7}"/>
    <cellStyle name="Currency 2 2 2 2 2 2 7 2 2 2 2" xfId="39371" xr:uid="{D1A85576-F140-42B4-AD34-6A41A179DD37}"/>
    <cellStyle name="Currency 2 2 2 2 2 2 7 2 2 2 3" xfId="54255" xr:uid="{4A9B5EE1-505F-40BA-8244-3D818406079F}"/>
    <cellStyle name="Currency 2 2 2 2 2 2 7 2 2 3" xfId="18835" xr:uid="{628E2E42-26DB-4F95-9393-6B0530B10EBC}"/>
    <cellStyle name="Currency 2 2 2 2 2 2 7 2 2 4" xfId="32525" xr:uid="{5378DEE2-3C17-4170-8470-9A6144ABEA20}"/>
    <cellStyle name="Currency 2 2 2 2 2 2 7 2 2 5" xfId="47409" xr:uid="{0B74B8D4-C54C-43C5-8F75-D4574EED258E}"/>
    <cellStyle name="Currency 2 2 2 2 2 2 7 2 3" xfId="22257" xr:uid="{9F545781-EDA0-4081-9C7B-288B69E3294C}"/>
    <cellStyle name="Currency 2 2 2 2 2 2 7 2 3 2" xfId="35949" xr:uid="{F2FA6EBF-2397-491A-B550-CEA8A3076851}"/>
    <cellStyle name="Currency 2 2 2 2 2 2 7 2 3 3" xfId="50833" xr:uid="{0787CD93-ED01-4E67-B332-23CAA9BBFE46}"/>
    <cellStyle name="Currency 2 2 2 2 2 2 7 2 4" xfId="15413" xr:uid="{E580A33F-62F2-4FD1-86AA-3DE1FA51B518}"/>
    <cellStyle name="Currency 2 2 2 2 2 2 7 2 5" xfId="29103" xr:uid="{C7594A5A-2EB4-4588-AE98-85E6E4839E24}"/>
    <cellStyle name="Currency 2 2 2 2 2 2 7 2 6" xfId="43987" xr:uid="{421A357A-BDD0-48E1-B199-EB228BD2B764}"/>
    <cellStyle name="Currency 2 2 2 2 2 2 7 3" xfId="10277" xr:uid="{9EA50CA5-9277-4DED-8350-87958EE8FB20}"/>
    <cellStyle name="Currency 2 2 2 2 2 2 7 3 2" xfId="23967" xr:uid="{7D495CD9-6850-4C48-A0BC-D9D9721B3A8D}"/>
    <cellStyle name="Currency 2 2 2 2 2 2 7 3 2 2" xfId="37659" xr:uid="{B4DD59F9-B5F3-4CA8-8C2F-7F2D5A78B87F}"/>
    <cellStyle name="Currency 2 2 2 2 2 2 7 3 2 3" xfId="52543" xr:uid="{5C6AD70E-D662-474E-92FE-1463AD48EBD2}"/>
    <cellStyle name="Currency 2 2 2 2 2 2 7 3 3" xfId="17123" xr:uid="{D94EFFCA-4867-47B9-B430-17CBBEE920D7}"/>
    <cellStyle name="Currency 2 2 2 2 2 2 7 3 4" xfId="30813" xr:uid="{FA816DEA-64A9-4368-A68F-DC416E395B77}"/>
    <cellStyle name="Currency 2 2 2 2 2 2 7 3 5" xfId="45697" xr:uid="{AC771F60-EBF3-4581-AD7F-EF0DDAC99D40}"/>
    <cellStyle name="Currency 2 2 2 2 2 2 7 4" xfId="20545" xr:uid="{D0B1B954-78B5-4F16-8E79-BB832B81AA72}"/>
    <cellStyle name="Currency 2 2 2 2 2 2 7 4 2" xfId="34237" xr:uid="{DAFD24B8-DF79-46D0-9E70-AA10E1ECFBFB}"/>
    <cellStyle name="Currency 2 2 2 2 2 2 7 4 3" xfId="49121" xr:uid="{884C132F-BF13-4953-9060-9B6C790D744B}"/>
    <cellStyle name="Currency 2 2 2 2 2 2 7 5" xfId="13701" xr:uid="{7CBEAC12-4C3F-4510-9C05-21C952187373}"/>
    <cellStyle name="Currency 2 2 2 2 2 2 7 6" xfId="27391" xr:uid="{61639FBB-5D19-4932-9FF9-5299092AB1F9}"/>
    <cellStyle name="Currency 2 2 2 2 2 2 7 7" xfId="42275" xr:uid="{E10FA029-35D0-4DC4-9409-28BF5712199F}"/>
    <cellStyle name="Currency 2 2 2 2 2 2 8" xfId="8538" xr:uid="{3EFDA8B7-FA9A-4959-AC6A-FD0F4DCAE3AA}"/>
    <cellStyle name="Currency 2 2 2 2 2 2 8 2" xfId="11960" xr:uid="{FC4F1368-5E8E-4435-AFB5-8E742BB5A711}"/>
    <cellStyle name="Currency 2 2 2 2 2 2 8 2 2" xfId="25650" xr:uid="{DEF1A4E0-BA70-46D0-8018-7D19B4795D08}"/>
    <cellStyle name="Currency 2 2 2 2 2 2 8 2 2 2" xfId="39342" xr:uid="{2DEF859A-57B6-486D-A31F-9F6370DA256B}"/>
    <cellStyle name="Currency 2 2 2 2 2 2 8 2 2 3" xfId="54226" xr:uid="{AB8F8C33-448A-4119-8CC4-AC6BFD804E38}"/>
    <cellStyle name="Currency 2 2 2 2 2 2 8 2 3" xfId="18806" xr:uid="{959463E6-D383-41A4-A1C2-86F7E87B0F75}"/>
    <cellStyle name="Currency 2 2 2 2 2 2 8 2 4" xfId="32496" xr:uid="{B0BE5EF1-14DB-4C59-B932-B2CBD0DBD784}"/>
    <cellStyle name="Currency 2 2 2 2 2 2 8 2 5" xfId="47380" xr:uid="{236119E8-BDC2-41CA-8BD7-1E86D2AE7156}"/>
    <cellStyle name="Currency 2 2 2 2 2 2 8 3" xfId="22228" xr:uid="{729D173F-3571-4674-8B44-3D14973AD9B3}"/>
    <cellStyle name="Currency 2 2 2 2 2 2 8 3 2" xfId="35920" xr:uid="{087409B8-18F8-4A36-968E-E3951DA576A1}"/>
    <cellStyle name="Currency 2 2 2 2 2 2 8 3 3" xfId="50804" xr:uid="{3DF889BD-E4A1-4C5C-9456-660B80DE2F59}"/>
    <cellStyle name="Currency 2 2 2 2 2 2 8 4" xfId="15384" xr:uid="{94EFDA91-162D-486C-BF21-08AD48228719}"/>
    <cellStyle name="Currency 2 2 2 2 2 2 8 5" xfId="29074" xr:uid="{F73C400C-5DFE-4809-8449-ACB21B7AE897}"/>
    <cellStyle name="Currency 2 2 2 2 2 2 8 6" xfId="43958" xr:uid="{B74A26F5-367C-4FEE-9BBB-FF5D2D1C5D85}"/>
    <cellStyle name="Currency 2 2 2 2 2 2 9" xfId="10248" xr:uid="{1ECF169A-1BD3-4A6C-98B9-14E2A999CB9A}"/>
    <cellStyle name="Currency 2 2 2 2 2 2 9 2" xfId="23938" xr:uid="{8FA5BC92-A424-46EB-9BCC-853D8A41AFEC}"/>
    <cellStyle name="Currency 2 2 2 2 2 2 9 2 2" xfId="37630" xr:uid="{E34CCD48-5961-45B0-824E-4AC36F8F37E8}"/>
    <cellStyle name="Currency 2 2 2 2 2 2 9 2 3" xfId="52514" xr:uid="{EB5BA6AB-F72E-453C-8EFB-F932D0A01674}"/>
    <cellStyle name="Currency 2 2 2 2 2 2 9 3" xfId="17094" xr:uid="{74DAD71D-00D2-4C8F-8A90-C3BD94A96B5C}"/>
    <cellStyle name="Currency 2 2 2 2 2 2 9 4" xfId="30784" xr:uid="{2AEBCB73-3578-4559-BC81-E08CA0CD5247}"/>
    <cellStyle name="Currency 2 2 2 2 2 2 9 5" xfId="45668" xr:uid="{6A69C967-B30F-4B25-B8C5-06B6B2FC394A}"/>
    <cellStyle name="Currency 2 2 2 2 2 3" xfId="6855" xr:uid="{893D2170-F3D1-47B2-835B-C374D5348B71}"/>
    <cellStyle name="Currency 2 2 2 2 2 3 10" xfId="13702" xr:uid="{C3EDF45D-756A-4DD6-A08A-66F0896BFF5D}"/>
    <cellStyle name="Currency 2 2 2 2 2 3 11" xfId="27392" xr:uid="{5B80FCC1-DCC5-4B2D-ADB2-4C5EB201011F}"/>
    <cellStyle name="Currency 2 2 2 2 2 3 12" xfId="42276" xr:uid="{4D8129A0-86B0-480C-A6DE-12372930C233}"/>
    <cellStyle name="Currency 2 2 2 2 2 3 2" xfId="6856" xr:uid="{F0E01F28-D8C6-4441-9859-EB36EF6A4855}"/>
    <cellStyle name="Currency 2 2 2 2 2 3 2 10" xfId="42277" xr:uid="{A1784BB5-3E59-4433-8560-D556EA90112C}"/>
    <cellStyle name="Currency 2 2 2 2 2 3 2 2" xfId="6857" xr:uid="{8F09D1FF-FF5F-4F29-B848-61F8052F1738}"/>
    <cellStyle name="Currency 2 2 2 2 2 3 2 2 2" xfId="6858" xr:uid="{DC7A77AE-392E-4434-80A4-1D3580045FCD}"/>
    <cellStyle name="Currency 2 2 2 2 2 3 2 2 2 2" xfId="8571" xr:uid="{33A96B63-0642-467D-840D-A6C01673583F}"/>
    <cellStyle name="Currency 2 2 2 2 2 3 2 2 2 2 2" xfId="11993" xr:uid="{4E30FBB4-81DE-4D92-B736-FE7DC99A4222}"/>
    <cellStyle name="Currency 2 2 2 2 2 3 2 2 2 2 2 2" xfId="25683" xr:uid="{4F6AE904-66E9-4548-8ED2-197161C1667C}"/>
    <cellStyle name="Currency 2 2 2 2 2 3 2 2 2 2 2 2 2" xfId="39375" xr:uid="{7D193090-F6C1-461D-8C2F-FD05DDBB26F3}"/>
    <cellStyle name="Currency 2 2 2 2 2 3 2 2 2 2 2 2 3" xfId="54259" xr:uid="{A2074656-A494-4F69-B06F-046448BC8ABE}"/>
    <cellStyle name="Currency 2 2 2 2 2 3 2 2 2 2 2 3" xfId="18839" xr:uid="{FB81026E-6F3F-4FF6-980D-01D0B10594FF}"/>
    <cellStyle name="Currency 2 2 2 2 2 3 2 2 2 2 2 4" xfId="32529" xr:uid="{3653DE21-660A-470D-934D-AA3B7D3FB2E6}"/>
    <cellStyle name="Currency 2 2 2 2 2 3 2 2 2 2 2 5" xfId="47413" xr:uid="{9538D763-2B9B-48FB-B12B-AD2A301A9BC8}"/>
    <cellStyle name="Currency 2 2 2 2 2 3 2 2 2 2 3" xfId="22261" xr:uid="{3A3D0DF2-E1DC-40A8-924D-BBB42CEB86AF}"/>
    <cellStyle name="Currency 2 2 2 2 2 3 2 2 2 2 3 2" xfId="35953" xr:uid="{4CD92643-3F39-4140-AA86-AC60CB7B099B}"/>
    <cellStyle name="Currency 2 2 2 2 2 3 2 2 2 2 3 3" xfId="50837" xr:uid="{32868068-494A-496B-8546-750345708EA6}"/>
    <cellStyle name="Currency 2 2 2 2 2 3 2 2 2 2 4" xfId="15417" xr:uid="{DD86E99C-BD8A-4C7A-971D-B6C4CB12A044}"/>
    <cellStyle name="Currency 2 2 2 2 2 3 2 2 2 2 5" xfId="29107" xr:uid="{0AE57E7D-0E65-43A5-B69A-6C7560B24A61}"/>
    <cellStyle name="Currency 2 2 2 2 2 3 2 2 2 2 6" xfId="43991" xr:uid="{0EAD82B7-4370-4E5F-8F89-EC678513E592}"/>
    <cellStyle name="Currency 2 2 2 2 2 3 2 2 2 3" xfId="10281" xr:uid="{C02248A2-AB07-4B50-B30C-018D4783B159}"/>
    <cellStyle name="Currency 2 2 2 2 2 3 2 2 2 3 2" xfId="23971" xr:uid="{46DFA28A-85AB-4778-87E9-C2A591702D46}"/>
    <cellStyle name="Currency 2 2 2 2 2 3 2 2 2 3 2 2" xfId="37663" xr:uid="{91B2F12F-6CA4-457C-B364-C4CA35626372}"/>
    <cellStyle name="Currency 2 2 2 2 2 3 2 2 2 3 2 3" xfId="52547" xr:uid="{DEE65594-41F5-4D1A-8033-74395E04C057}"/>
    <cellStyle name="Currency 2 2 2 2 2 3 2 2 2 3 3" xfId="17127" xr:uid="{244BA8EA-52A6-41E8-AF61-0B118761F3E4}"/>
    <cellStyle name="Currency 2 2 2 2 2 3 2 2 2 3 4" xfId="30817" xr:uid="{76C7BCCD-5332-471B-97C2-93E815FAAA9B}"/>
    <cellStyle name="Currency 2 2 2 2 2 3 2 2 2 3 5" xfId="45701" xr:uid="{2565B88E-B31E-46B0-BE5C-378492FC5D45}"/>
    <cellStyle name="Currency 2 2 2 2 2 3 2 2 2 4" xfId="20549" xr:uid="{C19BD61D-9593-4BE7-8F94-4C655C375BD8}"/>
    <cellStyle name="Currency 2 2 2 2 2 3 2 2 2 4 2" xfId="34241" xr:uid="{341D7DC6-AD0F-40A8-A4DF-6D72926BA4CC}"/>
    <cellStyle name="Currency 2 2 2 2 2 3 2 2 2 4 3" xfId="49125" xr:uid="{F199AEC4-C799-4529-93C2-ECB6EC271C5A}"/>
    <cellStyle name="Currency 2 2 2 2 2 3 2 2 2 5" xfId="13705" xr:uid="{CE5ED518-5D31-442B-9D58-1962221F56C2}"/>
    <cellStyle name="Currency 2 2 2 2 2 3 2 2 2 6" xfId="27395" xr:uid="{43CC8DE4-15AD-478A-864D-4A95414AD129}"/>
    <cellStyle name="Currency 2 2 2 2 2 3 2 2 2 7" xfId="42279" xr:uid="{B76A5AF0-8BE0-4D64-8CEC-29569984FF8B}"/>
    <cellStyle name="Currency 2 2 2 2 2 3 2 2 3" xfId="8570" xr:uid="{327289DC-D991-44A1-B433-81BDE30FA7DB}"/>
    <cellStyle name="Currency 2 2 2 2 2 3 2 2 3 2" xfId="11992" xr:uid="{E265FDC8-B947-4406-8862-0A1D526F7243}"/>
    <cellStyle name="Currency 2 2 2 2 2 3 2 2 3 2 2" xfId="25682" xr:uid="{F92815BD-1248-4BD4-B95D-9D80ABF2E53D}"/>
    <cellStyle name="Currency 2 2 2 2 2 3 2 2 3 2 2 2" xfId="39374" xr:uid="{F56FBEAB-41B2-4A0A-BF11-B7C4C57D8CCB}"/>
    <cellStyle name="Currency 2 2 2 2 2 3 2 2 3 2 2 3" xfId="54258" xr:uid="{92C58833-64DE-4E24-A3EC-32E8C418ED56}"/>
    <cellStyle name="Currency 2 2 2 2 2 3 2 2 3 2 3" xfId="18838" xr:uid="{65D11593-15E5-4230-99EF-A48E6393AD4D}"/>
    <cellStyle name="Currency 2 2 2 2 2 3 2 2 3 2 4" xfId="32528" xr:uid="{55C86BE4-9898-4971-A783-918879142031}"/>
    <cellStyle name="Currency 2 2 2 2 2 3 2 2 3 2 5" xfId="47412" xr:uid="{78261CFF-7362-4926-992E-6CF806C7608A}"/>
    <cellStyle name="Currency 2 2 2 2 2 3 2 2 3 3" xfId="22260" xr:uid="{C15CDFA1-2F88-47EF-8790-B3516BDA4EA5}"/>
    <cellStyle name="Currency 2 2 2 2 2 3 2 2 3 3 2" xfId="35952" xr:uid="{258A65D8-15FF-4A80-98E4-EB15D857A74D}"/>
    <cellStyle name="Currency 2 2 2 2 2 3 2 2 3 3 3" xfId="50836" xr:uid="{9975626C-FC3A-47C3-9E09-8B411F617BBB}"/>
    <cellStyle name="Currency 2 2 2 2 2 3 2 2 3 4" xfId="15416" xr:uid="{A01658B1-4BB2-4CED-9722-00E323A878CA}"/>
    <cellStyle name="Currency 2 2 2 2 2 3 2 2 3 5" xfId="29106" xr:uid="{CA6CFA98-E52C-4121-9A3E-69443B4FA46A}"/>
    <cellStyle name="Currency 2 2 2 2 2 3 2 2 3 6" xfId="43990" xr:uid="{721B88D6-DA23-4385-A07F-4E54CF77B90E}"/>
    <cellStyle name="Currency 2 2 2 2 2 3 2 2 4" xfId="10280" xr:uid="{619FCAB3-D5DC-4E60-BDE3-B25871CB8122}"/>
    <cellStyle name="Currency 2 2 2 2 2 3 2 2 4 2" xfId="23970" xr:uid="{EB82FEA9-CC46-47CB-A5EA-3BC011136634}"/>
    <cellStyle name="Currency 2 2 2 2 2 3 2 2 4 2 2" xfId="37662" xr:uid="{693E4680-6140-41C0-96D2-7338AC463799}"/>
    <cellStyle name="Currency 2 2 2 2 2 3 2 2 4 2 3" xfId="52546" xr:uid="{229C9BA6-7E58-4F3D-8528-20D30C5665C1}"/>
    <cellStyle name="Currency 2 2 2 2 2 3 2 2 4 3" xfId="17126" xr:uid="{844CBD82-21C5-4B8C-B9E0-A4CA27E8E97F}"/>
    <cellStyle name="Currency 2 2 2 2 2 3 2 2 4 4" xfId="30816" xr:uid="{CC870CDB-3F39-45D5-ABB1-FE3DB8CC1014}"/>
    <cellStyle name="Currency 2 2 2 2 2 3 2 2 4 5" xfId="45700" xr:uid="{722B6689-0601-4161-A34E-DEBFF77FEA70}"/>
    <cellStyle name="Currency 2 2 2 2 2 3 2 2 5" xfId="20548" xr:uid="{E8D7A210-B1F3-4D0C-BB3B-6ECF0EF9966E}"/>
    <cellStyle name="Currency 2 2 2 2 2 3 2 2 5 2" xfId="34240" xr:uid="{BF493376-1E2C-4861-AAC8-2A9FA41545CD}"/>
    <cellStyle name="Currency 2 2 2 2 2 3 2 2 5 3" xfId="49124" xr:uid="{DF9FE65B-EA92-4505-8E18-8839FE29707D}"/>
    <cellStyle name="Currency 2 2 2 2 2 3 2 2 6" xfId="13704" xr:uid="{EFA451C7-2A96-463F-9B23-7BCE297BB320}"/>
    <cellStyle name="Currency 2 2 2 2 2 3 2 2 7" xfId="27394" xr:uid="{509896D4-5781-4EB5-A5AD-3B9B19A0ECC2}"/>
    <cellStyle name="Currency 2 2 2 2 2 3 2 2 8" xfId="42278" xr:uid="{4FE78302-F8A6-4B4D-97C3-6055E6520389}"/>
    <cellStyle name="Currency 2 2 2 2 2 3 2 3" xfId="6859" xr:uid="{A07F93D4-D24B-4581-8C1B-44DA3A7C75D4}"/>
    <cellStyle name="Currency 2 2 2 2 2 3 2 3 2" xfId="8572" xr:uid="{3AE74444-26A4-4940-8BD5-1B1F95C85643}"/>
    <cellStyle name="Currency 2 2 2 2 2 3 2 3 2 2" xfId="11994" xr:uid="{971F5E91-3B3B-40EC-8089-B5D23C4AD5A4}"/>
    <cellStyle name="Currency 2 2 2 2 2 3 2 3 2 2 2" xfId="25684" xr:uid="{831CA1A7-ED5B-4E50-B795-B79AC81830BE}"/>
    <cellStyle name="Currency 2 2 2 2 2 3 2 3 2 2 2 2" xfId="39376" xr:uid="{E854D3D9-E1B1-4261-9B14-1CB89C5E520F}"/>
    <cellStyle name="Currency 2 2 2 2 2 3 2 3 2 2 2 3" xfId="54260" xr:uid="{5A2843B3-5C5E-4452-9F36-C48C164C3AAD}"/>
    <cellStyle name="Currency 2 2 2 2 2 3 2 3 2 2 3" xfId="18840" xr:uid="{70C584A5-DC28-41C7-A90E-42C13A25B01A}"/>
    <cellStyle name="Currency 2 2 2 2 2 3 2 3 2 2 4" xfId="32530" xr:uid="{99E9EE65-40F7-4874-907F-EA1DF68A3B55}"/>
    <cellStyle name="Currency 2 2 2 2 2 3 2 3 2 2 5" xfId="47414" xr:uid="{C1E1DBE7-20C0-4AB4-98B1-91343878DD87}"/>
    <cellStyle name="Currency 2 2 2 2 2 3 2 3 2 3" xfId="22262" xr:uid="{A3EEC5DF-8F5E-4A8E-AF12-0D8718FD78D8}"/>
    <cellStyle name="Currency 2 2 2 2 2 3 2 3 2 3 2" xfId="35954" xr:uid="{0BFAF401-9DC9-4618-B9E3-E486F4549AF9}"/>
    <cellStyle name="Currency 2 2 2 2 2 3 2 3 2 3 3" xfId="50838" xr:uid="{8AB7ECD8-4293-4685-9F5A-47B837118A82}"/>
    <cellStyle name="Currency 2 2 2 2 2 3 2 3 2 4" xfId="15418" xr:uid="{7067A38B-14EB-4A3B-AA12-4B62C9E09815}"/>
    <cellStyle name="Currency 2 2 2 2 2 3 2 3 2 5" xfId="29108" xr:uid="{B716EE95-68D8-465C-B343-0EC563693098}"/>
    <cellStyle name="Currency 2 2 2 2 2 3 2 3 2 6" xfId="43992" xr:uid="{76210AE2-3903-427C-BB44-AE1C0AD42E24}"/>
    <cellStyle name="Currency 2 2 2 2 2 3 2 3 3" xfId="10282" xr:uid="{424C1CD5-F5EC-44A7-9569-F3AD42D622BB}"/>
    <cellStyle name="Currency 2 2 2 2 2 3 2 3 3 2" xfId="23972" xr:uid="{84365CB7-AFF6-4505-B1AB-02DF5E9B0546}"/>
    <cellStyle name="Currency 2 2 2 2 2 3 2 3 3 2 2" xfId="37664" xr:uid="{D0F2574C-CE3C-4737-813E-8C2AF8A2623F}"/>
    <cellStyle name="Currency 2 2 2 2 2 3 2 3 3 2 3" xfId="52548" xr:uid="{8CBE7CDF-05BA-4CD9-A46B-AC449A80304C}"/>
    <cellStyle name="Currency 2 2 2 2 2 3 2 3 3 3" xfId="17128" xr:uid="{C95369D0-C563-45D5-A56F-9DE02124146B}"/>
    <cellStyle name="Currency 2 2 2 2 2 3 2 3 3 4" xfId="30818" xr:uid="{F868136D-06AB-4471-838E-B9F86150334E}"/>
    <cellStyle name="Currency 2 2 2 2 2 3 2 3 3 5" xfId="45702" xr:uid="{651632A5-E859-45CE-8962-51179978F93F}"/>
    <cellStyle name="Currency 2 2 2 2 2 3 2 3 4" xfId="20550" xr:uid="{96B18F27-9B4A-4409-BD98-40080B72842C}"/>
    <cellStyle name="Currency 2 2 2 2 2 3 2 3 4 2" xfId="34242" xr:uid="{995FE830-5F91-4FDF-86B0-D05397BDA4E4}"/>
    <cellStyle name="Currency 2 2 2 2 2 3 2 3 4 3" xfId="49126" xr:uid="{2188FBDA-E959-47E0-9FB1-83442B848AEB}"/>
    <cellStyle name="Currency 2 2 2 2 2 3 2 3 5" xfId="13706" xr:uid="{0D782827-9371-4190-95E9-B0D881262DE7}"/>
    <cellStyle name="Currency 2 2 2 2 2 3 2 3 6" xfId="27396" xr:uid="{DC548191-6C3D-428F-AD13-C255A4A8C4E5}"/>
    <cellStyle name="Currency 2 2 2 2 2 3 2 3 7" xfId="42280" xr:uid="{D84224CE-609E-4579-9C70-6C9EC0BA37E8}"/>
    <cellStyle name="Currency 2 2 2 2 2 3 2 4" xfId="6860" xr:uid="{7AD24C40-4A12-465E-9FB1-66C6BA36F3DE}"/>
    <cellStyle name="Currency 2 2 2 2 2 3 2 4 2" xfId="8573" xr:uid="{9A357DD4-43AA-4F90-A2EA-C65B61A4BCB5}"/>
    <cellStyle name="Currency 2 2 2 2 2 3 2 4 2 2" xfId="11995" xr:uid="{3CEE2E6E-2BE0-42BA-850F-0EC15AB51065}"/>
    <cellStyle name="Currency 2 2 2 2 2 3 2 4 2 2 2" xfId="25685" xr:uid="{F2FEFCA8-FF18-4A38-8BE1-E81007EC47B7}"/>
    <cellStyle name="Currency 2 2 2 2 2 3 2 4 2 2 2 2" xfId="39377" xr:uid="{D8B0B064-21BE-4CB5-B699-50F540831615}"/>
    <cellStyle name="Currency 2 2 2 2 2 3 2 4 2 2 2 3" xfId="54261" xr:uid="{E4BF5090-C5B0-406A-8E91-4FB0399CFBD0}"/>
    <cellStyle name="Currency 2 2 2 2 2 3 2 4 2 2 3" xfId="18841" xr:uid="{F5B263E6-F0E5-4CA8-A7F1-029104DCD345}"/>
    <cellStyle name="Currency 2 2 2 2 2 3 2 4 2 2 4" xfId="32531" xr:uid="{89D3B3B4-8268-413A-A6BD-56C649D4CE6F}"/>
    <cellStyle name="Currency 2 2 2 2 2 3 2 4 2 2 5" xfId="47415" xr:uid="{0B242561-6981-4751-8388-FBE97E20A789}"/>
    <cellStyle name="Currency 2 2 2 2 2 3 2 4 2 3" xfId="22263" xr:uid="{1C0BBD8A-E69B-450D-9938-96208B4ABBDF}"/>
    <cellStyle name="Currency 2 2 2 2 2 3 2 4 2 3 2" xfId="35955" xr:uid="{BC245174-2758-4B7E-B58B-78C011264F01}"/>
    <cellStyle name="Currency 2 2 2 2 2 3 2 4 2 3 3" xfId="50839" xr:uid="{0755C8E9-4550-442A-B457-E604757345F3}"/>
    <cellStyle name="Currency 2 2 2 2 2 3 2 4 2 4" xfId="15419" xr:uid="{1B77ABE7-AC38-4A21-B5C7-7359A793CCC4}"/>
    <cellStyle name="Currency 2 2 2 2 2 3 2 4 2 5" xfId="29109" xr:uid="{0C3B9CF7-9040-4D79-9CF9-B3E181696685}"/>
    <cellStyle name="Currency 2 2 2 2 2 3 2 4 2 6" xfId="43993" xr:uid="{6BEAD2FF-3CFE-46D8-8B96-FBA097F6029D}"/>
    <cellStyle name="Currency 2 2 2 2 2 3 2 4 3" xfId="10283" xr:uid="{A390961A-3EA1-4D1A-8425-DDD2BF9B3C5D}"/>
    <cellStyle name="Currency 2 2 2 2 2 3 2 4 3 2" xfId="23973" xr:uid="{E7CD0606-E3D2-42E1-97E6-B91A184B0D29}"/>
    <cellStyle name="Currency 2 2 2 2 2 3 2 4 3 2 2" xfId="37665" xr:uid="{73C04D2F-A87A-4DE8-B253-3F26166745E2}"/>
    <cellStyle name="Currency 2 2 2 2 2 3 2 4 3 2 3" xfId="52549" xr:uid="{DB3A0E69-93BE-4D98-84A9-11C72655AF9F}"/>
    <cellStyle name="Currency 2 2 2 2 2 3 2 4 3 3" xfId="17129" xr:uid="{278735A7-8AE0-4FE2-A7F6-F1036434A904}"/>
    <cellStyle name="Currency 2 2 2 2 2 3 2 4 3 4" xfId="30819" xr:uid="{70F61326-E14B-4073-BDCE-7DD18FB70B5C}"/>
    <cellStyle name="Currency 2 2 2 2 2 3 2 4 3 5" xfId="45703" xr:uid="{2E5823A9-87B9-4E92-B1DF-56F6973D98A9}"/>
    <cellStyle name="Currency 2 2 2 2 2 3 2 4 4" xfId="20551" xr:uid="{1DCCB963-CE38-4342-A770-2A6B3E8F6D5A}"/>
    <cellStyle name="Currency 2 2 2 2 2 3 2 4 4 2" xfId="34243" xr:uid="{379FE5E8-EE42-4185-8F59-F39ADE18F6E6}"/>
    <cellStyle name="Currency 2 2 2 2 2 3 2 4 4 3" xfId="49127" xr:uid="{9F1E04AC-8740-4E70-BCD8-DA311ECCD103}"/>
    <cellStyle name="Currency 2 2 2 2 2 3 2 4 5" xfId="13707" xr:uid="{F99D5F75-6F44-44BC-A8FC-7821E388130D}"/>
    <cellStyle name="Currency 2 2 2 2 2 3 2 4 6" xfId="27397" xr:uid="{16EAC7EF-CA31-4494-8EAF-F7A348200D30}"/>
    <cellStyle name="Currency 2 2 2 2 2 3 2 4 7" xfId="42281" xr:uid="{AA3DB455-BB68-4437-81B5-B7E4C655690B}"/>
    <cellStyle name="Currency 2 2 2 2 2 3 2 5" xfId="8569" xr:uid="{3320475E-6FDC-4427-9C29-064144F877DE}"/>
    <cellStyle name="Currency 2 2 2 2 2 3 2 5 2" xfId="11991" xr:uid="{E308A9AD-4D09-471C-A7EA-3FA941CA0704}"/>
    <cellStyle name="Currency 2 2 2 2 2 3 2 5 2 2" xfId="25681" xr:uid="{E15FE54A-6E10-43B2-91E2-5BC9C4E98C21}"/>
    <cellStyle name="Currency 2 2 2 2 2 3 2 5 2 2 2" xfId="39373" xr:uid="{5F9386B9-1CC8-4F39-BA31-6A661CD94C75}"/>
    <cellStyle name="Currency 2 2 2 2 2 3 2 5 2 2 3" xfId="54257" xr:uid="{0BA40E99-5502-48ED-9CE6-54193CDAF394}"/>
    <cellStyle name="Currency 2 2 2 2 2 3 2 5 2 3" xfId="18837" xr:uid="{F3315C50-91F8-48BE-9208-2B8CCECD424F}"/>
    <cellStyle name="Currency 2 2 2 2 2 3 2 5 2 4" xfId="32527" xr:uid="{D57D30F7-125F-4DCE-A1C7-B98E5B3F4A3F}"/>
    <cellStyle name="Currency 2 2 2 2 2 3 2 5 2 5" xfId="47411" xr:uid="{5DD0D029-5135-4005-BC13-B27FABCA85FD}"/>
    <cellStyle name="Currency 2 2 2 2 2 3 2 5 3" xfId="22259" xr:uid="{B01DD542-B20E-4304-917E-1F584B9DFF1A}"/>
    <cellStyle name="Currency 2 2 2 2 2 3 2 5 3 2" xfId="35951" xr:uid="{8A6E706C-22EE-412F-A17B-EAB5905122F9}"/>
    <cellStyle name="Currency 2 2 2 2 2 3 2 5 3 3" xfId="50835" xr:uid="{770B2FCD-456F-4A37-8E29-A4C705D407B2}"/>
    <cellStyle name="Currency 2 2 2 2 2 3 2 5 4" xfId="15415" xr:uid="{A46DFD3E-92A8-4859-828F-67D88A65AB98}"/>
    <cellStyle name="Currency 2 2 2 2 2 3 2 5 5" xfId="29105" xr:uid="{D708CF78-294F-44F1-A4EC-7797AFD6637D}"/>
    <cellStyle name="Currency 2 2 2 2 2 3 2 5 6" xfId="43989" xr:uid="{EF7AEF42-3B80-4900-BE4C-555C18EB8806}"/>
    <cellStyle name="Currency 2 2 2 2 2 3 2 6" xfId="10279" xr:uid="{A6567638-48DA-4A5D-873D-57DE06E255D1}"/>
    <cellStyle name="Currency 2 2 2 2 2 3 2 6 2" xfId="23969" xr:uid="{951092CF-0948-4506-9600-F0200E525A0A}"/>
    <cellStyle name="Currency 2 2 2 2 2 3 2 6 2 2" xfId="37661" xr:uid="{212CF937-24EA-4CB6-A3D6-E0BF0D8B5A96}"/>
    <cellStyle name="Currency 2 2 2 2 2 3 2 6 2 3" xfId="52545" xr:uid="{A5114168-33FE-42A7-B6AB-9B4C46B2E26E}"/>
    <cellStyle name="Currency 2 2 2 2 2 3 2 6 3" xfId="17125" xr:uid="{631852A6-498D-4083-AAAB-DA26A9174F12}"/>
    <cellStyle name="Currency 2 2 2 2 2 3 2 6 4" xfId="30815" xr:uid="{B050573A-9460-4BC1-AFF2-31D0BA936BE3}"/>
    <cellStyle name="Currency 2 2 2 2 2 3 2 6 5" xfId="45699" xr:uid="{9C0B01E2-D8A0-4075-BCBF-9AB620C0A20D}"/>
    <cellStyle name="Currency 2 2 2 2 2 3 2 7" xfId="20547" xr:uid="{FC95FB6A-0384-45C9-BFBB-0ED760241469}"/>
    <cellStyle name="Currency 2 2 2 2 2 3 2 7 2" xfId="34239" xr:uid="{C185BF9D-5653-40E4-9E9C-402FC6996342}"/>
    <cellStyle name="Currency 2 2 2 2 2 3 2 7 3" xfId="49123" xr:uid="{396192AA-F26D-43B8-92ED-BBE11034AF3B}"/>
    <cellStyle name="Currency 2 2 2 2 2 3 2 8" xfId="13703" xr:uid="{CD477765-1D9C-41A0-9AD4-2DF9D7970554}"/>
    <cellStyle name="Currency 2 2 2 2 2 3 2 9" xfId="27393" xr:uid="{12846C1A-B804-4744-A82A-5271F4F42658}"/>
    <cellStyle name="Currency 2 2 2 2 2 3 3" xfId="6861" xr:uid="{6CD4AAB2-E6D2-4DFD-98E2-E3C74DAC8FB9}"/>
    <cellStyle name="Currency 2 2 2 2 2 3 3 10" xfId="42282" xr:uid="{2CDA6EE9-A52F-4F14-8040-902B2CC3FD79}"/>
    <cellStyle name="Currency 2 2 2 2 2 3 3 2" xfId="6862" xr:uid="{EF27A226-96EB-44DB-8563-FE073C7C1290}"/>
    <cellStyle name="Currency 2 2 2 2 2 3 3 2 2" xfId="6863" xr:uid="{F54E6BF4-17D0-4ABA-9DFD-FEF111CE4843}"/>
    <cellStyle name="Currency 2 2 2 2 2 3 3 2 2 2" xfId="8576" xr:uid="{D451E25E-694F-433C-BE97-24280CD1ED00}"/>
    <cellStyle name="Currency 2 2 2 2 2 3 3 2 2 2 2" xfId="11998" xr:uid="{A529BBD6-9FD9-44B0-BA44-7C7C58EF5D40}"/>
    <cellStyle name="Currency 2 2 2 2 2 3 3 2 2 2 2 2" xfId="25688" xr:uid="{0B228722-A912-4770-AF52-3B135A1EAB7F}"/>
    <cellStyle name="Currency 2 2 2 2 2 3 3 2 2 2 2 2 2" xfId="39380" xr:uid="{44D9A531-3826-4732-BBA4-C532D143A275}"/>
    <cellStyle name="Currency 2 2 2 2 2 3 3 2 2 2 2 2 3" xfId="54264" xr:uid="{03939917-E285-4D83-874E-A634BE12331E}"/>
    <cellStyle name="Currency 2 2 2 2 2 3 3 2 2 2 2 3" xfId="18844" xr:uid="{F8BA1CBC-AD58-45B9-BFCB-FD43338649AF}"/>
    <cellStyle name="Currency 2 2 2 2 2 3 3 2 2 2 2 4" xfId="32534" xr:uid="{7354363C-B71C-49E6-BFF4-5E1B739C9BE4}"/>
    <cellStyle name="Currency 2 2 2 2 2 3 3 2 2 2 2 5" xfId="47418" xr:uid="{9FEDCD62-FF97-4982-A1EA-CFE3590BB028}"/>
    <cellStyle name="Currency 2 2 2 2 2 3 3 2 2 2 3" xfId="22266" xr:uid="{91AF520E-9DFE-45AB-8A29-5A5C010F84B5}"/>
    <cellStyle name="Currency 2 2 2 2 2 3 3 2 2 2 3 2" xfId="35958" xr:uid="{34AC31B7-92C2-4AD4-9168-F43BEB395C91}"/>
    <cellStyle name="Currency 2 2 2 2 2 3 3 2 2 2 3 3" xfId="50842" xr:uid="{E4E8642C-F824-4225-86D3-08A29EA1D2F5}"/>
    <cellStyle name="Currency 2 2 2 2 2 3 3 2 2 2 4" xfId="15422" xr:uid="{85A1AEAE-FCF6-42BA-A5E9-32E35BEEA61F}"/>
    <cellStyle name="Currency 2 2 2 2 2 3 3 2 2 2 5" xfId="29112" xr:uid="{81728696-5D5E-4E8D-A7A6-345860990F4B}"/>
    <cellStyle name="Currency 2 2 2 2 2 3 3 2 2 2 6" xfId="43996" xr:uid="{843D3F33-3C05-40F0-B400-1C4EB1316735}"/>
    <cellStyle name="Currency 2 2 2 2 2 3 3 2 2 3" xfId="10286" xr:uid="{BC201ED0-88FC-421B-BA64-19FB4E90D2FE}"/>
    <cellStyle name="Currency 2 2 2 2 2 3 3 2 2 3 2" xfId="23976" xr:uid="{46E50235-C882-4400-A64E-00FFF996B530}"/>
    <cellStyle name="Currency 2 2 2 2 2 3 3 2 2 3 2 2" xfId="37668" xr:uid="{CD3BF869-8FB8-4071-9B1F-5EA1B1779836}"/>
    <cellStyle name="Currency 2 2 2 2 2 3 3 2 2 3 2 3" xfId="52552" xr:uid="{9DFD47B3-AF13-428A-A6B5-D9DB057CD604}"/>
    <cellStyle name="Currency 2 2 2 2 2 3 3 2 2 3 3" xfId="17132" xr:uid="{18F719D6-69E6-4469-A1DD-9BCB9128A232}"/>
    <cellStyle name="Currency 2 2 2 2 2 3 3 2 2 3 4" xfId="30822" xr:uid="{9B8091B9-7C7E-4400-953C-2A2FA1BA3FB0}"/>
    <cellStyle name="Currency 2 2 2 2 2 3 3 2 2 3 5" xfId="45706" xr:uid="{034B64BE-B15D-4CA3-869B-8923C06609B1}"/>
    <cellStyle name="Currency 2 2 2 2 2 3 3 2 2 4" xfId="20554" xr:uid="{6B97EE52-2EC2-42D9-AF0F-F2A78DE93540}"/>
    <cellStyle name="Currency 2 2 2 2 2 3 3 2 2 4 2" xfId="34246" xr:uid="{BC9AF805-7BC9-44E5-8C93-D6742DA6CAA9}"/>
    <cellStyle name="Currency 2 2 2 2 2 3 3 2 2 4 3" xfId="49130" xr:uid="{2DC549EE-1DB0-428F-BF6F-01AAAC4D7C5B}"/>
    <cellStyle name="Currency 2 2 2 2 2 3 3 2 2 5" xfId="13710" xr:uid="{811128F3-FB0B-47A6-97E1-87756DD497FE}"/>
    <cellStyle name="Currency 2 2 2 2 2 3 3 2 2 6" xfId="27400" xr:uid="{D80E45DD-B12C-4E34-8A71-C75346E676D1}"/>
    <cellStyle name="Currency 2 2 2 2 2 3 3 2 2 7" xfId="42284" xr:uid="{1AD5B9CA-C0CB-4399-952B-DF02B14B96F0}"/>
    <cellStyle name="Currency 2 2 2 2 2 3 3 2 3" xfId="8575" xr:uid="{07346938-5AB1-4E0E-974A-93A1522A9C2D}"/>
    <cellStyle name="Currency 2 2 2 2 2 3 3 2 3 2" xfId="11997" xr:uid="{D04FC9EE-3910-40D5-A107-183BCC7310A4}"/>
    <cellStyle name="Currency 2 2 2 2 2 3 3 2 3 2 2" xfId="25687" xr:uid="{E5C22E57-70A6-4E05-917D-686B76DF6FE8}"/>
    <cellStyle name="Currency 2 2 2 2 2 3 3 2 3 2 2 2" xfId="39379" xr:uid="{AB5CCBDA-D15A-48FF-BF7F-D0C6E7E51DC6}"/>
    <cellStyle name="Currency 2 2 2 2 2 3 3 2 3 2 2 3" xfId="54263" xr:uid="{808290AB-166A-49BB-AB61-DC49FA7C670F}"/>
    <cellStyle name="Currency 2 2 2 2 2 3 3 2 3 2 3" xfId="18843" xr:uid="{65FE375B-6115-4680-B75D-63201F42B49A}"/>
    <cellStyle name="Currency 2 2 2 2 2 3 3 2 3 2 4" xfId="32533" xr:uid="{EF30C572-8CF9-4525-A610-511ABC239074}"/>
    <cellStyle name="Currency 2 2 2 2 2 3 3 2 3 2 5" xfId="47417" xr:uid="{F462F263-2675-4317-B41B-B3156D62BC71}"/>
    <cellStyle name="Currency 2 2 2 2 2 3 3 2 3 3" xfId="22265" xr:uid="{EF925964-D73D-4E6B-A794-B987D929A51D}"/>
    <cellStyle name="Currency 2 2 2 2 2 3 3 2 3 3 2" xfId="35957" xr:uid="{B688E5E1-CA81-4B9E-936A-3EB96B9B810B}"/>
    <cellStyle name="Currency 2 2 2 2 2 3 3 2 3 3 3" xfId="50841" xr:uid="{AF8BB04C-E34A-4FFD-AF7E-1C3739A58FE7}"/>
    <cellStyle name="Currency 2 2 2 2 2 3 3 2 3 4" xfId="15421" xr:uid="{07733221-95AC-4BC4-B634-D7D32CA554E3}"/>
    <cellStyle name="Currency 2 2 2 2 2 3 3 2 3 5" xfId="29111" xr:uid="{737C77D6-C6E1-4155-AA63-D97A00115619}"/>
    <cellStyle name="Currency 2 2 2 2 2 3 3 2 3 6" xfId="43995" xr:uid="{A1BB663A-969B-4F22-B341-CD8E3DEBD660}"/>
    <cellStyle name="Currency 2 2 2 2 2 3 3 2 4" xfId="10285" xr:uid="{32DB8F93-FE36-4A2B-85A9-44D7A18E8C73}"/>
    <cellStyle name="Currency 2 2 2 2 2 3 3 2 4 2" xfId="23975" xr:uid="{2352DC7D-8ADD-4599-B1A9-F35085484075}"/>
    <cellStyle name="Currency 2 2 2 2 2 3 3 2 4 2 2" xfId="37667" xr:uid="{D66CEA48-2ABF-4F63-B68E-2F19FF55956B}"/>
    <cellStyle name="Currency 2 2 2 2 2 3 3 2 4 2 3" xfId="52551" xr:uid="{90E1895C-3B16-46B2-ADCC-3C2A7A5456E9}"/>
    <cellStyle name="Currency 2 2 2 2 2 3 3 2 4 3" xfId="17131" xr:uid="{08CA643A-7F9E-486E-9548-7CAA1A37D185}"/>
    <cellStyle name="Currency 2 2 2 2 2 3 3 2 4 4" xfId="30821" xr:uid="{5C63A176-A595-4AA1-97D4-E1BCEA21E2E8}"/>
    <cellStyle name="Currency 2 2 2 2 2 3 3 2 4 5" xfId="45705" xr:uid="{674DA999-7842-40EB-804D-611BDC140859}"/>
    <cellStyle name="Currency 2 2 2 2 2 3 3 2 5" xfId="20553" xr:uid="{88BF76ED-21AD-4E53-ABBF-48D1D2008A8B}"/>
    <cellStyle name="Currency 2 2 2 2 2 3 3 2 5 2" xfId="34245" xr:uid="{445ACA7A-3904-4956-B839-9DA7C3B9E9C4}"/>
    <cellStyle name="Currency 2 2 2 2 2 3 3 2 5 3" xfId="49129" xr:uid="{F7F53366-AB4B-4321-9F02-6FB028AEA7FB}"/>
    <cellStyle name="Currency 2 2 2 2 2 3 3 2 6" xfId="13709" xr:uid="{41D08F31-39C2-49AD-B829-2AA792CF6F17}"/>
    <cellStyle name="Currency 2 2 2 2 2 3 3 2 7" xfId="27399" xr:uid="{82D1F731-5992-407C-8DA8-792940399077}"/>
    <cellStyle name="Currency 2 2 2 2 2 3 3 2 8" xfId="42283" xr:uid="{60DBCA81-52E2-43E9-9BF1-82E8D2F9C54E}"/>
    <cellStyle name="Currency 2 2 2 2 2 3 3 3" xfId="6864" xr:uid="{460AB071-CEFD-4E13-B1E1-F9D4C3C842E7}"/>
    <cellStyle name="Currency 2 2 2 2 2 3 3 3 2" xfId="8577" xr:uid="{115519E1-3821-4C81-87CC-0C65471F23A9}"/>
    <cellStyle name="Currency 2 2 2 2 2 3 3 3 2 2" xfId="11999" xr:uid="{F51EC848-CA8B-4C70-AEA4-2C4DCDC01378}"/>
    <cellStyle name="Currency 2 2 2 2 2 3 3 3 2 2 2" xfId="25689" xr:uid="{6381EF7D-6736-46AC-94E7-E2866DB51688}"/>
    <cellStyle name="Currency 2 2 2 2 2 3 3 3 2 2 2 2" xfId="39381" xr:uid="{BB4D16EE-C8FB-4355-8314-6781F7599DBE}"/>
    <cellStyle name="Currency 2 2 2 2 2 3 3 3 2 2 2 3" xfId="54265" xr:uid="{D78D103E-209C-414B-B72C-12716FAAC7AE}"/>
    <cellStyle name="Currency 2 2 2 2 2 3 3 3 2 2 3" xfId="18845" xr:uid="{74CF61C9-3D6A-46B4-88FD-8428E517CC23}"/>
    <cellStyle name="Currency 2 2 2 2 2 3 3 3 2 2 4" xfId="32535" xr:uid="{704C5B54-03B1-4EFC-856E-3BE6DCAE54BE}"/>
    <cellStyle name="Currency 2 2 2 2 2 3 3 3 2 2 5" xfId="47419" xr:uid="{F11085FD-158D-41A6-BF2F-79D9197790B3}"/>
    <cellStyle name="Currency 2 2 2 2 2 3 3 3 2 3" xfId="22267" xr:uid="{8663BCF5-F5E0-4356-9C1C-63CBE21BE80D}"/>
    <cellStyle name="Currency 2 2 2 2 2 3 3 3 2 3 2" xfId="35959" xr:uid="{28490A33-FA63-4C93-857C-C5DAF256EA35}"/>
    <cellStyle name="Currency 2 2 2 2 2 3 3 3 2 3 3" xfId="50843" xr:uid="{E95EF54C-48F5-4155-94A2-639231EFA346}"/>
    <cellStyle name="Currency 2 2 2 2 2 3 3 3 2 4" xfId="15423" xr:uid="{D9A3E035-61AD-4D9E-B293-57E0A137B275}"/>
    <cellStyle name="Currency 2 2 2 2 2 3 3 3 2 5" xfId="29113" xr:uid="{42E866F8-A0F2-4DA2-BD55-6F1B22E72D14}"/>
    <cellStyle name="Currency 2 2 2 2 2 3 3 3 2 6" xfId="43997" xr:uid="{D6F7C362-5AF8-4CB7-8B87-D22794C7BA3D}"/>
    <cellStyle name="Currency 2 2 2 2 2 3 3 3 3" xfId="10287" xr:uid="{E537F471-F75D-4C6D-BA2A-6F95711C64B7}"/>
    <cellStyle name="Currency 2 2 2 2 2 3 3 3 3 2" xfId="23977" xr:uid="{4A777BF0-1AB0-4D4E-AF76-AEE74D09FF7C}"/>
    <cellStyle name="Currency 2 2 2 2 2 3 3 3 3 2 2" xfId="37669" xr:uid="{E4C468E4-B93D-4555-9986-32F3EDCA43FA}"/>
    <cellStyle name="Currency 2 2 2 2 2 3 3 3 3 2 3" xfId="52553" xr:uid="{6EA91687-C665-458B-B663-7BBED1F9C06E}"/>
    <cellStyle name="Currency 2 2 2 2 2 3 3 3 3 3" xfId="17133" xr:uid="{F8F78BE9-09E1-422E-A259-EF01F1C6025C}"/>
    <cellStyle name="Currency 2 2 2 2 2 3 3 3 3 4" xfId="30823" xr:uid="{AFF61CE9-94FE-4A77-B440-657010980284}"/>
    <cellStyle name="Currency 2 2 2 2 2 3 3 3 3 5" xfId="45707" xr:uid="{B3586348-4653-4391-B935-EBB6242F3390}"/>
    <cellStyle name="Currency 2 2 2 2 2 3 3 3 4" xfId="20555" xr:uid="{97B270FF-F72A-4D2D-BA2F-66EAD0649AF7}"/>
    <cellStyle name="Currency 2 2 2 2 2 3 3 3 4 2" xfId="34247" xr:uid="{8BAD0028-9135-4F3C-A26B-B94415424518}"/>
    <cellStyle name="Currency 2 2 2 2 2 3 3 3 4 3" xfId="49131" xr:uid="{931225E6-97BC-4106-B0A8-8FF298FB298F}"/>
    <cellStyle name="Currency 2 2 2 2 2 3 3 3 5" xfId="13711" xr:uid="{0A46DD9C-7CCA-40B4-A049-7B8B7DB1180C}"/>
    <cellStyle name="Currency 2 2 2 2 2 3 3 3 6" xfId="27401" xr:uid="{2F3273CD-B197-4BE3-B971-8303A1236985}"/>
    <cellStyle name="Currency 2 2 2 2 2 3 3 3 7" xfId="42285" xr:uid="{839ABBEB-133D-443D-863C-908D0B7CECB1}"/>
    <cellStyle name="Currency 2 2 2 2 2 3 3 4" xfId="6865" xr:uid="{29670EA2-C6E7-4725-A583-EC11C9B5E7B2}"/>
    <cellStyle name="Currency 2 2 2 2 2 3 3 4 2" xfId="8578" xr:uid="{5EF92C53-CA3C-456C-A532-3A2D860AE010}"/>
    <cellStyle name="Currency 2 2 2 2 2 3 3 4 2 2" xfId="12000" xr:uid="{58BA0F40-1ECE-4393-B4DD-92DDB757AF58}"/>
    <cellStyle name="Currency 2 2 2 2 2 3 3 4 2 2 2" xfId="25690" xr:uid="{E45292A1-D4D1-43ED-9390-F62F4DBFF042}"/>
    <cellStyle name="Currency 2 2 2 2 2 3 3 4 2 2 2 2" xfId="39382" xr:uid="{8F4EB1CF-F084-4FF8-9062-1393E34FE6B6}"/>
    <cellStyle name="Currency 2 2 2 2 2 3 3 4 2 2 2 3" xfId="54266" xr:uid="{2A00C1AF-391A-413D-B20D-085CD554D443}"/>
    <cellStyle name="Currency 2 2 2 2 2 3 3 4 2 2 3" xfId="18846" xr:uid="{C9D2C01B-31C1-457C-9C61-22CA197E905F}"/>
    <cellStyle name="Currency 2 2 2 2 2 3 3 4 2 2 4" xfId="32536" xr:uid="{3177B278-5582-486C-B663-1C3BC9759AED}"/>
    <cellStyle name="Currency 2 2 2 2 2 3 3 4 2 2 5" xfId="47420" xr:uid="{102555B7-0D43-4B2A-8EEC-5DDA93F0F728}"/>
    <cellStyle name="Currency 2 2 2 2 2 3 3 4 2 3" xfId="22268" xr:uid="{9E869269-FAD4-4959-9B84-3620FA57D005}"/>
    <cellStyle name="Currency 2 2 2 2 2 3 3 4 2 3 2" xfId="35960" xr:uid="{4A5A57B8-DFB5-48CE-910F-54DA2BF785AE}"/>
    <cellStyle name="Currency 2 2 2 2 2 3 3 4 2 3 3" xfId="50844" xr:uid="{6309C238-2AAA-4DC2-A3BB-43EE55774C4D}"/>
    <cellStyle name="Currency 2 2 2 2 2 3 3 4 2 4" xfId="15424" xr:uid="{5438AC53-EA34-472B-ABF2-072D955192B3}"/>
    <cellStyle name="Currency 2 2 2 2 2 3 3 4 2 5" xfId="29114" xr:uid="{90B60A4A-1F32-46D7-819B-7D0527E5E46B}"/>
    <cellStyle name="Currency 2 2 2 2 2 3 3 4 2 6" xfId="43998" xr:uid="{D9F6BCBF-1B92-43D4-AAC8-857844F1D635}"/>
    <cellStyle name="Currency 2 2 2 2 2 3 3 4 3" xfId="10288" xr:uid="{49B5C48C-2B58-42B9-87E3-BE616467B930}"/>
    <cellStyle name="Currency 2 2 2 2 2 3 3 4 3 2" xfId="23978" xr:uid="{8B06EF3F-2939-4056-9C33-BE80E8246FA8}"/>
    <cellStyle name="Currency 2 2 2 2 2 3 3 4 3 2 2" xfId="37670" xr:uid="{B64E8543-AFE5-45C6-B085-E4D595058919}"/>
    <cellStyle name="Currency 2 2 2 2 2 3 3 4 3 2 3" xfId="52554" xr:uid="{A0F30898-8A10-43D9-B4F7-FAF93E48A169}"/>
    <cellStyle name="Currency 2 2 2 2 2 3 3 4 3 3" xfId="17134" xr:uid="{6CF2369A-C3E5-4BDC-A7BF-733A6C691047}"/>
    <cellStyle name="Currency 2 2 2 2 2 3 3 4 3 4" xfId="30824" xr:uid="{C8CF4C56-905D-4AB1-9ECE-DE3AF7665E72}"/>
    <cellStyle name="Currency 2 2 2 2 2 3 3 4 3 5" xfId="45708" xr:uid="{74B315A4-258D-408F-890A-8232745B55C2}"/>
    <cellStyle name="Currency 2 2 2 2 2 3 3 4 4" xfId="20556" xr:uid="{5047F2DB-48AC-4ACC-85C0-0BD301F200B0}"/>
    <cellStyle name="Currency 2 2 2 2 2 3 3 4 4 2" xfId="34248" xr:uid="{3084DC6A-CB0D-4C76-B268-FE25B6574A94}"/>
    <cellStyle name="Currency 2 2 2 2 2 3 3 4 4 3" xfId="49132" xr:uid="{53A417A6-78CD-49F8-A00E-980BA4378C68}"/>
    <cellStyle name="Currency 2 2 2 2 2 3 3 4 5" xfId="13712" xr:uid="{3A44FC57-E72F-4720-94A6-6F5ABC588DA9}"/>
    <cellStyle name="Currency 2 2 2 2 2 3 3 4 6" xfId="27402" xr:uid="{F5C0696A-DA19-4C3F-846B-CACD05A8566C}"/>
    <cellStyle name="Currency 2 2 2 2 2 3 3 4 7" xfId="42286" xr:uid="{1F9708D7-5778-49F7-8DD5-C06DF45DCB1E}"/>
    <cellStyle name="Currency 2 2 2 2 2 3 3 5" xfId="8574" xr:uid="{4EA8BC7A-913A-4FA0-AB92-F47786CA5B82}"/>
    <cellStyle name="Currency 2 2 2 2 2 3 3 5 2" xfId="11996" xr:uid="{CBDE1D39-F589-4776-AFD0-AE87273AA55D}"/>
    <cellStyle name="Currency 2 2 2 2 2 3 3 5 2 2" xfId="25686" xr:uid="{C888C70A-9490-4847-BDDA-43020924A71F}"/>
    <cellStyle name="Currency 2 2 2 2 2 3 3 5 2 2 2" xfId="39378" xr:uid="{E311AC71-6BC1-4FE2-AA6A-90D3375F6E02}"/>
    <cellStyle name="Currency 2 2 2 2 2 3 3 5 2 2 3" xfId="54262" xr:uid="{9271F4FB-E9E9-449D-9815-EC6532F2ACE5}"/>
    <cellStyle name="Currency 2 2 2 2 2 3 3 5 2 3" xfId="18842" xr:uid="{4D5742E7-BD49-46D8-8DD7-421FF5AFA22E}"/>
    <cellStyle name="Currency 2 2 2 2 2 3 3 5 2 4" xfId="32532" xr:uid="{BC1B692B-5F2E-40B6-A0F8-F10687F05ABC}"/>
    <cellStyle name="Currency 2 2 2 2 2 3 3 5 2 5" xfId="47416" xr:uid="{1672F469-45CC-4264-A459-2D961202FADB}"/>
    <cellStyle name="Currency 2 2 2 2 2 3 3 5 3" xfId="22264" xr:uid="{4E5153A4-C39B-4177-BD94-8FD5A01878FF}"/>
    <cellStyle name="Currency 2 2 2 2 2 3 3 5 3 2" xfId="35956" xr:uid="{17F33757-B1F4-4621-B939-B28471180D13}"/>
    <cellStyle name="Currency 2 2 2 2 2 3 3 5 3 3" xfId="50840" xr:uid="{BB1681B0-CAD3-4741-9E15-A3785A390663}"/>
    <cellStyle name="Currency 2 2 2 2 2 3 3 5 4" xfId="15420" xr:uid="{111E1228-6A2D-4DD0-AC9A-B15D52FD0A2D}"/>
    <cellStyle name="Currency 2 2 2 2 2 3 3 5 5" xfId="29110" xr:uid="{2FC1075A-168F-4BD5-A9DB-3BAC2C36699A}"/>
    <cellStyle name="Currency 2 2 2 2 2 3 3 5 6" xfId="43994" xr:uid="{9976D635-3F23-4BAB-9C50-394E27A4BFFE}"/>
    <cellStyle name="Currency 2 2 2 2 2 3 3 6" xfId="10284" xr:uid="{0BCEC677-E7CB-45F8-A473-76DB4F52CB0A}"/>
    <cellStyle name="Currency 2 2 2 2 2 3 3 6 2" xfId="23974" xr:uid="{9DCDC0DB-CF0C-44C4-BEC8-F3F9A651CDDF}"/>
    <cellStyle name="Currency 2 2 2 2 2 3 3 6 2 2" xfId="37666" xr:uid="{27D47FEB-EBB4-4A89-8AFD-A0EAF76B7C01}"/>
    <cellStyle name="Currency 2 2 2 2 2 3 3 6 2 3" xfId="52550" xr:uid="{9E77EC71-F002-4D07-90A3-24BF49D0BFC0}"/>
    <cellStyle name="Currency 2 2 2 2 2 3 3 6 3" xfId="17130" xr:uid="{CB64A3B7-E754-4A3E-9D03-883F37B34396}"/>
    <cellStyle name="Currency 2 2 2 2 2 3 3 6 4" xfId="30820" xr:uid="{A349B25E-A7BD-4F1E-9120-8EB9BF4D7F9D}"/>
    <cellStyle name="Currency 2 2 2 2 2 3 3 6 5" xfId="45704" xr:uid="{9DE9CBC9-4028-4067-9055-5A99FB1627FB}"/>
    <cellStyle name="Currency 2 2 2 2 2 3 3 7" xfId="20552" xr:uid="{1780753B-B187-47FA-946E-A1877ED43C64}"/>
    <cellStyle name="Currency 2 2 2 2 2 3 3 7 2" xfId="34244" xr:uid="{55FBF8E6-4C5D-43B1-955D-0E5A5075DE8F}"/>
    <cellStyle name="Currency 2 2 2 2 2 3 3 7 3" xfId="49128" xr:uid="{DE6EF5C6-84EA-47C8-A472-696303689231}"/>
    <cellStyle name="Currency 2 2 2 2 2 3 3 8" xfId="13708" xr:uid="{C8539B08-8B28-4ABB-8FB5-A6C5826D7082}"/>
    <cellStyle name="Currency 2 2 2 2 2 3 3 9" xfId="27398" xr:uid="{A6BDD12B-2E83-47DC-A35E-5A6EDD5CB91F}"/>
    <cellStyle name="Currency 2 2 2 2 2 3 4" xfId="6866" xr:uid="{AE619338-120A-4E89-869C-8FD41CBBCF41}"/>
    <cellStyle name="Currency 2 2 2 2 2 3 4 2" xfId="6867" xr:uid="{8645F823-B0DF-46BF-90F2-C6799EC04AAF}"/>
    <cellStyle name="Currency 2 2 2 2 2 3 4 2 2" xfId="8580" xr:uid="{64411415-53B5-4BCC-B1AF-7B9E4430C680}"/>
    <cellStyle name="Currency 2 2 2 2 2 3 4 2 2 2" xfId="12002" xr:uid="{5C11D805-A7B3-46A0-9DE9-E94969A89FC3}"/>
    <cellStyle name="Currency 2 2 2 2 2 3 4 2 2 2 2" xfId="25692" xr:uid="{21FE862B-81D5-4811-87C9-51AA5CD4D11A}"/>
    <cellStyle name="Currency 2 2 2 2 2 3 4 2 2 2 2 2" xfId="39384" xr:uid="{9A0D401A-5E98-41B4-AE07-AC9F5CD58D50}"/>
    <cellStyle name="Currency 2 2 2 2 2 3 4 2 2 2 2 3" xfId="54268" xr:uid="{4FD0B7D4-F8F0-47BA-9EA1-206C71457D96}"/>
    <cellStyle name="Currency 2 2 2 2 2 3 4 2 2 2 3" xfId="18848" xr:uid="{7F0E897E-2B36-4B01-A2FC-E1A85AECB323}"/>
    <cellStyle name="Currency 2 2 2 2 2 3 4 2 2 2 4" xfId="32538" xr:uid="{B5226B45-4D8C-4952-975A-7AFEEB991A91}"/>
    <cellStyle name="Currency 2 2 2 2 2 3 4 2 2 2 5" xfId="47422" xr:uid="{3A5AEB6A-E0FD-4CE7-9A86-EAAD5C9A18FA}"/>
    <cellStyle name="Currency 2 2 2 2 2 3 4 2 2 3" xfId="22270" xr:uid="{674DB835-858A-4CEC-9A10-1883C0FBA8B5}"/>
    <cellStyle name="Currency 2 2 2 2 2 3 4 2 2 3 2" xfId="35962" xr:uid="{46A72CF4-D448-4CAC-826B-84B10B9F9D43}"/>
    <cellStyle name="Currency 2 2 2 2 2 3 4 2 2 3 3" xfId="50846" xr:uid="{B2E42A97-796D-4F5F-926D-9F92C1AE537D}"/>
    <cellStyle name="Currency 2 2 2 2 2 3 4 2 2 4" xfId="15426" xr:uid="{A6045EB8-47B6-466F-92CD-D77E0524A99B}"/>
    <cellStyle name="Currency 2 2 2 2 2 3 4 2 2 5" xfId="29116" xr:uid="{2F67DD17-ADEE-4173-9569-6FFA63C5D4D5}"/>
    <cellStyle name="Currency 2 2 2 2 2 3 4 2 2 6" xfId="44000" xr:uid="{287FED08-8DB0-47F6-90F9-01D5DB117286}"/>
    <cellStyle name="Currency 2 2 2 2 2 3 4 2 3" xfId="10290" xr:uid="{A0FC0B3D-CBB8-4A58-8A96-1FF14684AF0F}"/>
    <cellStyle name="Currency 2 2 2 2 2 3 4 2 3 2" xfId="23980" xr:uid="{CD359BBA-D736-4664-BD46-7C2901415243}"/>
    <cellStyle name="Currency 2 2 2 2 2 3 4 2 3 2 2" xfId="37672" xr:uid="{3BCFC059-519C-469E-B19D-6E1F5DC21894}"/>
    <cellStyle name="Currency 2 2 2 2 2 3 4 2 3 2 3" xfId="52556" xr:uid="{B555A643-E0BE-4E35-BE3A-2499A7663F62}"/>
    <cellStyle name="Currency 2 2 2 2 2 3 4 2 3 3" xfId="17136" xr:uid="{C779171B-365E-48E1-8E3B-7D21C595C00C}"/>
    <cellStyle name="Currency 2 2 2 2 2 3 4 2 3 4" xfId="30826" xr:uid="{99680CCA-E015-40C7-8981-82E948ED9EA1}"/>
    <cellStyle name="Currency 2 2 2 2 2 3 4 2 3 5" xfId="45710" xr:uid="{52BE553F-DC4C-4B54-91AE-F33F4DD57546}"/>
    <cellStyle name="Currency 2 2 2 2 2 3 4 2 4" xfId="20558" xr:uid="{55825E2E-A647-4C6A-80E5-D14F864881C5}"/>
    <cellStyle name="Currency 2 2 2 2 2 3 4 2 4 2" xfId="34250" xr:uid="{8643A7CD-2085-4EDA-BBE3-5403AB384D75}"/>
    <cellStyle name="Currency 2 2 2 2 2 3 4 2 4 3" xfId="49134" xr:uid="{1303DA1B-09A2-4A46-9287-679C6944D3CC}"/>
    <cellStyle name="Currency 2 2 2 2 2 3 4 2 5" xfId="13714" xr:uid="{E2225A8A-6320-4E26-8D2E-F1D2EAA9095C}"/>
    <cellStyle name="Currency 2 2 2 2 2 3 4 2 6" xfId="27404" xr:uid="{20ED0718-55C0-4BE6-A351-DDBB39F0A93E}"/>
    <cellStyle name="Currency 2 2 2 2 2 3 4 2 7" xfId="42288" xr:uid="{D0ECEBE0-2F9F-4857-BBAB-B5C8C3C3EE7A}"/>
    <cellStyle name="Currency 2 2 2 2 2 3 4 3" xfId="8579" xr:uid="{2B3E7DDF-292A-4407-979A-E98E4B82297B}"/>
    <cellStyle name="Currency 2 2 2 2 2 3 4 3 2" xfId="12001" xr:uid="{BD94152F-0CEF-4CCA-A1B9-77356D77D775}"/>
    <cellStyle name="Currency 2 2 2 2 2 3 4 3 2 2" xfId="25691" xr:uid="{25874D7B-EF05-4910-A6DE-0CFA0D69A351}"/>
    <cellStyle name="Currency 2 2 2 2 2 3 4 3 2 2 2" xfId="39383" xr:uid="{15A0D662-D72D-49E5-9A29-87A88A3C8727}"/>
    <cellStyle name="Currency 2 2 2 2 2 3 4 3 2 2 3" xfId="54267" xr:uid="{C41A501E-5855-4EFD-A10C-2DA537F0C0DC}"/>
    <cellStyle name="Currency 2 2 2 2 2 3 4 3 2 3" xfId="18847" xr:uid="{24A44F9A-8465-42DA-9579-C48583FD67BC}"/>
    <cellStyle name="Currency 2 2 2 2 2 3 4 3 2 4" xfId="32537" xr:uid="{E44C8037-D3AE-4491-92AF-88E28DDF2CC3}"/>
    <cellStyle name="Currency 2 2 2 2 2 3 4 3 2 5" xfId="47421" xr:uid="{20BBA0D2-A64F-4E43-B49B-8C4E9E49AFB4}"/>
    <cellStyle name="Currency 2 2 2 2 2 3 4 3 3" xfId="22269" xr:uid="{A9F361A7-4A55-4BEF-B837-CA5DBCC02B95}"/>
    <cellStyle name="Currency 2 2 2 2 2 3 4 3 3 2" xfId="35961" xr:uid="{89B0C23A-FEBC-4CDB-8AE9-BDC33208D741}"/>
    <cellStyle name="Currency 2 2 2 2 2 3 4 3 3 3" xfId="50845" xr:uid="{BC810867-4920-4841-9FD7-E6D4C594F029}"/>
    <cellStyle name="Currency 2 2 2 2 2 3 4 3 4" xfId="15425" xr:uid="{32F29605-C5E9-4413-81B5-9A42375BB3F8}"/>
    <cellStyle name="Currency 2 2 2 2 2 3 4 3 5" xfId="29115" xr:uid="{C8C488BD-ADAD-41B8-82B9-05B9EADA1FD3}"/>
    <cellStyle name="Currency 2 2 2 2 2 3 4 3 6" xfId="43999" xr:uid="{5F8568C5-C222-44B2-AEF3-3AA3D20201AB}"/>
    <cellStyle name="Currency 2 2 2 2 2 3 4 4" xfId="10289" xr:uid="{06D8A7A0-F3CF-402D-9779-EC223E4E13E6}"/>
    <cellStyle name="Currency 2 2 2 2 2 3 4 4 2" xfId="23979" xr:uid="{CBD5F9E8-BBEE-42B1-98C5-50D9AEBE528C}"/>
    <cellStyle name="Currency 2 2 2 2 2 3 4 4 2 2" xfId="37671" xr:uid="{88481D7E-74B3-4AB0-82C4-5096C5895D47}"/>
    <cellStyle name="Currency 2 2 2 2 2 3 4 4 2 3" xfId="52555" xr:uid="{E0A682BE-DABA-4703-BD54-AF0ECF1FA69D}"/>
    <cellStyle name="Currency 2 2 2 2 2 3 4 4 3" xfId="17135" xr:uid="{880D49E4-5883-49D1-88EE-A12E8A65AF08}"/>
    <cellStyle name="Currency 2 2 2 2 2 3 4 4 4" xfId="30825" xr:uid="{D6C7E085-7EB8-4521-8CF7-98DCE35A614F}"/>
    <cellStyle name="Currency 2 2 2 2 2 3 4 4 5" xfId="45709" xr:uid="{09DBA17A-1854-48DA-800F-E81AA485C212}"/>
    <cellStyle name="Currency 2 2 2 2 2 3 4 5" xfId="20557" xr:uid="{E31688FB-FA39-40FF-9275-A3F8DCFAF6D9}"/>
    <cellStyle name="Currency 2 2 2 2 2 3 4 5 2" xfId="34249" xr:uid="{324F45E5-F67B-4159-97E1-A4289404B262}"/>
    <cellStyle name="Currency 2 2 2 2 2 3 4 5 3" xfId="49133" xr:uid="{7FD6930D-D7F9-4E76-BB74-1D2EB052F19A}"/>
    <cellStyle name="Currency 2 2 2 2 2 3 4 6" xfId="13713" xr:uid="{A1579F3A-F8E1-4AFB-9D8D-2C3C7D4C9C30}"/>
    <cellStyle name="Currency 2 2 2 2 2 3 4 7" xfId="27403" xr:uid="{654D0A26-70E6-4E37-A37F-AD8D8DC60A6E}"/>
    <cellStyle name="Currency 2 2 2 2 2 3 4 8" xfId="42287" xr:uid="{0E8C45CC-43BF-4AA1-91E8-2DEBDC76CAAD}"/>
    <cellStyle name="Currency 2 2 2 2 2 3 5" xfId="6868" xr:uid="{46812F38-BFAB-4236-8CC2-BE22D91F848D}"/>
    <cellStyle name="Currency 2 2 2 2 2 3 5 2" xfId="8581" xr:uid="{D3DAEBC4-BCC4-4922-96A7-05D48306AEE6}"/>
    <cellStyle name="Currency 2 2 2 2 2 3 5 2 2" xfId="12003" xr:uid="{B869FEE1-1DE5-4A91-A848-058550625646}"/>
    <cellStyle name="Currency 2 2 2 2 2 3 5 2 2 2" xfId="25693" xr:uid="{ED044BFE-376C-401A-9EB3-EE721B5DD6A5}"/>
    <cellStyle name="Currency 2 2 2 2 2 3 5 2 2 2 2" xfId="39385" xr:uid="{BFDA77B6-4F2E-4F51-9D06-9ACC0EB34C24}"/>
    <cellStyle name="Currency 2 2 2 2 2 3 5 2 2 2 3" xfId="54269" xr:uid="{61149564-3D20-4398-9835-77A186A465AB}"/>
    <cellStyle name="Currency 2 2 2 2 2 3 5 2 2 3" xfId="18849" xr:uid="{ADC1D753-B730-4311-B24A-4642F79FD8AC}"/>
    <cellStyle name="Currency 2 2 2 2 2 3 5 2 2 4" xfId="32539" xr:uid="{0DC09401-F033-4B69-9B01-F9F604715B73}"/>
    <cellStyle name="Currency 2 2 2 2 2 3 5 2 2 5" xfId="47423" xr:uid="{40A35C31-047A-45F3-878C-9F1D678F7CE2}"/>
    <cellStyle name="Currency 2 2 2 2 2 3 5 2 3" xfId="22271" xr:uid="{A2C0ECD0-9D21-4FA4-9175-C628D40FD59F}"/>
    <cellStyle name="Currency 2 2 2 2 2 3 5 2 3 2" xfId="35963" xr:uid="{F9262EE6-9CED-4F38-828A-E723FAE694F6}"/>
    <cellStyle name="Currency 2 2 2 2 2 3 5 2 3 3" xfId="50847" xr:uid="{B9469481-9B9E-4B16-B558-1318936E28E6}"/>
    <cellStyle name="Currency 2 2 2 2 2 3 5 2 4" xfId="15427" xr:uid="{A2A066D3-AFB0-42DF-96B3-30BB0C03BA24}"/>
    <cellStyle name="Currency 2 2 2 2 2 3 5 2 5" xfId="29117" xr:uid="{15B760B6-7016-4C10-97A8-CD1BA62CEED1}"/>
    <cellStyle name="Currency 2 2 2 2 2 3 5 2 6" xfId="44001" xr:uid="{9BD464EB-3743-4C1E-9577-2DFF5E9CD764}"/>
    <cellStyle name="Currency 2 2 2 2 2 3 5 3" xfId="10291" xr:uid="{080D92D1-04C7-4EFC-8C70-346E4E466D16}"/>
    <cellStyle name="Currency 2 2 2 2 2 3 5 3 2" xfId="23981" xr:uid="{A9D0B72A-E854-4351-A378-187C1224BF18}"/>
    <cellStyle name="Currency 2 2 2 2 2 3 5 3 2 2" xfId="37673" xr:uid="{BF5ACC7F-C01A-490C-AF25-9C07AA5AE73F}"/>
    <cellStyle name="Currency 2 2 2 2 2 3 5 3 2 3" xfId="52557" xr:uid="{3B649AD5-5576-4D6D-8D94-C7FB520301C0}"/>
    <cellStyle name="Currency 2 2 2 2 2 3 5 3 3" xfId="17137" xr:uid="{D6B9B436-3426-475C-994D-DDE3506956C9}"/>
    <cellStyle name="Currency 2 2 2 2 2 3 5 3 4" xfId="30827" xr:uid="{A8D4171D-FF26-46FC-AA94-0FE487DF0758}"/>
    <cellStyle name="Currency 2 2 2 2 2 3 5 3 5" xfId="45711" xr:uid="{FFADC19D-F02B-4886-81E5-871EA89DA316}"/>
    <cellStyle name="Currency 2 2 2 2 2 3 5 4" xfId="20559" xr:uid="{BA6E095E-E400-4F95-A9C7-BA0B61DACB6E}"/>
    <cellStyle name="Currency 2 2 2 2 2 3 5 4 2" xfId="34251" xr:uid="{F8142AD7-94A7-49E0-BB9E-D37EF07163EC}"/>
    <cellStyle name="Currency 2 2 2 2 2 3 5 4 3" xfId="49135" xr:uid="{5CE6D8D8-FD72-4B68-8EB3-8EB8B5015C8D}"/>
    <cellStyle name="Currency 2 2 2 2 2 3 5 5" xfId="13715" xr:uid="{8AE90FAA-3CA1-49D1-A1E3-D66E3CFCB0B5}"/>
    <cellStyle name="Currency 2 2 2 2 2 3 5 6" xfId="27405" xr:uid="{92DCA339-C8A2-40A5-BC34-5F46C87AF550}"/>
    <cellStyle name="Currency 2 2 2 2 2 3 5 7" xfId="42289" xr:uid="{8FA6C022-CF5D-446C-8656-F07E007AB915}"/>
    <cellStyle name="Currency 2 2 2 2 2 3 6" xfId="6869" xr:uid="{228B29B7-9599-4E41-809D-99895DBBB631}"/>
    <cellStyle name="Currency 2 2 2 2 2 3 6 2" xfId="8582" xr:uid="{CD145360-3775-4082-A6D3-FBF342FFC0D4}"/>
    <cellStyle name="Currency 2 2 2 2 2 3 6 2 2" xfId="12004" xr:uid="{1948A41C-D976-497B-9F4E-78EB1E2A943C}"/>
    <cellStyle name="Currency 2 2 2 2 2 3 6 2 2 2" xfId="25694" xr:uid="{8C6075CA-6F8D-4CEA-90B3-2C63F6970126}"/>
    <cellStyle name="Currency 2 2 2 2 2 3 6 2 2 2 2" xfId="39386" xr:uid="{C364CA93-507B-4D5F-A259-F47A6B5BA462}"/>
    <cellStyle name="Currency 2 2 2 2 2 3 6 2 2 2 3" xfId="54270" xr:uid="{57A4435E-55F7-40DB-8E6E-E59C4F3A18E4}"/>
    <cellStyle name="Currency 2 2 2 2 2 3 6 2 2 3" xfId="18850" xr:uid="{EAD641F5-0741-4B9E-8B03-0343A47F8E89}"/>
    <cellStyle name="Currency 2 2 2 2 2 3 6 2 2 4" xfId="32540" xr:uid="{958A065B-DB40-4826-9F51-E051EB85C7B4}"/>
    <cellStyle name="Currency 2 2 2 2 2 3 6 2 2 5" xfId="47424" xr:uid="{B12EA94E-23C2-44E7-BB20-ACF275D6E4C5}"/>
    <cellStyle name="Currency 2 2 2 2 2 3 6 2 3" xfId="22272" xr:uid="{428419BF-F459-404E-8FCB-5E2187284D8E}"/>
    <cellStyle name="Currency 2 2 2 2 2 3 6 2 3 2" xfId="35964" xr:uid="{E00CCD3F-1BDA-41FF-93A6-4AF41A96E119}"/>
    <cellStyle name="Currency 2 2 2 2 2 3 6 2 3 3" xfId="50848" xr:uid="{6A8C964F-30AB-4D60-A58E-DD85ABA1F4FE}"/>
    <cellStyle name="Currency 2 2 2 2 2 3 6 2 4" xfId="15428" xr:uid="{C53984C0-55EA-407D-9D58-C0550294CFD2}"/>
    <cellStyle name="Currency 2 2 2 2 2 3 6 2 5" xfId="29118" xr:uid="{EE55CF99-1798-4938-A935-65EF223BAE70}"/>
    <cellStyle name="Currency 2 2 2 2 2 3 6 2 6" xfId="44002" xr:uid="{777CA136-ED76-4CE0-BCF8-378279812427}"/>
    <cellStyle name="Currency 2 2 2 2 2 3 6 3" xfId="10292" xr:uid="{ABA72EBE-EEDD-4F75-9412-71025D0A9758}"/>
    <cellStyle name="Currency 2 2 2 2 2 3 6 3 2" xfId="23982" xr:uid="{8F1B7BFE-4EB3-46F2-941D-7AAF8E1B8C12}"/>
    <cellStyle name="Currency 2 2 2 2 2 3 6 3 2 2" xfId="37674" xr:uid="{30EB4C3E-B251-4512-A0CC-6E98391C32C6}"/>
    <cellStyle name="Currency 2 2 2 2 2 3 6 3 2 3" xfId="52558" xr:uid="{F725E214-72E5-4BD3-B4DB-ABA7FB47C845}"/>
    <cellStyle name="Currency 2 2 2 2 2 3 6 3 3" xfId="17138" xr:uid="{2932B763-FC35-4EE1-921E-69609CA34F6A}"/>
    <cellStyle name="Currency 2 2 2 2 2 3 6 3 4" xfId="30828" xr:uid="{98918E7E-5369-4D36-8B45-2EDB27190EDD}"/>
    <cellStyle name="Currency 2 2 2 2 2 3 6 3 5" xfId="45712" xr:uid="{746943DF-725E-4BF0-97CD-134DB2ED9EA8}"/>
    <cellStyle name="Currency 2 2 2 2 2 3 6 4" xfId="20560" xr:uid="{D65A2602-6DDC-4E42-B5DA-FAFE03A4BA83}"/>
    <cellStyle name="Currency 2 2 2 2 2 3 6 4 2" xfId="34252" xr:uid="{DAF15AC2-4F0D-4B5F-AFF7-7995F0E9FB49}"/>
    <cellStyle name="Currency 2 2 2 2 2 3 6 4 3" xfId="49136" xr:uid="{387924FB-A9A2-40DE-BF2F-F3F1B8990A69}"/>
    <cellStyle name="Currency 2 2 2 2 2 3 6 5" xfId="13716" xr:uid="{F048E829-3461-4D02-8E3E-FC3AAD616924}"/>
    <cellStyle name="Currency 2 2 2 2 2 3 6 6" xfId="27406" xr:uid="{EC2CEB98-F4B2-4821-8298-D9AE249ED19B}"/>
    <cellStyle name="Currency 2 2 2 2 2 3 6 7" xfId="42290" xr:uid="{EC10CC5D-F929-4AC0-9AC3-D64F1B1070F5}"/>
    <cellStyle name="Currency 2 2 2 2 2 3 7" xfId="8568" xr:uid="{58DD183A-1632-458F-B24C-1359DD581F42}"/>
    <cellStyle name="Currency 2 2 2 2 2 3 7 2" xfId="11990" xr:uid="{3FE34536-B265-49C0-A4DB-7C49002BEA4B}"/>
    <cellStyle name="Currency 2 2 2 2 2 3 7 2 2" xfId="25680" xr:uid="{CE30CE14-30C0-4A81-9486-306A1D2618A5}"/>
    <cellStyle name="Currency 2 2 2 2 2 3 7 2 2 2" xfId="39372" xr:uid="{83749698-E0C4-48C1-AEA4-F41317D5D4FE}"/>
    <cellStyle name="Currency 2 2 2 2 2 3 7 2 2 3" xfId="54256" xr:uid="{F2C1ECF3-3AFA-4CF8-A604-2DE2463E6376}"/>
    <cellStyle name="Currency 2 2 2 2 2 3 7 2 3" xfId="18836" xr:uid="{3BC27755-6EE7-4A10-964C-65682C93BEBD}"/>
    <cellStyle name="Currency 2 2 2 2 2 3 7 2 4" xfId="32526" xr:uid="{6F792CA6-8434-42FE-A50F-7424D3257438}"/>
    <cellStyle name="Currency 2 2 2 2 2 3 7 2 5" xfId="47410" xr:uid="{2D896BDA-F248-4CBE-90F5-58E47F65896D}"/>
    <cellStyle name="Currency 2 2 2 2 2 3 7 3" xfId="22258" xr:uid="{0115F20B-74D8-4F68-985C-30CD11276F7B}"/>
    <cellStyle name="Currency 2 2 2 2 2 3 7 3 2" xfId="35950" xr:uid="{B888EC58-903C-40D2-B40E-4142F8471A30}"/>
    <cellStyle name="Currency 2 2 2 2 2 3 7 3 3" xfId="50834" xr:uid="{AC3A439A-9F90-4A17-828D-519F0152FC70}"/>
    <cellStyle name="Currency 2 2 2 2 2 3 7 4" xfId="15414" xr:uid="{34C4AFBD-809A-4AA7-B496-676DF1EAF4EF}"/>
    <cellStyle name="Currency 2 2 2 2 2 3 7 5" xfId="29104" xr:uid="{05EF30B3-C060-4464-B86A-9E0FBEF0C9C4}"/>
    <cellStyle name="Currency 2 2 2 2 2 3 7 6" xfId="43988" xr:uid="{6DD4BB3A-B03B-4685-AF63-FDEEDD832754}"/>
    <cellStyle name="Currency 2 2 2 2 2 3 8" xfId="10278" xr:uid="{EF0E9849-76CE-4BBC-913B-5C6012EFF7A3}"/>
    <cellStyle name="Currency 2 2 2 2 2 3 8 2" xfId="23968" xr:uid="{DFF20570-765E-442E-BD64-C0FA5479A4BE}"/>
    <cellStyle name="Currency 2 2 2 2 2 3 8 2 2" xfId="37660" xr:uid="{D85DE11C-F3B0-4598-8DD6-4729E4EDD31A}"/>
    <cellStyle name="Currency 2 2 2 2 2 3 8 2 3" xfId="52544" xr:uid="{FA672CD7-CC70-433A-A8F6-E144F6B2A4FD}"/>
    <cellStyle name="Currency 2 2 2 2 2 3 8 3" xfId="17124" xr:uid="{D6E32450-68A2-4A95-A563-EB849B00FEF8}"/>
    <cellStyle name="Currency 2 2 2 2 2 3 8 4" xfId="30814" xr:uid="{6CA75470-101B-4840-8387-902AC75DF156}"/>
    <cellStyle name="Currency 2 2 2 2 2 3 8 5" xfId="45698" xr:uid="{36B72CCF-4B7A-474D-9EEE-B2C1F7410D15}"/>
    <cellStyle name="Currency 2 2 2 2 2 3 9" xfId="20546" xr:uid="{666E8EA8-3875-486E-A860-F3AE8A429BEE}"/>
    <cellStyle name="Currency 2 2 2 2 2 3 9 2" xfId="34238" xr:uid="{103FC0D7-8D78-41C7-B2CA-D3BDA8597D6F}"/>
    <cellStyle name="Currency 2 2 2 2 2 3 9 3" xfId="49122" xr:uid="{AD45A751-0930-4EA7-B873-B39E056FA312}"/>
    <cellStyle name="Currency 2 2 2 2 2 4" xfId="6870" xr:uid="{7E32249F-01FB-4B8A-B957-5D79C419CA60}"/>
    <cellStyle name="Currency 2 2 2 2 2 4 10" xfId="13717" xr:uid="{296AC85F-25C9-42BA-A38D-41F576121C93}"/>
    <cellStyle name="Currency 2 2 2 2 2 4 11" xfId="27407" xr:uid="{C3B59C3D-E7B0-404C-8056-EBE2D13F7645}"/>
    <cellStyle name="Currency 2 2 2 2 2 4 12" xfId="42291" xr:uid="{3C5A5ED3-443E-496D-826B-DB7E3812A42C}"/>
    <cellStyle name="Currency 2 2 2 2 2 4 2" xfId="6871" xr:uid="{FAB39045-2FF1-41D9-B46D-7A273043AFD9}"/>
    <cellStyle name="Currency 2 2 2 2 2 4 2 10" xfId="42292" xr:uid="{E865C0F4-73D4-4C60-8795-9FA83C61AC5D}"/>
    <cellStyle name="Currency 2 2 2 2 2 4 2 2" xfId="6872" xr:uid="{939AA9AD-8023-4084-AE03-108B25622125}"/>
    <cellStyle name="Currency 2 2 2 2 2 4 2 2 2" xfId="6873" xr:uid="{21E3B970-0DF2-4071-904A-95AA81858428}"/>
    <cellStyle name="Currency 2 2 2 2 2 4 2 2 2 2" xfId="8586" xr:uid="{A93119F7-E25E-4DFC-8240-EB055D88DA5E}"/>
    <cellStyle name="Currency 2 2 2 2 2 4 2 2 2 2 2" xfId="12008" xr:uid="{2AF7199D-C73B-4F2C-BF12-776F09C7B9DB}"/>
    <cellStyle name="Currency 2 2 2 2 2 4 2 2 2 2 2 2" xfId="25698" xr:uid="{2F84BCB2-FD11-443B-B36A-B4B47865D5AD}"/>
    <cellStyle name="Currency 2 2 2 2 2 4 2 2 2 2 2 2 2" xfId="39390" xr:uid="{6ACCD737-A788-4B1C-827D-3597B4E26F66}"/>
    <cellStyle name="Currency 2 2 2 2 2 4 2 2 2 2 2 2 3" xfId="54274" xr:uid="{FCF881FE-863A-4211-91A5-792EFC678A34}"/>
    <cellStyle name="Currency 2 2 2 2 2 4 2 2 2 2 2 3" xfId="18854" xr:uid="{F761C14B-726D-41F7-9B02-F7C6F6F1CFBE}"/>
    <cellStyle name="Currency 2 2 2 2 2 4 2 2 2 2 2 4" xfId="32544" xr:uid="{AB9630A8-17BE-484B-8D5F-8FB398D2FB09}"/>
    <cellStyle name="Currency 2 2 2 2 2 4 2 2 2 2 2 5" xfId="47428" xr:uid="{E090698E-ECCE-4FB8-8355-2F1EEB971D1B}"/>
    <cellStyle name="Currency 2 2 2 2 2 4 2 2 2 2 3" xfId="22276" xr:uid="{0B2C1712-20EC-46AA-95B5-6884F84F98BD}"/>
    <cellStyle name="Currency 2 2 2 2 2 4 2 2 2 2 3 2" xfId="35968" xr:uid="{D2BFF5E4-296B-43A4-AB4D-B75CF5FEC8CD}"/>
    <cellStyle name="Currency 2 2 2 2 2 4 2 2 2 2 3 3" xfId="50852" xr:uid="{69C60440-E91C-4B36-9FF4-25CD7ADD8E0F}"/>
    <cellStyle name="Currency 2 2 2 2 2 4 2 2 2 2 4" xfId="15432" xr:uid="{6B6C8298-286B-4938-8A66-CEB34E90E697}"/>
    <cellStyle name="Currency 2 2 2 2 2 4 2 2 2 2 5" xfId="29122" xr:uid="{84BBF836-76C5-40A6-88F8-3094D4D603CB}"/>
    <cellStyle name="Currency 2 2 2 2 2 4 2 2 2 2 6" xfId="44006" xr:uid="{C74D995B-F5EF-444C-9B17-A65DB777AEF8}"/>
    <cellStyle name="Currency 2 2 2 2 2 4 2 2 2 3" xfId="10296" xr:uid="{22E799F3-23E0-4C37-976B-45130273414E}"/>
    <cellStyle name="Currency 2 2 2 2 2 4 2 2 2 3 2" xfId="23986" xr:uid="{0DF71CA1-907A-4BF7-8429-DBB8A41AA5E8}"/>
    <cellStyle name="Currency 2 2 2 2 2 4 2 2 2 3 2 2" xfId="37678" xr:uid="{4546908D-509D-47B4-AC65-30D99CB04B5A}"/>
    <cellStyle name="Currency 2 2 2 2 2 4 2 2 2 3 2 3" xfId="52562" xr:uid="{5BAFF090-0666-4D2A-8FAD-D1BC7A6E32A7}"/>
    <cellStyle name="Currency 2 2 2 2 2 4 2 2 2 3 3" xfId="17142" xr:uid="{7FA3A10F-93B4-4C03-BF4A-CD363C8D22C9}"/>
    <cellStyle name="Currency 2 2 2 2 2 4 2 2 2 3 4" xfId="30832" xr:uid="{DA0D006C-D4B1-4C1C-BB62-B9E682661457}"/>
    <cellStyle name="Currency 2 2 2 2 2 4 2 2 2 3 5" xfId="45716" xr:uid="{56AEBF79-394B-4BED-ABF3-3D887611B42B}"/>
    <cellStyle name="Currency 2 2 2 2 2 4 2 2 2 4" xfId="20564" xr:uid="{7A61951D-1355-44A2-9C53-CA6499EEDB7D}"/>
    <cellStyle name="Currency 2 2 2 2 2 4 2 2 2 4 2" xfId="34256" xr:uid="{25D3ED45-570B-4D22-B0B9-C6680CB25C60}"/>
    <cellStyle name="Currency 2 2 2 2 2 4 2 2 2 4 3" xfId="49140" xr:uid="{73794421-7B07-4FA2-8AF4-A770BA631A78}"/>
    <cellStyle name="Currency 2 2 2 2 2 4 2 2 2 5" xfId="13720" xr:uid="{9314A28D-6A28-4A25-8540-C0947444A2C6}"/>
    <cellStyle name="Currency 2 2 2 2 2 4 2 2 2 6" xfId="27410" xr:uid="{989127E2-18EE-4C10-9887-3A1EC958D9B6}"/>
    <cellStyle name="Currency 2 2 2 2 2 4 2 2 2 7" xfId="42294" xr:uid="{0E49AFFF-CF26-4120-A613-5B4D7859CCBA}"/>
    <cellStyle name="Currency 2 2 2 2 2 4 2 2 3" xfId="8585" xr:uid="{5FDD02F5-3C3B-48B2-B7F7-D97AC0B07D01}"/>
    <cellStyle name="Currency 2 2 2 2 2 4 2 2 3 2" xfId="12007" xr:uid="{98AA72CC-11C7-45A4-A1A7-9A53D6AAD4BF}"/>
    <cellStyle name="Currency 2 2 2 2 2 4 2 2 3 2 2" xfId="25697" xr:uid="{5325C7C8-AB5C-4E85-8C73-DBF1A9F1054A}"/>
    <cellStyle name="Currency 2 2 2 2 2 4 2 2 3 2 2 2" xfId="39389" xr:uid="{2F01B7BC-D5B0-4FB9-A6A5-97EA7FD889A0}"/>
    <cellStyle name="Currency 2 2 2 2 2 4 2 2 3 2 2 3" xfId="54273" xr:uid="{6A59CFDB-3D50-475F-8B62-F16DDA192326}"/>
    <cellStyle name="Currency 2 2 2 2 2 4 2 2 3 2 3" xfId="18853" xr:uid="{8249F419-9CF5-4E20-8394-943FAA92379F}"/>
    <cellStyle name="Currency 2 2 2 2 2 4 2 2 3 2 4" xfId="32543" xr:uid="{2955B841-3404-4AFD-8941-17B88BE37D61}"/>
    <cellStyle name="Currency 2 2 2 2 2 4 2 2 3 2 5" xfId="47427" xr:uid="{87878313-1B2D-4DFA-A233-90101ECBB8CD}"/>
    <cellStyle name="Currency 2 2 2 2 2 4 2 2 3 3" xfId="22275" xr:uid="{58A3103C-F42A-42AD-BCF0-8E0CB8CED333}"/>
    <cellStyle name="Currency 2 2 2 2 2 4 2 2 3 3 2" xfId="35967" xr:uid="{2651FAC2-35F3-413E-812F-59691D8F008F}"/>
    <cellStyle name="Currency 2 2 2 2 2 4 2 2 3 3 3" xfId="50851" xr:uid="{334ABA8C-2ED6-470A-8F19-616F7B7595EE}"/>
    <cellStyle name="Currency 2 2 2 2 2 4 2 2 3 4" xfId="15431" xr:uid="{2C43C222-3A20-4DF9-8B3A-DECEEE827D89}"/>
    <cellStyle name="Currency 2 2 2 2 2 4 2 2 3 5" xfId="29121" xr:uid="{83A6FA4A-AB20-4D3A-A9A8-A60EFF25A5C1}"/>
    <cellStyle name="Currency 2 2 2 2 2 4 2 2 3 6" xfId="44005" xr:uid="{8C74D4C0-2158-4964-92A4-0AD767EA4036}"/>
    <cellStyle name="Currency 2 2 2 2 2 4 2 2 4" xfId="10295" xr:uid="{D17E2520-BEA1-46C5-89B7-2CA65531A606}"/>
    <cellStyle name="Currency 2 2 2 2 2 4 2 2 4 2" xfId="23985" xr:uid="{70499F6C-556C-4DCA-B28B-A62156F5EE44}"/>
    <cellStyle name="Currency 2 2 2 2 2 4 2 2 4 2 2" xfId="37677" xr:uid="{7F262462-52B2-4E49-879F-8CC3DFFE2A30}"/>
    <cellStyle name="Currency 2 2 2 2 2 4 2 2 4 2 3" xfId="52561" xr:uid="{5AE77429-6415-4B2D-8DBF-7D9A96DDF366}"/>
    <cellStyle name="Currency 2 2 2 2 2 4 2 2 4 3" xfId="17141" xr:uid="{5DFF7001-2154-48CB-91BC-329944BF596B}"/>
    <cellStyle name="Currency 2 2 2 2 2 4 2 2 4 4" xfId="30831" xr:uid="{C41202ED-3604-4844-95D1-7F214B4846CE}"/>
    <cellStyle name="Currency 2 2 2 2 2 4 2 2 4 5" xfId="45715" xr:uid="{7513D870-2A7B-4F9D-9454-4BD675B18282}"/>
    <cellStyle name="Currency 2 2 2 2 2 4 2 2 5" xfId="20563" xr:uid="{A441838B-14DC-4D36-B693-96AC475D1378}"/>
    <cellStyle name="Currency 2 2 2 2 2 4 2 2 5 2" xfId="34255" xr:uid="{B9CC9EDA-EE77-486A-BA54-B867553E1C5F}"/>
    <cellStyle name="Currency 2 2 2 2 2 4 2 2 5 3" xfId="49139" xr:uid="{BC7F735D-CEDE-42C6-BB8F-BC0A7A9F2BF4}"/>
    <cellStyle name="Currency 2 2 2 2 2 4 2 2 6" xfId="13719" xr:uid="{905E8B26-B92A-430A-A266-D92D00D5C9CF}"/>
    <cellStyle name="Currency 2 2 2 2 2 4 2 2 7" xfId="27409" xr:uid="{A4298AD7-DBB2-4CD1-8C56-5588EB867FE7}"/>
    <cellStyle name="Currency 2 2 2 2 2 4 2 2 8" xfId="42293" xr:uid="{A88BAA9F-8203-4080-8A89-FCA3CB4FDE28}"/>
    <cellStyle name="Currency 2 2 2 2 2 4 2 3" xfId="6874" xr:uid="{374C81C1-3FB2-4BCC-9AF1-C0841207FD94}"/>
    <cellStyle name="Currency 2 2 2 2 2 4 2 3 2" xfId="8587" xr:uid="{56FB279E-D66A-4790-AD1A-5938A9849DED}"/>
    <cellStyle name="Currency 2 2 2 2 2 4 2 3 2 2" xfId="12009" xr:uid="{477B7F72-1E5B-433F-B327-34B2995D1269}"/>
    <cellStyle name="Currency 2 2 2 2 2 4 2 3 2 2 2" xfId="25699" xr:uid="{9ACC2E91-6BD1-4014-8B5E-8F73BE0C6005}"/>
    <cellStyle name="Currency 2 2 2 2 2 4 2 3 2 2 2 2" xfId="39391" xr:uid="{AE52E4C9-20B0-476D-AAC9-6F7F77408088}"/>
    <cellStyle name="Currency 2 2 2 2 2 4 2 3 2 2 2 3" xfId="54275" xr:uid="{8C59896B-3209-448D-8569-DA0230B9A6CB}"/>
    <cellStyle name="Currency 2 2 2 2 2 4 2 3 2 2 3" xfId="18855" xr:uid="{AA117F5F-74FA-4B6B-97B2-D71C35ED15A4}"/>
    <cellStyle name="Currency 2 2 2 2 2 4 2 3 2 2 4" xfId="32545" xr:uid="{3FECB25E-043D-45AF-A830-F1F9B2F5A238}"/>
    <cellStyle name="Currency 2 2 2 2 2 4 2 3 2 2 5" xfId="47429" xr:uid="{16ACD741-18E1-4009-82BB-6C894A239908}"/>
    <cellStyle name="Currency 2 2 2 2 2 4 2 3 2 3" xfId="22277" xr:uid="{0BA59FC2-F34E-421C-BE42-840A5D2B1721}"/>
    <cellStyle name="Currency 2 2 2 2 2 4 2 3 2 3 2" xfId="35969" xr:uid="{B118D0D3-E62C-4C99-97F1-12A7807DE7FA}"/>
    <cellStyle name="Currency 2 2 2 2 2 4 2 3 2 3 3" xfId="50853" xr:uid="{FFEF4A54-172B-492A-BD4B-BF40E2B1A42C}"/>
    <cellStyle name="Currency 2 2 2 2 2 4 2 3 2 4" xfId="15433" xr:uid="{05431FE1-E2EB-4649-9352-EAABF16C39D9}"/>
    <cellStyle name="Currency 2 2 2 2 2 4 2 3 2 5" xfId="29123" xr:uid="{20C401A3-9463-460F-AE10-78A5E726DFF8}"/>
    <cellStyle name="Currency 2 2 2 2 2 4 2 3 2 6" xfId="44007" xr:uid="{4BAE9D72-5DA5-4868-BE75-EBE787126CC0}"/>
    <cellStyle name="Currency 2 2 2 2 2 4 2 3 3" xfId="10297" xr:uid="{B0D53EC4-EB27-4642-98EC-7159B36A80F9}"/>
    <cellStyle name="Currency 2 2 2 2 2 4 2 3 3 2" xfId="23987" xr:uid="{F1DB5DBC-6DEA-4778-8497-5F1494E46880}"/>
    <cellStyle name="Currency 2 2 2 2 2 4 2 3 3 2 2" xfId="37679" xr:uid="{8F4D9E8F-5586-49D9-B6E5-090A270DFCEE}"/>
    <cellStyle name="Currency 2 2 2 2 2 4 2 3 3 2 3" xfId="52563" xr:uid="{13DC5DFF-5D62-47FD-BA1E-397FC0AE3E03}"/>
    <cellStyle name="Currency 2 2 2 2 2 4 2 3 3 3" xfId="17143" xr:uid="{39F108FA-E9C4-4CE9-B015-5696D329B57B}"/>
    <cellStyle name="Currency 2 2 2 2 2 4 2 3 3 4" xfId="30833" xr:uid="{A22DC78F-96A2-47A7-96D4-7F35A80AECFA}"/>
    <cellStyle name="Currency 2 2 2 2 2 4 2 3 3 5" xfId="45717" xr:uid="{06BD5090-0B0B-4AA5-8D72-C8B422244FDF}"/>
    <cellStyle name="Currency 2 2 2 2 2 4 2 3 4" xfId="20565" xr:uid="{5DA71629-6AF0-449C-9E3B-3A0FB31CA2E4}"/>
    <cellStyle name="Currency 2 2 2 2 2 4 2 3 4 2" xfId="34257" xr:uid="{F881D501-7AD3-4E04-AB26-57AF5B0BB547}"/>
    <cellStyle name="Currency 2 2 2 2 2 4 2 3 4 3" xfId="49141" xr:uid="{98205CBD-10A1-47E3-ABE6-B96B68BF6FEF}"/>
    <cellStyle name="Currency 2 2 2 2 2 4 2 3 5" xfId="13721" xr:uid="{E53EA942-97AB-4B05-8E8D-EA039FADD4F0}"/>
    <cellStyle name="Currency 2 2 2 2 2 4 2 3 6" xfId="27411" xr:uid="{C2EE03F0-9D4A-48AD-89F6-6FD7F97DF43E}"/>
    <cellStyle name="Currency 2 2 2 2 2 4 2 3 7" xfId="42295" xr:uid="{E317540B-79A0-4645-8D29-721104DFB060}"/>
    <cellStyle name="Currency 2 2 2 2 2 4 2 4" xfId="6875" xr:uid="{201605A3-E4C3-43E5-B3B2-BB1FDDB7A6D3}"/>
    <cellStyle name="Currency 2 2 2 2 2 4 2 4 2" xfId="8588" xr:uid="{C8D791DA-D7FA-41FD-BD35-F12F6E586735}"/>
    <cellStyle name="Currency 2 2 2 2 2 4 2 4 2 2" xfId="12010" xr:uid="{FAF4E7B1-15DB-442D-8A7D-D2928407A675}"/>
    <cellStyle name="Currency 2 2 2 2 2 4 2 4 2 2 2" xfId="25700" xr:uid="{820C1240-974D-428C-8B45-5EAAD5697169}"/>
    <cellStyle name="Currency 2 2 2 2 2 4 2 4 2 2 2 2" xfId="39392" xr:uid="{37E7A422-64B0-4DB3-8B43-752BED682120}"/>
    <cellStyle name="Currency 2 2 2 2 2 4 2 4 2 2 2 3" xfId="54276" xr:uid="{2A8F3199-CD82-4AB6-A296-278D38370FB7}"/>
    <cellStyle name="Currency 2 2 2 2 2 4 2 4 2 2 3" xfId="18856" xr:uid="{F5EBCB41-A440-411C-9FC3-C6BB112B3FE2}"/>
    <cellStyle name="Currency 2 2 2 2 2 4 2 4 2 2 4" xfId="32546" xr:uid="{1F16D535-7456-41EB-88A3-C89E419CF6DD}"/>
    <cellStyle name="Currency 2 2 2 2 2 4 2 4 2 2 5" xfId="47430" xr:uid="{DB5BB83D-F3F5-44F5-A33D-9B7CB4A35C88}"/>
    <cellStyle name="Currency 2 2 2 2 2 4 2 4 2 3" xfId="22278" xr:uid="{0F473957-8C86-440A-97D7-603DC143D847}"/>
    <cellStyle name="Currency 2 2 2 2 2 4 2 4 2 3 2" xfId="35970" xr:uid="{F983920D-A796-4C21-A7FB-CF2DC5977A90}"/>
    <cellStyle name="Currency 2 2 2 2 2 4 2 4 2 3 3" xfId="50854" xr:uid="{5C80DE6A-C407-43C2-BCD2-A691DA816FB0}"/>
    <cellStyle name="Currency 2 2 2 2 2 4 2 4 2 4" xfId="15434" xr:uid="{F3293264-9D35-4F66-9524-9428C14FB594}"/>
    <cellStyle name="Currency 2 2 2 2 2 4 2 4 2 5" xfId="29124" xr:uid="{77501054-556F-459C-99A1-3C49726F5218}"/>
    <cellStyle name="Currency 2 2 2 2 2 4 2 4 2 6" xfId="44008" xr:uid="{308327C0-1042-49EA-A821-F62393909C9B}"/>
    <cellStyle name="Currency 2 2 2 2 2 4 2 4 3" xfId="10298" xr:uid="{CC11B303-0FBF-4B96-B019-A24741889914}"/>
    <cellStyle name="Currency 2 2 2 2 2 4 2 4 3 2" xfId="23988" xr:uid="{A80B9DC9-80BB-42AC-BEE9-BF0383267FFC}"/>
    <cellStyle name="Currency 2 2 2 2 2 4 2 4 3 2 2" xfId="37680" xr:uid="{1F76F92B-F758-4AD8-9B31-EE6A18EEC9AC}"/>
    <cellStyle name="Currency 2 2 2 2 2 4 2 4 3 2 3" xfId="52564" xr:uid="{69D32234-C518-4908-8A68-53E49EEDEEFA}"/>
    <cellStyle name="Currency 2 2 2 2 2 4 2 4 3 3" xfId="17144" xr:uid="{5A7A498F-0EF6-4906-9AB8-90A0F3C197F3}"/>
    <cellStyle name="Currency 2 2 2 2 2 4 2 4 3 4" xfId="30834" xr:uid="{33D9DCC9-73F4-4166-8E96-215F147C5297}"/>
    <cellStyle name="Currency 2 2 2 2 2 4 2 4 3 5" xfId="45718" xr:uid="{AC8C6BF9-7C85-4CEC-B250-F37759EDA1AE}"/>
    <cellStyle name="Currency 2 2 2 2 2 4 2 4 4" xfId="20566" xr:uid="{37D27FAE-FCF5-41DD-BB14-F228D811D993}"/>
    <cellStyle name="Currency 2 2 2 2 2 4 2 4 4 2" xfId="34258" xr:uid="{6683262F-1C41-40CE-B9F1-9444EBCD1131}"/>
    <cellStyle name="Currency 2 2 2 2 2 4 2 4 4 3" xfId="49142" xr:uid="{ADDCB32D-FA55-46F8-B0C3-80688D424D12}"/>
    <cellStyle name="Currency 2 2 2 2 2 4 2 4 5" xfId="13722" xr:uid="{238B41E4-74F2-4457-B12F-4923CB2FB74B}"/>
    <cellStyle name="Currency 2 2 2 2 2 4 2 4 6" xfId="27412" xr:uid="{A3E1F3DF-BC31-496E-A05E-93D3E3B56844}"/>
    <cellStyle name="Currency 2 2 2 2 2 4 2 4 7" xfId="42296" xr:uid="{F6C8ACE9-55F3-4033-9A2C-F5C07289324F}"/>
    <cellStyle name="Currency 2 2 2 2 2 4 2 5" xfId="8584" xr:uid="{E1F7E778-29D8-4C11-B9B3-59A04ED92030}"/>
    <cellStyle name="Currency 2 2 2 2 2 4 2 5 2" xfId="12006" xr:uid="{71ED9C51-6B0E-4F7F-8935-73102648A441}"/>
    <cellStyle name="Currency 2 2 2 2 2 4 2 5 2 2" xfId="25696" xr:uid="{38BF385B-8625-4002-ADD0-77D6AA429C1D}"/>
    <cellStyle name="Currency 2 2 2 2 2 4 2 5 2 2 2" xfId="39388" xr:uid="{96C39144-587C-4C90-95A2-D231BD1CFE9B}"/>
    <cellStyle name="Currency 2 2 2 2 2 4 2 5 2 2 3" xfId="54272" xr:uid="{F3C70924-3FBD-4212-B692-EA4AF2719757}"/>
    <cellStyle name="Currency 2 2 2 2 2 4 2 5 2 3" xfId="18852" xr:uid="{F13CCF3D-00A0-43D7-96E2-D44C5EF3A4CF}"/>
    <cellStyle name="Currency 2 2 2 2 2 4 2 5 2 4" xfId="32542" xr:uid="{6E69D37B-95B5-4A37-ACCC-E3A3E71D3DB2}"/>
    <cellStyle name="Currency 2 2 2 2 2 4 2 5 2 5" xfId="47426" xr:uid="{09DB29BF-6A61-48B5-997D-C31D55EAA8BF}"/>
    <cellStyle name="Currency 2 2 2 2 2 4 2 5 3" xfId="22274" xr:uid="{F3DDC936-D904-4013-966A-28D4EF2FE841}"/>
    <cellStyle name="Currency 2 2 2 2 2 4 2 5 3 2" xfId="35966" xr:uid="{5FA678A6-18BD-4546-A174-5D8D3EDF149E}"/>
    <cellStyle name="Currency 2 2 2 2 2 4 2 5 3 3" xfId="50850" xr:uid="{3C9912A8-5789-40F3-9C2E-79D17010994C}"/>
    <cellStyle name="Currency 2 2 2 2 2 4 2 5 4" xfId="15430" xr:uid="{AF0A6795-4E77-476E-92F1-4622F080B5CD}"/>
    <cellStyle name="Currency 2 2 2 2 2 4 2 5 5" xfId="29120" xr:uid="{7FDF71CA-CB65-4A41-9915-E5B4AEE67D5D}"/>
    <cellStyle name="Currency 2 2 2 2 2 4 2 5 6" xfId="44004" xr:uid="{19E835DE-629B-4F8A-9B0B-7AED8D873AA6}"/>
    <cellStyle name="Currency 2 2 2 2 2 4 2 6" xfId="10294" xr:uid="{0BBE3BC6-2854-491C-85ED-6CA6C31CAC21}"/>
    <cellStyle name="Currency 2 2 2 2 2 4 2 6 2" xfId="23984" xr:uid="{3C5F03A5-DB2F-4A33-988E-7471B0BD6F2C}"/>
    <cellStyle name="Currency 2 2 2 2 2 4 2 6 2 2" xfId="37676" xr:uid="{07AA47B8-03DC-44A7-BFB8-38CBDB9373C8}"/>
    <cellStyle name="Currency 2 2 2 2 2 4 2 6 2 3" xfId="52560" xr:uid="{597A2987-A94A-4199-A0C8-7371C2C79762}"/>
    <cellStyle name="Currency 2 2 2 2 2 4 2 6 3" xfId="17140" xr:uid="{D6DE223F-7404-4D29-9720-B1913C941311}"/>
    <cellStyle name="Currency 2 2 2 2 2 4 2 6 4" xfId="30830" xr:uid="{DCF5E466-95EB-45DB-9098-448C3BD5F0A7}"/>
    <cellStyle name="Currency 2 2 2 2 2 4 2 6 5" xfId="45714" xr:uid="{F10F4905-B936-46C4-A069-9978A9EB86DA}"/>
    <cellStyle name="Currency 2 2 2 2 2 4 2 7" xfId="20562" xr:uid="{ABC40F22-F9FC-4575-8D65-2B799E73BDE0}"/>
    <cellStyle name="Currency 2 2 2 2 2 4 2 7 2" xfId="34254" xr:uid="{E7FF123E-5BDE-479B-9F1D-73DE72828F72}"/>
    <cellStyle name="Currency 2 2 2 2 2 4 2 7 3" xfId="49138" xr:uid="{2EE64876-9022-4088-9FCA-ECE03F56B508}"/>
    <cellStyle name="Currency 2 2 2 2 2 4 2 8" xfId="13718" xr:uid="{A3BDC653-8A29-4D8F-AD5E-857B786F3AF9}"/>
    <cellStyle name="Currency 2 2 2 2 2 4 2 9" xfId="27408" xr:uid="{4DE136A6-5D3A-4AB9-994D-A5501F014BF5}"/>
    <cellStyle name="Currency 2 2 2 2 2 4 3" xfId="6876" xr:uid="{DC6D743E-F30A-43F7-8950-1F00AEC10B40}"/>
    <cellStyle name="Currency 2 2 2 2 2 4 3 10" xfId="42297" xr:uid="{41AF8E72-B41B-435D-B643-C371EA31F88A}"/>
    <cellStyle name="Currency 2 2 2 2 2 4 3 2" xfId="6877" xr:uid="{65301B1C-6164-45C9-B1ED-057BA353B335}"/>
    <cellStyle name="Currency 2 2 2 2 2 4 3 2 2" xfId="6878" xr:uid="{A9BDE6BF-7706-48DE-8113-72A5BB44174F}"/>
    <cellStyle name="Currency 2 2 2 2 2 4 3 2 2 2" xfId="8591" xr:uid="{EA300D21-DCFC-4A75-838A-AC26AF966630}"/>
    <cellStyle name="Currency 2 2 2 2 2 4 3 2 2 2 2" xfId="12013" xr:uid="{1CCB343C-7639-4189-92E8-B45E84F8A697}"/>
    <cellStyle name="Currency 2 2 2 2 2 4 3 2 2 2 2 2" xfId="25703" xr:uid="{49743CFF-938A-466E-A4F3-BDCD93A96615}"/>
    <cellStyle name="Currency 2 2 2 2 2 4 3 2 2 2 2 2 2" xfId="39395" xr:uid="{C7011780-85F6-4C39-8A0E-CEE036FB712C}"/>
    <cellStyle name="Currency 2 2 2 2 2 4 3 2 2 2 2 2 3" xfId="54279" xr:uid="{6D2A7BCD-A536-4821-A338-4CE52E7D3196}"/>
    <cellStyle name="Currency 2 2 2 2 2 4 3 2 2 2 2 3" xfId="18859" xr:uid="{00C537C1-81D5-4A31-AED0-31DAC401455B}"/>
    <cellStyle name="Currency 2 2 2 2 2 4 3 2 2 2 2 4" xfId="32549" xr:uid="{3FBC85A5-CA50-48D5-9F29-261607AD6372}"/>
    <cellStyle name="Currency 2 2 2 2 2 4 3 2 2 2 2 5" xfId="47433" xr:uid="{C0ED1CAC-5D84-40D3-B0A2-3DA67F878638}"/>
    <cellStyle name="Currency 2 2 2 2 2 4 3 2 2 2 3" xfId="22281" xr:uid="{3A2745B1-3FD9-4B48-A96C-BC3898E65B22}"/>
    <cellStyle name="Currency 2 2 2 2 2 4 3 2 2 2 3 2" xfId="35973" xr:uid="{35DF040E-AEE2-4DFF-BD80-60466A291F49}"/>
    <cellStyle name="Currency 2 2 2 2 2 4 3 2 2 2 3 3" xfId="50857" xr:uid="{ABABF973-1A62-4BE3-BF4C-28201AD53337}"/>
    <cellStyle name="Currency 2 2 2 2 2 4 3 2 2 2 4" xfId="15437" xr:uid="{EE56EFB5-2840-448F-B067-B1BAA35E0A08}"/>
    <cellStyle name="Currency 2 2 2 2 2 4 3 2 2 2 5" xfId="29127" xr:uid="{EF7CD10F-C84D-4932-84A7-E6C390EEE780}"/>
    <cellStyle name="Currency 2 2 2 2 2 4 3 2 2 2 6" xfId="44011" xr:uid="{AE589F9F-35DF-471D-A003-B1C8F74D605C}"/>
    <cellStyle name="Currency 2 2 2 2 2 4 3 2 2 3" xfId="10301" xr:uid="{203BC8FC-1003-4952-8595-69247D33CA25}"/>
    <cellStyle name="Currency 2 2 2 2 2 4 3 2 2 3 2" xfId="23991" xr:uid="{4D2C99F0-4BAE-452D-8F0D-51A42E9153E6}"/>
    <cellStyle name="Currency 2 2 2 2 2 4 3 2 2 3 2 2" xfId="37683" xr:uid="{D705E1AF-65C0-4231-952B-C8D1D9EE2E69}"/>
    <cellStyle name="Currency 2 2 2 2 2 4 3 2 2 3 2 3" xfId="52567" xr:uid="{6607B0D3-834B-49FC-BD17-5AF88443424C}"/>
    <cellStyle name="Currency 2 2 2 2 2 4 3 2 2 3 3" xfId="17147" xr:uid="{418530D8-7EB7-4465-84C6-0ED72D7696AA}"/>
    <cellStyle name="Currency 2 2 2 2 2 4 3 2 2 3 4" xfId="30837" xr:uid="{6843CABB-278C-478B-B543-2EB2946DC46D}"/>
    <cellStyle name="Currency 2 2 2 2 2 4 3 2 2 3 5" xfId="45721" xr:uid="{B645940D-C988-4EAE-B362-29BD69272F94}"/>
    <cellStyle name="Currency 2 2 2 2 2 4 3 2 2 4" xfId="20569" xr:uid="{B1EAC297-36DA-48DC-B51F-9AC45DF6D8D9}"/>
    <cellStyle name="Currency 2 2 2 2 2 4 3 2 2 4 2" xfId="34261" xr:uid="{59115784-4639-4009-A7ED-2AC161751DEE}"/>
    <cellStyle name="Currency 2 2 2 2 2 4 3 2 2 4 3" xfId="49145" xr:uid="{96B4755B-C667-4480-BED1-CDDF44ECF993}"/>
    <cellStyle name="Currency 2 2 2 2 2 4 3 2 2 5" xfId="13725" xr:uid="{A5FEEBB3-49E2-4FDC-8D65-670D474DA236}"/>
    <cellStyle name="Currency 2 2 2 2 2 4 3 2 2 6" xfId="27415" xr:uid="{58B1C49A-0043-4488-BBFE-ED4A4E947EF4}"/>
    <cellStyle name="Currency 2 2 2 2 2 4 3 2 2 7" xfId="42299" xr:uid="{F3B2CB83-C39D-43D4-B2A8-5103A6DB7D20}"/>
    <cellStyle name="Currency 2 2 2 2 2 4 3 2 3" xfId="8590" xr:uid="{8B11CD2D-1274-46B7-83DA-78AEDB2FEEFA}"/>
    <cellStyle name="Currency 2 2 2 2 2 4 3 2 3 2" xfId="12012" xr:uid="{942855FB-A304-450B-B0C8-3CD81DCA5511}"/>
    <cellStyle name="Currency 2 2 2 2 2 4 3 2 3 2 2" xfId="25702" xr:uid="{65BAAFB5-6682-4C7B-8ED0-133725F0184F}"/>
    <cellStyle name="Currency 2 2 2 2 2 4 3 2 3 2 2 2" xfId="39394" xr:uid="{72E69AC0-0EDD-41A5-9072-98395B538E3F}"/>
    <cellStyle name="Currency 2 2 2 2 2 4 3 2 3 2 2 3" xfId="54278" xr:uid="{40A83972-B2DA-43A5-8F69-15E79676A62B}"/>
    <cellStyle name="Currency 2 2 2 2 2 4 3 2 3 2 3" xfId="18858" xr:uid="{6E8122E5-46FD-487C-8483-4FF56CFEB56F}"/>
    <cellStyle name="Currency 2 2 2 2 2 4 3 2 3 2 4" xfId="32548" xr:uid="{6669F284-13B1-49C8-AC35-5BEC4179AD0A}"/>
    <cellStyle name="Currency 2 2 2 2 2 4 3 2 3 2 5" xfId="47432" xr:uid="{D45417FF-99C8-4357-993A-362A96193222}"/>
    <cellStyle name="Currency 2 2 2 2 2 4 3 2 3 3" xfId="22280" xr:uid="{DB5D4EB1-CF1C-4566-B918-AE6D8134D2A2}"/>
    <cellStyle name="Currency 2 2 2 2 2 4 3 2 3 3 2" xfId="35972" xr:uid="{2C11FE9E-C240-4094-8D07-E6970A92EA29}"/>
    <cellStyle name="Currency 2 2 2 2 2 4 3 2 3 3 3" xfId="50856" xr:uid="{10492737-592B-41E0-86B0-CE814D25E047}"/>
    <cellStyle name="Currency 2 2 2 2 2 4 3 2 3 4" xfId="15436" xr:uid="{0419B40D-A532-4928-BB6C-C9A880949004}"/>
    <cellStyle name="Currency 2 2 2 2 2 4 3 2 3 5" xfId="29126" xr:uid="{B6B3185A-7318-4417-BFFB-FBD48F948DB1}"/>
    <cellStyle name="Currency 2 2 2 2 2 4 3 2 3 6" xfId="44010" xr:uid="{A47A3DF7-CD2F-40FF-BC9C-175BDD42A06E}"/>
    <cellStyle name="Currency 2 2 2 2 2 4 3 2 4" xfId="10300" xr:uid="{9C978BD4-10CA-4D0C-8094-F8FEC4707975}"/>
    <cellStyle name="Currency 2 2 2 2 2 4 3 2 4 2" xfId="23990" xr:uid="{71AB4A3B-4B98-4F2E-98D3-14B1FF03725C}"/>
    <cellStyle name="Currency 2 2 2 2 2 4 3 2 4 2 2" xfId="37682" xr:uid="{34406A88-0776-44E9-936D-562C771E5832}"/>
    <cellStyle name="Currency 2 2 2 2 2 4 3 2 4 2 3" xfId="52566" xr:uid="{B2BF17B2-E15A-4C87-977F-12C3DA46F101}"/>
    <cellStyle name="Currency 2 2 2 2 2 4 3 2 4 3" xfId="17146" xr:uid="{71433480-92B2-4B35-B497-348D5EDE9FDE}"/>
    <cellStyle name="Currency 2 2 2 2 2 4 3 2 4 4" xfId="30836" xr:uid="{0AC236F6-B1D4-4978-B6C6-EC5E48DA2447}"/>
    <cellStyle name="Currency 2 2 2 2 2 4 3 2 4 5" xfId="45720" xr:uid="{BDE76860-4F19-40B7-B5DB-C9AC3BBA9C6F}"/>
    <cellStyle name="Currency 2 2 2 2 2 4 3 2 5" xfId="20568" xr:uid="{8D3DA58D-3127-41CA-AEFD-CDE79D183A7C}"/>
    <cellStyle name="Currency 2 2 2 2 2 4 3 2 5 2" xfId="34260" xr:uid="{857F0F8C-4564-4436-AC52-3064FD661495}"/>
    <cellStyle name="Currency 2 2 2 2 2 4 3 2 5 3" xfId="49144" xr:uid="{CB838AFC-5D44-4D58-8884-C9E3F67E1749}"/>
    <cellStyle name="Currency 2 2 2 2 2 4 3 2 6" xfId="13724" xr:uid="{DB8EA946-D456-4753-B272-09E80CF51058}"/>
    <cellStyle name="Currency 2 2 2 2 2 4 3 2 7" xfId="27414" xr:uid="{125EE7AF-3F31-48A4-A366-50129950B54C}"/>
    <cellStyle name="Currency 2 2 2 2 2 4 3 2 8" xfId="42298" xr:uid="{D0832DEB-D1C9-4B30-8EB7-7BE85DB8E217}"/>
    <cellStyle name="Currency 2 2 2 2 2 4 3 3" xfId="6879" xr:uid="{C66A431A-10BF-48D2-8C1A-79929DB0AE30}"/>
    <cellStyle name="Currency 2 2 2 2 2 4 3 3 2" xfId="8592" xr:uid="{1349168C-7900-4702-BF34-6AD2E43F6091}"/>
    <cellStyle name="Currency 2 2 2 2 2 4 3 3 2 2" xfId="12014" xr:uid="{E798D3B1-1DEF-40B1-8ED7-08F1F61603D2}"/>
    <cellStyle name="Currency 2 2 2 2 2 4 3 3 2 2 2" xfId="25704" xr:uid="{5D8DDDAE-137D-4F10-80BC-281049011D24}"/>
    <cellStyle name="Currency 2 2 2 2 2 4 3 3 2 2 2 2" xfId="39396" xr:uid="{F22855EA-C9AF-426F-BB91-26758823FEF0}"/>
    <cellStyle name="Currency 2 2 2 2 2 4 3 3 2 2 2 3" xfId="54280" xr:uid="{C9BBF80D-255B-4872-84F2-086AE6A46544}"/>
    <cellStyle name="Currency 2 2 2 2 2 4 3 3 2 2 3" xfId="18860" xr:uid="{34B340B2-47E8-467B-B542-A0E095265460}"/>
    <cellStyle name="Currency 2 2 2 2 2 4 3 3 2 2 4" xfId="32550" xr:uid="{9D4B8145-BEDA-423A-BC21-ECDC067399C4}"/>
    <cellStyle name="Currency 2 2 2 2 2 4 3 3 2 2 5" xfId="47434" xr:uid="{9922F9F8-9491-4B0A-87F8-3B9B50B427E7}"/>
    <cellStyle name="Currency 2 2 2 2 2 4 3 3 2 3" xfId="22282" xr:uid="{235FB8DD-64C3-4B5A-9AE6-A9D7DB6624FE}"/>
    <cellStyle name="Currency 2 2 2 2 2 4 3 3 2 3 2" xfId="35974" xr:uid="{E568E024-B103-4E91-86E5-679808521AFA}"/>
    <cellStyle name="Currency 2 2 2 2 2 4 3 3 2 3 3" xfId="50858" xr:uid="{4AC48236-7A06-45CA-A80F-B9C98CD35101}"/>
    <cellStyle name="Currency 2 2 2 2 2 4 3 3 2 4" xfId="15438" xr:uid="{6D20DF72-BCA8-4E31-9AC9-D86B34A29F72}"/>
    <cellStyle name="Currency 2 2 2 2 2 4 3 3 2 5" xfId="29128" xr:uid="{56634715-7B90-4DF2-A8A0-520A0844E54C}"/>
    <cellStyle name="Currency 2 2 2 2 2 4 3 3 2 6" xfId="44012" xr:uid="{3C4B0D6F-C966-494C-9F7B-69A750C1CFC5}"/>
    <cellStyle name="Currency 2 2 2 2 2 4 3 3 3" xfId="10302" xr:uid="{6EAD5F06-567B-40FC-B588-F4C8824CE171}"/>
    <cellStyle name="Currency 2 2 2 2 2 4 3 3 3 2" xfId="23992" xr:uid="{108817A3-ED14-4D30-9285-4A9E41E8268B}"/>
    <cellStyle name="Currency 2 2 2 2 2 4 3 3 3 2 2" xfId="37684" xr:uid="{DB3EFDAF-3E60-4126-8594-3C9E19AA1183}"/>
    <cellStyle name="Currency 2 2 2 2 2 4 3 3 3 2 3" xfId="52568" xr:uid="{E53CDF4F-9DFE-43C1-8182-C19527404EB6}"/>
    <cellStyle name="Currency 2 2 2 2 2 4 3 3 3 3" xfId="17148" xr:uid="{FF3BF659-A632-47C8-85F6-3D85C2B8E267}"/>
    <cellStyle name="Currency 2 2 2 2 2 4 3 3 3 4" xfId="30838" xr:uid="{83BE09C0-219E-4F58-A2E2-F7C3C3B47BE0}"/>
    <cellStyle name="Currency 2 2 2 2 2 4 3 3 3 5" xfId="45722" xr:uid="{D3D46FCC-48EB-4E9B-B746-EE39563A6805}"/>
    <cellStyle name="Currency 2 2 2 2 2 4 3 3 4" xfId="20570" xr:uid="{2312C8E8-7B8D-4DA2-A448-4C30B8C29598}"/>
    <cellStyle name="Currency 2 2 2 2 2 4 3 3 4 2" xfId="34262" xr:uid="{0E2B9A91-3B6A-4CA3-A877-FDC90D8186DE}"/>
    <cellStyle name="Currency 2 2 2 2 2 4 3 3 4 3" xfId="49146" xr:uid="{D5EB8D09-94BF-4533-A54B-F1C4C5010013}"/>
    <cellStyle name="Currency 2 2 2 2 2 4 3 3 5" xfId="13726" xr:uid="{EFAFFA23-2C44-41A3-BBAC-85E32F5ED37E}"/>
    <cellStyle name="Currency 2 2 2 2 2 4 3 3 6" xfId="27416" xr:uid="{271B6F2A-65AA-4F20-BFB1-6C4D3CF1CA18}"/>
    <cellStyle name="Currency 2 2 2 2 2 4 3 3 7" xfId="42300" xr:uid="{1C76DEC4-1D73-4A4F-B54F-09B5DE737CF8}"/>
    <cellStyle name="Currency 2 2 2 2 2 4 3 4" xfId="6880" xr:uid="{64EAD57A-BA30-4F60-B190-279822DAB73A}"/>
    <cellStyle name="Currency 2 2 2 2 2 4 3 4 2" xfId="8593" xr:uid="{216BFDB4-4155-45F1-AE94-AF3E4262293C}"/>
    <cellStyle name="Currency 2 2 2 2 2 4 3 4 2 2" xfId="12015" xr:uid="{01671D8C-16D5-45E4-8998-96EE4321379C}"/>
    <cellStyle name="Currency 2 2 2 2 2 4 3 4 2 2 2" xfId="25705" xr:uid="{DFEF0346-A7C5-46EB-BD37-C8C2715FC2E9}"/>
    <cellStyle name="Currency 2 2 2 2 2 4 3 4 2 2 2 2" xfId="39397" xr:uid="{6DEF09ED-F2D9-4442-90B0-0E372742C775}"/>
    <cellStyle name="Currency 2 2 2 2 2 4 3 4 2 2 2 3" xfId="54281" xr:uid="{92D67B0F-8F9C-453D-8872-3545FF9E75CB}"/>
    <cellStyle name="Currency 2 2 2 2 2 4 3 4 2 2 3" xfId="18861" xr:uid="{86B4C20F-2919-4303-BF43-4A6874436680}"/>
    <cellStyle name="Currency 2 2 2 2 2 4 3 4 2 2 4" xfId="32551" xr:uid="{A3DEA7E5-40FF-4FD7-8C05-1F52B05CDC36}"/>
    <cellStyle name="Currency 2 2 2 2 2 4 3 4 2 2 5" xfId="47435" xr:uid="{19989D5A-2A4B-49BB-A098-C14C87746666}"/>
    <cellStyle name="Currency 2 2 2 2 2 4 3 4 2 3" xfId="22283" xr:uid="{36276F78-5BEB-4367-9D92-89915602A0C2}"/>
    <cellStyle name="Currency 2 2 2 2 2 4 3 4 2 3 2" xfId="35975" xr:uid="{C38EBBB4-5AEE-4BF0-8217-F71DEE048CB6}"/>
    <cellStyle name="Currency 2 2 2 2 2 4 3 4 2 3 3" xfId="50859" xr:uid="{448199FA-F062-4C9B-BDBD-51709591759B}"/>
    <cellStyle name="Currency 2 2 2 2 2 4 3 4 2 4" xfId="15439" xr:uid="{29DE6725-D244-4A3E-8346-C45FBADFF485}"/>
    <cellStyle name="Currency 2 2 2 2 2 4 3 4 2 5" xfId="29129" xr:uid="{42B22DEF-562F-48B4-8B86-4B6449205B71}"/>
    <cellStyle name="Currency 2 2 2 2 2 4 3 4 2 6" xfId="44013" xr:uid="{DE0033E2-7F6C-4194-85E6-71ECB10001E3}"/>
    <cellStyle name="Currency 2 2 2 2 2 4 3 4 3" xfId="10303" xr:uid="{126C06A8-94AC-4FCA-A9B4-97AFE10E2BC3}"/>
    <cellStyle name="Currency 2 2 2 2 2 4 3 4 3 2" xfId="23993" xr:uid="{7DE58863-2D14-46DF-BDA8-6D7C7A84B153}"/>
    <cellStyle name="Currency 2 2 2 2 2 4 3 4 3 2 2" xfId="37685" xr:uid="{CCA17285-910D-4B37-897E-E8E523251142}"/>
    <cellStyle name="Currency 2 2 2 2 2 4 3 4 3 2 3" xfId="52569" xr:uid="{412EF278-2DC8-48DB-B4A3-1FAB7A2D22DF}"/>
    <cellStyle name="Currency 2 2 2 2 2 4 3 4 3 3" xfId="17149" xr:uid="{DD024274-BCA5-4DFD-ABB9-872F79598B64}"/>
    <cellStyle name="Currency 2 2 2 2 2 4 3 4 3 4" xfId="30839" xr:uid="{BAE99037-ADF7-45B4-8CAB-031E0C5EFA8A}"/>
    <cellStyle name="Currency 2 2 2 2 2 4 3 4 3 5" xfId="45723" xr:uid="{696F4E1A-3CF2-453E-B0A7-DDD93E39DD01}"/>
    <cellStyle name="Currency 2 2 2 2 2 4 3 4 4" xfId="20571" xr:uid="{9D4F8B6B-50E6-41DC-9C80-B36F67CF8E5E}"/>
    <cellStyle name="Currency 2 2 2 2 2 4 3 4 4 2" xfId="34263" xr:uid="{4435B91E-FB16-4804-87C8-FA00AB83D32B}"/>
    <cellStyle name="Currency 2 2 2 2 2 4 3 4 4 3" xfId="49147" xr:uid="{FC9F086F-0C0B-4077-AAE9-F428B4639CEC}"/>
    <cellStyle name="Currency 2 2 2 2 2 4 3 4 5" xfId="13727" xr:uid="{F7B42148-2D54-46A2-88A7-35F5FD0EE86E}"/>
    <cellStyle name="Currency 2 2 2 2 2 4 3 4 6" xfId="27417" xr:uid="{E6EDD098-BF99-4139-A08A-44ADD502D172}"/>
    <cellStyle name="Currency 2 2 2 2 2 4 3 4 7" xfId="42301" xr:uid="{AA17ADB7-88AE-4B52-BB50-B5B99A2832CA}"/>
    <cellStyle name="Currency 2 2 2 2 2 4 3 5" xfId="8589" xr:uid="{CAABD164-614E-4A8F-8231-B42DAEFEBACB}"/>
    <cellStyle name="Currency 2 2 2 2 2 4 3 5 2" xfId="12011" xr:uid="{A7C9FA5C-A03D-40D0-9E4D-B4D4321DB393}"/>
    <cellStyle name="Currency 2 2 2 2 2 4 3 5 2 2" xfId="25701" xr:uid="{03A0FF85-2672-4222-8CD1-DF4ADB8B1FF5}"/>
    <cellStyle name="Currency 2 2 2 2 2 4 3 5 2 2 2" xfId="39393" xr:uid="{23E3D469-65AF-4DDB-97C2-D79A1391E156}"/>
    <cellStyle name="Currency 2 2 2 2 2 4 3 5 2 2 3" xfId="54277" xr:uid="{5CE02531-7D93-49D2-9627-1C2B93DFCC91}"/>
    <cellStyle name="Currency 2 2 2 2 2 4 3 5 2 3" xfId="18857" xr:uid="{46A6645A-AE15-41A3-9290-E6D32340BD72}"/>
    <cellStyle name="Currency 2 2 2 2 2 4 3 5 2 4" xfId="32547" xr:uid="{F1869BE7-FAC1-406A-85C2-8F372F294DBC}"/>
    <cellStyle name="Currency 2 2 2 2 2 4 3 5 2 5" xfId="47431" xr:uid="{159E56AF-1A02-4C97-8EE8-DAA55711600A}"/>
    <cellStyle name="Currency 2 2 2 2 2 4 3 5 3" xfId="22279" xr:uid="{C91625C3-C1BA-45A9-BE9F-0EFF106E0498}"/>
    <cellStyle name="Currency 2 2 2 2 2 4 3 5 3 2" xfId="35971" xr:uid="{A4D91D25-5FCA-407F-9CC7-797E9CDA101B}"/>
    <cellStyle name="Currency 2 2 2 2 2 4 3 5 3 3" xfId="50855" xr:uid="{BBC6C182-EA41-409E-819A-02A45B918757}"/>
    <cellStyle name="Currency 2 2 2 2 2 4 3 5 4" xfId="15435" xr:uid="{F3D84EBD-F0D3-4377-9F25-2E1DBF1CF474}"/>
    <cellStyle name="Currency 2 2 2 2 2 4 3 5 5" xfId="29125" xr:uid="{E48D582E-4854-4673-BCB4-645695D65601}"/>
    <cellStyle name="Currency 2 2 2 2 2 4 3 5 6" xfId="44009" xr:uid="{68004F7A-85AB-4C15-8053-6159C71C313B}"/>
    <cellStyle name="Currency 2 2 2 2 2 4 3 6" xfId="10299" xr:uid="{DB4A38E2-F4CE-4973-A279-174E00BE2D5A}"/>
    <cellStyle name="Currency 2 2 2 2 2 4 3 6 2" xfId="23989" xr:uid="{F517146F-D6B9-40B8-9DE7-C8FE935A40ED}"/>
    <cellStyle name="Currency 2 2 2 2 2 4 3 6 2 2" xfId="37681" xr:uid="{A71D8C97-2D08-4503-BCF7-9B561EF83FB5}"/>
    <cellStyle name="Currency 2 2 2 2 2 4 3 6 2 3" xfId="52565" xr:uid="{D897955D-740E-4ADB-B4A3-DDBCD3428626}"/>
    <cellStyle name="Currency 2 2 2 2 2 4 3 6 3" xfId="17145" xr:uid="{336412B5-2DA0-4061-A536-80F3A175DCDD}"/>
    <cellStyle name="Currency 2 2 2 2 2 4 3 6 4" xfId="30835" xr:uid="{C6AF18B8-862B-4DDF-A783-A8AEA09A28E1}"/>
    <cellStyle name="Currency 2 2 2 2 2 4 3 6 5" xfId="45719" xr:uid="{1CE99121-36B3-44C7-A348-1F4F83A5A4BD}"/>
    <cellStyle name="Currency 2 2 2 2 2 4 3 7" xfId="20567" xr:uid="{3184AD7B-5075-49A3-B475-EDAE970C222E}"/>
    <cellStyle name="Currency 2 2 2 2 2 4 3 7 2" xfId="34259" xr:uid="{AB019228-9D69-4B0B-8EBA-6ADA451CC2BF}"/>
    <cellStyle name="Currency 2 2 2 2 2 4 3 7 3" xfId="49143" xr:uid="{1F05E6C4-6C1C-4D44-A8C4-038ECA8B1C7F}"/>
    <cellStyle name="Currency 2 2 2 2 2 4 3 8" xfId="13723" xr:uid="{7C2871A1-DB3B-4E15-BDC3-3A9DA7557FE7}"/>
    <cellStyle name="Currency 2 2 2 2 2 4 3 9" xfId="27413" xr:uid="{8CCE24A7-0518-40C8-9923-E8FEEFFFA1CD}"/>
    <cellStyle name="Currency 2 2 2 2 2 4 4" xfId="6881" xr:uid="{E82D7ADF-FF91-47D1-B997-F73D9F85D73E}"/>
    <cellStyle name="Currency 2 2 2 2 2 4 4 2" xfId="6882" xr:uid="{FB91AAFD-4EA9-4290-90C4-9DFEDD441946}"/>
    <cellStyle name="Currency 2 2 2 2 2 4 4 2 2" xfId="8595" xr:uid="{528CE8A6-F274-41BA-8178-896C15790C4C}"/>
    <cellStyle name="Currency 2 2 2 2 2 4 4 2 2 2" xfId="12017" xr:uid="{47279F83-8A9F-442F-AAA7-CAB1D72315C9}"/>
    <cellStyle name="Currency 2 2 2 2 2 4 4 2 2 2 2" xfId="25707" xr:uid="{A2E8DF80-3619-4F56-87BD-DE2355864BC0}"/>
    <cellStyle name="Currency 2 2 2 2 2 4 4 2 2 2 2 2" xfId="39399" xr:uid="{1059F980-E5CB-47CB-8B47-E2A5C59FE74C}"/>
    <cellStyle name="Currency 2 2 2 2 2 4 4 2 2 2 2 3" xfId="54283" xr:uid="{49A93277-CB99-4F97-8413-7CEDCDF61B0A}"/>
    <cellStyle name="Currency 2 2 2 2 2 4 4 2 2 2 3" xfId="18863" xr:uid="{AE728B34-DD89-476F-9493-A4F3CE786227}"/>
    <cellStyle name="Currency 2 2 2 2 2 4 4 2 2 2 4" xfId="32553" xr:uid="{ECEE3172-D040-4396-BFEB-0E0F444EEE8B}"/>
    <cellStyle name="Currency 2 2 2 2 2 4 4 2 2 2 5" xfId="47437" xr:uid="{772965BB-451D-4288-AF21-B412081D5CA3}"/>
    <cellStyle name="Currency 2 2 2 2 2 4 4 2 2 3" xfId="22285" xr:uid="{FB2B3BB0-79A5-4050-B2B7-4BB6F4E054E2}"/>
    <cellStyle name="Currency 2 2 2 2 2 4 4 2 2 3 2" xfId="35977" xr:uid="{2E01B621-8809-4280-ACA8-CAF96C6C5829}"/>
    <cellStyle name="Currency 2 2 2 2 2 4 4 2 2 3 3" xfId="50861" xr:uid="{ABF4AB0C-B3C3-4B19-8F3F-EAB1B743541B}"/>
    <cellStyle name="Currency 2 2 2 2 2 4 4 2 2 4" xfId="15441" xr:uid="{5F2EB8D7-E3DA-45D8-9E5A-C095294D1771}"/>
    <cellStyle name="Currency 2 2 2 2 2 4 4 2 2 5" xfId="29131" xr:uid="{C8B158BB-FB57-41C4-B9B4-729711A3CEAD}"/>
    <cellStyle name="Currency 2 2 2 2 2 4 4 2 2 6" xfId="44015" xr:uid="{6A882C8B-37F9-4C0E-8924-46CBF0FD6B3F}"/>
    <cellStyle name="Currency 2 2 2 2 2 4 4 2 3" xfId="10305" xr:uid="{8682D5F9-BD76-477F-A325-57081D852A0A}"/>
    <cellStyle name="Currency 2 2 2 2 2 4 4 2 3 2" xfId="23995" xr:uid="{7DE57FA7-16EE-4571-A094-5CA5FFD2F558}"/>
    <cellStyle name="Currency 2 2 2 2 2 4 4 2 3 2 2" xfId="37687" xr:uid="{5099F179-A030-4334-A4EE-89D195E18BB8}"/>
    <cellStyle name="Currency 2 2 2 2 2 4 4 2 3 2 3" xfId="52571" xr:uid="{F82C566F-09F2-4E23-9CB5-4BDF6170F10D}"/>
    <cellStyle name="Currency 2 2 2 2 2 4 4 2 3 3" xfId="17151" xr:uid="{EF860AC6-97F7-48A4-ABAE-FAE5E7591795}"/>
    <cellStyle name="Currency 2 2 2 2 2 4 4 2 3 4" xfId="30841" xr:uid="{4C100780-459A-4D88-A22C-5C29A4F047CB}"/>
    <cellStyle name="Currency 2 2 2 2 2 4 4 2 3 5" xfId="45725" xr:uid="{AE51A443-6DE3-4E70-A25C-3BE7EE308558}"/>
    <cellStyle name="Currency 2 2 2 2 2 4 4 2 4" xfId="20573" xr:uid="{64F8D043-04A7-4F72-AFDD-C631FCC2C4C0}"/>
    <cellStyle name="Currency 2 2 2 2 2 4 4 2 4 2" xfId="34265" xr:uid="{A6268D0C-289E-4BB3-9ED6-0ECC65717601}"/>
    <cellStyle name="Currency 2 2 2 2 2 4 4 2 4 3" xfId="49149" xr:uid="{CF97635D-A91A-4E27-8CAB-8E7EE97797B7}"/>
    <cellStyle name="Currency 2 2 2 2 2 4 4 2 5" xfId="13729" xr:uid="{CAADA289-61D3-46CB-92CF-705193D3D226}"/>
    <cellStyle name="Currency 2 2 2 2 2 4 4 2 6" xfId="27419" xr:uid="{5C2EE3B0-C7D3-4568-98FE-3514A0F2E4A9}"/>
    <cellStyle name="Currency 2 2 2 2 2 4 4 2 7" xfId="42303" xr:uid="{863F5A57-645F-456D-8454-86A611AE210C}"/>
    <cellStyle name="Currency 2 2 2 2 2 4 4 3" xfId="8594" xr:uid="{13B7BC1F-55AB-4836-8522-40E4BE6025BC}"/>
    <cellStyle name="Currency 2 2 2 2 2 4 4 3 2" xfId="12016" xr:uid="{4E37AD2D-0A2A-4971-B591-F47D1ECA7001}"/>
    <cellStyle name="Currency 2 2 2 2 2 4 4 3 2 2" xfId="25706" xr:uid="{233C9785-286B-42A1-8BD5-FBC3806DA055}"/>
    <cellStyle name="Currency 2 2 2 2 2 4 4 3 2 2 2" xfId="39398" xr:uid="{38DCB913-861D-4F55-9CC0-BA238D35691C}"/>
    <cellStyle name="Currency 2 2 2 2 2 4 4 3 2 2 3" xfId="54282" xr:uid="{2026DC9B-865D-4606-B53B-0FB2512CD697}"/>
    <cellStyle name="Currency 2 2 2 2 2 4 4 3 2 3" xfId="18862" xr:uid="{31DF2354-296E-4D46-B1A8-1613C1001F48}"/>
    <cellStyle name="Currency 2 2 2 2 2 4 4 3 2 4" xfId="32552" xr:uid="{9D8C3DDF-A75E-45E5-A2CF-9C9450E602A7}"/>
    <cellStyle name="Currency 2 2 2 2 2 4 4 3 2 5" xfId="47436" xr:uid="{4F684262-EC35-447D-B28E-373E04073608}"/>
    <cellStyle name="Currency 2 2 2 2 2 4 4 3 3" xfId="22284" xr:uid="{59FD5ABC-0A13-45F5-9D39-3F52381D2897}"/>
    <cellStyle name="Currency 2 2 2 2 2 4 4 3 3 2" xfId="35976" xr:uid="{10B72835-8DDD-47CD-B67D-94E57324A4D5}"/>
    <cellStyle name="Currency 2 2 2 2 2 4 4 3 3 3" xfId="50860" xr:uid="{EF0903AE-9B66-48D2-AD5C-E210420A2794}"/>
    <cellStyle name="Currency 2 2 2 2 2 4 4 3 4" xfId="15440" xr:uid="{12BB1419-EB98-4568-A922-C86EE25A1CFC}"/>
    <cellStyle name="Currency 2 2 2 2 2 4 4 3 5" xfId="29130" xr:uid="{42328837-418E-496A-9D82-19C747B4553E}"/>
    <cellStyle name="Currency 2 2 2 2 2 4 4 3 6" xfId="44014" xr:uid="{3FA21762-D01E-45FD-971E-560DFD6E8559}"/>
    <cellStyle name="Currency 2 2 2 2 2 4 4 4" xfId="10304" xr:uid="{AA9004DB-2A04-4742-B97E-D7EF84793B88}"/>
    <cellStyle name="Currency 2 2 2 2 2 4 4 4 2" xfId="23994" xr:uid="{6D6D9DAE-BF51-44FF-8C9B-9E1290BF728F}"/>
    <cellStyle name="Currency 2 2 2 2 2 4 4 4 2 2" xfId="37686" xr:uid="{CE6F8FC4-0C17-4877-9029-F450A1A11271}"/>
    <cellStyle name="Currency 2 2 2 2 2 4 4 4 2 3" xfId="52570" xr:uid="{6C3EFAC2-24E7-4FDE-9CB7-DF67859B8306}"/>
    <cellStyle name="Currency 2 2 2 2 2 4 4 4 3" xfId="17150" xr:uid="{05563DB1-7454-4187-B33D-D8C1540F67FD}"/>
    <cellStyle name="Currency 2 2 2 2 2 4 4 4 4" xfId="30840" xr:uid="{89D7851D-FD52-40B5-A19E-F733EFD62844}"/>
    <cellStyle name="Currency 2 2 2 2 2 4 4 4 5" xfId="45724" xr:uid="{7DC417FF-1306-4AEE-A6EE-E82805D43005}"/>
    <cellStyle name="Currency 2 2 2 2 2 4 4 5" xfId="20572" xr:uid="{3B714EB7-5C31-4161-8C87-5072737B6A9F}"/>
    <cellStyle name="Currency 2 2 2 2 2 4 4 5 2" xfId="34264" xr:uid="{BEE1C40D-BE6C-43B7-A3D0-C23FFB123291}"/>
    <cellStyle name="Currency 2 2 2 2 2 4 4 5 3" xfId="49148" xr:uid="{9ED8206A-AC6C-4EA1-95B2-A5658F373DDF}"/>
    <cellStyle name="Currency 2 2 2 2 2 4 4 6" xfId="13728" xr:uid="{F99D314F-6ECA-4FD8-971A-5E183425B734}"/>
    <cellStyle name="Currency 2 2 2 2 2 4 4 7" xfId="27418" xr:uid="{EF8A77B6-C06D-46B2-AE6C-1ED36FF39936}"/>
    <cellStyle name="Currency 2 2 2 2 2 4 4 8" xfId="42302" xr:uid="{C9EC7007-CEF8-4F5B-9D84-749C32ADFA00}"/>
    <cellStyle name="Currency 2 2 2 2 2 4 5" xfId="6883" xr:uid="{0C990343-E86E-4C19-9A11-D2D08FEBED4A}"/>
    <cellStyle name="Currency 2 2 2 2 2 4 5 2" xfId="8596" xr:uid="{CD662B58-6B0F-466A-A71C-427C043AA306}"/>
    <cellStyle name="Currency 2 2 2 2 2 4 5 2 2" xfId="12018" xr:uid="{0B97B976-75A7-4C7B-BE25-67319ADA2BA8}"/>
    <cellStyle name="Currency 2 2 2 2 2 4 5 2 2 2" xfId="25708" xr:uid="{C719B36E-8B82-4A6F-AC48-8069B6AD31C2}"/>
    <cellStyle name="Currency 2 2 2 2 2 4 5 2 2 2 2" xfId="39400" xr:uid="{85C6A652-5B99-4CD8-A76F-77F06B502FC2}"/>
    <cellStyle name="Currency 2 2 2 2 2 4 5 2 2 2 3" xfId="54284" xr:uid="{74F6996C-4330-47D9-B5EF-0544B459A3AD}"/>
    <cellStyle name="Currency 2 2 2 2 2 4 5 2 2 3" xfId="18864" xr:uid="{5BD0E0CB-7E63-4E48-B26D-C32BC2F110CB}"/>
    <cellStyle name="Currency 2 2 2 2 2 4 5 2 2 4" xfId="32554" xr:uid="{5EAD4B47-1318-4D1F-A63B-739557115E77}"/>
    <cellStyle name="Currency 2 2 2 2 2 4 5 2 2 5" xfId="47438" xr:uid="{017FFCCA-F576-4C9A-B97A-A741EA8CEC10}"/>
    <cellStyle name="Currency 2 2 2 2 2 4 5 2 3" xfId="22286" xr:uid="{62455168-BE82-4B58-8A80-24600D7C54B4}"/>
    <cellStyle name="Currency 2 2 2 2 2 4 5 2 3 2" xfId="35978" xr:uid="{DF638A0C-56D2-4BD5-9E5E-2BD3FD32DF29}"/>
    <cellStyle name="Currency 2 2 2 2 2 4 5 2 3 3" xfId="50862" xr:uid="{071EC85F-271A-4EFE-90A6-458000E98BFE}"/>
    <cellStyle name="Currency 2 2 2 2 2 4 5 2 4" xfId="15442" xr:uid="{E23171AC-12EE-4A36-ADDE-4E13029A0ED0}"/>
    <cellStyle name="Currency 2 2 2 2 2 4 5 2 5" xfId="29132" xr:uid="{AF231E40-F93E-4D3A-9EE7-F88FB3B09AD1}"/>
    <cellStyle name="Currency 2 2 2 2 2 4 5 2 6" xfId="44016" xr:uid="{79A1A076-53A0-4861-A9B0-D8D2B2DCBD19}"/>
    <cellStyle name="Currency 2 2 2 2 2 4 5 3" xfId="10306" xr:uid="{2F9F404C-6F80-4BEF-9CE1-2F394DA14F23}"/>
    <cellStyle name="Currency 2 2 2 2 2 4 5 3 2" xfId="23996" xr:uid="{636A8667-7BD4-4154-8CC5-36D0EFB14BAE}"/>
    <cellStyle name="Currency 2 2 2 2 2 4 5 3 2 2" xfId="37688" xr:uid="{1D2476B2-B847-4A9F-A3A3-71B94DDB4CF9}"/>
    <cellStyle name="Currency 2 2 2 2 2 4 5 3 2 3" xfId="52572" xr:uid="{CD666FE0-B3A9-46E3-A24D-A050AF40D637}"/>
    <cellStyle name="Currency 2 2 2 2 2 4 5 3 3" xfId="17152" xr:uid="{7E833A06-4EF9-4CCB-879F-6C6FEC8012AF}"/>
    <cellStyle name="Currency 2 2 2 2 2 4 5 3 4" xfId="30842" xr:uid="{7B8C991E-0D3E-40D9-AF65-D4C3C84DF684}"/>
    <cellStyle name="Currency 2 2 2 2 2 4 5 3 5" xfId="45726" xr:uid="{4C56F516-7A83-4F92-8903-BEE181B7E6E1}"/>
    <cellStyle name="Currency 2 2 2 2 2 4 5 4" xfId="20574" xr:uid="{B98EE2DC-19A6-4268-ACDD-47393BC20521}"/>
    <cellStyle name="Currency 2 2 2 2 2 4 5 4 2" xfId="34266" xr:uid="{28C3F6FF-FC4B-4BCD-A917-CCBCBFB8EF04}"/>
    <cellStyle name="Currency 2 2 2 2 2 4 5 4 3" xfId="49150" xr:uid="{78B8261D-BFB7-48D5-A53A-78A78CBE38E8}"/>
    <cellStyle name="Currency 2 2 2 2 2 4 5 5" xfId="13730" xr:uid="{54251E5A-BD77-4EBC-ABFD-CC7C16A73D13}"/>
    <cellStyle name="Currency 2 2 2 2 2 4 5 6" xfId="27420" xr:uid="{8B94BA9B-E139-402E-AFAB-284A68C80D11}"/>
    <cellStyle name="Currency 2 2 2 2 2 4 5 7" xfId="42304" xr:uid="{1A9C2357-B228-45DD-92C9-E46E3E4A18E2}"/>
    <cellStyle name="Currency 2 2 2 2 2 4 6" xfId="6884" xr:uid="{2E9B397A-990D-4AE3-BF42-7A6026BD942D}"/>
    <cellStyle name="Currency 2 2 2 2 2 4 6 2" xfId="8597" xr:uid="{4BD8B5F2-F4DA-48DE-B7B9-35BB18098796}"/>
    <cellStyle name="Currency 2 2 2 2 2 4 6 2 2" xfId="12019" xr:uid="{017A1DFE-AFEC-40A7-9A7B-1F58836E2C1F}"/>
    <cellStyle name="Currency 2 2 2 2 2 4 6 2 2 2" xfId="25709" xr:uid="{C7ED7678-9E5A-4A10-95F8-362C3590CC59}"/>
    <cellStyle name="Currency 2 2 2 2 2 4 6 2 2 2 2" xfId="39401" xr:uid="{AE8C9B53-DEE1-4C87-BC13-1DBC1296EA9B}"/>
    <cellStyle name="Currency 2 2 2 2 2 4 6 2 2 2 3" xfId="54285" xr:uid="{3AC730EC-B0F3-4970-A1D3-4365AC8C913D}"/>
    <cellStyle name="Currency 2 2 2 2 2 4 6 2 2 3" xfId="18865" xr:uid="{911DF74F-84B5-4F39-98DA-353D8759779F}"/>
    <cellStyle name="Currency 2 2 2 2 2 4 6 2 2 4" xfId="32555" xr:uid="{E1F010F0-3E5B-495B-9B1B-04CFF4BECFE2}"/>
    <cellStyle name="Currency 2 2 2 2 2 4 6 2 2 5" xfId="47439" xr:uid="{B1116F34-742D-451F-9830-28888B7130D8}"/>
    <cellStyle name="Currency 2 2 2 2 2 4 6 2 3" xfId="22287" xr:uid="{FC724551-CBAD-49C9-BBE0-5B92E4B62A84}"/>
    <cellStyle name="Currency 2 2 2 2 2 4 6 2 3 2" xfId="35979" xr:uid="{01FBDFDF-41F4-424C-9AFD-44270F2A7792}"/>
    <cellStyle name="Currency 2 2 2 2 2 4 6 2 3 3" xfId="50863" xr:uid="{1DD2BC58-D92D-4341-A6F0-347405B787CB}"/>
    <cellStyle name="Currency 2 2 2 2 2 4 6 2 4" xfId="15443" xr:uid="{50C0216A-D48B-4D88-A54A-6574787159F0}"/>
    <cellStyle name="Currency 2 2 2 2 2 4 6 2 5" xfId="29133" xr:uid="{06E52A2A-2E3E-4D89-840F-0A2E267752D4}"/>
    <cellStyle name="Currency 2 2 2 2 2 4 6 2 6" xfId="44017" xr:uid="{8866A459-03A5-4E50-AFCF-1F1CD741659E}"/>
    <cellStyle name="Currency 2 2 2 2 2 4 6 3" xfId="10307" xr:uid="{2E578140-73B4-4D43-A1AA-2605B58BE1E0}"/>
    <cellStyle name="Currency 2 2 2 2 2 4 6 3 2" xfId="23997" xr:uid="{CBB91E77-B7A3-45F7-834B-E50CCE094068}"/>
    <cellStyle name="Currency 2 2 2 2 2 4 6 3 2 2" xfId="37689" xr:uid="{8092914E-4192-4F7B-BAB5-A8940A26CA5A}"/>
    <cellStyle name="Currency 2 2 2 2 2 4 6 3 2 3" xfId="52573" xr:uid="{549B1473-007C-4F05-8017-E367F0FFBA9A}"/>
    <cellStyle name="Currency 2 2 2 2 2 4 6 3 3" xfId="17153" xr:uid="{A64BC779-6DFD-480B-8096-6CD18AD5C935}"/>
    <cellStyle name="Currency 2 2 2 2 2 4 6 3 4" xfId="30843" xr:uid="{43F56793-2B24-4E13-B170-E60079A1A96D}"/>
    <cellStyle name="Currency 2 2 2 2 2 4 6 3 5" xfId="45727" xr:uid="{A33941C1-1C04-4A86-BAE2-063F938F835B}"/>
    <cellStyle name="Currency 2 2 2 2 2 4 6 4" xfId="20575" xr:uid="{99E3A39B-F64C-4522-BCA2-060596687B68}"/>
    <cellStyle name="Currency 2 2 2 2 2 4 6 4 2" xfId="34267" xr:uid="{9087252B-35FF-429D-8D9E-7F0AC97D8DFD}"/>
    <cellStyle name="Currency 2 2 2 2 2 4 6 4 3" xfId="49151" xr:uid="{3CC08D91-44AA-4C99-BFD7-A4BF25A59390}"/>
    <cellStyle name="Currency 2 2 2 2 2 4 6 5" xfId="13731" xr:uid="{A4F5F8B8-5286-4FDE-9419-78183F05B696}"/>
    <cellStyle name="Currency 2 2 2 2 2 4 6 6" xfId="27421" xr:uid="{0BE6640F-99AC-4C2A-AA04-016411C2F256}"/>
    <cellStyle name="Currency 2 2 2 2 2 4 6 7" xfId="42305" xr:uid="{27AF5CFF-56EC-4D7A-9177-388285A25A27}"/>
    <cellStyle name="Currency 2 2 2 2 2 4 7" xfId="8583" xr:uid="{CAB35852-5187-4E87-97ED-4C2093FA48B7}"/>
    <cellStyle name="Currency 2 2 2 2 2 4 7 2" xfId="12005" xr:uid="{3ABD0452-ED64-42E5-963D-18010CF16BAF}"/>
    <cellStyle name="Currency 2 2 2 2 2 4 7 2 2" xfId="25695" xr:uid="{1F230198-99D2-4699-8ADD-7A65F637D836}"/>
    <cellStyle name="Currency 2 2 2 2 2 4 7 2 2 2" xfId="39387" xr:uid="{7C1A8BA5-9C85-4C48-8297-9BFE3F3E6BD5}"/>
    <cellStyle name="Currency 2 2 2 2 2 4 7 2 2 3" xfId="54271" xr:uid="{C23A8D4E-1503-4ACE-AB86-6D3B1F865559}"/>
    <cellStyle name="Currency 2 2 2 2 2 4 7 2 3" xfId="18851" xr:uid="{7876F5F4-F7A9-4C3A-936F-B9827C58D679}"/>
    <cellStyle name="Currency 2 2 2 2 2 4 7 2 4" xfId="32541" xr:uid="{7047FCB3-145D-42EB-BBED-0EBEA8B02D3A}"/>
    <cellStyle name="Currency 2 2 2 2 2 4 7 2 5" xfId="47425" xr:uid="{9FF78EA6-D941-42E0-8CB1-3C438C238DB5}"/>
    <cellStyle name="Currency 2 2 2 2 2 4 7 3" xfId="22273" xr:uid="{2ECFBAC7-C3D0-478A-AB17-9AA51E3BE4C3}"/>
    <cellStyle name="Currency 2 2 2 2 2 4 7 3 2" xfId="35965" xr:uid="{784414F2-F919-4D63-8969-53614DCD60CB}"/>
    <cellStyle name="Currency 2 2 2 2 2 4 7 3 3" xfId="50849" xr:uid="{5CDB57F1-BAE0-437D-8BCF-E1B6C0F7A356}"/>
    <cellStyle name="Currency 2 2 2 2 2 4 7 4" xfId="15429" xr:uid="{87A519EE-0E7A-4209-A7E3-D1AE53D55C97}"/>
    <cellStyle name="Currency 2 2 2 2 2 4 7 5" xfId="29119" xr:uid="{602760F0-6C73-4186-8978-42E71A14C9FE}"/>
    <cellStyle name="Currency 2 2 2 2 2 4 7 6" xfId="44003" xr:uid="{FF36558C-6220-49EC-BACC-4D24B7E81FBB}"/>
    <cellStyle name="Currency 2 2 2 2 2 4 8" xfId="10293" xr:uid="{E84F26C3-B03E-4413-80E7-B762654E6FB8}"/>
    <cellStyle name="Currency 2 2 2 2 2 4 8 2" xfId="23983" xr:uid="{26E53035-1E55-4C5D-B2E2-0E8541837498}"/>
    <cellStyle name="Currency 2 2 2 2 2 4 8 2 2" xfId="37675" xr:uid="{F3137D75-626A-41B5-A65F-DC6B9CEB0D2A}"/>
    <cellStyle name="Currency 2 2 2 2 2 4 8 2 3" xfId="52559" xr:uid="{C28958DB-26F0-464E-939B-5BF00832E78E}"/>
    <cellStyle name="Currency 2 2 2 2 2 4 8 3" xfId="17139" xr:uid="{6053D8A9-87E2-4D73-954E-5D2FE55BF959}"/>
    <cellStyle name="Currency 2 2 2 2 2 4 8 4" xfId="30829" xr:uid="{6841B0AA-B0B0-42C8-91BD-96B9CE9D8103}"/>
    <cellStyle name="Currency 2 2 2 2 2 4 8 5" xfId="45713" xr:uid="{5546470B-E3D7-48B7-958C-7593BDADFB73}"/>
    <cellStyle name="Currency 2 2 2 2 2 4 9" xfId="20561" xr:uid="{01EF8A5D-E119-407D-9ADE-7E021FA2A11D}"/>
    <cellStyle name="Currency 2 2 2 2 2 4 9 2" xfId="34253" xr:uid="{7D9D6AA6-581D-41C7-9DAC-E9A3429C0963}"/>
    <cellStyle name="Currency 2 2 2 2 2 4 9 3" xfId="49137" xr:uid="{E1547521-A312-472B-B834-D355075AE2D0}"/>
    <cellStyle name="Currency 2 2 2 2 2 5" xfId="6885" xr:uid="{3716C6BD-655E-41CF-B1FB-CF3764AF7FB5}"/>
    <cellStyle name="Currency 2 2 2 2 2 5 10" xfId="42306" xr:uid="{FCE57A1F-9851-4BA9-954B-7C30D2B22C89}"/>
    <cellStyle name="Currency 2 2 2 2 2 5 2" xfId="6886" xr:uid="{6EC2FB2B-6E42-410A-947A-FAB8290AB75E}"/>
    <cellStyle name="Currency 2 2 2 2 2 5 2 2" xfId="6887" xr:uid="{8861D93D-3E58-4BDA-ACE5-1FE78D5331EF}"/>
    <cellStyle name="Currency 2 2 2 2 2 5 2 2 2" xfId="8600" xr:uid="{92E83FDC-4AF0-4E5E-83FB-B4826F7F7F7D}"/>
    <cellStyle name="Currency 2 2 2 2 2 5 2 2 2 2" xfId="12022" xr:uid="{744778A3-FF02-4036-B6AC-3043D4A74CDE}"/>
    <cellStyle name="Currency 2 2 2 2 2 5 2 2 2 2 2" xfId="25712" xr:uid="{EB87187A-57DE-4E45-BBA7-11891864B515}"/>
    <cellStyle name="Currency 2 2 2 2 2 5 2 2 2 2 2 2" xfId="39404" xr:uid="{27091850-E9F1-47D5-858F-B7110A7A1AE3}"/>
    <cellStyle name="Currency 2 2 2 2 2 5 2 2 2 2 2 3" xfId="54288" xr:uid="{B67FC680-AD9E-4110-A384-A16991C5C9CD}"/>
    <cellStyle name="Currency 2 2 2 2 2 5 2 2 2 2 3" xfId="18868" xr:uid="{6E540886-4234-4A19-BD0A-05066F722B19}"/>
    <cellStyle name="Currency 2 2 2 2 2 5 2 2 2 2 4" xfId="32558" xr:uid="{33F89D20-28A6-43BC-B99A-A3F68B1D05E1}"/>
    <cellStyle name="Currency 2 2 2 2 2 5 2 2 2 2 5" xfId="47442" xr:uid="{304F8931-0589-4B35-AE7C-0C5470ABFB20}"/>
    <cellStyle name="Currency 2 2 2 2 2 5 2 2 2 3" xfId="22290" xr:uid="{5BEB6B19-0355-4243-A1D4-BFF9F1A5BA94}"/>
    <cellStyle name="Currency 2 2 2 2 2 5 2 2 2 3 2" xfId="35982" xr:uid="{665BF7AA-D7F0-4F33-91F3-3A1B844D68B6}"/>
    <cellStyle name="Currency 2 2 2 2 2 5 2 2 2 3 3" xfId="50866" xr:uid="{4FE8D54A-E88D-4B90-B664-049B6ABAC6BB}"/>
    <cellStyle name="Currency 2 2 2 2 2 5 2 2 2 4" xfId="15446" xr:uid="{83267E78-CEE5-4BE2-B11F-94989577063A}"/>
    <cellStyle name="Currency 2 2 2 2 2 5 2 2 2 5" xfId="29136" xr:uid="{E3D1E80D-82F1-464A-A882-A1B1EF79E3B8}"/>
    <cellStyle name="Currency 2 2 2 2 2 5 2 2 2 6" xfId="44020" xr:uid="{EE102C5B-BBCE-422D-83EB-8A0E50246FC7}"/>
    <cellStyle name="Currency 2 2 2 2 2 5 2 2 3" xfId="10310" xr:uid="{4038EB0B-9606-4A75-A1B3-8A91F53B07A0}"/>
    <cellStyle name="Currency 2 2 2 2 2 5 2 2 3 2" xfId="24000" xr:uid="{2D592C25-6119-485C-8A03-0196E9F445D8}"/>
    <cellStyle name="Currency 2 2 2 2 2 5 2 2 3 2 2" xfId="37692" xr:uid="{52256910-2E82-4629-AE62-6AF20B3B8C28}"/>
    <cellStyle name="Currency 2 2 2 2 2 5 2 2 3 2 3" xfId="52576" xr:uid="{D85ECE15-FA15-4F56-BAA5-13E0D376C0DC}"/>
    <cellStyle name="Currency 2 2 2 2 2 5 2 2 3 3" xfId="17156" xr:uid="{7D29B40B-7EA7-418F-8952-0476136D5638}"/>
    <cellStyle name="Currency 2 2 2 2 2 5 2 2 3 4" xfId="30846" xr:uid="{D14D66FD-813A-4A8E-88C8-9EBB17CF9AE2}"/>
    <cellStyle name="Currency 2 2 2 2 2 5 2 2 3 5" xfId="45730" xr:uid="{D1147F19-0CA7-49B1-A096-70FF4CDF3970}"/>
    <cellStyle name="Currency 2 2 2 2 2 5 2 2 4" xfId="20578" xr:uid="{51FDAA82-1E2C-4048-B2F1-92442A5D13A0}"/>
    <cellStyle name="Currency 2 2 2 2 2 5 2 2 4 2" xfId="34270" xr:uid="{9FC50669-30FE-46B5-8620-3C8C551B99F7}"/>
    <cellStyle name="Currency 2 2 2 2 2 5 2 2 4 3" xfId="49154" xr:uid="{07BD6F8A-A2C3-4C44-9087-5FAAC0C17BCA}"/>
    <cellStyle name="Currency 2 2 2 2 2 5 2 2 5" xfId="13734" xr:uid="{5A410C20-951D-4064-B954-990D827E63D3}"/>
    <cellStyle name="Currency 2 2 2 2 2 5 2 2 6" xfId="27424" xr:uid="{9D3C3CC2-6DA0-4A35-AF24-2ABF4E2F46FF}"/>
    <cellStyle name="Currency 2 2 2 2 2 5 2 2 7" xfId="42308" xr:uid="{C80D4E54-7D0B-4DFE-A159-F308625F8362}"/>
    <cellStyle name="Currency 2 2 2 2 2 5 2 3" xfId="8599" xr:uid="{583C47A1-6204-4CF0-8D30-16901BA8D9DA}"/>
    <cellStyle name="Currency 2 2 2 2 2 5 2 3 2" xfId="12021" xr:uid="{15871563-7AE9-49BC-BCCA-6250EE441B7C}"/>
    <cellStyle name="Currency 2 2 2 2 2 5 2 3 2 2" xfId="25711" xr:uid="{8CD89268-C0F8-4674-A0AD-18F00B97881C}"/>
    <cellStyle name="Currency 2 2 2 2 2 5 2 3 2 2 2" xfId="39403" xr:uid="{4EBB4819-9A29-4760-971D-5E5366261760}"/>
    <cellStyle name="Currency 2 2 2 2 2 5 2 3 2 2 3" xfId="54287" xr:uid="{FA6D4609-2CF6-4EF6-AC22-5AE52A7A4814}"/>
    <cellStyle name="Currency 2 2 2 2 2 5 2 3 2 3" xfId="18867" xr:uid="{1706112D-E00F-4DD9-A9CD-000186614B60}"/>
    <cellStyle name="Currency 2 2 2 2 2 5 2 3 2 4" xfId="32557" xr:uid="{D378DCF8-882E-4704-8F5C-BEEF22469179}"/>
    <cellStyle name="Currency 2 2 2 2 2 5 2 3 2 5" xfId="47441" xr:uid="{9B5F7679-7D85-412D-A902-1CB12FC9CA49}"/>
    <cellStyle name="Currency 2 2 2 2 2 5 2 3 3" xfId="22289" xr:uid="{54F6BF1A-CB5E-4344-A93E-CEC19C557996}"/>
    <cellStyle name="Currency 2 2 2 2 2 5 2 3 3 2" xfId="35981" xr:uid="{323F7DC3-BED0-46C2-BBB9-65BB7AE0440A}"/>
    <cellStyle name="Currency 2 2 2 2 2 5 2 3 3 3" xfId="50865" xr:uid="{55D320D8-2BFD-40F2-A00A-7EFDD39AFE57}"/>
    <cellStyle name="Currency 2 2 2 2 2 5 2 3 4" xfId="15445" xr:uid="{40D9C01F-110F-4B5C-B499-AE9E64F8DEC8}"/>
    <cellStyle name="Currency 2 2 2 2 2 5 2 3 5" xfId="29135" xr:uid="{642B73EF-1683-4762-B59A-8669BE966C1E}"/>
    <cellStyle name="Currency 2 2 2 2 2 5 2 3 6" xfId="44019" xr:uid="{90039945-E10D-462B-BF49-5099A62D99C9}"/>
    <cellStyle name="Currency 2 2 2 2 2 5 2 4" xfId="10309" xr:uid="{5A0C44CC-5236-481E-97C5-217307137CD7}"/>
    <cellStyle name="Currency 2 2 2 2 2 5 2 4 2" xfId="23999" xr:uid="{2B0C9ED6-2C80-49DC-A929-E077B12E9C95}"/>
    <cellStyle name="Currency 2 2 2 2 2 5 2 4 2 2" xfId="37691" xr:uid="{A419E543-6CD0-4BDB-B0B3-451FE1F95A19}"/>
    <cellStyle name="Currency 2 2 2 2 2 5 2 4 2 3" xfId="52575" xr:uid="{44F79210-AFDE-4170-9B7A-D1C401125EF5}"/>
    <cellStyle name="Currency 2 2 2 2 2 5 2 4 3" xfId="17155" xr:uid="{30DDFB86-E73C-4D62-A914-01AC8623907B}"/>
    <cellStyle name="Currency 2 2 2 2 2 5 2 4 4" xfId="30845" xr:uid="{0950CC0A-AF22-4102-8CB1-DCBA1E571877}"/>
    <cellStyle name="Currency 2 2 2 2 2 5 2 4 5" xfId="45729" xr:uid="{462E0409-D7C2-4E0C-8DD9-F041752543C3}"/>
    <cellStyle name="Currency 2 2 2 2 2 5 2 5" xfId="20577" xr:uid="{B98650BE-3443-417A-940D-50735DDCC933}"/>
    <cellStyle name="Currency 2 2 2 2 2 5 2 5 2" xfId="34269" xr:uid="{C6AA6BDD-2338-4EC2-9A93-0B69E19E21D5}"/>
    <cellStyle name="Currency 2 2 2 2 2 5 2 5 3" xfId="49153" xr:uid="{DD131658-5C97-4957-9664-5C107377EC63}"/>
    <cellStyle name="Currency 2 2 2 2 2 5 2 6" xfId="13733" xr:uid="{621ED599-4745-44D8-928B-A94A362800C7}"/>
    <cellStyle name="Currency 2 2 2 2 2 5 2 7" xfId="27423" xr:uid="{26FC7B73-8F23-4A68-B7C3-102B82B49887}"/>
    <cellStyle name="Currency 2 2 2 2 2 5 2 8" xfId="42307" xr:uid="{A69E4C6F-53A2-4F46-8C58-A132C8FA8C0E}"/>
    <cellStyle name="Currency 2 2 2 2 2 5 3" xfId="6888" xr:uid="{A309CDAB-A579-401A-83BF-5595C613EB66}"/>
    <cellStyle name="Currency 2 2 2 2 2 5 3 2" xfId="8601" xr:uid="{7525C2B9-7031-4259-83CA-19F7A8335201}"/>
    <cellStyle name="Currency 2 2 2 2 2 5 3 2 2" xfId="12023" xr:uid="{4E94AD21-708A-4C48-97BD-D3D628EECDCB}"/>
    <cellStyle name="Currency 2 2 2 2 2 5 3 2 2 2" xfId="25713" xr:uid="{9F57B118-D880-4F2D-A109-46A70A98BCD0}"/>
    <cellStyle name="Currency 2 2 2 2 2 5 3 2 2 2 2" xfId="39405" xr:uid="{E971A2FE-BEB7-4030-A8F9-BFB0727C27B8}"/>
    <cellStyle name="Currency 2 2 2 2 2 5 3 2 2 2 3" xfId="54289" xr:uid="{384B5250-903B-4DA0-A3C0-C1F4AFB0F9EE}"/>
    <cellStyle name="Currency 2 2 2 2 2 5 3 2 2 3" xfId="18869" xr:uid="{040AB044-13B6-4541-9361-2C94DB1B3CB8}"/>
    <cellStyle name="Currency 2 2 2 2 2 5 3 2 2 4" xfId="32559" xr:uid="{31D3FE88-538B-4D86-B9B1-3582C2A6B7AF}"/>
    <cellStyle name="Currency 2 2 2 2 2 5 3 2 2 5" xfId="47443" xr:uid="{9CEFE197-475A-44B5-8FE7-4FA577E43EF9}"/>
    <cellStyle name="Currency 2 2 2 2 2 5 3 2 3" xfId="22291" xr:uid="{7BEF2E28-72C4-496E-AD34-E8A90BFAB654}"/>
    <cellStyle name="Currency 2 2 2 2 2 5 3 2 3 2" xfId="35983" xr:uid="{6D9192A6-B87F-42EA-8672-3391B51D80AD}"/>
    <cellStyle name="Currency 2 2 2 2 2 5 3 2 3 3" xfId="50867" xr:uid="{843787F7-7F68-4D2D-9214-B5A1039D9A6A}"/>
    <cellStyle name="Currency 2 2 2 2 2 5 3 2 4" xfId="15447" xr:uid="{DD74F19B-AD79-40AF-8EB9-76EC1621EA7B}"/>
    <cellStyle name="Currency 2 2 2 2 2 5 3 2 5" xfId="29137" xr:uid="{253E1FD7-A3F4-4FB9-AE93-8D1F8679F503}"/>
    <cellStyle name="Currency 2 2 2 2 2 5 3 2 6" xfId="44021" xr:uid="{C98F94E0-E5CA-4985-AA08-FF3A93FAF028}"/>
    <cellStyle name="Currency 2 2 2 2 2 5 3 3" xfId="10311" xr:uid="{746F0C3A-CC29-41C7-86EF-D38C10646A1D}"/>
    <cellStyle name="Currency 2 2 2 2 2 5 3 3 2" xfId="24001" xr:uid="{94CF2DA5-52CE-4A65-856B-13D37D4BB56F}"/>
    <cellStyle name="Currency 2 2 2 2 2 5 3 3 2 2" xfId="37693" xr:uid="{186F3C79-104C-4891-A06C-B1205F5FB9DE}"/>
    <cellStyle name="Currency 2 2 2 2 2 5 3 3 2 3" xfId="52577" xr:uid="{609309E9-9C44-41E2-8528-43BEDCD7ABE8}"/>
    <cellStyle name="Currency 2 2 2 2 2 5 3 3 3" xfId="17157" xr:uid="{F480F2B3-6120-49A6-9A5F-5BED11657CC0}"/>
    <cellStyle name="Currency 2 2 2 2 2 5 3 3 4" xfId="30847" xr:uid="{F2BB4D14-2E49-40F0-9DB0-248417576C7F}"/>
    <cellStyle name="Currency 2 2 2 2 2 5 3 3 5" xfId="45731" xr:uid="{67C1A13D-5987-4524-A88D-5C7A649AEC5C}"/>
    <cellStyle name="Currency 2 2 2 2 2 5 3 4" xfId="20579" xr:uid="{A47E8010-65FC-424D-A0B2-780FEA808E23}"/>
    <cellStyle name="Currency 2 2 2 2 2 5 3 4 2" xfId="34271" xr:uid="{CF16A753-EC0C-49EE-8A62-6E75685E75C8}"/>
    <cellStyle name="Currency 2 2 2 2 2 5 3 4 3" xfId="49155" xr:uid="{058235D4-D999-4F2F-BBA5-88F4A332A186}"/>
    <cellStyle name="Currency 2 2 2 2 2 5 3 5" xfId="13735" xr:uid="{E37EAC08-A6AE-4909-A3F2-F8BF113279CF}"/>
    <cellStyle name="Currency 2 2 2 2 2 5 3 6" xfId="27425" xr:uid="{D4EF7833-FDC1-4FF4-96EF-798130074563}"/>
    <cellStyle name="Currency 2 2 2 2 2 5 3 7" xfId="42309" xr:uid="{AF6D54A9-D2C0-4DF7-AA86-9E6625380DF1}"/>
    <cellStyle name="Currency 2 2 2 2 2 5 4" xfId="6889" xr:uid="{F1483917-3828-45D2-9B48-4D5915434176}"/>
    <cellStyle name="Currency 2 2 2 2 2 5 4 2" xfId="8602" xr:uid="{6D95223F-95DD-491D-8CCD-E388EF6C13A9}"/>
    <cellStyle name="Currency 2 2 2 2 2 5 4 2 2" xfId="12024" xr:uid="{5116A1EC-3142-4309-AE3E-D5176FD1D167}"/>
    <cellStyle name="Currency 2 2 2 2 2 5 4 2 2 2" xfId="25714" xr:uid="{25469E54-E99A-42D5-920D-4E09E6979C5B}"/>
    <cellStyle name="Currency 2 2 2 2 2 5 4 2 2 2 2" xfId="39406" xr:uid="{5A224ABA-E2E1-4655-89D1-67CA5A349201}"/>
    <cellStyle name="Currency 2 2 2 2 2 5 4 2 2 2 3" xfId="54290" xr:uid="{75D95AA4-ED86-429F-89D7-1B8DBB1B2D5B}"/>
    <cellStyle name="Currency 2 2 2 2 2 5 4 2 2 3" xfId="18870" xr:uid="{887DAED0-A384-4DD3-B502-905047BC7845}"/>
    <cellStyle name="Currency 2 2 2 2 2 5 4 2 2 4" xfId="32560" xr:uid="{215DEABB-AD9D-4E5C-922C-625D9D05402A}"/>
    <cellStyle name="Currency 2 2 2 2 2 5 4 2 2 5" xfId="47444" xr:uid="{C630E0C5-E164-4B12-81FA-5507421C97EC}"/>
    <cellStyle name="Currency 2 2 2 2 2 5 4 2 3" xfId="22292" xr:uid="{3B29E6A6-4741-4F55-9F2F-5D6CE36FA501}"/>
    <cellStyle name="Currency 2 2 2 2 2 5 4 2 3 2" xfId="35984" xr:uid="{A9654EA7-CC7E-40DA-9DF2-8AD97E15AB95}"/>
    <cellStyle name="Currency 2 2 2 2 2 5 4 2 3 3" xfId="50868" xr:uid="{C2427216-7538-4F10-A176-DA6E80E9894B}"/>
    <cellStyle name="Currency 2 2 2 2 2 5 4 2 4" xfId="15448" xr:uid="{6B7C065B-13AC-490A-BE96-293FFA843D24}"/>
    <cellStyle name="Currency 2 2 2 2 2 5 4 2 5" xfId="29138" xr:uid="{8853DA61-2A8B-4256-A9D5-CB797CB1482B}"/>
    <cellStyle name="Currency 2 2 2 2 2 5 4 2 6" xfId="44022" xr:uid="{B921ED66-DE52-4DEC-B9C4-86967D69ED5A}"/>
    <cellStyle name="Currency 2 2 2 2 2 5 4 3" xfId="10312" xr:uid="{83041F7A-448C-4D42-8D20-6BFC07019441}"/>
    <cellStyle name="Currency 2 2 2 2 2 5 4 3 2" xfId="24002" xr:uid="{D8FC182D-0B51-4BE7-BA4C-00A3D26CBD36}"/>
    <cellStyle name="Currency 2 2 2 2 2 5 4 3 2 2" xfId="37694" xr:uid="{26DCED98-C10C-4F5D-8511-840E10DEEB88}"/>
    <cellStyle name="Currency 2 2 2 2 2 5 4 3 2 3" xfId="52578" xr:uid="{4CF7B57D-9D08-4034-B481-54E8702E2C1A}"/>
    <cellStyle name="Currency 2 2 2 2 2 5 4 3 3" xfId="17158" xr:uid="{2300DD67-AB79-422C-96DC-D950B988E9A6}"/>
    <cellStyle name="Currency 2 2 2 2 2 5 4 3 4" xfId="30848" xr:uid="{0C05DA9F-E1E8-42A7-941C-AD28ADD242D7}"/>
    <cellStyle name="Currency 2 2 2 2 2 5 4 3 5" xfId="45732" xr:uid="{6F725D31-F76D-48BC-9B0B-9A650EDDD5FD}"/>
    <cellStyle name="Currency 2 2 2 2 2 5 4 4" xfId="20580" xr:uid="{7532DA0D-6623-422F-BDF7-1CFB7A02B756}"/>
    <cellStyle name="Currency 2 2 2 2 2 5 4 4 2" xfId="34272" xr:uid="{8D9D1CE5-56BF-4188-84D5-48041884E316}"/>
    <cellStyle name="Currency 2 2 2 2 2 5 4 4 3" xfId="49156" xr:uid="{C9C1227D-4976-4856-BC07-AFF1C2B717BC}"/>
    <cellStyle name="Currency 2 2 2 2 2 5 4 5" xfId="13736" xr:uid="{775A8151-20D1-415C-BB31-C4CD07308DE0}"/>
    <cellStyle name="Currency 2 2 2 2 2 5 4 6" xfId="27426" xr:uid="{9E2EABC7-7CAC-4163-A24B-8FE9E07D9FC9}"/>
    <cellStyle name="Currency 2 2 2 2 2 5 4 7" xfId="42310" xr:uid="{FB4F7676-DC5E-4373-91D7-777B50424D67}"/>
    <cellStyle name="Currency 2 2 2 2 2 5 5" xfId="8598" xr:uid="{71D9A2B7-3CA2-4F7E-937E-0E951F897180}"/>
    <cellStyle name="Currency 2 2 2 2 2 5 5 2" xfId="12020" xr:uid="{252E09C6-1CD2-4D01-9277-38B0CB398CBA}"/>
    <cellStyle name="Currency 2 2 2 2 2 5 5 2 2" xfId="25710" xr:uid="{B6A6C5F8-FEC0-40C9-A7ED-E48707F237BC}"/>
    <cellStyle name="Currency 2 2 2 2 2 5 5 2 2 2" xfId="39402" xr:uid="{250DC191-1B83-47CD-B4CC-C18A05B1DB0E}"/>
    <cellStyle name="Currency 2 2 2 2 2 5 5 2 2 3" xfId="54286" xr:uid="{58B2C208-0FFF-4A61-B923-31F0F7948C46}"/>
    <cellStyle name="Currency 2 2 2 2 2 5 5 2 3" xfId="18866" xr:uid="{700415C8-9F5F-435D-8238-4223B19B48F6}"/>
    <cellStyle name="Currency 2 2 2 2 2 5 5 2 4" xfId="32556" xr:uid="{A74BBADA-9CD3-461E-B2B8-FB9A6A3208F6}"/>
    <cellStyle name="Currency 2 2 2 2 2 5 5 2 5" xfId="47440" xr:uid="{188F284D-1C59-4418-BEFB-277FD004F715}"/>
    <cellStyle name="Currency 2 2 2 2 2 5 5 3" xfId="22288" xr:uid="{B83FBAF9-BBC0-4FAD-8FE1-86CD1FC6FDED}"/>
    <cellStyle name="Currency 2 2 2 2 2 5 5 3 2" xfId="35980" xr:uid="{793EAAE4-EF7A-4A3A-9959-66F312F8CA3A}"/>
    <cellStyle name="Currency 2 2 2 2 2 5 5 3 3" xfId="50864" xr:uid="{E56ABB2C-FF87-445C-A2A4-487411995FDC}"/>
    <cellStyle name="Currency 2 2 2 2 2 5 5 4" xfId="15444" xr:uid="{A381B78E-39B8-463B-BF3A-03A747EC7D51}"/>
    <cellStyle name="Currency 2 2 2 2 2 5 5 5" xfId="29134" xr:uid="{19353B55-CC9D-45D7-A4E5-DA47F14ADCA3}"/>
    <cellStyle name="Currency 2 2 2 2 2 5 5 6" xfId="44018" xr:uid="{F4720EA2-E061-4FEB-A052-0F6E48C6E5D7}"/>
    <cellStyle name="Currency 2 2 2 2 2 5 6" xfId="10308" xr:uid="{D05313A5-8DAD-4DD6-9101-0D0D5E1A4E72}"/>
    <cellStyle name="Currency 2 2 2 2 2 5 6 2" xfId="23998" xr:uid="{72CA1EB7-6F88-42E6-AC72-859D146D3009}"/>
    <cellStyle name="Currency 2 2 2 2 2 5 6 2 2" xfId="37690" xr:uid="{BE11A548-E53D-4C48-B5BE-66E34B6602FC}"/>
    <cellStyle name="Currency 2 2 2 2 2 5 6 2 3" xfId="52574" xr:uid="{D1E2AE5C-106E-439A-9ADD-7B2D332569B9}"/>
    <cellStyle name="Currency 2 2 2 2 2 5 6 3" xfId="17154" xr:uid="{5A13AF67-D4A7-45B2-9279-ACFC41E0A6D7}"/>
    <cellStyle name="Currency 2 2 2 2 2 5 6 4" xfId="30844" xr:uid="{F9EB0FF9-29F3-40EC-B631-820FDD798959}"/>
    <cellStyle name="Currency 2 2 2 2 2 5 6 5" xfId="45728" xr:uid="{EEAF26B9-A9D5-4CE7-B794-CEF88F41EF67}"/>
    <cellStyle name="Currency 2 2 2 2 2 5 7" xfId="20576" xr:uid="{26FC9A11-D87D-4C0F-B4B8-1CDED3B5D3C0}"/>
    <cellStyle name="Currency 2 2 2 2 2 5 7 2" xfId="34268" xr:uid="{5F7DAC83-487B-4A05-848B-924A7EED6320}"/>
    <cellStyle name="Currency 2 2 2 2 2 5 7 3" xfId="49152" xr:uid="{9DFF2862-3548-45C3-9C56-25FF14280322}"/>
    <cellStyle name="Currency 2 2 2 2 2 5 8" xfId="13732" xr:uid="{4B4543B2-8C62-43D1-9F84-2C1ABD8EDDF0}"/>
    <cellStyle name="Currency 2 2 2 2 2 5 9" xfId="27422" xr:uid="{CD2DB401-48B7-40D2-B70A-F912FE56B157}"/>
    <cellStyle name="Currency 2 2 2 2 2 6" xfId="6890" xr:uid="{A1F408D1-29E2-422A-AE01-AF94CFAED65F}"/>
    <cellStyle name="Currency 2 2 2 2 2 6 10" xfId="42311" xr:uid="{DF5CF158-6AB1-4851-9568-9B31CF969CE2}"/>
    <cellStyle name="Currency 2 2 2 2 2 6 2" xfId="6891" xr:uid="{348C870B-40B4-479C-B96D-EB307A57C0CB}"/>
    <cellStyle name="Currency 2 2 2 2 2 6 2 2" xfId="6892" xr:uid="{80B20FDF-7782-43B7-9E30-970791BF8DE7}"/>
    <cellStyle name="Currency 2 2 2 2 2 6 2 2 2" xfId="8605" xr:uid="{558FBE30-7458-4EF1-A0D5-C81B8AB0333E}"/>
    <cellStyle name="Currency 2 2 2 2 2 6 2 2 2 2" xfId="12027" xr:uid="{BB064456-4D98-45EA-B88C-2CA00582A0DF}"/>
    <cellStyle name="Currency 2 2 2 2 2 6 2 2 2 2 2" xfId="25717" xr:uid="{9E399A55-DD46-49D9-BF28-290DDECF786C}"/>
    <cellStyle name="Currency 2 2 2 2 2 6 2 2 2 2 2 2" xfId="39409" xr:uid="{B2A5E620-6098-4E2E-A349-FBDCA81C18E7}"/>
    <cellStyle name="Currency 2 2 2 2 2 6 2 2 2 2 2 3" xfId="54293" xr:uid="{4D2EF535-A756-472B-ACBD-113B6530E7B8}"/>
    <cellStyle name="Currency 2 2 2 2 2 6 2 2 2 2 3" xfId="18873" xr:uid="{182B5076-D47D-4631-A11D-86C76993F132}"/>
    <cellStyle name="Currency 2 2 2 2 2 6 2 2 2 2 4" xfId="32563" xr:uid="{5F33F0AC-761E-4500-8245-D1DC8CFC10F6}"/>
    <cellStyle name="Currency 2 2 2 2 2 6 2 2 2 2 5" xfId="47447" xr:uid="{4FE7CD38-BBE3-4A28-A037-D425289F05EF}"/>
    <cellStyle name="Currency 2 2 2 2 2 6 2 2 2 3" xfId="22295" xr:uid="{B65B2872-E50A-4C8F-B807-FF280ADA88FB}"/>
    <cellStyle name="Currency 2 2 2 2 2 6 2 2 2 3 2" xfId="35987" xr:uid="{ACB156F4-0E11-40FD-8E56-3D8B12F1FA32}"/>
    <cellStyle name="Currency 2 2 2 2 2 6 2 2 2 3 3" xfId="50871" xr:uid="{0DB0C53E-3A25-4442-BCA5-E2F6E1792D73}"/>
    <cellStyle name="Currency 2 2 2 2 2 6 2 2 2 4" xfId="15451" xr:uid="{1826D921-00CD-466E-BC92-901BDEC1D724}"/>
    <cellStyle name="Currency 2 2 2 2 2 6 2 2 2 5" xfId="29141" xr:uid="{3C3167BF-026A-40D8-AC5A-22882149F77B}"/>
    <cellStyle name="Currency 2 2 2 2 2 6 2 2 2 6" xfId="44025" xr:uid="{D3B950FD-B088-434B-9316-3DB41D6D10E6}"/>
    <cellStyle name="Currency 2 2 2 2 2 6 2 2 3" xfId="10315" xr:uid="{19231B65-B81C-4C4C-A8BE-07A44D2BBAF2}"/>
    <cellStyle name="Currency 2 2 2 2 2 6 2 2 3 2" xfId="24005" xr:uid="{1EDDD917-2E23-4A7E-A0A3-AFB994445A65}"/>
    <cellStyle name="Currency 2 2 2 2 2 6 2 2 3 2 2" xfId="37697" xr:uid="{F6B4EE71-1BC8-4C53-8C4B-E5EF99F09C41}"/>
    <cellStyle name="Currency 2 2 2 2 2 6 2 2 3 2 3" xfId="52581" xr:uid="{28E9AF56-D0F4-4079-9545-5CBED1321858}"/>
    <cellStyle name="Currency 2 2 2 2 2 6 2 2 3 3" xfId="17161" xr:uid="{05BBEF2D-9D42-403D-9D5A-092CA97030B3}"/>
    <cellStyle name="Currency 2 2 2 2 2 6 2 2 3 4" xfId="30851" xr:uid="{D6E640DB-FE16-4D47-A458-F4BE7E0E057C}"/>
    <cellStyle name="Currency 2 2 2 2 2 6 2 2 3 5" xfId="45735" xr:uid="{69675D00-9E63-4876-85CC-8F69359C0BDF}"/>
    <cellStyle name="Currency 2 2 2 2 2 6 2 2 4" xfId="20583" xr:uid="{8AC31565-0B10-4063-873E-DF16AA8BDA95}"/>
    <cellStyle name="Currency 2 2 2 2 2 6 2 2 4 2" xfId="34275" xr:uid="{EAD8371B-C285-4B67-B8B2-33B5F070A699}"/>
    <cellStyle name="Currency 2 2 2 2 2 6 2 2 4 3" xfId="49159" xr:uid="{6831AE46-11D7-40A2-81E9-2AE9D146EE31}"/>
    <cellStyle name="Currency 2 2 2 2 2 6 2 2 5" xfId="13739" xr:uid="{2C2AEC31-FD0E-4D6C-A7B3-6B185AFB690E}"/>
    <cellStyle name="Currency 2 2 2 2 2 6 2 2 6" xfId="27429" xr:uid="{1A26247C-665C-4A9A-92B7-FC621DC3E32B}"/>
    <cellStyle name="Currency 2 2 2 2 2 6 2 2 7" xfId="42313" xr:uid="{F47FDD97-30CD-4AEE-9D8D-ABC0D56EE70A}"/>
    <cellStyle name="Currency 2 2 2 2 2 6 2 3" xfId="8604" xr:uid="{9E329D68-C5A5-4261-8D27-3D2D460AFD2B}"/>
    <cellStyle name="Currency 2 2 2 2 2 6 2 3 2" xfId="12026" xr:uid="{D21C56B2-DD5D-4D2B-AB7E-DD4592F681FE}"/>
    <cellStyle name="Currency 2 2 2 2 2 6 2 3 2 2" xfId="25716" xr:uid="{776FC68F-A4CA-49FE-8704-1DDC32AFB2CE}"/>
    <cellStyle name="Currency 2 2 2 2 2 6 2 3 2 2 2" xfId="39408" xr:uid="{A33208DB-1DAB-48D5-9B5A-0F2BA401761C}"/>
    <cellStyle name="Currency 2 2 2 2 2 6 2 3 2 2 3" xfId="54292" xr:uid="{F5DA8264-3D05-4831-B436-686FF8110FC6}"/>
    <cellStyle name="Currency 2 2 2 2 2 6 2 3 2 3" xfId="18872" xr:uid="{3185BBA8-F067-4718-B0F3-8D637887C5D0}"/>
    <cellStyle name="Currency 2 2 2 2 2 6 2 3 2 4" xfId="32562" xr:uid="{3C7183E0-1507-47EF-AB3C-A2B2529009DC}"/>
    <cellStyle name="Currency 2 2 2 2 2 6 2 3 2 5" xfId="47446" xr:uid="{0FB1C50B-A795-44AF-A5C5-4454CF980A34}"/>
    <cellStyle name="Currency 2 2 2 2 2 6 2 3 3" xfId="22294" xr:uid="{17564345-81E1-4932-A7E5-9D6C5DF1FAF0}"/>
    <cellStyle name="Currency 2 2 2 2 2 6 2 3 3 2" xfId="35986" xr:uid="{E9EF50CE-DB16-4200-B096-FF8AE9DE37CC}"/>
    <cellStyle name="Currency 2 2 2 2 2 6 2 3 3 3" xfId="50870" xr:uid="{38A0258D-8841-4813-9B5B-0DE41A0077F1}"/>
    <cellStyle name="Currency 2 2 2 2 2 6 2 3 4" xfId="15450" xr:uid="{A6F9EEB5-672E-45E6-B5D0-065AEC7A9DE3}"/>
    <cellStyle name="Currency 2 2 2 2 2 6 2 3 5" xfId="29140" xr:uid="{D0410A98-E0D8-4180-B563-00A7F790A12D}"/>
    <cellStyle name="Currency 2 2 2 2 2 6 2 3 6" xfId="44024" xr:uid="{240842A1-7ED0-4450-B7D5-32AF6B1B2FF9}"/>
    <cellStyle name="Currency 2 2 2 2 2 6 2 4" xfId="10314" xr:uid="{8E2B9B0F-3784-4F7D-90F7-EF0206873E74}"/>
    <cellStyle name="Currency 2 2 2 2 2 6 2 4 2" xfId="24004" xr:uid="{FE30504B-F533-4860-B7A9-C954729B5A19}"/>
    <cellStyle name="Currency 2 2 2 2 2 6 2 4 2 2" xfId="37696" xr:uid="{58DBDBEA-3F48-4427-8C21-F4FA6AF05C37}"/>
    <cellStyle name="Currency 2 2 2 2 2 6 2 4 2 3" xfId="52580" xr:uid="{1E4C3A3A-9032-4331-A043-D4C47B198B43}"/>
    <cellStyle name="Currency 2 2 2 2 2 6 2 4 3" xfId="17160" xr:uid="{FE7F0FA1-DBDC-4796-9A20-BDAA53A14A80}"/>
    <cellStyle name="Currency 2 2 2 2 2 6 2 4 4" xfId="30850" xr:uid="{81B648A5-B170-4161-9053-379987992F5A}"/>
    <cellStyle name="Currency 2 2 2 2 2 6 2 4 5" xfId="45734" xr:uid="{B5710F3D-FE9F-4557-A754-B26034212ACA}"/>
    <cellStyle name="Currency 2 2 2 2 2 6 2 5" xfId="20582" xr:uid="{D3129335-D1B7-42B5-8510-D5A6CC560121}"/>
    <cellStyle name="Currency 2 2 2 2 2 6 2 5 2" xfId="34274" xr:uid="{B3572361-1278-46F0-800C-F10FA1726F52}"/>
    <cellStyle name="Currency 2 2 2 2 2 6 2 5 3" xfId="49158" xr:uid="{773B796D-C2CA-4BF6-BFC4-5050DA9E3EA0}"/>
    <cellStyle name="Currency 2 2 2 2 2 6 2 6" xfId="13738" xr:uid="{FC04C976-9BC1-48C9-8B12-9153A3CC96DA}"/>
    <cellStyle name="Currency 2 2 2 2 2 6 2 7" xfId="27428" xr:uid="{4582F977-0FAB-414C-A812-F5719B0E971F}"/>
    <cellStyle name="Currency 2 2 2 2 2 6 2 8" xfId="42312" xr:uid="{8BF53B12-E569-4F4C-826A-A8BA945D3B40}"/>
    <cellStyle name="Currency 2 2 2 2 2 6 3" xfId="6893" xr:uid="{3063923F-EFF8-4EBA-AA8E-50FE7D59EE03}"/>
    <cellStyle name="Currency 2 2 2 2 2 6 3 2" xfId="8606" xr:uid="{D27BF572-9CA2-469D-AE40-3FD68375F667}"/>
    <cellStyle name="Currency 2 2 2 2 2 6 3 2 2" xfId="12028" xr:uid="{31EADFF0-E9CF-4A33-BD4F-73C2EE072DD1}"/>
    <cellStyle name="Currency 2 2 2 2 2 6 3 2 2 2" xfId="25718" xr:uid="{BEA41C0A-636A-4003-98F3-44D1467FDB76}"/>
    <cellStyle name="Currency 2 2 2 2 2 6 3 2 2 2 2" xfId="39410" xr:uid="{E36B4A26-6CB7-46A2-990C-4B775394BFD1}"/>
    <cellStyle name="Currency 2 2 2 2 2 6 3 2 2 2 3" xfId="54294" xr:uid="{4A0A6E3B-9CBE-424C-8DAE-522260098119}"/>
    <cellStyle name="Currency 2 2 2 2 2 6 3 2 2 3" xfId="18874" xr:uid="{FCBDD3E7-A324-405B-81F1-798A60CF61A8}"/>
    <cellStyle name="Currency 2 2 2 2 2 6 3 2 2 4" xfId="32564" xr:uid="{0FA008B4-769C-4A9F-AEFE-F58F8283735C}"/>
    <cellStyle name="Currency 2 2 2 2 2 6 3 2 2 5" xfId="47448" xr:uid="{8D48950E-B304-4DCF-BC34-F7E2EAE7ADB8}"/>
    <cellStyle name="Currency 2 2 2 2 2 6 3 2 3" xfId="22296" xr:uid="{C2627BEF-A5B2-4A30-A3C5-520867373D84}"/>
    <cellStyle name="Currency 2 2 2 2 2 6 3 2 3 2" xfId="35988" xr:uid="{D70D78B0-F03F-453C-8ED0-E45823E4FF00}"/>
    <cellStyle name="Currency 2 2 2 2 2 6 3 2 3 3" xfId="50872" xr:uid="{18CEAE24-59F2-4EDE-9CF8-7DCB1300D164}"/>
    <cellStyle name="Currency 2 2 2 2 2 6 3 2 4" xfId="15452" xr:uid="{E4938C6C-D90F-414F-B4E2-00F1832D78F5}"/>
    <cellStyle name="Currency 2 2 2 2 2 6 3 2 5" xfId="29142" xr:uid="{1C0185D6-1C9C-4DC3-B3C4-5F2F7C1FA835}"/>
    <cellStyle name="Currency 2 2 2 2 2 6 3 2 6" xfId="44026" xr:uid="{3C753470-B39D-4421-A6B2-777AED2FA174}"/>
    <cellStyle name="Currency 2 2 2 2 2 6 3 3" xfId="10316" xr:uid="{B4BC5E99-E590-4C1C-9C77-22F84E718A8C}"/>
    <cellStyle name="Currency 2 2 2 2 2 6 3 3 2" xfId="24006" xr:uid="{E1DA191B-47AD-4645-9D7F-F57217640567}"/>
    <cellStyle name="Currency 2 2 2 2 2 6 3 3 2 2" xfId="37698" xr:uid="{C909996E-7FF0-41C0-BA30-5970950EFADD}"/>
    <cellStyle name="Currency 2 2 2 2 2 6 3 3 2 3" xfId="52582" xr:uid="{5549C063-9F6F-49B6-901D-3B620A3AD2ED}"/>
    <cellStyle name="Currency 2 2 2 2 2 6 3 3 3" xfId="17162" xr:uid="{718DDF31-8391-465D-A5C7-4AEF314A51F3}"/>
    <cellStyle name="Currency 2 2 2 2 2 6 3 3 4" xfId="30852" xr:uid="{696CF3A6-F4AB-4108-BD8A-0176684F3CFF}"/>
    <cellStyle name="Currency 2 2 2 2 2 6 3 3 5" xfId="45736" xr:uid="{5B23E58A-8D0E-4852-9241-602D8CD73ADF}"/>
    <cellStyle name="Currency 2 2 2 2 2 6 3 4" xfId="20584" xr:uid="{0CA6BA27-E3BD-452A-BE59-468017B20D65}"/>
    <cellStyle name="Currency 2 2 2 2 2 6 3 4 2" xfId="34276" xr:uid="{9053ECEC-6B10-4478-94DA-3BE340B761B7}"/>
    <cellStyle name="Currency 2 2 2 2 2 6 3 4 3" xfId="49160" xr:uid="{2614EDB9-5D89-4266-B0E0-9AD9F46715BC}"/>
    <cellStyle name="Currency 2 2 2 2 2 6 3 5" xfId="13740" xr:uid="{5A324FF0-D521-4A24-8408-D3710947E4D0}"/>
    <cellStyle name="Currency 2 2 2 2 2 6 3 6" xfId="27430" xr:uid="{E8BC2D8F-4DF4-4DCD-AF68-543BD3F5E1F7}"/>
    <cellStyle name="Currency 2 2 2 2 2 6 3 7" xfId="42314" xr:uid="{5368BC47-D2EC-40E1-A81A-CFA34E820791}"/>
    <cellStyle name="Currency 2 2 2 2 2 6 4" xfId="6894" xr:uid="{0FF52499-AED1-42C3-A304-9D8BC4844714}"/>
    <cellStyle name="Currency 2 2 2 2 2 6 4 2" xfId="8607" xr:uid="{34407C56-5227-494B-B237-0BAA33D7D14E}"/>
    <cellStyle name="Currency 2 2 2 2 2 6 4 2 2" xfId="12029" xr:uid="{17DC362B-3C27-4BFC-9635-B24482E2CDD2}"/>
    <cellStyle name="Currency 2 2 2 2 2 6 4 2 2 2" xfId="25719" xr:uid="{2C7DA337-0314-4516-8643-F46417E2AE99}"/>
    <cellStyle name="Currency 2 2 2 2 2 6 4 2 2 2 2" xfId="39411" xr:uid="{284FB347-66ED-42C4-8C56-34ABC2CF0D35}"/>
    <cellStyle name="Currency 2 2 2 2 2 6 4 2 2 2 3" xfId="54295" xr:uid="{30EBC85B-E39F-4497-B0FB-A86A7A2D4C11}"/>
    <cellStyle name="Currency 2 2 2 2 2 6 4 2 2 3" xfId="18875" xr:uid="{EA22F335-6945-41DC-AB43-FF07DE65D6FD}"/>
    <cellStyle name="Currency 2 2 2 2 2 6 4 2 2 4" xfId="32565" xr:uid="{4FDF7367-EBFF-4E61-B9CB-5572CDDEC337}"/>
    <cellStyle name="Currency 2 2 2 2 2 6 4 2 2 5" xfId="47449" xr:uid="{B844969B-A833-4E95-86C3-3265D011B5F0}"/>
    <cellStyle name="Currency 2 2 2 2 2 6 4 2 3" xfId="22297" xr:uid="{F4370BA6-4900-45C7-9683-8E4B0500A7AE}"/>
    <cellStyle name="Currency 2 2 2 2 2 6 4 2 3 2" xfId="35989" xr:uid="{FE22EF57-5774-47A1-8695-4F235ED61BAA}"/>
    <cellStyle name="Currency 2 2 2 2 2 6 4 2 3 3" xfId="50873" xr:uid="{8750AD7C-5548-46B5-A543-B587927A6400}"/>
    <cellStyle name="Currency 2 2 2 2 2 6 4 2 4" xfId="15453" xr:uid="{D321E498-6E16-4ECB-B531-0F9AE90014B7}"/>
    <cellStyle name="Currency 2 2 2 2 2 6 4 2 5" xfId="29143" xr:uid="{8F8A22BD-DB2F-4042-A078-3095458698DA}"/>
    <cellStyle name="Currency 2 2 2 2 2 6 4 2 6" xfId="44027" xr:uid="{C571645B-3C5C-44EC-B283-D1E151AB92D2}"/>
    <cellStyle name="Currency 2 2 2 2 2 6 4 3" xfId="10317" xr:uid="{C68E3CD8-1552-44A7-835C-D966C84B67C8}"/>
    <cellStyle name="Currency 2 2 2 2 2 6 4 3 2" xfId="24007" xr:uid="{FF1FE077-9DC4-4B12-BF3A-3ACC652D5A07}"/>
    <cellStyle name="Currency 2 2 2 2 2 6 4 3 2 2" xfId="37699" xr:uid="{B49A7B6C-9D65-4162-B285-0DC581AC44B1}"/>
    <cellStyle name="Currency 2 2 2 2 2 6 4 3 2 3" xfId="52583" xr:uid="{624E98FD-21F0-4BCF-811F-DEE9105DC9B3}"/>
    <cellStyle name="Currency 2 2 2 2 2 6 4 3 3" xfId="17163" xr:uid="{CC08825B-7A11-4ABA-9A8C-ED84EE38C2C4}"/>
    <cellStyle name="Currency 2 2 2 2 2 6 4 3 4" xfId="30853" xr:uid="{32194BBB-3B47-4AF7-9022-432B27D19810}"/>
    <cellStyle name="Currency 2 2 2 2 2 6 4 3 5" xfId="45737" xr:uid="{6204F5BB-E4A2-430E-860E-145630496DB0}"/>
    <cellStyle name="Currency 2 2 2 2 2 6 4 4" xfId="20585" xr:uid="{C13E8273-C0D5-446C-911C-E364A53EFB0E}"/>
    <cellStyle name="Currency 2 2 2 2 2 6 4 4 2" xfId="34277" xr:uid="{4732637C-9ECC-4A31-B2A1-B98B49AC3EBE}"/>
    <cellStyle name="Currency 2 2 2 2 2 6 4 4 3" xfId="49161" xr:uid="{13A0E5CF-B42E-4C73-8478-4FCF3C780B62}"/>
    <cellStyle name="Currency 2 2 2 2 2 6 4 5" xfId="13741" xr:uid="{CCA1B1AB-1828-43CF-AC15-0AB2A749DFC4}"/>
    <cellStyle name="Currency 2 2 2 2 2 6 4 6" xfId="27431" xr:uid="{841C5EAA-DC9C-4F0D-8BA3-4F83E861B400}"/>
    <cellStyle name="Currency 2 2 2 2 2 6 4 7" xfId="42315" xr:uid="{5FFC565C-C8B1-4F79-9214-378DE8583EE7}"/>
    <cellStyle name="Currency 2 2 2 2 2 6 5" xfId="8603" xr:uid="{BF6DAC4A-46F2-45E1-818F-1C2023D24BB9}"/>
    <cellStyle name="Currency 2 2 2 2 2 6 5 2" xfId="12025" xr:uid="{EFA6C22B-9825-486D-BEB7-7F1A9144A407}"/>
    <cellStyle name="Currency 2 2 2 2 2 6 5 2 2" xfId="25715" xr:uid="{AD299C10-EFCD-4336-8CAF-FA2A98D7275F}"/>
    <cellStyle name="Currency 2 2 2 2 2 6 5 2 2 2" xfId="39407" xr:uid="{53058FE6-D425-49F9-BDB7-5F013B43D8C0}"/>
    <cellStyle name="Currency 2 2 2 2 2 6 5 2 2 3" xfId="54291" xr:uid="{7348BB7A-422A-4F02-8296-5BC8C435A059}"/>
    <cellStyle name="Currency 2 2 2 2 2 6 5 2 3" xfId="18871" xr:uid="{BFF4E7B8-09A6-435B-BCFE-FF49CC535255}"/>
    <cellStyle name="Currency 2 2 2 2 2 6 5 2 4" xfId="32561" xr:uid="{A496E555-A79F-4DC3-B81A-E65057F5457B}"/>
    <cellStyle name="Currency 2 2 2 2 2 6 5 2 5" xfId="47445" xr:uid="{AD3CF979-DF00-4443-AA40-DB19A6A832B3}"/>
    <cellStyle name="Currency 2 2 2 2 2 6 5 3" xfId="22293" xr:uid="{3FB45A2F-0D83-449C-B9E3-CF99CA6F5B8D}"/>
    <cellStyle name="Currency 2 2 2 2 2 6 5 3 2" xfId="35985" xr:uid="{C9CADB7E-1E8F-4B15-8810-2446F73E298E}"/>
    <cellStyle name="Currency 2 2 2 2 2 6 5 3 3" xfId="50869" xr:uid="{7B20D8FD-594F-4020-BBB3-A438B9E7AF00}"/>
    <cellStyle name="Currency 2 2 2 2 2 6 5 4" xfId="15449" xr:uid="{1F29BC27-BEFF-4D82-8CE3-5E707B99A96A}"/>
    <cellStyle name="Currency 2 2 2 2 2 6 5 5" xfId="29139" xr:uid="{06CA728A-C3D4-4BD3-BEBA-6905031C03ED}"/>
    <cellStyle name="Currency 2 2 2 2 2 6 5 6" xfId="44023" xr:uid="{DA928926-6C34-47B2-BCE0-1A926D8C99F3}"/>
    <cellStyle name="Currency 2 2 2 2 2 6 6" xfId="10313" xr:uid="{712E80BE-3326-424C-9AC4-6DF8DB3B968F}"/>
    <cellStyle name="Currency 2 2 2 2 2 6 6 2" xfId="24003" xr:uid="{14D87F1C-1B7B-42D2-AF65-F796CAF7A14B}"/>
    <cellStyle name="Currency 2 2 2 2 2 6 6 2 2" xfId="37695" xr:uid="{FD9A5B37-66BF-4E34-A3CF-7509AECF7543}"/>
    <cellStyle name="Currency 2 2 2 2 2 6 6 2 3" xfId="52579" xr:uid="{5236EC84-AB52-4CED-9E3B-5A709C1D737B}"/>
    <cellStyle name="Currency 2 2 2 2 2 6 6 3" xfId="17159" xr:uid="{6881A63B-5AFF-4AA7-A05C-5EA37D02CDF0}"/>
    <cellStyle name="Currency 2 2 2 2 2 6 6 4" xfId="30849" xr:uid="{FE7E0A38-96D5-434F-9D04-EC96311A80FA}"/>
    <cellStyle name="Currency 2 2 2 2 2 6 6 5" xfId="45733" xr:uid="{C1739B3C-0E50-45D5-B4AB-81725A73BD04}"/>
    <cellStyle name="Currency 2 2 2 2 2 6 7" xfId="20581" xr:uid="{1F80CB17-747D-4887-B3E2-65A414A0A5FB}"/>
    <cellStyle name="Currency 2 2 2 2 2 6 7 2" xfId="34273" xr:uid="{AB5AEB8F-F5FD-4A4D-97B9-DBEB2A79EC96}"/>
    <cellStyle name="Currency 2 2 2 2 2 6 7 3" xfId="49157" xr:uid="{577D2F74-EAC6-4B66-8892-67D2E5F26D97}"/>
    <cellStyle name="Currency 2 2 2 2 2 6 8" xfId="13737" xr:uid="{169408A6-D8F6-4293-A707-89C740550D0E}"/>
    <cellStyle name="Currency 2 2 2 2 2 6 9" xfId="27427" xr:uid="{059BFF30-D3F4-437B-AC82-41FBF2C37F55}"/>
    <cellStyle name="Currency 2 2 2 2 2 7" xfId="6895" xr:uid="{5C347097-E997-4B30-A61C-F9FEEAE772F2}"/>
    <cellStyle name="Currency 2 2 2 2 2 7 2" xfId="6896" xr:uid="{06AD20AC-C9C7-4613-A59F-85EABE928D5C}"/>
    <cellStyle name="Currency 2 2 2 2 2 7 2 2" xfId="8609" xr:uid="{30414173-2118-4C0F-900E-1D054A682193}"/>
    <cellStyle name="Currency 2 2 2 2 2 7 2 2 2" xfId="12031" xr:uid="{7DBF2B18-104F-42A2-BA75-8281B031159C}"/>
    <cellStyle name="Currency 2 2 2 2 2 7 2 2 2 2" xfId="25721" xr:uid="{E2006EF0-AC4D-4BF2-8F31-ADAF1348F084}"/>
    <cellStyle name="Currency 2 2 2 2 2 7 2 2 2 2 2" xfId="39413" xr:uid="{6E0430CC-DAE1-41BC-80AB-D7FCC58F1904}"/>
    <cellStyle name="Currency 2 2 2 2 2 7 2 2 2 2 3" xfId="54297" xr:uid="{61C74D9C-6686-4C72-A42D-9EC7F057D5AD}"/>
    <cellStyle name="Currency 2 2 2 2 2 7 2 2 2 3" xfId="18877" xr:uid="{C06EE3DF-AB0E-4C2B-83F6-C97A59922DD8}"/>
    <cellStyle name="Currency 2 2 2 2 2 7 2 2 2 4" xfId="32567" xr:uid="{A9A2DB19-80EB-4740-9CD5-683D63B196D8}"/>
    <cellStyle name="Currency 2 2 2 2 2 7 2 2 2 5" xfId="47451" xr:uid="{82D1FDE7-9ADB-4E02-8BF0-245759D4352D}"/>
    <cellStyle name="Currency 2 2 2 2 2 7 2 2 3" xfId="22299" xr:uid="{A19E6760-664F-40AF-BDE3-B598F60217D7}"/>
    <cellStyle name="Currency 2 2 2 2 2 7 2 2 3 2" xfId="35991" xr:uid="{F51C3A23-933F-429B-AA32-080632CFABD3}"/>
    <cellStyle name="Currency 2 2 2 2 2 7 2 2 3 3" xfId="50875" xr:uid="{5665356B-969C-4B5B-9244-2F4BFEC158EF}"/>
    <cellStyle name="Currency 2 2 2 2 2 7 2 2 4" xfId="15455" xr:uid="{58B5D7E5-8EB6-4349-864E-AF89B9A83B21}"/>
    <cellStyle name="Currency 2 2 2 2 2 7 2 2 5" xfId="29145" xr:uid="{C66CE8DF-1A18-4014-91F7-79C9A9C1B33C}"/>
    <cellStyle name="Currency 2 2 2 2 2 7 2 2 6" xfId="44029" xr:uid="{DA43C673-6EE0-49A8-AF3D-FACB6734D2E8}"/>
    <cellStyle name="Currency 2 2 2 2 2 7 2 3" xfId="10319" xr:uid="{0E7C5449-E00F-405F-A43D-9E4644E69E1D}"/>
    <cellStyle name="Currency 2 2 2 2 2 7 2 3 2" xfId="24009" xr:uid="{B542F3F8-2587-477C-A953-D13C252D6787}"/>
    <cellStyle name="Currency 2 2 2 2 2 7 2 3 2 2" xfId="37701" xr:uid="{54C8D47F-A77C-42C8-A549-BCCC38163661}"/>
    <cellStyle name="Currency 2 2 2 2 2 7 2 3 2 3" xfId="52585" xr:uid="{69247404-E0AC-4A80-BB75-D782862BF689}"/>
    <cellStyle name="Currency 2 2 2 2 2 7 2 3 3" xfId="17165" xr:uid="{1CBE2CC0-7FA5-4D9C-A8F4-3FB75AE02547}"/>
    <cellStyle name="Currency 2 2 2 2 2 7 2 3 4" xfId="30855" xr:uid="{81D5ABFC-7FBC-4B44-8069-EB226CA87E4A}"/>
    <cellStyle name="Currency 2 2 2 2 2 7 2 3 5" xfId="45739" xr:uid="{D04F5669-1BFE-4002-85F7-D7848F9D2F33}"/>
    <cellStyle name="Currency 2 2 2 2 2 7 2 4" xfId="20587" xr:uid="{575AC39A-D83A-4851-ACD0-ABE745FDF32D}"/>
    <cellStyle name="Currency 2 2 2 2 2 7 2 4 2" xfId="34279" xr:uid="{2E6D20FD-5982-42D7-A52A-E4D95983CBDF}"/>
    <cellStyle name="Currency 2 2 2 2 2 7 2 4 3" xfId="49163" xr:uid="{423FEA0C-817A-4C62-8680-FDF058F34135}"/>
    <cellStyle name="Currency 2 2 2 2 2 7 2 5" xfId="13743" xr:uid="{A48AEDFD-73D9-4E29-9A0F-510B5992B937}"/>
    <cellStyle name="Currency 2 2 2 2 2 7 2 6" xfId="27433" xr:uid="{31C29DFC-BD88-4AF8-94CA-F854D9E6A560}"/>
    <cellStyle name="Currency 2 2 2 2 2 7 2 7" xfId="42317" xr:uid="{38A5932C-BEBA-477D-AB33-D3B2B3820E5F}"/>
    <cellStyle name="Currency 2 2 2 2 2 7 3" xfId="8608" xr:uid="{A4CC14EB-787B-4F77-84EB-49082E97DEBF}"/>
    <cellStyle name="Currency 2 2 2 2 2 7 3 2" xfId="12030" xr:uid="{24C798D5-5927-4E03-A3AE-F6E7906F20BC}"/>
    <cellStyle name="Currency 2 2 2 2 2 7 3 2 2" xfId="25720" xr:uid="{F38D5482-FC39-4BE8-8038-A01E612C326E}"/>
    <cellStyle name="Currency 2 2 2 2 2 7 3 2 2 2" xfId="39412" xr:uid="{23FA2D58-3C59-4E70-9762-ACD89F95FD9C}"/>
    <cellStyle name="Currency 2 2 2 2 2 7 3 2 2 3" xfId="54296" xr:uid="{E03D7A22-2F53-42EA-A5A4-4F0D5A9CEBD8}"/>
    <cellStyle name="Currency 2 2 2 2 2 7 3 2 3" xfId="18876" xr:uid="{41736F43-B73A-4EC7-9FCE-C51E4367CF8C}"/>
    <cellStyle name="Currency 2 2 2 2 2 7 3 2 4" xfId="32566" xr:uid="{9E19E20C-7CB2-45DD-AA03-D1AA1C381664}"/>
    <cellStyle name="Currency 2 2 2 2 2 7 3 2 5" xfId="47450" xr:uid="{4F9D887F-3AF9-472E-9930-FDB1090C3AAD}"/>
    <cellStyle name="Currency 2 2 2 2 2 7 3 3" xfId="22298" xr:uid="{CD3F5506-161D-415A-9B74-2DD47EE69C3E}"/>
    <cellStyle name="Currency 2 2 2 2 2 7 3 3 2" xfId="35990" xr:uid="{50197EEE-133E-4A07-AA42-4916DFC44A3A}"/>
    <cellStyle name="Currency 2 2 2 2 2 7 3 3 3" xfId="50874" xr:uid="{348F8EED-E186-4EA2-8354-04E1D8960E0A}"/>
    <cellStyle name="Currency 2 2 2 2 2 7 3 4" xfId="15454" xr:uid="{57BADC00-49F6-42C9-9679-E92245A657E5}"/>
    <cellStyle name="Currency 2 2 2 2 2 7 3 5" xfId="29144" xr:uid="{A04EBC52-359B-41E5-8D21-7CEFD2F30F8D}"/>
    <cellStyle name="Currency 2 2 2 2 2 7 3 6" xfId="44028" xr:uid="{E59DBF0E-9A38-4A93-94E3-E8DF75A1FF50}"/>
    <cellStyle name="Currency 2 2 2 2 2 7 4" xfId="10318" xr:uid="{D8A54185-FB71-4191-9265-02480580019C}"/>
    <cellStyle name="Currency 2 2 2 2 2 7 4 2" xfId="24008" xr:uid="{AE88459A-638B-44FF-B952-102DD04C5C8D}"/>
    <cellStyle name="Currency 2 2 2 2 2 7 4 2 2" xfId="37700" xr:uid="{8592AB38-55CD-4B4B-88AF-F9CA6D6D8061}"/>
    <cellStyle name="Currency 2 2 2 2 2 7 4 2 3" xfId="52584" xr:uid="{2FDF85DC-1BE3-446F-8768-BFD54CEC5CAA}"/>
    <cellStyle name="Currency 2 2 2 2 2 7 4 3" xfId="17164" xr:uid="{0150AE26-7648-4495-91D9-B38AA8367C9C}"/>
    <cellStyle name="Currency 2 2 2 2 2 7 4 4" xfId="30854" xr:uid="{B46A0FC2-3C96-46C5-A76D-C740D16D4355}"/>
    <cellStyle name="Currency 2 2 2 2 2 7 4 5" xfId="45738" xr:uid="{E4E8BB8F-5D91-4648-8E3E-B1065331F74E}"/>
    <cellStyle name="Currency 2 2 2 2 2 7 5" xfId="20586" xr:uid="{72282FF8-850B-42D5-B98F-F08FB7FD6F02}"/>
    <cellStyle name="Currency 2 2 2 2 2 7 5 2" xfId="34278" xr:uid="{E956CF13-5606-46B0-A647-5019A0B08F2D}"/>
    <cellStyle name="Currency 2 2 2 2 2 7 5 3" xfId="49162" xr:uid="{AA50289D-AC93-45D4-9EA2-CC9EDB477A37}"/>
    <cellStyle name="Currency 2 2 2 2 2 7 6" xfId="13742" xr:uid="{BAFCB9E2-5E8F-4008-BC98-5CD5A0E3CA47}"/>
    <cellStyle name="Currency 2 2 2 2 2 7 7" xfId="27432" xr:uid="{217D3C30-901E-48F8-9179-6249100F1E93}"/>
    <cellStyle name="Currency 2 2 2 2 2 7 8" xfId="42316" xr:uid="{1253DAC0-E697-475D-9D89-7AB73FF33663}"/>
    <cellStyle name="Currency 2 2 2 2 2 8" xfId="6897" xr:uid="{B30A6300-A145-41E5-94F0-EA6D44DEAEB7}"/>
    <cellStyle name="Currency 2 2 2 2 2 8 2" xfId="8610" xr:uid="{F7293AF0-FA7B-4E15-970D-952262E05483}"/>
    <cellStyle name="Currency 2 2 2 2 2 8 2 2" xfId="12032" xr:uid="{03F96987-4AB4-48B8-BE7D-45BC49CC65DA}"/>
    <cellStyle name="Currency 2 2 2 2 2 8 2 2 2" xfId="25722" xr:uid="{F4FD0950-8552-4F0F-B942-B9E8250BC8D7}"/>
    <cellStyle name="Currency 2 2 2 2 2 8 2 2 2 2" xfId="39414" xr:uid="{D7E4129C-9078-4343-A141-B905EB1B921B}"/>
    <cellStyle name="Currency 2 2 2 2 2 8 2 2 2 3" xfId="54298" xr:uid="{00C128B6-8D21-4946-AE37-761787D756F8}"/>
    <cellStyle name="Currency 2 2 2 2 2 8 2 2 3" xfId="18878" xr:uid="{7C4E1838-B1CF-4806-B052-3D0372122342}"/>
    <cellStyle name="Currency 2 2 2 2 2 8 2 2 4" xfId="32568" xr:uid="{EAEDF1E8-B154-4462-B69D-03D124A08E09}"/>
    <cellStyle name="Currency 2 2 2 2 2 8 2 2 5" xfId="47452" xr:uid="{EF0D7A70-8AEA-4E32-9CAA-7EF4022C0E2B}"/>
    <cellStyle name="Currency 2 2 2 2 2 8 2 3" xfId="22300" xr:uid="{E17D3EBF-C16D-4E1C-A789-6B7488F85D06}"/>
    <cellStyle name="Currency 2 2 2 2 2 8 2 3 2" xfId="35992" xr:uid="{49CFBD5E-AE5B-490C-8E46-BF9C51F3B55F}"/>
    <cellStyle name="Currency 2 2 2 2 2 8 2 3 3" xfId="50876" xr:uid="{B4DF6BC6-082D-4A1D-84EA-8E677BC24EBB}"/>
    <cellStyle name="Currency 2 2 2 2 2 8 2 4" xfId="15456" xr:uid="{CA6641FD-8E19-42DC-969B-4F1F6936D166}"/>
    <cellStyle name="Currency 2 2 2 2 2 8 2 5" xfId="29146" xr:uid="{B9A4738B-E09A-4DA0-93E9-0503DC36932D}"/>
    <cellStyle name="Currency 2 2 2 2 2 8 2 6" xfId="44030" xr:uid="{F796FF6E-0012-45CA-8D4B-82D23C154661}"/>
    <cellStyle name="Currency 2 2 2 2 2 8 3" xfId="10320" xr:uid="{4A690456-240A-439B-AFBE-803B03CB5A2A}"/>
    <cellStyle name="Currency 2 2 2 2 2 8 3 2" xfId="24010" xr:uid="{C99435FF-9E2B-4845-8B26-74CFB0F4CE8F}"/>
    <cellStyle name="Currency 2 2 2 2 2 8 3 2 2" xfId="37702" xr:uid="{4E570278-8C66-4160-9923-0B7EC0B5A6E5}"/>
    <cellStyle name="Currency 2 2 2 2 2 8 3 2 3" xfId="52586" xr:uid="{16F2F25A-CC9A-410B-B514-B50545B31640}"/>
    <cellStyle name="Currency 2 2 2 2 2 8 3 3" xfId="17166" xr:uid="{2DB21CC7-C0DF-4AB3-8750-E2120BC32026}"/>
    <cellStyle name="Currency 2 2 2 2 2 8 3 4" xfId="30856" xr:uid="{6117B486-3634-4B28-B291-3762717365D1}"/>
    <cellStyle name="Currency 2 2 2 2 2 8 3 5" xfId="45740" xr:uid="{09ACE348-7F93-4FBC-8513-315B5F64248B}"/>
    <cellStyle name="Currency 2 2 2 2 2 8 4" xfId="20588" xr:uid="{4E3606DA-80DC-4F16-8DA2-6D694E9ED484}"/>
    <cellStyle name="Currency 2 2 2 2 2 8 4 2" xfId="34280" xr:uid="{135B6082-75B6-40C1-8659-6DF9542E2661}"/>
    <cellStyle name="Currency 2 2 2 2 2 8 4 3" xfId="49164" xr:uid="{B8DEC037-4FF7-4763-AFD3-AC346FD59D99}"/>
    <cellStyle name="Currency 2 2 2 2 2 8 5" xfId="13744" xr:uid="{B30247C2-9E0A-4D3F-94B0-5FCCCEBA9D56}"/>
    <cellStyle name="Currency 2 2 2 2 2 8 6" xfId="27434" xr:uid="{963F0CDD-ECB6-484F-811E-5476E90A08F5}"/>
    <cellStyle name="Currency 2 2 2 2 2 8 7" xfId="42318" xr:uid="{B80D58E6-0F25-4E7B-BFA4-0C1F0569F4EF}"/>
    <cellStyle name="Currency 2 2 2 2 2 9" xfId="6898" xr:uid="{93DDEE38-B7B2-4A49-A751-B661864C341E}"/>
    <cellStyle name="Currency 2 2 2 2 2 9 2" xfId="8611" xr:uid="{D4EC4288-F5B9-48E2-AED0-2F215CD48D0E}"/>
    <cellStyle name="Currency 2 2 2 2 2 9 2 2" xfId="12033" xr:uid="{2EE7CBB5-53E1-44ED-88D2-5BC9379EFAC8}"/>
    <cellStyle name="Currency 2 2 2 2 2 9 2 2 2" xfId="25723" xr:uid="{84A0B21F-398F-4B48-AF8C-20583E84ECB7}"/>
    <cellStyle name="Currency 2 2 2 2 2 9 2 2 2 2" xfId="39415" xr:uid="{5F53239B-AC0E-410F-9C50-0AF76279B71A}"/>
    <cellStyle name="Currency 2 2 2 2 2 9 2 2 2 3" xfId="54299" xr:uid="{26EEF21B-2CAC-4BAD-A875-87A947BBF750}"/>
    <cellStyle name="Currency 2 2 2 2 2 9 2 2 3" xfId="18879" xr:uid="{8FA5C039-EB8D-4DC4-AA6A-B826349EB882}"/>
    <cellStyle name="Currency 2 2 2 2 2 9 2 2 4" xfId="32569" xr:uid="{C02677D6-B5B5-4ECA-A2FD-354B88D6C79F}"/>
    <cellStyle name="Currency 2 2 2 2 2 9 2 2 5" xfId="47453" xr:uid="{D1F9305D-B34D-4F84-8CAC-BE98AC65ACE3}"/>
    <cellStyle name="Currency 2 2 2 2 2 9 2 3" xfId="22301" xr:uid="{3E37A882-E27F-413C-AEBC-0433F4093E9D}"/>
    <cellStyle name="Currency 2 2 2 2 2 9 2 3 2" xfId="35993" xr:uid="{4C706D99-3BBC-4FDB-98CC-00F81F14CCD9}"/>
    <cellStyle name="Currency 2 2 2 2 2 9 2 3 3" xfId="50877" xr:uid="{EB0308CE-7683-4582-AD3A-8BB6E6F6AE2A}"/>
    <cellStyle name="Currency 2 2 2 2 2 9 2 4" xfId="15457" xr:uid="{590FBC3E-5D82-41D6-BE3F-B5E579569DB6}"/>
    <cellStyle name="Currency 2 2 2 2 2 9 2 5" xfId="29147" xr:uid="{623CF0B6-228F-4512-8E24-1CDF8B443072}"/>
    <cellStyle name="Currency 2 2 2 2 2 9 2 6" xfId="44031" xr:uid="{54AC31EF-5486-4178-BD6D-E15E9D80168B}"/>
    <cellStyle name="Currency 2 2 2 2 2 9 3" xfId="10321" xr:uid="{1F7A1DB2-5CFD-43B9-BA8A-8D8E10EF604A}"/>
    <cellStyle name="Currency 2 2 2 2 2 9 3 2" xfId="24011" xr:uid="{7085044E-B66C-49C6-A9BE-5D9E463FC2FE}"/>
    <cellStyle name="Currency 2 2 2 2 2 9 3 2 2" xfId="37703" xr:uid="{ACC826D3-24E7-440F-996E-80789DF29382}"/>
    <cellStyle name="Currency 2 2 2 2 2 9 3 2 3" xfId="52587" xr:uid="{9891847D-BBF8-4A0D-8D09-10E56096D04D}"/>
    <cellStyle name="Currency 2 2 2 2 2 9 3 3" xfId="17167" xr:uid="{E1187CE1-ADA8-41AE-8205-EA20B7F3263E}"/>
    <cellStyle name="Currency 2 2 2 2 2 9 3 4" xfId="30857" xr:uid="{A7D28400-9EBE-4BA1-B7F8-859010D35DF6}"/>
    <cellStyle name="Currency 2 2 2 2 2 9 3 5" xfId="45741" xr:uid="{4F73281B-652C-42AA-8B99-AF832EC63E8F}"/>
    <cellStyle name="Currency 2 2 2 2 2 9 4" xfId="20589" xr:uid="{BDC1BE8D-FC2B-4BBA-AB88-E46FF1BE4D6A}"/>
    <cellStyle name="Currency 2 2 2 2 2 9 4 2" xfId="34281" xr:uid="{ADBCEEB9-F0BB-47CF-A3C1-E775BE8B3A67}"/>
    <cellStyle name="Currency 2 2 2 2 2 9 4 3" xfId="49165" xr:uid="{3B6DE322-9F9D-427C-BE7A-221A5495D030}"/>
    <cellStyle name="Currency 2 2 2 2 2 9 5" xfId="13745" xr:uid="{7AAC84E3-9800-4DBA-AB39-247E379A094D}"/>
    <cellStyle name="Currency 2 2 2 2 2 9 6" xfId="27435" xr:uid="{F1DA9252-DE19-4293-94A6-3ED57A7A1271}"/>
    <cellStyle name="Currency 2 2 2 2 2 9 7" xfId="42319" xr:uid="{8956CA77-E1BF-415B-82DC-FE565CE8B4A0}"/>
    <cellStyle name="Currency 2 2 2 2 3" xfId="6899" xr:uid="{662FECEC-6F33-424F-9371-2BD7AF7BA502}"/>
    <cellStyle name="Currency 2 2 2 2 3 10" xfId="20590" xr:uid="{F1F1210C-06F7-4540-9457-CA7288F342E7}"/>
    <cellStyle name="Currency 2 2 2 2 3 10 2" xfId="34282" xr:uid="{1E1D3E4A-4063-48BC-9A83-9823C1EE0D8A}"/>
    <cellStyle name="Currency 2 2 2 2 3 10 3" xfId="49166" xr:uid="{30298AA8-2068-4905-9D64-CD23370CAAE2}"/>
    <cellStyle name="Currency 2 2 2 2 3 11" xfId="13746" xr:uid="{B97B13D3-36C1-487E-8BA0-FFBBA7D13DA0}"/>
    <cellStyle name="Currency 2 2 2 2 3 12" xfId="27436" xr:uid="{DFDFE41E-627E-4A56-A9B1-DD3DD765FB65}"/>
    <cellStyle name="Currency 2 2 2 2 3 13" xfId="42320" xr:uid="{C86DE686-ED8A-4F46-8EBA-58F2DD9A04E8}"/>
    <cellStyle name="Currency 2 2 2 2 3 2" xfId="6900" xr:uid="{600F96C2-0318-4AE7-BF8B-D78581EEFD0A}"/>
    <cellStyle name="Currency 2 2 2 2 3 2 10" xfId="13747" xr:uid="{D1A2D8D8-AA69-4AEB-BF9C-7CBC2CAD2A0D}"/>
    <cellStyle name="Currency 2 2 2 2 3 2 11" xfId="27437" xr:uid="{0773F88C-2B0C-48EB-8717-069B149B838F}"/>
    <cellStyle name="Currency 2 2 2 2 3 2 12" xfId="42321" xr:uid="{B96A04E9-A2A9-4310-AABE-8EB733A26295}"/>
    <cellStyle name="Currency 2 2 2 2 3 2 2" xfId="6901" xr:uid="{E36D17BC-57E5-4FFE-A7B6-5A835A5B8A49}"/>
    <cellStyle name="Currency 2 2 2 2 3 2 2 10" xfId="42322" xr:uid="{10C9C2BB-4FAA-45DB-B40D-195D36FED05C}"/>
    <cellStyle name="Currency 2 2 2 2 3 2 2 2" xfId="6902" xr:uid="{188FEE94-D606-4F63-84A2-F265F9525BBB}"/>
    <cellStyle name="Currency 2 2 2 2 3 2 2 2 2" xfId="6903" xr:uid="{31F06095-72F4-4DD8-87EC-0ECCA950EAF6}"/>
    <cellStyle name="Currency 2 2 2 2 3 2 2 2 2 2" xfId="8616" xr:uid="{72D44008-B4BE-45FA-8CA4-FC442C1C73E6}"/>
    <cellStyle name="Currency 2 2 2 2 3 2 2 2 2 2 2" xfId="12038" xr:uid="{CEF03B29-D2EA-4532-BCC7-99185E2E080B}"/>
    <cellStyle name="Currency 2 2 2 2 3 2 2 2 2 2 2 2" xfId="25728" xr:uid="{D80A1088-102C-4B7E-BD3B-48EE09017293}"/>
    <cellStyle name="Currency 2 2 2 2 3 2 2 2 2 2 2 2 2" xfId="39420" xr:uid="{F44F8168-3D55-4587-99E8-D47291C5EE60}"/>
    <cellStyle name="Currency 2 2 2 2 3 2 2 2 2 2 2 2 3" xfId="54304" xr:uid="{2EDF267F-9B8E-4540-831E-816349644AFE}"/>
    <cellStyle name="Currency 2 2 2 2 3 2 2 2 2 2 2 3" xfId="18884" xr:uid="{16828D65-3D63-481E-B124-6940E7942B8F}"/>
    <cellStyle name="Currency 2 2 2 2 3 2 2 2 2 2 2 4" xfId="32574" xr:uid="{BADB2023-4BAA-4DD7-989E-551C0745ACD1}"/>
    <cellStyle name="Currency 2 2 2 2 3 2 2 2 2 2 2 5" xfId="47458" xr:uid="{CD67AECE-B31F-4807-9CFF-1E3AB78C8540}"/>
    <cellStyle name="Currency 2 2 2 2 3 2 2 2 2 2 3" xfId="22306" xr:uid="{6998C603-14BD-4F49-B146-99816359B0E2}"/>
    <cellStyle name="Currency 2 2 2 2 3 2 2 2 2 2 3 2" xfId="35998" xr:uid="{68253CE2-7F3A-4004-829B-5B8C7B4A3E1E}"/>
    <cellStyle name="Currency 2 2 2 2 3 2 2 2 2 2 3 3" xfId="50882" xr:uid="{4E2A0D6F-6430-4F7C-BB00-CFBCFAA58B26}"/>
    <cellStyle name="Currency 2 2 2 2 3 2 2 2 2 2 4" xfId="15462" xr:uid="{473F6768-FF74-4CB3-AE42-295BFEF22D05}"/>
    <cellStyle name="Currency 2 2 2 2 3 2 2 2 2 2 5" xfId="29152" xr:uid="{1BBE96F6-97B2-4732-9208-E473A5B51D55}"/>
    <cellStyle name="Currency 2 2 2 2 3 2 2 2 2 2 6" xfId="44036" xr:uid="{3364E587-45FC-4B77-B917-C6BCCDFD9E51}"/>
    <cellStyle name="Currency 2 2 2 2 3 2 2 2 2 3" xfId="10326" xr:uid="{D2FEE0BC-B9BA-4D4F-8781-3CDB7A07F684}"/>
    <cellStyle name="Currency 2 2 2 2 3 2 2 2 2 3 2" xfId="24016" xr:uid="{01970C48-3C4D-41C2-A86D-211F67ACD160}"/>
    <cellStyle name="Currency 2 2 2 2 3 2 2 2 2 3 2 2" xfId="37708" xr:uid="{DB1751C0-0AAB-4184-8E8B-FEA4C4219982}"/>
    <cellStyle name="Currency 2 2 2 2 3 2 2 2 2 3 2 3" xfId="52592" xr:uid="{DFDF5467-7E89-4D4B-BC5B-153E43298F10}"/>
    <cellStyle name="Currency 2 2 2 2 3 2 2 2 2 3 3" xfId="17172" xr:uid="{E96F3560-9ED8-4D68-9187-707B60EF252E}"/>
    <cellStyle name="Currency 2 2 2 2 3 2 2 2 2 3 4" xfId="30862" xr:uid="{A2D0B101-1F52-45AB-995A-235AC2059EDB}"/>
    <cellStyle name="Currency 2 2 2 2 3 2 2 2 2 3 5" xfId="45746" xr:uid="{6BBBAC6F-64D3-42EB-BD3E-3F65AE7F96EA}"/>
    <cellStyle name="Currency 2 2 2 2 3 2 2 2 2 4" xfId="20594" xr:uid="{C87C5596-09AD-4A05-81E4-40F1125FB102}"/>
    <cellStyle name="Currency 2 2 2 2 3 2 2 2 2 4 2" xfId="34286" xr:uid="{1E5C4FF9-48F5-40D1-BDD5-A88EB8BA686A}"/>
    <cellStyle name="Currency 2 2 2 2 3 2 2 2 2 4 3" xfId="49170" xr:uid="{F2E46671-CB4A-458A-811C-6693F1907C11}"/>
    <cellStyle name="Currency 2 2 2 2 3 2 2 2 2 5" xfId="13750" xr:uid="{0926654F-4AB3-4F37-8527-D46EC0843C31}"/>
    <cellStyle name="Currency 2 2 2 2 3 2 2 2 2 6" xfId="27440" xr:uid="{A0FBE0A4-1016-47BA-9F3F-1C918F04B2AB}"/>
    <cellStyle name="Currency 2 2 2 2 3 2 2 2 2 7" xfId="42324" xr:uid="{6DAA52D2-0DA9-471B-AB9F-61ED3CE5C66E}"/>
    <cellStyle name="Currency 2 2 2 2 3 2 2 2 3" xfId="8615" xr:uid="{73A994E0-0CC4-4921-8AFF-0C7203AE7908}"/>
    <cellStyle name="Currency 2 2 2 2 3 2 2 2 3 2" xfId="12037" xr:uid="{0A71C0AD-A88A-4B22-A1C5-C277CA6B975E}"/>
    <cellStyle name="Currency 2 2 2 2 3 2 2 2 3 2 2" xfId="25727" xr:uid="{43D9F566-C224-41EB-9A25-F5AFFCF922E4}"/>
    <cellStyle name="Currency 2 2 2 2 3 2 2 2 3 2 2 2" xfId="39419" xr:uid="{6161CD64-2503-4E4E-B89C-8F2FE3B73FD0}"/>
    <cellStyle name="Currency 2 2 2 2 3 2 2 2 3 2 2 3" xfId="54303" xr:uid="{A588A067-28F3-40D3-B3CB-0ADF95CCDCDC}"/>
    <cellStyle name="Currency 2 2 2 2 3 2 2 2 3 2 3" xfId="18883" xr:uid="{2D80FCC5-90A4-44D8-B234-371578C781D2}"/>
    <cellStyle name="Currency 2 2 2 2 3 2 2 2 3 2 4" xfId="32573" xr:uid="{5C2895BF-A3D5-4786-9F21-20F6EE4CABF3}"/>
    <cellStyle name="Currency 2 2 2 2 3 2 2 2 3 2 5" xfId="47457" xr:uid="{737434FD-AAA8-474B-B7E1-C42B95796CC5}"/>
    <cellStyle name="Currency 2 2 2 2 3 2 2 2 3 3" xfId="22305" xr:uid="{D16DC1F8-C7CC-4899-AF55-723148897791}"/>
    <cellStyle name="Currency 2 2 2 2 3 2 2 2 3 3 2" xfId="35997" xr:uid="{BD290623-2D5F-491A-9976-E6E61A97F65C}"/>
    <cellStyle name="Currency 2 2 2 2 3 2 2 2 3 3 3" xfId="50881" xr:uid="{AF02B58D-EE1B-4B52-B673-3E0F9264E77C}"/>
    <cellStyle name="Currency 2 2 2 2 3 2 2 2 3 4" xfId="15461" xr:uid="{57430D24-2883-4306-8182-E0CCDBC42212}"/>
    <cellStyle name="Currency 2 2 2 2 3 2 2 2 3 5" xfId="29151" xr:uid="{100D1523-E609-4883-9F3B-46279E3D41DB}"/>
    <cellStyle name="Currency 2 2 2 2 3 2 2 2 3 6" xfId="44035" xr:uid="{B789F5F4-EE5C-4ED9-9E03-61FD42C46FFF}"/>
    <cellStyle name="Currency 2 2 2 2 3 2 2 2 4" xfId="10325" xr:uid="{5F3BE68D-2108-4619-AE7B-E0E0293E1B54}"/>
    <cellStyle name="Currency 2 2 2 2 3 2 2 2 4 2" xfId="24015" xr:uid="{E7FAB4A3-36F6-46CB-92C2-C29FE4DB16B9}"/>
    <cellStyle name="Currency 2 2 2 2 3 2 2 2 4 2 2" xfId="37707" xr:uid="{8F6BF7E3-1CEB-4B31-9113-73005FE2D77B}"/>
    <cellStyle name="Currency 2 2 2 2 3 2 2 2 4 2 3" xfId="52591" xr:uid="{81A66CF2-D9EB-40AE-AFA8-7F321B1388DE}"/>
    <cellStyle name="Currency 2 2 2 2 3 2 2 2 4 3" xfId="17171" xr:uid="{423C3B69-3697-4E4B-9BB8-1D9DC243D505}"/>
    <cellStyle name="Currency 2 2 2 2 3 2 2 2 4 4" xfId="30861" xr:uid="{FEAF6B41-ABED-4CF6-8D98-5E9B4B65439D}"/>
    <cellStyle name="Currency 2 2 2 2 3 2 2 2 4 5" xfId="45745" xr:uid="{0DEB62BE-FC65-4C1E-8946-835C81DB9D32}"/>
    <cellStyle name="Currency 2 2 2 2 3 2 2 2 5" xfId="20593" xr:uid="{64BF29DF-6043-4142-A6D6-9712FCD4F1EB}"/>
    <cellStyle name="Currency 2 2 2 2 3 2 2 2 5 2" xfId="34285" xr:uid="{F213B118-7F3F-4D8D-B8B6-4B753DA45836}"/>
    <cellStyle name="Currency 2 2 2 2 3 2 2 2 5 3" xfId="49169" xr:uid="{EDD66C18-08CE-4548-927D-F2935A139515}"/>
    <cellStyle name="Currency 2 2 2 2 3 2 2 2 6" xfId="13749" xr:uid="{2471CF5D-A4A3-4344-9034-4A47E8F738FC}"/>
    <cellStyle name="Currency 2 2 2 2 3 2 2 2 7" xfId="27439" xr:uid="{EE762916-9A99-4166-951B-1B49D66C8B46}"/>
    <cellStyle name="Currency 2 2 2 2 3 2 2 2 8" xfId="42323" xr:uid="{878D9C69-4606-4F21-AC1B-1F268435BCCB}"/>
    <cellStyle name="Currency 2 2 2 2 3 2 2 3" xfId="6904" xr:uid="{481E7C54-3289-46E9-BC23-E209A5819B8C}"/>
    <cellStyle name="Currency 2 2 2 2 3 2 2 3 2" xfId="8617" xr:uid="{7321A0AB-3302-4EF0-9203-FA38D7901011}"/>
    <cellStyle name="Currency 2 2 2 2 3 2 2 3 2 2" xfId="12039" xr:uid="{C3E5BCAB-1A59-4CB5-BC1D-B4B5D5838BC7}"/>
    <cellStyle name="Currency 2 2 2 2 3 2 2 3 2 2 2" xfId="25729" xr:uid="{1C71F10C-E9A8-43E0-8A4B-D6216B56F5EA}"/>
    <cellStyle name="Currency 2 2 2 2 3 2 2 3 2 2 2 2" xfId="39421" xr:uid="{711A4F56-765F-4A16-98C8-F65C7AA5394B}"/>
    <cellStyle name="Currency 2 2 2 2 3 2 2 3 2 2 2 3" xfId="54305" xr:uid="{A7562013-DAA1-4AB6-AB4E-FA87154156B7}"/>
    <cellStyle name="Currency 2 2 2 2 3 2 2 3 2 2 3" xfId="18885" xr:uid="{C2C592CA-06E3-41A7-A321-76FBAA5D5BAD}"/>
    <cellStyle name="Currency 2 2 2 2 3 2 2 3 2 2 4" xfId="32575" xr:uid="{458A810D-702E-4FAA-9C5B-D3D9167D18A8}"/>
    <cellStyle name="Currency 2 2 2 2 3 2 2 3 2 2 5" xfId="47459" xr:uid="{2F38AE60-C777-451A-8874-042ED07564D9}"/>
    <cellStyle name="Currency 2 2 2 2 3 2 2 3 2 3" xfId="22307" xr:uid="{B4E1E4D1-F81B-47A3-A1E3-ED2BB8D767A4}"/>
    <cellStyle name="Currency 2 2 2 2 3 2 2 3 2 3 2" xfId="35999" xr:uid="{36D51AE2-3AC5-46B3-83B3-8F25696AE7F8}"/>
    <cellStyle name="Currency 2 2 2 2 3 2 2 3 2 3 3" xfId="50883" xr:uid="{951D4B4D-5140-4A91-92B1-CEC4E367603E}"/>
    <cellStyle name="Currency 2 2 2 2 3 2 2 3 2 4" xfId="15463" xr:uid="{35FF0C84-FF28-4EBE-B0B3-9DDDC5D13C86}"/>
    <cellStyle name="Currency 2 2 2 2 3 2 2 3 2 5" xfId="29153" xr:uid="{2ECB03F2-02C5-4300-8664-B0819EC15416}"/>
    <cellStyle name="Currency 2 2 2 2 3 2 2 3 2 6" xfId="44037" xr:uid="{43378B19-5187-439B-9A19-3892D1AEEC89}"/>
    <cellStyle name="Currency 2 2 2 2 3 2 2 3 3" xfId="10327" xr:uid="{CD510727-562F-4219-A300-37C2A0104E4F}"/>
    <cellStyle name="Currency 2 2 2 2 3 2 2 3 3 2" xfId="24017" xr:uid="{0632FEA2-9109-4DB0-9664-E65BADFF560F}"/>
    <cellStyle name="Currency 2 2 2 2 3 2 2 3 3 2 2" xfId="37709" xr:uid="{B15BA228-EA37-48AD-8922-EB55429520E2}"/>
    <cellStyle name="Currency 2 2 2 2 3 2 2 3 3 2 3" xfId="52593" xr:uid="{769CB7D3-5770-4EBF-B976-1C797DF6FDC8}"/>
    <cellStyle name="Currency 2 2 2 2 3 2 2 3 3 3" xfId="17173" xr:uid="{D5C16A71-5744-4F1D-A240-0C73D77DAE17}"/>
    <cellStyle name="Currency 2 2 2 2 3 2 2 3 3 4" xfId="30863" xr:uid="{9A3263E6-60CD-48A5-8F7A-608F7E5644EE}"/>
    <cellStyle name="Currency 2 2 2 2 3 2 2 3 3 5" xfId="45747" xr:uid="{938FB4BF-4CEE-43BC-BE75-316ECC22FD7C}"/>
    <cellStyle name="Currency 2 2 2 2 3 2 2 3 4" xfId="20595" xr:uid="{79823EFD-1B98-4C68-84F0-98B699FD7114}"/>
    <cellStyle name="Currency 2 2 2 2 3 2 2 3 4 2" xfId="34287" xr:uid="{00D5355A-D530-4ED2-942E-7F65C34D074E}"/>
    <cellStyle name="Currency 2 2 2 2 3 2 2 3 4 3" xfId="49171" xr:uid="{963F08D2-CE7E-41C8-9195-CA10600385FB}"/>
    <cellStyle name="Currency 2 2 2 2 3 2 2 3 5" xfId="13751" xr:uid="{D15BD7EB-9BA3-4866-99D9-FABEC1CE1A10}"/>
    <cellStyle name="Currency 2 2 2 2 3 2 2 3 6" xfId="27441" xr:uid="{E0083C18-E1D5-4D3C-A10F-FF7BA96FE162}"/>
    <cellStyle name="Currency 2 2 2 2 3 2 2 3 7" xfId="42325" xr:uid="{195D3B99-D4FB-4337-BBEA-1E3241451FDC}"/>
    <cellStyle name="Currency 2 2 2 2 3 2 2 4" xfId="6905" xr:uid="{06A2C0A5-35AF-4EA6-AEA6-87F33585E0B9}"/>
    <cellStyle name="Currency 2 2 2 2 3 2 2 4 2" xfId="8618" xr:uid="{573807D9-3B8A-44BA-ACCB-F36E8AB000D2}"/>
    <cellStyle name="Currency 2 2 2 2 3 2 2 4 2 2" xfId="12040" xr:uid="{E9F3493A-DAC7-422C-91EC-E55FAD7E10A4}"/>
    <cellStyle name="Currency 2 2 2 2 3 2 2 4 2 2 2" xfId="25730" xr:uid="{5E7F3741-5B8E-43A2-BD47-C5EE72E73453}"/>
    <cellStyle name="Currency 2 2 2 2 3 2 2 4 2 2 2 2" xfId="39422" xr:uid="{A81C6A41-323B-47C7-8637-72D25855B533}"/>
    <cellStyle name="Currency 2 2 2 2 3 2 2 4 2 2 2 3" xfId="54306" xr:uid="{A3476EF1-8D20-401B-B328-9D7C5F539843}"/>
    <cellStyle name="Currency 2 2 2 2 3 2 2 4 2 2 3" xfId="18886" xr:uid="{46D0E7A6-706A-4033-BD10-5F7A53997755}"/>
    <cellStyle name="Currency 2 2 2 2 3 2 2 4 2 2 4" xfId="32576" xr:uid="{62F3B716-6EBB-4601-AC34-9B4210AF8274}"/>
    <cellStyle name="Currency 2 2 2 2 3 2 2 4 2 2 5" xfId="47460" xr:uid="{D12D3280-34BF-480E-97EF-34B4B655D571}"/>
    <cellStyle name="Currency 2 2 2 2 3 2 2 4 2 3" xfId="22308" xr:uid="{4BD5E981-DFCD-4585-AA76-D9D857252A55}"/>
    <cellStyle name="Currency 2 2 2 2 3 2 2 4 2 3 2" xfId="36000" xr:uid="{DB5EE01D-9F6D-4A91-862C-858AB68666AC}"/>
    <cellStyle name="Currency 2 2 2 2 3 2 2 4 2 3 3" xfId="50884" xr:uid="{8BC486BD-604D-46F6-A757-081AB3988211}"/>
    <cellStyle name="Currency 2 2 2 2 3 2 2 4 2 4" xfId="15464" xr:uid="{47D1A1AE-6A5C-43F5-9EB4-2844FF81636C}"/>
    <cellStyle name="Currency 2 2 2 2 3 2 2 4 2 5" xfId="29154" xr:uid="{0CE3635A-2BB5-4EC4-B0CA-8B303F026501}"/>
    <cellStyle name="Currency 2 2 2 2 3 2 2 4 2 6" xfId="44038" xr:uid="{CF5309CF-A846-4DF9-8E6A-42C9F91300DB}"/>
    <cellStyle name="Currency 2 2 2 2 3 2 2 4 3" xfId="10328" xr:uid="{2B7C81E3-AC1C-4924-AE6E-A04D2B9E67FA}"/>
    <cellStyle name="Currency 2 2 2 2 3 2 2 4 3 2" xfId="24018" xr:uid="{164EDC8F-5FB4-4308-8CBD-3C3472090A77}"/>
    <cellStyle name="Currency 2 2 2 2 3 2 2 4 3 2 2" xfId="37710" xr:uid="{125748FA-A057-44E2-B7F4-354854ADC990}"/>
    <cellStyle name="Currency 2 2 2 2 3 2 2 4 3 2 3" xfId="52594" xr:uid="{CD0B7530-3B12-4B81-BF9C-A6C6749F967A}"/>
    <cellStyle name="Currency 2 2 2 2 3 2 2 4 3 3" xfId="17174" xr:uid="{183A712A-959F-4F25-B35F-0C0F8C8FE190}"/>
    <cellStyle name="Currency 2 2 2 2 3 2 2 4 3 4" xfId="30864" xr:uid="{FAB47E78-DB91-463D-8566-48472F2A37BB}"/>
    <cellStyle name="Currency 2 2 2 2 3 2 2 4 3 5" xfId="45748" xr:uid="{51618FE9-046F-42B8-9CB2-DB02B4AED855}"/>
    <cellStyle name="Currency 2 2 2 2 3 2 2 4 4" xfId="20596" xr:uid="{9EAF0505-2009-4E21-97AA-9E16C9C37BDA}"/>
    <cellStyle name="Currency 2 2 2 2 3 2 2 4 4 2" xfId="34288" xr:uid="{2CDD962D-DA80-4EBC-A780-3296911426A7}"/>
    <cellStyle name="Currency 2 2 2 2 3 2 2 4 4 3" xfId="49172" xr:uid="{C7EEE2F5-2272-4F2B-9FD3-FA7D2D49DCC9}"/>
    <cellStyle name="Currency 2 2 2 2 3 2 2 4 5" xfId="13752" xr:uid="{9A74BC5C-BFBC-47FE-A069-9FE04FD8A8E1}"/>
    <cellStyle name="Currency 2 2 2 2 3 2 2 4 6" xfId="27442" xr:uid="{547DA657-3CD9-4FE3-BED4-83252540787F}"/>
    <cellStyle name="Currency 2 2 2 2 3 2 2 4 7" xfId="42326" xr:uid="{B6F8B168-DE5B-4CC0-A2FA-66B858534D91}"/>
    <cellStyle name="Currency 2 2 2 2 3 2 2 5" xfId="8614" xr:uid="{8C73F701-9AA6-437B-B30D-E45F069FF7CB}"/>
    <cellStyle name="Currency 2 2 2 2 3 2 2 5 2" xfId="12036" xr:uid="{89C8FF7C-47D7-47F2-A0C4-A4E4DDFF1BBC}"/>
    <cellStyle name="Currency 2 2 2 2 3 2 2 5 2 2" xfId="25726" xr:uid="{6D835DD7-D51E-495E-AAFE-AEF206A82A38}"/>
    <cellStyle name="Currency 2 2 2 2 3 2 2 5 2 2 2" xfId="39418" xr:uid="{94307C48-2515-4A55-AA0C-172193CF3DD3}"/>
    <cellStyle name="Currency 2 2 2 2 3 2 2 5 2 2 3" xfId="54302" xr:uid="{75A82797-E7C5-4122-BB19-1B90690B683A}"/>
    <cellStyle name="Currency 2 2 2 2 3 2 2 5 2 3" xfId="18882" xr:uid="{8311A4E5-4A81-4280-ABD0-D46226C7CBD1}"/>
    <cellStyle name="Currency 2 2 2 2 3 2 2 5 2 4" xfId="32572" xr:uid="{C1BBC7DB-5438-4FF9-9C4E-2CAE05161401}"/>
    <cellStyle name="Currency 2 2 2 2 3 2 2 5 2 5" xfId="47456" xr:uid="{94B868FA-E402-4564-9678-7DB7D5C394DA}"/>
    <cellStyle name="Currency 2 2 2 2 3 2 2 5 3" xfId="22304" xr:uid="{4A6A9F9C-0225-4B9A-8E01-B03422A9E95A}"/>
    <cellStyle name="Currency 2 2 2 2 3 2 2 5 3 2" xfId="35996" xr:uid="{5072DECC-208B-4643-B2C2-4BAD93FA0D0C}"/>
    <cellStyle name="Currency 2 2 2 2 3 2 2 5 3 3" xfId="50880" xr:uid="{2DCFA56A-4F1E-46DF-9C04-FF4C3524A61C}"/>
    <cellStyle name="Currency 2 2 2 2 3 2 2 5 4" xfId="15460" xr:uid="{CCCB6AD8-04BC-46D0-959C-C83BCE361E76}"/>
    <cellStyle name="Currency 2 2 2 2 3 2 2 5 5" xfId="29150" xr:uid="{E99F4F8C-0F3C-4FA8-BD6F-FDD88DA83416}"/>
    <cellStyle name="Currency 2 2 2 2 3 2 2 5 6" xfId="44034" xr:uid="{36B8E35B-EE6B-4686-817A-15F9EEC003C1}"/>
    <cellStyle name="Currency 2 2 2 2 3 2 2 6" xfId="10324" xr:uid="{DD32BBF7-5F40-4133-81A9-D6E070E46213}"/>
    <cellStyle name="Currency 2 2 2 2 3 2 2 6 2" xfId="24014" xr:uid="{3FC5765D-9043-4212-A0EC-1B569C6BEB7D}"/>
    <cellStyle name="Currency 2 2 2 2 3 2 2 6 2 2" xfId="37706" xr:uid="{BA7F2E40-8AF0-4496-AB8F-FB9F20BBB951}"/>
    <cellStyle name="Currency 2 2 2 2 3 2 2 6 2 3" xfId="52590" xr:uid="{604999CC-CA86-4B54-A1C5-64A1B2240244}"/>
    <cellStyle name="Currency 2 2 2 2 3 2 2 6 3" xfId="17170" xr:uid="{695F717A-9179-4317-B3C3-ABBA7774DDA8}"/>
    <cellStyle name="Currency 2 2 2 2 3 2 2 6 4" xfId="30860" xr:uid="{973B2430-9EB4-495D-9B1F-1DDEF62AA763}"/>
    <cellStyle name="Currency 2 2 2 2 3 2 2 6 5" xfId="45744" xr:uid="{03C6C80F-E589-4A5A-8659-E2542E123FE9}"/>
    <cellStyle name="Currency 2 2 2 2 3 2 2 7" xfId="20592" xr:uid="{F532A20A-8851-4D9C-9A32-986277F5E042}"/>
    <cellStyle name="Currency 2 2 2 2 3 2 2 7 2" xfId="34284" xr:uid="{2DD44994-E293-44E3-9E0F-A64A0D3C5BB8}"/>
    <cellStyle name="Currency 2 2 2 2 3 2 2 7 3" xfId="49168" xr:uid="{307DB620-4AA2-4E51-9E65-56F4D854D3EB}"/>
    <cellStyle name="Currency 2 2 2 2 3 2 2 8" xfId="13748" xr:uid="{E1543A9F-3E73-44F2-949C-8D9484652A09}"/>
    <cellStyle name="Currency 2 2 2 2 3 2 2 9" xfId="27438" xr:uid="{15B6BEBD-D510-4387-A0FF-FFBBECF6658E}"/>
    <cellStyle name="Currency 2 2 2 2 3 2 3" xfId="6906" xr:uid="{DF6EF248-9711-4D6D-AAEA-5ABFA23FF073}"/>
    <cellStyle name="Currency 2 2 2 2 3 2 3 10" xfId="42327" xr:uid="{354E6D80-6654-4DD1-8EB7-1986F9B13249}"/>
    <cellStyle name="Currency 2 2 2 2 3 2 3 2" xfId="6907" xr:uid="{DCFF72CA-755B-43D7-8C84-EE9B818309FB}"/>
    <cellStyle name="Currency 2 2 2 2 3 2 3 2 2" xfId="6908" xr:uid="{E91E0EF3-0932-43E2-A155-FA92F214D8C6}"/>
    <cellStyle name="Currency 2 2 2 2 3 2 3 2 2 2" xfId="8621" xr:uid="{DE271B2B-0870-40F2-AEBB-637379398F6E}"/>
    <cellStyle name="Currency 2 2 2 2 3 2 3 2 2 2 2" xfId="12043" xr:uid="{DB233A56-9406-41AD-B77E-3C79B0E82F27}"/>
    <cellStyle name="Currency 2 2 2 2 3 2 3 2 2 2 2 2" xfId="25733" xr:uid="{B3D09CDF-D193-4101-85A6-B209C34A97AA}"/>
    <cellStyle name="Currency 2 2 2 2 3 2 3 2 2 2 2 2 2" xfId="39425" xr:uid="{6F04309F-A00B-40D9-BEED-831FB21C5BD4}"/>
    <cellStyle name="Currency 2 2 2 2 3 2 3 2 2 2 2 2 3" xfId="54309" xr:uid="{D4E30BC0-1ADD-45A3-8986-FF86EF2FAB38}"/>
    <cellStyle name="Currency 2 2 2 2 3 2 3 2 2 2 2 3" xfId="18889" xr:uid="{77F15275-DE7E-4DDF-9836-2DB6EE98A201}"/>
    <cellStyle name="Currency 2 2 2 2 3 2 3 2 2 2 2 4" xfId="32579" xr:uid="{2768AC5D-532F-4067-B5B9-CBF0ABECE2A0}"/>
    <cellStyle name="Currency 2 2 2 2 3 2 3 2 2 2 2 5" xfId="47463" xr:uid="{FC1230CB-6B03-472D-ADEE-621E963F8918}"/>
    <cellStyle name="Currency 2 2 2 2 3 2 3 2 2 2 3" xfId="22311" xr:uid="{98BE181E-78B1-4ECE-9947-B733D7380A4B}"/>
    <cellStyle name="Currency 2 2 2 2 3 2 3 2 2 2 3 2" xfId="36003" xr:uid="{61EE6A88-C890-44B1-A35E-26D85D769ED0}"/>
    <cellStyle name="Currency 2 2 2 2 3 2 3 2 2 2 3 3" xfId="50887" xr:uid="{F23B3170-9397-43EC-8ABA-A392F9FD3141}"/>
    <cellStyle name="Currency 2 2 2 2 3 2 3 2 2 2 4" xfId="15467" xr:uid="{445FAE64-A81D-4A94-B766-E36E6551D2DF}"/>
    <cellStyle name="Currency 2 2 2 2 3 2 3 2 2 2 5" xfId="29157" xr:uid="{79C90277-BF4E-45C2-A681-CA16BE951CFF}"/>
    <cellStyle name="Currency 2 2 2 2 3 2 3 2 2 2 6" xfId="44041" xr:uid="{33BB1766-9BAE-4EB2-8B96-531810A43DDA}"/>
    <cellStyle name="Currency 2 2 2 2 3 2 3 2 2 3" xfId="10331" xr:uid="{1ABB620C-5907-485D-B687-9F6DCFBDA48B}"/>
    <cellStyle name="Currency 2 2 2 2 3 2 3 2 2 3 2" xfId="24021" xr:uid="{44D78850-35BC-4E0A-B21D-85877EFCE40E}"/>
    <cellStyle name="Currency 2 2 2 2 3 2 3 2 2 3 2 2" xfId="37713" xr:uid="{B2262346-ADED-4568-948A-AA10BCDA3FF9}"/>
    <cellStyle name="Currency 2 2 2 2 3 2 3 2 2 3 2 3" xfId="52597" xr:uid="{B487C103-035C-4698-8372-40E6055E8569}"/>
    <cellStyle name="Currency 2 2 2 2 3 2 3 2 2 3 3" xfId="17177" xr:uid="{90EE4C8F-943C-44FA-958C-B9254F276A6C}"/>
    <cellStyle name="Currency 2 2 2 2 3 2 3 2 2 3 4" xfId="30867" xr:uid="{F1C8B7AC-0E55-463D-8EBE-AB0BD8FB9900}"/>
    <cellStyle name="Currency 2 2 2 2 3 2 3 2 2 3 5" xfId="45751" xr:uid="{FF4F441F-DE27-41B2-A4B4-21B30A62DE6E}"/>
    <cellStyle name="Currency 2 2 2 2 3 2 3 2 2 4" xfId="20599" xr:uid="{4B40442F-BC94-43F3-A002-C16715C31041}"/>
    <cellStyle name="Currency 2 2 2 2 3 2 3 2 2 4 2" xfId="34291" xr:uid="{E5B397E9-E192-40E5-AEFF-A550D5FE78C6}"/>
    <cellStyle name="Currency 2 2 2 2 3 2 3 2 2 4 3" xfId="49175" xr:uid="{DA46B987-2081-40C5-83C6-DC3F799D9687}"/>
    <cellStyle name="Currency 2 2 2 2 3 2 3 2 2 5" xfId="13755" xr:uid="{5C3D55A6-212F-45AD-8A42-06E0FBDC20CF}"/>
    <cellStyle name="Currency 2 2 2 2 3 2 3 2 2 6" xfId="27445" xr:uid="{8D98E0A1-A620-47FF-803C-EABE935C73D7}"/>
    <cellStyle name="Currency 2 2 2 2 3 2 3 2 2 7" xfId="42329" xr:uid="{73933E31-A32A-43AA-A633-D791CF5904AC}"/>
    <cellStyle name="Currency 2 2 2 2 3 2 3 2 3" xfId="8620" xr:uid="{AE77CE02-02FE-4144-9F56-3DB74A873BB9}"/>
    <cellStyle name="Currency 2 2 2 2 3 2 3 2 3 2" xfId="12042" xr:uid="{AF16B9EA-703E-40BB-95E5-8BBA22777588}"/>
    <cellStyle name="Currency 2 2 2 2 3 2 3 2 3 2 2" xfId="25732" xr:uid="{18631C66-6004-44BD-B96C-E7D50017FF52}"/>
    <cellStyle name="Currency 2 2 2 2 3 2 3 2 3 2 2 2" xfId="39424" xr:uid="{438DE37F-4C13-49A0-B833-3B13DBCBF218}"/>
    <cellStyle name="Currency 2 2 2 2 3 2 3 2 3 2 2 3" xfId="54308" xr:uid="{C0BD3355-3EC7-445B-B75A-45F067E95460}"/>
    <cellStyle name="Currency 2 2 2 2 3 2 3 2 3 2 3" xfId="18888" xr:uid="{1C5760C3-5454-4626-9BF9-B757A371844B}"/>
    <cellStyle name="Currency 2 2 2 2 3 2 3 2 3 2 4" xfId="32578" xr:uid="{1C441697-3403-4039-B853-B819C89E8391}"/>
    <cellStyle name="Currency 2 2 2 2 3 2 3 2 3 2 5" xfId="47462" xr:uid="{E6A88FA3-60CB-47D7-B3DE-9D022FF695E5}"/>
    <cellStyle name="Currency 2 2 2 2 3 2 3 2 3 3" xfId="22310" xr:uid="{64DA6151-C8D0-4E3A-A5F3-D85CB944DE37}"/>
    <cellStyle name="Currency 2 2 2 2 3 2 3 2 3 3 2" xfId="36002" xr:uid="{999FD3F7-9160-4B3C-8502-68EC1E84AF21}"/>
    <cellStyle name="Currency 2 2 2 2 3 2 3 2 3 3 3" xfId="50886" xr:uid="{5CFF9452-2401-4257-A2F1-EA75FA065416}"/>
    <cellStyle name="Currency 2 2 2 2 3 2 3 2 3 4" xfId="15466" xr:uid="{BC158B64-FBD7-4149-91D9-B384F5C7BA31}"/>
    <cellStyle name="Currency 2 2 2 2 3 2 3 2 3 5" xfId="29156" xr:uid="{1A15EF3D-B033-4B1F-BF2A-F236C47210DF}"/>
    <cellStyle name="Currency 2 2 2 2 3 2 3 2 3 6" xfId="44040" xr:uid="{E1317A46-34C0-41A3-AE70-AAAFFC4AB7D1}"/>
    <cellStyle name="Currency 2 2 2 2 3 2 3 2 4" xfId="10330" xr:uid="{3608C484-AE34-4C8B-A2C6-9FE442C19839}"/>
    <cellStyle name="Currency 2 2 2 2 3 2 3 2 4 2" xfId="24020" xr:uid="{29C2A6A1-EF3E-4A4D-9210-86FE089A24AB}"/>
    <cellStyle name="Currency 2 2 2 2 3 2 3 2 4 2 2" xfId="37712" xr:uid="{CFC95BE2-15EC-4537-A0E6-CBB492755748}"/>
    <cellStyle name="Currency 2 2 2 2 3 2 3 2 4 2 3" xfId="52596" xr:uid="{089EF373-B5CE-473E-9F3F-1F0047DEE12E}"/>
    <cellStyle name="Currency 2 2 2 2 3 2 3 2 4 3" xfId="17176" xr:uid="{BC102A2B-4A7D-40D8-AE6A-2552C0F28E48}"/>
    <cellStyle name="Currency 2 2 2 2 3 2 3 2 4 4" xfId="30866" xr:uid="{A84C3AAB-C257-4132-B4E6-108BA87669E8}"/>
    <cellStyle name="Currency 2 2 2 2 3 2 3 2 4 5" xfId="45750" xr:uid="{6C596B60-F7DC-491B-8B5E-83542A653F17}"/>
    <cellStyle name="Currency 2 2 2 2 3 2 3 2 5" xfId="20598" xr:uid="{CDDD4587-BEEC-4844-811C-898E572E95E8}"/>
    <cellStyle name="Currency 2 2 2 2 3 2 3 2 5 2" xfId="34290" xr:uid="{4BF32106-B850-47B5-B108-1107BDE8CBA6}"/>
    <cellStyle name="Currency 2 2 2 2 3 2 3 2 5 3" xfId="49174" xr:uid="{6DF805AD-C07C-4F3F-8C88-661D7D01F6CD}"/>
    <cellStyle name="Currency 2 2 2 2 3 2 3 2 6" xfId="13754" xr:uid="{A9D05AE2-3725-4A6F-BD46-CEC3032318AF}"/>
    <cellStyle name="Currency 2 2 2 2 3 2 3 2 7" xfId="27444" xr:uid="{6B2CE4BF-DC20-417B-8A68-C263263A7C47}"/>
    <cellStyle name="Currency 2 2 2 2 3 2 3 2 8" xfId="42328" xr:uid="{DA686146-E64B-43CE-8CA1-23B1A23A3CF4}"/>
    <cellStyle name="Currency 2 2 2 2 3 2 3 3" xfId="6909" xr:uid="{6D4D74FB-2C6C-4893-BB9F-2C231411240D}"/>
    <cellStyle name="Currency 2 2 2 2 3 2 3 3 2" xfId="8622" xr:uid="{CDA35398-EE1A-4816-BC02-897C560AC3D2}"/>
    <cellStyle name="Currency 2 2 2 2 3 2 3 3 2 2" xfId="12044" xr:uid="{D6B8BCCE-3FCF-476A-A2CB-2B74C300E594}"/>
    <cellStyle name="Currency 2 2 2 2 3 2 3 3 2 2 2" xfId="25734" xr:uid="{10497AD3-E92F-47C8-AFB6-AA8E5C8E8011}"/>
    <cellStyle name="Currency 2 2 2 2 3 2 3 3 2 2 2 2" xfId="39426" xr:uid="{9DF40FE6-AAC1-436B-AD85-7B4C5E8641DC}"/>
    <cellStyle name="Currency 2 2 2 2 3 2 3 3 2 2 2 3" xfId="54310" xr:uid="{028F195A-63A0-47B3-B394-0F9BA666B278}"/>
    <cellStyle name="Currency 2 2 2 2 3 2 3 3 2 2 3" xfId="18890" xr:uid="{AC44B519-BAC8-44AE-8303-6DDA148196A9}"/>
    <cellStyle name="Currency 2 2 2 2 3 2 3 3 2 2 4" xfId="32580" xr:uid="{05FCEFEF-F936-48C4-8A43-CE25EBBECF8F}"/>
    <cellStyle name="Currency 2 2 2 2 3 2 3 3 2 2 5" xfId="47464" xr:uid="{081C8FA4-E16B-4C0A-9A62-4921D665A1F6}"/>
    <cellStyle name="Currency 2 2 2 2 3 2 3 3 2 3" xfId="22312" xr:uid="{6C1D7E1C-C99D-433A-86BD-0117030EAD67}"/>
    <cellStyle name="Currency 2 2 2 2 3 2 3 3 2 3 2" xfId="36004" xr:uid="{E7AFD757-0C66-4B55-AF64-C14385DEBA13}"/>
    <cellStyle name="Currency 2 2 2 2 3 2 3 3 2 3 3" xfId="50888" xr:uid="{20574D60-B4A0-46E0-ACE7-7BA065AA0522}"/>
    <cellStyle name="Currency 2 2 2 2 3 2 3 3 2 4" xfId="15468" xr:uid="{956B9B4A-FE05-45CC-A696-94A302F774C1}"/>
    <cellStyle name="Currency 2 2 2 2 3 2 3 3 2 5" xfId="29158" xr:uid="{7EB37F69-7E05-4671-9F1C-F614A5416A18}"/>
    <cellStyle name="Currency 2 2 2 2 3 2 3 3 2 6" xfId="44042" xr:uid="{31752504-0E34-4ACD-94C7-7FC052EA584C}"/>
    <cellStyle name="Currency 2 2 2 2 3 2 3 3 3" xfId="10332" xr:uid="{54FE4227-79AB-424F-999C-5F14DAB10ACE}"/>
    <cellStyle name="Currency 2 2 2 2 3 2 3 3 3 2" xfId="24022" xr:uid="{3A9F7EBF-C201-445D-A56B-2E45CEC6B975}"/>
    <cellStyle name="Currency 2 2 2 2 3 2 3 3 3 2 2" xfId="37714" xr:uid="{47E8A5A6-3B0C-43AF-9F63-9B6406FB9D2E}"/>
    <cellStyle name="Currency 2 2 2 2 3 2 3 3 3 2 3" xfId="52598" xr:uid="{729254D1-0C0E-48EB-A816-0F820A76932B}"/>
    <cellStyle name="Currency 2 2 2 2 3 2 3 3 3 3" xfId="17178" xr:uid="{D2F41E53-C46E-41D8-8986-ECD01F0DEEEC}"/>
    <cellStyle name="Currency 2 2 2 2 3 2 3 3 3 4" xfId="30868" xr:uid="{4FAB2F6F-A17B-4440-876E-CAFA6A6D500C}"/>
    <cellStyle name="Currency 2 2 2 2 3 2 3 3 3 5" xfId="45752" xr:uid="{CED2803F-7F37-43BF-AED8-97B4E37D34D2}"/>
    <cellStyle name="Currency 2 2 2 2 3 2 3 3 4" xfId="20600" xr:uid="{C50B203B-877E-4149-B1A7-BC3602A22533}"/>
    <cellStyle name="Currency 2 2 2 2 3 2 3 3 4 2" xfId="34292" xr:uid="{929556D1-F80D-47FC-9CA4-1803ED1DFDA9}"/>
    <cellStyle name="Currency 2 2 2 2 3 2 3 3 4 3" xfId="49176" xr:uid="{31A54FF0-769D-4E7F-94A7-7B94A593FBFF}"/>
    <cellStyle name="Currency 2 2 2 2 3 2 3 3 5" xfId="13756" xr:uid="{108C68AE-C6B5-4BE6-A250-140DE3EF7B3E}"/>
    <cellStyle name="Currency 2 2 2 2 3 2 3 3 6" xfId="27446" xr:uid="{BC7E5D6C-3504-4B2C-8CFF-7E80AF9570A7}"/>
    <cellStyle name="Currency 2 2 2 2 3 2 3 3 7" xfId="42330" xr:uid="{13FDC15C-D59D-4A00-8FD3-E51753DADE8E}"/>
    <cellStyle name="Currency 2 2 2 2 3 2 3 4" xfId="6910" xr:uid="{FF6016FF-8D1B-4B7A-A08E-07D9120174B9}"/>
    <cellStyle name="Currency 2 2 2 2 3 2 3 4 2" xfId="8623" xr:uid="{3F722D8E-D320-4D89-9E21-55F8999A156F}"/>
    <cellStyle name="Currency 2 2 2 2 3 2 3 4 2 2" xfId="12045" xr:uid="{4CB6889B-FA4A-4E78-B12B-5D363FABB261}"/>
    <cellStyle name="Currency 2 2 2 2 3 2 3 4 2 2 2" xfId="25735" xr:uid="{6DD5A345-8435-4901-9DA2-0A52DF649952}"/>
    <cellStyle name="Currency 2 2 2 2 3 2 3 4 2 2 2 2" xfId="39427" xr:uid="{5FEEA337-ED41-4F12-A3C4-BC9DACD7F052}"/>
    <cellStyle name="Currency 2 2 2 2 3 2 3 4 2 2 2 3" xfId="54311" xr:uid="{2C76AA71-CD44-48C4-8C65-16B1D1FBF6BC}"/>
    <cellStyle name="Currency 2 2 2 2 3 2 3 4 2 2 3" xfId="18891" xr:uid="{156F1CBD-0452-44AC-AD12-DBBAA4CF2BB9}"/>
    <cellStyle name="Currency 2 2 2 2 3 2 3 4 2 2 4" xfId="32581" xr:uid="{58553E6F-D936-4345-9A69-54648A9A12B5}"/>
    <cellStyle name="Currency 2 2 2 2 3 2 3 4 2 2 5" xfId="47465" xr:uid="{B5D0C1F5-AC86-4ABC-9CB6-9CF7F0E8440F}"/>
    <cellStyle name="Currency 2 2 2 2 3 2 3 4 2 3" xfId="22313" xr:uid="{1C5EEB04-1C23-48B4-88DC-5051B7371681}"/>
    <cellStyle name="Currency 2 2 2 2 3 2 3 4 2 3 2" xfId="36005" xr:uid="{EC1053E3-B1CB-4C3C-A855-18EDAB8D8EF6}"/>
    <cellStyle name="Currency 2 2 2 2 3 2 3 4 2 3 3" xfId="50889" xr:uid="{2F7A6CBE-D550-4E0E-B652-A817710BF18A}"/>
    <cellStyle name="Currency 2 2 2 2 3 2 3 4 2 4" xfId="15469" xr:uid="{C80AC8FF-1F64-4F13-AE63-11209AE08EA4}"/>
    <cellStyle name="Currency 2 2 2 2 3 2 3 4 2 5" xfId="29159" xr:uid="{D420E43E-633B-429A-A85B-3BB681972E83}"/>
    <cellStyle name="Currency 2 2 2 2 3 2 3 4 2 6" xfId="44043" xr:uid="{7D212A91-CB75-4ACF-919C-68759B94B57D}"/>
    <cellStyle name="Currency 2 2 2 2 3 2 3 4 3" xfId="10333" xr:uid="{4FA3C389-10BE-4D88-AA78-6465FF21D8B2}"/>
    <cellStyle name="Currency 2 2 2 2 3 2 3 4 3 2" xfId="24023" xr:uid="{06B447E9-4B62-4BE1-A8A6-8D358E1C8721}"/>
    <cellStyle name="Currency 2 2 2 2 3 2 3 4 3 2 2" xfId="37715" xr:uid="{B695B84A-6581-4E63-A984-D2AC1F7BB5CE}"/>
    <cellStyle name="Currency 2 2 2 2 3 2 3 4 3 2 3" xfId="52599" xr:uid="{E1E07BDD-A8F8-48CE-88FE-482B9540F190}"/>
    <cellStyle name="Currency 2 2 2 2 3 2 3 4 3 3" xfId="17179" xr:uid="{1A4CA11A-BE0A-4BD9-8124-8D5A354B8876}"/>
    <cellStyle name="Currency 2 2 2 2 3 2 3 4 3 4" xfId="30869" xr:uid="{3ECC797A-5C15-4EF4-ADFF-534BF5DE570B}"/>
    <cellStyle name="Currency 2 2 2 2 3 2 3 4 3 5" xfId="45753" xr:uid="{768B1088-69AD-4212-8392-5DD9C95562A9}"/>
    <cellStyle name="Currency 2 2 2 2 3 2 3 4 4" xfId="20601" xr:uid="{593161BE-EA6D-405B-997C-E4C542AD1731}"/>
    <cellStyle name="Currency 2 2 2 2 3 2 3 4 4 2" xfId="34293" xr:uid="{258E03D2-1509-4449-8373-FED69905AC1C}"/>
    <cellStyle name="Currency 2 2 2 2 3 2 3 4 4 3" xfId="49177" xr:uid="{9C2C2182-2F09-408C-92F7-FBD496F5AF18}"/>
    <cellStyle name="Currency 2 2 2 2 3 2 3 4 5" xfId="13757" xr:uid="{20430291-69AF-47E3-9E0E-E8030B84CE80}"/>
    <cellStyle name="Currency 2 2 2 2 3 2 3 4 6" xfId="27447" xr:uid="{082955F0-57A6-4E94-B578-7D88A70B2A1D}"/>
    <cellStyle name="Currency 2 2 2 2 3 2 3 4 7" xfId="42331" xr:uid="{98F03CC6-8ACF-4609-A91A-0C994957F1CA}"/>
    <cellStyle name="Currency 2 2 2 2 3 2 3 5" xfId="8619" xr:uid="{9AEDC80A-7A6E-47D8-A7E5-A2DAACB48675}"/>
    <cellStyle name="Currency 2 2 2 2 3 2 3 5 2" xfId="12041" xr:uid="{2EEFC39F-AD51-4247-9F1B-ED1B7501CCC0}"/>
    <cellStyle name="Currency 2 2 2 2 3 2 3 5 2 2" xfId="25731" xr:uid="{60276FB2-6CFD-4F22-909D-492EB05315E9}"/>
    <cellStyle name="Currency 2 2 2 2 3 2 3 5 2 2 2" xfId="39423" xr:uid="{75249200-272E-454E-BF5D-78025EE763AD}"/>
    <cellStyle name="Currency 2 2 2 2 3 2 3 5 2 2 3" xfId="54307" xr:uid="{C0105926-A66F-4486-9EE8-3C3C7D836036}"/>
    <cellStyle name="Currency 2 2 2 2 3 2 3 5 2 3" xfId="18887" xr:uid="{C0A5BE95-1481-4EFA-9444-4BA0FEACD127}"/>
    <cellStyle name="Currency 2 2 2 2 3 2 3 5 2 4" xfId="32577" xr:uid="{A11D6864-925A-48F7-87DC-17CDC5247C0F}"/>
    <cellStyle name="Currency 2 2 2 2 3 2 3 5 2 5" xfId="47461" xr:uid="{F22F446A-5A07-482F-A879-49407670E2AF}"/>
    <cellStyle name="Currency 2 2 2 2 3 2 3 5 3" xfId="22309" xr:uid="{EEA4D07B-C18F-4B76-B19D-B3F2FE3030C6}"/>
    <cellStyle name="Currency 2 2 2 2 3 2 3 5 3 2" xfId="36001" xr:uid="{7F1BD034-BC6B-47FB-9157-A7A0D96F8E16}"/>
    <cellStyle name="Currency 2 2 2 2 3 2 3 5 3 3" xfId="50885" xr:uid="{EEF7F683-85E3-4AE0-AC87-93F00390BA63}"/>
    <cellStyle name="Currency 2 2 2 2 3 2 3 5 4" xfId="15465" xr:uid="{A88EF68B-ECBF-499E-ABD9-131D31E7FB2E}"/>
    <cellStyle name="Currency 2 2 2 2 3 2 3 5 5" xfId="29155" xr:uid="{0CBB8A93-6D47-497F-851F-754DC59105D6}"/>
    <cellStyle name="Currency 2 2 2 2 3 2 3 5 6" xfId="44039" xr:uid="{9A1D16AE-A875-4A20-8035-17AEB89298C6}"/>
    <cellStyle name="Currency 2 2 2 2 3 2 3 6" xfId="10329" xr:uid="{95360EA4-6A54-49E8-AB0E-42A9A4B56A23}"/>
    <cellStyle name="Currency 2 2 2 2 3 2 3 6 2" xfId="24019" xr:uid="{BB682649-7142-4AF2-9EB0-85C2EB61F6F2}"/>
    <cellStyle name="Currency 2 2 2 2 3 2 3 6 2 2" xfId="37711" xr:uid="{2BC2CAF6-011C-40F9-994C-3F917C89087C}"/>
    <cellStyle name="Currency 2 2 2 2 3 2 3 6 2 3" xfId="52595" xr:uid="{3EBD3736-55F7-44CE-91D4-8ABEB636BC7D}"/>
    <cellStyle name="Currency 2 2 2 2 3 2 3 6 3" xfId="17175" xr:uid="{83CBBC98-39EF-49DD-A9FA-7BCA24A66B0D}"/>
    <cellStyle name="Currency 2 2 2 2 3 2 3 6 4" xfId="30865" xr:uid="{373FADE7-59C9-4E7C-898D-82844E33D4AE}"/>
    <cellStyle name="Currency 2 2 2 2 3 2 3 6 5" xfId="45749" xr:uid="{3D86109E-1CEA-481A-86A8-1A4C229E9F3F}"/>
    <cellStyle name="Currency 2 2 2 2 3 2 3 7" xfId="20597" xr:uid="{0490BDC6-3271-4341-B014-BF7B9FD5E77A}"/>
    <cellStyle name="Currency 2 2 2 2 3 2 3 7 2" xfId="34289" xr:uid="{20948284-968E-449D-B97D-7AFDD564EA2B}"/>
    <cellStyle name="Currency 2 2 2 2 3 2 3 7 3" xfId="49173" xr:uid="{11F651A6-81A0-4540-98B2-323C0792B7ED}"/>
    <cellStyle name="Currency 2 2 2 2 3 2 3 8" xfId="13753" xr:uid="{43748FC0-193F-45BF-AD3B-8A3F9CBA67AD}"/>
    <cellStyle name="Currency 2 2 2 2 3 2 3 9" xfId="27443" xr:uid="{C5346019-F9F0-4175-BF2A-97F8AA571448}"/>
    <cellStyle name="Currency 2 2 2 2 3 2 4" xfId="6911" xr:uid="{0C139B50-90C6-49C2-9A51-048993B18821}"/>
    <cellStyle name="Currency 2 2 2 2 3 2 4 2" xfId="6912" xr:uid="{EEA03958-6EC5-40BC-888D-97C57D15389C}"/>
    <cellStyle name="Currency 2 2 2 2 3 2 4 2 2" xfId="8625" xr:uid="{F6ABDB6C-B8CE-44EF-9068-EE7F35161134}"/>
    <cellStyle name="Currency 2 2 2 2 3 2 4 2 2 2" xfId="12047" xr:uid="{89F2805D-1430-49D1-A1B6-F3C54008E111}"/>
    <cellStyle name="Currency 2 2 2 2 3 2 4 2 2 2 2" xfId="25737" xr:uid="{E3A2B851-1197-4581-BEF1-FE5A6F6DA866}"/>
    <cellStyle name="Currency 2 2 2 2 3 2 4 2 2 2 2 2" xfId="39429" xr:uid="{F7CA50F3-3D6A-4ECA-B178-D2EA1226B137}"/>
    <cellStyle name="Currency 2 2 2 2 3 2 4 2 2 2 2 3" xfId="54313" xr:uid="{B7EBFCCE-7BA4-4125-8E37-C21F5FC5926F}"/>
    <cellStyle name="Currency 2 2 2 2 3 2 4 2 2 2 3" xfId="18893" xr:uid="{E3879CE1-EFC4-48C8-B108-D128543532CA}"/>
    <cellStyle name="Currency 2 2 2 2 3 2 4 2 2 2 4" xfId="32583" xr:uid="{A782E778-AAE0-46DB-934E-55B8B7AB6621}"/>
    <cellStyle name="Currency 2 2 2 2 3 2 4 2 2 2 5" xfId="47467" xr:uid="{8AC169DA-B129-49DA-8E57-1107E2823237}"/>
    <cellStyle name="Currency 2 2 2 2 3 2 4 2 2 3" xfId="22315" xr:uid="{FB780089-CE83-4990-9538-0A5A7EB6C694}"/>
    <cellStyle name="Currency 2 2 2 2 3 2 4 2 2 3 2" xfId="36007" xr:uid="{A64465DB-BC0C-4D73-9D76-488A5040EEFD}"/>
    <cellStyle name="Currency 2 2 2 2 3 2 4 2 2 3 3" xfId="50891" xr:uid="{97220F02-A188-49A0-8447-361EF59E72BC}"/>
    <cellStyle name="Currency 2 2 2 2 3 2 4 2 2 4" xfId="15471" xr:uid="{96712E5F-28C0-488D-A5D3-90DFCAACC65F}"/>
    <cellStyle name="Currency 2 2 2 2 3 2 4 2 2 5" xfId="29161" xr:uid="{4BE852C1-BE3C-4BD4-8FB2-071CD51AEFAF}"/>
    <cellStyle name="Currency 2 2 2 2 3 2 4 2 2 6" xfId="44045" xr:uid="{A3E228C2-F3ED-4B49-8CCA-7CDE5316A74A}"/>
    <cellStyle name="Currency 2 2 2 2 3 2 4 2 3" xfId="10335" xr:uid="{91CDD9BE-8EAA-446A-9114-100BC59413C8}"/>
    <cellStyle name="Currency 2 2 2 2 3 2 4 2 3 2" xfId="24025" xr:uid="{97596457-0E28-476F-96FF-FD6744E0B2FC}"/>
    <cellStyle name="Currency 2 2 2 2 3 2 4 2 3 2 2" xfId="37717" xr:uid="{004DE8BD-A3D6-4E66-9943-E78D856B8288}"/>
    <cellStyle name="Currency 2 2 2 2 3 2 4 2 3 2 3" xfId="52601" xr:uid="{07384634-303A-4797-9DDF-1FF3E50248E3}"/>
    <cellStyle name="Currency 2 2 2 2 3 2 4 2 3 3" xfId="17181" xr:uid="{4AEE8C97-2E45-440B-A71E-61D4E2E4B6F0}"/>
    <cellStyle name="Currency 2 2 2 2 3 2 4 2 3 4" xfId="30871" xr:uid="{7B79D4C8-611B-4C5F-8F8C-FD865FC06EDE}"/>
    <cellStyle name="Currency 2 2 2 2 3 2 4 2 3 5" xfId="45755" xr:uid="{D58A257F-479B-4246-9EEF-C12BD0861A1A}"/>
    <cellStyle name="Currency 2 2 2 2 3 2 4 2 4" xfId="20603" xr:uid="{E55F934D-71FC-494E-8FDA-56F263733162}"/>
    <cellStyle name="Currency 2 2 2 2 3 2 4 2 4 2" xfId="34295" xr:uid="{FC03C165-A877-4544-ACE3-7B850C01515C}"/>
    <cellStyle name="Currency 2 2 2 2 3 2 4 2 4 3" xfId="49179" xr:uid="{73F869C4-C807-4AA0-97F2-4535A1EA1366}"/>
    <cellStyle name="Currency 2 2 2 2 3 2 4 2 5" xfId="13759" xr:uid="{056941DE-FA0E-4ED0-A5B4-C45735D8C62E}"/>
    <cellStyle name="Currency 2 2 2 2 3 2 4 2 6" xfId="27449" xr:uid="{0325EAC4-9498-4656-94BF-D424766800A1}"/>
    <cellStyle name="Currency 2 2 2 2 3 2 4 2 7" xfId="42333" xr:uid="{658612F8-41FD-4F86-85C3-5AB5A47F3E63}"/>
    <cellStyle name="Currency 2 2 2 2 3 2 4 3" xfId="8624" xr:uid="{674B494F-B590-43FC-AC61-4AE6753E3971}"/>
    <cellStyle name="Currency 2 2 2 2 3 2 4 3 2" xfId="12046" xr:uid="{940F6587-A29D-480F-8B15-0F2DE2EBAD4F}"/>
    <cellStyle name="Currency 2 2 2 2 3 2 4 3 2 2" xfId="25736" xr:uid="{DA1870AA-D694-4B92-8FF6-EA218F83E92E}"/>
    <cellStyle name="Currency 2 2 2 2 3 2 4 3 2 2 2" xfId="39428" xr:uid="{D118B619-74B7-435D-BFDA-040E42008B6F}"/>
    <cellStyle name="Currency 2 2 2 2 3 2 4 3 2 2 3" xfId="54312" xr:uid="{93A1E9F9-AD62-4640-97EF-DDC3BC9105F9}"/>
    <cellStyle name="Currency 2 2 2 2 3 2 4 3 2 3" xfId="18892" xr:uid="{D8D26BE0-7E3D-4537-8B49-6C101724AEF9}"/>
    <cellStyle name="Currency 2 2 2 2 3 2 4 3 2 4" xfId="32582" xr:uid="{DB8EBD01-2337-4E0D-9BBA-09ED6D0A3210}"/>
    <cellStyle name="Currency 2 2 2 2 3 2 4 3 2 5" xfId="47466" xr:uid="{0D7C46A4-39BF-4C62-A011-2A77D87B52C2}"/>
    <cellStyle name="Currency 2 2 2 2 3 2 4 3 3" xfId="22314" xr:uid="{5CD54382-B6BF-4B80-8B17-DDA3366861B4}"/>
    <cellStyle name="Currency 2 2 2 2 3 2 4 3 3 2" xfId="36006" xr:uid="{583B8A97-1CDA-4519-B865-C4BB7E525441}"/>
    <cellStyle name="Currency 2 2 2 2 3 2 4 3 3 3" xfId="50890" xr:uid="{448D7CC9-6AA2-4C96-86BF-F98189C7E941}"/>
    <cellStyle name="Currency 2 2 2 2 3 2 4 3 4" xfId="15470" xr:uid="{E5FA6248-D566-4AA1-943C-4072BCB779EF}"/>
    <cellStyle name="Currency 2 2 2 2 3 2 4 3 5" xfId="29160" xr:uid="{5E4C9533-AD69-42C6-A2D4-A0E88EED86D8}"/>
    <cellStyle name="Currency 2 2 2 2 3 2 4 3 6" xfId="44044" xr:uid="{E3889D0A-E1C5-45DF-AB49-517F87662A6B}"/>
    <cellStyle name="Currency 2 2 2 2 3 2 4 4" xfId="10334" xr:uid="{A69A0256-C994-45DB-A3FA-27A71D4314CE}"/>
    <cellStyle name="Currency 2 2 2 2 3 2 4 4 2" xfId="24024" xr:uid="{E4A713EE-D6DB-4847-B8E4-C985914F2DB5}"/>
    <cellStyle name="Currency 2 2 2 2 3 2 4 4 2 2" xfId="37716" xr:uid="{C09FDCF2-D74D-4165-98C6-C68D58460481}"/>
    <cellStyle name="Currency 2 2 2 2 3 2 4 4 2 3" xfId="52600" xr:uid="{FF37A0DB-33A7-49A9-AE61-E953D6C023D2}"/>
    <cellStyle name="Currency 2 2 2 2 3 2 4 4 3" xfId="17180" xr:uid="{1FC1D921-E8ED-49BE-92FC-ABC5FF45B7F3}"/>
    <cellStyle name="Currency 2 2 2 2 3 2 4 4 4" xfId="30870" xr:uid="{AF44F40C-BAAE-46EC-AC4E-73A7E39FCC8A}"/>
    <cellStyle name="Currency 2 2 2 2 3 2 4 4 5" xfId="45754" xr:uid="{2B68E864-931C-48D0-BD8F-8822E6B7A955}"/>
    <cellStyle name="Currency 2 2 2 2 3 2 4 5" xfId="20602" xr:uid="{A8827942-7936-4167-9801-B32A88C41BCE}"/>
    <cellStyle name="Currency 2 2 2 2 3 2 4 5 2" xfId="34294" xr:uid="{02A91928-DD53-4429-A385-ECB6E34B069F}"/>
    <cellStyle name="Currency 2 2 2 2 3 2 4 5 3" xfId="49178" xr:uid="{63B8F43A-2EF3-4129-ACAC-CA8CFDB664D0}"/>
    <cellStyle name="Currency 2 2 2 2 3 2 4 6" xfId="13758" xr:uid="{B6796457-916A-49E6-9EE8-97956CE283BD}"/>
    <cellStyle name="Currency 2 2 2 2 3 2 4 7" xfId="27448" xr:uid="{3A1521B9-2A9A-4271-96A5-D7CC34CC4F88}"/>
    <cellStyle name="Currency 2 2 2 2 3 2 4 8" xfId="42332" xr:uid="{D440DA13-A411-4FFB-BA88-A05C0A5678F2}"/>
    <cellStyle name="Currency 2 2 2 2 3 2 5" xfId="6913" xr:uid="{81C9B121-9FF0-4C0A-8FD8-A0AA1DEEF23A}"/>
    <cellStyle name="Currency 2 2 2 2 3 2 5 2" xfId="8626" xr:uid="{F2B5DF57-F48A-40B1-A728-E0E8ACE92210}"/>
    <cellStyle name="Currency 2 2 2 2 3 2 5 2 2" xfId="12048" xr:uid="{A69F6FD8-EAAB-407A-A973-BC955688B9B9}"/>
    <cellStyle name="Currency 2 2 2 2 3 2 5 2 2 2" xfId="25738" xr:uid="{36AB71AE-D2F5-4C60-B671-2548DBA8E399}"/>
    <cellStyle name="Currency 2 2 2 2 3 2 5 2 2 2 2" xfId="39430" xr:uid="{A10B63C7-B165-4F1F-82ED-C15D0C12BEE8}"/>
    <cellStyle name="Currency 2 2 2 2 3 2 5 2 2 2 3" xfId="54314" xr:uid="{705C9615-5708-4F22-B584-80E9933E1B12}"/>
    <cellStyle name="Currency 2 2 2 2 3 2 5 2 2 3" xfId="18894" xr:uid="{AAE2239B-B4C5-42B2-B65F-BFD95B441E24}"/>
    <cellStyle name="Currency 2 2 2 2 3 2 5 2 2 4" xfId="32584" xr:uid="{7BE0FB86-4653-4E0A-922B-74B53EB38D34}"/>
    <cellStyle name="Currency 2 2 2 2 3 2 5 2 2 5" xfId="47468" xr:uid="{F3AB3B12-BC2F-4EEE-B41B-33C602BDE119}"/>
    <cellStyle name="Currency 2 2 2 2 3 2 5 2 3" xfId="22316" xr:uid="{294C7968-4D71-4A46-9634-F4BF1E6B9ED8}"/>
    <cellStyle name="Currency 2 2 2 2 3 2 5 2 3 2" xfId="36008" xr:uid="{71CDC41A-D503-4EC7-A6E7-9183256AA2FA}"/>
    <cellStyle name="Currency 2 2 2 2 3 2 5 2 3 3" xfId="50892" xr:uid="{209B54A2-CE21-49BD-AA30-1D4627D244B9}"/>
    <cellStyle name="Currency 2 2 2 2 3 2 5 2 4" xfId="15472" xr:uid="{9BC0ADEB-ABB8-42C6-BBF0-DC0E450E9D30}"/>
    <cellStyle name="Currency 2 2 2 2 3 2 5 2 5" xfId="29162" xr:uid="{ACCDAD33-6CB9-4B55-97CE-E321CBED8CD4}"/>
    <cellStyle name="Currency 2 2 2 2 3 2 5 2 6" xfId="44046" xr:uid="{3A194A6D-AF69-4B1A-95C4-30E9D956ED26}"/>
    <cellStyle name="Currency 2 2 2 2 3 2 5 3" xfId="10336" xr:uid="{45696F65-252F-419A-BC9C-F8FB45960491}"/>
    <cellStyle name="Currency 2 2 2 2 3 2 5 3 2" xfId="24026" xr:uid="{2B8906B5-E5DC-46F8-A805-6DD19186C61A}"/>
    <cellStyle name="Currency 2 2 2 2 3 2 5 3 2 2" xfId="37718" xr:uid="{740F652C-5632-4357-ADC0-19ED9916922B}"/>
    <cellStyle name="Currency 2 2 2 2 3 2 5 3 2 3" xfId="52602" xr:uid="{4904DC0A-F6C2-45A0-B1AA-EEF202375F10}"/>
    <cellStyle name="Currency 2 2 2 2 3 2 5 3 3" xfId="17182" xr:uid="{59E1A7D6-F4FA-446F-AA93-791DF013EB98}"/>
    <cellStyle name="Currency 2 2 2 2 3 2 5 3 4" xfId="30872" xr:uid="{742B078F-11AC-482F-A10F-24C5148CC701}"/>
    <cellStyle name="Currency 2 2 2 2 3 2 5 3 5" xfId="45756" xr:uid="{4AFC8122-100F-4EDC-9861-411003DD8197}"/>
    <cellStyle name="Currency 2 2 2 2 3 2 5 4" xfId="20604" xr:uid="{44C90F39-374D-4D70-8691-21869FDD5BF9}"/>
    <cellStyle name="Currency 2 2 2 2 3 2 5 4 2" xfId="34296" xr:uid="{F436F982-49B6-4807-9CBA-463B46B2F5BD}"/>
    <cellStyle name="Currency 2 2 2 2 3 2 5 4 3" xfId="49180" xr:uid="{8991947B-4E2C-4B6D-8A94-193FC7F1C39A}"/>
    <cellStyle name="Currency 2 2 2 2 3 2 5 5" xfId="13760" xr:uid="{6F07F525-7552-4F37-83B2-7A827AAF9930}"/>
    <cellStyle name="Currency 2 2 2 2 3 2 5 6" xfId="27450" xr:uid="{7A225290-3109-446D-8AF0-E6564F0838E0}"/>
    <cellStyle name="Currency 2 2 2 2 3 2 5 7" xfId="42334" xr:uid="{03DDCEA5-83F5-4B28-BB97-CCE509F226F1}"/>
    <cellStyle name="Currency 2 2 2 2 3 2 6" xfId="6914" xr:uid="{5C015A61-7933-4706-9EF3-B582D787F265}"/>
    <cellStyle name="Currency 2 2 2 2 3 2 6 2" xfId="8627" xr:uid="{FED153A2-BE93-4BD7-96F9-C32FF49AC08F}"/>
    <cellStyle name="Currency 2 2 2 2 3 2 6 2 2" xfId="12049" xr:uid="{B5ED1F09-CAAF-4481-9B5A-1FD09F1A5187}"/>
    <cellStyle name="Currency 2 2 2 2 3 2 6 2 2 2" xfId="25739" xr:uid="{F5DFD926-A2A7-47B7-B359-96B1A2D507B1}"/>
    <cellStyle name="Currency 2 2 2 2 3 2 6 2 2 2 2" xfId="39431" xr:uid="{EC3D167A-11FB-49BE-AABF-A67AB6273150}"/>
    <cellStyle name="Currency 2 2 2 2 3 2 6 2 2 2 3" xfId="54315" xr:uid="{3C68DD3E-6BA8-4A1E-9F28-775E56E62EBA}"/>
    <cellStyle name="Currency 2 2 2 2 3 2 6 2 2 3" xfId="18895" xr:uid="{C422A0BD-E5B4-4454-B277-3636BBB91752}"/>
    <cellStyle name="Currency 2 2 2 2 3 2 6 2 2 4" xfId="32585" xr:uid="{4EA3BA55-742F-4B93-B481-5B84A8CE3411}"/>
    <cellStyle name="Currency 2 2 2 2 3 2 6 2 2 5" xfId="47469" xr:uid="{5A80DA3E-E650-43CF-9222-87BAB57F87C5}"/>
    <cellStyle name="Currency 2 2 2 2 3 2 6 2 3" xfId="22317" xr:uid="{61F645FB-474A-4AE0-B9EA-1D1865CDDA4D}"/>
    <cellStyle name="Currency 2 2 2 2 3 2 6 2 3 2" xfId="36009" xr:uid="{47967C02-515A-49C1-9B7F-AC785B848915}"/>
    <cellStyle name="Currency 2 2 2 2 3 2 6 2 3 3" xfId="50893" xr:uid="{C41FB7AB-8F08-4271-AFFB-EE4C6D8BFA0F}"/>
    <cellStyle name="Currency 2 2 2 2 3 2 6 2 4" xfId="15473" xr:uid="{0554FF51-7FC8-4D8A-9A42-0ECF921A9C0D}"/>
    <cellStyle name="Currency 2 2 2 2 3 2 6 2 5" xfId="29163" xr:uid="{578D78F7-23D2-4915-83CE-D3BCE470EEFE}"/>
    <cellStyle name="Currency 2 2 2 2 3 2 6 2 6" xfId="44047" xr:uid="{AF50B705-C713-4CC9-A6F1-6DBDDEE68683}"/>
    <cellStyle name="Currency 2 2 2 2 3 2 6 3" xfId="10337" xr:uid="{A4C6F58F-B1CB-4992-B599-D23762203765}"/>
    <cellStyle name="Currency 2 2 2 2 3 2 6 3 2" xfId="24027" xr:uid="{05FF8F49-A3B1-4E5D-97AA-BD0893918152}"/>
    <cellStyle name="Currency 2 2 2 2 3 2 6 3 2 2" xfId="37719" xr:uid="{BE62D44F-ACC4-415B-8E0B-B2D68D10966E}"/>
    <cellStyle name="Currency 2 2 2 2 3 2 6 3 2 3" xfId="52603" xr:uid="{7AC11FEC-55C3-4680-ADA0-A02EBC206F41}"/>
    <cellStyle name="Currency 2 2 2 2 3 2 6 3 3" xfId="17183" xr:uid="{76936CCC-2677-4A40-B85C-3E0305BD5FF5}"/>
    <cellStyle name="Currency 2 2 2 2 3 2 6 3 4" xfId="30873" xr:uid="{34F96206-18CE-4D6C-A189-A96CB3948C29}"/>
    <cellStyle name="Currency 2 2 2 2 3 2 6 3 5" xfId="45757" xr:uid="{4BF89107-C485-4B7A-9A3F-2A10B81E41AD}"/>
    <cellStyle name="Currency 2 2 2 2 3 2 6 4" xfId="20605" xr:uid="{F5F3597C-749A-4E80-83C7-7E2D7EA03AF5}"/>
    <cellStyle name="Currency 2 2 2 2 3 2 6 4 2" xfId="34297" xr:uid="{A381B75C-6826-44A6-B834-B9C3B0459CA7}"/>
    <cellStyle name="Currency 2 2 2 2 3 2 6 4 3" xfId="49181" xr:uid="{81E66F3C-4921-4D9E-9DDA-EAE3BD0BC8DB}"/>
    <cellStyle name="Currency 2 2 2 2 3 2 6 5" xfId="13761" xr:uid="{798F0275-B572-4178-AF1A-F3F6B174FA1A}"/>
    <cellStyle name="Currency 2 2 2 2 3 2 6 6" xfId="27451" xr:uid="{762475C9-CF81-438A-BE51-488621C6C39E}"/>
    <cellStyle name="Currency 2 2 2 2 3 2 6 7" xfId="42335" xr:uid="{8CE22FC1-62C3-4E22-85DF-9F981D2B375C}"/>
    <cellStyle name="Currency 2 2 2 2 3 2 7" xfId="8613" xr:uid="{97CE97E6-BF3D-4DAD-9655-22E125A09A38}"/>
    <cellStyle name="Currency 2 2 2 2 3 2 7 2" xfId="12035" xr:uid="{3C61C872-F6DB-415E-A29A-95958FABD156}"/>
    <cellStyle name="Currency 2 2 2 2 3 2 7 2 2" xfId="25725" xr:uid="{CEBF060E-73E6-4718-93D2-7ECBCD7D133C}"/>
    <cellStyle name="Currency 2 2 2 2 3 2 7 2 2 2" xfId="39417" xr:uid="{166078F9-E879-432C-A830-4446FB75439A}"/>
    <cellStyle name="Currency 2 2 2 2 3 2 7 2 2 3" xfId="54301" xr:uid="{AB51BC61-9E41-4C5B-BA42-94C805BE2A4B}"/>
    <cellStyle name="Currency 2 2 2 2 3 2 7 2 3" xfId="18881" xr:uid="{23E121DC-E7DC-4FF2-B0EA-B5DCE1FF50F1}"/>
    <cellStyle name="Currency 2 2 2 2 3 2 7 2 4" xfId="32571" xr:uid="{EB0E57BC-562E-44B9-AB66-E8F43CE4846C}"/>
    <cellStyle name="Currency 2 2 2 2 3 2 7 2 5" xfId="47455" xr:uid="{4AC904F0-BAF9-40BF-94DE-962DA6CBA499}"/>
    <cellStyle name="Currency 2 2 2 2 3 2 7 3" xfId="22303" xr:uid="{15674430-6D78-476E-8853-401630E4F1C0}"/>
    <cellStyle name="Currency 2 2 2 2 3 2 7 3 2" xfId="35995" xr:uid="{AC5A4AE9-A21B-449A-8EF3-8A20DDF71E6A}"/>
    <cellStyle name="Currency 2 2 2 2 3 2 7 3 3" xfId="50879" xr:uid="{0100A025-1067-41CD-AC07-DE9938242855}"/>
    <cellStyle name="Currency 2 2 2 2 3 2 7 4" xfId="15459" xr:uid="{37D3A7E0-3C92-4A83-A0E9-C66F989AEA57}"/>
    <cellStyle name="Currency 2 2 2 2 3 2 7 5" xfId="29149" xr:uid="{45ADED20-AD0E-4DFF-9DED-E5E18FB6EBEC}"/>
    <cellStyle name="Currency 2 2 2 2 3 2 7 6" xfId="44033" xr:uid="{49583DE4-CB50-4A2E-8422-5E3B7AF05D6D}"/>
    <cellStyle name="Currency 2 2 2 2 3 2 8" xfId="10323" xr:uid="{7C837B15-3277-4FA3-ABA0-48652BEEA14A}"/>
    <cellStyle name="Currency 2 2 2 2 3 2 8 2" xfId="24013" xr:uid="{507940B6-84A2-49DA-BD5D-BED7A96C8EC7}"/>
    <cellStyle name="Currency 2 2 2 2 3 2 8 2 2" xfId="37705" xr:uid="{9B208703-BDA1-4FA2-8BF3-B07789CC836B}"/>
    <cellStyle name="Currency 2 2 2 2 3 2 8 2 3" xfId="52589" xr:uid="{E814C6D1-8301-490D-BF77-84FAA3A3BA43}"/>
    <cellStyle name="Currency 2 2 2 2 3 2 8 3" xfId="17169" xr:uid="{F5F3CF8A-6D20-4551-B742-DF6AABCF4312}"/>
    <cellStyle name="Currency 2 2 2 2 3 2 8 4" xfId="30859" xr:uid="{E3129236-E1A2-4FAF-9A5D-01265268FE57}"/>
    <cellStyle name="Currency 2 2 2 2 3 2 8 5" xfId="45743" xr:uid="{12837123-005F-4684-9C84-71AEC27E560A}"/>
    <cellStyle name="Currency 2 2 2 2 3 2 9" xfId="20591" xr:uid="{5CD8DEEF-6828-4DF7-AF0C-A3B45F0DD03A}"/>
    <cellStyle name="Currency 2 2 2 2 3 2 9 2" xfId="34283" xr:uid="{C1AF63EC-EA70-4BB4-B1F8-DDF55CBAA028}"/>
    <cellStyle name="Currency 2 2 2 2 3 2 9 3" xfId="49167" xr:uid="{BF5E6BB7-0233-48E7-88EB-72ABD9209013}"/>
    <cellStyle name="Currency 2 2 2 2 3 3" xfId="6915" xr:uid="{0291BC9E-00CF-4CF2-9367-8B34A3E716C7}"/>
    <cellStyle name="Currency 2 2 2 2 3 3 10" xfId="42336" xr:uid="{C78AE049-6DC0-42BA-8597-A6EA59BC2134}"/>
    <cellStyle name="Currency 2 2 2 2 3 3 2" xfId="6916" xr:uid="{1D205F0C-08AE-4612-857D-ABD375278403}"/>
    <cellStyle name="Currency 2 2 2 2 3 3 2 2" xfId="6917" xr:uid="{71E3F112-B9C8-4F75-B0B1-0560D3C16E80}"/>
    <cellStyle name="Currency 2 2 2 2 3 3 2 2 2" xfId="8630" xr:uid="{2834EE6C-B1B7-4A88-8C8E-D6F100D916D2}"/>
    <cellStyle name="Currency 2 2 2 2 3 3 2 2 2 2" xfId="12052" xr:uid="{91064FEF-9035-4523-BD48-FD80C295D0B2}"/>
    <cellStyle name="Currency 2 2 2 2 3 3 2 2 2 2 2" xfId="25742" xr:uid="{D4E23E5D-D408-45A0-852B-5F452D230166}"/>
    <cellStyle name="Currency 2 2 2 2 3 3 2 2 2 2 2 2" xfId="39434" xr:uid="{CF8A823F-88B7-46A8-9C1C-213946CD3374}"/>
    <cellStyle name="Currency 2 2 2 2 3 3 2 2 2 2 2 3" xfId="54318" xr:uid="{E59ABC1C-321E-4587-9A2C-25DE9478FC85}"/>
    <cellStyle name="Currency 2 2 2 2 3 3 2 2 2 2 3" xfId="18898" xr:uid="{EC76565A-50EF-471A-B479-A6723B31B737}"/>
    <cellStyle name="Currency 2 2 2 2 3 3 2 2 2 2 4" xfId="32588" xr:uid="{69E9DF28-17E4-4067-9063-7D4E8D83E5D1}"/>
    <cellStyle name="Currency 2 2 2 2 3 3 2 2 2 2 5" xfId="47472" xr:uid="{B8F03CF7-74F3-49A0-A27C-F1D9845E470F}"/>
    <cellStyle name="Currency 2 2 2 2 3 3 2 2 2 3" xfId="22320" xr:uid="{91945F04-2476-4970-89A8-6A4CC1206248}"/>
    <cellStyle name="Currency 2 2 2 2 3 3 2 2 2 3 2" xfId="36012" xr:uid="{EDCA7A69-8893-41E5-9821-3547F8C3B124}"/>
    <cellStyle name="Currency 2 2 2 2 3 3 2 2 2 3 3" xfId="50896" xr:uid="{8C144239-B18F-46F7-98CE-C4963C952DA0}"/>
    <cellStyle name="Currency 2 2 2 2 3 3 2 2 2 4" xfId="15476" xr:uid="{7A11659A-9299-47B6-A646-EC7DAA94BEFC}"/>
    <cellStyle name="Currency 2 2 2 2 3 3 2 2 2 5" xfId="29166" xr:uid="{351F35FA-8C46-4B3A-A0E9-AECC681722B6}"/>
    <cellStyle name="Currency 2 2 2 2 3 3 2 2 2 6" xfId="44050" xr:uid="{FFFB2F70-B675-4D83-8946-86228C334A45}"/>
    <cellStyle name="Currency 2 2 2 2 3 3 2 2 3" xfId="10340" xr:uid="{93CF3846-E2C0-47DE-9624-FF67AA0C9C47}"/>
    <cellStyle name="Currency 2 2 2 2 3 3 2 2 3 2" xfId="24030" xr:uid="{998DC669-B086-40D1-B93C-DE6B3E1F9E6B}"/>
    <cellStyle name="Currency 2 2 2 2 3 3 2 2 3 2 2" xfId="37722" xr:uid="{3AEB14CF-A3E1-4824-A6BD-B060B0B60BA7}"/>
    <cellStyle name="Currency 2 2 2 2 3 3 2 2 3 2 3" xfId="52606" xr:uid="{BC1EE13E-2242-4F16-AA69-9524E329D242}"/>
    <cellStyle name="Currency 2 2 2 2 3 3 2 2 3 3" xfId="17186" xr:uid="{1C92CBEC-FA37-41A6-9854-A5FF2FE8E0CE}"/>
    <cellStyle name="Currency 2 2 2 2 3 3 2 2 3 4" xfId="30876" xr:uid="{58AA5019-FEB6-4D55-8A24-8A614A69BC06}"/>
    <cellStyle name="Currency 2 2 2 2 3 3 2 2 3 5" xfId="45760" xr:uid="{CC28DF8D-3089-4C6A-B843-AC3663E1F869}"/>
    <cellStyle name="Currency 2 2 2 2 3 3 2 2 4" xfId="20608" xr:uid="{E91B21CC-B8E0-4582-81FA-96CC7DEBD140}"/>
    <cellStyle name="Currency 2 2 2 2 3 3 2 2 4 2" xfId="34300" xr:uid="{D8F28527-8612-40A0-9721-5BC069EDA158}"/>
    <cellStyle name="Currency 2 2 2 2 3 3 2 2 4 3" xfId="49184" xr:uid="{1F047466-E6C9-42A8-BDB2-426B81252AF7}"/>
    <cellStyle name="Currency 2 2 2 2 3 3 2 2 5" xfId="13764" xr:uid="{8FC8C296-BE70-4046-B29A-1236EBE62CC8}"/>
    <cellStyle name="Currency 2 2 2 2 3 3 2 2 6" xfId="27454" xr:uid="{F25AD496-6C70-4C9F-86D4-C0195D4EE263}"/>
    <cellStyle name="Currency 2 2 2 2 3 3 2 2 7" xfId="42338" xr:uid="{1741CA35-1B10-47DC-88C9-D73A062EAA3A}"/>
    <cellStyle name="Currency 2 2 2 2 3 3 2 3" xfId="8629" xr:uid="{8493502D-7304-47DC-AEA8-791329B04DA6}"/>
    <cellStyle name="Currency 2 2 2 2 3 3 2 3 2" xfId="12051" xr:uid="{DDFA955E-ABF0-4650-A404-02D71C69B9C0}"/>
    <cellStyle name="Currency 2 2 2 2 3 3 2 3 2 2" xfId="25741" xr:uid="{D141A208-7036-4D95-93A0-F7D01412572B}"/>
    <cellStyle name="Currency 2 2 2 2 3 3 2 3 2 2 2" xfId="39433" xr:uid="{895E7C78-F7F4-4DE7-B9E1-C33EA88A4184}"/>
    <cellStyle name="Currency 2 2 2 2 3 3 2 3 2 2 3" xfId="54317" xr:uid="{EE2C76AF-E77B-45D4-B7CE-4995D2D6DA62}"/>
    <cellStyle name="Currency 2 2 2 2 3 3 2 3 2 3" xfId="18897" xr:uid="{065A5F05-6B46-44FD-AD7F-E54DD61A5329}"/>
    <cellStyle name="Currency 2 2 2 2 3 3 2 3 2 4" xfId="32587" xr:uid="{C5600328-5BAF-496A-B01F-2AC68B08B30C}"/>
    <cellStyle name="Currency 2 2 2 2 3 3 2 3 2 5" xfId="47471" xr:uid="{9049F866-C936-445C-8BAC-1C9F92B52725}"/>
    <cellStyle name="Currency 2 2 2 2 3 3 2 3 3" xfId="22319" xr:uid="{F4E302C5-9AA5-4FA7-A5A8-2F4560719DCA}"/>
    <cellStyle name="Currency 2 2 2 2 3 3 2 3 3 2" xfId="36011" xr:uid="{DF47CFA0-C9EB-462B-9C7A-F39F94A643D0}"/>
    <cellStyle name="Currency 2 2 2 2 3 3 2 3 3 3" xfId="50895" xr:uid="{248936D1-A930-4775-A3E6-3590BC299B3A}"/>
    <cellStyle name="Currency 2 2 2 2 3 3 2 3 4" xfId="15475" xr:uid="{886B95AE-D007-413F-AF5F-297B298FF83D}"/>
    <cellStyle name="Currency 2 2 2 2 3 3 2 3 5" xfId="29165" xr:uid="{F7AD1F6D-EA43-4BB2-A14F-A0867386EDCA}"/>
    <cellStyle name="Currency 2 2 2 2 3 3 2 3 6" xfId="44049" xr:uid="{E61B8852-C039-4297-BB10-EFFD2E2F340B}"/>
    <cellStyle name="Currency 2 2 2 2 3 3 2 4" xfId="10339" xr:uid="{F21052B3-82F8-4A5D-B567-0C73BF660F1A}"/>
    <cellStyle name="Currency 2 2 2 2 3 3 2 4 2" xfId="24029" xr:uid="{A9FE06CF-1E12-4573-ADF5-E6D3A51B286B}"/>
    <cellStyle name="Currency 2 2 2 2 3 3 2 4 2 2" xfId="37721" xr:uid="{D8299536-E79F-4C72-92F7-44F3EBDEAB84}"/>
    <cellStyle name="Currency 2 2 2 2 3 3 2 4 2 3" xfId="52605" xr:uid="{345FDE4F-ED6B-4323-9F71-3657A05E0D89}"/>
    <cellStyle name="Currency 2 2 2 2 3 3 2 4 3" xfId="17185" xr:uid="{453E42D8-3582-4F4B-82B3-033EBCAEB642}"/>
    <cellStyle name="Currency 2 2 2 2 3 3 2 4 4" xfId="30875" xr:uid="{71024BAD-DDCE-4300-8833-A7F9EC25F553}"/>
    <cellStyle name="Currency 2 2 2 2 3 3 2 4 5" xfId="45759" xr:uid="{A66DB48A-1126-4A05-964A-25730494613A}"/>
    <cellStyle name="Currency 2 2 2 2 3 3 2 5" xfId="20607" xr:uid="{AB1911F1-5D20-47BF-9C27-F1BC4A1BB163}"/>
    <cellStyle name="Currency 2 2 2 2 3 3 2 5 2" xfId="34299" xr:uid="{06CCB604-BC1C-4C38-BE5C-C91925DA419F}"/>
    <cellStyle name="Currency 2 2 2 2 3 3 2 5 3" xfId="49183" xr:uid="{9EA9AD79-A019-40CA-A1E0-B29D9DFE5AE4}"/>
    <cellStyle name="Currency 2 2 2 2 3 3 2 6" xfId="13763" xr:uid="{B5FAB51A-0D4A-43CD-8679-AC81CD012839}"/>
    <cellStyle name="Currency 2 2 2 2 3 3 2 7" xfId="27453" xr:uid="{156ABF27-185A-4D73-9CE0-CD620DEEE8DC}"/>
    <cellStyle name="Currency 2 2 2 2 3 3 2 8" xfId="42337" xr:uid="{B9237CE7-AA22-4888-8B3E-07E418058FB7}"/>
    <cellStyle name="Currency 2 2 2 2 3 3 3" xfId="6918" xr:uid="{A2213B5F-C97F-404F-BD52-6A9A178EED4E}"/>
    <cellStyle name="Currency 2 2 2 2 3 3 3 2" xfId="8631" xr:uid="{9B5066A9-2435-4429-822A-33641C1FE851}"/>
    <cellStyle name="Currency 2 2 2 2 3 3 3 2 2" xfId="12053" xr:uid="{CC6BCD4F-F40D-4A17-9D80-AB4047EE5E82}"/>
    <cellStyle name="Currency 2 2 2 2 3 3 3 2 2 2" xfId="25743" xr:uid="{ECCB1F2C-4581-4E0A-B48F-18DAF8353BF5}"/>
    <cellStyle name="Currency 2 2 2 2 3 3 3 2 2 2 2" xfId="39435" xr:uid="{77859F23-9343-4EF8-9EAF-463FF6408554}"/>
    <cellStyle name="Currency 2 2 2 2 3 3 3 2 2 2 3" xfId="54319" xr:uid="{98D6B601-0E9D-4C49-9D4D-ECF337CECC25}"/>
    <cellStyle name="Currency 2 2 2 2 3 3 3 2 2 3" xfId="18899" xr:uid="{91FE3A58-5F00-4D5C-A08B-69525163743B}"/>
    <cellStyle name="Currency 2 2 2 2 3 3 3 2 2 4" xfId="32589" xr:uid="{25FEA42C-2E5C-4C56-A199-3AA246FFCCAF}"/>
    <cellStyle name="Currency 2 2 2 2 3 3 3 2 2 5" xfId="47473" xr:uid="{6C182AC8-D571-4EC1-B333-20D2F347DD93}"/>
    <cellStyle name="Currency 2 2 2 2 3 3 3 2 3" xfId="22321" xr:uid="{4261E99E-E6D2-4F2A-8892-4F74D83AC086}"/>
    <cellStyle name="Currency 2 2 2 2 3 3 3 2 3 2" xfId="36013" xr:uid="{97CD6BDA-D8F1-4FDA-B473-0D11C0624B41}"/>
    <cellStyle name="Currency 2 2 2 2 3 3 3 2 3 3" xfId="50897" xr:uid="{CDB9A094-2E6A-454B-A9EB-D43F432E8CA0}"/>
    <cellStyle name="Currency 2 2 2 2 3 3 3 2 4" xfId="15477" xr:uid="{ED37D647-2A02-41B2-AB51-86B593D135EE}"/>
    <cellStyle name="Currency 2 2 2 2 3 3 3 2 5" xfId="29167" xr:uid="{1409EF8B-6580-44F3-82B3-5FCCA986078C}"/>
    <cellStyle name="Currency 2 2 2 2 3 3 3 2 6" xfId="44051" xr:uid="{D2727E4F-FC96-445A-952F-EF71E594A79D}"/>
    <cellStyle name="Currency 2 2 2 2 3 3 3 3" xfId="10341" xr:uid="{F6708D29-09C9-4D09-BBB7-34883B38F72F}"/>
    <cellStyle name="Currency 2 2 2 2 3 3 3 3 2" xfId="24031" xr:uid="{AFDF5916-5B90-42A6-95BE-23B7210365B1}"/>
    <cellStyle name="Currency 2 2 2 2 3 3 3 3 2 2" xfId="37723" xr:uid="{8B38C37E-AC93-4581-AE71-AA1255860364}"/>
    <cellStyle name="Currency 2 2 2 2 3 3 3 3 2 3" xfId="52607" xr:uid="{89913C42-EAC9-4C93-83A1-14BD5B7B8700}"/>
    <cellStyle name="Currency 2 2 2 2 3 3 3 3 3" xfId="17187" xr:uid="{EF3FEF66-DD91-4A76-9036-B2D8FD756CB7}"/>
    <cellStyle name="Currency 2 2 2 2 3 3 3 3 4" xfId="30877" xr:uid="{0F7D5422-3B1F-4AF0-90AA-DDE7A32F7CF5}"/>
    <cellStyle name="Currency 2 2 2 2 3 3 3 3 5" xfId="45761" xr:uid="{0BAF3D71-D163-450B-B23A-D1A7E70D997C}"/>
    <cellStyle name="Currency 2 2 2 2 3 3 3 4" xfId="20609" xr:uid="{BE5C1A56-5F01-4921-957D-1022FAD2C256}"/>
    <cellStyle name="Currency 2 2 2 2 3 3 3 4 2" xfId="34301" xr:uid="{A794188B-91F7-420A-96D1-3785E8F8F471}"/>
    <cellStyle name="Currency 2 2 2 2 3 3 3 4 3" xfId="49185" xr:uid="{71BBD591-A718-480D-8D10-17E86E1356B4}"/>
    <cellStyle name="Currency 2 2 2 2 3 3 3 5" xfId="13765" xr:uid="{BDD806E9-97DD-4E6A-BD29-8ABD3CEFF7D3}"/>
    <cellStyle name="Currency 2 2 2 2 3 3 3 6" xfId="27455" xr:uid="{12076E42-F7A6-48F7-A811-FA02F75AD75C}"/>
    <cellStyle name="Currency 2 2 2 2 3 3 3 7" xfId="42339" xr:uid="{92D44049-84F0-4D32-895F-0D24E8EF14A4}"/>
    <cellStyle name="Currency 2 2 2 2 3 3 4" xfId="6919" xr:uid="{BEDE604A-10F8-430D-8ED9-BC092BFBDAC7}"/>
    <cellStyle name="Currency 2 2 2 2 3 3 4 2" xfId="8632" xr:uid="{DAD0EDA1-B649-410B-B478-2DF29AE1AF18}"/>
    <cellStyle name="Currency 2 2 2 2 3 3 4 2 2" xfId="12054" xr:uid="{650E1319-B04C-4A12-B22D-245BC3D71AC8}"/>
    <cellStyle name="Currency 2 2 2 2 3 3 4 2 2 2" xfId="25744" xr:uid="{BD480907-C451-4588-82D5-CAB840DA7927}"/>
    <cellStyle name="Currency 2 2 2 2 3 3 4 2 2 2 2" xfId="39436" xr:uid="{BB188854-693C-48E1-9B60-DDB5845A94A0}"/>
    <cellStyle name="Currency 2 2 2 2 3 3 4 2 2 2 3" xfId="54320" xr:uid="{3D8EC98F-D6CD-4DDA-A57F-07EB3162FEE0}"/>
    <cellStyle name="Currency 2 2 2 2 3 3 4 2 2 3" xfId="18900" xr:uid="{07BD4DAB-929D-43EF-A098-187C89AB968A}"/>
    <cellStyle name="Currency 2 2 2 2 3 3 4 2 2 4" xfId="32590" xr:uid="{84293B69-E53A-4ADD-8BA3-6B880AE57322}"/>
    <cellStyle name="Currency 2 2 2 2 3 3 4 2 2 5" xfId="47474" xr:uid="{743EFC4F-A29F-42DB-B6EE-4EE207EBF5C7}"/>
    <cellStyle name="Currency 2 2 2 2 3 3 4 2 3" xfId="22322" xr:uid="{529FA6E0-9062-461B-B80B-BD6C159E8944}"/>
    <cellStyle name="Currency 2 2 2 2 3 3 4 2 3 2" xfId="36014" xr:uid="{DB2E0E4D-E7C0-4D51-AE5F-DBE92BAA1028}"/>
    <cellStyle name="Currency 2 2 2 2 3 3 4 2 3 3" xfId="50898" xr:uid="{2FED00ED-730C-484C-9C69-BC2966EE9CC4}"/>
    <cellStyle name="Currency 2 2 2 2 3 3 4 2 4" xfId="15478" xr:uid="{8A683308-BE78-4F12-963C-9B8B0DDD7F5C}"/>
    <cellStyle name="Currency 2 2 2 2 3 3 4 2 5" xfId="29168" xr:uid="{45DF229D-C969-4105-ADF0-66CE64D703B9}"/>
    <cellStyle name="Currency 2 2 2 2 3 3 4 2 6" xfId="44052" xr:uid="{27654645-8F6A-41E9-B911-A966D0FCA796}"/>
    <cellStyle name="Currency 2 2 2 2 3 3 4 3" xfId="10342" xr:uid="{79756889-54F0-4514-AC75-94F6D0A7D317}"/>
    <cellStyle name="Currency 2 2 2 2 3 3 4 3 2" xfId="24032" xr:uid="{9F467C74-054E-462E-90D7-6F944B997F36}"/>
    <cellStyle name="Currency 2 2 2 2 3 3 4 3 2 2" xfId="37724" xr:uid="{28820723-EB49-4E43-BE54-B20F06AAF8AF}"/>
    <cellStyle name="Currency 2 2 2 2 3 3 4 3 2 3" xfId="52608" xr:uid="{ECBB94C9-B154-4400-9811-1224428AEB2C}"/>
    <cellStyle name="Currency 2 2 2 2 3 3 4 3 3" xfId="17188" xr:uid="{DCE8D875-ABE9-4E6F-83F1-F878F0F222E1}"/>
    <cellStyle name="Currency 2 2 2 2 3 3 4 3 4" xfId="30878" xr:uid="{16A273CF-E63E-4A2B-B483-B914F3E59AE5}"/>
    <cellStyle name="Currency 2 2 2 2 3 3 4 3 5" xfId="45762" xr:uid="{00763C7F-9EA8-4A25-A4FB-30C34C420F27}"/>
    <cellStyle name="Currency 2 2 2 2 3 3 4 4" xfId="20610" xr:uid="{097AEC54-EEA9-4701-9BF2-889F55EDABB9}"/>
    <cellStyle name="Currency 2 2 2 2 3 3 4 4 2" xfId="34302" xr:uid="{F29A29D4-3FAB-4FF4-AC63-81CE16CCF1C1}"/>
    <cellStyle name="Currency 2 2 2 2 3 3 4 4 3" xfId="49186" xr:uid="{C7B9C728-EEB4-452E-9015-2799492F0B21}"/>
    <cellStyle name="Currency 2 2 2 2 3 3 4 5" xfId="13766" xr:uid="{48B5D7B6-79E7-420F-AF4C-37FE453CB1B5}"/>
    <cellStyle name="Currency 2 2 2 2 3 3 4 6" xfId="27456" xr:uid="{FCE7D347-BDBE-4731-912A-B6808B368D29}"/>
    <cellStyle name="Currency 2 2 2 2 3 3 4 7" xfId="42340" xr:uid="{A9E0785B-E7F6-40B9-94BA-178EE65A39C6}"/>
    <cellStyle name="Currency 2 2 2 2 3 3 5" xfId="8628" xr:uid="{C984090F-CDA1-460D-AB40-51D9EE32C273}"/>
    <cellStyle name="Currency 2 2 2 2 3 3 5 2" xfId="12050" xr:uid="{3668A248-0DB9-4245-B734-97204CF2AC94}"/>
    <cellStyle name="Currency 2 2 2 2 3 3 5 2 2" xfId="25740" xr:uid="{D2114031-F732-49DF-8832-453CA14E1F4B}"/>
    <cellStyle name="Currency 2 2 2 2 3 3 5 2 2 2" xfId="39432" xr:uid="{5209E708-58D6-497E-8088-552D3146DD88}"/>
    <cellStyle name="Currency 2 2 2 2 3 3 5 2 2 3" xfId="54316" xr:uid="{2B64AAD4-E24A-4640-9D3B-51F85055DE5F}"/>
    <cellStyle name="Currency 2 2 2 2 3 3 5 2 3" xfId="18896" xr:uid="{021FCBE9-D9DF-4B3D-9AB6-1146313ADED3}"/>
    <cellStyle name="Currency 2 2 2 2 3 3 5 2 4" xfId="32586" xr:uid="{7F903A30-72F9-4EB5-ADFB-6FB141A8666E}"/>
    <cellStyle name="Currency 2 2 2 2 3 3 5 2 5" xfId="47470" xr:uid="{DC9FB349-3B82-4557-8DE2-379C009F8426}"/>
    <cellStyle name="Currency 2 2 2 2 3 3 5 3" xfId="22318" xr:uid="{894260CA-CC23-4D74-A157-46E49025B688}"/>
    <cellStyle name="Currency 2 2 2 2 3 3 5 3 2" xfId="36010" xr:uid="{9658781F-694D-41F1-92C5-BB603FD2F1CB}"/>
    <cellStyle name="Currency 2 2 2 2 3 3 5 3 3" xfId="50894" xr:uid="{8776F523-1F45-4DE9-A667-6D41F2AA16A3}"/>
    <cellStyle name="Currency 2 2 2 2 3 3 5 4" xfId="15474" xr:uid="{529DF56E-CA12-4452-A473-0BF99B09D8FD}"/>
    <cellStyle name="Currency 2 2 2 2 3 3 5 5" xfId="29164" xr:uid="{7590917F-6EAC-4C65-AEBA-F6852F23C333}"/>
    <cellStyle name="Currency 2 2 2 2 3 3 5 6" xfId="44048" xr:uid="{AEEC2B09-801E-4962-A7CD-7ED8580CAB6C}"/>
    <cellStyle name="Currency 2 2 2 2 3 3 6" xfId="10338" xr:uid="{38680390-8228-429C-8AE5-DA609EF521A3}"/>
    <cellStyle name="Currency 2 2 2 2 3 3 6 2" xfId="24028" xr:uid="{59F0C0F3-98E2-4F9A-A64B-CD3A8DA1529A}"/>
    <cellStyle name="Currency 2 2 2 2 3 3 6 2 2" xfId="37720" xr:uid="{8CEB7A26-6F1D-480B-BBF9-51261F18980A}"/>
    <cellStyle name="Currency 2 2 2 2 3 3 6 2 3" xfId="52604" xr:uid="{2E7732B2-97C0-44C3-8757-7962B20CF0E3}"/>
    <cellStyle name="Currency 2 2 2 2 3 3 6 3" xfId="17184" xr:uid="{6A5E8049-699A-4888-B18A-0B22897BED3D}"/>
    <cellStyle name="Currency 2 2 2 2 3 3 6 4" xfId="30874" xr:uid="{1DE6F027-1203-4311-A8D1-3F88BE0E18DE}"/>
    <cellStyle name="Currency 2 2 2 2 3 3 6 5" xfId="45758" xr:uid="{CFC413CB-CAD8-4D2D-9D4B-4B4A5E97AF99}"/>
    <cellStyle name="Currency 2 2 2 2 3 3 7" xfId="20606" xr:uid="{5A5C529D-B7EA-4F0C-8961-96C0AB818226}"/>
    <cellStyle name="Currency 2 2 2 2 3 3 7 2" xfId="34298" xr:uid="{8040EEEF-794F-4CD1-80FA-E2D6E75CC728}"/>
    <cellStyle name="Currency 2 2 2 2 3 3 7 3" xfId="49182" xr:uid="{44E7C82D-29A3-4F48-889D-28926DFE9C53}"/>
    <cellStyle name="Currency 2 2 2 2 3 3 8" xfId="13762" xr:uid="{2A7D04DD-4F9D-4291-9B24-43734FA04F21}"/>
    <cellStyle name="Currency 2 2 2 2 3 3 9" xfId="27452" xr:uid="{42D214F0-D7FA-45D3-AD6C-DB0CA592B33E}"/>
    <cellStyle name="Currency 2 2 2 2 3 4" xfId="6920" xr:uid="{4B94D09F-5FDC-48E4-B247-A474A1160C8B}"/>
    <cellStyle name="Currency 2 2 2 2 3 4 10" xfId="42341" xr:uid="{84B8B4D6-2D96-4DFA-A9DD-A89391B2004B}"/>
    <cellStyle name="Currency 2 2 2 2 3 4 2" xfId="6921" xr:uid="{F48DC64D-A895-4F6F-BF84-26AC229A889F}"/>
    <cellStyle name="Currency 2 2 2 2 3 4 2 2" xfId="6922" xr:uid="{17E78B6A-BAFF-45D8-ACAC-5A4AE38B8104}"/>
    <cellStyle name="Currency 2 2 2 2 3 4 2 2 2" xfId="8635" xr:uid="{59A35907-1E3E-48CD-8ED9-A33605C25073}"/>
    <cellStyle name="Currency 2 2 2 2 3 4 2 2 2 2" xfId="12057" xr:uid="{234FA4E3-6A65-4188-8DC5-440D6FE80516}"/>
    <cellStyle name="Currency 2 2 2 2 3 4 2 2 2 2 2" xfId="25747" xr:uid="{EB80D7D6-4DE0-44E5-A905-2C9748A31DEF}"/>
    <cellStyle name="Currency 2 2 2 2 3 4 2 2 2 2 2 2" xfId="39439" xr:uid="{BDD55E42-5FFD-4645-BBF3-33265A85D599}"/>
    <cellStyle name="Currency 2 2 2 2 3 4 2 2 2 2 2 3" xfId="54323" xr:uid="{100DC38E-6567-4B94-B6BA-B17DB260AA5A}"/>
    <cellStyle name="Currency 2 2 2 2 3 4 2 2 2 2 3" xfId="18903" xr:uid="{F958CFA5-A1F7-453E-BE28-3C507A5E4F3A}"/>
    <cellStyle name="Currency 2 2 2 2 3 4 2 2 2 2 4" xfId="32593" xr:uid="{45AD114A-4133-473B-8DCE-EE69B0334D76}"/>
    <cellStyle name="Currency 2 2 2 2 3 4 2 2 2 2 5" xfId="47477" xr:uid="{ACF3F4D9-2822-4543-84B0-02090589BE11}"/>
    <cellStyle name="Currency 2 2 2 2 3 4 2 2 2 3" xfId="22325" xr:uid="{EDB0D406-9644-4DED-91ED-D1B1FD2AC5F0}"/>
    <cellStyle name="Currency 2 2 2 2 3 4 2 2 2 3 2" xfId="36017" xr:uid="{524C06DA-7BC8-474B-9CCD-42A0FDDB0766}"/>
    <cellStyle name="Currency 2 2 2 2 3 4 2 2 2 3 3" xfId="50901" xr:uid="{774E4CD3-A0A3-496E-BC62-91656DC72D43}"/>
    <cellStyle name="Currency 2 2 2 2 3 4 2 2 2 4" xfId="15481" xr:uid="{F4A770DB-B703-4837-9344-3E4DB5DBAED6}"/>
    <cellStyle name="Currency 2 2 2 2 3 4 2 2 2 5" xfId="29171" xr:uid="{995518F7-6313-495B-A8C7-10A7DFB3975D}"/>
    <cellStyle name="Currency 2 2 2 2 3 4 2 2 2 6" xfId="44055" xr:uid="{651A8FDF-E801-491B-A893-7252E804E2F6}"/>
    <cellStyle name="Currency 2 2 2 2 3 4 2 2 3" xfId="10345" xr:uid="{7CEEBC2D-4CDA-4BCF-BD60-F09AEDF210C7}"/>
    <cellStyle name="Currency 2 2 2 2 3 4 2 2 3 2" xfId="24035" xr:uid="{A519AF8A-E0D4-4612-9175-AAF91CACCE52}"/>
    <cellStyle name="Currency 2 2 2 2 3 4 2 2 3 2 2" xfId="37727" xr:uid="{79D8568F-2C3C-40B0-90B0-93DAA6993E83}"/>
    <cellStyle name="Currency 2 2 2 2 3 4 2 2 3 2 3" xfId="52611" xr:uid="{8E4DC67E-1BBB-4875-900D-D756AED15AFD}"/>
    <cellStyle name="Currency 2 2 2 2 3 4 2 2 3 3" xfId="17191" xr:uid="{8F712428-D1D8-47AE-A3F0-0F6EE120F45E}"/>
    <cellStyle name="Currency 2 2 2 2 3 4 2 2 3 4" xfId="30881" xr:uid="{389D423B-CEC8-44EF-9A7D-9DCB8CB4CE93}"/>
    <cellStyle name="Currency 2 2 2 2 3 4 2 2 3 5" xfId="45765" xr:uid="{AFCC533C-BD38-4345-B0B4-0C49978D7D1E}"/>
    <cellStyle name="Currency 2 2 2 2 3 4 2 2 4" xfId="20613" xr:uid="{05A27B5A-CAB7-42F0-8FC2-3AB30FA0EB69}"/>
    <cellStyle name="Currency 2 2 2 2 3 4 2 2 4 2" xfId="34305" xr:uid="{7AFBE534-AC00-4248-A037-C307B451056B}"/>
    <cellStyle name="Currency 2 2 2 2 3 4 2 2 4 3" xfId="49189" xr:uid="{6FCC6B95-39CD-4450-8C07-8B9F9F210601}"/>
    <cellStyle name="Currency 2 2 2 2 3 4 2 2 5" xfId="13769" xr:uid="{E56551FA-F21B-4BF3-88AF-029292A006EA}"/>
    <cellStyle name="Currency 2 2 2 2 3 4 2 2 6" xfId="27459" xr:uid="{0127AF26-FF46-4D93-A91A-1711EB0B2E9C}"/>
    <cellStyle name="Currency 2 2 2 2 3 4 2 2 7" xfId="42343" xr:uid="{E75F0298-F544-4DCD-8610-4C74D2805F20}"/>
    <cellStyle name="Currency 2 2 2 2 3 4 2 3" xfId="8634" xr:uid="{BAD904F1-313C-4F5C-BD81-0D14ADB60639}"/>
    <cellStyle name="Currency 2 2 2 2 3 4 2 3 2" xfId="12056" xr:uid="{333BD191-2354-4505-8B65-52B648ACD324}"/>
    <cellStyle name="Currency 2 2 2 2 3 4 2 3 2 2" xfId="25746" xr:uid="{4B7548D7-BA3B-4C09-8E79-C5A02D2204D7}"/>
    <cellStyle name="Currency 2 2 2 2 3 4 2 3 2 2 2" xfId="39438" xr:uid="{71135BE6-1DD4-4C51-93CB-9CA0B9A1418E}"/>
    <cellStyle name="Currency 2 2 2 2 3 4 2 3 2 2 3" xfId="54322" xr:uid="{C9599F7F-C69D-4D74-B221-C0B2503407E0}"/>
    <cellStyle name="Currency 2 2 2 2 3 4 2 3 2 3" xfId="18902" xr:uid="{F2B69252-AE4E-4BAF-B443-E2AE36AC616D}"/>
    <cellStyle name="Currency 2 2 2 2 3 4 2 3 2 4" xfId="32592" xr:uid="{32EA131C-7361-4DC7-8119-CCA133CBD19D}"/>
    <cellStyle name="Currency 2 2 2 2 3 4 2 3 2 5" xfId="47476" xr:uid="{E803AC43-4FF7-4674-8EDA-609EB8ED6681}"/>
    <cellStyle name="Currency 2 2 2 2 3 4 2 3 3" xfId="22324" xr:uid="{8C973923-B734-45B0-8ED6-D05A4AA75A29}"/>
    <cellStyle name="Currency 2 2 2 2 3 4 2 3 3 2" xfId="36016" xr:uid="{0EDC043A-7417-438F-B9CD-B700167E7257}"/>
    <cellStyle name="Currency 2 2 2 2 3 4 2 3 3 3" xfId="50900" xr:uid="{0953B36F-1BF8-40BA-99C2-6B58B2F71F2D}"/>
    <cellStyle name="Currency 2 2 2 2 3 4 2 3 4" xfId="15480" xr:uid="{C0429123-8E2C-4D31-93C7-F3DCAAF617C4}"/>
    <cellStyle name="Currency 2 2 2 2 3 4 2 3 5" xfId="29170" xr:uid="{776F012F-A97E-4B23-A9A3-77E344F57204}"/>
    <cellStyle name="Currency 2 2 2 2 3 4 2 3 6" xfId="44054" xr:uid="{12AFE4C5-C737-4EAC-9F6C-E928C7CA132B}"/>
    <cellStyle name="Currency 2 2 2 2 3 4 2 4" xfId="10344" xr:uid="{5BDB3F73-C703-48BC-94CF-C56185CAF730}"/>
    <cellStyle name="Currency 2 2 2 2 3 4 2 4 2" xfId="24034" xr:uid="{37ADC1DA-3558-47DC-906C-A6306E331AF6}"/>
    <cellStyle name="Currency 2 2 2 2 3 4 2 4 2 2" xfId="37726" xr:uid="{433B2560-1CA8-4AE0-A60B-BA69519BCDE8}"/>
    <cellStyle name="Currency 2 2 2 2 3 4 2 4 2 3" xfId="52610" xr:uid="{BD7C3A91-1C8F-4EA7-9E69-B8497B1419FD}"/>
    <cellStyle name="Currency 2 2 2 2 3 4 2 4 3" xfId="17190" xr:uid="{A55960F5-43EB-41BA-B4DA-704D2F096A2D}"/>
    <cellStyle name="Currency 2 2 2 2 3 4 2 4 4" xfId="30880" xr:uid="{D59B012F-7B19-4C10-B613-417FEF33BA83}"/>
    <cellStyle name="Currency 2 2 2 2 3 4 2 4 5" xfId="45764" xr:uid="{00E76D82-21E0-4179-9FC3-E17C2CAC9733}"/>
    <cellStyle name="Currency 2 2 2 2 3 4 2 5" xfId="20612" xr:uid="{0E2D7C76-5144-4BD3-AA58-E4316B417DEE}"/>
    <cellStyle name="Currency 2 2 2 2 3 4 2 5 2" xfId="34304" xr:uid="{3913DBEA-5C0F-420E-BCC7-5296ED35F8A8}"/>
    <cellStyle name="Currency 2 2 2 2 3 4 2 5 3" xfId="49188" xr:uid="{7EEC8FB5-834D-4700-9C46-E034D823B0BF}"/>
    <cellStyle name="Currency 2 2 2 2 3 4 2 6" xfId="13768" xr:uid="{82B84181-6045-4EBA-885B-68B561E7F3B4}"/>
    <cellStyle name="Currency 2 2 2 2 3 4 2 7" xfId="27458" xr:uid="{F225CF84-7D1F-487A-A4EF-9679C8FDF16E}"/>
    <cellStyle name="Currency 2 2 2 2 3 4 2 8" xfId="42342" xr:uid="{F9BD7C9F-BF87-4BBC-A04C-AF6874307B6C}"/>
    <cellStyle name="Currency 2 2 2 2 3 4 3" xfId="6923" xr:uid="{A286EF00-5B78-4F60-8071-33DB094A26E8}"/>
    <cellStyle name="Currency 2 2 2 2 3 4 3 2" xfId="8636" xr:uid="{3B348939-66E3-46ED-BC6E-F73CEA93342D}"/>
    <cellStyle name="Currency 2 2 2 2 3 4 3 2 2" xfId="12058" xr:uid="{24C9E4B3-54E3-4586-9E9B-4F120AF4F0B4}"/>
    <cellStyle name="Currency 2 2 2 2 3 4 3 2 2 2" xfId="25748" xr:uid="{29FD2FBE-D77D-4FF9-A37E-4C7579CEE57B}"/>
    <cellStyle name="Currency 2 2 2 2 3 4 3 2 2 2 2" xfId="39440" xr:uid="{39232852-2CB6-4714-9B7E-1847D8809DC5}"/>
    <cellStyle name="Currency 2 2 2 2 3 4 3 2 2 2 3" xfId="54324" xr:uid="{355C7A10-B6BF-46B4-BE2E-A6C027256A64}"/>
    <cellStyle name="Currency 2 2 2 2 3 4 3 2 2 3" xfId="18904" xr:uid="{A608A99E-8D8B-4E5F-BD53-09429FAEBEA9}"/>
    <cellStyle name="Currency 2 2 2 2 3 4 3 2 2 4" xfId="32594" xr:uid="{BA102455-10C2-420E-8689-AD6930AFC358}"/>
    <cellStyle name="Currency 2 2 2 2 3 4 3 2 2 5" xfId="47478" xr:uid="{0B4CC7F5-1110-40C8-9E6E-D9DD643F4E70}"/>
    <cellStyle name="Currency 2 2 2 2 3 4 3 2 3" xfId="22326" xr:uid="{7DEFF4E9-1A5F-46C4-9AD7-FB7B1758DC4F}"/>
    <cellStyle name="Currency 2 2 2 2 3 4 3 2 3 2" xfId="36018" xr:uid="{3FE423FA-B535-40A2-A5CD-3FBD49ADF31B}"/>
    <cellStyle name="Currency 2 2 2 2 3 4 3 2 3 3" xfId="50902" xr:uid="{3FE13E49-A5ED-42C6-91BF-7A7238DA0773}"/>
    <cellStyle name="Currency 2 2 2 2 3 4 3 2 4" xfId="15482" xr:uid="{8EEBF981-84C7-40FF-B855-DB64395B4E6F}"/>
    <cellStyle name="Currency 2 2 2 2 3 4 3 2 5" xfId="29172" xr:uid="{8340F5F7-E018-4463-9293-A18802F4C384}"/>
    <cellStyle name="Currency 2 2 2 2 3 4 3 2 6" xfId="44056" xr:uid="{E22444AD-C437-42CF-BDEB-44A01A738B7E}"/>
    <cellStyle name="Currency 2 2 2 2 3 4 3 3" xfId="10346" xr:uid="{97798F38-99D9-488D-B368-3BC7401C720C}"/>
    <cellStyle name="Currency 2 2 2 2 3 4 3 3 2" xfId="24036" xr:uid="{A613747B-5D87-4D9A-81B7-7EAA76F521C5}"/>
    <cellStyle name="Currency 2 2 2 2 3 4 3 3 2 2" xfId="37728" xr:uid="{6C9FFC59-4A31-467E-B546-32CEB1A22575}"/>
    <cellStyle name="Currency 2 2 2 2 3 4 3 3 2 3" xfId="52612" xr:uid="{678CC3BC-F858-4C57-A983-DA501BE38CF4}"/>
    <cellStyle name="Currency 2 2 2 2 3 4 3 3 3" xfId="17192" xr:uid="{C1422187-E651-4ACE-AA28-490E19207BF0}"/>
    <cellStyle name="Currency 2 2 2 2 3 4 3 3 4" xfId="30882" xr:uid="{67A9CF19-5274-447E-ACB8-FFA7E2E2DC83}"/>
    <cellStyle name="Currency 2 2 2 2 3 4 3 3 5" xfId="45766" xr:uid="{73B1E1B6-CBF5-4294-BB19-518F63B84639}"/>
    <cellStyle name="Currency 2 2 2 2 3 4 3 4" xfId="20614" xr:uid="{BC1D08FE-5203-489B-8E0F-8014FB8A97FA}"/>
    <cellStyle name="Currency 2 2 2 2 3 4 3 4 2" xfId="34306" xr:uid="{FB2FCF61-3E1A-42E2-8038-CFCBC09BFE53}"/>
    <cellStyle name="Currency 2 2 2 2 3 4 3 4 3" xfId="49190" xr:uid="{A2FB3BF0-6B0A-4EB6-8158-0CEE3B290EE6}"/>
    <cellStyle name="Currency 2 2 2 2 3 4 3 5" xfId="13770" xr:uid="{91CD8994-495B-4501-BEAB-C35BCDE7AD0B}"/>
    <cellStyle name="Currency 2 2 2 2 3 4 3 6" xfId="27460" xr:uid="{BBDDB4DA-A545-4915-ABCF-863BA50CADB8}"/>
    <cellStyle name="Currency 2 2 2 2 3 4 3 7" xfId="42344" xr:uid="{E0EE75B2-33B2-4B32-92AD-03BCC4423FB5}"/>
    <cellStyle name="Currency 2 2 2 2 3 4 4" xfId="6924" xr:uid="{F2A0B46B-30C3-4B1D-9014-75A3AFB79632}"/>
    <cellStyle name="Currency 2 2 2 2 3 4 4 2" xfId="8637" xr:uid="{30FD9998-4772-4DBE-BC5B-85EB39B9E1BE}"/>
    <cellStyle name="Currency 2 2 2 2 3 4 4 2 2" xfId="12059" xr:uid="{9E9C6D0E-5EC6-4D68-9CA9-BCEB006D1BA4}"/>
    <cellStyle name="Currency 2 2 2 2 3 4 4 2 2 2" xfId="25749" xr:uid="{BD21B232-575A-42FB-B185-EEDF6F577F09}"/>
    <cellStyle name="Currency 2 2 2 2 3 4 4 2 2 2 2" xfId="39441" xr:uid="{5BD758A7-7F2D-4093-9A77-95A2A9C0DFC6}"/>
    <cellStyle name="Currency 2 2 2 2 3 4 4 2 2 2 3" xfId="54325" xr:uid="{F2321C48-83B4-4C41-962B-5D45776FBEEF}"/>
    <cellStyle name="Currency 2 2 2 2 3 4 4 2 2 3" xfId="18905" xr:uid="{48F3A43D-C50C-43BA-AF42-FCF8A21A4426}"/>
    <cellStyle name="Currency 2 2 2 2 3 4 4 2 2 4" xfId="32595" xr:uid="{19815347-E813-4ECD-9333-C6D2FB6D13E1}"/>
    <cellStyle name="Currency 2 2 2 2 3 4 4 2 2 5" xfId="47479" xr:uid="{3422CA27-4EB4-47C8-8568-E41577C67EA0}"/>
    <cellStyle name="Currency 2 2 2 2 3 4 4 2 3" xfId="22327" xr:uid="{191DA190-A2EC-46EE-B10D-6FED67039BF3}"/>
    <cellStyle name="Currency 2 2 2 2 3 4 4 2 3 2" xfId="36019" xr:uid="{CEF09EEA-D1DD-4EC3-BA50-6BD8E62DEFC0}"/>
    <cellStyle name="Currency 2 2 2 2 3 4 4 2 3 3" xfId="50903" xr:uid="{76B05DD4-C808-444E-B8DE-CB3FA6DF892C}"/>
    <cellStyle name="Currency 2 2 2 2 3 4 4 2 4" xfId="15483" xr:uid="{EA5E6F94-CC37-4CBD-A2FC-C3212EDDBC02}"/>
    <cellStyle name="Currency 2 2 2 2 3 4 4 2 5" xfId="29173" xr:uid="{91FFC260-2706-47D5-ADFF-F589351D7C5C}"/>
    <cellStyle name="Currency 2 2 2 2 3 4 4 2 6" xfId="44057" xr:uid="{BCCE8B78-CF66-4529-9551-B8EB9931A7C7}"/>
    <cellStyle name="Currency 2 2 2 2 3 4 4 3" xfId="10347" xr:uid="{EEE0270A-3532-42B3-A13A-65A5B22F44B7}"/>
    <cellStyle name="Currency 2 2 2 2 3 4 4 3 2" xfId="24037" xr:uid="{E512F97E-4281-45D5-8C1F-FEDA87EFE5A9}"/>
    <cellStyle name="Currency 2 2 2 2 3 4 4 3 2 2" xfId="37729" xr:uid="{4328C126-AB83-457B-BF60-868A4AAC0B84}"/>
    <cellStyle name="Currency 2 2 2 2 3 4 4 3 2 3" xfId="52613" xr:uid="{EDF4B3B8-EF3D-4D71-8B37-BBE17B15F86A}"/>
    <cellStyle name="Currency 2 2 2 2 3 4 4 3 3" xfId="17193" xr:uid="{74A747C8-001C-41A8-B985-3D0FA298EDA2}"/>
    <cellStyle name="Currency 2 2 2 2 3 4 4 3 4" xfId="30883" xr:uid="{25EA0DAB-2DF2-4122-92C4-7F977552B967}"/>
    <cellStyle name="Currency 2 2 2 2 3 4 4 3 5" xfId="45767" xr:uid="{30612F79-3A7E-48E3-901A-0C845D8C4E7E}"/>
    <cellStyle name="Currency 2 2 2 2 3 4 4 4" xfId="20615" xr:uid="{D3CEC5BE-8225-465F-830B-614E51DADF92}"/>
    <cellStyle name="Currency 2 2 2 2 3 4 4 4 2" xfId="34307" xr:uid="{0CBBFA18-E0A4-4C86-9946-B37D82B32BB4}"/>
    <cellStyle name="Currency 2 2 2 2 3 4 4 4 3" xfId="49191" xr:uid="{1738C08B-C6AC-4B40-AFF4-F1567A6E0AE4}"/>
    <cellStyle name="Currency 2 2 2 2 3 4 4 5" xfId="13771" xr:uid="{309D3B74-F1E8-45CD-98A0-D5B92F0FBF5C}"/>
    <cellStyle name="Currency 2 2 2 2 3 4 4 6" xfId="27461" xr:uid="{F8F62D1F-3BC9-4F71-ADE5-5A0ABE274A44}"/>
    <cellStyle name="Currency 2 2 2 2 3 4 4 7" xfId="42345" xr:uid="{EB4E0759-AE73-4167-BC48-24753960F388}"/>
    <cellStyle name="Currency 2 2 2 2 3 4 5" xfId="8633" xr:uid="{DEE718AB-7056-4B7A-B94D-70C2C432D52B}"/>
    <cellStyle name="Currency 2 2 2 2 3 4 5 2" xfId="12055" xr:uid="{BD58F7A9-1E77-427D-AB24-E769751990FF}"/>
    <cellStyle name="Currency 2 2 2 2 3 4 5 2 2" xfId="25745" xr:uid="{D0CE3CA4-0B91-4BF0-9B0E-9396CC9EB46C}"/>
    <cellStyle name="Currency 2 2 2 2 3 4 5 2 2 2" xfId="39437" xr:uid="{CD421608-7405-4A8B-B62E-AC8DCBA70456}"/>
    <cellStyle name="Currency 2 2 2 2 3 4 5 2 2 3" xfId="54321" xr:uid="{2C6F0929-9E42-4B0C-9D12-C6D0559C0AF8}"/>
    <cellStyle name="Currency 2 2 2 2 3 4 5 2 3" xfId="18901" xr:uid="{503C16F9-553D-43C4-95AC-C7FFDDB3C9A5}"/>
    <cellStyle name="Currency 2 2 2 2 3 4 5 2 4" xfId="32591" xr:uid="{551D882F-7553-4EFA-B957-4A02B970679E}"/>
    <cellStyle name="Currency 2 2 2 2 3 4 5 2 5" xfId="47475" xr:uid="{B9794DF3-B349-4226-9C32-111A9C1F70A0}"/>
    <cellStyle name="Currency 2 2 2 2 3 4 5 3" xfId="22323" xr:uid="{0F52EB8F-CCD5-47BB-9877-E63BC4A01384}"/>
    <cellStyle name="Currency 2 2 2 2 3 4 5 3 2" xfId="36015" xr:uid="{2364E434-7F6E-4D3B-BAF3-AB5849B040F4}"/>
    <cellStyle name="Currency 2 2 2 2 3 4 5 3 3" xfId="50899" xr:uid="{3162B5E2-2977-4724-99D9-76ECFB761A2A}"/>
    <cellStyle name="Currency 2 2 2 2 3 4 5 4" xfId="15479" xr:uid="{1205E90C-6E1D-4FC6-B0DF-DB7E00932A11}"/>
    <cellStyle name="Currency 2 2 2 2 3 4 5 5" xfId="29169" xr:uid="{0DE4D3CA-6C61-457F-A93D-9A56083DB612}"/>
    <cellStyle name="Currency 2 2 2 2 3 4 5 6" xfId="44053" xr:uid="{7BA14C8F-02D7-454D-A78B-0E9AFBBE7BDF}"/>
    <cellStyle name="Currency 2 2 2 2 3 4 6" xfId="10343" xr:uid="{C24FC946-B78A-409F-8A25-20AEA23CE7FA}"/>
    <cellStyle name="Currency 2 2 2 2 3 4 6 2" xfId="24033" xr:uid="{4F2CAAA0-F531-4BEC-8AC7-BD5568EA7420}"/>
    <cellStyle name="Currency 2 2 2 2 3 4 6 2 2" xfId="37725" xr:uid="{509FCCA2-B845-49A8-8E2F-7D6B888A96C9}"/>
    <cellStyle name="Currency 2 2 2 2 3 4 6 2 3" xfId="52609" xr:uid="{175D7F95-AF7B-47D9-8DE4-70F250BEB14F}"/>
    <cellStyle name="Currency 2 2 2 2 3 4 6 3" xfId="17189" xr:uid="{585938EE-2AC2-4D6A-8253-F35312B825DD}"/>
    <cellStyle name="Currency 2 2 2 2 3 4 6 4" xfId="30879" xr:uid="{588940F4-89C9-4E22-BC50-70C6137479BC}"/>
    <cellStyle name="Currency 2 2 2 2 3 4 6 5" xfId="45763" xr:uid="{D4EB593E-92B2-4F27-8376-A7D3663BEFD9}"/>
    <cellStyle name="Currency 2 2 2 2 3 4 7" xfId="20611" xr:uid="{017A2D23-7B1E-49D5-9898-658F132CFA3B}"/>
    <cellStyle name="Currency 2 2 2 2 3 4 7 2" xfId="34303" xr:uid="{EE5A7320-86B4-4164-9651-AAD8F060D88E}"/>
    <cellStyle name="Currency 2 2 2 2 3 4 7 3" xfId="49187" xr:uid="{3FD0DD87-ED98-4D3B-B484-8C7D4ADEBD5A}"/>
    <cellStyle name="Currency 2 2 2 2 3 4 8" xfId="13767" xr:uid="{5A683C22-25FE-47BF-897A-D0799F367C80}"/>
    <cellStyle name="Currency 2 2 2 2 3 4 9" xfId="27457" xr:uid="{25490746-B019-489F-A378-FF269EE696E4}"/>
    <cellStyle name="Currency 2 2 2 2 3 5" xfId="6925" xr:uid="{1C5A15BA-2D3D-4FBC-83FA-C59836D5F136}"/>
    <cellStyle name="Currency 2 2 2 2 3 5 2" xfId="6926" xr:uid="{41FC9FAE-2D91-44E8-8521-0B3023929F6B}"/>
    <cellStyle name="Currency 2 2 2 2 3 5 2 2" xfId="8639" xr:uid="{9876499F-4C4F-4906-BDBB-20E10F3C8A88}"/>
    <cellStyle name="Currency 2 2 2 2 3 5 2 2 2" xfId="12061" xr:uid="{7DB62F76-70DB-42FB-93E2-3EFCCA9B2AC7}"/>
    <cellStyle name="Currency 2 2 2 2 3 5 2 2 2 2" xfId="25751" xr:uid="{085D0633-680E-412F-AC2D-15FDFFC10222}"/>
    <cellStyle name="Currency 2 2 2 2 3 5 2 2 2 2 2" xfId="39443" xr:uid="{9E56DCB2-DE1D-4CF6-B13D-BBB415115594}"/>
    <cellStyle name="Currency 2 2 2 2 3 5 2 2 2 2 3" xfId="54327" xr:uid="{53894917-A3CA-4AEB-A71E-5F73621093E5}"/>
    <cellStyle name="Currency 2 2 2 2 3 5 2 2 2 3" xfId="18907" xr:uid="{8500AADE-FFC4-4124-8764-8F46E4F20313}"/>
    <cellStyle name="Currency 2 2 2 2 3 5 2 2 2 4" xfId="32597" xr:uid="{88013B14-D5B3-4F54-8423-A0E27E85E157}"/>
    <cellStyle name="Currency 2 2 2 2 3 5 2 2 2 5" xfId="47481" xr:uid="{C58BA9B7-0F81-4648-BD82-4E3BC112356C}"/>
    <cellStyle name="Currency 2 2 2 2 3 5 2 2 3" xfId="22329" xr:uid="{E28C9CEE-2CD7-4E35-9066-564C5C057590}"/>
    <cellStyle name="Currency 2 2 2 2 3 5 2 2 3 2" xfId="36021" xr:uid="{B6E100EC-8660-496D-916C-05DE3B65465F}"/>
    <cellStyle name="Currency 2 2 2 2 3 5 2 2 3 3" xfId="50905" xr:uid="{53A0976F-A608-4F78-91C9-0C03704D6A7F}"/>
    <cellStyle name="Currency 2 2 2 2 3 5 2 2 4" xfId="15485" xr:uid="{5AEDB44E-9138-4C7A-B42D-617C8114895F}"/>
    <cellStyle name="Currency 2 2 2 2 3 5 2 2 5" xfId="29175" xr:uid="{8C95AEB9-A233-485F-9A90-1D3452380216}"/>
    <cellStyle name="Currency 2 2 2 2 3 5 2 2 6" xfId="44059" xr:uid="{945BD4F9-FC58-4C5A-B2A1-7BD2038BD487}"/>
    <cellStyle name="Currency 2 2 2 2 3 5 2 3" xfId="10349" xr:uid="{10E6B49F-4B23-4926-AABC-3D4206AAF681}"/>
    <cellStyle name="Currency 2 2 2 2 3 5 2 3 2" xfId="24039" xr:uid="{E053C3DD-78CA-40F0-A109-EF2A24CEC3F9}"/>
    <cellStyle name="Currency 2 2 2 2 3 5 2 3 2 2" xfId="37731" xr:uid="{253ADC99-6759-407B-82CD-3498DA3738F1}"/>
    <cellStyle name="Currency 2 2 2 2 3 5 2 3 2 3" xfId="52615" xr:uid="{5E5A5986-AE6A-4219-9985-158C5D749BD8}"/>
    <cellStyle name="Currency 2 2 2 2 3 5 2 3 3" xfId="17195" xr:uid="{77BD199B-D6E2-4C3D-855B-2007AFA57FB2}"/>
    <cellStyle name="Currency 2 2 2 2 3 5 2 3 4" xfId="30885" xr:uid="{BE04B775-A80E-46FC-AF8D-0CCADC9034E9}"/>
    <cellStyle name="Currency 2 2 2 2 3 5 2 3 5" xfId="45769" xr:uid="{70BFC038-5583-4150-80F0-2243D28B966F}"/>
    <cellStyle name="Currency 2 2 2 2 3 5 2 4" xfId="20617" xr:uid="{0007E67A-DDA5-499E-AE3B-587D290E8147}"/>
    <cellStyle name="Currency 2 2 2 2 3 5 2 4 2" xfId="34309" xr:uid="{14DDE2A3-C741-4F89-9E28-8087A8AB5F28}"/>
    <cellStyle name="Currency 2 2 2 2 3 5 2 4 3" xfId="49193" xr:uid="{1DBC23CE-82A8-4918-A57C-86075DE821A1}"/>
    <cellStyle name="Currency 2 2 2 2 3 5 2 5" xfId="13773" xr:uid="{4547F593-BC7E-4998-8BA2-A398974DF28A}"/>
    <cellStyle name="Currency 2 2 2 2 3 5 2 6" xfId="27463" xr:uid="{025F60CC-928C-4CF8-83E8-1F25BDD58B54}"/>
    <cellStyle name="Currency 2 2 2 2 3 5 2 7" xfId="42347" xr:uid="{CE2BADEB-E906-4948-954F-06101F772FE8}"/>
    <cellStyle name="Currency 2 2 2 2 3 5 3" xfId="8638" xr:uid="{D7769CDF-9FD1-4CAA-AEE6-52D5AE3D7F47}"/>
    <cellStyle name="Currency 2 2 2 2 3 5 3 2" xfId="12060" xr:uid="{3D2157E6-D8EE-48CD-AFB7-963FD7A74B8C}"/>
    <cellStyle name="Currency 2 2 2 2 3 5 3 2 2" xfId="25750" xr:uid="{61FDFD9E-7A4C-4913-9733-6C37A1824C06}"/>
    <cellStyle name="Currency 2 2 2 2 3 5 3 2 2 2" xfId="39442" xr:uid="{142ADAF6-ADAD-4B01-A693-1492A52EB97B}"/>
    <cellStyle name="Currency 2 2 2 2 3 5 3 2 2 3" xfId="54326" xr:uid="{16C12222-A090-4BF0-ABAA-CAE13DDC34EE}"/>
    <cellStyle name="Currency 2 2 2 2 3 5 3 2 3" xfId="18906" xr:uid="{7094D8DA-77DE-402E-83A5-25F80CCC1B9C}"/>
    <cellStyle name="Currency 2 2 2 2 3 5 3 2 4" xfId="32596" xr:uid="{608C02D2-8025-4462-824C-0C5E1DBA6B5A}"/>
    <cellStyle name="Currency 2 2 2 2 3 5 3 2 5" xfId="47480" xr:uid="{95C70881-F044-43BD-BE2D-974879D84AB4}"/>
    <cellStyle name="Currency 2 2 2 2 3 5 3 3" xfId="22328" xr:uid="{41022B71-264E-47F7-A125-101B85C282EB}"/>
    <cellStyle name="Currency 2 2 2 2 3 5 3 3 2" xfId="36020" xr:uid="{153ADC24-2A0B-4B5E-8950-CE1CBDC61F6C}"/>
    <cellStyle name="Currency 2 2 2 2 3 5 3 3 3" xfId="50904" xr:uid="{05B90E91-3591-4D2C-BB3A-C3A298D98F47}"/>
    <cellStyle name="Currency 2 2 2 2 3 5 3 4" xfId="15484" xr:uid="{65C1F5CA-F8B5-4EA8-BCBD-6B075C1B27C4}"/>
    <cellStyle name="Currency 2 2 2 2 3 5 3 5" xfId="29174" xr:uid="{A10AEE9D-EE54-4BDE-9E51-A61FFD797666}"/>
    <cellStyle name="Currency 2 2 2 2 3 5 3 6" xfId="44058" xr:uid="{05D4287E-027E-44D7-B5A7-D1DE2119EB36}"/>
    <cellStyle name="Currency 2 2 2 2 3 5 4" xfId="10348" xr:uid="{B0D22FFE-E9DC-4F49-982F-871326453866}"/>
    <cellStyle name="Currency 2 2 2 2 3 5 4 2" xfId="24038" xr:uid="{0E0F48CA-EE89-46D4-944E-1D209AF63E61}"/>
    <cellStyle name="Currency 2 2 2 2 3 5 4 2 2" xfId="37730" xr:uid="{BED2F19E-32A4-4F9D-B638-1E89F6452283}"/>
    <cellStyle name="Currency 2 2 2 2 3 5 4 2 3" xfId="52614" xr:uid="{A1D94683-355A-4D4E-9BAD-A29914D56AF1}"/>
    <cellStyle name="Currency 2 2 2 2 3 5 4 3" xfId="17194" xr:uid="{C84EC76F-18ED-4CF1-A350-E77D217C2ACC}"/>
    <cellStyle name="Currency 2 2 2 2 3 5 4 4" xfId="30884" xr:uid="{1C846FF4-1CC3-469D-8E79-4A215BE51E95}"/>
    <cellStyle name="Currency 2 2 2 2 3 5 4 5" xfId="45768" xr:uid="{47399057-A86D-481D-AB80-ED127BDA7A2D}"/>
    <cellStyle name="Currency 2 2 2 2 3 5 5" xfId="20616" xr:uid="{B976952E-A4F7-43DD-97D2-414E542795A9}"/>
    <cellStyle name="Currency 2 2 2 2 3 5 5 2" xfId="34308" xr:uid="{7AA194FC-5BB5-4D5C-A8F7-FE233CFFFE29}"/>
    <cellStyle name="Currency 2 2 2 2 3 5 5 3" xfId="49192" xr:uid="{09E722D9-BC76-4680-AA74-9E76115CCD39}"/>
    <cellStyle name="Currency 2 2 2 2 3 5 6" xfId="13772" xr:uid="{3CA5C579-CD12-4E53-87CA-F7C2E88B48B0}"/>
    <cellStyle name="Currency 2 2 2 2 3 5 7" xfId="27462" xr:uid="{0F11A9C4-DC54-4B1E-9541-12A3D792CFB9}"/>
    <cellStyle name="Currency 2 2 2 2 3 5 8" xfId="42346" xr:uid="{C0F83CEE-2509-4744-94A7-19DBF995AF9B}"/>
    <cellStyle name="Currency 2 2 2 2 3 6" xfId="6927" xr:uid="{FB71195E-F5AF-4416-89D6-90D8F15ABC7E}"/>
    <cellStyle name="Currency 2 2 2 2 3 6 2" xfId="8640" xr:uid="{1E1059F0-C1C7-42A9-A9E6-26D548E31EC9}"/>
    <cellStyle name="Currency 2 2 2 2 3 6 2 2" xfId="12062" xr:uid="{A8EC2B68-DD5D-4FB3-AB60-32844ED8041D}"/>
    <cellStyle name="Currency 2 2 2 2 3 6 2 2 2" xfId="25752" xr:uid="{BBBD6B2B-B162-4A65-91FD-F8F135BFCB05}"/>
    <cellStyle name="Currency 2 2 2 2 3 6 2 2 2 2" xfId="39444" xr:uid="{9B34CFDB-60FD-49D6-9928-63380BBAAFF3}"/>
    <cellStyle name="Currency 2 2 2 2 3 6 2 2 2 3" xfId="54328" xr:uid="{3FD828CC-EC19-4DDD-BB6F-17D60BA2A841}"/>
    <cellStyle name="Currency 2 2 2 2 3 6 2 2 3" xfId="18908" xr:uid="{F80B15D3-03AD-43D1-9413-93BFC2BE10BF}"/>
    <cellStyle name="Currency 2 2 2 2 3 6 2 2 4" xfId="32598" xr:uid="{385AF92A-028E-4891-97EB-62E357235F5D}"/>
    <cellStyle name="Currency 2 2 2 2 3 6 2 2 5" xfId="47482" xr:uid="{8BE22901-BCE1-42DC-A316-3FA800D8AD88}"/>
    <cellStyle name="Currency 2 2 2 2 3 6 2 3" xfId="22330" xr:uid="{3E487B41-AAA1-4AAA-B66C-FDA5B61648AD}"/>
    <cellStyle name="Currency 2 2 2 2 3 6 2 3 2" xfId="36022" xr:uid="{833DE34C-9769-4515-8353-4F151689092F}"/>
    <cellStyle name="Currency 2 2 2 2 3 6 2 3 3" xfId="50906" xr:uid="{3D112B4B-E950-4286-8CA3-C071EAEAF387}"/>
    <cellStyle name="Currency 2 2 2 2 3 6 2 4" xfId="15486" xr:uid="{5D16AB9B-619F-42E7-B0BE-BBD0E268D3A8}"/>
    <cellStyle name="Currency 2 2 2 2 3 6 2 5" xfId="29176" xr:uid="{6119AB46-3B34-46DF-A3C9-72D7F6ED7D78}"/>
    <cellStyle name="Currency 2 2 2 2 3 6 2 6" xfId="44060" xr:uid="{249F7648-9BE8-49F0-820F-929176582139}"/>
    <cellStyle name="Currency 2 2 2 2 3 6 3" xfId="10350" xr:uid="{209EE937-AE72-45CC-9CC4-CA1A8B5EA9A8}"/>
    <cellStyle name="Currency 2 2 2 2 3 6 3 2" xfId="24040" xr:uid="{4C7354C9-F251-4541-858E-F2D028276B96}"/>
    <cellStyle name="Currency 2 2 2 2 3 6 3 2 2" xfId="37732" xr:uid="{4BFF334F-CC95-4F84-ACF7-684F921EB1E9}"/>
    <cellStyle name="Currency 2 2 2 2 3 6 3 2 3" xfId="52616" xr:uid="{FBF8741C-F988-4767-A5B0-39255101F935}"/>
    <cellStyle name="Currency 2 2 2 2 3 6 3 3" xfId="17196" xr:uid="{BC4CFD8E-E9FE-4BF5-9E98-ED7C81403D2C}"/>
    <cellStyle name="Currency 2 2 2 2 3 6 3 4" xfId="30886" xr:uid="{818BB24A-0F68-4583-90AD-13628336CAF2}"/>
    <cellStyle name="Currency 2 2 2 2 3 6 3 5" xfId="45770" xr:uid="{820CCE76-A2BF-40B7-BDFE-6163CC13727E}"/>
    <cellStyle name="Currency 2 2 2 2 3 6 4" xfId="20618" xr:uid="{AA887C23-8A1B-471F-AB79-2215D44E6E10}"/>
    <cellStyle name="Currency 2 2 2 2 3 6 4 2" xfId="34310" xr:uid="{943A0CDE-A861-4CD3-B9B4-0534C5D8FE70}"/>
    <cellStyle name="Currency 2 2 2 2 3 6 4 3" xfId="49194" xr:uid="{C21214CA-20E3-4B9D-AFB1-89F96A7559B3}"/>
    <cellStyle name="Currency 2 2 2 2 3 6 5" xfId="13774" xr:uid="{92E0ACA9-A115-4EDC-AD69-77FF3B807D5E}"/>
    <cellStyle name="Currency 2 2 2 2 3 6 6" xfId="27464" xr:uid="{31D932FA-B65D-4C1E-B6DC-EFCEECB158F9}"/>
    <cellStyle name="Currency 2 2 2 2 3 6 7" xfId="42348" xr:uid="{04C84DDB-9868-4D35-BC18-EDDA67EEB1FD}"/>
    <cellStyle name="Currency 2 2 2 2 3 7" xfId="6928" xr:uid="{4CDA63A9-5DF4-4AC3-AF59-5E1A98B7A615}"/>
    <cellStyle name="Currency 2 2 2 2 3 7 2" xfId="8641" xr:uid="{B90C9364-1982-45B6-8A78-E03DABC23928}"/>
    <cellStyle name="Currency 2 2 2 2 3 7 2 2" xfId="12063" xr:uid="{2DC876E1-5655-46B6-A471-36556BFC365A}"/>
    <cellStyle name="Currency 2 2 2 2 3 7 2 2 2" xfId="25753" xr:uid="{8E3A29E7-878F-45D5-9795-3A5AEF38A29F}"/>
    <cellStyle name="Currency 2 2 2 2 3 7 2 2 2 2" xfId="39445" xr:uid="{D694CDF2-11E4-4E22-9D75-83F397BA9E4E}"/>
    <cellStyle name="Currency 2 2 2 2 3 7 2 2 2 3" xfId="54329" xr:uid="{84022AD9-1588-48F0-BFC7-664985E8BB48}"/>
    <cellStyle name="Currency 2 2 2 2 3 7 2 2 3" xfId="18909" xr:uid="{669C976D-76B7-4676-B2BC-681C06957C66}"/>
    <cellStyle name="Currency 2 2 2 2 3 7 2 2 4" xfId="32599" xr:uid="{9F64C16B-B4FF-4F20-A801-549FD2381BFC}"/>
    <cellStyle name="Currency 2 2 2 2 3 7 2 2 5" xfId="47483" xr:uid="{704DFD0A-E71C-4F52-9332-7BD40E4EF721}"/>
    <cellStyle name="Currency 2 2 2 2 3 7 2 3" xfId="22331" xr:uid="{C5E10D14-4C1B-4F44-AAFB-457C3EEC51D1}"/>
    <cellStyle name="Currency 2 2 2 2 3 7 2 3 2" xfId="36023" xr:uid="{2B963764-02CE-4685-A33D-509DC665C436}"/>
    <cellStyle name="Currency 2 2 2 2 3 7 2 3 3" xfId="50907" xr:uid="{1EF8A0E7-CC43-418C-9F3D-3E02E9EA5FDD}"/>
    <cellStyle name="Currency 2 2 2 2 3 7 2 4" xfId="15487" xr:uid="{87A62499-D2D6-42E6-9F7F-4B0441D69AC7}"/>
    <cellStyle name="Currency 2 2 2 2 3 7 2 5" xfId="29177" xr:uid="{CF54CE85-C2B0-49C5-B2E8-FC08B80E4DD7}"/>
    <cellStyle name="Currency 2 2 2 2 3 7 2 6" xfId="44061" xr:uid="{B1306E98-B8C7-45B1-8A99-C6AD26BEE3E5}"/>
    <cellStyle name="Currency 2 2 2 2 3 7 3" xfId="10351" xr:uid="{0B0AB69D-F38D-4790-974F-7ECDDE3E9843}"/>
    <cellStyle name="Currency 2 2 2 2 3 7 3 2" xfId="24041" xr:uid="{4B154DEA-3520-4AE5-B290-BCF2A672BCB6}"/>
    <cellStyle name="Currency 2 2 2 2 3 7 3 2 2" xfId="37733" xr:uid="{4ED3A7A3-F346-496B-A179-D93A874A1CD1}"/>
    <cellStyle name="Currency 2 2 2 2 3 7 3 2 3" xfId="52617" xr:uid="{AA67DFE2-74E2-416C-9E4C-988DF798494C}"/>
    <cellStyle name="Currency 2 2 2 2 3 7 3 3" xfId="17197" xr:uid="{CC146D5F-FB9A-477C-AF8C-9BD84AC66ED6}"/>
    <cellStyle name="Currency 2 2 2 2 3 7 3 4" xfId="30887" xr:uid="{EA7772CA-D50C-4610-8B64-11827E21194C}"/>
    <cellStyle name="Currency 2 2 2 2 3 7 3 5" xfId="45771" xr:uid="{28F45B89-8B3D-40D4-83C4-7E2BB7FA4F84}"/>
    <cellStyle name="Currency 2 2 2 2 3 7 4" xfId="20619" xr:uid="{5BC0658C-F524-484C-80F5-E2B3CE6EB2AD}"/>
    <cellStyle name="Currency 2 2 2 2 3 7 4 2" xfId="34311" xr:uid="{F5DB88D1-D49A-4B5D-AF70-87921CDAD317}"/>
    <cellStyle name="Currency 2 2 2 2 3 7 4 3" xfId="49195" xr:uid="{3BD67C4A-68E9-4610-8A51-5EE1F05B7A75}"/>
    <cellStyle name="Currency 2 2 2 2 3 7 5" xfId="13775" xr:uid="{938059C7-7C34-498E-9CE0-740A5D95BB83}"/>
    <cellStyle name="Currency 2 2 2 2 3 7 6" xfId="27465" xr:uid="{93B7B193-74D9-4D29-97D3-008392F4F126}"/>
    <cellStyle name="Currency 2 2 2 2 3 7 7" xfId="42349" xr:uid="{715B88D5-7027-4BE1-926A-96AED0DBE8C8}"/>
    <cellStyle name="Currency 2 2 2 2 3 8" xfId="8612" xr:uid="{04123309-6543-4CF9-A696-8C9D64FE72E9}"/>
    <cellStyle name="Currency 2 2 2 2 3 8 2" xfId="12034" xr:uid="{A20AB022-0907-4E79-954E-E811E6E9BF06}"/>
    <cellStyle name="Currency 2 2 2 2 3 8 2 2" xfId="25724" xr:uid="{64A43BBD-A4B1-48B4-B0C4-1578C0A58CEB}"/>
    <cellStyle name="Currency 2 2 2 2 3 8 2 2 2" xfId="39416" xr:uid="{5A6FFDAB-2197-43FB-A23D-5515C0F1371F}"/>
    <cellStyle name="Currency 2 2 2 2 3 8 2 2 3" xfId="54300" xr:uid="{3D4C54D0-4546-4820-8C1A-427ED3E833F3}"/>
    <cellStyle name="Currency 2 2 2 2 3 8 2 3" xfId="18880" xr:uid="{7D479BA5-CC11-4717-8CB4-4A0A7C9AF158}"/>
    <cellStyle name="Currency 2 2 2 2 3 8 2 4" xfId="32570" xr:uid="{E205295C-E79B-4715-87B5-6621A89F71B6}"/>
    <cellStyle name="Currency 2 2 2 2 3 8 2 5" xfId="47454" xr:uid="{F3BFF2F2-F5CC-414C-B46F-70FEB6F7FD63}"/>
    <cellStyle name="Currency 2 2 2 2 3 8 3" xfId="22302" xr:uid="{37E52501-18FE-47F5-B481-96A7B7CDF651}"/>
    <cellStyle name="Currency 2 2 2 2 3 8 3 2" xfId="35994" xr:uid="{0A6CEEF7-7B53-4D71-B69B-8AAD2185BAAD}"/>
    <cellStyle name="Currency 2 2 2 2 3 8 3 3" xfId="50878" xr:uid="{BE502662-EB8D-4C94-A845-216F3865E88B}"/>
    <cellStyle name="Currency 2 2 2 2 3 8 4" xfId="15458" xr:uid="{82CAF11C-6CE5-449C-A15E-9F163AD82177}"/>
    <cellStyle name="Currency 2 2 2 2 3 8 5" xfId="29148" xr:uid="{0B75C08E-3EBD-4194-8325-975E4A21C051}"/>
    <cellStyle name="Currency 2 2 2 2 3 8 6" xfId="44032" xr:uid="{7F9E96D7-3C33-4E57-AF77-682EB20FD45C}"/>
    <cellStyle name="Currency 2 2 2 2 3 9" xfId="10322" xr:uid="{CF57480D-D961-4548-9A1F-34E6632A8391}"/>
    <cellStyle name="Currency 2 2 2 2 3 9 2" xfId="24012" xr:uid="{3B3E1A02-E84B-48E4-B801-73E0A57EF07A}"/>
    <cellStyle name="Currency 2 2 2 2 3 9 2 2" xfId="37704" xr:uid="{B28EE314-166E-42BD-B61E-B88628EC3BB6}"/>
    <cellStyle name="Currency 2 2 2 2 3 9 2 3" xfId="52588" xr:uid="{B459081D-3727-4820-B091-D58A7317F756}"/>
    <cellStyle name="Currency 2 2 2 2 3 9 3" xfId="17168" xr:uid="{BACA5709-79EA-4D17-9CD4-DED6C5055A36}"/>
    <cellStyle name="Currency 2 2 2 2 3 9 4" xfId="30858" xr:uid="{1FD7387E-7688-4F78-91F8-106D28583712}"/>
    <cellStyle name="Currency 2 2 2 2 3 9 5" xfId="45742" xr:uid="{8222172E-499F-4585-8310-7028A08F0B74}"/>
    <cellStyle name="Currency 2 2 2 2 4" xfId="6929" xr:uid="{216224B0-949F-43F3-8DBF-62DFA6FF6511}"/>
    <cellStyle name="Currency 2 2 2 2 4 10" xfId="13776" xr:uid="{AF4B8441-4791-46BF-82AD-E830E1DD8500}"/>
    <cellStyle name="Currency 2 2 2 2 4 11" xfId="27466" xr:uid="{14EE4CFF-5499-46F6-A899-A71C91D339AE}"/>
    <cellStyle name="Currency 2 2 2 2 4 12" xfId="42350" xr:uid="{751D2C21-8CDD-4BED-AA99-A4B989CD639A}"/>
    <cellStyle name="Currency 2 2 2 2 4 2" xfId="6930" xr:uid="{06EBA81F-6489-4458-8131-CC80A069892E}"/>
    <cellStyle name="Currency 2 2 2 2 4 2 10" xfId="42351" xr:uid="{68773A8C-8345-4AF0-84FC-206027669E4F}"/>
    <cellStyle name="Currency 2 2 2 2 4 2 2" xfId="6931" xr:uid="{04E6013F-7BF6-4C21-9ADC-C3535AFBD704}"/>
    <cellStyle name="Currency 2 2 2 2 4 2 2 2" xfId="6932" xr:uid="{5D96E4E5-24B4-441D-8006-1DC09CC21DBA}"/>
    <cellStyle name="Currency 2 2 2 2 4 2 2 2 2" xfId="8645" xr:uid="{09778E27-344B-4212-B8B6-FD2E2E9C6054}"/>
    <cellStyle name="Currency 2 2 2 2 4 2 2 2 2 2" xfId="12067" xr:uid="{44D90754-D04F-4650-A353-E19ED249E486}"/>
    <cellStyle name="Currency 2 2 2 2 4 2 2 2 2 2 2" xfId="25757" xr:uid="{6DA14653-A598-41A1-8E67-B2CF5BBA36EB}"/>
    <cellStyle name="Currency 2 2 2 2 4 2 2 2 2 2 2 2" xfId="39449" xr:uid="{550FFBAD-892F-4006-8627-2E724E8970E3}"/>
    <cellStyle name="Currency 2 2 2 2 4 2 2 2 2 2 2 3" xfId="54333" xr:uid="{23E81762-9914-4861-8FAC-8FE40593CDE4}"/>
    <cellStyle name="Currency 2 2 2 2 4 2 2 2 2 2 3" xfId="18913" xr:uid="{25CB73F9-843E-4005-A654-3EEAE103B559}"/>
    <cellStyle name="Currency 2 2 2 2 4 2 2 2 2 2 4" xfId="32603" xr:uid="{6A6C3006-F0B0-4260-B283-19162C202198}"/>
    <cellStyle name="Currency 2 2 2 2 4 2 2 2 2 2 5" xfId="47487" xr:uid="{4F9E3DFC-32A2-4E60-844E-6B8626146EAD}"/>
    <cellStyle name="Currency 2 2 2 2 4 2 2 2 2 3" xfId="22335" xr:uid="{E627E871-D248-445C-B62B-F2B6C48454FD}"/>
    <cellStyle name="Currency 2 2 2 2 4 2 2 2 2 3 2" xfId="36027" xr:uid="{6BCF09F1-9B39-4A94-8C55-FF1F20901885}"/>
    <cellStyle name="Currency 2 2 2 2 4 2 2 2 2 3 3" xfId="50911" xr:uid="{B7D31C9D-966F-4D3A-9829-EAD4C965FA23}"/>
    <cellStyle name="Currency 2 2 2 2 4 2 2 2 2 4" xfId="15491" xr:uid="{8254FBD3-27F4-4134-8855-94BEFD64B364}"/>
    <cellStyle name="Currency 2 2 2 2 4 2 2 2 2 5" xfId="29181" xr:uid="{F785D896-6671-4796-9B0E-645BE3ADD204}"/>
    <cellStyle name="Currency 2 2 2 2 4 2 2 2 2 6" xfId="44065" xr:uid="{B8169ECC-B95B-4D49-82EF-3F7EAC35DDEA}"/>
    <cellStyle name="Currency 2 2 2 2 4 2 2 2 3" xfId="10355" xr:uid="{CEE7B17D-858A-4105-B5D3-32774A85ABB1}"/>
    <cellStyle name="Currency 2 2 2 2 4 2 2 2 3 2" xfId="24045" xr:uid="{632909E1-B91F-4D01-ABC1-905F8E213967}"/>
    <cellStyle name="Currency 2 2 2 2 4 2 2 2 3 2 2" xfId="37737" xr:uid="{25DD7F5C-9D45-48B3-8DD1-41AE6FA12FF4}"/>
    <cellStyle name="Currency 2 2 2 2 4 2 2 2 3 2 3" xfId="52621" xr:uid="{F04C145D-C0B6-4890-A425-2DCD1A9CF3DA}"/>
    <cellStyle name="Currency 2 2 2 2 4 2 2 2 3 3" xfId="17201" xr:uid="{E5E7779A-295F-4ACB-8CE9-389364128A8C}"/>
    <cellStyle name="Currency 2 2 2 2 4 2 2 2 3 4" xfId="30891" xr:uid="{BD8A9644-DD8E-4FB7-8A3F-80A87F009A0C}"/>
    <cellStyle name="Currency 2 2 2 2 4 2 2 2 3 5" xfId="45775" xr:uid="{533F424A-9E09-4065-987B-FDAAC31A8A83}"/>
    <cellStyle name="Currency 2 2 2 2 4 2 2 2 4" xfId="20623" xr:uid="{FD70BC67-C6A2-4554-9416-CB9EEB395F99}"/>
    <cellStyle name="Currency 2 2 2 2 4 2 2 2 4 2" xfId="34315" xr:uid="{D13C97BC-600E-4362-B53E-28ED472CF8FD}"/>
    <cellStyle name="Currency 2 2 2 2 4 2 2 2 4 3" xfId="49199" xr:uid="{D6D3D55C-6E95-4C54-92DD-5E4A0FE48CC1}"/>
    <cellStyle name="Currency 2 2 2 2 4 2 2 2 5" xfId="13779" xr:uid="{6D5355B1-42DC-4065-9735-E6B1EA89B612}"/>
    <cellStyle name="Currency 2 2 2 2 4 2 2 2 6" xfId="27469" xr:uid="{A4B6BB1C-7784-4B50-A922-77BDDABEB4D4}"/>
    <cellStyle name="Currency 2 2 2 2 4 2 2 2 7" xfId="42353" xr:uid="{84E58750-82B1-49B3-BCD3-57406A49BFFB}"/>
    <cellStyle name="Currency 2 2 2 2 4 2 2 3" xfId="8644" xr:uid="{ECD0730B-451C-4E27-A60E-E231A20155EC}"/>
    <cellStyle name="Currency 2 2 2 2 4 2 2 3 2" xfId="12066" xr:uid="{BBC286C3-6A79-4E15-A8FE-5BF6A44B6E84}"/>
    <cellStyle name="Currency 2 2 2 2 4 2 2 3 2 2" xfId="25756" xr:uid="{B0D162CC-B25F-4BE1-AF1F-4D00C0BFCA76}"/>
    <cellStyle name="Currency 2 2 2 2 4 2 2 3 2 2 2" xfId="39448" xr:uid="{624078FE-1137-4504-9C47-575859285EA1}"/>
    <cellStyle name="Currency 2 2 2 2 4 2 2 3 2 2 3" xfId="54332" xr:uid="{BF110013-2ADB-46FA-AB5B-3ABB05290BE9}"/>
    <cellStyle name="Currency 2 2 2 2 4 2 2 3 2 3" xfId="18912" xr:uid="{213481E4-05B3-43C3-9AAD-B3811C3DB309}"/>
    <cellStyle name="Currency 2 2 2 2 4 2 2 3 2 4" xfId="32602" xr:uid="{D2381409-4CE0-4CAA-978B-BC7AC9001D3D}"/>
    <cellStyle name="Currency 2 2 2 2 4 2 2 3 2 5" xfId="47486" xr:uid="{18F2D3F8-0E7D-4933-B2B4-C6A966B79046}"/>
    <cellStyle name="Currency 2 2 2 2 4 2 2 3 3" xfId="22334" xr:uid="{BDE3DA49-E975-4DED-B621-55D8ABCCF8A4}"/>
    <cellStyle name="Currency 2 2 2 2 4 2 2 3 3 2" xfId="36026" xr:uid="{BCF7B900-279A-4A17-BEAD-EF5BB617F9C3}"/>
    <cellStyle name="Currency 2 2 2 2 4 2 2 3 3 3" xfId="50910" xr:uid="{DD3E1E77-1C8C-4771-A86F-5D323189BE89}"/>
    <cellStyle name="Currency 2 2 2 2 4 2 2 3 4" xfId="15490" xr:uid="{DA971EB3-A0C1-4EB1-8F55-97D881F2D1C6}"/>
    <cellStyle name="Currency 2 2 2 2 4 2 2 3 5" xfId="29180" xr:uid="{39E816F7-CCD8-491F-BE53-3C2BDE6DC884}"/>
    <cellStyle name="Currency 2 2 2 2 4 2 2 3 6" xfId="44064" xr:uid="{BFC18EFB-4B52-4E7A-8AB3-586F0BDE9AB1}"/>
    <cellStyle name="Currency 2 2 2 2 4 2 2 4" xfId="10354" xr:uid="{C534DB29-AF9E-43B5-82A7-CA9FB339111D}"/>
    <cellStyle name="Currency 2 2 2 2 4 2 2 4 2" xfId="24044" xr:uid="{03D56503-4BAE-4388-9B63-2F0AB603EF69}"/>
    <cellStyle name="Currency 2 2 2 2 4 2 2 4 2 2" xfId="37736" xr:uid="{1FA4199B-223E-4DB6-A567-41456A1F672F}"/>
    <cellStyle name="Currency 2 2 2 2 4 2 2 4 2 3" xfId="52620" xr:uid="{E7195E83-D555-4828-A1B5-A425CC25738A}"/>
    <cellStyle name="Currency 2 2 2 2 4 2 2 4 3" xfId="17200" xr:uid="{85D1979C-721E-4CD2-A49F-E3197B67A88B}"/>
    <cellStyle name="Currency 2 2 2 2 4 2 2 4 4" xfId="30890" xr:uid="{969C4743-C894-4C58-B8AA-6B73A9407F3A}"/>
    <cellStyle name="Currency 2 2 2 2 4 2 2 4 5" xfId="45774" xr:uid="{A3B885F8-9004-4249-8E0E-0E1E32F29FCB}"/>
    <cellStyle name="Currency 2 2 2 2 4 2 2 5" xfId="20622" xr:uid="{ABC6E0FC-618E-4CB1-9CAC-1A15BDBE93C5}"/>
    <cellStyle name="Currency 2 2 2 2 4 2 2 5 2" xfId="34314" xr:uid="{2CE1B4B1-EA16-45C8-84FF-6024BB036145}"/>
    <cellStyle name="Currency 2 2 2 2 4 2 2 5 3" xfId="49198" xr:uid="{238AAEA1-78FC-4CF2-8F7A-18F734798CB2}"/>
    <cellStyle name="Currency 2 2 2 2 4 2 2 6" xfId="13778" xr:uid="{E163D665-3570-41D2-A8CF-863906F5C834}"/>
    <cellStyle name="Currency 2 2 2 2 4 2 2 7" xfId="27468" xr:uid="{26ABE4DA-E74A-488C-96C6-39E86EE3BEAE}"/>
    <cellStyle name="Currency 2 2 2 2 4 2 2 8" xfId="42352" xr:uid="{77E4530C-BA25-4F28-969A-593E0154ED4F}"/>
    <cellStyle name="Currency 2 2 2 2 4 2 3" xfId="6933" xr:uid="{EB0408D0-D3B5-4FEE-A967-2E263B364230}"/>
    <cellStyle name="Currency 2 2 2 2 4 2 3 2" xfId="8646" xr:uid="{E11CF22A-4F3B-4C58-B156-5A85DAB72478}"/>
    <cellStyle name="Currency 2 2 2 2 4 2 3 2 2" xfId="12068" xr:uid="{0D65CFE2-601E-481A-A439-652C03E28A81}"/>
    <cellStyle name="Currency 2 2 2 2 4 2 3 2 2 2" xfId="25758" xr:uid="{67B2C532-564B-4125-ADD5-51DA2861D195}"/>
    <cellStyle name="Currency 2 2 2 2 4 2 3 2 2 2 2" xfId="39450" xr:uid="{992220F4-8AA1-4303-9608-7993AD9D67C3}"/>
    <cellStyle name="Currency 2 2 2 2 4 2 3 2 2 2 3" xfId="54334" xr:uid="{EED438FC-C93A-4C9C-982F-6838D2FD9DC0}"/>
    <cellStyle name="Currency 2 2 2 2 4 2 3 2 2 3" xfId="18914" xr:uid="{287008E6-7D87-4745-9C09-5F448B60417D}"/>
    <cellStyle name="Currency 2 2 2 2 4 2 3 2 2 4" xfId="32604" xr:uid="{3B97E482-B7FD-46F1-A999-8D467E1DE1CC}"/>
    <cellStyle name="Currency 2 2 2 2 4 2 3 2 2 5" xfId="47488" xr:uid="{032442EF-28FF-4FB2-BC7D-42619F4F09F2}"/>
    <cellStyle name="Currency 2 2 2 2 4 2 3 2 3" xfId="22336" xr:uid="{55F0DC70-510E-41AF-B76C-517A1E7CF2C3}"/>
    <cellStyle name="Currency 2 2 2 2 4 2 3 2 3 2" xfId="36028" xr:uid="{BC93A8C2-ED11-4B8D-9672-DBFF3094858D}"/>
    <cellStyle name="Currency 2 2 2 2 4 2 3 2 3 3" xfId="50912" xr:uid="{452BD691-6C16-41F3-97B5-9433CB04D673}"/>
    <cellStyle name="Currency 2 2 2 2 4 2 3 2 4" xfId="15492" xr:uid="{9051B44D-6A40-45D5-A641-F1E21B2A2DB5}"/>
    <cellStyle name="Currency 2 2 2 2 4 2 3 2 5" xfId="29182" xr:uid="{ABAB5055-F67E-465A-B2DB-E7DADED7B005}"/>
    <cellStyle name="Currency 2 2 2 2 4 2 3 2 6" xfId="44066" xr:uid="{F0AC3A76-8564-4005-BD34-84ACFF0B4338}"/>
    <cellStyle name="Currency 2 2 2 2 4 2 3 3" xfId="10356" xr:uid="{8066904A-7E16-4296-BB87-4F012759A738}"/>
    <cellStyle name="Currency 2 2 2 2 4 2 3 3 2" xfId="24046" xr:uid="{F9988D0E-12AD-4B79-A542-34E18343C80D}"/>
    <cellStyle name="Currency 2 2 2 2 4 2 3 3 2 2" xfId="37738" xr:uid="{6C057463-FBCC-4FC5-AACA-74F57E1FC69D}"/>
    <cellStyle name="Currency 2 2 2 2 4 2 3 3 2 3" xfId="52622" xr:uid="{FDFB4374-01A3-4869-AB16-3EA34A4A144B}"/>
    <cellStyle name="Currency 2 2 2 2 4 2 3 3 3" xfId="17202" xr:uid="{B57B603F-BB47-4975-871E-F613402D5349}"/>
    <cellStyle name="Currency 2 2 2 2 4 2 3 3 4" xfId="30892" xr:uid="{8740B308-22ED-4898-99F2-972A6E9B616A}"/>
    <cellStyle name="Currency 2 2 2 2 4 2 3 3 5" xfId="45776" xr:uid="{2ADA020C-F218-47FD-9A18-E7CA4989EE14}"/>
    <cellStyle name="Currency 2 2 2 2 4 2 3 4" xfId="20624" xr:uid="{EAC490D7-93A7-4C55-8E8F-7F03A98BF9D5}"/>
    <cellStyle name="Currency 2 2 2 2 4 2 3 4 2" xfId="34316" xr:uid="{71EB5472-E50B-4CFC-A9AF-4C505B7C79F4}"/>
    <cellStyle name="Currency 2 2 2 2 4 2 3 4 3" xfId="49200" xr:uid="{3B4E32FB-5FC5-4252-B368-7225FB35587C}"/>
    <cellStyle name="Currency 2 2 2 2 4 2 3 5" xfId="13780" xr:uid="{D77B664C-C745-4ADA-855B-6FA01F0F20EF}"/>
    <cellStyle name="Currency 2 2 2 2 4 2 3 6" xfId="27470" xr:uid="{91FC0AED-83A8-4643-AD14-C0F91A74FC20}"/>
    <cellStyle name="Currency 2 2 2 2 4 2 3 7" xfId="42354" xr:uid="{AE3D69A9-CCC1-44B5-9105-069D878FDBCC}"/>
    <cellStyle name="Currency 2 2 2 2 4 2 4" xfId="6934" xr:uid="{0C874725-F3BB-4A83-87AA-A3C718FD47DD}"/>
    <cellStyle name="Currency 2 2 2 2 4 2 4 2" xfId="8647" xr:uid="{8264B261-383E-414F-95F8-2C6BB23C9A09}"/>
    <cellStyle name="Currency 2 2 2 2 4 2 4 2 2" xfId="12069" xr:uid="{78A530CD-D164-4A45-984A-8A10AF12BE59}"/>
    <cellStyle name="Currency 2 2 2 2 4 2 4 2 2 2" xfId="25759" xr:uid="{E5A2CD7A-F51C-45BD-AAAB-EEE4A9C3FAE6}"/>
    <cellStyle name="Currency 2 2 2 2 4 2 4 2 2 2 2" xfId="39451" xr:uid="{8A558937-76E0-4022-BA1F-F5BE66A0B554}"/>
    <cellStyle name="Currency 2 2 2 2 4 2 4 2 2 2 3" xfId="54335" xr:uid="{B5A24ADF-4C60-4511-9891-36BE7DAC9638}"/>
    <cellStyle name="Currency 2 2 2 2 4 2 4 2 2 3" xfId="18915" xr:uid="{ACB38ECD-995C-4244-BC14-39FF1A593EAA}"/>
    <cellStyle name="Currency 2 2 2 2 4 2 4 2 2 4" xfId="32605" xr:uid="{EAF40712-DD9F-4EBA-A637-B63E6BC01650}"/>
    <cellStyle name="Currency 2 2 2 2 4 2 4 2 2 5" xfId="47489" xr:uid="{B06A39BC-B9C3-4F3C-9370-0C4CAF3D25E3}"/>
    <cellStyle name="Currency 2 2 2 2 4 2 4 2 3" xfId="22337" xr:uid="{73703CF1-D117-4E0B-94F0-391B5B7DFCB3}"/>
    <cellStyle name="Currency 2 2 2 2 4 2 4 2 3 2" xfId="36029" xr:uid="{8C904352-2457-4583-B53C-1084F1ACC107}"/>
    <cellStyle name="Currency 2 2 2 2 4 2 4 2 3 3" xfId="50913" xr:uid="{78351390-DDDE-4120-AF4F-06B3E01B5EE5}"/>
    <cellStyle name="Currency 2 2 2 2 4 2 4 2 4" xfId="15493" xr:uid="{B85637ED-BEB8-4B88-B44D-AD6B096615CF}"/>
    <cellStyle name="Currency 2 2 2 2 4 2 4 2 5" xfId="29183" xr:uid="{8212EC02-ADB2-495A-803E-00DC068BE6E9}"/>
    <cellStyle name="Currency 2 2 2 2 4 2 4 2 6" xfId="44067" xr:uid="{A347CC1A-0401-42E5-A0E1-1C4000BE1CB1}"/>
    <cellStyle name="Currency 2 2 2 2 4 2 4 3" xfId="10357" xr:uid="{F9159789-5285-49B8-AD02-EB16C9D6CA3C}"/>
    <cellStyle name="Currency 2 2 2 2 4 2 4 3 2" xfId="24047" xr:uid="{14D6B7D1-1F7D-423F-811A-BB6A95B71CA4}"/>
    <cellStyle name="Currency 2 2 2 2 4 2 4 3 2 2" xfId="37739" xr:uid="{E101BAC1-B80E-471D-9252-A2B96BC9025B}"/>
    <cellStyle name="Currency 2 2 2 2 4 2 4 3 2 3" xfId="52623" xr:uid="{37DCEA61-8AE0-46C4-A42E-ADC0E2AB287E}"/>
    <cellStyle name="Currency 2 2 2 2 4 2 4 3 3" xfId="17203" xr:uid="{DEC3CE6C-C42A-4741-A730-C47A1915AD9A}"/>
    <cellStyle name="Currency 2 2 2 2 4 2 4 3 4" xfId="30893" xr:uid="{57F6CDB6-DFAD-4D90-A1D4-1EFD5293152C}"/>
    <cellStyle name="Currency 2 2 2 2 4 2 4 3 5" xfId="45777" xr:uid="{4FB1382C-C9AD-49AE-B871-C4AC9A17A231}"/>
    <cellStyle name="Currency 2 2 2 2 4 2 4 4" xfId="20625" xr:uid="{6FE992D8-8B7A-4477-8244-0F2DA4241175}"/>
    <cellStyle name="Currency 2 2 2 2 4 2 4 4 2" xfId="34317" xr:uid="{6AEC4391-B36A-4637-BAA8-FA819CED4E22}"/>
    <cellStyle name="Currency 2 2 2 2 4 2 4 4 3" xfId="49201" xr:uid="{033C270E-7B02-459E-AB86-3FF2157CA675}"/>
    <cellStyle name="Currency 2 2 2 2 4 2 4 5" xfId="13781" xr:uid="{48A27916-0ECA-423E-A4FE-F001B691D280}"/>
    <cellStyle name="Currency 2 2 2 2 4 2 4 6" xfId="27471" xr:uid="{5A0A6B5B-42A6-4795-93FC-5070EA2ECDD7}"/>
    <cellStyle name="Currency 2 2 2 2 4 2 4 7" xfId="42355" xr:uid="{ED3EE689-A0AC-49CB-9763-FCD687FD24BF}"/>
    <cellStyle name="Currency 2 2 2 2 4 2 5" xfId="8643" xr:uid="{339182B8-104B-4FF2-8F78-7FAC7093F190}"/>
    <cellStyle name="Currency 2 2 2 2 4 2 5 2" xfId="12065" xr:uid="{C070AF66-1666-4EB2-821D-28841B1627DE}"/>
    <cellStyle name="Currency 2 2 2 2 4 2 5 2 2" xfId="25755" xr:uid="{434E4FE4-7BA5-48C6-BD02-1892D5117AE1}"/>
    <cellStyle name="Currency 2 2 2 2 4 2 5 2 2 2" xfId="39447" xr:uid="{7055379A-F8E9-413B-BBCF-35D185F7098C}"/>
    <cellStyle name="Currency 2 2 2 2 4 2 5 2 2 3" xfId="54331" xr:uid="{7A613F10-EA6A-47E9-A23F-3C9BF5C2B9AB}"/>
    <cellStyle name="Currency 2 2 2 2 4 2 5 2 3" xfId="18911" xr:uid="{58B37BF8-2875-4CD2-8D49-86A63962C6E1}"/>
    <cellStyle name="Currency 2 2 2 2 4 2 5 2 4" xfId="32601" xr:uid="{162E8BCB-1694-44A3-B64D-F4FDF5D5890A}"/>
    <cellStyle name="Currency 2 2 2 2 4 2 5 2 5" xfId="47485" xr:uid="{BE785575-12BA-4176-87F9-BDD02D269571}"/>
    <cellStyle name="Currency 2 2 2 2 4 2 5 3" xfId="22333" xr:uid="{90B3F2A3-8DD7-4BF5-9CE9-D72EA8691F77}"/>
    <cellStyle name="Currency 2 2 2 2 4 2 5 3 2" xfId="36025" xr:uid="{07447274-6E54-4384-9E65-2AEE6E4B5EA6}"/>
    <cellStyle name="Currency 2 2 2 2 4 2 5 3 3" xfId="50909" xr:uid="{C3673635-33FD-4C08-9C8F-E507A1C4F550}"/>
    <cellStyle name="Currency 2 2 2 2 4 2 5 4" xfId="15489" xr:uid="{AE6B1669-0A72-42AA-B37B-16EC6D52D53B}"/>
    <cellStyle name="Currency 2 2 2 2 4 2 5 5" xfId="29179" xr:uid="{59A5A392-BC2F-4D96-ADAA-A7A05F70D05D}"/>
    <cellStyle name="Currency 2 2 2 2 4 2 5 6" xfId="44063" xr:uid="{483B6B47-BAE5-471D-85EE-E08CE72FAA76}"/>
    <cellStyle name="Currency 2 2 2 2 4 2 6" xfId="10353" xr:uid="{E86E3CEE-481B-4A1D-938D-4E1A507054DB}"/>
    <cellStyle name="Currency 2 2 2 2 4 2 6 2" xfId="24043" xr:uid="{B6958D67-6AEF-4ABB-B9FD-0EACE62E12CD}"/>
    <cellStyle name="Currency 2 2 2 2 4 2 6 2 2" xfId="37735" xr:uid="{5015526E-DC20-4D8C-A394-E843C8FF92A7}"/>
    <cellStyle name="Currency 2 2 2 2 4 2 6 2 3" xfId="52619" xr:uid="{C4B523C5-B157-422D-947F-9036BD432B73}"/>
    <cellStyle name="Currency 2 2 2 2 4 2 6 3" xfId="17199" xr:uid="{16F9774B-2D90-4581-9045-32B076CB8F3C}"/>
    <cellStyle name="Currency 2 2 2 2 4 2 6 4" xfId="30889" xr:uid="{FB26443B-FC00-4B88-88E4-4685D530BB96}"/>
    <cellStyle name="Currency 2 2 2 2 4 2 6 5" xfId="45773" xr:uid="{67011BDF-9407-4AC0-A3B7-061AD5087AEE}"/>
    <cellStyle name="Currency 2 2 2 2 4 2 7" xfId="20621" xr:uid="{0511EB82-2ECC-4153-B768-A95555F35885}"/>
    <cellStyle name="Currency 2 2 2 2 4 2 7 2" xfId="34313" xr:uid="{A6119EE2-8E31-49B7-9349-8566C160AB59}"/>
    <cellStyle name="Currency 2 2 2 2 4 2 7 3" xfId="49197" xr:uid="{BCF3CD8A-CFCE-456C-A8EE-732F6564722D}"/>
    <cellStyle name="Currency 2 2 2 2 4 2 8" xfId="13777" xr:uid="{EC89742E-367E-41F0-9B8B-F5A2658FA91B}"/>
    <cellStyle name="Currency 2 2 2 2 4 2 9" xfId="27467" xr:uid="{45328B88-6C02-4959-A8FD-F8D996D2AAC1}"/>
    <cellStyle name="Currency 2 2 2 2 4 3" xfId="6935" xr:uid="{4DF2AD39-B9E2-4CC9-9B75-CD87C998EE17}"/>
    <cellStyle name="Currency 2 2 2 2 4 3 10" xfId="42356" xr:uid="{9466EE6E-1E6F-48E4-9D1F-37AFCF3D2F09}"/>
    <cellStyle name="Currency 2 2 2 2 4 3 2" xfId="6936" xr:uid="{17F16219-C3DE-495D-BE00-6674E43BA8F1}"/>
    <cellStyle name="Currency 2 2 2 2 4 3 2 2" xfId="6937" xr:uid="{BA2494A4-CA44-4215-801A-15786451E244}"/>
    <cellStyle name="Currency 2 2 2 2 4 3 2 2 2" xfId="8650" xr:uid="{AD7821CE-56BA-4B88-BE42-03ADBF5F6E20}"/>
    <cellStyle name="Currency 2 2 2 2 4 3 2 2 2 2" xfId="12072" xr:uid="{4B5951C9-B916-4120-9592-BE4E5D4229BB}"/>
    <cellStyle name="Currency 2 2 2 2 4 3 2 2 2 2 2" xfId="25762" xr:uid="{BA7BE556-E57A-4386-B56C-42822AA365E2}"/>
    <cellStyle name="Currency 2 2 2 2 4 3 2 2 2 2 2 2" xfId="39454" xr:uid="{1B34C399-DAD8-4F84-8FBB-7C7A946FA3D1}"/>
    <cellStyle name="Currency 2 2 2 2 4 3 2 2 2 2 2 3" xfId="54338" xr:uid="{FA04939B-A51F-46D3-B014-C57E50465B75}"/>
    <cellStyle name="Currency 2 2 2 2 4 3 2 2 2 2 3" xfId="18918" xr:uid="{5C4F204F-1FEC-4490-A45C-A02D2E77FADB}"/>
    <cellStyle name="Currency 2 2 2 2 4 3 2 2 2 2 4" xfId="32608" xr:uid="{394946C0-7711-4E52-B828-0060077C9A1A}"/>
    <cellStyle name="Currency 2 2 2 2 4 3 2 2 2 2 5" xfId="47492" xr:uid="{7DD1E893-E1B0-410F-A8B8-6C1EAC222C27}"/>
    <cellStyle name="Currency 2 2 2 2 4 3 2 2 2 3" xfId="22340" xr:uid="{393FA8FE-216C-4C32-A47D-BE807D43EC8A}"/>
    <cellStyle name="Currency 2 2 2 2 4 3 2 2 2 3 2" xfId="36032" xr:uid="{F1297638-A20E-48A7-89C8-EBB002CD9FBF}"/>
    <cellStyle name="Currency 2 2 2 2 4 3 2 2 2 3 3" xfId="50916" xr:uid="{E1F43A84-EC7F-42D1-813E-44BC28D19945}"/>
    <cellStyle name="Currency 2 2 2 2 4 3 2 2 2 4" xfId="15496" xr:uid="{23EB6707-7466-43EC-81EB-A86087558E33}"/>
    <cellStyle name="Currency 2 2 2 2 4 3 2 2 2 5" xfId="29186" xr:uid="{0486877E-97A1-49DF-9FAA-62C103AB8A52}"/>
    <cellStyle name="Currency 2 2 2 2 4 3 2 2 2 6" xfId="44070" xr:uid="{4299A295-465A-4FCE-8352-9430FFBB741E}"/>
    <cellStyle name="Currency 2 2 2 2 4 3 2 2 3" xfId="10360" xr:uid="{E67813F7-96A3-4DD6-B5F6-DD1EFDA817BB}"/>
    <cellStyle name="Currency 2 2 2 2 4 3 2 2 3 2" xfId="24050" xr:uid="{7303F7E1-2CA9-40B1-919F-E79481AEE14E}"/>
    <cellStyle name="Currency 2 2 2 2 4 3 2 2 3 2 2" xfId="37742" xr:uid="{FCA1D4EB-9091-4627-984C-CFFE064071A4}"/>
    <cellStyle name="Currency 2 2 2 2 4 3 2 2 3 2 3" xfId="52626" xr:uid="{8D061BE8-FCDC-473E-A80E-347F50A7A1DF}"/>
    <cellStyle name="Currency 2 2 2 2 4 3 2 2 3 3" xfId="17206" xr:uid="{7855FB01-1793-402D-94A6-E07A84A846C8}"/>
    <cellStyle name="Currency 2 2 2 2 4 3 2 2 3 4" xfId="30896" xr:uid="{E3B49A9C-9DA9-4CAA-BA3A-47B0B3592A76}"/>
    <cellStyle name="Currency 2 2 2 2 4 3 2 2 3 5" xfId="45780" xr:uid="{ED3E1B8E-221F-4537-8686-1BF9B7C1261B}"/>
    <cellStyle name="Currency 2 2 2 2 4 3 2 2 4" xfId="20628" xr:uid="{4194EBA8-B933-4982-B5F3-29A94B84F1E2}"/>
    <cellStyle name="Currency 2 2 2 2 4 3 2 2 4 2" xfId="34320" xr:uid="{CF8FEDFA-2BE4-4A1A-8001-6784BFE2C16D}"/>
    <cellStyle name="Currency 2 2 2 2 4 3 2 2 4 3" xfId="49204" xr:uid="{7A6E9548-8A07-4C01-858F-A532DD011ACA}"/>
    <cellStyle name="Currency 2 2 2 2 4 3 2 2 5" xfId="13784" xr:uid="{BEC6F384-7BA3-4C8D-AE31-8CEB456F52F2}"/>
    <cellStyle name="Currency 2 2 2 2 4 3 2 2 6" xfId="27474" xr:uid="{379E5902-208F-4DF8-B19B-04E89A9A527D}"/>
    <cellStyle name="Currency 2 2 2 2 4 3 2 2 7" xfId="42358" xr:uid="{B314958E-A416-4D68-AF70-0E27FA1FE839}"/>
    <cellStyle name="Currency 2 2 2 2 4 3 2 3" xfId="8649" xr:uid="{69927451-5F4B-47F3-A0BD-4CA17E8980E6}"/>
    <cellStyle name="Currency 2 2 2 2 4 3 2 3 2" xfId="12071" xr:uid="{31AEE0CF-10A4-46AD-8E3E-8BF9DAB7B51A}"/>
    <cellStyle name="Currency 2 2 2 2 4 3 2 3 2 2" xfId="25761" xr:uid="{C2F4B31B-2DFE-4B2C-B90B-9706B5603ABD}"/>
    <cellStyle name="Currency 2 2 2 2 4 3 2 3 2 2 2" xfId="39453" xr:uid="{8BE1B1B1-C1DF-44D2-9FF3-F15982C38896}"/>
    <cellStyle name="Currency 2 2 2 2 4 3 2 3 2 2 3" xfId="54337" xr:uid="{2109584D-DAB8-474B-B4B1-0D09E7F1C07F}"/>
    <cellStyle name="Currency 2 2 2 2 4 3 2 3 2 3" xfId="18917" xr:uid="{EB320AC3-5727-4EB6-8345-1B599687F112}"/>
    <cellStyle name="Currency 2 2 2 2 4 3 2 3 2 4" xfId="32607" xr:uid="{C2BF9739-D5D7-4D2F-9725-06967A8F1D7D}"/>
    <cellStyle name="Currency 2 2 2 2 4 3 2 3 2 5" xfId="47491" xr:uid="{1D0E84AC-D700-45FE-A232-6D06D2499A46}"/>
    <cellStyle name="Currency 2 2 2 2 4 3 2 3 3" xfId="22339" xr:uid="{3A76F1CC-5208-459B-A298-3C050FA16415}"/>
    <cellStyle name="Currency 2 2 2 2 4 3 2 3 3 2" xfId="36031" xr:uid="{4DA1329E-0FB5-442C-81D3-D37D91D68877}"/>
    <cellStyle name="Currency 2 2 2 2 4 3 2 3 3 3" xfId="50915" xr:uid="{367F59F5-A5F6-42EB-9EE1-4B1812FEC1FB}"/>
    <cellStyle name="Currency 2 2 2 2 4 3 2 3 4" xfId="15495" xr:uid="{25943139-2021-4DFE-8ABA-422A460CC19A}"/>
    <cellStyle name="Currency 2 2 2 2 4 3 2 3 5" xfId="29185" xr:uid="{89196E9F-AAF6-4D80-B5B2-E4C61D51F524}"/>
    <cellStyle name="Currency 2 2 2 2 4 3 2 3 6" xfId="44069" xr:uid="{CA677849-42E8-4A30-A6B8-14A5FDD6509A}"/>
    <cellStyle name="Currency 2 2 2 2 4 3 2 4" xfId="10359" xr:uid="{FFAEFE09-7315-4194-B9CD-2C4DE72D4E6F}"/>
    <cellStyle name="Currency 2 2 2 2 4 3 2 4 2" xfId="24049" xr:uid="{547F1BD5-E77D-407A-9A28-FFAA55131AEF}"/>
    <cellStyle name="Currency 2 2 2 2 4 3 2 4 2 2" xfId="37741" xr:uid="{F9688132-F86C-4E4F-9915-1BD2539793D7}"/>
    <cellStyle name="Currency 2 2 2 2 4 3 2 4 2 3" xfId="52625" xr:uid="{7422D10B-9822-49EA-B87D-6988AB658D2C}"/>
    <cellStyle name="Currency 2 2 2 2 4 3 2 4 3" xfId="17205" xr:uid="{20B88DAE-71CC-4FE4-85FF-EFD4BD94BB31}"/>
    <cellStyle name="Currency 2 2 2 2 4 3 2 4 4" xfId="30895" xr:uid="{58D81C15-0A5D-497A-A6B2-25FB6145660E}"/>
    <cellStyle name="Currency 2 2 2 2 4 3 2 4 5" xfId="45779" xr:uid="{375E351B-0D08-4CC8-B06D-385318CA7559}"/>
    <cellStyle name="Currency 2 2 2 2 4 3 2 5" xfId="20627" xr:uid="{5D084F99-B349-4314-A4BB-61C96AE08081}"/>
    <cellStyle name="Currency 2 2 2 2 4 3 2 5 2" xfId="34319" xr:uid="{DBF11BDD-6535-4F88-84BA-2E98BD61FBC0}"/>
    <cellStyle name="Currency 2 2 2 2 4 3 2 5 3" xfId="49203" xr:uid="{7B0D882C-7803-43FE-A589-73A83FEA545F}"/>
    <cellStyle name="Currency 2 2 2 2 4 3 2 6" xfId="13783" xr:uid="{BB5869DB-20F7-431C-ABCB-AEAA3E811AF3}"/>
    <cellStyle name="Currency 2 2 2 2 4 3 2 7" xfId="27473" xr:uid="{610DD2C8-8FCB-4C76-BBDB-55E53A736262}"/>
    <cellStyle name="Currency 2 2 2 2 4 3 2 8" xfId="42357" xr:uid="{953C74AB-F6B2-4E7E-9732-E12D535C62C5}"/>
    <cellStyle name="Currency 2 2 2 2 4 3 3" xfId="6938" xr:uid="{1A392782-C254-411E-9AED-24B9E0F9E82D}"/>
    <cellStyle name="Currency 2 2 2 2 4 3 3 2" xfId="8651" xr:uid="{34AB2478-17C4-4279-B548-7252BBCFB995}"/>
    <cellStyle name="Currency 2 2 2 2 4 3 3 2 2" xfId="12073" xr:uid="{4D05CE62-AF88-4B40-8B8E-3CEDD7359D18}"/>
    <cellStyle name="Currency 2 2 2 2 4 3 3 2 2 2" xfId="25763" xr:uid="{46B9A1DF-20F6-4400-9A8E-D91CC01A66AD}"/>
    <cellStyle name="Currency 2 2 2 2 4 3 3 2 2 2 2" xfId="39455" xr:uid="{B760692B-73DC-431F-B89E-0B0567AF0DBA}"/>
    <cellStyle name="Currency 2 2 2 2 4 3 3 2 2 2 3" xfId="54339" xr:uid="{5E5A8C4A-C46B-43AE-B995-D0EE23524B47}"/>
    <cellStyle name="Currency 2 2 2 2 4 3 3 2 2 3" xfId="18919" xr:uid="{0619949F-D8B2-48AF-B5F7-E31445B1657A}"/>
    <cellStyle name="Currency 2 2 2 2 4 3 3 2 2 4" xfId="32609" xr:uid="{9FC12FCD-CAAC-433E-94D8-EF8D48DCF09F}"/>
    <cellStyle name="Currency 2 2 2 2 4 3 3 2 2 5" xfId="47493" xr:uid="{A6FF2209-C3A5-49ED-B820-D699E7539DA8}"/>
    <cellStyle name="Currency 2 2 2 2 4 3 3 2 3" xfId="22341" xr:uid="{265F7843-10AC-4F91-A2CD-3CD05050C25C}"/>
    <cellStyle name="Currency 2 2 2 2 4 3 3 2 3 2" xfId="36033" xr:uid="{83F97AB6-3B85-4251-98FB-1A7939EF7A9A}"/>
    <cellStyle name="Currency 2 2 2 2 4 3 3 2 3 3" xfId="50917" xr:uid="{6D31CEE0-4CAC-48B6-B8F6-2F90B5CBC961}"/>
    <cellStyle name="Currency 2 2 2 2 4 3 3 2 4" xfId="15497" xr:uid="{127A915A-F30F-4F22-A6EC-D116239EEC02}"/>
    <cellStyle name="Currency 2 2 2 2 4 3 3 2 5" xfId="29187" xr:uid="{FB9A5DCC-06A2-4944-961F-EE97117B1A8C}"/>
    <cellStyle name="Currency 2 2 2 2 4 3 3 2 6" xfId="44071" xr:uid="{B42240C8-9EE3-4D6E-BE80-36303828E3A4}"/>
    <cellStyle name="Currency 2 2 2 2 4 3 3 3" xfId="10361" xr:uid="{0FEBFBE2-2C59-4EBD-8EFF-681D71E69C79}"/>
    <cellStyle name="Currency 2 2 2 2 4 3 3 3 2" xfId="24051" xr:uid="{8709F0DD-92A8-48AF-8F61-FB7205794937}"/>
    <cellStyle name="Currency 2 2 2 2 4 3 3 3 2 2" xfId="37743" xr:uid="{4D36B447-479F-4CFA-ACD3-8A78931AA695}"/>
    <cellStyle name="Currency 2 2 2 2 4 3 3 3 2 3" xfId="52627" xr:uid="{32F06468-22A7-47C9-8E7E-208D6A9B1D20}"/>
    <cellStyle name="Currency 2 2 2 2 4 3 3 3 3" xfId="17207" xr:uid="{460DC9E5-E888-430E-B08C-CFAC4283574D}"/>
    <cellStyle name="Currency 2 2 2 2 4 3 3 3 4" xfId="30897" xr:uid="{77FC2305-900C-4DD7-B5B8-0EA055E76AEC}"/>
    <cellStyle name="Currency 2 2 2 2 4 3 3 3 5" xfId="45781" xr:uid="{301888BD-3427-46F0-8A36-62E3D3A250D9}"/>
    <cellStyle name="Currency 2 2 2 2 4 3 3 4" xfId="20629" xr:uid="{32F85C76-A41D-4D68-B67E-CA8B0A8DE841}"/>
    <cellStyle name="Currency 2 2 2 2 4 3 3 4 2" xfId="34321" xr:uid="{9529DEEB-440A-4FED-904B-E80FC2806353}"/>
    <cellStyle name="Currency 2 2 2 2 4 3 3 4 3" xfId="49205" xr:uid="{A6C1478D-A147-456E-94FC-4FEA8382B37F}"/>
    <cellStyle name="Currency 2 2 2 2 4 3 3 5" xfId="13785" xr:uid="{78C1069E-772E-44B3-9967-96ADA7D83928}"/>
    <cellStyle name="Currency 2 2 2 2 4 3 3 6" xfId="27475" xr:uid="{9E2E701B-9687-4C6E-A945-A6FF8211C77D}"/>
    <cellStyle name="Currency 2 2 2 2 4 3 3 7" xfId="42359" xr:uid="{C688A627-32FB-422B-A345-FA64C952B78D}"/>
    <cellStyle name="Currency 2 2 2 2 4 3 4" xfId="6939" xr:uid="{76C27D7A-360D-4FEE-A4E1-BF7200A48418}"/>
    <cellStyle name="Currency 2 2 2 2 4 3 4 2" xfId="8652" xr:uid="{CD74446D-7893-4B67-89EF-06054BD3F25E}"/>
    <cellStyle name="Currency 2 2 2 2 4 3 4 2 2" xfId="12074" xr:uid="{2CFAE056-7FC3-46C5-AE6A-5C9CC15B9F18}"/>
    <cellStyle name="Currency 2 2 2 2 4 3 4 2 2 2" xfId="25764" xr:uid="{4A4B970F-786E-4D47-8438-566686A45D15}"/>
    <cellStyle name="Currency 2 2 2 2 4 3 4 2 2 2 2" xfId="39456" xr:uid="{19C8AB04-87FE-4C80-A888-532F78EAEC49}"/>
    <cellStyle name="Currency 2 2 2 2 4 3 4 2 2 2 3" xfId="54340" xr:uid="{7E287A0D-C2A8-4EC2-A6FC-4A276842A259}"/>
    <cellStyle name="Currency 2 2 2 2 4 3 4 2 2 3" xfId="18920" xr:uid="{393D21E7-FD0B-4575-96B5-FEAB42A32344}"/>
    <cellStyle name="Currency 2 2 2 2 4 3 4 2 2 4" xfId="32610" xr:uid="{40B72654-F282-4179-9031-F5B12372C55D}"/>
    <cellStyle name="Currency 2 2 2 2 4 3 4 2 2 5" xfId="47494" xr:uid="{6430B9B8-2E86-46D6-851D-D2D625FD2FF3}"/>
    <cellStyle name="Currency 2 2 2 2 4 3 4 2 3" xfId="22342" xr:uid="{9A26E6A6-99F7-4C9C-8A36-DDE3AE5B2FF7}"/>
    <cellStyle name="Currency 2 2 2 2 4 3 4 2 3 2" xfId="36034" xr:uid="{E8068EA5-7D23-4F91-B68B-3A84F2938689}"/>
    <cellStyle name="Currency 2 2 2 2 4 3 4 2 3 3" xfId="50918" xr:uid="{4E0B4193-F436-4C30-B523-DB8555E1DFE1}"/>
    <cellStyle name="Currency 2 2 2 2 4 3 4 2 4" xfId="15498" xr:uid="{B7CCCCC7-851A-4774-AD10-854D4C240FCC}"/>
    <cellStyle name="Currency 2 2 2 2 4 3 4 2 5" xfId="29188" xr:uid="{BCC2A87A-4690-455E-BBD7-A9EA322F8FF7}"/>
    <cellStyle name="Currency 2 2 2 2 4 3 4 2 6" xfId="44072" xr:uid="{C7119088-0E3C-4529-9B81-EA3F5CF73B3A}"/>
    <cellStyle name="Currency 2 2 2 2 4 3 4 3" xfId="10362" xr:uid="{239B02AF-ECB5-41CD-B3CA-1DF47C6AF940}"/>
    <cellStyle name="Currency 2 2 2 2 4 3 4 3 2" xfId="24052" xr:uid="{EB59B810-5B96-4102-86E4-3D57F945DD29}"/>
    <cellStyle name="Currency 2 2 2 2 4 3 4 3 2 2" xfId="37744" xr:uid="{8EE90A34-5AD7-4E56-94A4-79FE15B3D65D}"/>
    <cellStyle name="Currency 2 2 2 2 4 3 4 3 2 3" xfId="52628" xr:uid="{CCB2A1AF-041E-4A85-BD1B-9519B92D1419}"/>
    <cellStyle name="Currency 2 2 2 2 4 3 4 3 3" xfId="17208" xr:uid="{CCCCDE01-F1ED-4802-8AEA-0E6579FB0EC7}"/>
    <cellStyle name="Currency 2 2 2 2 4 3 4 3 4" xfId="30898" xr:uid="{9B213CD6-18C4-4673-AF5D-9756EEA211AD}"/>
    <cellStyle name="Currency 2 2 2 2 4 3 4 3 5" xfId="45782" xr:uid="{2C974007-D2E3-47A2-A805-BEBCC0626F16}"/>
    <cellStyle name="Currency 2 2 2 2 4 3 4 4" xfId="20630" xr:uid="{1D6B43D1-AB06-400B-A2FF-CF15EDA0FDA6}"/>
    <cellStyle name="Currency 2 2 2 2 4 3 4 4 2" xfId="34322" xr:uid="{CC372574-E6B7-48BA-BE53-F2B414555B5F}"/>
    <cellStyle name="Currency 2 2 2 2 4 3 4 4 3" xfId="49206" xr:uid="{F07AC832-4751-4A96-A46D-B6A583C3CD68}"/>
    <cellStyle name="Currency 2 2 2 2 4 3 4 5" xfId="13786" xr:uid="{727F462B-E302-4965-83EC-DE56CD7F3780}"/>
    <cellStyle name="Currency 2 2 2 2 4 3 4 6" xfId="27476" xr:uid="{767717B5-5AC9-43B1-97AD-DE42B2963E37}"/>
    <cellStyle name="Currency 2 2 2 2 4 3 4 7" xfId="42360" xr:uid="{74ECEEDD-2094-4385-9551-780F37EF0D75}"/>
    <cellStyle name="Currency 2 2 2 2 4 3 5" xfId="8648" xr:uid="{EBFC253E-4EA8-43FF-86A3-2A113B68D543}"/>
    <cellStyle name="Currency 2 2 2 2 4 3 5 2" xfId="12070" xr:uid="{21478C47-A8DB-46AB-842B-6C497E44C67D}"/>
    <cellStyle name="Currency 2 2 2 2 4 3 5 2 2" xfId="25760" xr:uid="{E9443365-FC12-4A86-9F6B-B8A6DF1B43C5}"/>
    <cellStyle name="Currency 2 2 2 2 4 3 5 2 2 2" xfId="39452" xr:uid="{DB52A2B9-E3EC-49AF-9197-15E0264AD63D}"/>
    <cellStyle name="Currency 2 2 2 2 4 3 5 2 2 3" xfId="54336" xr:uid="{D4CF5CF9-F0F1-42F8-B07E-4254D38440B6}"/>
    <cellStyle name="Currency 2 2 2 2 4 3 5 2 3" xfId="18916" xr:uid="{D778042F-D114-4F72-BC77-7772DC1F2F2F}"/>
    <cellStyle name="Currency 2 2 2 2 4 3 5 2 4" xfId="32606" xr:uid="{F2B1896D-B37B-421D-B1AB-59CE3DD7521C}"/>
    <cellStyle name="Currency 2 2 2 2 4 3 5 2 5" xfId="47490" xr:uid="{325F9E98-0D28-45DB-9753-12FEBF1669CB}"/>
    <cellStyle name="Currency 2 2 2 2 4 3 5 3" xfId="22338" xr:uid="{71F26652-4260-45A0-A00B-5D5E96A16447}"/>
    <cellStyle name="Currency 2 2 2 2 4 3 5 3 2" xfId="36030" xr:uid="{333B2BBD-BB2A-4471-B973-120A6B5DDA94}"/>
    <cellStyle name="Currency 2 2 2 2 4 3 5 3 3" xfId="50914" xr:uid="{38D906ED-1E23-4A23-BB64-FC9EF5EAAFC0}"/>
    <cellStyle name="Currency 2 2 2 2 4 3 5 4" xfId="15494" xr:uid="{3A045F1A-7E5B-4FAB-B63F-137C23C8D50D}"/>
    <cellStyle name="Currency 2 2 2 2 4 3 5 5" xfId="29184" xr:uid="{59D39C55-F36D-4A52-AFA9-8A8C08AC90D6}"/>
    <cellStyle name="Currency 2 2 2 2 4 3 5 6" xfId="44068" xr:uid="{8168FDC8-17B0-4155-B865-53C91BD03F9A}"/>
    <cellStyle name="Currency 2 2 2 2 4 3 6" xfId="10358" xr:uid="{470BC393-DA82-4598-857B-F2FF483980A7}"/>
    <cellStyle name="Currency 2 2 2 2 4 3 6 2" xfId="24048" xr:uid="{F8CEBA94-B281-40B3-AD92-EA35625E9910}"/>
    <cellStyle name="Currency 2 2 2 2 4 3 6 2 2" xfId="37740" xr:uid="{AC19A287-63FD-44D5-985B-5A07D5ECC360}"/>
    <cellStyle name="Currency 2 2 2 2 4 3 6 2 3" xfId="52624" xr:uid="{F060CC88-68A7-4EC6-9589-5500CBAB0469}"/>
    <cellStyle name="Currency 2 2 2 2 4 3 6 3" xfId="17204" xr:uid="{89B83099-0BE9-4311-A06F-F3E8141BD60F}"/>
    <cellStyle name="Currency 2 2 2 2 4 3 6 4" xfId="30894" xr:uid="{8FC3F09B-4E3C-4F4A-8D4A-CBBE3F142450}"/>
    <cellStyle name="Currency 2 2 2 2 4 3 6 5" xfId="45778" xr:uid="{724032CF-66A0-4500-AD3E-7308DCD44CD3}"/>
    <cellStyle name="Currency 2 2 2 2 4 3 7" xfId="20626" xr:uid="{762F1512-AC3C-43A6-B56E-80474EB03F64}"/>
    <cellStyle name="Currency 2 2 2 2 4 3 7 2" xfId="34318" xr:uid="{C8064656-0964-4939-BF32-8D0066D1E4A9}"/>
    <cellStyle name="Currency 2 2 2 2 4 3 7 3" xfId="49202" xr:uid="{AE3CE263-FBE5-4D77-969C-333B8E07942D}"/>
    <cellStyle name="Currency 2 2 2 2 4 3 8" xfId="13782" xr:uid="{F05FBED4-6401-4E7D-85F0-90CDE319447A}"/>
    <cellStyle name="Currency 2 2 2 2 4 3 9" xfId="27472" xr:uid="{34A26D13-4463-481F-ADF1-A5A97C672146}"/>
    <cellStyle name="Currency 2 2 2 2 4 4" xfId="6940" xr:uid="{71D88E48-D0D0-49E0-AAD4-ADD3DDE6DC06}"/>
    <cellStyle name="Currency 2 2 2 2 4 4 2" xfId="6941" xr:uid="{A0C37217-AB9E-4BD8-901E-725AED0C6428}"/>
    <cellStyle name="Currency 2 2 2 2 4 4 2 2" xfId="8654" xr:uid="{0F29E3DD-5341-49B6-8D90-03354F017001}"/>
    <cellStyle name="Currency 2 2 2 2 4 4 2 2 2" xfId="12076" xr:uid="{E828842C-BFB0-4F3D-B12A-4C66C1183323}"/>
    <cellStyle name="Currency 2 2 2 2 4 4 2 2 2 2" xfId="25766" xr:uid="{2C5303C7-838D-4EFF-99C5-7C2C2340D20E}"/>
    <cellStyle name="Currency 2 2 2 2 4 4 2 2 2 2 2" xfId="39458" xr:uid="{6F1140A3-7B44-42E8-AD32-AC632D473116}"/>
    <cellStyle name="Currency 2 2 2 2 4 4 2 2 2 2 3" xfId="54342" xr:uid="{AA82C9DF-591D-4FCB-AD1E-CA705057738A}"/>
    <cellStyle name="Currency 2 2 2 2 4 4 2 2 2 3" xfId="18922" xr:uid="{5E75F32C-7A17-4B7D-8249-A7D1E135628F}"/>
    <cellStyle name="Currency 2 2 2 2 4 4 2 2 2 4" xfId="32612" xr:uid="{9F5D5C81-D46D-466D-B473-EB67A7982590}"/>
    <cellStyle name="Currency 2 2 2 2 4 4 2 2 2 5" xfId="47496" xr:uid="{ECD5517F-C924-41C5-9D5C-E439D55C1463}"/>
    <cellStyle name="Currency 2 2 2 2 4 4 2 2 3" xfId="22344" xr:uid="{EFA954F2-87D0-4591-A92D-2ECE37F99BA8}"/>
    <cellStyle name="Currency 2 2 2 2 4 4 2 2 3 2" xfId="36036" xr:uid="{47053A81-0319-4D3D-AE43-F86E18791928}"/>
    <cellStyle name="Currency 2 2 2 2 4 4 2 2 3 3" xfId="50920" xr:uid="{E7491924-AA77-4B30-85D7-EC2B98FE3DA7}"/>
    <cellStyle name="Currency 2 2 2 2 4 4 2 2 4" xfId="15500" xr:uid="{E5C31A8C-839D-473B-B924-4F71684E2564}"/>
    <cellStyle name="Currency 2 2 2 2 4 4 2 2 5" xfId="29190" xr:uid="{C2DB8BCC-5157-4D8B-A266-F3BF5A35D090}"/>
    <cellStyle name="Currency 2 2 2 2 4 4 2 2 6" xfId="44074" xr:uid="{84B28A35-1AC5-478D-98C4-7402D6B00E69}"/>
    <cellStyle name="Currency 2 2 2 2 4 4 2 3" xfId="10364" xr:uid="{E10E691A-808B-4813-8CD7-B0CA0D753A97}"/>
    <cellStyle name="Currency 2 2 2 2 4 4 2 3 2" xfId="24054" xr:uid="{2615622D-5B09-4DC8-8CE9-A67CDBA40C0C}"/>
    <cellStyle name="Currency 2 2 2 2 4 4 2 3 2 2" xfId="37746" xr:uid="{8F0CB50D-1149-4E79-9196-FE82A631FE20}"/>
    <cellStyle name="Currency 2 2 2 2 4 4 2 3 2 3" xfId="52630" xr:uid="{BE3FADD8-76D7-4BCF-AE5A-8ECCFF4A564B}"/>
    <cellStyle name="Currency 2 2 2 2 4 4 2 3 3" xfId="17210" xr:uid="{F77DE05E-FEDD-4CA8-B165-D63A03473E0C}"/>
    <cellStyle name="Currency 2 2 2 2 4 4 2 3 4" xfId="30900" xr:uid="{6DFC10E6-5CB2-4E9A-AE0F-0F6C2B4DFE9B}"/>
    <cellStyle name="Currency 2 2 2 2 4 4 2 3 5" xfId="45784" xr:uid="{8DAFE490-771E-4557-8DD8-F04C34CBA924}"/>
    <cellStyle name="Currency 2 2 2 2 4 4 2 4" xfId="20632" xr:uid="{9F0489FC-790F-4161-9111-485037C67DA2}"/>
    <cellStyle name="Currency 2 2 2 2 4 4 2 4 2" xfId="34324" xr:uid="{84081CBB-CA14-4456-BE5D-527BC83ADF67}"/>
    <cellStyle name="Currency 2 2 2 2 4 4 2 4 3" xfId="49208" xr:uid="{2DDFA241-E0CD-4CDD-BBCB-5071DA543EA4}"/>
    <cellStyle name="Currency 2 2 2 2 4 4 2 5" xfId="13788" xr:uid="{ECEA6D7A-18CA-4596-8CB6-DA10A1F12B94}"/>
    <cellStyle name="Currency 2 2 2 2 4 4 2 6" xfId="27478" xr:uid="{C3BF54B4-1C1F-437D-927F-8F70B23BD76C}"/>
    <cellStyle name="Currency 2 2 2 2 4 4 2 7" xfId="42362" xr:uid="{A858C2EC-0581-4A45-A7B3-C02B171E8835}"/>
    <cellStyle name="Currency 2 2 2 2 4 4 3" xfId="8653" xr:uid="{EE052BF2-E8A9-473C-A5CB-48C213B6C36A}"/>
    <cellStyle name="Currency 2 2 2 2 4 4 3 2" xfId="12075" xr:uid="{55921EC4-994C-4B3F-8710-5EDB8ADB705B}"/>
    <cellStyle name="Currency 2 2 2 2 4 4 3 2 2" xfId="25765" xr:uid="{8DC79CD1-6545-486E-AFF5-F5148298979C}"/>
    <cellStyle name="Currency 2 2 2 2 4 4 3 2 2 2" xfId="39457" xr:uid="{B1FFF790-C95F-41F0-BDBC-77955D62BAA2}"/>
    <cellStyle name="Currency 2 2 2 2 4 4 3 2 2 3" xfId="54341" xr:uid="{CECA60A4-E724-4988-8CEB-F04577CA9190}"/>
    <cellStyle name="Currency 2 2 2 2 4 4 3 2 3" xfId="18921" xr:uid="{0B3DEB38-000D-4627-B502-176379C0FC85}"/>
    <cellStyle name="Currency 2 2 2 2 4 4 3 2 4" xfId="32611" xr:uid="{563D735C-C576-473E-A594-A5735043781A}"/>
    <cellStyle name="Currency 2 2 2 2 4 4 3 2 5" xfId="47495" xr:uid="{4D32245A-28E1-47A4-8985-A369C3A5CF8E}"/>
    <cellStyle name="Currency 2 2 2 2 4 4 3 3" xfId="22343" xr:uid="{32A51830-513F-4789-8394-E5A8463D9111}"/>
    <cellStyle name="Currency 2 2 2 2 4 4 3 3 2" xfId="36035" xr:uid="{0210CBB9-5AAC-49AA-AAEE-F6A69CFCDDA1}"/>
    <cellStyle name="Currency 2 2 2 2 4 4 3 3 3" xfId="50919" xr:uid="{249666A2-E433-4C55-8C69-B08EDF6A18FE}"/>
    <cellStyle name="Currency 2 2 2 2 4 4 3 4" xfId="15499" xr:uid="{A345279E-0046-4EAB-8227-10DDFD841E0A}"/>
    <cellStyle name="Currency 2 2 2 2 4 4 3 5" xfId="29189" xr:uid="{0C88CBBA-7143-46D8-BFC7-08476A14C429}"/>
    <cellStyle name="Currency 2 2 2 2 4 4 3 6" xfId="44073" xr:uid="{64BBCF70-FBA3-4C8F-86C1-FF2717A97D1E}"/>
    <cellStyle name="Currency 2 2 2 2 4 4 4" xfId="10363" xr:uid="{D47BF7A5-6BC1-439B-89CB-3012244850B4}"/>
    <cellStyle name="Currency 2 2 2 2 4 4 4 2" xfId="24053" xr:uid="{93C7C8AB-7F68-45EE-AAE7-AF4323DDBAED}"/>
    <cellStyle name="Currency 2 2 2 2 4 4 4 2 2" xfId="37745" xr:uid="{C5183717-54AB-488F-9BA1-E56BC28BB188}"/>
    <cellStyle name="Currency 2 2 2 2 4 4 4 2 3" xfId="52629" xr:uid="{EB36EA14-C614-4BDE-AC13-64316F25A7B2}"/>
    <cellStyle name="Currency 2 2 2 2 4 4 4 3" xfId="17209" xr:uid="{41ED48B5-1474-411B-A02F-696E72664CBD}"/>
    <cellStyle name="Currency 2 2 2 2 4 4 4 4" xfId="30899" xr:uid="{A1510235-3F50-4A66-A91A-7FD2902DEBFE}"/>
    <cellStyle name="Currency 2 2 2 2 4 4 4 5" xfId="45783" xr:uid="{5C2B28A4-8398-4F7B-964E-294AF505C83B}"/>
    <cellStyle name="Currency 2 2 2 2 4 4 5" xfId="20631" xr:uid="{194C005A-87CC-4384-8E7B-23B3359E7419}"/>
    <cellStyle name="Currency 2 2 2 2 4 4 5 2" xfId="34323" xr:uid="{0BE8DC69-BBDC-4DE6-B694-AAC771DA1143}"/>
    <cellStyle name="Currency 2 2 2 2 4 4 5 3" xfId="49207" xr:uid="{BAF9E846-3A02-400D-A5C8-1096695E8077}"/>
    <cellStyle name="Currency 2 2 2 2 4 4 6" xfId="13787" xr:uid="{ECC9B2C1-C663-4256-8A47-ABA67704310F}"/>
    <cellStyle name="Currency 2 2 2 2 4 4 7" xfId="27477" xr:uid="{16DAD67B-7439-4306-B7FB-F32598DD64A0}"/>
    <cellStyle name="Currency 2 2 2 2 4 4 8" xfId="42361" xr:uid="{60C72233-0A04-4D9E-B185-8A1FFB30F707}"/>
    <cellStyle name="Currency 2 2 2 2 4 5" xfId="6942" xr:uid="{FE942E68-6B0A-4ABC-AF6C-32D72FD035FB}"/>
    <cellStyle name="Currency 2 2 2 2 4 5 2" xfId="8655" xr:uid="{B4810455-2E51-4863-AFE9-E07E05983E56}"/>
    <cellStyle name="Currency 2 2 2 2 4 5 2 2" xfId="12077" xr:uid="{44BF93C7-8C3D-4C96-A60A-897C99BF72EF}"/>
    <cellStyle name="Currency 2 2 2 2 4 5 2 2 2" xfId="25767" xr:uid="{B1AB4EF8-ED35-45F0-8584-AB64CB84EB04}"/>
    <cellStyle name="Currency 2 2 2 2 4 5 2 2 2 2" xfId="39459" xr:uid="{FE36FCB6-EBB4-4C5F-8505-065776F1D859}"/>
    <cellStyle name="Currency 2 2 2 2 4 5 2 2 2 3" xfId="54343" xr:uid="{2040C551-01D1-4086-935D-F5F61A168E1C}"/>
    <cellStyle name="Currency 2 2 2 2 4 5 2 2 3" xfId="18923" xr:uid="{26726F1B-599F-4FB1-9816-4073C2B8950A}"/>
    <cellStyle name="Currency 2 2 2 2 4 5 2 2 4" xfId="32613" xr:uid="{D3E490C7-03C2-44E5-8C0D-140E672BE8C9}"/>
    <cellStyle name="Currency 2 2 2 2 4 5 2 2 5" xfId="47497" xr:uid="{690FC889-1114-4361-BA86-C41D9188F1B6}"/>
    <cellStyle name="Currency 2 2 2 2 4 5 2 3" xfId="22345" xr:uid="{3517E331-08BB-433D-AD9E-6FD3BDC3680A}"/>
    <cellStyle name="Currency 2 2 2 2 4 5 2 3 2" xfId="36037" xr:uid="{DFB730BD-8E53-452B-879E-C878224F1FF3}"/>
    <cellStyle name="Currency 2 2 2 2 4 5 2 3 3" xfId="50921" xr:uid="{9749D0C7-BE0A-4272-991D-F1BF062E055B}"/>
    <cellStyle name="Currency 2 2 2 2 4 5 2 4" xfId="15501" xr:uid="{11899251-5EEC-4E94-8843-E83590A41D88}"/>
    <cellStyle name="Currency 2 2 2 2 4 5 2 5" xfId="29191" xr:uid="{AD58F2BB-D26A-4710-B671-23AE0FA6DED3}"/>
    <cellStyle name="Currency 2 2 2 2 4 5 2 6" xfId="44075" xr:uid="{8AB1ACC6-8431-42E8-80C3-1FD326A59C49}"/>
    <cellStyle name="Currency 2 2 2 2 4 5 3" xfId="10365" xr:uid="{4CDA3C6E-AEC5-4FD5-8DFB-2EF70D6E0450}"/>
    <cellStyle name="Currency 2 2 2 2 4 5 3 2" xfId="24055" xr:uid="{82035805-242C-4C01-AD56-343884A4CCB4}"/>
    <cellStyle name="Currency 2 2 2 2 4 5 3 2 2" xfId="37747" xr:uid="{AB823E2C-FFC0-4295-BB03-41B882B0B354}"/>
    <cellStyle name="Currency 2 2 2 2 4 5 3 2 3" xfId="52631" xr:uid="{25E53A71-6511-4015-9C2C-A3161537EF92}"/>
    <cellStyle name="Currency 2 2 2 2 4 5 3 3" xfId="17211" xr:uid="{AFC19F82-F951-4E5F-BDA0-A364AF463DAF}"/>
    <cellStyle name="Currency 2 2 2 2 4 5 3 4" xfId="30901" xr:uid="{3E810B0D-C900-458B-8F70-0D6A34953DF6}"/>
    <cellStyle name="Currency 2 2 2 2 4 5 3 5" xfId="45785" xr:uid="{646B777E-4503-4EB0-9A2F-532FDCA4631B}"/>
    <cellStyle name="Currency 2 2 2 2 4 5 4" xfId="20633" xr:uid="{D0BB29A5-154A-4E19-85B5-4EC10612BFF1}"/>
    <cellStyle name="Currency 2 2 2 2 4 5 4 2" xfId="34325" xr:uid="{4863EA8C-57BA-4776-A7EA-326E636CF79B}"/>
    <cellStyle name="Currency 2 2 2 2 4 5 4 3" xfId="49209" xr:uid="{365690E9-3C8F-4B42-B474-1F59D2465DB9}"/>
    <cellStyle name="Currency 2 2 2 2 4 5 5" xfId="13789" xr:uid="{8EDF9895-7801-48CE-A455-716C4F5F4B19}"/>
    <cellStyle name="Currency 2 2 2 2 4 5 6" xfId="27479" xr:uid="{43BD788A-000B-4F2B-BEE0-D3C27D2EF266}"/>
    <cellStyle name="Currency 2 2 2 2 4 5 7" xfId="42363" xr:uid="{3E042332-69B1-4E10-84DD-125E1DFC7BD2}"/>
    <cellStyle name="Currency 2 2 2 2 4 6" xfId="6943" xr:uid="{60706546-63DB-4DBD-A9E2-BBF695DA0559}"/>
    <cellStyle name="Currency 2 2 2 2 4 6 2" xfId="8656" xr:uid="{62667762-768F-4852-8E46-8132047E265D}"/>
    <cellStyle name="Currency 2 2 2 2 4 6 2 2" xfId="12078" xr:uid="{5B06C6DE-18FB-43DB-ADA4-F5BF91761691}"/>
    <cellStyle name="Currency 2 2 2 2 4 6 2 2 2" xfId="25768" xr:uid="{98769D02-4677-457B-B15C-3E88C18D5B1B}"/>
    <cellStyle name="Currency 2 2 2 2 4 6 2 2 2 2" xfId="39460" xr:uid="{BC2DFF6E-5F44-4634-8649-4C6B543F183B}"/>
    <cellStyle name="Currency 2 2 2 2 4 6 2 2 2 3" xfId="54344" xr:uid="{56B880BB-0A5D-4AB2-B82B-073896925D97}"/>
    <cellStyle name="Currency 2 2 2 2 4 6 2 2 3" xfId="18924" xr:uid="{8B30DA18-ABAF-4414-9698-ABFBF8A0F192}"/>
    <cellStyle name="Currency 2 2 2 2 4 6 2 2 4" xfId="32614" xr:uid="{7036F83A-4A53-4706-A352-8543A08DC8E1}"/>
    <cellStyle name="Currency 2 2 2 2 4 6 2 2 5" xfId="47498" xr:uid="{846EDB4C-CD7E-45D1-95C7-BCEF3CC93880}"/>
    <cellStyle name="Currency 2 2 2 2 4 6 2 3" xfId="22346" xr:uid="{53E2AE9E-5CC6-480C-8022-050E897BBC5D}"/>
    <cellStyle name="Currency 2 2 2 2 4 6 2 3 2" xfId="36038" xr:uid="{4032EB58-2255-43CF-A0B8-5CE4C1198812}"/>
    <cellStyle name="Currency 2 2 2 2 4 6 2 3 3" xfId="50922" xr:uid="{A0C1FADD-46C8-4BCD-AFF7-A0FC85109C66}"/>
    <cellStyle name="Currency 2 2 2 2 4 6 2 4" xfId="15502" xr:uid="{6FDF5E1A-0FC4-4FBA-9169-EA5C742192E7}"/>
    <cellStyle name="Currency 2 2 2 2 4 6 2 5" xfId="29192" xr:uid="{97BBD592-9635-47ED-A9DC-6A6F1E2BE612}"/>
    <cellStyle name="Currency 2 2 2 2 4 6 2 6" xfId="44076" xr:uid="{A446466A-B5AE-4B4B-A1DC-4946FF3C21C3}"/>
    <cellStyle name="Currency 2 2 2 2 4 6 3" xfId="10366" xr:uid="{92879B9B-F518-4102-9534-B11EE2504CB4}"/>
    <cellStyle name="Currency 2 2 2 2 4 6 3 2" xfId="24056" xr:uid="{9AE42FD1-B6E9-4F0E-89CD-D67F925BBB2F}"/>
    <cellStyle name="Currency 2 2 2 2 4 6 3 2 2" xfId="37748" xr:uid="{08E51056-C4D6-44A5-9D72-FB9B34527281}"/>
    <cellStyle name="Currency 2 2 2 2 4 6 3 2 3" xfId="52632" xr:uid="{E0ADC476-EC1F-4734-A3E4-E6B78CDF6075}"/>
    <cellStyle name="Currency 2 2 2 2 4 6 3 3" xfId="17212" xr:uid="{58270E05-E0A9-41BA-B035-A24542A420DD}"/>
    <cellStyle name="Currency 2 2 2 2 4 6 3 4" xfId="30902" xr:uid="{F387380C-5B3F-4A30-B0A6-1B04AE249558}"/>
    <cellStyle name="Currency 2 2 2 2 4 6 3 5" xfId="45786" xr:uid="{F47DB75C-91AA-4901-B630-4DC5F1B8C4E2}"/>
    <cellStyle name="Currency 2 2 2 2 4 6 4" xfId="20634" xr:uid="{E945899F-84E8-4502-8F6A-A0D2F021B905}"/>
    <cellStyle name="Currency 2 2 2 2 4 6 4 2" xfId="34326" xr:uid="{0A652BD8-5909-4B80-A67B-900943B7347B}"/>
    <cellStyle name="Currency 2 2 2 2 4 6 4 3" xfId="49210" xr:uid="{E8422B38-3950-49BC-AB70-FD0E69DC4886}"/>
    <cellStyle name="Currency 2 2 2 2 4 6 5" xfId="13790" xr:uid="{5EB11DAC-BE87-4E89-88A0-A357FA88BBC6}"/>
    <cellStyle name="Currency 2 2 2 2 4 6 6" xfId="27480" xr:uid="{B266B427-4909-4597-AD63-A55F72BF85D8}"/>
    <cellStyle name="Currency 2 2 2 2 4 6 7" xfId="42364" xr:uid="{E0A75955-4C8A-4B1D-9CC2-A8406AFB09CE}"/>
    <cellStyle name="Currency 2 2 2 2 4 7" xfId="8642" xr:uid="{CF48E38A-0059-4E76-8A4E-85A75D623C7E}"/>
    <cellStyle name="Currency 2 2 2 2 4 7 2" xfId="12064" xr:uid="{9CC0984E-0057-40F0-8E74-5CE6216C1E4B}"/>
    <cellStyle name="Currency 2 2 2 2 4 7 2 2" xfId="25754" xr:uid="{BFDD10A3-02E0-4A47-AD00-AFEA87B9403B}"/>
    <cellStyle name="Currency 2 2 2 2 4 7 2 2 2" xfId="39446" xr:uid="{4C5BA8E8-CC13-4076-B595-3ECC55DAA9C1}"/>
    <cellStyle name="Currency 2 2 2 2 4 7 2 2 3" xfId="54330" xr:uid="{39BBF2C0-3534-4EC1-A910-615515A4EFE3}"/>
    <cellStyle name="Currency 2 2 2 2 4 7 2 3" xfId="18910" xr:uid="{929BF695-F30C-48A7-9061-695EA10E4021}"/>
    <cellStyle name="Currency 2 2 2 2 4 7 2 4" xfId="32600" xr:uid="{AE0E86ED-CD5D-4628-9C46-951CEB921EB2}"/>
    <cellStyle name="Currency 2 2 2 2 4 7 2 5" xfId="47484" xr:uid="{0434F3C3-87FE-46D7-B1E5-4B297406A850}"/>
    <cellStyle name="Currency 2 2 2 2 4 7 3" xfId="22332" xr:uid="{0780FA16-688D-47FB-8DBB-7152BB8DEDF8}"/>
    <cellStyle name="Currency 2 2 2 2 4 7 3 2" xfId="36024" xr:uid="{B9D429B4-2BB0-404E-ACA2-E02AA362702A}"/>
    <cellStyle name="Currency 2 2 2 2 4 7 3 3" xfId="50908" xr:uid="{2E48F1EC-4FA9-4A49-AE87-A06E4D1E8BAD}"/>
    <cellStyle name="Currency 2 2 2 2 4 7 4" xfId="15488" xr:uid="{0BD796F6-32C6-439B-9256-D3194B45D38A}"/>
    <cellStyle name="Currency 2 2 2 2 4 7 5" xfId="29178" xr:uid="{B9D482F3-13E3-4F83-A0DF-B59BC2F06F2F}"/>
    <cellStyle name="Currency 2 2 2 2 4 7 6" xfId="44062" xr:uid="{0D521352-8C88-4CE1-BFC9-21A3463C85C1}"/>
    <cellStyle name="Currency 2 2 2 2 4 8" xfId="10352" xr:uid="{F51DCFE7-9753-4A6D-840D-3E4EE7E715BF}"/>
    <cellStyle name="Currency 2 2 2 2 4 8 2" xfId="24042" xr:uid="{5512F858-2A1E-451A-8B84-51B44ED03AA3}"/>
    <cellStyle name="Currency 2 2 2 2 4 8 2 2" xfId="37734" xr:uid="{59AE5A63-12B9-4266-BC55-53465D18D875}"/>
    <cellStyle name="Currency 2 2 2 2 4 8 2 3" xfId="52618" xr:uid="{62378D26-CF24-4CA8-B1C1-28FED2A8DE36}"/>
    <cellStyle name="Currency 2 2 2 2 4 8 3" xfId="17198" xr:uid="{5D8A72EE-12FD-47D0-A49E-764F56EE49C1}"/>
    <cellStyle name="Currency 2 2 2 2 4 8 4" xfId="30888" xr:uid="{582CFAA4-8C3A-419B-AA6A-9A31C3ADC470}"/>
    <cellStyle name="Currency 2 2 2 2 4 8 5" xfId="45772" xr:uid="{3D9444CD-773F-41FE-A814-5D9B17BC5B6A}"/>
    <cellStyle name="Currency 2 2 2 2 4 9" xfId="20620" xr:uid="{B84CBA6A-1121-411C-A920-C9D12F1F4228}"/>
    <cellStyle name="Currency 2 2 2 2 4 9 2" xfId="34312" xr:uid="{A49DB7DB-A41A-4B23-BBAC-8484AF3EC557}"/>
    <cellStyle name="Currency 2 2 2 2 4 9 3" xfId="49196" xr:uid="{67BB5E23-1108-4878-B01B-10CBE064E011}"/>
    <cellStyle name="Currency 2 2 2 2 5" xfId="6944" xr:uid="{4687882E-EC39-437C-AD8E-2E9969F248F7}"/>
    <cellStyle name="Currency 2 2 2 2 5 10" xfId="13791" xr:uid="{20E570F7-5CCB-4565-A45C-CF53345F9A6E}"/>
    <cellStyle name="Currency 2 2 2 2 5 11" xfId="27481" xr:uid="{5FEB94A0-59BA-4504-93DC-953D1D8F7D28}"/>
    <cellStyle name="Currency 2 2 2 2 5 12" xfId="42365" xr:uid="{32D42810-9207-40EB-ACF6-CD56427F49F1}"/>
    <cellStyle name="Currency 2 2 2 2 5 2" xfId="6945" xr:uid="{6440A645-950D-4642-96F4-DEF7D33CA869}"/>
    <cellStyle name="Currency 2 2 2 2 5 2 10" xfId="42366" xr:uid="{69F253D5-3D32-441F-92B9-52E5BD7D35EB}"/>
    <cellStyle name="Currency 2 2 2 2 5 2 2" xfId="6946" xr:uid="{3FCC3CB3-A653-4AA8-B82D-AFE06A834199}"/>
    <cellStyle name="Currency 2 2 2 2 5 2 2 2" xfId="6947" xr:uid="{60F98851-898C-4274-95CF-E26AE53C1EB9}"/>
    <cellStyle name="Currency 2 2 2 2 5 2 2 2 2" xfId="8660" xr:uid="{0B63338A-EC2D-494A-A152-C4DD3BA23C2E}"/>
    <cellStyle name="Currency 2 2 2 2 5 2 2 2 2 2" xfId="12082" xr:uid="{55D31EF9-5993-4AF6-BF09-1AB351AC6980}"/>
    <cellStyle name="Currency 2 2 2 2 5 2 2 2 2 2 2" xfId="25772" xr:uid="{8EC1C519-3053-4953-958F-97F876809B43}"/>
    <cellStyle name="Currency 2 2 2 2 5 2 2 2 2 2 2 2" xfId="39464" xr:uid="{B4558177-1F5A-49B3-86EA-3C35D20E689E}"/>
    <cellStyle name="Currency 2 2 2 2 5 2 2 2 2 2 2 3" xfId="54348" xr:uid="{BE1F23DD-060E-4324-8407-5CB015816FCD}"/>
    <cellStyle name="Currency 2 2 2 2 5 2 2 2 2 2 3" xfId="18928" xr:uid="{57014F32-E624-4030-8FED-3A248DF82125}"/>
    <cellStyle name="Currency 2 2 2 2 5 2 2 2 2 2 4" xfId="32618" xr:uid="{2ED31207-A94B-4260-90C7-3490D5B77648}"/>
    <cellStyle name="Currency 2 2 2 2 5 2 2 2 2 2 5" xfId="47502" xr:uid="{35CF5D4D-9353-4300-B86E-5EA26D2DE305}"/>
    <cellStyle name="Currency 2 2 2 2 5 2 2 2 2 3" xfId="22350" xr:uid="{8141EBC8-0847-4DC5-BBE8-1F17862DD814}"/>
    <cellStyle name="Currency 2 2 2 2 5 2 2 2 2 3 2" xfId="36042" xr:uid="{EA70481D-4416-4B54-8924-7934624418EC}"/>
    <cellStyle name="Currency 2 2 2 2 5 2 2 2 2 3 3" xfId="50926" xr:uid="{6A14C7EE-D2EE-45C6-BCA0-A497D9B5F7D9}"/>
    <cellStyle name="Currency 2 2 2 2 5 2 2 2 2 4" xfId="15506" xr:uid="{928D992A-CF82-4CCF-AF8C-FFC38023E1D8}"/>
    <cellStyle name="Currency 2 2 2 2 5 2 2 2 2 5" xfId="29196" xr:uid="{B77A129F-1229-410D-ABB6-C79DE93AF95F}"/>
    <cellStyle name="Currency 2 2 2 2 5 2 2 2 2 6" xfId="44080" xr:uid="{CD2A5F55-A716-4695-866D-B35EB0539E96}"/>
    <cellStyle name="Currency 2 2 2 2 5 2 2 2 3" xfId="10370" xr:uid="{0BBAB51D-F95E-4E86-8DBC-72DB2310630B}"/>
    <cellStyle name="Currency 2 2 2 2 5 2 2 2 3 2" xfId="24060" xr:uid="{700ED235-E117-4E5E-9556-E337EDF26C58}"/>
    <cellStyle name="Currency 2 2 2 2 5 2 2 2 3 2 2" xfId="37752" xr:uid="{455382DA-8806-4AA9-9ECA-1DEC4B843659}"/>
    <cellStyle name="Currency 2 2 2 2 5 2 2 2 3 2 3" xfId="52636" xr:uid="{8FAF61B6-59C9-4E8A-90C7-BD8F7EEADEB8}"/>
    <cellStyle name="Currency 2 2 2 2 5 2 2 2 3 3" xfId="17216" xr:uid="{12590E77-15D1-448E-BA36-267CA3B8D29A}"/>
    <cellStyle name="Currency 2 2 2 2 5 2 2 2 3 4" xfId="30906" xr:uid="{5E130D6C-DB9B-4D2E-BDC6-B4D2DE4A852E}"/>
    <cellStyle name="Currency 2 2 2 2 5 2 2 2 3 5" xfId="45790" xr:uid="{EEE77AAC-978D-466D-9694-0676210060CC}"/>
    <cellStyle name="Currency 2 2 2 2 5 2 2 2 4" xfId="20638" xr:uid="{F96C217A-AF54-49B1-AA99-5D25A6A0915C}"/>
    <cellStyle name="Currency 2 2 2 2 5 2 2 2 4 2" xfId="34330" xr:uid="{E334F221-E2BC-47E7-BA26-CA981E5892FC}"/>
    <cellStyle name="Currency 2 2 2 2 5 2 2 2 4 3" xfId="49214" xr:uid="{09FC2FD4-577F-4109-80BE-D0B15730AB4E}"/>
    <cellStyle name="Currency 2 2 2 2 5 2 2 2 5" xfId="13794" xr:uid="{ACE1391C-A2E0-41F0-BA05-E2DF5801CAA3}"/>
    <cellStyle name="Currency 2 2 2 2 5 2 2 2 6" xfId="27484" xr:uid="{4A3FEE3B-2EC6-4378-A440-89566D0E1C79}"/>
    <cellStyle name="Currency 2 2 2 2 5 2 2 2 7" xfId="42368" xr:uid="{BCF5E864-9D7F-40EA-BB1F-27556C0B7268}"/>
    <cellStyle name="Currency 2 2 2 2 5 2 2 3" xfId="8659" xr:uid="{D2D1C3C2-DC6D-4B31-9302-C3210EB97A26}"/>
    <cellStyle name="Currency 2 2 2 2 5 2 2 3 2" xfId="12081" xr:uid="{9684E73A-489C-4127-9414-4F31FD22BF22}"/>
    <cellStyle name="Currency 2 2 2 2 5 2 2 3 2 2" xfId="25771" xr:uid="{01B50BDE-8A92-45EB-A074-A6292CE9CA86}"/>
    <cellStyle name="Currency 2 2 2 2 5 2 2 3 2 2 2" xfId="39463" xr:uid="{9D26F2D8-A541-4F31-A9AB-CE49D435B1DC}"/>
    <cellStyle name="Currency 2 2 2 2 5 2 2 3 2 2 3" xfId="54347" xr:uid="{0BD2CC14-DC6E-41CA-B46B-925B8EF454A8}"/>
    <cellStyle name="Currency 2 2 2 2 5 2 2 3 2 3" xfId="18927" xr:uid="{AD1CC280-ADCA-4CFC-BC63-942FE0522FE8}"/>
    <cellStyle name="Currency 2 2 2 2 5 2 2 3 2 4" xfId="32617" xr:uid="{93AC3831-92F9-4311-A4F9-48FA6021F112}"/>
    <cellStyle name="Currency 2 2 2 2 5 2 2 3 2 5" xfId="47501" xr:uid="{FA578834-C417-41C8-B444-E3F23AB1F81B}"/>
    <cellStyle name="Currency 2 2 2 2 5 2 2 3 3" xfId="22349" xr:uid="{F4020846-1038-418A-B38E-9A952AA2AC8F}"/>
    <cellStyle name="Currency 2 2 2 2 5 2 2 3 3 2" xfId="36041" xr:uid="{7AF327C7-ED7C-449F-8AA7-40F5E82CE71B}"/>
    <cellStyle name="Currency 2 2 2 2 5 2 2 3 3 3" xfId="50925" xr:uid="{1E294743-1FE7-4852-B7C0-CD181199D7C3}"/>
    <cellStyle name="Currency 2 2 2 2 5 2 2 3 4" xfId="15505" xr:uid="{8F90381B-2329-4A0F-8399-1800AFFA235B}"/>
    <cellStyle name="Currency 2 2 2 2 5 2 2 3 5" xfId="29195" xr:uid="{6ED43AEF-E8F8-4287-95D4-BEEF44465965}"/>
    <cellStyle name="Currency 2 2 2 2 5 2 2 3 6" xfId="44079" xr:uid="{639FAA1F-2E89-4929-841E-8664901E8CBB}"/>
    <cellStyle name="Currency 2 2 2 2 5 2 2 4" xfId="10369" xr:uid="{42DDB81E-8D15-4084-83D7-16CBE7E55F5C}"/>
    <cellStyle name="Currency 2 2 2 2 5 2 2 4 2" xfId="24059" xr:uid="{4CC37DF7-C4CF-4CB8-8767-9DCC17DFBB20}"/>
    <cellStyle name="Currency 2 2 2 2 5 2 2 4 2 2" xfId="37751" xr:uid="{F2E68518-990D-49AA-9C46-50144167B7B3}"/>
    <cellStyle name="Currency 2 2 2 2 5 2 2 4 2 3" xfId="52635" xr:uid="{D517EC6B-BBE9-4C73-8CFE-927FD7C6B860}"/>
    <cellStyle name="Currency 2 2 2 2 5 2 2 4 3" xfId="17215" xr:uid="{9D82960F-84F8-4CD8-936F-40BFEAD8DFA0}"/>
    <cellStyle name="Currency 2 2 2 2 5 2 2 4 4" xfId="30905" xr:uid="{46029B6F-468F-4E1D-9F27-B29EC07ADA3B}"/>
    <cellStyle name="Currency 2 2 2 2 5 2 2 4 5" xfId="45789" xr:uid="{C3FC84C5-0F13-41D4-9CCA-84AA15F701D5}"/>
    <cellStyle name="Currency 2 2 2 2 5 2 2 5" xfId="20637" xr:uid="{421D145F-2458-4EDB-BB2A-65AEADF09EEC}"/>
    <cellStyle name="Currency 2 2 2 2 5 2 2 5 2" xfId="34329" xr:uid="{2CCFCCAC-7ACD-4905-A251-1D3DD650DD57}"/>
    <cellStyle name="Currency 2 2 2 2 5 2 2 5 3" xfId="49213" xr:uid="{DBDD3807-EB2A-4FCF-B382-54B428E1AA17}"/>
    <cellStyle name="Currency 2 2 2 2 5 2 2 6" xfId="13793" xr:uid="{97076CF3-9AED-451C-832F-9E1976C004C9}"/>
    <cellStyle name="Currency 2 2 2 2 5 2 2 7" xfId="27483" xr:uid="{26ABA32A-EDAA-4A85-9985-770D658B6963}"/>
    <cellStyle name="Currency 2 2 2 2 5 2 2 8" xfId="42367" xr:uid="{9F7D07D4-7E13-4FC9-BF8E-35FEEBDD3CC4}"/>
    <cellStyle name="Currency 2 2 2 2 5 2 3" xfId="6948" xr:uid="{D4EF817B-3AFF-49AF-8B2A-E0AA66561B4B}"/>
    <cellStyle name="Currency 2 2 2 2 5 2 3 2" xfId="8661" xr:uid="{88627952-3ED8-457F-991B-5EDB35A02292}"/>
    <cellStyle name="Currency 2 2 2 2 5 2 3 2 2" xfId="12083" xr:uid="{FED42B0D-79C6-4C40-942D-2CD41950B7FE}"/>
    <cellStyle name="Currency 2 2 2 2 5 2 3 2 2 2" xfId="25773" xr:uid="{CA8E487B-FFCD-4351-9A94-78065A20A4A1}"/>
    <cellStyle name="Currency 2 2 2 2 5 2 3 2 2 2 2" xfId="39465" xr:uid="{812380F0-64AC-4522-8D70-F945B3985FED}"/>
    <cellStyle name="Currency 2 2 2 2 5 2 3 2 2 2 3" xfId="54349" xr:uid="{6EE49C6F-3024-4652-B7FA-904F10A1F124}"/>
    <cellStyle name="Currency 2 2 2 2 5 2 3 2 2 3" xfId="18929" xr:uid="{8ED8E5D1-2E58-49B2-9493-D68A5B724414}"/>
    <cellStyle name="Currency 2 2 2 2 5 2 3 2 2 4" xfId="32619" xr:uid="{7831ED68-06E2-4E0C-9231-48B829992377}"/>
    <cellStyle name="Currency 2 2 2 2 5 2 3 2 2 5" xfId="47503" xr:uid="{A4D2F582-EC73-4772-BF68-3B184B4AB119}"/>
    <cellStyle name="Currency 2 2 2 2 5 2 3 2 3" xfId="22351" xr:uid="{66440187-AF3D-49EF-92F1-2CA278315C7F}"/>
    <cellStyle name="Currency 2 2 2 2 5 2 3 2 3 2" xfId="36043" xr:uid="{A36ACC75-2B56-4135-BAC0-663BBDBE8385}"/>
    <cellStyle name="Currency 2 2 2 2 5 2 3 2 3 3" xfId="50927" xr:uid="{0E7FFEB6-175C-41B9-ACEC-80802285946E}"/>
    <cellStyle name="Currency 2 2 2 2 5 2 3 2 4" xfId="15507" xr:uid="{66CBAC14-15AD-4840-B490-B25994B5EF75}"/>
    <cellStyle name="Currency 2 2 2 2 5 2 3 2 5" xfId="29197" xr:uid="{97F4ABF1-7D9D-43F9-8E53-BE8E5B945EC5}"/>
    <cellStyle name="Currency 2 2 2 2 5 2 3 2 6" xfId="44081" xr:uid="{D67B2D0B-E760-463B-8FC1-40BA1B892CB3}"/>
    <cellStyle name="Currency 2 2 2 2 5 2 3 3" xfId="10371" xr:uid="{1FEC59D5-9582-4399-96C6-4EDE2E48D340}"/>
    <cellStyle name="Currency 2 2 2 2 5 2 3 3 2" xfId="24061" xr:uid="{390A56DE-7F34-4628-B1DB-50843D752C83}"/>
    <cellStyle name="Currency 2 2 2 2 5 2 3 3 2 2" xfId="37753" xr:uid="{CAFAAF9B-4FEB-4038-932D-4EEB74A10177}"/>
    <cellStyle name="Currency 2 2 2 2 5 2 3 3 2 3" xfId="52637" xr:uid="{BB8915AF-6EA8-494F-B728-2857D0F4F97E}"/>
    <cellStyle name="Currency 2 2 2 2 5 2 3 3 3" xfId="17217" xr:uid="{5F50265A-C2E4-45A4-840E-C692915015B7}"/>
    <cellStyle name="Currency 2 2 2 2 5 2 3 3 4" xfId="30907" xr:uid="{5066C015-B59A-42BD-B8A2-5381693103A5}"/>
    <cellStyle name="Currency 2 2 2 2 5 2 3 3 5" xfId="45791" xr:uid="{D898E196-E9B4-4FF6-8DDB-0075D3A436E6}"/>
    <cellStyle name="Currency 2 2 2 2 5 2 3 4" xfId="20639" xr:uid="{F71D27FE-2EB6-4393-9B58-D98FD20B7868}"/>
    <cellStyle name="Currency 2 2 2 2 5 2 3 4 2" xfId="34331" xr:uid="{AD00089F-E843-468A-AEEF-7098A00462B7}"/>
    <cellStyle name="Currency 2 2 2 2 5 2 3 4 3" xfId="49215" xr:uid="{FB8058DB-C57F-4813-86D5-738395ADF67B}"/>
    <cellStyle name="Currency 2 2 2 2 5 2 3 5" xfId="13795" xr:uid="{5987190D-C070-4A4F-81F4-7427F76EEC29}"/>
    <cellStyle name="Currency 2 2 2 2 5 2 3 6" xfId="27485" xr:uid="{84A33C8F-5239-4651-A284-DDFF3FAE37FD}"/>
    <cellStyle name="Currency 2 2 2 2 5 2 3 7" xfId="42369" xr:uid="{C59E0E22-A8D5-4409-9EFF-D99F6A8B7554}"/>
    <cellStyle name="Currency 2 2 2 2 5 2 4" xfId="6949" xr:uid="{13D367F8-7BCC-4511-8AAF-B2505DC7E997}"/>
    <cellStyle name="Currency 2 2 2 2 5 2 4 2" xfId="8662" xr:uid="{E7FBD873-B09C-4682-8C57-72D0EB278B92}"/>
    <cellStyle name="Currency 2 2 2 2 5 2 4 2 2" xfId="12084" xr:uid="{130A8364-F8F2-44C2-BD5C-8EBB5ACBF6F1}"/>
    <cellStyle name="Currency 2 2 2 2 5 2 4 2 2 2" xfId="25774" xr:uid="{9B2815E7-9444-4098-95D5-61895D23552C}"/>
    <cellStyle name="Currency 2 2 2 2 5 2 4 2 2 2 2" xfId="39466" xr:uid="{C8FA522C-FB38-445A-91AE-7E21D8DCE6ED}"/>
    <cellStyle name="Currency 2 2 2 2 5 2 4 2 2 2 3" xfId="54350" xr:uid="{16B05EF0-3294-4AB6-BA64-BCE0C3E12113}"/>
    <cellStyle name="Currency 2 2 2 2 5 2 4 2 2 3" xfId="18930" xr:uid="{6FB65A36-5CA6-464C-BA8D-5D9DBB2D74E0}"/>
    <cellStyle name="Currency 2 2 2 2 5 2 4 2 2 4" xfId="32620" xr:uid="{EAAEDB56-B358-4821-879E-D96951642B1A}"/>
    <cellStyle name="Currency 2 2 2 2 5 2 4 2 2 5" xfId="47504" xr:uid="{C57D5B2C-66CB-4189-B4D5-CAAE6BA6CE1E}"/>
    <cellStyle name="Currency 2 2 2 2 5 2 4 2 3" xfId="22352" xr:uid="{06CBEEA8-3725-4859-9646-484447471B41}"/>
    <cellStyle name="Currency 2 2 2 2 5 2 4 2 3 2" xfId="36044" xr:uid="{D728A38A-BA63-43F9-AEAF-39B0827D13A1}"/>
    <cellStyle name="Currency 2 2 2 2 5 2 4 2 3 3" xfId="50928" xr:uid="{DCFB6BC0-883A-44FB-9172-AAE606D5A251}"/>
    <cellStyle name="Currency 2 2 2 2 5 2 4 2 4" xfId="15508" xr:uid="{58C7B21B-AD6D-4EF1-B452-9C7B8E18B824}"/>
    <cellStyle name="Currency 2 2 2 2 5 2 4 2 5" xfId="29198" xr:uid="{7A2B6FAC-3606-460C-B70E-0069944E05F2}"/>
    <cellStyle name="Currency 2 2 2 2 5 2 4 2 6" xfId="44082" xr:uid="{B99FDB2A-5435-4EE2-AB67-F569298282F5}"/>
    <cellStyle name="Currency 2 2 2 2 5 2 4 3" xfId="10372" xr:uid="{ACF135BF-192A-4BEF-9087-9F343B75BF17}"/>
    <cellStyle name="Currency 2 2 2 2 5 2 4 3 2" xfId="24062" xr:uid="{23CCD312-9858-4197-827E-7BCB02E51346}"/>
    <cellStyle name="Currency 2 2 2 2 5 2 4 3 2 2" xfId="37754" xr:uid="{56FC4F74-69C6-4C3C-AC00-CA69C3C28476}"/>
    <cellStyle name="Currency 2 2 2 2 5 2 4 3 2 3" xfId="52638" xr:uid="{2A430EBF-F5CE-4B85-85DF-A130FA7DBA0F}"/>
    <cellStyle name="Currency 2 2 2 2 5 2 4 3 3" xfId="17218" xr:uid="{4FCF2547-EB5F-4FD9-ADC4-F9F60EA85A21}"/>
    <cellStyle name="Currency 2 2 2 2 5 2 4 3 4" xfId="30908" xr:uid="{5D788397-830F-45EB-BF66-9EC7EBA3FF4D}"/>
    <cellStyle name="Currency 2 2 2 2 5 2 4 3 5" xfId="45792" xr:uid="{26906FF2-3CDF-4BC5-8AC8-95C4752151F1}"/>
    <cellStyle name="Currency 2 2 2 2 5 2 4 4" xfId="20640" xr:uid="{E1124340-A11B-4F3A-8CBD-C13750DB0609}"/>
    <cellStyle name="Currency 2 2 2 2 5 2 4 4 2" xfId="34332" xr:uid="{794B0B18-D7A2-4E31-A10A-4032B4429625}"/>
    <cellStyle name="Currency 2 2 2 2 5 2 4 4 3" xfId="49216" xr:uid="{CFB40EA2-0378-4D70-BEE6-27CDE27C704F}"/>
    <cellStyle name="Currency 2 2 2 2 5 2 4 5" xfId="13796" xr:uid="{FFB8698C-6134-4A3D-A7A2-F05555E56DFD}"/>
    <cellStyle name="Currency 2 2 2 2 5 2 4 6" xfId="27486" xr:uid="{9C116F57-E762-4E99-89D7-9AF068696EF1}"/>
    <cellStyle name="Currency 2 2 2 2 5 2 4 7" xfId="42370" xr:uid="{EFCD1BAB-7E39-4848-90BE-C8DEEF15FDD2}"/>
    <cellStyle name="Currency 2 2 2 2 5 2 5" xfId="8658" xr:uid="{038BC333-A6DB-469F-9DC3-EC2F0421387F}"/>
    <cellStyle name="Currency 2 2 2 2 5 2 5 2" xfId="12080" xr:uid="{CDFEF251-AAF7-42B1-A535-773D03A76C6A}"/>
    <cellStyle name="Currency 2 2 2 2 5 2 5 2 2" xfId="25770" xr:uid="{0EA8B6B3-8F6A-4953-979B-791FE74CA8C6}"/>
    <cellStyle name="Currency 2 2 2 2 5 2 5 2 2 2" xfId="39462" xr:uid="{773C01AF-C5C8-4821-9610-49A4BF380266}"/>
    <cellStyle name="Currency 2 2 2 2 5 2 5 2 2 3" xfId="54346" xr:uid="{5036B290-CB67-42CB-BCEC-7D261796FDA2}"/>
    <cellStyle name="Currency 2 2 2 2 5 2 5 2 3" xfId="18926" xr:uid="{F644755F-1CB5-483C-93B4-956DB471DE23}"/>
    <cellStyle name="Currency 2 2 2 2 5 2 5 2 4" xfId="32616" xr:uid="{0F7301B9-F4CC-482C-A861-DA577DE91BA7}"/>
    <cellStyle name="Currency 2 2 2 2 5 2 5 2 5" xfId="47500" xr:uid="{F5A2E86C-03FE-4753-AD61-376E7879715C}"/>
    <cellStyle name="Currency 2 2 2 2 5 2 5 3" xfId="22348" xr:uid="{8E9C1CB0-DED7-460D-876C-0B346DA5DE00}"/>
    <cellStyle name="Currency 2 2 2 2 5 2 5 3 2" xfId="36040" xr:uid="{7E6CF1F7-FAA8-4258-9EC4-E5ED7A7B5004}"/>
    <cellStyle name="Currency 2 2 2 2 5 2 5 3 3" xfId="50924" xr:uid="{CB6C8E79-1FE5-4642-8EFB-8FD7A183AF18}"/>
    <cellStyle name="Currency 2 2 2 2 5 2 5 4" xfId="15504" xr:uid="{6C78BDF0-B18B-4D74-8F1E-8977B7C24A05}"/>
    <cellStyle name="Currency 2 2 2 2 5 2 5 5" xfId="29194" xr:uid="{9DD5BCB9-BE8A-489C-9159-EB3C9D2D3026}"/>
    <cellStyle name="Currency 2 2 2 2 5 2 5 6" xfId="44078" xr:uid="{1A6F4807-FA68-4918-8B0F-61D261AF1D1E}"/>
    <cellStyle name="Currency 2 2 2 2 5 2 6" xfId="10368" xr:uid="{F424BA9D-BAAC-407A-A064-686891DA2360}"/>
    <cellStyle name="Currency 2 2 2 2 5 2 6 2" xfId="24058" xr:uid="{AC4D931E-3FD0-40D3-B000-750E3028EC97}"/>
    <cellStyle name="Currency 2 2 2 2 5 2 6 2 2" xfId="37750" xr:uid="{CD71C245-541B-4FD5-9DDB-912C9FA684E9}"/>
    <cellStyle name="Currency 2 2 2 2 5 2 6 2 3" xfId="52634" xr:uid="{A2B7BC4C-AD0B-4316-B455-1117E2690314}"/>
    <cellStyle name="Currency 2 2 2 2 5 2 6 3" xfId="17214" xr:uid="{51734B69-3425-4AE6-AF2F-A1B02733188A}"/>
    <cellStyle name="Currency 2 2 2 2 5 2 6 4" xfId="30904" xr:uid="{6FE84BC0-2083-43E0-89E7-5F4BCE94B1FB}"/>
    <cellStyle name="Currency 2 2 2 2 5 2 6 5" xfId="45788" xr:uid="{EE8C71E4-6372-477E-91BA-AEC18C22F990}"/>
    <cellStyle name="Currency 2 2 2 2 5 2 7" xfId="20636" xr:uid="{8F1DEE80-59F2-4AAA-8C0B-DF80C8A8F777}"/>
    <cellStyle name="Currency 2 2 2 2 5 2 7 2" xfId="34328" xr:uid="{213BC9BF-0BB9-4F1A-BB5B-63544BB11E40}"/>
    <cellStyle name="Currency 2 2 2 2 5 2 7 3" xfId="49212" xr:uid="{B1E40AE6-17DF-4E99-B04D-14B955DECD98}"/>
    <cellStyle name="Currency 2 2 2 2 5 2 8" xfId="13792" xr:uid="{97A8FFB9-B4D2-4BED-AAFF-E67EB2F27371}"/>
    <cellStyle name="Currency 2 2 2 2 5 2 9" xfId="27482" xr:uid="{B03CC940-3DBF-4E8D-B0DE-1A177ECC6BCF}"/>
    <cellStyle name="Currency 2 2 2 2 5 3" xfId="6950" xr:uid="{4255D577-38A5-4C33-AAA4-B019F58D708C}"/>
    <cellStyle name="Currency 2 2 2 2 5 3 10" xfId="42371" xr:uid="{338A9622-A3A3-4AD5-8FE3-DE38E869414E}"/>
    <cellStyle name="Currency 2 2 2 2 5 3 2" xfId="6951" xr:uid="{2CFAC5B1-F027-43A2-83F0-F035978A3128}"/>
    <cellStyle name="Currency 2 2 2 2 5 3 2 2" xfId="6952" xr:uid="{7A5FF993-86D3-4A7E-A321-625E14ED000C}"/>
    <cellStyle name="Currency 2 2 2 2 5 3 2 2 2" xfId="8665" xr:uid="{C5886802-5330-4702-B20C-65AFBDD3BA89}"/>
    <cellStyle name="Currency 2 2 2 2 5 3 2 2 2 2" xfId="12087" xr:uid="{7553491B-E54D-45DC-88E5-DA3A602ABC36}"/>
    <cellStyle name="Currency 2 2 2 2 5 3 2 2 2 2 2" xfId="25777" xr:uid="{FC2A4B0B-D6DF-475B-B981-3D7E8FBEF9BA}"/>
    <cellStyle name="Currency 2 2 2 2 5 3 2 2 2 2 2 2" xfId="39469" xr:uid="{C1159EF2-994C-40AF-B9D4-5BC50FE9B171}"/>
    <cellStyle name="Currency 2 2 2 2 5 3 2 2 2 2 2 3" xfId="54353" xr:uid="{21D2FCE0-C76E-403C-9775-EA3F660D73F5}"/>
    <cellStyle name="Currency 2 2 2 2 5 3 2 2 2 2 3" xfId="18933" xr:uid="{B77EFD86-C84C-4F83-89F5-6B45E13706F8}"/>
    <cellStyle name="Currency 2 2 2 2 5 3 2 2 2 2 4" xfId="32623" xr:uid="{7BDC053D-774D-4443-B81F-DB6E24913040}"/>
    <cellStyle name="Currency 2 2 2 2 5 3 2 2 2 2 5" xfId="47507" xr:uid="{9D7474B2-1EEC-4500-97ED-D534D6E6838D}"/>
    <cellStyle name="Currency 2 2 2 2 5 3 2 2 2 3" xfId="22355" xr:uid="{FD2B379E-B0E7-4F02-8988-F155E04DD30C}"/>
    <cellStyle name="Currency 2 2 2 2 5 3 2 2 2 3 2" xfId="36047" xr:uid="{19620954-9592-4827-BB05-2DFA56FDD824}"/>
    <cellStyle name="Currency 2 2 2 2 5 3 2 2 2 3 3" xfId="50931" xr:uid="{1D64B3DE-C21F-42AA-8F23-55A266A37FB1}"/>
    <cellStyle name="Currency 2 2 2 2 5 3 2 2 2 4" xfId="15511" xr:uid="{88469705-B5D6-4392-8818-241E64E2E6F1}"/>
    <cellStyle name="Currency 2 2 2 2 5 3 2 2 2 5" xfId="29201" xr:uid="{0A39A00F-11FE-4F19-A814-8B4EC252C1B2}"/>
    <cellStyle name="Currency 2 2 2 2 5 3 2 2 2 6" xfId="44085" xr:uid="{5273B53F-1FFE-4B9B-B069-8D5912E3D61C}"/>
    <cellStyle name="Currency 2 2 2 2 5 3 2 2 3" xfId="10375" xr:uid="{0A731EF0-05F3-4C9F-A971-B8647D07A625}"/>
    <cellStyle name="Currency 2 2 2 2 5 3 2 2 3 2" xfId="24065" xr:uid="{F188E208-1012-4945-9A6E-424237D6B260}"/>
    <cellStyle name="Currency 2 2 2 2 5 3 2 2 3 2 2" xfId="37757" xr:uid="{D6CA897C-1B16-4C22-B294-CC2EA484E033}"/>
    <cellStyle name="Currency 2 2 2 2 5 3 2 2 3 2 3" xfId="52641" xr:uid="{26875E19-DE21-488F-A806-1B546D80ACBC}"/>
    <cellStyle name="Currency 2 2 2 2 5 3 2 2 3 3" xfId="17221" xr:uid="{810CE27D-E96B-4573-94BD-D769250F6A2D}"/>
    <cellStyle name="Currency 2 2 2 2 5 3 2 2 3 4" xfId="30911" xr:uid="{F69D65F3-5175-4B5B-B926-FA2BD529B1E1}"/>
    <cellStyle name="Currency 2 2 2 2 5 3 2 2 3 5" xfId="45795" xr:uid="{811E7F99-4B0C-486C-ABD9-DCD80EAD3C67}"/>
    <cellStyle name="Currency 2 2 2 2 5 3 2 2 4" xfId="20643" xr:uid="{1DD9FC4A-83C5-4922-8174-E6749377D139}"/>
    <cellStyle name="Currency 2 2 2 2 5 3 2 2 4 2" xfId="34335" xr:uid="{35D30BA9-61B0-498F-BA1B-0953BAD0DDB0}"/>
    <cellStyle name="Currency 2 2 2 2 5 3 2 2 4 3" xfId="49219" xr:uid="{6C88A16B-C136-4952-8C6D-9F3751FC875C}"/>
    <cellStyle name="Currency 2 2 2 2 5 3 2 2 5" xfId="13799" xr:uid="{4F41D7EF-E5C3-43F2-863C-49C46B8C1479}"/>
    <cellStyle name="Currency 2 2 2 2 5 3 2 2 6" xfId="27489" xr:uid="{8B940EDF-AD0E-4EB0-B50B-F26C6CA10130}"/>
    <cellStyle name="Currency 2 2 2 2 5 3 2 2 7" xfId="42373" xr:uid="{C07E84BF-1EAA-44D8-841E-0F35C0A19530}"/>
    <cellStyle name="Currency 2 2 2 2 5 3 2 3" xfId="8664" xr:uid="{96DF5289-D34D-4CE4-9F2E-8B6487480F7B}"/>
    <cellStyle name="Currency 2 2 2 2 5 3 2 3 2" xfId="12086" xr:uid="{2BF492C0-13C9-4402-972A-6E3A90CB215A}"/>
    <cellStyle name="Currency 2 2 2 2 5 3 2 3 2 2" xfId="25776" xr:uid="{312090C6-59C3-4572-8366-AE6CACBDC8E9}"/>
    <cellStyle name="Currency 2 2 2 2 5 3 2 3 2 2 2" xfId="39468" xr:uid="{02EDDBEA-2BEF-43A1-A747-2F85C71699B0}"/>
    <cellStyle name="Currency 2 2 2 2 5 3 2 3 2 2 3" xfId="54352" xr:uid="{9A079BB8-FF78-4CA5-B9A7-468CE499AE61}"/>
    <cellStyle name="Currency 2 2 2 2 5 3 2 3 2 3" xfId="18932" xr:uid="{C37EAC58-75C1-4466-9C1F-91A944B33151}"/>
    <cellStyle name="Currency 2 2 2 2 5 3 2 3 2 4" xfId="32622" xr:uid="{62539008-0ABE-46D6-8964-AC676E677D37}"/>
    <cellStyle name="Currency 2 2 2 2 5 3 2 3 2 5" xfId="47506" xr:uid="{85DE4BBA-7396-44CC-9EC9-16F83424359A}"/>
    <cellStyle name="Currency 2 2 2 2 5 3 2 3 3" xfId="22354" xr:uid="{192D189F-9E6A-4303-BF37-4E2F1AFF5085}"/>
    <cellStyle name="Currency 2 2 2 2 5 3 2 3 3 2" xfId="36046" xr:uid="{F79F8FEE-569E-440F-8453-ABB1A0BC2FF9}"/>
    <cellStyle name="Currency 2 2 2 2 5 3 2 3 3 3" xfId="50930" xr:uid="{EE90BFDA-36FA-4535-A06F-376C4632FC9B}"/>
    <cellStyle name="Currency 2 2 2 2 5 3 2 3 4" xfId="15510" xr:uid="{B779EDFE-8925-4336-903F-BA6499637670}"/>
    <cellStyle name="Currency 2 2 2 2 5 3 2 3 5" xfId="29200" xr:uid="{1912E7B4-EB74-422F-8DD5-E62D91E5AA1C}"/>
    <cellStyle name="Currency 2 2 2 2 5 3 2 3 6" xfId="44084" xr:uid="{9C81B358-1CDD-44F4-8EB1-211989B2B548}"/>
    <cellStyle name="Currency 2 2 2 2 5 3 2 4" xfId="10374" xr:uid="{235A5E10-2BBD-4CE0-9B0E-2028712FE5DF}"/>
    <cellStyle name="Currency 2 2 2 2 5 3 2 4 2" xfId="24064" xr:uid="{E9A74B40-CD88-412A-972E-DB1B5EE072D9}"/>
    <cellStyle name="Currency 2 2 2 2 5 3 2 4 2 2" xfId="37756" xr:uid="{49DF67ED-103C-4DCD-8931-EC9C659A391C}"/>
    <cellStyle name="Currency 2 2 2 2 5 3 2 4 2 3" xfId="52640" xr:uid="{F63A981B-05CC-433A-81EE-33CADAFB5C59}"/>
    <cellStyle name="Currency 2 2 2 2 5 3 2 4 3" xfId="17220" xr:uid="{C80D474E-245E-4A78-91F8-3B5DF4FB8B6E}"/>
    <cellStyle name="Currency 2 2 2 2 5 3 2 4 4" xfId="30910" xr:uid="{40D5A0FD-FE2D-462B-9FE5-0306FFF6A54D}"/>
    <cellStyle name="Currency 2 2 2 2 5 3 2 4 5" xfId="45794" xr:uid="{A80C16D1-2D95-45DC-BA68-BE15EDAB5828}"/>
    <cellStyle name="Currency 2 2 2 2 5 3 2 5" xfId="20642" xr:uid="{21213C37-89C3-4707-B9A6-A28EA9F60477}"/>
    <cellStyle name="Currency 2 2 2 2 5 3 2 5 2" xfId="34334" xr:uid="{77E53D08-5F5C-400E-AB20-6FAA8366E6D1}"/>
    <cellStyle name="Currency 2 2 2 2 5 3 2 5 3" xfId="49218" xr:uid="{30F4E5D1-C676-4556-8E9B-2D0839CCD555}"/>
    <cellStyle name="Currency 2 2 2 2 5 3 2 6" xfId="13798" xr:uid="{3F14B582-E16C-414C-B379-956EAF0561C1}"/>
    <cellStyle name="Currency 2 2 2 2 5 3 2 7" xfId="27488" xr:uid="{44A95C42-BE6C-4645-A072-53FAE4BC7719}"/>
    <cellStyle name="Currency 2 2 2 2 5 3 2 8" xfId="42372" xr:uid="{BA211E69-5F6D-4E8D-A194-0AF23CAB4994}"/>
    <cellStyle name="Currency 2 2 2 2 5 3 3" xfId="6953" xr:uid="{BB0671CE-481B-4154-A118-C67123C5D1A9}"/>
    <cellStyle name="Currency 2 2 2 2 5 3 3 2" xfId="8666" xr:uid="{105F0988-3878-47A5-81DE-D6F649794C6D}"/>
    <cellStyle name="Currency 2 2 2 2 5 3 3 2 2" xfId="12088" xr:uid="{67292301-4D54-47CD-98B3-E5C39BFA7DFD}"/>
    <cellStyle name="Currency 2 2 2 2 5 3 3 2 2 2" xfId="25778" xr:uid="{F0DDA152-9214-4822-A9E0-E565844023D5}"/>
    <cellStyle name="Currency 2 2 2 2 5 3 3 2 2 2 2" xfId="39470" xr:uid="{70A80144-DF3E-4626-B67F-0877F8A65230}"/>
    <cellStyle name="Currency 2 2 2 2 5 3 3 2 2 2 3" xfId="54354" xr:uid="{B504EA02-EEA1-4096-863A-B814952DB894}"/>
    <cellStyle name="Currency 2 2 2 2 5 3 3 2 2 3" xfId="18934" xr:uid="{E25C2127-5F77-42AA-BAB9-9493ADE5EE51}"/>
    <cellStyle name="Currency 2 2 2 2 5 3 3 2 2 4" xfId="32624" xr:uid="{361F3D9E-E019-44CF-8604-EDD5F7212AB6}"/>
    <cellStyle name="Currency 2 2 2 2 5 3 3 2 2 5" xfId="47508" xr:uid="{73742B90-AC6F-474F-9FB3-519B8A09485E}"/>
    <cellStyle name="Currency 2 2 2 2 5 3 3 2 3" xfId="22356" xr:uid="{2D2DB417-6494-4A9E-B0CA-41C7FBCC6B65}"/>
    <cellStyle name="Currency 2 2 2 2 5 3 3 2 3 2" xfId="36048" xr:uid="{FD29BD49-0031-471A-926D-877CAF11FCBF}"/>
    <cellStyle name="Currency 2 2 2 2 5 3 3 2 3 3" xfId="50932" xr:uid="{DC70265E-493E-4ABD-925A-A550B45EA842}"/>
    <cellStyle name="Currency 2 2 2 2 5 3 3 2 4" xfId="15512" xr:uid="{2E7BA001-772A-441C-ACCF-E5F267E7E346}"/>
    <cellStyle name="Currency 2 2 2 2 5 3 3 2 5" xfId="29202" xr:uid="{086C780E-3FAA-47CC-B929-6DEBFB8EC6EF}"/>
    <cellStyle name="Currency 2 2 2 2 5 3 3 2 6" xfId="44086" xr:uid="{3AD4302E-499B-41E4-A89A-36961AB16902}"/>
    <cellStyle name="Currency 2 2 2 2 5 3 3 3" xfId="10376" xr:uid="{1422DFD1-C4F4-4448-8B7E-0372776C99C8}"/>
    <cellStyle name="Currency 2 2 2 2 5 3 3 3 2" xfId="24066" xr:uid="{D2F02AEE-2E13-489C-B112-9BAA4FAA6DE1}"/>
    <cellStyle name="Currency 2 2 2 2 5 3 3 3 2 2" xfId="37758" xr:uid="{234F7D62-E81C-4C99-BBBD-CEBF5F0009D7}"/>
    <cellStyle name="Currency 2 2 2 2 5 3 3 3 2 3" xfId="52642" xr:uid="{DDB7383B-1C1D-427C-A0F7-5AC14258679E}"/>
    <cellStyle name="Currency 2 2 2 2 5 3 3 3 3" xfId="17222" xr:uid="{629C4A02-019D-4640-9181-4EB9D0F7FB48}"/>
    <cellStyle name="Currency 2 2 2 2 5 3 3 3 4" xfId="30912" xr:uid="{073D5983-CA39-4ABF-8552-AF49BAA12B8F}"/>
    <cellStyle name="Currency 2 2 2 2 5 3 3 3 5" xfId="45796" xr:uid="{4795A132-CDFA-4CF4-A1C7-A1567BC63C13}"/>
    <cellStyle name="Currency 2 2 2 2 5 3 3 4" xfId="20644" xr:uid="{1F0FCD98-7012-437D-AD5A-038FC0B840B2}"/>
    <cellStyle name="Currency 2 2 2 2 5 3 3 4 2" xfId="34336" xr:uid="{B96B72A8-04E5-43D4-8972-E859E0C27746}"/>
    <cellStyle name="Currency 2 2 2 2 5 3 3 4 3" xfId="49220" xr:uid="{A7AA5835-F7DA-418E-A83E-8662D80CFBCF}"/>
    <cellStyle name="Currency 2 2 2 2 5 3 3 5" xfId="13800" xr:uid="{F7747EA4-2980-416E-A65F-9A323E0CCECE}"/>
    <cellStyle name="Currency 2 2 2 2 5 3 3 6" xfId="27490" xr:uid="{D0B4F104-14F4-4BA2-A82C-350F9C32A324}"/>
    <cellStyle name="Currency 2 2 2 2 5 3 3 7" xfId="42374" xr:uid="{84FFDCFE-59DF-4380-B8E2-74162722110E}"/>
    <cellStyle name="Currency 2 2 2 2 5 3 4" xfId="6954" xr:uid="{6041CFAA-2902-4693-B40C-5D0D63CC9F98}"/>
    <cellStyle name="Currency 2 2 2 2 5 3 4 2" xfId="8667" xr:uid="{EC2EA135-0B1F-429E-B7CF-932F12072912}"/>
    <cellStyle name="Currency 2 2 2 2 5 3 4 2 2" xfId="12089" xr:uid="{CB8C37C0-4290-4690-8DF0-87EA88A3CAEF}"/>
    <cellStyle name="Currency 2 2 2 2 5 3 4 2 2 2" xfId="25779" xr:uid="{26E2EEAF-9903-4A76-9FCA-45A7988223F3}"/>
    <cellStyle name="Currency 2 2 2 2 5 3 4 2 2 2 2" xfId="39471" xr:uid="{F2F95E3A-21E3-4F7C-9396-4949737D4138}"/>
    <cellStyle name="Currency 2 2 2 2 5 3 4 2 2 2 3" xfId="54355" xr:uid="{4447B0B7-76CD-46FE-85D5-51725A4D501E}"/>
    <cellStyle name="Currency 2 2 2 2 5 3 4 2 2 3" xfId="18935" xr:uid="{2CC3B01F-6305-4B2B-A78D-F1E0301399FD}"/>
    <cellStyle name="Currency 2 2 2 2 5 3 4 2 2 4" xfId="32625" xr:uid="{8F40F5C3-C9CA-4FD7-8959-527821C71BDA}"/>
    <cellStyle name="Currency 2 2 2 2 5 3 4 2 2 5" xfId="47509" xr:uid="{01B3EA1D-6173-4D46-A230-48CD2C93A118}"/>
    <cellStyle name="Currency 2 2 2 2 5 3 4 2 3" xfId="22357" xr:uid="{AF5DE595-DA8D-4B49-B204-0A7C43C96EDC}"/>
    <cellStyle name="Currency 2 2 2 2 5 3 4 2 3 2" xfId="36049" xr:uid="{F35D2644-7F63-474E-9B3D-2BF6408B0DC5}"/>
    <cellStyle name="Currency 2 2 2 2 5 3 4 2 3 3" xfId="50933" xr:uid="{E5D56788-A6FA-4BDA-931E-7F040AE01398}"/>
    <cellStyle name="Currency 2 2 2 2 5 3 4 2 4" xfId="15513" xr:uid="{C3D96921-F384-4A98-B574-DE7750162C27}"/>
    <cellStyle name="Currency 2 2 2 2 5 3 4 2 5" xfId="29203" xr:uid="{CBC78A3E-75BA-4BFC-9E0D-8B70C8980410}"/>
    <cellStyle name="Currency 2 2 2 2 5 3 4 2 6" xfId="44087" xr:uid="{5048C345-2216-4725-ACFC-547415E335B0}"/>
    <cellStyle name="Currency 2 2 2 2 5 3 4 3" xfId="10377" xr:uid="{F8DEC426-A05A-4ED9-A0B7-C2F1083A0665}"/>
    <cellStyle name="Currency 2 2 2 2 5 3 4 3 2" xfId="24067" xr:uid="{E9890194-A4B9-47EB-8419-99168C044F8F}"/>
    <cellStyle name="Currency 2 2 2 2 5 3 4 3 2 2" xfId="37759" xr:uid="{263B75C8-B66E-4F20-A15E-63EAE6DFA87A}"/>
    <cellStyle name="Currency 2 2 2 2 5 3 4 3 2 3" xfId="52643" xr:uid="{7035658E-D330-48FE-9D91-3F17FB27E53E}"/>
    <cellStyle name="Currency 2 2 2 2 5 3 4 3 3" xfId="17223" xr:uid="{D5FADB4F-1854-4264-BED1-C5751764F6B0}"/>
    <cellStyle name="Currency 2 2 2 2 5 3 4 3 4" xfId="30913" xr:uid="{84794EBA-4188-40F3-9DBB-DC1C21AEC781}"/>
    <cellStyle name="Currency 2 2 2 2 5 3 4 3 5" xfId="45797" xr:uid="{A4DADE04-F103-4656-BC5B-8ADEEA2DFA77}"/>
    <cellStyle name="Currency 2 2 2 2 5 3 4 4" xfId="20645" xr:uid="{66A233B3-7552-4189-A3FF-CFC8D00BB4D6}"/>
    <cellStyle name="Currency 2 2 2 2 5 3 4 4 2" xfId="34337" xr:uid="{24FE98BC-4545-4155-B6C9-051C326A88D5}"/>
    <cellStyle name="Currency 2 2 2 2 5 3 4 4 3" xfId="49221" xr:uid="{3659F2F0-C5A9-445F-B95B-DD6DEACF76ED}"/>
    <cellStyle name="Currency 2 2 2 2 5 3 4 5" xfId="13801" xr:uid="{4BADD080-834B-4C76-8339-4E7994775416}"/>
    <cellStyle name="Currency 2 2 2 2 5 3 4 6" xfId="27491" xr:uid="{2624D802-821D-4C4C-9F65-780B17659F61}"/>
    <cellStyle name="Currency 2 2 2 2 5 3 4 7" xfId="42375" xr:uid="{7FB6D7AC-D166-439A-8159-7CF61DDFFF73}"/>
    <cellStyle name="Currency 2 2 2 2 5 3 5" xfId="8663" xr:uid="{D6712580-0F9B-4FAF-BDA5-77BC81C48613}"/>
    <cellStyle name="Currency 2 2 2 2 5 3 5 2" xfId="12085" xr:uid="{ED6085B6-979E-4C31-A018-D3485A196263}"/>
    <cellStyle name="Currency 2 2 2 2 5 3 5 2 2" xfId="25775" xr:uid="{FF421968-5CF6-4B7D-9437-615B0E99B2F7}"/>
    <cellStyle name="Currency 2 2 2 2 5 3 5 2 2 2" xfId="39467" xr:uid="{0467006B-DBA2-4A8A-A080-1ABC465D267F}"/>
    <cellStyle name="Currency 2 2 2 2 5 3 5 2 2 3" xfId="54351" xr:uid="{3D673532-CC62-451B-8081-F9CD8C9C1C02}"/>
    <cellStyle name="Currency 2 2 2 2 5 3 5 2 3" xfId="18931" xr:uid="{D1B19FD3-2C84-4423-A00F-E90442D4A949}"/>
    <cellStyle name="Currency 2 2 2 2 5 3 5 2 4" xfId="32621" xr:uid="{AC194147-FF99-4764-B4D3-D6320752D6B9}"/>
    <cellStyle name="Currency 2 2 2 2 5 3 5 2 5" xfId="47505" xr:uid="{682D6C21-0FEE-461E-A09E-2B563D47E8CB}"/>
    <cellStyle name="Currency 2 2 2 2 5 3 5 3" xfId="22353" xr:uid="{ACB387A8-0C03-45D6-B19A-A5FA6D00176C}"/>
    <cellStyle name="Currency 2 2 2 2 5 3 5 3 2" xfId="36045" xr:uid="{D58B1E97-8F5C-4300-A970-4814352E9A7B}"/>
    <cellStyle name="Currency 2 2 2 2 5 3 5 3 3" xfId="50929" xr:uid="{180DC5F6-B0C7-4379-B4FE-43469C5A52F9}"/>
    <cellStyle name="Currency 2 2 2 2 5 3 5 4" xfId="15509" xr:uid="{E55DAC73-CB7D-4C16-B378-13B102AC9B1F}"/>
    <cellStyle name="Currency 2 2 2 2 5 3 5 5" xfId="29199" xr:uid="{6941E5E2-12CC-43A8-A925-2A1B4F234DB0}"/>
    <cellStyle name="Currency 2 2 2 2 5 3 5 6" xfId="44083" xr:uid="{A51CF91B-9772-4B6B-857C-9137C603A74B}"/>
    <cellStyle name="Currency 2 2 2 2 5 3 6" xfId="10373" xr:uid="{3A2E3C10-0C0E-4D44-9B81-2881904F9AFB}"/>
    <cellStyle name="Currency 2 2 2 2 5 3 6 2" xfId="24063" xr:uid="{A6706F70-3812-48F3-9A40-2C4E0D46052F}"/>
    <cellStyle name="Currency 2 2 2 2 5 3 6 2 2" xfId="37755" xr:uid="{ACED32CF-EA74-47CB-A446-1188B69D9D9F}"/>
    <cellStyle name="Currency 2 2 2 2 5 3 6 2 3" xfId="52639" xr:uid="{E39EF35B-066D-447C-8F71-9BEA962B7552}"/>
    <cellStyle name="Currency 2 2 2 2 5 3 6 3" xfId="17219" xr:uid="{7CB9312C-1D03-4C43-8979-908C1F900F33}"/>
    <cellStyle name="Currency 2 2 2 2 5 3 6 4" xfId="30909" xr:uid="{0B60E26D-31A9-4F50-B52E-F7DB5215CE67}"/>
    <cellStyle name="Currency 2 2 2 2 5 3 6 5" xfId="45793" xr:uid="{BDA66A61-A50A-40BF-8A54-2017E18B415C}"/>
    <cellStyle name="Currency 2 2 2 2 5 3 7" xfId="20641" xr:uid="{D43A3639-825D-49CF-A9E0-B5CE3ED5B854}"/>
    <cellStyle name="Currency 2 2 2 2 5 3 7 2" xfId="34333" xr:uid="{B176D8B9-C457-4153-B0D2-5ACAE802C7B0}"/>
    <cellStyle name="Currency 2 2 2 2 5 3 7 3" xfId="49217" xr:uid="{D3EA0347-2B25-4D84-9370-5099FDCE56EE}"/>
    <cellStyle name="Currency 2 2 2 2 5 3 8" xfId="13797" xr:uid="{3A7E5BC8-3322-4341-8221-52A18027F544}"/>
    <cellStyle name="Currency 2 2 2 2 5 3 9" xfId="27487" xr:uid="{8BC66AEC-450B-4CCB-BC26-B7A05E1B8EC0}"/>
    <cellStyle name="Currency 2 2 2 2 5 4" xfId="6955" xr:uid="{B452BB4E-9782-4515-8C58-0CCE480F8560}"/>
    <cellStyle name="Currency 2 2 2 2 5 4 2" xfId="6956" xr:uid="{06364E82-5624-4176-A329-CBE504B6A9F0}"/>
    <cellStyle name="Currency 2 2 2 2 5 4 2 2" xfId="8669" xr:uid="{FA93EC02-391B-4504-827F-8104B90ED211}"/>
    <cellStyle name="Currency 2 2 2 2 5 4 2 2 2" xfId="12091" xr:uid="{C667BE81-ADBE-4B2C-9849-293F141CDDD9}"/>
    <cellStyle name="Currency 2 2 2 2 5 4 2 2 2 2" xfId="25781" xr:uid="{C0C789BE-F0C3-43C1-8A1F-45360A5AB924}"/>
    <cellStyle name="Currency 2 2 2 2 5 4 2 2 2 2 2" xfId="39473" xr:uid="{0C952F7F-11D3-4009-A39D-360432567F95}"/>
    <cellStyle name="Currency 2 2 2 2 5 4 2 2 2 2 3" xfId="54357" xr:uid="{BE2A1AAC-16B4-4495-A514-D47963F3C18C}"/>
    <cellStyle name="Currency 2 2 2 2 5 4 2 2 2 3" xfId="18937" xr:uid="{584B26F7-4EE2-45A4-99D1-05A17D7CB10A}"/>
    <cellStyle name="Currency 2 2 2 2 5 4 2 2 2 4" xfId="32627" xr:uid="{B5346952-E333-4F1D-9EA3-C4CAE38F0DB8}"/>
    <cellStyle name="Currency 2 2 2 2 5 4 2 2 2 5" xfId="47511" xr:uid="{93DF2B3F-2EE3-45A3-81FA-99DD613CF94B}"/>
    <cellStyle name="Currency 2 2 2 2 5 4 2 2 3" xfId="22359" xr:uid="{D001904B-4FEC-48E8-B4FC-54E386DC99D4}"/>
    <cellStyle name="Currency 2 2 2 2 5 4 2 2 3 2" xfId="36051" xr:uid="{671678CA-F441-4DAD-94EF-5D42EB0695C3}"/>
    <cellStyle name="Currency 2 2 2 2 5 4 2 2 3 3" xfId="50935" xr:uid="{B40F8928-302F-41B6-9567-8235E9A05895}"/>
    <cellStyle name="Currency 2 2 2 2 5 4 2 2 4" xfId="15515" xr:uid="{80D8B53A-72A9-43C0-B6E0-41A21E9477D4}"/>
    <cellStyle name="Currency 2 2 2 2 5 4 2 2 5" xfId="29205" xr:uid="{016D3832-4C85-40AB-B71D-9EA5729020B1}"/>
    <cellStyle name="Currency 2 2 2 2 5 4 2 2 6" xfId="44089" xr:uid="{2B947337-8E3A-4683-8492-161D47014527}"/>
    <cellStyle name="Currency 2 2 2 2 5 4 2 3" xfId="10379" xr:uid="{0C02F32F-C1B1-403D-8695-D2138A728CE3}"/>
    <cellStyle name="Currency 2 2 2 2 5 4 2 3 2" xfId="24069" xr:uid="{0B100BBD-B5F1-4747-9CFE-41EF84A90A33}"/>
    <cellStyle name="Currency 2 2 2 2 5 4 2 3 2 2" xfId="37761" xr:uid="{AEC5BD6D-7791-4FA1-AAF5-A045D3E77E0A}"/>
    <cellStyle name="Currency 2 2 2 2 5 4 2 3 2 3" xfId="52645" xr:uid="{A8C0CEEA-6509-4E29-AAF8-9428C3545194}"/>
    <cellStyle name="Currency 2 2 2 2 5 4 2 3 3" xfId="17225" xr:uid="{1788AEF0-D3B5-4A80-B8A2-C73B7FC8D380}"/>
    <cellStyle name="Currency 2 2 2 2 5 4 2 3 4" xfId="30915" xr:uid="{DDAD00F0-CFE5-4CFA-ADC4-D8E5F669511D}"/>
    <cellStyle name="Currency 2 2 2 2 5 4 2 3 5" xfId="45799" xr:uid="{C82CD699-E76D-48DC-8246-4A60E0AF1199}"/>
    <cellStyle name="Currency 2 2 2 2 5 4 2 4" xfId="20647" xr:uid="{75D78A9B-08D1-491C-AFD8-EF81EF031200}"/>
    <cellStyle name="Currency 2 2 2 2 5 4 2 4 2" xfId="34339" xr:uid="{CF966CE6-B6DE-47EF-9961-9025A1E1F0B2}"/>
    <cellStyle name="Currency 2 2 2 2 5 4 2 4 3" xfId="49223" xr:uid="{122976FE-64C8-44D5-900E-ED8A40282405}"/>
    <cellStyle name="Currency 2 2 2 2 5 4 2 5" xfId="13803" xr:uid="{5CD692BB-583C-4B6D-B13B-DDC827D4E045}"/>
    <cellStyle name="Currency 2 2 2 2 5 4 2 6" xfId="27493" xr:uid="{645D2A0F-F682-426C-A25B-AF76BBD3162C}"/>
    <cellStyle name="Currency 2 2 2 2 5 4 2 7" xfId="42377" xr:uid="{16CC42B7-A1D1-424D-A13D-ADED9C391A0B}"/>
    <cellStyle name="Currency 2 2 2 2 5 4 3" xfId="8668" xr:uid="{6F2487CA-0FFC-43BD-97B1-1E894ED181AD}"/>
    <cellStyle name="Currency 2 2 2 2 5 4 3 2" xfId="12090" xr:uid="{883C37AB-6E3D-4AEE-BEB1-2BBEE7E6D7E4}"/>
    <cellStyle name="Currency 2 2 2 2 5 4 3 2 2" xfId="25780" xr:uid="{6B7C2D3A-3AB0-40A4-8415-52DE98B51BF9}"/>
    <cellStyle name="Currency 2 2 2 2 5 4 3 2 2 2" xfId="39472" xr:uid="{F0BBE883-CDA9-4B3E-BFD9-7644EE779C6B}"/>
    <cellStyle name="Currency 2 2 2 2 5 4 3 2 2 3" xfId="54356" xr:uid="{0CCAE9CA-9901-4BCB-995B-104803531EC5}"/>
    <cellStyle name="Currency 2 2 2 2 5 4 3 2 3" xfId="18936" xr:uid="{0C465ECC-3B43-4E36-AC83-968059F49ED2}"/>
    <cellStyle name="Currency 2 2 2 2 5 4 3 2 4" xfId="32626" xr:uid="{5646B2DC-8138-49B0-80C9-B1C29B3733D4}"/>
    <cellStyle name="Currency 2 2 2 2 5 4 3 2 5" xfId="47510" xr:uid="{7C030F6D-C500-4B7C-B09E-A90C49067502}"/>
    <cellStyle name="Currency 2 2 2 2 5 4 3 3" xfId="22358" xr:uid="{D405E3F4-0703-41F7-AEB1-72A364D8A609}"/>
    <cellStyle name="Currency 2 2 2 2 5 4 3 3 2" xfId="36050" xr:uid="{E2136A56-6CCA-4F49-B742-1B61D1A3EC40}"/>
    <cellStyle name="Currency 2 2 2 2 5 4 3 3 3" xfId="50934" xr:uid="{BB6FB093-478C-435B-AF28-49AECAD3B474}"/>
    <cellStyle name="Currency 2 2 2 2 5 4 3 4" xfId="15514" xr:uid="{EFC3845E-DFBA-4193-AFDD-99C8F3BB87EF}"/>
    <cellStyle name="Currency 2 2 2 2 5 4 3 5" xfId="29204" xr:uid="{6C4FC204-766D-4EA6-B464-206284202D5E}"/>
    <cellStyle name="Currency 2 2 2 2 5 4 3 6" xfId="44088" xr:uid="{F11A657F-68C1-4A18-B35E-99450B5D1BBA}"/>
    <cellStyle name="Currency 2 2 2 2 5 4 4" xfId="10378" xr:uid="{D951F524-F8D2-4EFB-A654-672277161D3E}"/>
    <cellStyle name="Currency 2 2 2 2 5 4 4 2" xfId="24068" xr:uid="{C03413F8-E40C-4816-890D-0957EDE4EA90}"/>
    <cellStyle name="Currency 2 2 2 2 5 4 4 2 2" xfId="37760" xr:uid="{09DB63B9-D91A-40CC-8FD8-61B63C164601}"/>
    <cellStyle name="Currency 2 2 2 2 5 4 4 2 3" xfId="52644" xr:uid="{B42002E9-1BF6-4B3E-AD3E-B7C6C8D3FD46}"/>
    <cellStyle name="Currency 2 2 2 2 5 4 4 3" xfId="17224" xr:uid="{B83EEC20-55A0-432D-B14A-8E9A5D87A8F9}"/>
    <cellStyle name="Currency 2 2 2 2 5 4 4 4" xfId="30914" xr:uid="{2C3B9B58-D5FB-48A6-BFEB-0AD2F0504A6E}"/>
    <cellStyle name="Currency 2 2 2 2 5 4 4 5" xfId="45798" xr:uid="{BB453DC7-9BAB-4092-81D0-9D2C7C68A3CE}"/>
    <cellStyle name="Currency 2 2 2 2 5 4 5" xfId="20646" xr:uid="{F28F39AC-0680-4071-B5CB-F9836513F1C2}"/>
    <cellStyle name="Currency 2 2 2 2 5 4 5 2" xfId="34338" xr:uid="{2897C57E-8A0E-4BEC-B905-505C1CC5AE3F}"/>
    <cellStyle name="Currency 2 2 2 2 5 4 5 3" xfId="49222" xr:uid="{038D43B8-9257-4DCC-897B-D254F842DE78}"/>
    <cellStyle name="Currency 2 2 2 2 5 4 6" xfId="13802" xr:uid="{C4419F66-EA13-4928-B664-FF14FDB4577F}"/>
    <cellStyle name="Currency 2 2 2 2 5 4 7" xfId="27492" xr:uid="{F4F0118E-A312-45B9-87F4-9117A0330BC8}"/>
    <cellStyle name="Currency 2 2 2 2 5 4 8" xfId="42376" xr:uid="{DE43EE1B-71C0-46E4-83B1-74F3A7056F04}"/>
    <cellStyle name="Currency 2 2 2 2 5 5" xfId="6957" xr:uid="{2B4C7E5B-60D8-4B4B-B614-C9D14B642C99}"/>
    <cellStyle name="Currency 2 2 2 2 5 5 2" xfId="8670" xr:uid="{B32366C5-4080-43B9-A82E-C1450C8C91FF}"/>
    <cellStyle name="Currency 2 2 2 2 5 5 2 2" xfId="12092" xr:uid="{F0175F0D-4930-4464-A706-26A41A722FF5}"/>
    <cellStyle name="Currency 2 2 2 2 5 5 2 2 2" xfId="25782" xr:uid="{43B9CCB1-8CF1-4198-9934-FC95A1F15106}"/>
    <cellStyle name="Currency 2 2 2 2 5 5 2 2 2 2" xfId="39474" xr:uid="{99A957A8-0A74-44DE-8B65-0FA9B02F30C4}"/>
    <cellStyle name="Currency 2 2 2 2 5 5 2 2 2 3" xfId="54358" xr:uid="{51109D01-673E-4252-BB23-F0E987A3E6AF}"/>
    <cellStyle name="Currency 2 2 2 2 5 5 2 2 3" xfId="18938" xr:uid="{E0B50DB0-F88C-4582-B796-676737DFB9E9}"/>
    <cellStyle name="Currency 2 2 2 2 5 5 2 2 4" xfId="32628" xr:uid="{6C2A547D-95CC-45EB-AEC9-92C42E9B29C3}"/>
    <cellStyle name="Currency 2 2 2 2 5 5 2 2 5" xfId="47512" xr:uid="{2A61E144-3B45-4C78-BCAB-987C9D483694}"/>
    <cellStyle name="Currency 2 2 2 2 5 5 2 3" xfId="22360" xr:uid="{B5BD54C1-D952-4EB1-919D-C55F58B1C661}"/>
    <cellStyle name="Currency 2 2 2 2 5 5 2 3 2" xfId="36052" xr:uid="{8B24F605-D71C-45B1-A15C-DE60733AD7E7}"/>
    <cellStyle name="Currency 2 2 2 2 5 5 2 3 3" xfId="50936" xr:uid="{67F5A702-4609-499D-85C7-D9D1869B39AF}"/>
    <cellStyle name="Currency 2 2 2 2 5 5 2 4" xfId="15516" xr:uid="{1DAB5C97-E32D-44FA-8BA2-434514CD70E1}"/>
    <cellStyle name="Currency 2 2 2 2 5 5 2 5" xfId="29206" xr:uid="{C7AA09AF-6CB7-41C6-8E81-1D647053774F}"/>
    <cellStyle name="Currency 2 2 2 2 5 5 2 6" xfId="44090" xr:uid="{3E077FFD-74BA-415E-B91E-24013BAC255F}"/>
    <cellStyle name="Currency 2 2 2 2 5 5 3" xfId="10380" xr:uid="{2094F8DF-9D5B-4F28-9965-39FC9E433537}"/>
    <cellStyle name="Currency 2 2 2 2 5 5 3 2" xfId="24070" xr:uid="{AAAA398F-6B51-4F6F-87CD-DAEE2F638E90}"/>
    <cellStyle name="Currency 2 2 2 2 5 5 3 2 2" xfId="37762" xr:uid="{DD15628E-3B39-4EE4-9056-5AE43F0E7A73}"/>
    <cellStyle name="Currency 2 2 2 2 5 5 3 2 3" xfId="52646" xr:uid="{B59141BF-183E-4335-98D3-3E7388D70904}"/>
    <cellStyle name="Currency 2 2 2 2 5 5 3 3" xfId="17226" xr:uid="{61D00F99-3C9C-41F7-A373-04D32490914B}"/>
    <cellStyle name="Currency 2 2 2 2 5 5 3 4" xfId="30916" xr:uid="{AF4AFC4D-C873-4C4D-8461-6A81B7822027}"/>
    <cellStyle name="Currency 2 2 2 2 5 5 3 5" xfId="45800" xr:uid="{351A6E85-9D43-444F-BBAA-92E9B3F4A1C6}"/>
    <cellStyle name="Currency 2 2 2 2 5 5 4" xfId="20648" xr:uid="{7A60EDC8-972C-4954-B47A-356D070DE574}"/>
    <cellStyle name="Currency 2 2 2 2 5 5 4 2" xfId="34340" xr:uid="{A35A26C5-3E28-4E3B-A078-1F45E5731C4F}"/>
    <cellStyle name="Currency 2 2 2 2 5 5 4 3" xfId="49224" xr:uid="{72986B7B-F7A3-4764-86D4-4181EE1B59A8}"/>
    <cellStyle name="Currency 2 2 2 2 5 5 5" xfId="13804" xr:uid="{C63D7C03-11B0-43FE-A4B3-5250650A6C22}"/>
    <cellStyle name="Currency 2 2 2 2 5 5 6" xfId="27494" xr:uid="{B9B5289E-C440-4793-A1E2-986A99C42203}"/>
    <cellStyle name="Currency 2 2 2 2 5 5 7" xfId="42378" xr:uid="{BBDDD515-8BB2-45C6-9FA9-7C8482B967D1}"/>
    <cellStyle name="Currency 2 2 2 2 5 6" xfId="6958" xr:uid="{A30AACD5-5091-4036-B3E8-BE8349892C53}"/>
    <cellStyle name="Currency 2 2 2 2 5 6 2" xfId="8671" xr:uid="{729DDEC2-570F-43C0-94C1-0E7078051440}"/>
    <cellStyle name="Currency 2 2 2 2 5 6 2 2" xfId="12093" xr:uid="{2E7A3133-5CAE-4DE2-A4C1-5452052E10FB}"/>
    <cellStyle name="Currency 2 2 2 2 5 6 2 2 2" xfId="25783" xr:uid="{2A2ECD17-4647-4A79-83DB-2487978F0267}"/>
    <cellStyle name="Currency 2 2 2 2 5 6 2 2 2 2" xfId="39475" xr:uid="{7844500D-12FC-4F51-BE16-985C67A80095}"/>
    <cellStyle name="Currency 2 2 2 2 5 6 2 2 2 3" xfId="54359" xr:uid="{975E9BC8-E3CD-4A06-8533-967050F6CE3B}"/>
    <cellStyle name="Currency 2 2 2 2 5 6 2 2 3" xfId="18939" xr:uid="{B2C4A72C-AA49-4F25-BE4E-13B370A3FBC8}"/>
    <cellStyle name="Currency 2 2 2 2 5 6 2 2 4" xfId="32629" xr:uid="{5AB5DDF4-31F5-4309-8A57-1C117B1656D1}"/>
    <cellStyle name="Currency 2 2 2 2 5 6 2 2 5" xfId="47513" xr:uid="{1319CA2C-A4F5-4865-AD3B-26EA9994C52B}"/>
    <cellStyle name="Currency 2 2 2 2 5 6 2 3" xfId="22361" xr:uid="{5173960D-9F1C-48E0-82E0-058CCACFBEDF}"/>
    <cellStyle name="Currency 2 2 2 2 5 6 2 3 2" xfId="36053" xr:uid="{5E5F516D-4D01-46C0-ABE6-762ADED15A58}"/>
    <cellStyle name="Currency 2 2 2 2 5 6 2 3 3" xfId="50937" xr:uid="{1F9ECB32-E531-479A-BEC9-A6A3ACF937B8}"/>
    <cellStyle name="Currency 2 2 2 2 5 6 2 4" xfId="15517" xr:uid="{A66AAD9F-7E62-4841-98F2-11F70EAFC0B3}"/>
    <cellStyle name="Currency 2 2 2 2 5 6 2 5" xfId="29207" xr:uid="{BF2803A0-00AC-47B3-A5C1-8678B7691249}"/>
    <cellStyle name="Currency 2 2 2 2 5 6 2 6" xfId="44091" xr:uid="{73B6A00D-BB35-4253-BF70-5CCF746DB857}"/>
    <cellStyle name="Currency 2 2 2 2 5 6 3" xfId="10381" xr:uid="{09DA55BB-9AFF-40DA-9D44-8A43703EE5B7}"/>
    <cellStyle name="Currency 2 2 2 2 5 6 3 2" xfId="24071" xr:uid="{446D5BAD-E634-4393-B6F4-5A27D9908DB5}"/>
    <cellStyle name="Currency 2 2 2 2 5 6 3 2 2" xfId="37763" xr:uid="{F9B415BB-346B-4B25-B46B-FAE97A701AF1}"/>
    <cellStyle name="Currency 2 2 2 2 5 6 3 2 3" xfId="52647" xr:uid="{EBE763A3-8169-405C-903B-ED369ABD030A}"/>
    <cellStyle name="Currency 2 2 2 2 5 6 3 3" xfId="17227" xr:uid="{B918C297-EF78-410D-B7A8-C2183BABCD99}"/>
    <cellStyle name="Currency 2 2 2 2 5 6 3 4" xfId="30917" xr:uid="{284A93BD-71DB-4B32-AB16-3242DA5D93FE}"/>
    <cellStyle name="Currency 2 2 2 2 5 6 3 5" xfId="45801" xr:uid="{01B1D474-48CE-45B0-BB25-80B2DEBA6FD0}"/>
    <cellStyle name="Currency 2 2 2 2 5 6 4" xfId="20649" xr:uid="{1DDAE7E1-6F7D-4063-8710-2383C0235063}"/>
    <cellStyle name="Currency 2 2 2 2 5 6 4 2" xfId="34341" xr:uid="{65190CFB-BF5B-4409-8EAA-9DBC14C98949}"/>
    <cellStyle name="Currency 2 2 2 2 5 6 4 3" xfId="49225" xr:uid="{DF9E2357-6794-406C-AD3F-025BA1BA994F}"/>
    <cellStyle name="Currency 2 2 2 2 5 6 5" xfId="13805" xr:uid="{A21D3923-6D9A-4A64-9838-FE95589193DD}"/>
    <cellStyle name="Currency 2 2 2 2 5 6 6" xfId="27495" xr:uid="{193DA710-2C34-4572-8B86-A0B5FE0F78FF}"/>
    <cellStyle name="Currency 2 2 2 2 5 6 7" xfId="42379" xr:uid="{E3BA39F1-BE3F-47E4-BD78-8F5E81B3BD51}"/>
    <cellStyle name="Currency 2 2 2 2 5 7" xfId="8657" xr:uid="{0D01F5EA-D4B8-402A-8742-A6A8AE152211}"/>
    <cellStyle name="Currency 2 2 2 2 5 7 2" xfId="12079" xr:uid="{DB9BEED2-FFEF-4DFD-B123-81F78ACCF714}"/>
    <cellStyle name="Currency 2 2 2 2 5 7 2 2" xfId="25769" xr:uid="{12C8CD37-1A86-4021-B454-133488F63C83}"/>
    <cellStyle name="Currency 2 2 2 2 5 7 2 2 2" xfId="39461" xr:uid="{34D26CC1-16F4-409C-BAD4-3B71F87B8C06}"/>
    <cellStyle name="Currency 2 2 2 2 5 7 2 2 3" xfId="54345" xr:uid="{64320350-6041-499D-990D-FE57DB928055}"/>
    <cellStyle name="Currency 2 2 2 2 5 7 2 3" xfId="18925" xr:uid="{21A74502-F925-46AB-B8A7-7C356BCD8C91}"/>
    <cellStyle name="Currency 2 2 2 2 5 7 2 4" xfId="32615" xr:uid="{3BFBCF06-8173-4BBE-A05D-8D9C85B5E9F1}"/>
    <cellStyle name="Currency 2 2 2 2 5 7 2 5" xfId="47499" xr:uid="{AAE93AFF-95C9-4A63-9DEB-0F652948EC22}"/>
    <cellStyle name="Currency 2 2 2 2 5 7 3" xfId="22347" xr:uid="{22709BD1-3273-4D0D-9A94-CCDA62443573}"/>
    <cellStyle name="Currency 2 2 2 2 5 7 3 2" xfId="36039" xr:uid="{C51B1B92-6610-42F6-9722-B0083D2A9ACE}"/>
    <cellStyle name="Currency 2 2 2 2 5 7 3 3" xfId="50923" xr:uid="{2F81E00C-4A41-4F50-91D8-B27205989310}"/>
    <cellStyle name="Currency 2 2 2 2 5 7 4" xfId="15503" xr:uid="{C94C7B4A-B19C-4094-A529-071FD70C9647}"/>
    <cellStyle name="Currency 2 2 2 2 5 7 5" xfId="29193" xr:uid="{8B0C6DEA-8F21-4BE0-9F4A-B398FEBB02DF}"/>
    <cellStyle name="Currency 2 2 2 2 5 7 6" xfId="44077" xr:uid="{74452BB6-52B6-402C-8894-644DA1105916}"/>
    <cellStyle name="Currency 2 2 2 2 5 8" xfId="10367" xr:uid="{9D79CF8A-ECA9-4E1F-95CF-B29AC134955F}"/>
    <cellStyle name="Currency 2 2 2 2 5 8 2" xfId="24057" xr:uid="{55E1A6AF-FDBC-41BC-9681-02DA0D8456C7}"/>
    <cellStyle name="Currency 2 2 2 2 5 8 2 2" xfId="37749" xr:uid="{56C2E251-8B3E-4A80-9A15-545009E9F4D2}"/>
    <cellStyle name="Currency 2 2 2 2 5 8 2 3" xfId="52633" xr:uid="{CB530967-25D5-48A6-9D3E-21EA478E9D44}"/>
    <cellStyle name="Currency 2 2 2 2 5 8 3" xfId="17213" xr:uid="{A6843F3D-1D39-4818-8A60-FA150001325E}"/>
    <cellStyle name="Currency 2 2 2 2 5 8 4" xfId="30903" xr:uid="{102BC4F5-B058-461C-98F2-D5929117ECF8}"/>
    <cellStyle name="Currency 2 2 2 2 5 8 5" xfId="45787" xr:uid="{A09C0B53-6BB9-4431-9BFA-A7660688FCD8}"/>
    <cellStyle name="Currency 2 2 2 2 5 9" xfId="20635" xr:uid="{7A560DBD-1467-41E6-984F-DE7464038CB4}"/>
    <cellStyle name="Currency 2 2 2 2 5 9 2" xfId="34327" xr:uid="{812DEFD9-52BB-4B1F-A099-27BC903F4BB8}"/>
    <cellStyle name="Currency 2 2 2 2 5 9 3" xfId="49211" xr:uid="{A5BF164D-A0F8-4CA5-A487-4781B28F6E75}"/>
    <cellStyle name="Currency 2 2 2 2 6" xfId="6959" xr:uid="{3E06C29D-D489-46DD-9666-A93B87B3294B}"/>
    <cellStyle name="Currency 2 2 2 2 6 10" xfId="42380" xr:uid="{CF3DE452-93CA-4FB2-B1F8-E44577F80BFC}"/>
    <cellStyle name="Currency 2 2 2 2 6 2" xfId="6960" xr:uid="{57991AAF-0325-456A-819B-EBCDB561400E}"/>
    <cellStyle name="Currency 2 2 2 2 6 2 2" xfId="6961" xr:uid="{7F533B41-8B1F-4A86-9567-FDC1733E3EEF}"/>
    <cellStyle name="Currency 2 2 2 2 6 2 2 2" xfId="8674" xr:uid="{65C38F45-CC5B-42BF-8C23-B94D8EF11E3E}"/>
    <cellStyle name="Currency 2 2 2 2 6 2 2 2 2" xfId="12096" xr:uid="{00A68B9C-04C0-4DFF-AE0D-D995A0874045}"/>
    <cellStyle name="Currency 2 2 2 2 6 2 2 2 2 2" xfId="25786" xr:uid="{4FE3732C-D53B-4267-8416-301DA30DCE29}"/>
    <cellStyle name="Currency 2 2 2 2 6 2 2 2 2 2 2" xfId="39478" xr:uid="{7481E664-FFF3-4CE8-A147-76259CFF9210}"/>
    <cellStyle name="Currency 2 2 2 2 6 2 2 2 2 2 3" xfId="54362" xr:uid="{FF204528-EFC6-4F76-8BCE-39D58C9E700A}"/>
    <cellStyle name="Currency 2 2 2 2 6 2 2 2 2 3" xfId="18942" xr:uid="{F51ECFB0-B09F-4BEE-A693-6D16DD465CDC}"/>
    <cellStyle name="Currency 2 2 2 2 6 2 2 2 2 4" xfId="32632" xr:uid="{DF776D02-18B9-4846-A258-D2C634A801CD}"/>
    <cellStyle name="Currency 2 2 2 2 6 2 2 2 2 5" xfId="47516" xr:uid="{A7E893EB-BA34-4B2B-99D1-DE260CB6B71B}"/>
    <cellStyle name="Currency 2 2 2 2 6 2 2 2 3" xfId="22364" xr:uid="{CB58BA1A-5B2E-4693-83E1-3ADED3D4491B}"/>
    <cellStyle name="Currency 2 2 2 2 6 2 2 2 3 2" xfId="36056" xr:uid="{323A79A5-F022-439B-A814-E570C04AAA3F}"/>
    <cellStyle name="Currency 2 2 2 2 6 2 2 2 3 3" xfId="50940" xr:uid="{2FDF0DA3-B26B-4799-B652-847CF2EE3F56}"/>
    <cellStyle name="Currency 2 2 2 2 6 2 2 2 4" xfId="15520" xr:uid="{E382A558-38FF-4ECB-AAA1-048B00A3F0B7}"/>
    <cellStyle name="Currency 2 2 2 2 6 2 2 2 5" xfId="29210" xr:uid="{4B62A791-3BFA-49FA-83CF-12FA550FE1C1}"/>
    <cellStyle name="Currency 2 2 2 2 6 2 2 2 6" xfId="44094" xr:uid="{6BED2A5D-00E7-44CD-BF6E-F2F37D60C341}"/>
    <cellStyle name="Currency 2 2 2 2 6 2 2 3" xfId="10384" xr:uid="{909EFB76-AD03-464C-9C55-EED3D2F77CBA}"/>
    <cellStyle name="Currency 2 2 2 2 6 2 2 3 2" xfId="24074" xr:uid="{9DB9B664-9A73-4A47-8651-A2BCAA6DAC53}"/>
    <cellStyle name="Currency 2 2 2 2 6 2 2 3 2 2" xfId="37766" xr:uid="{D5B68805-C187-4A94-9ED5-0CC3E568478B}"/>
    <cellStyle name="Currency 2 2 2 2 6 2 2 3 2 3" xfId="52650" xr:uid="{1B1F69BA-4BBB-439A-BEEC-EF9DBBEA792C}"/>
    <cellStyle name="Currency 2 2 2 2 6 2 2 3 3" xfId="17230" xr:uid="{92497F3D-D460-40F3-9B46-DDFE74405A7E}"/>
    <cellStyle name="Currency 2 2 2 2 6 2 2 3 4" xfId="30920" xr:uid="{A2835BBB-0E3C-4767-ACBF-1EB38711253D}"/>
    <cellStyle name="Currency 2 2 2 2 6 2 2 3 5" xfId="45804" xr:uid="{A346D8FD-01FC-41B6-834A-BFF7E99A9C77}"/>
    <cellStyle name="Currency 2 2 2 2 6 2 2 4" xfId="20652" xr:uid="{AAC19EA0-3FB5-4E99-BD4F-8096CD12A768}"/>
    <cellStyle name="Currency 2 2 2 2 6 2 2 4 2" xfId="34344" xr:uid="{FAC1FA6F-ED81-49F7-96B2-8E5F5075FED7}"/>
    <cellStyle name="Currency 2 2 2 2 6 2 2 4 3" xfId="49228" xr:uid="{F9610672-1CD7-4588-BEA0-1AEE110E1341}"/>
    <cellStyle name="Currency 2 2 2 2 6 2 2 5" xfId="13808" xr:uid="{1A2AAA1D-3FA1-4BE8-8812-54A982CC1E8E}"/>
    <cellStyle name="Currency 2 2 2 2 6 2 2 6" xfId="27498" xr:uid="{249DCC17-3989-4C08-873A-407607D4CC2C}"/>
    <cellStyle name="Currency 2 2 2 2 6 2 2 7" xfId="42382" xr:uid="{F225DABF-E56C-484E-AC5B-769A86AE5903}"/>
    <cellStyle name="Currency 2 2 2 2 6 2 3" xfId="8673" xr:uid="{25546E91-83A7-496E-83FD-2C44DD56E14A}"/>
    <cellStyle name="Currency 2 2 2 2 6 2 3 2" xfId="12095" xr:uid="{461F628D-69D8-4947-BD5E-AF223E4880B8}"/>
    <cellStyle name="Currency 2 2 2 2 6 2 3 2 2" xfId="25785" xr:uid="{ACEC8565-6066-4F54-B623-E42209E3382E}"/>
    <cellStyle name="Currency 2 2 2 2 6 2 3 2 2 2" xfId="39477" xr:uid="{C2771F6B-65C9-4AAB-83FA-2EB6E2CC7168}"/>
    <cellStyle name="Currency 2 2 2 2 6 2 3 2 2 3" xfId="54361" xr:uid="{A8F4C5A9-C00F-4C2B-88B6-D3B2A1CF9512}"/>
    <cellStyle name="Currency 2 2 2 2 6 2 3 2 3" xfId="18941" xr:uid="{0C1AA290-B423-4EA0-948F-2B16A3FE126E}"/>
    <cellStyle name="Currency 2 2 2 2 6 2 3 2 4" xfId="32631" xr:uid="{67CD88FF-AC29-4441-B784-5525A1610BEF}"/>
    <cellStyle name="Currency 2 2 2 2 6 2 3 2 5" xfId="47515" xr:uid="{CA97BACE-DF72-481B-9B3F-F66B27205DD5}"/>
    <cellStyle name="Currency 2 2 2 2 6 2 3 3" xfId="22363" xr:uid="{759BA6F8-5B80-422B-9511-B9C1982A892B}"/>
    <cellStyle name="Currency 2 2 2 2 6 2 3 3 2" xfId="36055" xr:uid="{68D0AD69-C14E-49DD-936C-C7D0BCD9F208}"/>
    <cellStyle name="Currency 2 2 2 2 6 2 3 3 3" xfId="50939" xr:uid="{A5AC7728-646C-4349-8F09-04F8DA3B1BC8}"/>
    <cellStyle name="Currency 2 2 2 2 6 2 3 4" xfId="15519" xr:uid="{27419109-6FA3-4B88-B6D1-F14D2ECC74A4}"/>
    <cellStyle name="Currency 2 2 2 2 6 2 3 5" xfId="29209" xr:uid="{B5D4841D-B477-4EDB-A15F-825F472DE890}"/>
    <cellStyle name="Currency 2 2 2 2 6 2 3 6" xfId="44093" xr:uid="{F614AE0A-F0F9-4892-871A-6BCC786E602A}"/>
    <cellStyle name="Currency 2 2 2 2 6 2 4" xfId="10383" xr:uid="{8CB8E043-09FF-472E-A37B-299166FD083E}"/>
    <cellStyle name="Currency 2 2 2 2 6 2 4 2" xfId="24073" xr:uid="{5E2CD0A0-A4B3-4444-AD99-68C79959C7D3}"/>
    <cellStyle name="Currency 2 2 2 2 6 2 4 2 2" xfId="37765" xr:uid="{FE01A1BD-30D8-456D-83EE-2C9C2F24422D}"/>
    <cellStyle name="Currency 2 2 2 2 6 2 4 2 3" xfId="52649" xr:uid="{73466B28-89A1-45CD-A5E8-0D6008800EBD}"/>
    <cellStyle name="Currency 2 2 2 2 6 2 4 3" xfId="17229" xr:uid="{D3454E8B-FD75-47A4-823F-EEBDCEE1CF35}"/>
    <cellStyle name="Currency 2 2 2 2 6 2 4 4" xfId="30919" xr:uid="{F20D97C4-894B-45B3-9280-080594333818}"/>
    <cellStyle name="Currency 2 2 2 2 6 2 4 5" xfId="45803" xr:uid="{ABD97033-2238-491D-8749-FD9A0A250B73}"/>
    <cellStyle name="Currency 2 2 2 2 6 2 5" xfId="20651" xr:uid="{44AA9052-DF8F-4C10-A1E7-32D0BDD8047E}"/>
    <cellStyle name="Currency 2 2 2 2 6 2 5 2" xfId="34343" xr:uid="{545ECE85-8C48-4C55-845A-10D93C71AE59}"/>
    <cellStyle name="Currency 2 2 2 2 6 2 5 3" xfId="49227" xr:uid="{FDAF4549-9047-4583-A0B3-61E4866CEF7C}"/>
    <cellStyle name="Currency 2 2 2 2 6 2 6" xfId="13807" xr:uid="{1A3EA281-FA73-4186-AA82-974AD8BE1CFA}"/>
    <cellStyle name="Currency 2 2 2 2 6 2 7" xfId="27497" xr:uid="{40FD6CEA-D6F1-4B29-9A5C-49F42D020D17}"/>
    <cellStyle name="Currency 2 2 2 2 6 2 8" xfId="42381" xr:uid="{C73C42FE-1EDA-4F8C-AD78-16A65F786546}"/>
    <cellStyle name="Currency 2 2 2 2 6 3" xfId="6962" xr:uid="{816EEBFB-7CCA-4547-8790-D1218D48C6DD}"/>
    <cellStyle name="Currency 2 2 2 2 6 3 2" xfId="8675" xr:uid="{738B5B9A-FC3A-4FE3-A812-F0317DE1E069}"/>
    <cellStyle name="Currency 2 2 2 2 6 3 2 2" xfId="12097" xr:uid="{D9AA4DB7-7B87-4A08-8CD7-AACBCD6A75E7}"/>
    <cellStyle name="Currency 2 2 2 2 6 3 2 2 2" xfId="25787" xr:uid="{E8FBEB63-9E8A-4B98-8EB2-D4A5B18CE22A}"/>
    <cellStyle name="Currency 2 2 2 2 6 3 2 2 2 2" xfId="39479" xr:uid="{59EC31A3-6F3D-45E2-BC93-A3C0795D2E7B}"/>
    <cellStyle name="Currency 2 2 2 2 6 3 2 2 2 3" xfId="54363" xr:uid="{91F8BC96-5DB0-4133-B53A-FE9362F0439B}"/>
    <cellStyle name="Currency 2 2 2 2 6 3 2 2 3" xfId="18943" xr:uid="{E905875E-2472-441F-BDF1-57F9380BA4BE}"/>
    <cellStyle name="Currency 2 2 2 2 6 3 2 2 4" xfId="32633" xr:uid="{0021F13E-3288-4CED-B6F1-06A8B3E6D785}"/>
    <cellStyle name="Currency 2 2 2 2 6 3 2 2 5" xfId="47517" xr:uid="{B788FBBE-BDBF-431D-AAC3-2D990BFDD8B1}"/>
    <cellStyle name="Currency 2 2 2 2 6 3 2 3" xfId="22365" xr:uid="{FD9A0AA7-38CA-47D7-B840-C52CFCED03E4}"/>
    <cellStyle name="Currency 2 2 2 2 6 3 2 3 2" xfId="36057" xr:uid="{75E13DB9-8D0C-4D6C-938E-216C4D757671}"/>
    <cellStyle name="Currency 2 2 2 2 6 3 2 3 3" xfId="50941" xr:uid="{088EE053-CB93-44CB-981F-31C74CE15A22}"/>
    <cellStyle name="Currency 2 2 2 2 6 3 2 4" xfId="15521" xr:uid="{89651439-4560-4C6B-A2E0-344ADC2C283A}"/>
    <cellStyle name="Currency 2 2 2 2 6 3 2 5" xfId="29211" xr:uid="{D02A9FE8-9E50-4FF0-B6EA-466BEAC5058E}"/>
    <cellStyle name="Currency 2 2 2 2 6 3 2 6" xfId="44095" xr:uid="{3A7852C8-01AD-40F9-A44A-FDB6140EB493}"/>
    <cellStyle name="Currency 2 2 2 2 6 3 3" xfId="10385" xr:uid="{B16EA0C6-AEB5-4D0C-898B-9BBCD0FA9592}"/>
    <cellStyle name="Currency 2 2 2 2 6 3 3 2" xfId="24075" xr:uid="{636C9CBA-8973-419B-877C-FC13E86D1F92}"/>
    <cellStyle name="Currency 2 2 2 2 6 3 3 2 2" xfId="37767" xr:uid="{B754F30F-9225-43F4-99CD-9873D009FB3B}"/>
    <cellStyle name="Currency 2 2 2 2 6 3 3 2 3" xfId="52651" xr:uid="{7D1C2619-87EE-4588-87C9-F279A7FE86DE}"/>
    <cellStyle name="Currency 2 2 2 2 6 3 3 3" xfId="17231" xr:uid="{17BD2A88-9B0D-4CE6-9B87-8CE448B771D0}"/>
    <cellStyle name="Currency 2 2 2 2 6 3 3 4" xfId="30921" xr:uid="{9B00049F-51A5-4022-8ACB-7DEB038A7101}"/>
    <cellStyle name="Currency 2 2 2 2 6 3 3 5" xfId="45805" xr:uid="{FEFBB410-885B-4CF0-BE18-0733D2E060E1}"/>
    <cellStyle name="Currency 2 2 2 2 6 3 4" xfId="20653" xr:uid="{C15B6EE0-E8D9-44FE-ADC7-D3C58EC962FC}"/>
    <cellStyle name="Currency 2 2 2 2 6 3 4 2" xfId="34345" xr:uid="{1E5B20A5-1333-4187-83A6-70CAD4E5F0AE}"/>
    <cellStyle name="Currency 2 2 2 2 6 3 4 3" xfId="49229" xr:uid="{75F04FA9-6BB6-400F-9DEE-B9C336E5E951}"/>
    <cellStyle name="Currency 2 2 2 2 6 3 5" xfId="13809" xr:uid="{9FDCD686-81D3-4C35-9EF4-00F68A046DB5}"/>
    <cellStyle name="Currency 2 2 2 2 6 3 6" xfId="27499" xr:uid="{DF7B624F-33BD-442B-8ED7-7FB11677AFCA}"/>
    <cellStyle name="Currency 2 2 2 2 6 3 7" xfId="42383" xr:uid="{B637F384-FB24-4F62-93B1-04D0774BFD4A}"/>
    <cellStyle name="Currency 2 2 2 2 6 4" xfId="6963" xr:uid="{58CC0D33-96A7-4AF9-8AF0-04F6ABD44A38}"/>
    <cellStyle name="Currency 2 2 2 2 6 4 2" xfId="8676" xr:uid="{A216A518-0F19-48D9-B6FC-789FF395B46F}"/>
    <cellStyle name="Currency 2 2 2 2 6 4 2 2" xfId="12098" xr:uid="{F59880EB-9171-4307-BF23-DD1DB5B2BCE5}"/>
    <cellStyle name="Currency 2 2 2 2 6 4 2 2 2" xfId="25788" xr:uid="{20E40496-DB92-4224-8A3D-2B3C08CF51E8}"/>
    <cellStyle name="Currency 2 2 2 2 6 4 2 2 2 2" xfId="39480" xr:uid="{6E72F355-5FA0-40A5-AC45-0F9E799DF151}"/>
    <cellStyle name="Currency 2 2 2 2 6 4 2 2 2 3" xfId="54364" xr:uid="{0825B659-F089-4959-B8FF-86E09A20B1B7}"/>
    <cellStyle name="Currency 2 2 2 2 6 4 2 2 3" xfId="18944" xr:uid="{58F3C5F2-E721-45C3-BFB7-921C901344B1}"/>
    <cellStyle name="Currency 2 2 2 2 6 4 2 2 4" xfId="32634" xr:uid="{AC0231B5-9BD1-4A27-9505-0C4924A0C0C1}"/>
    <cellStyle name="Currency 2 2 2 2 6 4 2 2 5" xfId="47518" xr:uid="{15CC377A-C8AE-4D1F-B00D-42C9FF088492}"/>
    <cellStyle name="Currency 2 2 2 2 6 4 2 3" xfId="22366" xr:uid="{9C91DC27-18A7-4325-BF09-4050C8C48274}"/>
    <cellStyle name="Currency 2 2 2 2 6 4 2 3 2" xfId="36058" xr:uid="{63CA85F7-72BD-424E-AAE4-39AB7EBE1702}"/>
    <cellStyle name="Currency 2 2 2 2 6 4 2 3 3" xfId="50942" xr:uid="{E7501448-79A6-4FF0-82B8-8F46EE38B7D7}"/>
    <cellStyle name="Currency 2 2 2 2 6 4 2 4" xfId="15522" xr:uid="{779E2BC8-7791-416D-9B03-16397BFAA747}"/>
    <cellStyle name="Currency 2 2 2 2 6 4 2 5" xfId="29212" xr:uid="{10421184-3022-4730-AAAA-E635F37F16D5}"/>
    <cellStyle name="Currency 2 2 2 2 6 4 2 6" xfId="44096" xr:uid="{864CB81D-89DB-4159-BF83-CCE2EF6FC97E}"/>
    <cellStyle name="Currency 2 2 2 2 6 4 3" xfId="10386" xr:uid="{200BDF20-4F90-4563-B782-7CFD5BCDD736}"/>
    <cellStyle name="Currency 2 2 2 2 6 4 3 2" xfId="24076" xr:uid="{A5446C8E-7FEA-4478-A126-9659C5DA8260}"/>
    <cellStyle name="Currency 2 2 2 2 6 4 3 2 2" xfId="37768" xr:uid="{7835001F-85DD-4C0D-AD73-4311EC9D1B20}"/>
    <cellStyle name="Currency 2 2 2 2 6 4 3 2 3" xfId="52652" xr:uid="{8520BADC-999A-4D44-983C-8B8036409BBF}"/>
    <cellStyle name="Currency 2 2 2 2 6 4 3 3" xfId="17232" xr:uid="{F2CABE8B-45EA-4289-BEBA-68A37B5B01E3}"/>
    <cellStyle name="Currency 2 2 2 2 6 4 3 4" xfId="30922" xr:uid="{B1807484-A086-450B-96FB-85793E4213A0}"/>
    <cellStyle name="Currency 2 2 2 2 6 4 3 5" xfId="45806" xr:uid="{FA945049-417F-47DF-96B9-1CC9EE2F8269}"/>
    <cellStyle name="Currency 2 2 2 2 6 4 4" xfId="20654" xr:uid="{28437EA6-DF70-4F2A-982F-A5B6C077AB0D}"/>
    <cellStyle name="Currency 2 2 2 2 6 4 4 2" xfId="34346" xr:uid="{D29D1850-D3F1-4353-BB7A-97BF568CED8B}"/>
    <cellStyle name="Currency 2 2 2 2 6 4 4 3" xfId="49230" xr:uid="{BA81E464-0561-4200-8C8E-5BCF3EA5B402}"/>
    <cellStyle name="Currency 2 2 2 2 6 4 5" xfId="13810" xr:uid="{7B886840-4A9F-4890-9AD9-D2FC145C4933}"/>
    <cellStyle name="Currency 2 2 2 2 6 4 6" xfId="27500" xr:uid="{F38DFBE1-10BB-4D7C-AF35-631C99644C2A}"/>
    <cellStyle name="Currency 2 2 2 2 6 4 7" xfId="42384" xr:uid="{69C75581-AF04-4968-A458-D4664980457C}"/>
    <cellStyle name="Currency 2 2 2 2 6 5" xfId="8672" xr:uid="{286716B2-D507-4EC5-8AF7-88CC67EB12F5}"/>
    <cellStyle name="Currency 2 2 2 2 6 5 2" xfId="12094" xr:uid="{86D50450-55DB-4F94-B6C0-FD734A369C6C}"/>
    <cellStyle name="Currency 2 2 2 2 6 5 2 2" xfId="25784" xr:uid="{A8A58410-4FAF-4F72-BE70-62AC11B77510}"/>
    <cellStyle name="Currency 2 2 2 2 6 5 2 2 2" xfId="39476" xr:uid="{1D89A5FC-8D35-4B7A-B822-A07C81A79851}"/>
    <cellStyle name="Currency 2 2 2 2 6 5 2 2 3" xfId="54360" xr:uid="{43FD2FF4-7D9C-4811-A49E-6A29ACE3EC18}"/>
    <cellStyle name="Currency 2 2 2 2 6 5 2 3" xfId="18940" xr:uid="{A4BC016B-838D-42F7-8A73-D8C6A943AF6F}"/>
    <cellStyle name="Currency 2 2 2 2 6 5 2 4" xfId="32630" xr:uid="{E750D784-F247-4AE6-9D28-FE3905A915E5}"/>
    <cellStyle name="Currency 2 2 2 2 6 5 2 5" xfId="47514" xr:uid="{13AAA657-2469-4B1E-BF60-0248333BCEE0}"/>
    <cellStyle name="Currency 2 2 2 2 6 5 3" xfId="22362" xr:uid="{3D6BAAEB-2AEF-4F68-BD65-3424BC0F0C04}"/>
    <cellStyle name="Currency 2 2 2 2 6 5 3 2" xfId="36054" xr:uid="{A7A4C624-01CD-4753-9864-7A0769687C65}"/>
    <cellStyle name="Currency 2 2 2 2 6 5 3 3" xfId="50938" xr:uid="{C07A7146-0401-4DFB-92A7-3B7BC70AE25A}"/>
    <cellStyle name="Currency 2 2 2 2 6 5 4" xfId="15518" xr:uid="{6D4B35BA-2DAD-4DBC-97DF-1D452F2ECC7D}"/>
    <cellStyle name="Currency 2 2 2 2 6 5 5" xfId="29208" xr:uid="{619F5707-C432-421A-9555-75AA23847461}"/>
    <cellStyle name="Currency 2 2 2 2 6 5 6" xfId="44092" xr:uid="{D95C98FD-FD4F-4808-A671-D0A2D87827FB}"/>
    <cellStyle name="Currency 2 2 2 2 6 6" xfId="10382" xr:uid="{94E65E0B-47B6-4BBE-A456-7AA86684E29D}"/>
    <cellStyle name="Currency 2 2 2 2 6 6 2" xfId="24072" xr:uid="{0DB65476-90FC-4FE7-90B3-2A9FA3A8EEEA}"/>
    <cellStyle name="Currency 2 2 2 2 6 6 2 2" xfId="37764" xr:uid="{89A9486C-48D2-48D8-A67B-2004FB667972}"/>
    <cellStyle name="Currency 2 2 2 2 6 6 2 3" xfId="52648" xr:uid="{C9CB179A-946F-4670-B935-D659AA912711}"/>
    <cellStyle name="Currency 2 2 2 2 6 6 3" xfId="17228" xr:uid="{64BA1642-8CDA-49B9-B803-ACAA8D5B1F1D}"/>
    <cellStyle name="Currency 2 2 2 2 6 6 4" xfId="30918" xr:uid="{74014DE7-9A3A-426E-96DA-38DEC678BEBE}"/>
    <cellStyle name="Currency 2 2 2 2 6 6 5" xfId="45802" xr:uid="{E5559772-FA13-4422-864D-F41FB4E06567}"/>
    <cellStyle name="Currency 2 2 2 2 6 7" xfId="20650" xr:uid="{12F27A3D-E0EC-4887-92A5-29CB49B27336}"/>
    <cellStyle name="Currency 2 2 2 2 6 7 2" xfId="34342" xr:uid="{900C5C0E-A1E7-4C9C-9B46-D8417D546098}"/>
    <cellStyle name="Currency 2 2 2 2 6 7 3" xfId="49226" xr:uid="{EF723735-E835-4CBA-908C-50078E604174}"/>
    <cellStyle name="Currency 2 2 2 2 6 8" xfId="13806" xr:uid="{38B1915B-6E76-4DBC-A93F-A3F8D4351421}"/>
    <cellStyle name="Currency 2 2 2 2 6 9" xfId="27496" xr:uid="{1120294E-2681-4589-9449-7E26C4568761}"/>
    <cellStyle name="Currency 2 2 2 2 7" xfId="6964" xr:uid="{4041483E-C0F5-4E33-BA25-6DFE78CF5BD5}"/>
    <cellStyle name="Currency 2 2 2 2 7 10" xfId="42385" xr:uid="{276EB391-AD68-408D-B720-8F375013565B}"/>
    <cellStyle name="Currency 2 2 2 2 7 2" xfId="6965" xr:uid="{7C9AF5CE-B327-4724-A64F-73FE3D38EB1A}"/>
    <cellStyle name="Currency 2 2 2 2 7 2 2" xfId="6966" xr:uid="{3DDA735C-9B1D-44E8-BCEA-34D7B28316F3}"/>
    <cellStyle name="Currency 2 2 2 2 7 2 2 2" xfId="8679" xr:uid="{457C5620-FB02-48A5-AB79-46E2B223D408}"/>
    <cellStyle name="Currency 2 2 2 2 7 2 2 2 2" xfId="12101" xr:uid="{66851FAC-AEF3-4BD0-9823-7000DB0293E1}"/>
    <cellStyle name="Currency 2 2 2 2 7 2 2 2 2 2" xfId="25791" xr:uid="{19332FBE-D8B8-4C3B-BFC6-3D0ECE0511AC}"/>
    <cellStyle name="Currency 2 2 2 2 7 2 2 2 2 2 2" xfId="39483" xr:uid="{ADD06A13-FFFC-4869-9C32-DDF20FC7957C}"/>
    <cellStyle name="Currency 2 2 2 2 7 2 2 2 2 2 3" xfId="54367" xr:uid="{BF64A017-109A-4696-8B07-42C9AA7A1377}"/>
    <cellStyle name="Currency 2 2 2 2 7 2 2 2 2 3" xfId="18947" xr:uid="{64340A1F-697A-4DF0-8BF7-B357422C38D9}"/>
    <cellStyle name="Currency 2 2 2 2 7 2 2 2 2 4" xfId="32637" xr:uid="{96E5D81C-5D0A-4466-BDCA-C3CDB3285AEC}"/>
    <cellStyle name="Currency 2 2 2 2 7 2 2 2 2 5" xfId="47521" xr:uid="{DD516126-EE06-42F8-8F9C-C1D48FA589C5}"/>
    <cellStyle name="Currency 2 2 2 2 7 2 2 2 3" xfId="22369" xr:uid="{3E865821-976E-4B03-A991-CF9C6ED24DD9}"/>
    <cellStyle name="Currency 2 2 2 2 7 2 2 2 3 2" xfId="36061" xr:uid="{258DF491-2F6C-40CB-9CC8-9DA6CDEE254D}"/>
    <cellStyle name="Currency 2 2 2 2 7 2 2 2 3 3" xfId="50945" xr:uid="{B1001304-8B9B-4876-8446-041690540837}"/>
    <cellStyle name="Currency 2 2 2 2 7 2 2 2 4" xfId="15525" xr:uid="{D924BB1D-6F48-462E-8642-74F1CCD8499F}"/>
    <cellStyle name="Currency 2 2 2 2 7 2 2 2 5" xfId="29215" xr:uid="{EA008ECA-9E45-491C-9467-55C2D6482CE3}"/>
    <cellStyle name="Currency 2 2 2 2 7 2 2 2 6" xfId="44099" xr:uid="{53B980A6-9953-42AF-A0B3-51E13647A863}"/>
    <cellStyle name="Currency 2 2 2 2 7 2 2 3" xfId="10389" xr:uid="{BFF5DD4A-1893-4E03-9311-F3DEAB66FA61}"/>
    <cellStyle name="Currency 2 2 2 2 7 2 2 3 2" xfId="24079" xr:uid="{0A9D3589-43E7-4654-BF2E-CE9311B9FAB9}"/>
    <cellStyle name="Currency 2 2 2 2 7 2 2 3 2 2" xfId="37771" xr:uid="{8064EAF5-5D7D-4106-834B-4364F5E0F921}"/>
    <cellStyle name="Currency 2 2 2 2 7 2 2 3 2 3" xfId="52655" xr:uid="{48EA1B27-8B99-4910-B7E7-5414FFCD0BF8}"/>
    <cellStyle name="Currency 2 2 2 2 7 2 2 3 3" xfId="17235" xr:uid="{4743B198-5F8A-4D56-AE14-8E1EBBD56FE8}"/>
    <cellStyle name="Currency 2 2 2 2 7 2 2 3 4" xfId="30925" xr:uid="{8A8B7E89-4F2D-480A-9B1B-0668BA77CC78}"/>
    <cellStyle name="Currency 2 2 2 2 7 2 2 3 5" xfId="45809" xr:uid="{553BCDE9-9F50-42F5-BE3C-1E62A52FA7A3}"/>
    <cellStyle name="Currency 2 2 2 2 7 2 2 4" xfId="20657" xr:uid="{DC72CEE9-0A55-48DA-AC9C-62968B16F795}"/>
    <cellStyle name="Currency 2 2 2 2 7 2 2 4 2" xfId="34349" xr:uid="{AAD70D38-DB82-41B8-9E94-25D21D305382}"/>
    <cellStyle name="Currency 2 2 2 2 7 2 2 4 3" xfId="49233" xr:uid="{6CD371AD-E3B9-4600-888D-6D0F7614A820}"/>
    <cellStyle name="Currency 2 2 2 2 7 2 2 5" xfId="13813" xr:uid="{522762AE-93AF-4995-9FE7-9DE0C4065CC6}"/>
    <cellStyle name="Currency 2 2 2 2 7 2 2 6" xfId="27503" xr:uid="{55BC916D-F279-493D-9928-789EFA28EF52}"/>
    <cellStyle name="Currency 2 2 2 2 7 2 2 7" xfId="42387" xr:uid="{F8D0F19C-AA0B-46F9-9AB1-A50FFE478103}"/>
    <cellStyle name="Currency 2 2 2 2 7 2 3" xfId="8678" xr:uid="{98F47ACA-30C0-4DD1-A802-B4CB781B4462}"/>
    <cellStyle name="Currency 2 2 2 2 7 2 3 2" xfId="12100" xr:uid="{1BDD4AC0-5A29-48A8-A5B8-BB0A86A4C20E}"/>
    <cellStyle name="Currency 2 2 2 2 7 2 3 2 2" xfId="25790" xr:uid="{AC624E51-3466-48D5-BCDF-FE3A26A17127}"/>
    <cellStyle name="Currency 2 2 2 2 7 2 3 2 2 2" xfId="39482" xr:uid="{AF1FF139-414D-4901-B9A2-8D8AE20C384C}"/>
    <cellStyle name="Currency 2 2 2 2 7 2 3 2 2 3" xfId="54366" xr:uid="{97B44412-27BB-4E20-A84D-BAF5B8459C4C}"/>
    <cellStyle name="Currency 2 2 2 2 7 2 3 2 3" xfId="18946" xr:uid="{602653D7-D002-4171-A51A-0530C799FF6A}"/>
    <cellStyle name="Currency 2 2 2 2 7 2 3 2 4" xfId="32636" xr:uid="{D4F6001E-9CC2-431D-92B1-6B231A080BE8}"/>
    <cellStyle name="Currency 2 2 2 2 7 2 3 2 5" xfId="47520" xr:uid="{04DBACDB-A767-47ED-98C8-0E5920DC99C5}"/>
    <cellStyle name="Currency 2 2 2 2 7 2 3 3" xfId="22368" xr:uid="{33B95531-7A43-4B39-BA11-56A3A46CB400}"/>
    <cellStyle name="Currency 2 2 2 2 7 2 3 3 2" xfId="36060" xr:uid="{EC6E4FD9-788D-428B-B56E-401CDD2480E4}"/>
    <cellStyle name="Currency 2 2 2 2 7 2 3 3 3" xfId="50944" xr:uid="{EBA77B0D-32BB-447E-B282-2C5B3BB2CDCD}"/>
    <cellStyle name="Currency 2 2 2 2 7 2 3 4" xfId="15524" xr:uid="{35131B01-4F37-434F-8B1A-E78B59750375}"/>
    <cellStyle name="Currency 2 2 2 2 7 2 3 5" xfId="29214" xr:uid="{4CF8F0E3-11FA-4EB5-90E1-3539AA4C4C4B}"/>
    <cellStyle name="Currency 2 2 2 2 7 2 3 6" xfId="44098" xr:uid="{E0EFF3B2-4AD3-4267-88DD-D83458A368E0}"/>
    <cellStyle name="Currency 2 2 2 2 7 2 4" xfId="10388" xr:uid="{8214F13F-D280-4CEB-839B-7DC795D14B5F}"/>
    <cellStyle name="Currency 2 2 2 2 7 2 4 2" xfId="24078" xr:uid="{F3C724ED-F6DA-40FB-96D6-79241D5995B5}"/>
    <cellStyle name="Currency 2 2 2 2 7 2 4 2 2" xfId="37770" xr:uid="{416409F5-B792-4997-8CAD-7F7ED2D7A527}"/>
    <cellStyle name="Currency 2 2 2 2 7 2 4 2 3" xfId="52654" xr:uid="{0B081788-B67E-4371-ACCE-09888FDE8EC5}"/>
    <cellStyle name="Currency 2 2 2 2 7 2 4 3" xfId="17234" xr:uid="{EBEA8EAA-E0D3-4988-8FF0-DE853C2E70FD}"/>
    <cellStyle name="Currency 2 2 2 2 7 2 4 4" xfId="30924" xr:uid="{4228A46A-E7CF-421E-83B0-ADC16C47AB3C}"/>
    <cellStyle name="Currency 2 2 2 2 7 2 4 5" xfId="45808" xr:uid="{25D30033-F8FD-4D1B-9F33-80D62EE59119}"/>
    <cellStyle name="Currency 2 2 2 2 7 2 5" xfId="20656" xr:uid="{883E8494-4703-4A07-B22C-E1AD0CE879FB}"/>
    <cellStyle name="Currency 2 2 2 2 7 2 5 2" xfId="34348" xr:uid="{D0AD2E83-06F9-41CB-A37D-6C8416321C81}"/>
    <cellStyle name="Currency 2 2 2 2 7 2 5 3" xfId="49232" xr:uid="{BCFC136E-35C2-4C16-825E-43BDF92C1449}"/>
    <cellStyle name="Currency 2 2 2 2 7 2 6" xfId="13812" xr:uid="{9C21115C-C6C9-4050-B00A-264801886AF9}"/>
    <cellStyle name="Currency 2 2 2 2 7 2 7" xfId="27502" xr:uid="{4BC802C5-5888-40D5-8C81-89692A613F13}"/>
    <cellStyle name="Currency 2 2 2 2 7 2 8" xfId="42386" xr:uid="{5E580524-A83C-4FDE-98D0-00726A206524}"/>
    <cellStyle name="Currency 2 2 2 2 7 3" xfId="6967" xr:uid="{36521926-CBA9-4225-A7F0-A1E0F100A4DD}"/>
    <cellStyle name="Currency 2 2 2 2 7 3 2" xfId="8680" xr:uid="{949B4352-B2B8-464C-A692-C663CD5277FB}"/>
    <cellStyle name="Currency 2 2 2 2 7 3 2 2" xfId="12102" xr:uid="{7D2836C5-81E9-40B4-900B-1814063D07F5}"/>
    <cellStyle name="Currency 2 2 2 2 7 3 2 2 2" xfId="25792" xr:uid="{9ECC479D-8214-45B6-953F-9DDA820A73C6}"/>
    <cellStyle name="Currency 2 2 2 2 7 3 2 2 2 2" xfId="39484" xr:uid="{7AA6646C-0705-43FE-806C-B928E8A56621}"/>
    <cellStyle name="Currency 2 2 2 2 7 3 2 2 2 3" xfId="54368" xr:uid="{C8DE91AE-2A30-4842-8719-0CE5731DEC7D}"/>
    <cellStyle name="Currency 2 2 2 2 7 3 2 2 3" xfId="18948" xr:uid="{DA5AA08D-8452-4050-B4EB-E1B1CDF903C5}"/>
    <cellStyle name="Currency 2 2 2 2 7 3 2 2 4" xfId="32638" xr:uid="{B7D95D6B-A733-43EC-BAC0-6AB5F82A5A40}"/>
    <cellStyle name="Currency 2 2 2 2 7 3 2 2 5" xfId="47522" xr:uid="{7641C768-7248-4F53-A80C-C3BB37E1CE7A}"/>
    <cellStyle name="Currency 2 2 2 2 7 3 2 3" xfId="22370" xr:uid="{C781B550-72F2-4FE6-BCF0-97565F03023C}"/>
    <cellStyle name="Currency 2 2 2 2 7 3 2 3 2" xfId="36062" xr:uid="{27CA25E2-4631-44CD-8878-25D876266B29}"/>
    <cellStyle name="Currency 2 2 2 2 7 3 2 3 3" xfId="50946" xr:uid="{7E6D7A49-743B-4130-B519-ECBC4787ADCA}"/>
    <cellStyle name="Currency 2 2 2 2 7 3 2 4" xfId="15526" xr:uid="{E54B918A-87DC-443D-94DB-B44243A80E17}"/>
    <cellStyle name="Currency 2 2 2 2 7 3 2 5" xfId="29216" xr:uid="{1A8ABCDF-7E07-46AA-B685-F6E35D608FEF}"/>
    <cellStyle name="Currency 2 2 2 2 7 3 2 6" xfId="44100" xr:uid="{5106D9F0-B86E-4CC8-A3AB-A9EB89900E3F}"/>
    <cellStyle name="Currency 2 2 2 2 7 3 3" xfId="10390" xr:uid="{72EA69C7-847D-42EC-9DE5-DA623121E8DE}"/>
    <cellStyle name="Currency 2 2 2 2 7 3 3 2" xfId="24080" xr:uid="{8BB7BC93-85C9-4460-8060-A600AA2C1B27}"/>
    <cellStyle name="Currency 2 2 2 2 7 3 3 2 2" xfId="37772" xr:uid="{7E0A7E20-A857-4543-8193-9D9E8E07F35B}"/>
    <cellStyle name="Currency 2 2 2 2 7 3 3 2 3" xfId="52656" xr:uid="{8BE8871E-1D81-4E93-BBBC-5D3A53232906}"/>
    <cellStyle name="Currency 2 2 2 2 7 3 3 3" xfId="17236" xr:uid="{604EBDAA-DACE-498F-846B-9ACA5AE5736B}"/>
    <cellStyle name="Currency 2 2 2 2 7 3 3 4" xfId="30926" xr:uid="{3060CA1F-89CA-4FD1-9862-1B036413BADF}"/>
    <cellStyle name="Currency 2 2 2 2 7 3 3 5" xfId="45810" xr:uid="{7653D87D-B079-41F3-A7F7-20938FFE44B9}"/>
    <cellStyle name="Currency 2 2 2 2 7 3 4" xfId="20658" xr:uid="{5A0569FF-6381-450B-B69A-F72330272BB2}"/>
    <cellStyle name="Currency 2 2 2 2 7 3 4 2" xfId="34350" xr:uid="{CD39C110-E5B9-4EB4-8FDE-2AECE6B84AAA}"/>
    <cellStyle name="Currency 2 2 2 2 7 3 4 3" xfId="49234" xr:uid="{8B35F019-1CB0-416A-9A6A-4A369D3C3E2D}"/>
    <cellStyle name="Currency 2 2 2 2 7 3 5" xfId="13814" xr:uid="{E31239BD-6F96-40D1-A295-70A8A7A5F803}"/>
    <cellStyle name="Currency 2 2 2 2 7 3 6" xfId="27504" xr:uid="{52DA3AAF-9FAD-4E3D-9758-F6EE1C7217A4}"/>
    <cellStyle name="Currency 2 2 2 2 7 3 7" xfId="42388" xr:uid="{C2A613DC-EB86-4874-8512-607252592A19}"/>
    <cellStyle name="Currency 2 2 2 2 7 4" xfId="6968" xr:uid="{E6ECB1FD-7903-4519-9F7C-E33CA956CFEC}"/>
    <cellStyle name="Currency 2 2 2 2 7 4 2" xfId="8681" xr:uid="{9B46570B-E190-4E49-AA92-4145AEA3ECC1}"/>
    <cellStyle name="Currency 2 2 2 2 7 4 2 2" xfId="12103" xr:uid="{2D46A7FA-11B1-4939-B90A-6F786806FF50}"/>
    <cellStyle name="Currency 2 2 2 2 7 4 2 2 2" xfId="25793" xr:uid="{72906541-6E0C-419F-B255-9E785F2A374E}"/>
    <cellStyle name="Currency 2 2 2 2 7 4 2 2 2 2" xfId="39485" xr:uid="{775A35E8-C96E-4BE6-829A-7A4AE4C3399B}"/>
    <cellStyle name="Currency 2 2 2 2 7 4 2 2 2 3" xfId="54369" xr:uid="{15D79B14-5B34-4DCA-BD10-73CEBCB3FA12}"/>
    <cellStyle name="Currency 2 2 2 2 7 4 2 2 3" xfId="18949" xr:uid="{504E471E-BBFA-4DBD-B164-6FA9BA2E00C9}"/>
    <cellStyle name="Currency 2 2 2 2 7 4 2 2 4" xfId="32639" xr:uid="{7352C0B4-21E2-4D24-A0EA-E8DCE84A198F}"/>
    <cellStyle name="Currency 2 2 2 2 7 4 2 2 5" xfId="47523" xr:uid="{F78733C4-56E1-4448-9EBD-BAA679EA455E}"/>
    <cellStyle name="Currency 2 2 2 2 7 4 2 3" xfId="22371" xr:uid="{125C19E8-7908-4B80-B8BE-9D4C126097D8}"/>
    <cellStyle name="Currency 2 2 2 2 7 4 2 3 2" xfId="36063" xr:uid="{95A9EA93-A678-4E21-84CF-7B9873008A76}"/>
    <cellStyle name="Currency 2 2 2 2 7 4 2 3 3" xfId="50947" xr:uid="{0B86D8C4-2ECF-4342-95B1-D346B1E524FC}"/>
    <cellStyle name="Currency 2 2 2 2 7 4 2 4" xfId="15527" xr:uid="{5ABDB2D4-FFE2-4034-8E58-33C0CEB46A76}"/>
    <cellStyle name="Currency 2 2 2 2 7 4 2 5" xfId="29217" xr:uid="{7064A87D-C34C-4229-9FD3-43145956F74D}"/>
    <cellStyle name="Currency 2 2 2 2 7 4 2 6" xfId="44101" xr:uid="{4632E35D-3336-4DBA-B360-1F711FE1A4EE}"/>
    <cellStyle name="Currency 2 2 2 2 7 4 3" xfId="10391" xr:uid="{91B432B6-E2D7-463B-8A01-2DA5B754C024}"/>
    <cellStyle name="Currency 2 2 2 2 7 4 3 2" xfId="24081" xr:uid="{15D3C0C8-5802-4237-8428-ACE248F820B5}"/>
    <cellStyle name="Currency 2 2 2 2 7 4 3 2 2" xfId="37773" xr:uid="{690CA6AB-84E4-4278-B7DC-B8EEECCED2A4}"/>
    <cellStyle name="Currency 2 2 2 2 7 4 3 2 3" xfId="52657" xr:uid="{66A1A546-972F-4F3F-90FA-44E65CE496E9}"/>
    <cellStyle name="Currency 2 2 2 2 7 4 3 3" xfId="17237" xr:uid="{0EED7645-B71E-4154-B12F-078C40BF9DC2}"/>
    <cellStyle name="Currency 2 2 2 2 7 4 3 4" xfId="30927" xr:uid="{B4D6D486-211B-4B17-B915-4BE06CF87F23}"/>
    <cellStyle name="Currency 2 2 2 2 7 4 3 5" xfId="45811" xr:uid="{A02B9391-BBAF-4230-AEE7-89E96D06FDF1}"/>
    <cellStyle name="Currency 2 2 2 2 7 4 4" xfId="20659" xr:uid="{92DBE2C4-44C2-4D1E-83E1-736CEA0AAEC4}"/>
    <cellStyle name="Currency 2 2 2 2 7 4 4 2" xfId="34351" xr:uid="{586647B3-3C77-4ADA-8E2A-A70AF84B846B}"/>
    <cellStyle name="Currency 2 2 2 2 7 4 4 3" xfId="49235" xr:uid="{8A172EA0-D188-4416-8A70-A1E3B23AADDA}"/>
    <cellStyle name="Currency 2 2 2 2 7 4 5" xfId="13815" xr:uid="{1BCC9928-6A5F-493E-B248-8CCAD2BE5897}"/>
    <cellStyle name="Currency 2 2 2 2 7 4 6" xfId="27505" xr:uid="{7F0F8634-EB0B-42EB-B9F3-266A6CFF0F04}"/>
    <cellStyle name="Currency 2 2 2 2 7 4 7" xfId="42389" xr:uid="{8DB030B0-38CC-497B-AC8D-6C12FA8EA529}"/>
    <cellStyle name="Currency 2 2 2 2 7 5" xfId="8677" xr:uid="{B1E63AFF-8508-49AB-A744-6083146A0233}"/>
    <cellStyle name="Currency 2 2 2 2 7 5 2" xfId="12099" xr:uid="{4E0B6A8F-F38E-4DD3-820F-070804502A98}"/>
    <cellStyle name="Currency 2 2 2 2 7 5 2 2" xfId="25789" xr:uid="{BE459B13-C828-4212-8888-BD0AA82745B8}"/>
    <cellStyle name="Currency 2 2 2 2 7 5 2 2 2" xfId="39481" xr:uid="{272DF9BE-26F9-48E6-BF2D-AAE0EA48F94B}"/>
    <cellStyle name="Currency 2 2 2 2 7 5 2 2 3" xfId="54365" xr:uid="{C43C132D-03EF-443F-B7B2-C089DF75A9DA}"/>
    <cellStyle name="Currency 2 2 2 2 7 5 2 3" xfId="18945" xr:uid="{1187A333-359A-4A03-82FC-01BDD518BFD2}"/>
    <cellStyle name="Currency 2 2 2 2 7 5 2 4" xfId="32635" xr:uid="{E362D5BD-B779-4D0F-8898-D407E271E64C}"/>
    <cellStyle name="Currency 2 2 2 2 7 5 2 5" xfId="47519" xr:uid="{BB7672C4-62AF-4CAC-83D8-3C5BF8E232D2}"/>
    <cellStyle name="Currency 2 2 2 2 7 5 3" xfId="22367" xr:uid="{6F3657BF-3DA6-4531-B63F-0FFF98296163}"/>
    <cellStyle name="Currency 2 2 2 2 7 5 3 2" xfId="36059" xr:uid="{ADD3B731-33DD-4CD8-9FA0-3782951DBEA9}"/>
    <cellStyle name="Currency 2 2 2 2 7 5 3 3" xfId="50943" xr:uid="{CFA0C9D0-BFAA-415A-B3D6-A36D7702471B}"/>
    <cellStyle name="Currency 2 2 2 2 7 5 4" xfId="15523" xr:uid="{6A7424BC-8D49-4D6D-BA54-CD0FD5460D19}"/>
    <cellStyle name="Currency 2 2 2 2 7 5 5" xfId="29213" xr:uid="{C53466CD-3F19-4420-A937-753ABA4810E7}"/>
    <cellStyle name="Currency 2 2 2 2 7 5 6" xfId="44097" xr:uid="{06745CAD-EB31-41B1-AC70-92C375AB8B16}"/>
    <cellStyle name="Currency 2 2 2 2 7 6" xfId="10387" xr:uid="{1F49F199-6BAA-43B6-9C7F-F0AD440B9075}"/>
    <cellStyle name="Currency 2 2 2 2 7 6 2" xfId="24077" xr:uid="{390E0672-C329-48F2-AC22-93C1A01A32C8}"/>
    <cellStyle name="Currency 2 2 2 2 7 6 2 2" xfId="37769" xr:uid="{AA7969A5-B179-4E49-9500-BD6D513A78DD}"/>
    <cellStyle name="Currency 2 2 2 2 7 6 2 3" xfId="52653" xr:uid="{6FF4DC09-3206-4F81-988A-3F6EAF77A182}"/>
    <cellStyle name="Currency 2 2 2 2 7 6 3" xfId="17233" xr:uid="{683E6122-0D3C-4382-8D08-DC3681AC9338}"/>
    <cellStyle name="Currency 2 2 2 2 7 6 4" xfId="30923" xr:uid="{E945B481-2AD5-4E59-B7D6-78FEEF56FBB9}"/>
    <cellStyle name="Currency 2 2 2 2 7 6 5" xfId="45807" xr:uid="{7148F822-BD18-4B74-B911-BFF643CAAC48}"/>
    <cellStyle name="Currency 2 2 2 2 7 7" xfId="20655" xr:uid="{8335D4F7-4461-4C42-BF41-2C21A5F8576C}"/>
    <cellStyle name="Currency 2 2 2 2 7 7 2" xfId="34347" xr:uid="{E145BCE3-A53A-48D9-A689-9658CEF399DE}"/>
    <cellStyle name="Currency 2 2 2 2 7 7 3" xfId="49231" xr:uid="{0CDD309A-D18A-4D03-AB6D-0EFB3E82D913}"/>
    <cellStyle name="Currency 2 2 2 2 7 8" xfId="13811" xr:uid="{D92E049A-FC96-43C2-A593-EC33AD65509D}"/>
    <cellStyle name="Currency 2 2 2 2 7 9" xfId="27501" xr:uid="{DA70F517-9C10-4D18-8398-452EC8A62EE6}"/>
    <cellStyle name="Currency 2 2 2 2 8" xfId="6969" xr:uid="{994CA052-10EE-4423-8581-41022A2E07E7}"/>
    <cellStyle name="Currency 2 2 2 2 8 2" xfId="6970" xr:uid="{FA515782-3792-4A24-AE48-1BBA3EC868E1}"/>
    <cellStyle name="Currency 2 2 2 2 8 2 2" xfId="8683" xr:uid="{E007BD78-3C50-46BF-8DA8-223F349EC8E1}"/>
    <cellStyle name="Currency 2 2 2 2 8 2 2 2" xfId="12105" xr:uid="{715E0E9C-D72D-42F1-9B4F-754CC5B40C21}"/>
    <cellStyle name="Currency 2 2 2 2 8 2 2 2 2" xfId="25795" xr:uid="{8E01B84B-21B3-497B-BD2E-E5354CD77464}"/>
    <cellStyle name="Currency 2 2 2 2 8 2 2 2 2 2" xfId="39487" xr:uid="{201FCB3C-7F25-4816-92B1-424508457D2B}"/>
    <cellStyle name="Currency 2 2 2 2 8 2 2 2 2 3" xfId="54371" xr:uid="{3C8A2C67-EC64-4516-99D3-C12E3B82632F}"/>
    <cellStyle name="Currency 2 2 2 2 8 2 2 2 3" xfId="18951" xr:uid="{C4E21633-98EB-4DF5-90E6-4151B83B1E66}"/>
    <cellStyle name="Currency 2 2 2 2 8 2 2 2 4" xfId="32641" xr:uid="{394D9EB9-8C32-45BC-AD39-4CA89FF1B364}"/>
    <cellStyle name="Currency 2 2 2 2 8 2 2 2 5" xfId="47525" xr:uid="{B76A6695-D39C-46BD-9C2F-A2A60D486BAD}"/>
    <cellStyle name="Currency 2 2 2 2 8 2 2 3" xfId="22373" xr:uid="{1C4C3C86-E6BD-4C9B-A7FA-750D50D7ACA9}"/>
    <cellStyle name="Currency 2 2 2 2 8 2 2 3 2" xfId="36065" xr:uid="{30363CFE-7E18-4B35-A170-BAFECE238449}"/>
    <cellStyle name="Currency 2 2 2 2 8 2 2 3 3" xfId="50949" xr:uid="{52BA30BE-0F1A-44EA-9D93-9670DEFB59E4}"/>
    <cellStyle name="Currency 2 2 2 2 8 2 2 4" xfId="15529" xr:uid="{80272FD9-B28A-4DDA-9E5B-C329DF7F0CC4}"/>
    <cellStyle name="Currency 2 2 2 2 8 2 2 5" xfId="29219" xr:uid="{729F0730-04F4-4C8F-BE6E-FB0C05B1BFC8}"/>
    <cellStyle name="Currency 2 2 2 2 8 2 2 6" xfId="44103" xr:uid="{60F5259D-A8C1-4289-A471-8D5CE2DA0F5D}"/>
    <cellStyle name="Currency 2 2 2 2 8 2 3" xfId="10393" xr:uid="{3DD1019D-FE5D-40BD-8259-339F4A7B801C}"/>
    <cellStyle name="Currency 2 2 2 2 8 2 3 2" xfId="24083" xr:uid="{385F6320-D0FE-4813-9F85-699E54DFC815}"/>
    <cellStyle name="Currency 2 2 2 2 8 2 3 2 2" xfId="37775" xr:uid="{A504C487-13F2-4A00-9264-46FD8F79B404}"/>
    <cellStyle name="Currency 2 2 2 2 8 2 3 2 3" xfId="52659" xr:uid="{7A53AC2A-C728-42D1-9618-F67EF2A44E19}"/>
    <cellStyle name="Currency 2 2 2 2 8 2 3 3" xfId="17239" xr:uid="{87C85AC5-C967-4F1A-BF49-FC8B3C56F58F}"/>
    <cellStyle name="Currency 2 2 2 2 8 2 3 4" xfId="30929" xr:uid="{B67BCE6B-706E-46F6-B9E2-1450C3DDDA5F}"/>
    <cellStyle name="Currency 2 2 2 2 8 2 3 5" xfId="45813" xr:uid="{37AAAED1-95F7-4199-ADFC-529D2E49514B}"/>
    <cellStyle name="Currency 2 2 2 2 8 2 4" xfId="20661" xr:uid="{8721BEC2-6632-4201-B380-8334720F8486}"/>
    <cellStyle name="Currency 2 2 2 2 8 2 4 2" xfId="34353" xr:uid="{59147119-03E2-47C5-9D1A-C404F80B6088}"/>
    <cellStyle name="Currency 2 2 2 2 8 2 4 3" xfId="49237" xr:uid="{BBF8FD84-1E87-431F-9F39-3309DA0CBBDA}"/>
    <cellStyle name="Currency 2 2 2 2 8 2 5" xfId="13817" xr:uid="{A22C8195-9DE1-4A4B-A3B5-EA251FAA1F89}"/>
    <cellStyle name="Currency 2 2 2 2 8 2 6" xfId="27507" xr:uid="{D8A7891F-2F55-4FC3-A4F7-AAB75CB7E5C8}"/>
    <cellStyle name="Currency 2 2 2 2 8 2 7" xfId="42391" xr:uid="{54339DE9-8CA4-495A-B366-2527D2628870}"/>
    <cellStyle name="Currency 2 2 2 2 8 3" xfId="8682" xr:uid="{FB41FB02-2B09-41E8-A753-6FA924E34D75}"/>
    <cellStyle name="Currency 2 2 2 2 8 3 2" xfId="12104" xr:uid="{7647CB26-79B2-45DC-8E21-44F536B73890}"/>
    <cellStyle name="Currency 2 2 2 2 8 3 2 2" xfId="25794" xr:uid="{D148300B-629E-49B7-BBB5-0F1EDF7802AE}"/>
    <cellStyle name="Currency 2 2 2 2 8 3 2 2 2" xfId="39486" xr:uid="{9882F7CA-0F78-4BD4-93B8-CE035ADBFDC9}"/>
    <cellStyle name="Currency 2 2 2 2 8 3 2 2 3" xfId="54370" xr:uid="{25EC7600-2703-4905-85A1-EB2C01F55790}"/>
    <cellStyle name="Currency 2 2 2 2 8 3 2 3" xfId="18950" xr:uid="{13EFB19A-B1A8-4A0A-BEF6-C9C79EB0B547}"/>
    <cellStyle name="Currency 2 2 2 2 8 3 2 4" xfId="32640" xr:uid="{FFC5665F-7837-4161-A0AC-329B9DCAC97C}"/>
    <cellStyle name="Currency 2 2 2 2 8 3 2 5" xfId="47524" xr:uid="{6680355C-1213-45D4-8CB7-610F10F48F68}"/>
    <cellStyle name="Currency 2 2 2 2 8 3 3" xfId="22372" xr:uid="{BBC4F3E8-2821-4FFA-9E41-0057C1939E03}"/>
    <cellStyle name="Currency 2 2 2 2 8 3 3 2" xfId="36064" xr:uid="{34A148C7-C74F-42C8-BE82-444CBE7AE6EB}"/>
    <cellStyle name="Currency 2 2 2 2 8 3 3 3" xfId="50948" xr:uid="{36867C55-4508-4E66-ACA3-385B7D2EB1FF}"/>
    <cellStyle name="Currency 2 2 2 2 8 3 4" xfId="15528" xr:uid="{22763B9F-D12B-4E1D-8FD1-E2BC3626851D}"/>
    <cellStyle name="Currency 2 2 2 2 8 3 5" xfId="29218" xr:uid="{4EA8D745-3403-4A77-86C8-2EA7597169F5}"/>
    <cellStyle name="Currency 2 2 2 2 8 3 6" xfId="44102" xr:uid="{F898368C-239B-4707-B5CE-DB9331B52426}"/>
    <cellStyle name="Currency 2 2 2 2 8 4" xfId="10392" xr:uid="{B2009C04-CD52-4043-BB4B-1DE66CB26E1B}"/>
    <cellStyle name="Currency 2 2 2 2 8 4 2" xfId="24082" xr:uid="{EBBF09CF-5B87-4BD2-84CE-1DE06D95F078}"/>
    <cellStyle name="Currency 2 2 2 2 8 4 2 2" xfId="37774" xr:uid="{C44D6E51-7E04-4680-A854-EC8FF8F9D319}"/>
    <cellStyle name="Currency 2 2 2 2 8 4 2 3" xfId="52658" xr:uid="{3E12C4DE-1C38-4092-A447-99D66EF47637}"/>
    <cellStyle name="Currency 2 2 2 2 8 4 3" xfId="17238" xr:uid="{D2E32B04-E535-460F-BA18-E589B48DA392}"/>
    <cellStyle name="Currency 2 2 2 2 8 4 4" xfId="30928" xr:uid="{AED2FE71-BB0F-48D8-8147-A5C4D582E71D}"/>
    <cellStyle name="Currency 2 2 2 2 8 4 5" xfId="45812" xr:uid="{63E07E21-4234-41F5-8B40-248F3B72B8B8}"/>
    <cellStyle name="Currency 2 2 2 2 8 5" xfId="20660" xr:uid="{7B9A74E5-48C3-4AA3-8801-A8848571D7AB}"/>
    <cellStyle name="Currency 2 2 2 2 8 5 2" xfId="34352" xr:uid="{D57BD8B7-B71B-4E47-992C-03E1AEDCE2BC}"/>
    <cellStyle name="Currency 2 2 2 2 8 5 3" xfId="49236" xr:uid="{CB9DC64E-3CFD-4903-8C3E-7963A9F84780}"/>
    <cellStyle name="Currency 2 2 2 2 8 6" xfId="13816" xr:uid="{B7563D52-B0AB-472F-A899-0567F0CE388F}"/>
    <cellStyle name="Currency 2 2 2 2 8 7" xfId="27506" xr:uid="{694FF833-A618-4900-A2F2-F19046C42583}"/>
    <cellStyle name="Currency 2 2 2 2 8 8" xfId="42390" xr:uid="{229528A2-5301-418C-91F9-3880B800974E}"/>
    <cellStyle name="Currency 2 2 2 2 9" xfId="6971" xr:uid="{12C42D75-2551-4B6C-A2B5-4D01DECED6B6}"/>
    <cellStyle name="Currency 2 2 2 2 9 2" xfId="8684" xr:uid="{3F41B338-AD17-4EF3-B6F4-1EA039655C8C}"/>
    <cellStyle name="Currency 2 2 2 2 9 2 2" xfId="12106" xr:uid="{0B117D04-7D33-4DCF-94E4-791587055BF6}"/>
    <cellStyle name="Currency 2 2 2 2 9 2 2 2" xfId="25796" xr:uid="{29C554C1-E370-4C6C-84E7-700BA6E83EEF}"/>
    <cellStyle name="Currency 2 2 2 2 9 2 2 2 2" xfId="39488" xr:uid="{E537826C-BDBD-4990-92B3-DE3FBF5E62F6}"/>
    <cellStyle name="Currency 2 2 2 2 9 2 2 2 3" xfId="54372" xr:uid="{E5BA71BF-F057-4FCD-9E4B-2A40E14F41B5}"/>
    <cellStyle name="Currency 2 2 2 2 9 2 2 3" xfId="18952" xr:uid="{25A07889-C002-4170-A9F8-47C7629B15C4}"/>
    <cellStyle name="Currency 2 2 2 2 9 2 2 4" xfId="32642" xr:uid="{03A54395-CDAF-4773-ADEF-EC4052B049CF}"/>
    <cellStyle name="Currency 2 2 2 2 9 2 2 5" xfId="47526" xr:uid="{D98AEB8A-96DA-4736-BA2A-C288FBE2187B}"/>
    <cellStyle name="Currency 2 2 2 2 9 2 3" xfId="22374" xr:uid="{AAB6EC39-BF71-4FEC-96ED-D112C4DAA3B4}"/>
    <cellStyle name="Currency 2 2 2 2 9 2 3 2" xfId="36066" xr:uid="{04E5AE19-B48E-4F9F-A473-19D995D00DA1}"/>
    <cellStyle name="Currency 2 2 2 2 9 2 3 3" xfId="50950" xr:uid="{678CC968-8F6D-4F70-A7AB-5E8F54A13E4B}"/>
    <cellStyle name="Currency 2 2 2 2 9 2 4" xfId="15530" xr:uid="{AC533C2B-F87E-49C2-86A9-D8EBA7306D40}"/>
    <cellStyle name="Currency 2 2 2 2 9 2 5" xfId="29220" xr:uid="{1E495BEE-26F0-4988-AF0B-9DB4B1E2C1EE}"/>
    <cellStyle name="Currency 2 2 2 2 9 2 6" xfId="44104" xr:uid="{5E825F9A-577F-4A37-B268-50F1D09ED0A4}"/>
    <cellStyle name="Currency 2 2 2 2 9 3" xfId="10394" xr:uid="{9743EE78-9F91-4340-9D62-D267867DACE7}"/>
    <cellStyle name="Currency 2 2 2 2 9 3 2" xfId="24084" xr:uid="{F969379F-D9AA-4F41-BDCF-380917646A20}"/>
    <cellStyle name="Currency 2 2 2 2 9 3 2 2" xfId="37776" xr:uid="{06E2C53A-212A-49E4-A6EA-CE88994ADCCC}"/>
    <cellStyle name="Currency 2 2 2 2 9 3 2 3" xfId="52660" xr:uid="{7D435179-C37B-4C33-8E4D-C26AF3E00F06}"/>
    <cellStyle name="Currency 2 2 2 2 9 3 3" xfId="17240" xr:uid="{6CCB7CC0-6CBC-4247-B0ED-AE221487F2AC}"/>
    <cellStyle name="Currency 2 2 2 2 9 3 4" xfId="30930" xr:uid="{C1582CE1-ABF6-456A-A103-38ECB65205BD}"/>
    <cellStyle name="Currency 2 2 2 2 9 3 5" xfId="45814" xr:uid="{BE70DCC0-12CB-4822-A493-168817BA1903}"/>
    <cellStyle name="Currency 2 2 2 2 9 4" xfId="20662" xr:uid="{CAD9D86E-CB18-4509-B870-F8727ED747A1}"/>
    <cellStyle name="Currency 2 2 2 2 9 4 2" xfId="34354" xr:uid="{FFD39851-BE70-4DBB-8AC0-F7C49935C682}"/>
    <cellStyle name="Currency 2 2 2 2 9 4 3" xfId="49238" xr:uid="{6BDB438F-25AF-446F-9538-DFBBD8ACDFFD}"/>
    <cellStyle name="Currency 2 2 2 2 9 5" xfId="13818" xr:uid="{6E8C195E-A918-4983-A268-82630AE0CD13}"/>
    <cellStyle name="Currency 2 2 2 2 9 6" xfId="27508" xr:uid="{72D6B312-D107-4380-AA98-CE04D38BD5AB}"/>
    <cellStyle name="Currency 2 2 2 2 9 7" xfId="42392" xr:uid="{5117EF10-D0F4-4BB9-A9D2-3ECCEA1FF665}"/>
    <cellStyle name="Currency 2 2 2 3" xfId="26" xr:uid="{2B45DCAD-D7E5-49E4-8CDD-575DC1E62770}"/>
    <cellStyle name="Currency 2 2 2 3 2" xfId="216" xr:uid="{7BC5F1EA-E167-4F77-AC57-CFC4CD860866}"/>
    <cellStyle name="Currency 2 2 2 3 2 2" xfId="4628" xr:uid="{51642038-8203-4D78-8977-B521FD174C84}"/>
    <cellStyle name="Currency 2 2 2 3 3" xfId="4524" xr:uid="{82F19E8C-C62F-407B-8F03-F05AA56E10FD}"/>
    <cellStyle name="Currency 2 2 2 4" xfId="217" xr:uid="{2458E248-D895-4227-8FD6-B4F8834AB2AB}"/>
    <cellStyle name="Currency 2 2 2 4 2" xfId="4629" xr:uid="{9B70013E-92EC-404B-90D9-40894F4139F6}"/>
    <cellStyle name="Currency 2 2 2 5" xfId="4523" xr:uid="{EB17FFD8-7A7B-4BA7-A5F1-016E96516120}"/>
    <cellStyle name="Currency 2 2 3" xfId="218" xr:uid="{34502359-6E07-41C9-97D0-0543539FF2E5}"/>
    <cellStyle name="Currency 2 2 3 2" xfId="4630" xr:uid="{A57EE65D-B444-4A3C-92E8-DBBF0C721C75}"/>
    <cellStyle name="Currency 2 2 4" xfId="4522" xr:uid="{E2DED1AF-B565-47E2-8262-E8ABDEE38765}"/>
    <cellStyle name="Currency 2 3" xfId="27" xr:uid="{E639776F-160E-47B6-90AC-F1BB68347BBB}"/>
    <cellStyle name="Currency 2 3 2" xfId="219" xr:uid="{CCC57E48-9DF5-4130-BCB8-0F861CBD5540}"/>
    <cellStyle name="Currency 2 3 2 2" xfId="4631" xr:uid="{2CB8C4D1-667D-43F0-8BF0-94816FA0D5E9}"/>
    <cellStyle name="Currency 2 3 3" xfId="4525" xr:uid="{4B391BCA-9AF9-4260-BC8C-002BA49FA03F}"/>
    <cellStyle name="Currency 2 4" xfId="220" xr:uid="{5681FD19-5DD5-4EDA-B93D-518DCEC5FCE2}"/>
    <cellStyle name="Currency 2 4 2" xfId="221" xr:uid="{01322BFC-507C-45B9-8E33-4F252C462C75}"/>
    <cellStyle name="Currency 2 5" xfId="222" xr:uid="{9803E2DA-E7E0-4032-BC5C-A9920EF1C606}"/>
    <cellStyle name="Currency 2 5 2" xfId="223" xr:uid="{6F267752-F838-4C24-9FA9-C24CA71FD86E}"/>
    <cellStyle name="Currency 2 6" xfId="224" xr:uid="{BDC9790A-2EBD-4834-88FD-09EBBA686671}"/>
    <cellStyle name="Currency 3" xfId="28" xr:uid="{DC85B9E9-0E59-4342-BFB2-B8A8FFA4CCC2}"/>
    <cellStyle name="Currency 3 2" xfId="29" xr:uid="{6780DDCC-F276-4851-B73E-72C3FA71CFBE}"/>
    <cellStyle name="Currency 3 2 2" xfId="225" xr:uid="{77B75D93-F757-4C53-9C9E-4B42EED75C29}"/>
    <cellStyle name="Currency 3 2 2 2" xfId="4632" xr:uid="{1DCB2A97-E1E6-4480-A72A-A40F9C117F73}"/>
    <cellStyle name="Currency 3 2 3" xfId="4527" xr:uid="{0A24A450-4AD9-4B57-97ED-1D86A0D56D11}"/>
    <cellStyle name="Currency 3 3" xfId="30" xr:uid="{CA6504B5-7AFD-4CF7-B524-7827492A0B53}"/>
    <cellStyle name="Currency 3 3 2" xfId="226" xr:uid="{DC0FF8A7-8CC8-43C2-8764-6EB4BB58EC36}"/>
    <cellStyle name="Currency 3 3 2 2" xfId="4633" xr:uid="{6DA53D35-4116-4926-A5B5-4D0E285207C9}"/>
    <cellStyle name="Currency 3 3 3" xfId="4528" xr:uid="{2EDA8CCD-E734-4663-B489-BE5E14DDFAB7}"/>
    <cellStyle name="Currency 3 4" xfId="31" xr:uid="{E522C12D-FCE6-4559-8FE0-3BA288DA283A}"/>
    <cellStyle name="Currency 3 4 2" xfId="227" xr:uid="{718E7532-B26E-48F6-9F04-C831B50CF3B2}"/>
    <cellStyle name="Currency 3 4 2 2" xfId="4634" xr:uid="{A942CD16-A9BA-4F20-9F61-935B9D24F967}"/>
    <cellStyle name="Currency 3 4 3" xfId="4529" xr:uid="{6D2EB78F-72E1-4BFF-95F2-4677F6FE0D8A}"/>
    <cellStyle name="Currency 3 5" xfId="228" xr:uid="{BB09D28D-F49C-4AE9-AD66-275966F80E03}"/>
    <cellStyle name="Currency 3 5 2" xfId="4635" xr:uid="{93AE9784-3B0F-417B-9673-D2A6C8E454F3}"/>
    <cellStyle name="Currency 3 6" xfId="4526" xr:uid="{855A1D15-4846-4C8C-A135-D39F21BF376A}"/>
    <cellStyle name="Currency 4" xfId="32" xr:uid="{DACDC2C9-B232-4999-BF40-80DD19051447}"/>
    <cellStyle name="Currency 4 2" xfId="33" xr:uid="{BABFEEA2-A987-43A8-A1FD-55EB53A83E4E}"/>
    <cellStyle name="Currency 4 2 2" xfId="229" xr:uid="{4B25B600-D0DC-4909-8B84-299D3822CED4}"/>
    <cellStyle name="Currency 4 2 2 2" xfId="4636" xr:uid="{4D66A3BF-7E10-480B-8C40-0A432A1CDC96}"/>
    <cellStyle name="Currency 4 2 3" xfId="4531" xr:uid="{6910FBF1-8DC2-4267-997F-59EE24F6E825}"/>
    <cellStyle name="Currency 4 3" xfId="34" xr:uid="{724A4130-4CBF-465D-86B2-024F677501D8}"/>
    <cellStyle name="Currency 4 3 2" xfId="230" xr:uid="{91EB7F75-7F75-4266-B034-E483FFBEC14C}"/>
    <cellStyle name="Currency 4 3 2 2" xfId="4637" xr:uid="{520D2418-DBCF-4896-B5FA-D15640CD4F00}"/>
    <cellStyle name="Currency 4 3 3" xfId="4532" xr:uid="{584678A6-8AA6-47F7-A718-FC73551FFBC2}"/>
    <cellStyle name="Currency 4 4" xfId="231" xr:uid="{EBED4E1D-9EB3-4E2B-8181-040E764E3D4D}"/>
    <cellStyle name="Currency 4 4 2" xfId="4638" xr:uid="{A05D3894-9976-4B5C-9DD6-EDD92F56B940}"/>
    <cellStyle name="Currency 4 5" xfId="4328" xr:uid="{8BB65E0D-1648-4675-8462-29BB3511CFA6}"/>
    <cellStyle name="Currency 4 5 2" xfId="4442" xr:uid="{3C1ADED1-E181-4B07-8544-821A0689087B}"/>
    <cellStyle name="Currency 4 5 3" xfId="4724" xr:uid="{D4AEF9C1-0DF8-4D09-9D7B-A2D60B9AFEF1}"/>
    <cellStyle name="Currency 4 5 3 2" xfId="5319" xr:uid="{2C99DF2A-847A-41ED-834F-F290210324F0}"/>
    <cellStyle name="Currency 4 5 3 2 2" xfId="41933" xr:uid="{188CFED0-2E60-4049-83A7-1DA886B3EC42}"/>
    <cellStyle name="Currency 4 5 3 2 3" xfId="6516" xr:uid="{A1DF60CA-0C9E-45ED-9AE2-BF35E81049BA}"/>
    <cellStyle name="Currency 4 5 3 2 4" xfId="5924" xr:uid="{16470FBA-0FD2-460F-936E-9B46BCC3A993}"/>
    <cellStyle name="Currency 4 5 3 3" xfId="4764" xr:uid="{E94893DD-E1BF-4FFA-A7A4-77281FEC47F2}"/>
    <cellStyle name="Currency 4 5 3 4" xfId="41381" xr:uid="{FD3EF5FD-0488-4763-AAD9-0C0293419537}"/>
    <cellStyle name="Currency 4 5 3 5" xfId="5972" xr:uid="{660E6610-FB1B-4F7D-B69A-99B6A5D7C7AC}"/>
    <cellStyle name="Currency 4 5 3 6" xfId="5380" xr:uid="{E4A4C42C-37F1-4F8F-B4DB-42C97BA9A6BE}"/>
    <cellStyle name="Currency 4 5 4" xfId="4701" xr:uid="{D9561827-5A7C-4C83-8DA9-175198B23FF5}"/>
    <cellStyle name="Currency 4 5 5" xfId="41327" xr:uid="{5905E996-B293-4905-86A2-4E9020EFAE66}"/>
    <cellStyle name="Currency 4 5 6" xfId="5949" xr:uid="{315AB07D-8137-4C3A-A12B-384F4ECF861D}"/>
    <cellStyle name="Currency 4 5 7" xfId="5357" xr:uid="{6A5F7D4D-6A92-4F4C-A211-7178990FC576}"/>
    <cellStyle name="Currency 4 6" xfId="4530" xr:uid="{ED4F96AB-ED5A-456E-A6C2-1EDFCF1B13B5}"/>
    <cellStyle name="Currency 5" xfId="35" xr:uid="{44C4FB2E-2FDA-4111-B3A0-DEFEAFEB14B1}"/>
    <cellStyle name="Currency 5 10" xfId="6973" xr:uid="{A06A045E-615D-4471-9C37-A83C19177509}"/>
    <cellStyle name="Currency 5 10 2" xfId="8686" xr:uid="{E4E781DD-9616-4451-9052-2507F96E9BF0}"/>
    <cellStyle name="Currency 5 10 2 2" xfId="12108" xr:uid="{2AF20998-FEED-457C-B362-659756A300B0}"/>
    <cellStyle name="Currency 5 10 2 2 2" xfId="25798" xr:uid="{8FE92304-77F3-4858-BF66-C1B6148F4559}"/>
    <cellStyle name="Currency 5 10 2 2 2 2" xfId="39490" xr:uid="{61559E61-EA2F-4B77-91DD-C37144A708B7}"/>
    <cellStyle name="Currency 5 10 2 2 2 3" xfId="54374" xr:uid="{FEA02EAF-21A3-4FF8-8DC0-8226D979860C}"/>
    <cellStyle name="Currency 5 10 2 2 3" xfId="18954" xr:uid="{6922AD94-6EF1-486C-AD3A-9768A61E2F26}"/>
    <cellStyle name="Currency 5 10 2 2 4" xfId="32644" xr:uid="{2E862C5D-4120-48F8-9E02-0FCB5292B00A}"/>
    <cellStyle name="Currency 5 10 2 2 5" xfId="47528" xr:uid="{9331DE52-B62E-4BE3-9BA0-08E9404622CE}"/>
    <cellStyle name="Currency 5 10 2 3" xfId="22376" xr:uid="{A51BED71-657B-4DA5-9647-7B15F9F0121C}"/>
    <cellStyle name="Currency 5 10 2 3 2" xfId="36068" xr:uid="{173EB6B7-2F7D-4A7F-8519-1B77152C0F19}"/>
    <cellStyle name="Currency 5 10 2 3 3" xfId="50952" xr:uid="{465FDD2F-AA22-416D-8D7E-555AAAE61A61}"/>
    <cellStyle name="Currency 5 10 2 4" xfId="15532" xr:uid="{F4EE564D-E68D-4B0A-9CF8-375207258307}"/>
    <cellStyle name="Currency 5 10 2 5" xfId="29222" xr:uid="{631A1869-EBD9-4993-8D2D-45F02510D779}"/>
    <cellStyle name="Currency 5 10 2 6" xfId="44106" xr:uid="{E69A666A-6A7E-4C2F-B76B-948F123994CE}"/>
    <cellStyle name="Currency 5 10 3" xfId="10396" xr:uid="{BAA89046-F80E-4274-9557-3951CC4DC387}"/>
    <cellStyle name="Currency 5 10 3 2" xfId="24086" xr:uid="{A98DF976-0675-4006-B417-1B95A25C4496}"/>
    <cellStyle name="Currency 5 10 3 2 2" xfId="37778" xr:uid="{368F286C-848C-437F-B699-03F3CF56D7FC}"/>
    <cellStyle name="Currency 5 10 3 2 3" xfId="52662" xr:uid="{51514A98-A8CB-456C-A672-50B16E543B65}"/>
    <cellStyle name="Currency 5 10 3 3" xfId="17242" xr:uid="{9C9ECD10-46B7-4626-A319-C8371160D9D8}"/>
    <cellStyle name="Currency 5 10 3 4" xfId="30932" xr:uid="{A5A455B3-D703-459D-A372-CB81EEC7514C}"/>
    <cellStyle name="Currency 5 10 3 5" xfId="45816" xr:uid="{01BB34E2-3228-4653-8A84-8C4EE62C7EDA}"/>
    <cellStyle name="Currency 5 10 4" xfId="20664" xr:uid="{BE55DD6C-A0DE-4A2C-8356-036307C8D710}"/>
    <cellStyle name="Currency 5 10 4 2" xfId="34356" xr:uid="{311A5605-21E9-4FCA-8ED3-5CC9A3F11148}"/>
    <cellStyle name="Currency 5 10 4 3" xfId="49240" xr:uid="{604530DB-1AF7-4EA2-9A36-F4E4F01DF941}"/>
    <cellStyle name="Currency 5 10 5" xfId="13820" xr:uid="{EF24678F-8729-4B02-AAD4-E9BB3C24F894}"/>
    <cellStyle name="Currency 5 10 6" xfId="27510" xr:uid="{2FE3E12D-26F6-447F-AA96-C706F459B794}"/>
    <cellStyle name="Currency 5 10 7" xfId="42394" xr:uid="{524CC513-8E8A-4C48-B9C0-8C519D62658C}"/>
    <cellStyle name="Currency 5 11" xfId="6974" xr:uid="{EE35F9F7-10FB-4F7E-A3C4-F7D40F7953A8}"/>
    <cellStyle name="Currency 5 11 2" xfId="8687" xr:uid="{1D9CC30E-83BE-46F3-A936-3094F18BAC7D}"/>
    <cellStyle name="Currency 5 11 2 2" xfId="12109" xr:uid="{769C56EA-8A8E-4B96-BE08-619672EC1C12}"/>
    <cellStyle name="Currency 5 11 2 2 2" xfId="25799" xr:uid="{3A4EACB2-5019-48EF-9083-659DAAAF8DDC}"/>
    <cellStyle name="Currency 5 11 2 2 2 2" xfId="39491" xr:uid="{413C4694-9DC1-4A28-9789-557EA9B4C19B}"/>
    <cellStyle name="Currency 5 11 2 2 2 3" xfId="54375" xr:uid="{5C860A74-BF3A-4181-A49C-885B2BE31B02}"/>
    <cellStyle name="Currency 5 11 2 2 3" xfId="18955" xr:uid="{6FD73C1F-9EDA-4412-A448-C66BBE89601D}"/>
    <cellStyle name="Currency 5 11 2 2 4" xfId="32645" xr:uid="{BBE92553-5C25-47FD-A9E9-01158ED2DAF1}"/>
    <cellStyle name="Currency 5 11 2 2 5" xfId="47529" xr:uid="{AE148DC1-A7F5-4446-ACC3-96E179FB206C}"/>
    <cellStyle name="Currency 5 11 2 3" xfId="22377" xr:uid="{BD783DBE-A69B-4BF5-9D2F-B34B07B82637}"/>
    <cellStyle name="Currency 5 11 2 3 2" xfId="36069" xr:uid="{32F32DD9-87F4-4F36-AFEE-DCE027D3A50A}"/>
    <cellStyle name="Currency 5 11 2 3 3" xfId="50953" xr:uid="{2FAA62BB-EC6B-42BB-A93A-0F1CBFDB9B9F}"/>
    <cellStyle name="Currency 5 11 2 4" xfId="15533" xr:uid="{F1CE5D08-7841-4F08-8AD8-47C0F417E4E6}"/>
    <cellStyle name="Currency 5 11 2 5" xfId="29223" xr:uid="{AE869F0B-140F-4451-B176-7FD61CEEE425}"/>
    <cellStyle name="Currency 5 11 2 6" xfId="44107" xr:uid="{B74A2782-4158-4C37-9307-FF4DD76EE13D}"/>
    <cellStyle name="Currency 5 11 3" xfId="10397" xr:uid="{900E69AB-355B-4B2C-AF1F-F4C8BAD40D31}"/>
    <cellStyle name="Currency 5 11 3 2" xfId="24087" xr:uid="{7FCBB61B-4953-41F4-9A73-81B9E2F20263}"/>
    <cellStyle name="Currency 5 11 3 2 2" xfId="37779" xr:uid="{25D9145B-092E-431C-B2C5-58F80DB2D8C7}"/>
    <cellStyle name="Currency 5 11 3 2 3" xfId="52663" xr:uid="{63E27E50-A086-4BE7-B1F9-7D574DC64E46}"/>
    <cellStyle name="Currency 5 11 3 3" xfId="17243" xr:uid="{8988B8F7-033F-4D24-8C6F-5D997A0ACEF7}"/>
    <cellStyle name="Currency 5 11 3 4" xfId="30933" xr:uid="{C4DCD055-0FF1-4585-8BA8-9BD360219E44}"/>
    <cellStyle name="Currency 5 11 3 5" xfId="45817" xr:uid="{6D9761B9-F933-41BC-9353-86CBD70AD5FF}"/>
    <cellStyle name="Currency 5 11 4" xfId="20665" xr:uid="{5EDC3634-3CE7-4E1E-A742-F2ED0CB8061E}"/>
    <cellStyle name="Currency 5 11 4 2" xfId="34357" xr:uid="{57AF2425-3DB9-4996-8085-70BFFED34023}"/>
    <cellStyle name="Currency 5 11 4 3" xfId="49241" xr:uid="{0A7044B1-5F96-426D-9B23-2890BD4FCCD9}"/>
    <cellStyle name="Currency 5 11 5" xfId="13821" xr:uid="{5FC9D6ED-F994-4806-A50E-82571E86C66B}"/>
    <cellStyle name="Currency 5 11 6" xfId="27511" xr:uid="{35C34050-F13C-4791-99D5-9D2CA9B05A25}"/>
    <cellStyle name="Currency 5 11 7" xfId="42395" xr:uid="{A159BF67-E15C-4795-98B0-9C84EB642E90}"/>
    <cellStyle name="Currency 5 12" xfId="8685" xr:uid="{D114DFD5-9A10-40B4-87CB-80844725BD15}"/>
    <cellStyle name="Currency 5 12 2" xfId="12107" xr:uid="{04B83B13-776D-40A1-B554-337E060821DE}"/>
    <cellStyle name="Currency 5 12 2 2" xfId="25797" xr:uid="{E6A23982-0E62-4390-8A44-02B41F745582}"/>
    <cellStyle name="Currency 5 12 2 2 2" xfId="39489" xr:uid="{1E17FEF7-6B2A-42B6-A388-91376C599C8C}"/>
    <cellStyle name="Currency 5 12 2 2 3" xfId="54373" xr:uid="{6D7B1FBC-A86D-4DFE-ACCE-36665D3121DC}"/>
    <cellStyle name="Currency 5 12 2 3" xfId="18953" xr:uid="{06E4D315-5711-4FAC-A6A9-883DE4092A9B}"/>
    <cellStyle name="Currency 5 12 2 4" xfId="32643" xr:uid="{56801F5E-CD9F-4992-800A-80EC33A777E9}"/>
    <cellStyle name="Currency 5 12 2 5" xfId="47527" xr:uid="{247A8B28-4329-4D01-B547-F6D345C79D61}"/>
    <cellStyle name="Currency 5 12 3" xfId="22375" xr:uid="{D922792B-618C-4857-9AC0-A1D713ABD26F}"/>
    <cellStyle name="Currency 5 12 3 2" xfId="36067" xr:uid="{4984EDA3-407B-4960-A6B4-68E203CC9AE4}"/>
    <cellStyle name="Currency 5 12 3 3" xfId="50951" xr:uid="{54818FC3-BA22-48E7-B975-1B46203F1771}"/>
    <cellStyle name="Currency 5 12 4" xfId="15531" xr:uid="{72C05704-EB2C-4282-ABD8-30E2DC2BF122}"/>
    <cellStyle name="Currency 5 12 5" xfId="29221" xr:uid="{35034453-FDFF-47B8-B9F5-C14730673926}"/>
    <cellStyle name="Currency 5 12 6" xfId="44105" xr:uid="{BA63FB7E-655B-4AE0-B1BC-84C8F449917A}"/>
    <cellStyle name="Currency 5 13" xfId="10395" xr:uid="{77C6E83E-18E9-423F-B7BF-ECD9BEF4837E}"/>
    <cellStyle name="Currency 5 13 2" xfId="24085" xr:uid="{17C359FF-35A1-4252-9A20-87DA9A82E574}"/>
    <cellStyle name="Currency 5 13 2 2" xfId="37777" xr:uid="{3BE97336-1231-4176-8ACB-8ED62E72AC48}"/>
    <cellStyle name="Currency 5 13 2 3" xfId="52661" xr:uid="{0EDCFB58-BA83-4F14-9441-ECB9E051E94D}"/>
    <cellStyle name="Currency 5 13 3" xfId="17241" xr:uid="{352A0E26-3E75-452B-ADD5-DF6297C3ED4B}"/>
    <cellStyle name="Currency 5 13 4" xfId="30931" xr:uid="{5CCD9CDB-EB0A-4442-88AF-FA05C2A51E33}"/>
    <cellStyle name="Currency 5 13 5" xfId="45815" xr:uid="{49C8B326-5178-4680-82E0-C368795F26B0}"/>
    <cellStyle name="Currency 5 14" xfId="20663" xr:uid="{F2CC2ED0-20A2-4480-9997-4832BC6B14EF}"/>
    <cellStyle name="Currency 5 14 2" xfId="34355" xr:uid="{C9F6F6F1-366A-4FC1-AFAE-E4748F440233}"/>
    <cellStyle name="Currency 5 14 3" xfId="49239" xr:uid="{115F2B07-0187-47A7-A008-6763CC23CB13}"/>
    <cellStyle name="Currency 5 15" xfId="13819" xr:uid="{68839F00-2234-43EC-8FB6-F99875B46755}"/>
    <cellStyle name="Currency 5 15 2" xfId="40756" xr:uid="{97108541-726C-4C0C-929C-8E2300310DE1}"/>
    <cellStyle name="Currency 5 16" xfId="27509" xr:uid="{8FF1A5B7-0E06-447A-8794-91822CC33A94}"/>
    <cellStyle name="Currency 5 17" xfId="42393" xr:uid="{E2B870AB-4683-4D5F-A670-D490D6750D01}"/>
    <cellStyle name="Currency 5 18" xfId="6972" xr:uid="{7FC1B14F-CF29-47F2-9415-28460AD2019D}"/>
    <cellStyle name="Currency 5 19" xfId="5934" xr:uid="{A3CAD8D5-852D-4FC1-98FC-693A6FF3994C}"/>
    <cellStyle name="Currency 5 2" xfId="36" xr:uid="{B52CBAFF-B20B-4E34-B873-CC1E752F7E97}"/>
    <cellStyle name="Currency 5 2 2" xfId="232" xr:uid="{9683C7AE-1F62-416C-A39D-63307506AED5}"/>
    <cellStyle name="Currency 5 2 2 2" xfId="4639" xr:uid="{1BAAA9C2-26D2-4DA2-97E4-4B7EDA65ACBB}"/>
    <cellStyle name="Currency 5 2 3" xfId="4533" xr:uid="{92407083-D611-41A8-882E-27678FB323C5}"/>
    <cellStyle name="Currency 5 20" xfId="5342" xr:uid="{C08BAEDC-7DC9-4A8E-81EF-65D8BDF76154}"/>
    <cellStyle name="Currency 5 3" xfId="4329" xr:uid="{0779CDFA-55F2-4CDD-A433-CA0621D71ABB}"/>
    <cellStyle name="Currency 5 3 10" xfId="8688" xr:uid="{73B98E6F-1EA0-4FA7-B865-C576D0935AA5}"/>
    <cellStyle name="Currency 5 3 10 2" xfId="12110" xr:uid="{E6CD2A76-290E-4094-8242-274B083845EB}"/>
    <cellStyle name="Currency 5 3 10 2 2" xfId="25800" xr:uid="{4F5A794D-A53A-476F-8CF7-5C86E613A82A}"/>
    <cellStyle name="Currency 5 3 10 2 2 2" xfId="39492" xr:uid="{1815E190-3B7D-4476-B638-C6CBC7643746}"/>
    <cellStyle name="Currency 5 3 10 2 2 3" xfId="54376" xr:uid="{A4300803-05A4-4C5B-8837-5CBA07DF88B8}"/>
    <cellStyle name="Currency 5 3 10 2 3" xfId="18956" xr:uid="{87220B0E-F029-44DF-B6F1-C27934AF021B}"/>
    <cellStyle name="Currency 5 3 10 2 4" xfId="32646" xr:uid="{3F24661D-42AB-4DE6-8C4C-2FDC7BEBCBD2}"/>
    <cellStyle name="Currency 5 3 10 2 5" xfId="47530" xr:uid="{CEABB950-49B8-4379-BB6D-42D131B9CAA2}"/>
    <cellStyle name="Currency 5 3 10 3" xfId="22378" xr:uid="{61E4645F-143B-447B-9749-2623C0D25A03}"/>
    <cellStyle name="Currency 5 3 10 3 2" xfId="36070" xr:uid="{3479739A-CEA5-4809-AA86-172D92DE6144}"/>
    <cellStyle name="Currency 5 3 10 3 3" xfId="50954" xr:uid="{48287893-E592-4724-BBEF-1CBC1D80100D}"/>
    <cellStyle name="Currency 5 3 10 4" xfId="15534" xr:uid="{033CBBCC-BC9A-406D-AF0C-E5DE77D3F48D}"/>
    <cellStyle name="Currency 5 3 10 5" xfId="29224" xr:uid="{C52ABB8C-9C4C-43ED-8A9F-1A4D572042E3}"/>
    <cellStyle name="Currency 5 3 10 6" xfId="44108" xr:uid="{3C4F4E88-E533-4DC6-B8C3-86B669C21E6D}"/>
    <cellStyle name="Currency 5 3 11" xfId="10398" xr:uid="{FAD20CDB-7BED-40A8-90D0-2E8EE4AF0A8E}"/>
    <cellStyle name="Currency 5 3 11 2" xfId="24088" xr:uid="{82735488-1CAC-4DC3-8821-3289ED84F5D6}"/>
    <cellStyle name="Currency 5 3 11 2 2" xfId="37780" xr:uid="{BB2873BE-C875-4951-BEE5-DA6266313F44}"/>
    <cellStyle name="Currency 5 3 11 2 3" xfId="52664" xr:uid="{5CDD4BB8-F818-4E74-AEF5-CADF40D81FC2}"/>
    <cellStyle name="Currency 5 3 11 3" xfId="17244" xr:uid="{2777E45C-A083-466B-97C9-1E8D8CD395F0}"/>
    <cellStyle name="Currency 5 3 11 4" xfId="30934" xr:uid="{A1EC8C01-BABC-40D6-8EFC-A2550FF176F9}"/>
    <cellStyle name="Currency 5 3 11 5" xfId="45818" xr:uid="{AA74DB80-8387-4736-9AF9-99E2A2D2A9BE}"/>
    <cellStyle name="Currency 5 3 12" xfId="20666" xr:uid="{5C231395-8328-4BB8-9677-39216151C8D3}"/>
    <cellStyle name="Currency 5 3 12 2" xfId="34358" xr:uid="{0D05B1F4-A584-4264-8370-46B6C328E76C}"/>
    <cellStyle name="Currency 5 3 12 3" xfId="49242" xr:uid="{72CC1A1B-FAF6-4478-86B6-77DA88855BB4}"/>
    <cellStyle name="Currency 5 3 13" xfId="13822" xr:uid="{E46E9851-FD4F-4425-A114-30B4576C6FBC}"/>
    <cellStyle name="Currency 5 3 13 2" xfId="41328" xr:uid="{80FAE592-0C61-4508-9C32-301AD3F8E43C}"/>
    <cellStyle name="Currency 5 3 14" xfId="27512" xr:uid="{46292761-F3DF-42D6-A58B-CF766FCE088D}"/>
    <cellStyle name="Currency 5 3 15" xfId="42396" xr:uid="{32CE9A65-0C7F-42BE-AABA-221259290094}"/>
    <cellStyle name="Currency 5 3 16" xfId="6975" xr:uid="{457A5178-24E5-47DB-A0D9-5F9DEF3AD60A}"/>
    <cellStyle name="Currency 5 3 17" xfId="5950" xr:uid="{BB3A43E1-65F1-4D44-8156-44A5A2F539FB}"/>
    <cellStyle name="Currency 5 3 18" xfId="5358" xr:uid="{529862C9-C56A-4128-8139-F85EA2F46067}"/>
    <cellStyle name="Currency 5 3 2" xfId="4443" xr:uid="{B16FC871-F2DC-4BFD-826B-558F72470359}"/>
    <cellStyle name="Currency 5 3 2 10" xfId="20667" xr:uid="{E796629E-9683-4213-98E8-3A02E181F85C}"/>
    <cellStyle name="Currency 5 3 2 10 2" xfId="34359" xr:uid="{2E5FDAAB-379D-4A32-A3BC-1D48A9D84B64}"/>
    <cellStyle name="Currency 5 3 2 10 3" xfId="49243" xr:uid="{857BE6E1-DAF6-49EA-A956-8293B6912543}"/>
    <cellStyle name="Currency 5 3 2 11" xfId="13823" xr:uid="{BA707D30-80B5-4EF5-A8A9-AFEF6E7B3CAA}"/>
    <cellStyle name="Currency 5 3 2 11 2" xfId="41345" xr:uid="{FA70439E-8175-42FF-9031-7199F46C29F0}"/>
    <cellStyle name="Currency 5 3 2 12" xfId="27513" xr:uid="{BFB8C478-9028-44BA-BF87-84A5AD622605}"/>
    <cellStyle name="Currency 5 3 2 13" xfId="42397" xr:uid="{98308BDD-67A4-4309-BBF4-5F318B0DAA4A}"/>
    <cellStyle name="Currency 5 3 2 14" xfId="6976" xr:uid="{44BC6DBE-B2DD-423A-8495-AF2ADB18E868}"/>
    <cellStyle name="Currency 5 3 2 2" xfId="5309" xr:uid="{693DE1D5-DD00-44DB-9AF7-25586C293EE6}"/>
    <cellStyle name="Currency 5 3 2 2 10" xfId="13824" xr:uid="{DD69B327-E0A4-4FFF-AFBF-1E9EC127134A}"/>
    <cellStyle name="Currency 5 3 2 2 10 2" xfId="41931" xr:uid="{B46672A3-65DF-4174-A545-C77AB2BD294D}"/>
    <cellStyle name="Currency 5 3 2 2 11" xfId="27514" xr:uid="{ABD1E940-54DC-4C9B-80D5-D9BD453ACC98}"/>
    <cellStyle name="Currency 5 3 2 2 12" xfId="42398" xr:uid="{A708C769-02EA-40B4-84CC-124240B111D2}"/>
    <cellStyle name="Currency 5 3 2 2 13" xfId="6977" xr:uid="{380F7F49-8B1B-4A03-9AE3-1E3F6B7D6BA7}"/>
    <cellStyle name="Currency 5 3 2 2 2" xfId="6978" xr:uid="{B266309A-B400-46E9-A720-FD7270D32F11}"/>
    <cellStyle name="Currency 5 3 2 2 2 10" xfId="42399" xr:uid="{0339E342-60CA-46B1-95B1-6ED4627FFEA3}"/>
    <cellStyle name="Currency 5 3 2 2 2 2" xfId="6979" xr:uid="{4F51D032-04F7-47A6-A281-774F62FC1F4E}"/>
    <cellStyle name="Currency 5 3 2 2 2 2 2" xfId="6980" xr:uid="{6B1B2AE6-8F1E-424D-9DD2-E8F2ADE8C40D}"/>
    <cellStyle name="Currency 5 3 2 2 2 2 2 2" xfId="8693" xr:uid="{EFDDF459-57DB-4075-8439-33A88C2E1DBD}"/>
    <cellStyle name="Currency 5 3 2 2 2 2 2 2 2" xfId="12115" xr:uid="{A980D4D3-79F9-43E5-BB3A-F6BCB373C22B}"/>
    <cellStyle name="Currency 5 3 2 2 2 2 2 2 2 2" xfId="25805" xr:uid="{320260E5-2C78-4936-B90E-5B90C4377A70}"/>
    <cellStyle name="Currency 5 3 2 2 2 2 2 2 2 2 2" xfId="39497" xr:uid="{B6541B60-7ED8-4B5A-8E47-9DB19A7509D0}"/>
    <cellStyle name="Currency 5 3 2 2 2 2 2 2 2 2 3" xfId="54381" xr:uid="{F88A373A-DE82-4FB2-99B2-9C3951CAC63A}"/>
    <cellStyle name="Currency 5 3 2 2 2 2 2 2 2 3" xfId="18961" xr:uid="{3EE5DC18-164B-40D3-A9AB-A98DE27CC7EF}"/>
    <cellStyle name="Currency 5 3 2 2 2 2 2 2 2 4" xfId="32651" xr:uid="{6A44575B-F42F-4083-9CC6-6444CD2E34C3}"/>
    <cellStyle name="Currency 5 3 2 2 2 2 2 2 2 5" xfId="47535" xr:uid="{BEA99C04-E435-4475-841E-BE30D791B289}"/>
    <cellStyle name="Currency 5 3 2 2 2 2 2 2 3" xfId="22383" xr:uid="{2F931F28-3C48-4D11-B2AE-FC90BAE7B27D}"/>
    <cellStyle name="Currency 5 3 2 2 2 2 2 2 3 2" xfId="36075" xr:uid="{5CBD1698-A7CA-448E-9B0D-955AECC74902}"/>
    <cellStyle name="Currency 5 3 2 2 2 2 2 2 3 3" xfId="50959" xr:uid="{76B071E3-0C29-4245-9C30-DB0271DB3CE1}"/>
    <cellStyle name="Currency 5 3 2 2 2 2 2 2 4" xfId="15539" xr:uid="{ABF88B77-DC54-4B3C-B630-FABDB2EFAE62}"/>
    <cellStyle name="Currency 5 3 2 2 2 2 2 2 5" xfId="29229" xr:uid="{BAA3D688-6EA2-4F44-A825-4F4BDDDEA485}"/>
    <cellStyle name="Currency 5 3 2 2 2 2 2 2 6" xfId="44113" xr:uid="{BDA7C7AD-1EC0-4731-93DF-9A692DDC7FA6}"/>
    <cellStyle name="Currency 5 3 2 2 2 2 2 3" xfId="10403" xr:uid="{6841D7CF-D2D9-4E27-ACF4-F10EB1168B44}"/>
    <cellStyle name="Currency 5 3 2 2 2 2 2 3 2" xfId="24093" xr:uid="{CBA7AA27-727F-4986-82D0-2C382C5BC272}"/>
    <cellStyle name="Currency 5 3 2 2 2 2 2 3 2 2" xfId="37785" xr:uid="{366CC1F0-63B2-432B-9395-481FB13EDD90}"/>
    <cellStyle name="Currency 5 3 2 2 2 2 2 3 2 3" xfId="52669" xr:uid="{CEC1C216-7B41-491C-8678-AD813B55327F}"/>
    <cellStyle name="Currency 5 3 2 2 2 2 2 3 3" xfId="17249" xr:uid="{F3C04CC5-70B4-439E-BC50-ED62E137A2FB}"/>
    <cellStyle name="Currency 5 3 2 2 2 2 2 3 4" xfId="30939" xr:uid="{7DA0BDE5-0011-447E-B292-F7ACBAD20841}"/>
    <cellStyle name="Currency 5 3 2 2 2 2 2 3 5" xfId="45823" xr:uid="{636F15EF-9D8C-4434-9A7C-979F1CE122E4}"/>
    <cellStyle name="Currency 5 3 2 2 2 2 2 4" xfId="20671" xr:uid="{7E34F88D-B6EB-430F-B96B-7768F7900C3D}"/>
    <cellStyle name="Currency 5 3 2 2 2 2 2 4 2" xfId="34363" xr:uid="{BC102BBB-2295-4A6F-9D21-B5D7980B60F2}"/>
    <cellStyle name="Currency 5 3 2 2 2 2 2 4 3" xfId="49247" xr:uid="{2A156E43-F041-4883-AF43-7A27EDAF924D}"/>
    <cellStyle name="Currency 5 3 2 2 2 2 2 5" xfId="13827" xr:uid="{8C659A95-A442-454F-B77A-2DAB262319C1}"/>
    <cellStyle name="Currency 5 3 2 2 2 2 2 6" xfId="27517" xr:uid="{A7950860-F78A-42AD-97EE-5E802DE08C43}"/>
    <cellStyle name="Currency 5 3 2 2 2 2 2 7" xfId="42401" xr:uid="{69E9FB29-A3D4-4F9E-88EE-7BD83A0376AB}"/>
    <cellStyle name="Currency 5 3 2 2 2 2 3" xfId="8692" xr:uid="{53C552A8-7F7F-4D2F-8FD3-843591E57C3F}"/>
    <cellStyle name="Currency 5 3 2 2 2 2 3 2" xfId="12114" xr:uid="{17E018E0-4529-4463-91E3-1749EAB2AA8A}"/>
    <cellStyle name="Currency 5 3 2 2 2 2 3 2 2" xfId="25804" xr:uid="{5DAA61A1-3410-4655-A053-9191A70F5C7E}"/>
    <cellStyle name="Currency 5 3 2 2 2 2 3 2 2 2" xfId="39496" xr:uid="{DC1F9F3F-6692-4E97-BAF1-536E33D8420D}"/>
    <cellStyle name="Currency 5 3 2 2 2 2 3 2 2 3" xfId="54380" xr:uid="{D206A013-A45B-4BBC-8ED8-28A994289EC7}"/>
    <cellStyle name="Currency 5 3 2 2 2 2 3 2 3" xfId="18960" xr:uid="{8B52F458-28FC-403C-B416-5F257F32B363}"/>
    <cellStyle name="Currency 5 3 2 2 2 2 3 2 4" xfId="32650" xr:uid="{328C8198-E23A-41AE-928E-746D7F829FD5}"/>
    <cellStyle name="Currency 5 3 2 2 2 2 3 2 5" xfId="47534" xr:uid="{1ED9B695-A110-4172-8E54-F2EDD1ABB193}"/>
    <cellStyle name="Currency 5 3 2 2 2 2 3 3" xfId="22382" xr:uid="{67EC5EDF-1A9E-469C-8B4C-A92B534E4068}"/>
    <cellStyle name="Currency 5 3 2 2 2 2 3 3 2" xfId="36074" xr:uid="{E36B22F7-92AD-4CD9-B997-547B62EF3ED2}"/>
    <cellStyle name="Currency 5 3 2 2 2 2 3 3 3" xfId="50958" xr:uid="{1E4A013E-11D0-425F-9346-FC9C84AA904D}"/>
    <cellStyle name="Currency 5 3 2 2 2 2 3 4" xfId="15538" xr:uid="{FAB65B64-12A0-433A-B604-B1814BF8F50A}"/>
    <cellStyle name="Currency 5 3 2 2 2 2 3 5" xfId="29228" xr:uid="{9198D098-1FA0-4AFB-8EDE-A3A2610B9035}"/>
    <cellStyle name="Currency 5 3 2 2 2 2 3 6" xfId="44112" xr:uid="{85A2D735-9E74-4375-A080-41B5378C186B}"/>
    <cellStyle name="Currency 5 3 2 2 2 2 4" xfId="10402" xr:uid="{0750FA2E-C78B-404C-BD93-AC0518C8E332}"/>
    <cellStyle name="Currency 5 3 2 2 2 2 4 2" xfId="24092" xr:uid="{2F5C0237-B49B-4E07-9935-86E6DD735BC3}"/>
    <cellStyle name="Currency 5 3 2 2 2 2 4 2 2" xfId="37784" xr:uid="{24424666-7BB5-4698-9582-3BC2A3E84635}"/>
    <cellStyle name="Currency 5 3 2 2 2 2 4 2 3" xfId="52668" xr:uid="{44A76D76-0A95-418A-9629-5B0DAE163B16}"/>
    <cellStyle name="Currency 5 3 2 2 2 2 4 3" xfId="17248" xr:uid="{1263B01E-D819-4ADA-8367-04CE6976DF33}"/>
    <cellStyle name="Currency 5 3 2 2 2 2 4 4" xfId="30938" xr:uid="{39F1A143-9E47-4739-85CA-06DE9FAEF000}"/>
    <cellStyle name="Currency 5 3 2 2 2 2 4 5" xfId="45822" xr:uid="{8FE1B136-5831-4164-9114-B757990C2B38}"/>
    <cellStyle name="Currency 5 3 2 2 2 2 5" xfId="20670" xr:uid="{F0B7722F-35B0-4265-B6E1-A46879498139}"/>
    <cellStyle name="Currency 5 3 2 2 2 2 5 2" xfId="34362" xr:uid="{B0300C4F-0BCF-4312-A6CA-756558FDFD4C}"/>
    <cellStyle name="Currency 5 3 2 2 2 2 5 3" xfId="49246" xr:uid="{9DD10581-4BF6-4F73-AD72-B44B70D90936}"/>
    <cellStyle name="Currency 5 3 2 2 2 2 6" xfId="13826" xr:uid="{9803797F-86CB-4E41-B034-FC2EFF338D3C}"/>
    <cellStyle name="Currency 5 3 2 2 2 2 7" xfId="27516" xr:uid="{D0DC76AB-9166-4D21-B76E-51B2D68572C1}"/>
    <cellStyle name="Currency 5 3 2 2 2 2 8" xfId="42400" xr:uid="{7A447852-0925-4BFA-AF6A-BF0E4DBA30C6}"/>
    <cellStyle name="Currency 5 3 2 2 2 3" xfId="6981" xr:uid="{C8949960-7AEF-4BA3-AFEF-0F2AB40D410B}"/>
    <cellStyle name="Currency 5 3 2 2 2 3 2" xfId="8694" xr:uid="{60729627-BDE9-4FF4-8B04-B418727805E1}"/>
    <cellStyle name="Currency 5 3 2 2 2 3 2 2" xfId="12116" xr:uid="{92143E8C-28DD-4FA9-82C6-FCBE756A60AC}"/>
    <cellStyle name="Currency 5 3 2 2 2 3 2 2 2" xfId="25806" xr:uid="{BD576D0B-0838-4E62-AF85-B5DEEE5D70AD}"/>
    <cellStyle name="Currency 5 3 2 2 2 3 2 2 2 2" xfId="39498" xr:uid="{628C9189-3F68-4695-B9FE-C53C29264530}"/>
    <cellStyle name="Currency 5 3 2 2 2 3 2 2 2 3" xfId="54382" xr:uid="{91E274D2-CC15-4B02-8E8D-BBC3C00834B4}"/>
    <cellStyle name="Currency 5 3 2 2 2 3 2 2 3" xfId="18962" xr:uid="{A4CD8B7C-2AA3-477F-BB83-ACFC1BA1BDF4}"/>
    <cellStyle name="Currency 5 3 2 2 2 3 2 2 4" xfId="32652" xr:uid="{B74DC443-E7D5-4C24-B042-0BE638A770A3}"/>
    <cellStyle name="Currency 5 3 2 2 2 3 2 2 5" xfId="47536" xr:uid="{4045224A-E15D-4AE5-8EA1-A5D08FF1CE0B}"/>
    <cellStyle name="Currency 5 3 2 2 2 3 2 3" xfId="22384" xr:uid="{A3E7A93E-419C-4FAC-B7A0-2AC5FB7795B5}"/>
    <cellStyle name="Currency 5 3 2 2 2 3 2 3 2" xfId="36076" xr:uid="{62B38F34-467F-44A8-9D12-F6AF83163145}"/>
    <cellStyle name="Currency 5 3 2 2 2 3 2 3 3" xfId="50960" xr:uid="{FF225E4E-ED6A-491B-9BA1-C4F156D98009}"/>
    <cellStyle name="Currency 5 3 2 2 2 3 2 4" xfId="15540" xr:uid="{10E291B6-094B-4555-888D-24444E5FE655}"/>
    <cellStyle name="Currency 5 3 2 2 2 3 2 5" xfId="29230" xr:uid="{9B0EA11D-B42C-43C9-9A9B-83517AC54608}"/>
    <cellStyle name="Currency 5 3 2 2 2 3 2 6" xfId="44114" xr:uid="{C9084C15-28A4-4F70-AF9E-52684C7CD9AE}"/>
    <cellStyle name="Currency 5 3 2 2 2 3 3" xfId="10404" xr:uid="{7677373C-9B2B-4223-9800-473B41141824}"/>
    <cellStyle name="Currency 5 3 2 2 2 3 3 2" xfId="24094" xr:uid="{CC3F215C-5EC0-4A33-A578-9B21E9A501C0}"/>
    <cellStyle name="Currency 5 3 2 2 2 3 3 2 2" xfId="37786" xr:uid="{E7647AA8-0418-4F11-B15C-197287AB439E}"/>
    <cellStyle name="Currency 5 3 2 2 2 3 3 2 3" xfId="52670" xr:uid="{3094A9FB-2BA4-4521-8B90-E3E9B314D009}"/>
    <cellStyle name="Currency 5 3 2 2 2 3 3 3" xfId="17250" xr:uid="{77E01695-D428-447B-B697-92033E31BDA7}"/>
    <cellStyle name="Currency 5 3 2 2 2 3 3 4" xfId="30940" xr:uid="{A496DDF5-B6C0-40D6-BC72-FD9FF08C3CD2}"/>
    <cellStyle name="Currency 5 3 2 2 2 3 3 5" xfId="45824" xr:uid="{AD6CFD9E-5097-4E9C-A5BC-EDCA92F3039C}"/>
    <cellStyle name="Currency 5 3 2 2 2 3 4" xfId="20672" xr:uid="{B1F98F9F-9944-4437-A228-6C0DFEA529B3}"/>
    <cellStyle name="Currency 5 3 2 2 2 3 4 2" xfId="34364" xr:uid="{4BE6BD8D-8E8B-403B-9E0F-61DB5C1D39D2}"/>
    <cellStyle name="Currency 5 3 2 2 2 3 4 3" xfId="49248" xr:uid="{41FD2E27-298F-4204-BA52-1F905A145D71}"/>
    <cellStyle name="Currency 5 3 2 2 2 3 5" xfId="13828" xr:uid="{8379EA4E-ECFF-4968-A950-34CD83D94B78}"/>
    <cellStyle name="Currency 5 3 2 2 2 3 6" xfId="27518" xr:uid="{7C8CA57B-64BA-46BF-B9DD-F44726A2EC18}"/>
    <cellStyle name="Currency 5 3 2 2 2 3 7" xfId="42402" xr:uid="{3E5036C0-35C6-4463-8EE9-614D597FF83D}"/>
    <cellStyle name="Currency 5 3 2 2 2 4" xfId="6982" xr:uid="{583E9F41-466F-4F9C-B45B-B1E663A32958}"/>
    <cellStyle name="Currency 5 3 2 2 2 4 2" xfId="8695" xr:uid="{BD6EAA39-2CA4-4D7F-BDCE-67781DD37651}"/>
    <cellStyle name="Currency 5 3 2 2 2 4 2 2" xfId="12117" xr:uid="{10330583-965B-4612-9E41-F23899623CEF}"/>
    <cellStyle name="Currency 5 3 2 2 2 4 2 2 2" xfId="25807" xr:uid="{DB9B5E26-D43A-4E6E-A76C-97E4703A2B2F}"/>
    <cellStyle name="Currency 5 3 2 2 2 4 2 2 2 2" xfId="39499" xr:uid="{52F7B6F8-1E96-4846-80BE-9DDDC60147DC}"/>
    <cellStyle name="Currency 5 3 2 2 2 4 2 2 2 3" xfId="54383" xr:uid="{25ED2816-BEF5-409A-9EE0-2260CAC61929}"/>
    <cellStyle name="Currency 5 3 2 2 2 4 2 2 3" xfId="18963" xr:uid="{9576AE87-A93D-4441-A192-14A7BD425BD1}"/>
    <cellStyle name="Currency 5 3 2 2 2 4 2 2 4" xfId="32653" xr:uid="{A522DFD7-0D7A-46E7-AB50-AA789C148F9A}"/>
    <cellStyle name="Currency 5 3 2 2 2 4 2 2 5" xfId="47537" xr:uid="{C7D7E48A-B6F6-468C-9181-69572A6533AA}"/>
    <cellStyle name="Currency 5 3 2 2 2 4 2 3" xfId="22385" xr:uid="{4C56AFB3-59F8-47A5-A91D-77EAC04629F4}"/>
    <cellStyle name="Currency 5 3 2 2 2 4 2 3 2" xfId="36077" xr:uid="{C4C52B67-BAB8-4E0D-B4FF-B5BE4FB551DE}"/>
    <cellStyle name="Currency 5 3 2 2 2 4 2 3 3" xfId="50961" xr:uid="{C710BA3C-72BA-48DA-A9FE-6F577770742A}"/>
    <cellStyle name="Currency 5 3 2 2 2 4 2 4" xfId="15541" xr:uid="{549069C5-9F42-44C8-9732-10E785F3B53B}"/>
    <cellStyle name="Currency 5 3 2 2 2 4 2 5" xfId="29231" xr:uid="{4F262F0F-D8BE-4046-9A68-383DA8E70ADE}"/>
    <cellStyle name="Currency 5 3 2 2 2 4 2 6" xfId="44115" xr:uid="{9E3C28AE-65BD-41C2-AD76-AB1B7B4D2449}"/>
    <cellStyle name="Currency 5 3 2 2 2 4 3" xfId="10405" xr:uid="{085A22AE-0CCF-4136-AD09-251B0D1CC6FC}"/>
    <cellStyle name="Currency 5 3 2 2 2 4 3 2" xfId="24095" xr:uid="{40D61E29-6A1E-40B7-9D14-C13108E6EE94}"/>
    <cellStyle name="Currency 5 3 2 2 2 4 3 2 2" xfId="37787" xr:uid="{1B9643B7-BD49-4D4E-8666-1DED65FE0206}"/>
    <cellStyle name="Currency 5 3 2 2 2 4 3 2 3" xfId="52671" xr:uid="{7C93F9D3-3EDB-4471-89E3-5A32B88C6024}"/>
    <cellStyle name="Currency 5 3 2 2 2 4 3 3" xfId="17251" xr:uid="{A7ADA718-984B-4B5F-99DB-CCD3E5317715}"/>
    <cellStyle name="Currency 5 3 2 2 2 4 3 4" xfId="30941" xr:uid="{FB326139-2C9D-4122-9648-A55F336C3329}"/>
    <cellStyle name="Currency 5 3 2 2 2 4 3 5" xfId="45825" xr:uid="{BCEA38EA-2928-486C-9FC3-CA7D27844B47}"/>
    <cellStyle name="Currency 5 3 2 2 2 4 4" xfId="20673" xr:uid="{7882A4A0-4BA9-4D0D-BF43-9684C3605F47}"/>
    <cellStyle name="Currency 5 3 2 2 2 4 4 2" xfId="34365" xr:uid="{D4CE9EAC-1459-419D-99F3-B86807CBA2F0}"/>
    <cellStyle name="Currency 5 3 2 2 2 4 4 3" xfId="49249" xr:uid="{35FB249F-5907-4101-9DFF-25CCE7B1BD59}"/>
    <cellStyle name="Currency 5 3 2 2 2 4 5" xfId="13829" xr:uid="{8EDE63E6-94F9-4F1B-9EA9-C7F9574D5E40}"/>
    <cellStyle name="Currency 5 3 2 2 2 4 6" xfId="27519" xr:uid="{9AA1FC3B-01E4-43A6-9BBD-DBAC7F5E0A9C}"/>
    <cellStyle name="Currency 5 3 2 2 2 4 7" xfId="42403" xr:uid="{4C8D7623-4C87-4AF3-AC05-727B562CED87}"/>
    <cellStyle name="Currency 5 3 2 2 2 5" xfId="8691" xr:uid="{CE23B102-614A-4D22-8867-2D33170EBA02}"/>
    <cellStyle name="Currency 5 3 2 2 2 5 2" xfId="12113" xr:uid="{7B716943-701E-4E43-BDA4-1FDD461E5C90}"/>
    <cellStyle name="Currency 5 3 2 2 2 5 2 2" xfId="25803" xr:uid="{0D348231-176F-46DB-9E2F-E686846EAEF2}"/>
    <cellStyle name="Currency 5 3 2 2 2 5 2 2 2" xfId="39495" xr:uid="{97904C29-95E1-44AD-AF94-50A18E8FA536}"/>
    <cellStyle name="Currency 5 3 2 2 2 5 2 2 3" xfId="54379" xr:uid="{8FAB7B47-490F-4844-8A14-C2AA7F1546EF}"/>
    <cellStyle name="Currency 5 3 2 2 2 5 2 3" xfId="18959" xr:uid="{93B55DD3-835D-4E70-8FF1-7666557AADD5}"/>
    <cellStyle name="Currency 5 3 2 2 2 5 2 4" xfId="32649" xr:uid="{BBD49298-4BB5-4213-8441-201FA3989563}"/>
    <cellStyle name="Currency 5 3 2 2 2 5 2 5" xfId="47533" xr:uid="{CBE08359-2ACC-4459-B295-592AD6E10733}"/>
    <cellStyle name="Currency 5 3 2 2 2 5 3" xfId="22381" xr:uid="{B267DAC3-C597-489C-9DC3-94D251F02C07}"/>
    <cellStyle name="Currency 5 3 2 2 2 5 3 2" xfId="36073" xr:uid="{54912194-02FB-49F4-AAC3-8A078D8AC4A8}"/>
    <cellStyle name="Currency 5 3 2 2 2 5 3 3" xfId="50957" xr:uid="{B18C1585-D1E4-43A9-8696-64CB13C8D845}"/>
    <cellStyle name="Currency 5 3 2 2 2 5 4" xfId="15537" xr:uid="{FDDFAFA3-3251-4385-A680-0D47502CBC5A}"/>
    <cellStyle name="Currency 5 3 2 2 2 5 5" xfId="29227" xr:uid="{7A1100A2-DD3E-41AC-BD32-7DAC17DB84B1}"/>
    <cellStyle name="Currency 5 3 2 2 2 5 6" xfId="44111" xr:uid="{A7BCC07E-9AFD-49C0-80BA-80FEE0ACBED7}"/>
    <cellStyle name="Currency 5 3 2 2 2 6" xfId="10401" xr:uid="{2026AD8E-D94C-4BA3-8CC3-62A27D9CFD47}"/>
    <cellStyle name="Currency 5 3 2 2 2 6 2" xfId="24091" xr:uid="{CDB64C32-8373-45C8-8A5C-A81F54E5C479}"/>
    <cellStyle name="Currency 5 3 2 2 2 6 2 2" xfId="37783" xr:uid="{0A233132-33AA-4D3D-812D-6D811B24435E}"/>
    <cellStyle name="Currency 5 3 2 2 2 6 2 3" xfId="52667" xr:uid="{B8F64E30-2F3B-48E0-A7A2-0E955E4D0CC6}"/>
    <cellStyle name="Currency 5 3 2 2 2 6 3" xfId="17247" xr:uid="{2E99FECD-358F-4547-91A5-401094FB1616}"/>
    <cellStyle name="Currency 5 3 2 2 2 6 4" xfId="30937" xr:uid="{552AAFD9-2BFA-4F98-8206-BF2256D35628}"/>
    <cellStyle name="Currency 5 3 2 2 2 6 5" xfId="45821" xr:uid="{CB523D13-0ECD-4505-9915-9929DB47E06A}"/>
    <cellStyle name="Currency 5 3 2 2 2 7" xfId="20669" xr:uid="{ED314C52-368F-4F50-BDD4-7B83D2C62565}"/>
    <cellStyle name="Currency 5 3 2 2 2 7 2" xfId="34361" xr:uid="{F8EC3CB9-BC26-402C-A424-9A8FDD8A3690}"/>
    <cellStyle name="Currency 5 3 2 2 2 7 3" xfId="49245" xr:uid="{4A30AE74-3423-438A-8F1C-01DE8BA1E773}"/>
    <cellStyle name="Currency 5 3 2 2 2 8" xfId="13825" xr:uid="{1DC6F899-5C89-4BE2-B169-CCCFC6FE19B3}"/>
    <cellStyle name="Currency 5 3 2 2 2 9" xfId="27515" xr:uid="{76AAA12A-8E75-4CCE-B688-4399D8FA0D35}"/>
    <cellStyle name="Currency 5 3 2 2 3" xfId="6983" xr:uid="{A217E420-A752-4A73-A7A1-3426822B1DF0}"/>
    <cellStyle name="Currency 5 3 2 2 3 10" xfId="42404" xr:uid="{0661802F-E905-4164-B8A7-11878848E6E3}"/>
    <cellStyle name="Currency 5 3 2 2 3 2" xfId="6984" xr:uid="{6CC2CDD2-B036-45AF-9941-B9561B293B98}"/>
    <cellStyle name="Currency 5 3 2 2 3 2 2" xfId="6985" xr:uid="{C87ED4B3-3682-4A85-8639-089F3893EB42}"/>
    <cellStyle name="Currency 5 3 2 2 3 2 2 2" xfId="8698" xr:uid="{718B4CAC-9F9A-483A-A366-4353CF2EB116}"/>
    <cellStyle name="Currency 5 3 2 2 3 2 2 2 2" xfId="12120" xr:uid="{5013EACF-D8ED-434B-ACF6-86C56167DC18}"/>
    <cellStyle name="Currency 5 3 2 2 3 2 2 2 2 2" xfId="25810" xr:uid="{97CE4C45-4DE4-4D56-8D01-1DC022B66BDC}"/>
    <cellStyle name="Currency 5 3 2 2 3 2 2 2 2 2 2" xfId="39502" xr:uid="{938C4882-4C6E-4BEB-8370-6FE17AD36DCA}"/>
    <cellStyle name="Currency 5 3 2 2 3 2 2 2 2 2 3" xfId="54386" xr:uid="{AB5A6482-D372-49DB-BCE6-EB80D2D67604}"/>
    <cellStyle name="Currency 5 3 2 2 3 2 2 2 2 3" xfId="18966" xr:uid="{F0676A63-97E2-4DD5-A9A1-4598D44BAF4E}"/>
    <cellStyle name="Currency 5 3 2 2 3 2 2 2 2 4" xfId="32656" xr:uid="{8D164869-A443-4D7E-968D-666D8AA8097F}"/>
    <cellStyle name="Currency 5 3 2 2 3 2 2 2 2 5" xfId="47540" xr:uid="{9CF72128-9EBC-4EC7-A2AA-60ABB4F12ACA}"/>
    <cellStyle name="Currency 5 3 2 2 3 2 2 2 3" xfId="22388" xr:uid="{0E5FC9CC-2175-42E7-B074-9B3912D26460}"/>
    <cellStyle name="Currency 5 3 2 2 3 2 2 2 3 2" xfId="36080" xr:uid="{7B8152F4-AE65-4437-9F72-E40B4555A21E}"/>
    <cellStyle name="Currency 5 3 2 2 3 2 2 2 3 3" xfId="50964" xr:uid="{CF985EC0-A006-4DB4-9E54-70A1129DD37C}"/>
    <cellStyle name="Currency 5 3 2 2 3 2 2 2 4" xfId="15544" xr:uid="{7587EE01-5A67-416A-B23F-0C283121F87C}"/>
    <cellStyle name="Currency 5 3 2 2 3 2 2 2 5" xfId="29234" xr:uid="{85B7FA85-D889-46AB-9BCA-BF605B6D7F44}"/>
    <cellStyle name="Currency 5 3 2 2 3 2 2 2 6" xfId="44118" xr:uid="{3B68A067-7F42-47EE-917F-75E14EA89511}"/>
    <cellStyle name="Currency 5 3 2 2 3 2 2 3" xfId="10408" xr:uid="{E76ED168-8451-4D76-8F07-C513779921C7}"/>
    <cellStyle name="Currency 5 3 2 2 3 2 2 3 2" xfId="24098" xr:uid="{698FB787-75BF-4226-AE5C-A83E629C97A0}"/>
    <cellStyle name="Currency 5 3 2 2 3 2 2 3 2 2" xfId="37790" xr:uid="{DA076779-F121-4306-B12B-7B3B71B2F2D4}"/>
    <cellStyle name="Currency 5 3 2 2 3 2 2 3 2 3" xfId="52674" xr:uid="{D11071D8-0AD0-4EE1-851A-3F613BFC8DBA}"/>
    <cellStyle name="Currency 5 3 2 2 3 2 2 3 3" xfId="17254" xr:uid="{C3874B06-616C-455D-BEE1-F09F4671AF18}"/>
    <cellStyle name="Currency 5 3 2 2 3 2 2 3 4" xfId="30944" xr:uid="{726ED5F8-3A87-473B-A1CA-CBC980B61B6D}"/>
    <cellStyle name="Currency 5 3 2 2 3 2 2 3 5" xfId="45828" xr:uid="{79DEA2EF-16F4-475D-853D-A051709453C7}"/>
    <cellStyle name="Currency 5 3 2 2 3 2 2 4" xfId="20676" xr:uid="{C067239F-37C1-4E8D-B39E-BDB8EF73D4D4}"/>
    <cellStyle name="Currency 5 3 2 2 3 2 2 4 2" xfId="34368" xr:uid="{D5190DED-5CB1-4CAB-AD7F-E416A5D55EFC}"/>
    <cellStyle name="Currency 5 3 2 2 3 2 2 4 3" xfId="49252" xr:uid="{6D4D2C71-87BD-4AB3-AC8E-959830ED6765}"/>
    <cellStyle name="Currency 5 3 2 2 3 2 2 5" xfId="13832" xr:uid="{439F7C68-FDB1-44C5-8E13-CAE81759CD9E}"/>
    <cellStyle name="Currency 5 3 2 2 3 2 2 6" xfId="27522" xr:uid="{E13C5A72-637D-4C15-9644-EBB7E0A60789}"/>
    <cellStyle name="Currency 5 3 2 2 3 2 2 7" xfId="42406" xr:uid="{950E0A0C-5026-4666-85DD-B0A1D3E6E8A5}"/>
    <cellStyle name="Currency 5 3 2 2 3 2 3" xfId="8697" xr:uid="{ED3D3B5F-DE11-40DA-9FF4-A5211E27F2EE}"/>
    <cellStyle name="Currency 5 3 2 2 3 2 3 2" xfId="12119" xr:uid="{8FEED2C8-9E0D-4E4D-870C-C6473D41EAF1}"/>
    <cellStyle name="Currency 5 3 2 2 3 2 3 2 2" xfId="25809" xr:uid="{7E900E81-A8A5-43A8-97E4-BE7E3280EE4A}"/>
    <cellStyle name="Currency 5 3 2 2 3 2 3 2 2 2" xfId="39501" xr:uid="{C5341444-4610-47AA-87AC-CAB4E1CDB5D8}"/>
    <cellStyle name="Currency 5 3 2 2 3 2 3 2 2 3" xfId="54385" xr:uid="{E26F1354-0EC2-4FEE-8956-3E45F93A7094}"/>
    <cellStyle name="Currency 5 3 2 2 3 2 3 2 3" xfId="18965" xr:uid="{E8923D2C-EFEF-482E-B5D1-89804B7EE5FC}"/>
    <cellStyle name="Currency 5 3 2 2 3 2 3 2 4" xfId="32655" xr:uid="{C729E244-C5EB-46A2-B6B3-7B57B1A99D34}"/>
    <cellStyle name="Currency 5 3 2 2 3 2 3 2 5" xfId="47539" xr:uid="{1C04F560-9D62-4522-9A28-B52032D8D403}"/>
    <cellStyle name="Currency 5 3 2 2 3 2 3 3" xfId="22387" xr:uid="{9544735C-0742-4F79-8AF4-61C611ECA2D9}"/>
    <cellStyle name="Currency 5 3 2 2 3 2 3 3 2" xfId="36079" xr:uid="{38D7C420-97C0-45FD-937B-A58A337AB236}"/>
    <cellStyle name="Currency 5 3 2 2 3 2 3 3 3" xfId="50963" xr:uid="{31A2D5C5-291E-49AF-B231-4A40796FB80B}"/>
    <cellStyle name="Currency 5 3 2 2 3 2 3 4" xfId="15543" xr:uid="{1F3A0829-0362-4FD0-B603-0CF097B73ECB}"/>
    <cellStyle name="Currency 5 3 2 2 3 2 3 5" xfId="29233" xr:uid="{E6BF18C7-F015-4D13-A025-1D1C4DBC9524}"/>
    <cellStyle name="Currency 5 3 2 2 3 2 3 6" xfId="44117" xr:uid="{129F1F98-26CD-48EE-B2BF-8ABE3955E7A1}"/>
    <cellStyle name="Currency 5 3 2 2 3 2 4" xfId="10407" xr:uid="{C20B09E7-BA0A-4320-A97A-540FDC5F13D1}"/>
    <cellStyle name="Currency 5 3 2 2 3 2 4 2" xfId="24097" xr:uid="{DAF58002-1D68-4464-A6E5-C855316C8A2E}"/>
    <cellStyle name="Currency 5 3 2 2 3 2 4 2 2" xfId="37789" xr:uid="{8D1DE1CA-9557-415F-88CA-5D5E9905A25A}"/>
    <cellStyle name="Currency 5 3 2 2 3 2 4 2 3" xfId="52673" xr:uid="{01598821-9E53-44BC-905A-1574403F629E}"/>
    <cellStyle name="Currency 5 3 2 2 3 2 4 3" xfId="17253" xr:uid="{A20BB0A2-568A-410D-8602-1E9DECB8C77B}"/>
    <cellStyle name="Currency 5 3 2 2 3 2 4 4" xfId="30943" xr:uid="{603DED41-D321-4727-8590-5E1A07E798A1}"/>
    <cellStyle name="Currency 5 3 2 2 3 2 4 5" xfId="45827" xr:uid="{F85F8201-B4EC-4FAE-B8EE-9B390D9B1C58}"/>
    <cellStyle name="Currency 5 3 2 2 3 2 5" xfId="20675" xr:uid="{FA359C6D-277D-4A33-9F2A-B18B702F2F6C}"/>
    <cellStyle name="Currency 5 3 2 2 3 2 5 2" xfId="34367" xr:uid="{79F57FDF-0147-42CE-8809-CFC623D727D1}"/>
    <cellStyle name="Currency 5 3 2 2 3 2 5 3" xfId="49251" xr:uid="{17A338EB-5FD6-49AA-8658-465536EB3821}"/>
    <cellStyle name="Currency 5 3 2 2 3 2 6" xfId="13831" xr:uid="{1D94A271-8CEB-4E62-BEB0-7AC6DAAFB218}"/>
    <cellStyle name="Currency 5 3 2 2 3 2 7" xfId="27521" xr:uid="{4BBD9FB7-DB67-46DF-88E2-58F13E5E9A64}"/>
    <cellStyle name="Currency 5 3 2 2 3 2 8" xfId="42405" xr:uid="{E9EB16FC-D4C0-411B-86AD-A377C80A795F}"/>
    <cellStyle name="Currency 5 3 2 2 3 3" xfId="6986" xr:uid="{6C170400-64EE-4A88-802D-FE543C8B8170}"/>
    <cellStyle name="Currency 5 3 2 2 3 3 2" xfId="8699" xr:uid="{576D4FD5-A0BC-495D-9637-F30FC7DF2A7A}"/>
    <cellStyle name="Currency 5 3 2 2 3 3 2 2" xfId="12121" xr:uid="{F0D8A816-068B-4C1D-B640-1D37DE5C4529}"/>
    <cellStyle name="Currency 5 3 2 2 3 3 2 2 2" xfId="25811" xr:uid="{C11FA26F-D6EE-4184-BC44-0C3BAAAC138A}"/>
    <cellStyle name="Currency 5 3 2 2 3 3 2 2 2 2" xfId="39503" xr:uid="{08610614-5272-4019-82F4-36617DE0AD78}"/>
    <cellStyle name="Currency 5 3 2 2 3 3 2 2 2 3" xfId="54387" xr:uid="{BD1610E4-D4FC-4A6F-84F9-B22025BE7745}"/>
    <cellStyle name="Currency 5 3 2 2 3 3 2 2 3" xfId="18967" xr:uid="{33EB8FB5-B835-4628-AF99-EED4E5895BE2}"/>
    <cellStyle name="Currency 5 3 2 2 3 3 2 2 4" xfId="32657" xr:uid="{4DF1B523-9879-49E8-AF37-D260A1EE2B2B}"/>
    <cellStyle name="Currency 5 3 2 2 3 3 2 2 5" xfId="47541" xr:uid="{AD20EC3C-F952-42E4-A042-5DC2AA17392E}"/>
    <cellStyle name="Currency 5 3 2 2 3 3 2 3" xfId="22389" xr:uid="{0D1E80A1-5F97-4F18-A2B6-D310DF5D04FE}"/>
    <cellStyle name="Currency 5 3 2 2 3 3 2 3 2" xfId="36081" xr:uid="{BD837054-B6CC-4B9D-86F5-24367C206E27}"/>
    <cellStyle name="Currency 5 3 2 2 3 3 2 3 3" xfId="50965" xr:uid="{779066C7-577D-4836-AD2F-5295D8983174}"/>
    <cellStyle name="Currency 5 3 2 2 3 3 2 4" xfId="15545" xr:uid="{53B1E99F-6D6D-4C2C-9427-7AD716AE89D5}"/>
    <cellStyle name="Currency 5 3 2 2 3 3 2 5" xfId="29235" xr:uid="{FB9FC198-D476-4D3C-BF2B-EB5D7531300D}"/>
    <cellStyle name="Currency 5 3 2 2 3 3 2 6" xfId="44119" xr:uid="{744BC9C6-5C98-4F88-8653-23520564D396}"/>
    <cellStyle name="Currency 5 3 2 2 3 3 3" xfId="10409" xr:uid="{F77FCC40-50F3-4271-92CC-7A68EEAF46F6}"/>
    <cellStyle name="Currency 5 3 2 2 3 3 3 2" xfId="24099" xr:uid="{93ECF869-53C7-409D-99CF-4B27A92D47AD}"/>
    <cellStyle name="Currency 5 3 2 2 3 3 3 2 2" xfId="37791" xr:uid="{4ECCD2EB-D5D3-4D81-B7E4-CF24534320C4}"/>
    <cellStyle name="Currency 5 3 2 2 3 3 3 2 3" xfId="52675" xr:uid="{D78EAC76-9C44-4A4E-8C53-F15BACC84FD9}"/>
    <cellStyle name="Currency 5 3 2 2 3 3 3 3" xfId="17255" xr:uid="{B01941D9-040E-41F8-A8BC-4C3FEE943538}"/>
    <cellStyle name="Currency 5 3 2 2 3 3 3 4" xfId="30945" xr:uid="{D081743B-7FAC-4768-802D-13D2EC01D48C}"/>
    <cellStyle name="Currency 5 3 2 2 3 3 3 5" xfId="45829" xr:uid="{5F211239-28BF-40DB-9F60-95ED76DDAC9A}"/>
    <cellStyle name="Currency 5 3 2 2 3 3 4" xfId="20677" xr:uid="{A9B854BE-DC53-466D-A3D7-BDB0EFA7896B}"/>
    <cellStyle name="Currency 5 3 2 2 3 3 4 2" xfId="34369" xr:uid="{1CC1759C-9583-4CFB-A353-71FD4DE9D94F}"/>
    <cellStyle name="Currency 5 3 2 2 3 3 4 3" xfId="49253" xr:uid="{9188251D-8DDE-477C-9262-CD5033224BA8}"/>
    <cellStyle name="Currency 5 3 2 2 3 3 5" xfId="13833" xr:uid="{17B0E966-079E-46F2-8EBA-A40E4FFC3E3C}"/>
    <cellStyle name="Currency 5 3 2 2 3 3 6" xfId="27523" xr:uid="{0D389608-31E4-4488-A8A3-058356740DEA}"/>
    <cellStyle name="Currency 5 3 2 2 3 3 7" xfId="42407" xr:uid="{896C92CF-3A87-44B2-A598-2B0C6EFBA819}"/>
    <cellStyle name="Currency 5 3 2 2 3 4" xfId="6987" xr:uid="{DEF7D164-34B1-4FDE-9ED8-53BD8409DA2F}"/>
    <cellStyle name="Currency 5 3 2 2 3 4 2" xfId="8700" xr:uid="{FADF1B84-2F44-440F-827F-4758ADCEFFA0}"/>
    <cellStyle name="Currency 5 3 2 2 3 4 2 2" xfId="12122" xr:uid="{86EA9599-DF21-4566-887D-3A2811B069A7}"/>
    <cellStyle name="Currency 5 3 2 2 3 4 2 2 2" xfId="25812" xr:uid="{1C1AEE2A-DCE5-48B6-8B95-465BD8057B9D}"/>
    <cellStyle name="Currency 5 3 2 2 3 4 2 2 2 2" xfId="39504" xr:uid="{230430BB-940B-4E84-81C6-B77D3C700E15}"/>
    <cellStyle name="Currency 5 3 2 2 3 4 2 2 2 3" xfId="54388" xr:uid="{035D909F-FFEE-4C28-8109-393E63B8B060}"/>
    <cellStyle name="Currency 5 3 2 2 3 4 2 2 3" xfId="18968" xr:uid="{7CE57897-3EEA-4EA6-B976-A8F2A2C9B4D1}"/>
    <cellStyle name="Currency 5 3 2 2 3 4 2 2 4" xfId="32658" xr:uid="{FA10ACBF-96C7-4964-8691-6334D8472AE8}"/>
    <cellStyle name="Currency 5 3 2 2 3 4 2 2 5" xfId="47542" xr:uid="{B5460388-3C12-4029-A0D7-2C0F90F5101D}"/>
    <cellStyle name="Currency 5 3 2 2 3 4 2 3" xfId="22390" xr:uid="{98E33409-1C60-4201-8A29-0E8568FB64A7}"/>
    <cellStyle name="Currency 5 3 2 2 3 4 2 3 2" xfId="36082" xr:uid="{0DE2CD15-54C6-4E3E-8C3D-8CED56E697D9}"/>
    <cellStyle name="Currency 5 3 2 2 3 4 2 3 3" xfId="50966" xr:uid="{945F48CA-5E6F-43A5-8717-37DB73C446D2}"/>
    <cellStyle name="Currency 5 3 2 2 3 4 2 4" xfId="15546" xr:uid="{D75F2E8E-4E23-41C8-834B-AC18832EA3B4}"/>
    <cellStyle name="Currency 5 3 2 2 3 4 2 5" xfId="29236" xr:uid="{A5904A3D-09AD-460C-9646-BB5B914CB505}"/>
    <cellStyle name="Currency 5 3 2 2 3 4 2 6" xfId="44120" xr:uid="{B6EC9C16-34A5-4EA2-8740-DA5491D639AF}"/>
    <cellStyle name="Currency 5 3 2 2 3 4 3" xfId="10410" xr:uid="{BD89D11C-5E76-4A7E-9160-AC7F7958E340}"/>
    <cellStyle name="Currency 5 3 2 2 3 4 3 2" xfId="24100" xr:uid="{A246E297-8F99-4063-A9AB-422CC2EBDB47}"/>
    <cellStyle name="Currency 5 3 2 2 3 4 3 2 2" xfId="37792" xr:uid="{F30068F9-AF8B-41A5-9D06-44C52DE1A668}"/>
    <cellStyle name="Currency 5 3 2 2 3 4 3 2 3" xfId="52676" xr:uid="{687C1452-5A1A-4247-8B50-7B3676993315}"/>
    <cellStyle name="Currency 5 3 2 2 3 4 3 3" xfId="17256" xr:uid="{1431DC42-D953-48F2-A358-59BCE0F1ADB5}"/>
    <cellStyle name="Currency 5 3 2 2 3 4 3 4" xfId="30946" xr:uid="{6D426B9F-F9E4-41B8-AEC1-46B775576408}"/>
    <cellStyle name="Currency 5 3 2 2 3 4 3 5" xfId="45830" xr:uid="{3B3D3D9F-0D4A-453F-9CEC-C35F923E7778}"/>
    <cellStyle name="Currency 5 3 2 2 3 4 4" xfId="20678" xr:uid="{CE21266E-E036-4109-9093-F154DD257CC0}"/>
    <cellStyle name="Currency 5 3 2 2 3 4 4 2" xfId="34370" xr:uid="{D25AAA3D-621D-4DCF-9591-C94B11BE5D65}"/>
    <cellStyle name="Currency 5 3 2 2 3 4 4 3" xfId="49254" xr:uid="{77427419-7436-4023-8799-0B548AFB18B6}"/>
    <cellStyle name="Currency 5 3 2 2 3 4 5" xfId="13834" xr:uid="{D8E2F986-9A09-4317-BD5E-85EC794F7215}"/>
    <cellStyle name="Currency 5 3 2 2 3 4 6" xfId="27524" xr:uid="{5C2C0249-DCEF-4954-9CB6-27DC51E95CF0}"/>
    <cellStyle name="Currency 5 3 2 2 3 4 7" xfId="42408" xr:uid="{DD11E3DA-0F2E-4DC2-8394-72248B5598D5}"/>
    <cellStyle name="Currency 5 3 2 2 3 5" xfId="8696" xr:uid="{4C4E76D6-1118-412E-8F85-26B4E53D050D}"/>
    <cellStyle name="Currency 5 3 2 2 3 5 2" xfId="12118" xr:uid="{C9854D56-5A95-44C1-A29B-1A325F4D6FCE}"/>
    <cellStyle name="Currency 5 3 2 2 3 5 2 2" xfId="25808" xr:uid="{5DFC3587-D9F0-49C7-AFD4-305FBD393C3A}"/>
    <cellStyle name="Currency 5 3 2 2 3 5 2 2 2" xfId="39500" xr:uid="{01A5125A-AEFA-4E41-9C13-7AD79E97701E}"/>
    <cellStyle name="Currency 5 3 2 2 3 5 2 2 3" xfId="54384" xr:uid="{B0F7F203-CF92-4979-97BC-45E347E8DFA4}"/>
    <cellStyle name="Currency 5 3 2 2 3 5 2 3" xfId="18964" xr:uid="{B4949FCC-E124-4F20-B1E1-843AEE898E9A}"/>
    <cellStyle name="Currency 5 3 2 2 3 5 2 4" xfId="32654" xr:uid="{75C6EBF0-CCDE-46F4-9DFD-DA45A0314371}"/>
    <cellStyle name="Currency 5 3 2 2 3 5 2 5" xfId="47538" xr:uid="{9F0015A5-1236-46C4-A145-7B6520DC25F5}"/>
    <cellStyle name="Currency 5 3 2 2 3 5 3" xfId="22386" xr:uid="{4C261B73-94D6-47F0-BCF7-9A167E789727}"/>
    <cellStyle name="Currency 5 3 2 2 3 5 3 2" xfId="36078" xr:uid="{A313841D-3AB2-4073-9017-65336EC22A48}"/>
    <cellStyle name="Currency 5 3 2 2 3 5 3 3" xfId="50962" xr:uid="{8E3BF9F7-4F18-41A8-BB0F-E88CB2E5A6F1}"/>
    <cellStyle name="Currency 5 3 2 2 3 5 4" xfId="15542" xr:uid="{83AC8943-9704-4CA0-8DBA-3173DF0E36E1}"/>
    <cellStyle name="Currency 5 3 2 2 3 5 5" xfId="29232" xr:uid="{BEF9B27A-1D6C-424F-8D44-214D95243F9A}"/>
    <cellStyle name="Currency 5 3 2 2 3 5 6" xfId="44116" xr:uid="{D867CF63-31A7-403A-9B5B-0069B6CF4001}"/>
    <cellStyle name="Currency 5 3 2 2 3 6" xfId="10406" xr:uid="{361D83F2-816C-46D6-B491-5D4D4A38A420}"/>
    <cellStyle name="Currency 5 3 2 2 3 6 2" xfId="24096" xr:uid="{CC0297D3-6A44-4ADB-A907-88A68A267CCB}"/>
    <cellStyle name="Currency 5 3 2 2 3 6 2 2" xfId="37788" xr:uid="{6C7BBCF6-AED0-4BC2-994E-070B20E1C513}"/>
    <cellStyle name="Currency 5 3 2 2 3 6 2 3" xfId="52672" xr:uid="{14057904-5BBB-4D77-B47B-53B22BF1EA08}"/>
    <cellStyle name="Currency 5 3 2 2 3 6 3" xfId="17252" xr:uid="{CA4FD5C0-1278-4BE6-BD90-5371E1AE4F8A}"/>
    <cellStyle name="Currency 5 3 2 2 3 6 4" xfId="30942" xr:uid="{F0DDFB62-395D-489C-9FBD-9CA3CAA790D9}"/>
    <cellStyle name="Currency 5 3 2 2 3 6 5" xfId="45826" xr:uid="{7DBBC742-5009-4D5C-9195-00D9602B614F}"/>
    <cellStyle name="Currency 5 3 2 2 3 7" xfId="20674" xr:uid="{3804ED87-3AD3-4334-ADF7-FF3008F11C63}"/>
    <cellStyle name="Currency 5 3 2 2 3 7 2" xfId="34366" xr:uid="{54D9D9F4-D4E5-48D9-B78C-813AF9B30AE2}"/>
    <cellStyle name="Currency 5 3 2 2 3 7 3" xfId="49250" xr:uid="{7B17FC3C-9D4C-427A-8B67-0B94D1C35426}"/>
    <cellStyle name="Currency 5 3 2 2 3 8" xfId="13830" xr:uid="{9A0923DC-D688-4216-AC15-BE1761B17DC9}"/>
    <cellStyle name="Currency 5 3 2 2 3 9" xfId="27520" xr:uid="{DF212ACE-8B25-4306-8AA9-248759FD78DC}"/>
    <cellStyle name="Currency 5 3 2 2 4" xfId="6988" xr:uid="{088D0115-1611-4290-B362-9EABD6AF5A16}"/>
    <cellStyle name="Currency 5 3 2 2 4 2" xfId="6989" xr:uid="{40DA392D-7378-4BF2-A7CF-EAA62DEF1436}"/>
    <cellStyle name="Currency 5 3 2 2 4 2 2" xfId="8702" xr:uid="{26F8F2D5-DB67-497F-948F-1AF8B7275D60}"/>
    <cellStyle name="Currency 5 3 2 2 4 2 2 2" xfId="12124" xr:uid="{C40F7131-8EAD-41ED-85DD-CE6A8D54FC86}"/>
    <cellStyle name="Currency 5 3 2 2 4 2 2 2 2" xfId="25814" xr:uid="{513F56C8-B3E8-4977-AE87-0095851B99F3}"/>
    <cellStyle name="Currency 5 3 2 2 4 2 2 2 2 2" xfId="39506" xr:uid="{6A55C840-DE04-457A-84D7-447CB9EF231A}"/>
    <cellStyle name="Currency 5 3 2 2 4 2 2 2 2 3" xfId="54390" xr:uid="{4C284727-7E72-4069-A5CC-478E0EC19F0D}"/>
    <cellStyle name="Currency 5 3 2 2 4 2 2 2 3" xfId="18970" xr:uid="{310587AE-F3CA-4E38-8D7B-228611812F23}"/>
    <cellStyle name="Currency 5 3 2 2 4 2 2 2 4" xfId="32660" xr:uid="{E0C7B944-0B6B-4393-93B1-34FDD8FE1B3D}"/>
    <cellStyle name="Currency 5 3 2 2 4 2 2 2 5" xfId="47544" xr:uid="{16E4953B-D1E9-486C-BE6B-D29D2F2730A0}"/>
    <cellStyle name="Currency 5 3 2 2 4 2 2 3" xfId="22392" xr:uid="{36306020-A6EC-4160-A071-2965EAAEE2BC}"/>
    <cellStyle name="Currency 5 3 2 2 4 2 2 3 2" xfId="36084" xr:uid="{356F376C-03EA-4E4D-8B5F-6878CE4727AF}"/>
    <cellStyle name="Currency 5 3 2 2 4 2 2 3 3" xfId="50968" xr:uid="{5CB7FF27-7EB9-49CD-AF7B-DF9BAB2E2D7E}"/>
    <cellStyle name="Currency 5 3 2 2 4 2 2 4" xfId="15548" xr:uid="{8BAA342B-D167-4C2F-8901-066758F6680E}"/>
    <cellStyle name="Currency 5 3 2 2 4 2 2 5" xfId="29238" xr:uid="{FF589F7E-8338-4462-9447-FDD8FE4C021C}"/>
    <cellStyle name="Currency 5 3 2 2 4 2 2 6" xfId="44122" xr:uid="{2DDD2673-4CA4-4EB4-A0DE-3E61EFCB2FDF}"/>
    <cellStyle name="Currency 5 3 2 2 4 2 3" xfId="10412" xr:uid="{C0FF062C-4BCB-4B78-9B21-42F123B838ED}"/>
    <cellStyle name="Currency 5 3 2 2 4 2 3 2" xfId="24102" xr:uid="{A9DFD43C-70A2-4207-B4C0-5E265A4845D6}"/>
    <cellStyle name="Currency 5 3 2 2 4 2 3 2 2" xfId="37794" xr:uid="{59DF2820-6F89-496F-A939-AE6F68D59358}"/>
    <cellStyle name="Currency 5 3 2 2 4 2 3 2 3" xfId="52678" xr:uid="{F69547C2-5255-4140-AFE4-4717660BDC01}"/>
    <cellStyle name="Currency 5 3 2 2 4 2 3 3" xfId="17258" xr:uid="{F1FBC953-70ED-490F-9A62-4FA1C6A510F3}"/>
    <cellStyle name="Currency 5 3 2 2 4 2 3 4" xfId="30948" xr:uid="{E7270EF2-C5E3-4DA8-87B6-DCCA8B0AAAB2}"/>
    <cellStyle name="Currency 5 3 2 2 4 2 3 5" xfId="45832" xr:uid="{5D44FA5A-7A57-44B7-AF49-20390DBFDD5F}"/>
    <cellStyle name="Currency 5 3 2 2 4 2 4" xfId="20680" xr:uid="{2CB6746C-DC94-4D00-8A36-9603339AFF70}"/>
    <cellStyle name="Currency 5 3 2 2 4 2 4 2" xfId="34372" xr:uid="{CE882475-9450-4582-8300-4E9A2D9260CA}"/>
    <cellStyle name="Currency 5 3 2 2 4 2 4 3" xfId="49256" xr:uid="{B15E4CA7-A11D-4953-87AA-437A7BDF61F2}"/>
    <cellStyle name="Currency 5 3 2 2 4 2 5" xfId="13836" xr:uid="{194BF569-3753-46F5-84F7-D301BAD76C11}"/>
    <cellStyle name="Currency 5 3 2 2 4 2 6" xfId="27526" xr:uid="{6C8F64E7-AE3C-4225-A686-7B1D2763E2DE}"/>
    <cellStyle name="Currency 5 3 2 2 4 2 7" xfId="42410" xr:uid="{9DA42461-6BFC-4BED-8C43-1BDD8BFF0CA9}"/>
    <cellStyle name="Currency 5 3 2 2 4 3" xfId="8701" xr:uid="{47E20250-7130-421F-A2F7-C9AA24F8919B}"/>
    <cellStyle name="Currency 5 3 2 2 4 3 2" xfId="12123" xr:uid="{045434AB-9676-4E2E-9D1A-3A436A5C00DD}"/>
    <cellStyle name="Currency 5 3 2 2 4 3 2 2" xfId="25813" xr:uid="{44C699F7-8905-477F-805E-394BA7806F70}"/>
    <cellStyle name="Currency 5 3 2 2 4 3 2 2 2" xfId="39505" xr:uid="{89FFB87C-56FA-41C4-ACB3-77BC68D2BA1A}"/>
    <cellStyle name="Currency 5 3 2 2 4 3 2 2 3" xfId="54389" xr:uid="{18AD94FE-8F06-4E41-A013-4EACD5A3504B}"/>
    <cellStyle name="Currency 5 3 2 2 4 3 2 3" xfId="18969" xr:uid="{092AB042-3D47-4D1A-B00D-6E8748D7CEED}"/>
    <cellStyle name="Currency 5 3 2 2 4 3 2 4" xfId="32659" xr:uid="{E4CD2492-B2DF-42D2-9A5D-7D39F0068D35}"/>
    <cellStyle name="Currency 5 3 2 2 4 3 2 5" xfId="47543" xr:uid="{BF90AB99-8DC3-4FD3-9E7A-D8DC80761AF1}"/>
    <cellStyle name="Currency 5 3 2 2 4 3 3" xfId="22391" xr:uid="{CC535554-2247-483F-A177-53815B3C4881}"/>
    <cellStyle name="Currency 5 3 2 2 4 3 3 2" xfId="36083" xr:uid="{D2500CD1-E71B-42A0-BF3A-716CADC4A5A6}"/>
    <cellStyle name="Currency 5 3 2 2 4 3 3 3" xfId="50967" xr:uid="{428085CC-0E8C-4075-A6BD-239164E708D0}"/>
    <cellStyle name="Currency 5 3 2 2 4 3 4" xfId="15547" xr:uid="{C9EBD195-6A3B-40FC-B4D4-B23B61733CE8}"/>
    <cellStyle name="Currency 5 3 2 2 4 3 5" xfId="29237" xr:uid="{1D570B29-A698-45F9-9F93-0BDA8F5BC717}"/>
    <cellStyle name="Currency 5 3 2 2 4 3 6" xfId="44121" xr:uid="{4BA60764-13E6-4FBA-A48C-368F159C89BB}"/>
    <cellStyle name="Currency 5 3 2 2 4 4" xfId="10411" xr:uid="{9F57E4E2-57C6-47C3-A5AB-89BF9169BB36}"/>
    <cellStyle name="Currency 5 3 2 2 4 4 2" xfId="24101" xr:uid="{277D6477-9942-4A1F-8D0B-C55FAB5D08E6}"/>
    <cellStyle name="Currency 5 3 2 2 4 4 2 2" xfId="37793" xr:uid="{5B9AF37A-4099-406C-A29D-A826B67CE802}"/>
    <cellStyle name="Currency 5 3 2 2 4 4 2 3" xfId="52677" xr:uid="{41339A1F-CC75-40AA-88AB-C3437E801FF7}"/>
    <cellStyle name="Currency 5 3 2 2 4 4 3" xfId="17257" xr:uid="{37A3D06A-C186-4C7B-AC37-574C6B699226}"/>
    <cellStyle name="Currency 5 3 2 2 4 4 4" xfId="30947" xr:uid="{4BDA6EB3-72F2-4ECB-A360-11526DE9FC93}"/>
    <cellStyle name="Currency 5 3 2 2 4 4 5" xfId="45831" xr:uid="{ABEF1EC0-3A3A-4B0C-8215-4B265651F4F2}"/>
    <cellStyle name="Currency 5 3 2 2 4 5" xfId="20679" xr:uid="{6973777A-58AA-4D06-B16B-18CBEA8092AC}"/>
    <cellStyle name="Currency 5 3 2 2 4 5 2" xfId="34371" xr:uid="{3908B2A6-A574-4FBD-BD04-DDE4D21C6D96}"/>
    <cellStyle name="Currency 5 3 2 2 4 5 3" xfId="49255" xr:uid="{AFA8F97F-B530-425D-A6A8-BD4CA820B3C1}"/>
    <cellStyle name="Currency 5 3 2 2 4 6" xfId="13835" xr:uid="{0CDDAA01-6EEE-4D73-A817-F6DB2FAB7FF4}"/>
    <cellStyle name="Currency 5 3 2 2 4 7" xfId="27525" xr:uid="{4F7B3BD6-6973-4390-99DF-DDE4D5BBA335}"/>
    <cellStyle name="Currency 5 3 2 2 4 8" xfId="42409" xr:uid="{4B787D2A-FDE6-41AC-A92E-22E7E27BF4A6}"/>
    <cellStyle name="Currency 5 3 2 2 5" xfId="6990" xr:uid="{1347CE78-EACE-4EDA-BBF4-D0E8557FEC42}"/>
    <cellStyle name="Currency 5 3 2 2 5 2" xfId="8703" xr:uid="{2C0433A4-94E6-4F1D-AAC2-75EA9179972A}"/>
    <cellStyle name="Currency 5 3 2 2 5 2 2" xfId="12125" xr:uid="{5A4AB09E-F3BC-4B49-ACD9-58798A060D6A}"/>
    <cellStyle name="Currency 5 3 2 2 5 2 2 2" xfId="25815" xr:uid="{67799D5C-3C64-4BE2-B77D-72E89F56FA33}"/>
    <cellStyle name="Currency 5 3 2 2 5 2 2 2 2" xfId="39507" xr:uid="{0E83F2DD-0FD0-4E5F-84CC-4E72CAAE8736}"/>
    <cellStyle name="Currency 5 3 2 2 5 2 2 2 3" xfId="54391" xr:uid="{10E23097-0AC3-4227-8C2D-AF7F559277B6}"/>
    <cellStyle name="Currency 5 3 2 2 5 2 2 3" xfId="18971" xr:uid="{33FF2435-EA68-4153-8FAB-4631C3B956F3}"/>
    <cellStyle name="Currency 5 3 2 2 5 2 2 4" xfId="32661" xr:uid="{547BB93C-8CDF-4014-9923-BC0205AC63DE}"/>
    <cellStyle name="Currency 5 3 2 2 5 2 2 5" xfId="47545" xr:uid="{9237B213-72DB-4158-98DA-06B9900DDFAD}"/>
    <cellStyle name="Currency 5 3 2 2 5 2 3" xfId="22393" xr:uid="{F7BE9615-D9B3-4F9E-871E-2F5B859DFF35}"/>
    <cellStyle name="Currency 5 3 2 2 5 2 3 2" xfId="36085" xr:uid="{D7A6C86F-E0EA-4E81-9ED9-2DB0D0D9109F}"/>
    <cellStyle name="Currency 5 3 2 2 5 2 3 3" xfId="50969" xr:uid="{AD8E7754-8895-4F74-BA10-9664CA92D667}"/>
    <cellStyle name="Currency 5 3 2 2 5 2 4" xfId="15549" xr:uid="{85D34F68-590B-406C-B1D2-D032E277C97B}"/>
    <cellStyle name="Currency 5 3 2 2 5 2 5" xfId="29239" xr:uid="{22FC9F1C-20E5-42DA-B7FF-57A14B16120F}"/>
    <cellStyle name="Currency 5 3 2 2 5 2 6" xfId="44123" xr:uid="{A703C916-D386-4696-9596-3682845C9145}"/>
    <cellStyle name="Currency 5 3 2 2 5 3" xfId="10413" xr:uid="{E0E8F98A-F0AB-4BB6-BCAD-D4FC5ED72063}"/>
    <cellStyle name="Currency 5 3 2 2 5 3 2" xfId="24103" xr:uid="{F9AC3D7F-3A14-466D-B37E-789587091BBA}"/>
    <cellStyle name="Currency 5 3 2 2 5 3 2 2" xfId="37795" xr:uid="{96009724-67FB-4107-86A2-B5C0B775D426}"/>
    <cellStyle name="Currency 5 3 2 2 5 3 2 3" xfId="52679" xr:uid="{86F30B60-D6B1-4248-B2F1-3F9602C2071A}"/>
    <cellStyle name="Currency 5 3 2 2 5 3 3" xfId="17259" xr:uid="{708ADB0A-2274-4E3F-9AD2-E8995E682F9A}"/>
    <cellStyle name="Currency 5 3 2 2 5 3 4" xfId="30949" xr:uid="{6639157E-FAFA-43D3-B641-DF4E5AF3D771}"/>
    <cellStyle name="Currency 5 3 2 2 5 3 5" xfId="45833" xr:uid="{5446E2E3-4D58-4953-BBBE-7AA9004CDBCB}"/>
    <cellStyle name="Currency 5 3 2 2 5 4" xfId="20681" xr:uid="{B48D608B-69A7-4A79-9234-88233B50D4FD}"/>
    <cellStyle name="Currency 5 3 2 2 5 4 2" xfId="34373" xr:uid="{796603DE-3D2C-4D71-A889-069A4C62428B}"/>
    <cellStyle name="Currency 5 3 2 2 5 4 3" xfId="49257" xr:uid="{5736FC87-79A7-4265-9DF6-66D744E65DD2}"/>
    <cellStyle name="Currency 5 3 2 2 5 5" xfId="13837" xr:uid="{DA996F2E-78A9-42C7-BAF3-FE973EE56BB1}"/>
    <cellStyle name="Currency 5 3 2 2 5 6" xfId="27527" xr:uid="{4E1B069A-EF9A-4E37-B27B-4DB209327C98}"/>
    <cellStyle name="Currency 5 3 2 2 5 7" xfId="42411" xr:uid="{B99FAB5B-EA8F-4576-830A-7A3508C4666D}"/>
    <cellStyle name="Currency 5 3 2 2 6" xfId="6991" xr:uid="{B754B471-5BA1-4B85-B64F-271C5555389E}"/>
    <cellStyle name="Currency 5 3 2 2 6 2" xfId="8704" xr:uid="{34892A74-C46E-4344-BB2D-0DD06D56997B}"/>
    <cellStyle name="Currency 5 3 2 2 6 2 2" xfId="12126" xr:uid="{D67E3C6A-B4C5-4738-9616-D728AB2AE9F9}"/>
    <cellStyle name="Currency 5 3 2 2 6 2 2 2" xfId="25816" xr:uid="{B821654A-4B42-462C-A0F6-51A503EBEB41}"/>
    <cellStyle name="Currency 5 3 2 2 6 2 2 2 2" xfId="39508" xr:uid="{B38BCCBD-4956-4AAD-AE60-1BF3CE75EFBB}"/>
    <cellStyle name="Currency 5 3 2 2 6 2 2 2 3" xfId="54392" xr:uid="{4004CE6A-F740-4C19-B516-49B913F93FFA}"/>
    <cellStyle name="Currency 5 3 2 2 6 2 2 3" xfId="18972" xr:uid="{F36EF360-DE40-493D-B8F7-F07F79BA8FB0}"/>
    <cellStyle name="Currency 5 3 2 2 6 2 2 4" xfId="32662" xr:uid="{2FE9E9CC-794A-48C4-A717-9B742CA92F69}"/>
    <cellStyle name="Currency 5 3 2 2 6 2 2 5" xfId="47546" xr:uid="{E777A9CB-EAF0-4510-9534-C526F6B6165D}"/>
    <cellStyle name="Currency 5 3 2 2 6 2 3" xfId="22394" xr:uid="{B7331683-2634-48FB-AA10-492F06350687}"/>
    <cellStyle name="Currency 5 3 2 2 6 2 3 2" xfId="36086" xr:uid="{3BA11775-6C31-434D-9599-A80B70033AF6}"/>
    <cellStyle name="Currency 5 3 2 2 6 2 3 3" xfId="50970" xr:uid="{A4830FB1-77C6-4C21-895E-7E57E60B4225}"/>
    <cellStyle name="Currency 5 3 2 2 6 2 4" xfId="15550" xr:uid="{C8987050-245B-4E2C-BD58-22B2A2F813D7}"/>
    <cellStyle name="Currency 5 3 2 2 6 2 5" xfId="29240" xr:uid="{8296AB09-880F-4E4B-8BFB-29F34FC93616}"/>
    <cellStyle name="Currency 5 3 2 2 6 2 6" xfId="44124" xr:uid="{8176B884-CB9D-4367-81B4-EA18E277EF3C}"/>
    <cellStyle name="Currency 5 3 2 2 6 3" xfId="10414" xr:uid="{49AC2EF7-F262-4976-9F46-AC9FA8B1AB1A}"/>
    <cellStyle name="Currency 5 3 2 2 6 3 2" xfId="24104" xr:uid="{F1E59401-AFAA-4732-B06D-3873697E0780}"/>
    <cellStyle name="Currency 5 3 2 2 6 3 2 2" xfId="37796" xr:uid="{3B121014-FD40-4025-838B-1C3AE8D485F2}"/>
    <cellStyle name="Currency 5 3 2 2 6 3 2 3" xfId="52680" xr:uid="{0F8D0595-2CDA-449D-B8A6-9D10FCFF3815}"/>
    <cellStyle name="Currency 5 3 2 2 6 3 3" xfId="17260" xr:uid="{3C527AB0-A1E5-4CA5-9351-CAEFCEA95FA3}"/>
    <cellStyle name="Currency 5 3 2 2 6 3 4" xfId="30950" xr:uid="{C486355B-F423-4BBD-B6D9-A42CF26364F4}"/>
    <cellStyle name="Currency 5 3 2 2 6 3 5" xfId="45834" xr:uid="{96C235D0-E865-4C9F-967F-F213AE895B64}"/>
    <cellStyle name="Currency 5 3 2 2 6 4" xfId="20682" xr:uid="{D16AE42C-8CA1-474A-A46E-0747DBE106E3}"/>
    <cellStyle name="Currency 5 3 2 2 6 4 2" xfId="34374" xr:uid="{F3F51378-5C2B-4F8E-A1F3-72F241EDA41E}"/>
    <cellStyle name="Currency 5 3 2 2 6 4 3" xfId="49258" xr:uid="{20BFCCEF-F83A-47E4-9357-E18B6C56172E}"/>
    <cellStyle name="Currency 5 3 2 2 6 5" xfId="13838" xr:uid="{8B5891E8-0D51-4118-88E2-21B9DDA61DA9}"/>
    <cellStyle name="Currency 5 3 2 2 6 6" xfId="27528" xr:uid="{88AA912B-00EF-4F3C-9423-45899A911775}"/>
    <cellStyle name="Currency 5 3 2 2 6 7" xfId="42412" xr:uid="{FC2EAA4A-9789-46D1-BD1F-68D943A21134}"/>
    <cellStyle name="Currency 5 3 2 2 7" xfId="8690" xr:uid="{A15B3302-ECE5-4A40-99AA-DB15D338830D}"/>
    <cellStyle name="Currency 5 3 2 2 7 2" xfId="12112" xr:uid="{810F60F2-FB76-4465-AB01-C3F3048A897A}"/>
    <cellStyle name="Currency 5 3 2 2 7 2 2" xfId="25802" xr:uid="{165583D4-FA47-46AF-930A-EDCE3F23EA4D}"/>
    <cellStyle name="Currency 5 3 2 2 7 2 2 2" xfId="39494" xr:uid="{1D31356D-759E-4048-A2DF-28BE047B9AB8}"/>
    <cellStyle name="Currency 5 3 2 2 7 2 2 3" xfId="54378" xr:uid="{EDFC8AA5-E4ED-4860-9C60-4EA32CF7CEF1}"/>
    <cellStyle name="Currency 5 3 2 2 7 2 3" xfId="18958" xr:uid="{E986C789-B9C0-4E43-9B64-BD3A9B1E04B1}"/>
    <cellStyle name="Currency 5 3 2 2 7 2 4" xfId="32648" xr:uid="{2CBBC4C1-43FF-4493-97E0-1A88AA813027}"/>
    <cellStyle name="Currency 5 3 2 2 7 2 5" xfId="47532" xr:uid="{0A2C9762-2108-47E0-BBF6-827B7C693ED0}"/>
    <cellStyle name="Currency 5 3 2 2 7 3" xfId="22380" xr:uid="{A26CCD9D-A9BF-4396-936B-420751C0A6D3}"/>
    <cellStyle name="Currency 5 3 2 2 7 3 2" xfId="36072" xr:uid="{99B91E11-25A0-479D-8999-90D4946428A6}"/>
    <cellStyle name="Currency 5 3 2 2 7 3 3" xfId="50956" xr:uid="{74BD1559-F4B9-48DD-821C-C75DE7103A2A}"/>
    <cellStyle name="Currency 5 3 2 2 7 4" xfId="15536" xr:uid="{FCA29051-2DFA-4F81-8B0F-EC1506E204A6}"/>
    <cellStyle name="Currency 5 3 2 2 7 5" xfId="29226" xr:uid="{6EEAF5A6-631B-4391-88B9-45B1C45B859E}"/>
    <cellStyle name="Currency 5 3 2 2 7 6" xfId="44110" xr:uid="{15A5B641-079F-457F-9339-D558D4D2ABFF}"/>
    <cellStyle name="Currency 5 3 2 2 8" xfId="10400" xr:uid="{75B62E77-D5B0-43F1-80DF-BA1C364AD3A1}"/>
    <cellStyle name="Currency 5 3 2 2 8 2" xfId="24090" xr:uid="{0CD0B060-0963-44AA-95A2-ED25F1DD5CEA}"/>
    <cellStyle name="Currency 5 3 2 2 8 2 2" xfId="37782" xr:uid="{A2522957-5D95-412C-BC21-652AB4022F98}"/>
    <cellStyle name="Currency 5 3 2 2 8 2 3" xfId="52666" xr:uid="{D7C82F83-DE3F-41D8-A5DD-5197395E3E25}"/>
    <cellStyle name="Currency 5 3 2 2 8 3" xfId="17246" xr:uid="{CF1B3AA3-DBB2-4ED1-8D3E-FC26F30135A5}"/>
    <cellStyle name="Currency 5 3 2 2 8 4" xfId="30936" xr:uid="{CDA5E844-C158-45B2-94E8-639CAA9CD7AC}"/>
    <cellStyle name="Currency 5 3 2 2 8 5" xfId="45820" xr:uid="{235F2F3D-7BBC-4D68-BE5F-056ED836BF04}"/>
    <cellStyle name="Currency 5 3 2 2 9" xfId="20668" xr:uid="{85DE85D9-4A15-450A-AEB0-E43663BE1BC6}"/>
    <cellStyle name="Currency 5 3 2 2 9 2" xfId="34360" xr:uid="{9F0AAB62-BB8C-4D4B-B81B-BAF84CE458E4}"/>
    <cellStyle name="Currency 5 3 2 2 9 3" xfId="49244" xr:uid="{9B9BDD97-1D51-4A4B-B810-5E8436E9EAC3}"/>
    <cellStyle name="Currency 5 3 2 3" xfId="4766" xr:uid="{5B167A0F-D54F-4143-A022-28152EAEED41}"/>
    <cellStyle name="Currency 5 3 2 3 10" xfId="42413" xr:uid="{5FEE9C48-C18A-4A92-9E43-595EBE1FE359}"/>
    <cellStyle name="Currency 5 3 2 3 11" xfId="6992" xr:uid="{12A6616C-9738-44AD-8E98-BBF7DF3FA3EE}"/>
    <cellStyle name="Currency 5 3 2 3 2" xfId="6993" xr:uid="{E6654EF9-778D-4B8E-8470-86F15057306E}"/>
    <cellStyle name="Currency 5 3 2 3 2 2" xfId="6994" xr:uid="{FF149447-4D61-4F8E-BEF9-C9ABB3CA492B}"/>
    <cellStyle name="Currency 5 3 2 3 2 2 2" xfId="8707" xr:uid="{801BFF3C-DA48-426D-8411-574E835CAED4}"/>
    <cellStyle name="Currency 5 3 2 3 2 2 2 2" xfId="12129" xr:uid="{700C3F13-C116-499A-922F-E3D28E68AEFA}"/>
    <cellStyle name="Currency 5 3 2 3 2 2 2 2 2" xfId="25819" xr:uid="{A1132921-53E5-4C2D-9B77-36B7DC138C31}"/>
    <cellStyle name="Currency 5 3 2 3 2 2 2 2 2 2" xfId="39511" xr:uid="{6C37B0AA-0BA4-4C8C-8055-F4C1F55D5D5D}"/>
    <cellStyle name="Currency 5 3 2 3 2 2 2 2 2 3" xfId="54395" xr:uid="{15A1F43F-58DB-4AD9-8DAF-7004731A62D7}"/>
    <cellStyle name="Currency 5 3 2 3 2 2 2 2 3" xfId="18975" xr:uid="{C0306E09-A09C-44C5-B622-C004AA56FC25}"/>
    <cellStyle name="Currency 5 3 2 3 2 2 2 2 4" xfId="32665" xr:uid="{6C8D2F18-01FB-46B7-930D-446A1B4DCA9D}"/>
    <cellStyle name="Currency 5 3 2 3 2 2 2 2 5" xfId="47549" xr:uid="{96F05E4F-B888-42B8-B1E7-6D1746589CC6}"/>
    <cellStyle name="Currency 5 3 2 3 2 2 2 3" xfId="22397" xr:uid="{0EC0D89F-3AA8-4056-B66B-AC3C3FC85CE9}"/>
    <cellStyle name="Currency 5 3 2 3 2 2 2 3 2" xfId="36089" xr:uid="{D8ADF171-C02F-428A-B76E-E9C3E89B45A9}"/>
    <cellStyle name="Currency 5 3 2 3 2 2 2 3 3" xfId="50973" xr:uid="{C1F239A0-8716-47A8-B16D-731B692B1F08}"/>
    <cellStyle name="Currency 5 3 2 3 2 2 2 4" xfId="15553" xr:uid="{245B4241-F408-4FC8-B793-048D682194EF}"/>
    <cellStyle name="Currency 5 3 2 3 2 2 2 5" xfId="29243" xr:uid="{346BD20A-9F61-443C-8E7A-5779A397DA38}"/>
    <cellStyle name="Currency 5 3 2 3 2 2 2 6" xfId="44127" xr:uid="{46D04D91-7368-4BA2-8905-325395FAA2F3}"/>
    <cellStyle name="Currency 5 3 2 3 2 2 3" xfId="10417" xr:uid="{8A67BAE0-04E6-4F11-B0FE-744B319B6CD7}"/>
    <cellStyle name="Currency 5 3 2 3 2 2 3 2" xfId="24107" xr:uid="{3C7C1E85-40C3-4BDF-9E94-063A04BC7806}"/>
    <cellStyle name="Currency 5 3 2 3 2 2 3 2 2" xfId="37799" xr:uid="{054F72EB-36E1-4F78-9ACF-0CF56DD87DAE}"/>
    <cellStyle name="Currency 5 3 2 3 2 2 3 2 3" xfId="52683" xr:uid="{9F0B537C-5918-4599-AF75-7F0C712E568B}"/>
    <cellStyle name="Currency 5 3 2 3 2 2 3 3" xfId="17263" xr:uid="{7C5274DA-A64B-49EA-A94E-CEFE1898DD41}"/>
    <cellStyle name="Currency 5 3 2 3 2 2 3 4" xfId="30953" xr:uid="{513741DF-85F1-4783-AB44-671FE4702BAB}"/>
    <cellStyle name="Currency 5 3 2 3 2 2 3 5" xfId="45837" xr:uid="{B87415F8-9D58-4D7F-987C-043F1B548EDC}"/>
    <cellStyle name="Currency 5 3 2 3 2 2 4" xfId="20685" xr:uid="{FA6B5F49-F46C-4CCB-B122-294A5D2CE949}"/>
    <cellStyle name="Currency 5 3 2 3 2 2 4 2" xfId="34377" xr:uid="{217B7013-68FC-44F2-8113-C1D36F55AC9F}"/>
    <cellStyle name="Currency 5 3 2 3 2 2 4 3" xfId="49261" xr:uid="{233A9E0D-EC4A-414F-8646-9BD3A1E580C8}"/>
    <cellStyle name="Currency 5 3 2 3 2 2 5" xfId="13841" xr:uid="{369C5DDE-6345-40ED-A710-328FFA3E197A}"/>
    <cellStyle name="Currency 5 3 2 3 2 2 6" xfId="27531" xr:uid="{91FCBC0E-EEF8-4EED-89E9-84D3185C1286}"/>
    <cellStyle name="Currency 5 3 2 3 2 2 7" xfId="42415" xr:uid="{C98BB4F5-ACF1-4622-A76B-B31C7A7629FE}"/>
    <cellStyle name="Currency 5 3 2 3 2 3" xfId="8706" xr:uid="{294E73D8-57F0-42A7-9810-21D3552445D9}"/>
    <cellStyle name="Currency 5 3 2 3 2 3 2" xfId="12128" xr:uid="{343266E9-53F3-421D-AC61-1A67B365EA34}"/>
    <cellStyle name="Currency 5 3 2 3 2 3 2 2" xfId="25818" xr:uid="{42101560-6855-4FD5-9EEA-1463D907A3FE}"/>
    <cellStyle name="Currency 5 3 2 3 2 3 2 2 2" xfId="39510" xr:uid="{8FE03078-7BFA-4183-B74C-B31FE9F76F25}"/>
    <cellStyle name="Currency 5 3 2 3 2 3 2 2 3" xfId="54394" xr:uid="{1905C956-705B-4C9F-B6D3-C91251239DC5}"/>
    <cellStyle name="Currency 5 3 2 3 2 3 2 3" xfId="18974" xr:uid="{33C07355-1F66-44D5-B783-DF1036CBDEF0}"/>
    <cellStyle name="Currency 5 3 2 3 2 3 2 4" xfId="32664" xr:uid="{5574EAA1-619B-45FF-B566-F5EAB30D3763}"/>
    <cellStyle name="Currency 5 3 2 3 2 3 2 5" xfId="47548" xr:uid="{8E5BD42D-D4EF-4DE1-80CF-1D90342478CC}"/>
    <cellStyle name="Currency 5 3 2 3 2 3 3" xfId="22396" xr:uid="{481B4EE9-741C-479E-BC0F-223B5B857669}"/>
    <cellStyle name="Currency 5 3 2 3 2 3 3 2" xfId="36088" xr:uid="{3E3C57AA-0D87-4373-BC24-B104D3575ABB}"/>
    <cellStyle name="Currency 5 3 2 3 2 3 3 3" xfId="50972" xr:uid="{292DC56D-8726-40EF-9593-19ED676F55D2}"/>
    <cellStyle name="Currency 5 3 2 3 2 3 4" xfId="15552" xr:uid="{FC58906B-3D5D-41AA-BACF-EE4A0CB15F7E}"/>
    <cellStyle name="Currency 5 3 2 3 2 3 5" xfId="29242" xr:uid="{DBE4E03D-2EE9-40A4-9A1D-50E49E910001}"/>
    <cellStyle name="Currency 5 3 2 3 2 3 6" xfId="44126" xr:uid="{D71D4173-A50C-43C2-BE51-CCDD5468CDD5}"/>
    <cellStyle name="Currency 5 3 2 3 2 4" xfId="10416" xr:uid="{C44FE5F2-AE3C-46BC-87A7-ABF8FF6E99A6}"/>
    <cellStyle name="Currency 5 3 2 3 2 4 2" xfId="24106" xr:uid="{179C5C54-1CA3-4793-B5DC-4E75A2072D8B}"/>
    <cellStyle name="Currency 5 3 2 3 2 4 2 2" xfId="37798" xr:uid="{3522D6B8-16D7-495D-9338-9A94F60E586F}"/>
    <cellStyle name="Currency 5 3 2 3 2 4 2 3" xfId="52682" xr:uid="{B0C56884-F72D-4BBC-A45F-C74D448F8854}"/>
    <cellStyle name="Currency 5 3 2 3 2 4 3" xfId="17262" xr:uid="{B46753D0-137E-4D18-8838-B0D20EDEFD6B}"/>
    <cellStyle name="Currency 5 3 2 3 2 4 4" xfId="30952" xr:uid="{E66BFBFE-4B26-4951-AF55-FC833CBF79B7}"/>
    <cellStyle name="Currency 5 3 2 3 2 4 5" xfId="45836" xr:uid="{C9B1517C-0270-4D4C-9315-8A65E12F6664}"/>
    <cellStyle name="Currency 5 3 2 3 2 5" xfId="20684" xr:uid="{507CD233-79B0-448A-B462-ECB5972CD8B7}"/>
    <cellStyle name="Currency 5 3 2 3 2 5 2" xfId="34376" xr:uid="{26E6D838-6DB7-4155-BD1D-69737756327C}"/>
    <cellStyle name="Currency 5 3 2 3 2 5 3" xfId="49260" xr:uid="{B7A02C86-14C6-4D70-B233-6910E1AECBAA}"/>
    <cellStyle name="Currency 5 3 2 3 2 6" xfId="13840" xr:uid="{1899749B-7D3C-42BD-9EE1-5481F4383A4B}"/>
    <cellStyle name="Currency 5 3 2 3 2 7" xfId="27530" xr:uid="{60B063A8-1FAB-4AF0-A12E-EB54751AE4B6}"/>
    <cellStyle name="Currency 5 3 2 3 2 8" xfId="42414" xr:uid="{8890147F-5752-4F8A-85B0-1BB192CDB8E8}"/>
    <cellStyle name="Currency 5 3 2 3 3" xfId="6995" xr:uid="{BE84C451-AE4F-41F7-A51B-FAEA091831F8}"/>
    <cellStyle name="Currency 5 3 2 3 3 2" xfId="8708" xr:uid="{FBAFF457-3F9B-4A20-AEB0-E9850C173B05}"/>
    <cellStyle name="Currency 5 3 2 3 3 2 2" xfId="12130" xr:uid="{956B3FF3-4EA1-48B1-BF0E-F8AFDBE1DD62}"/>
    <cellStyle name="Currency 5 3 2 3 3 2 2 2" xfId="25820" xr:uid="{4DF8B6B2-2F80-48B8-9620-A977885B04BB}"/>
    <cellStyle name="Currency 5 3 2 3 3 2 2 2 2" xfId="39512" xr:uid="{3260B75C-6F4B-455D-A5C6-15B810495BD0}"/>
    <cellStyle name="Currency 5 3 2 3 3 2 2 2 3" xfId="54396" xr:uid="{1ECFD1D3-CBB9-4DB4-BEBD-0208CB391207}"/>
    <cellStyle name="Currency 5 3 2 3 3 2 2 3" xfId="18976" xr:uid="{D053E0C4-4C82-49AC-835F-A1466A0FDA9A}"/>
    <cellStyle name="Currency 5 3 2 3 3 2 2 4" xfId="32666" xr:uid="{5EC3B7CD-011B-459F-BD5C-D698D8A81014}"/>
    <cellStyle name="Currency 5 3 2 3 3 2 2 5" xfId="47550" xr:uid="{80C6EA40-58B0-48BB-95DF-998A58A81E70}"/>
    <cellStyle name="Currency 5 3 2 3 3 2 3" xfId="22398" xr:uid="{074931EB-507C-436F-954F-7B6C48DCB3C4}"/>
    <cellStyle name="Currency 5 3 2 3 3 2 3 2" xfId="36090" xr:uid="{7A90A73A-5264-4ED2-A6FC-3F16AAD01588}"/>
    <cellStyle name="Currency 5 3 2 3 3 2 3 3" xfId="50974" xr:uid="{230F775D-AF27-465E-A974-0FC813CB091F}"/>
    <cellStyle name="Currency 5 3 2 3 3 2 4" xfId="15554" xr:uid="{7BE629D6-CAB8-49DC-A531-D1B87CD9CC72}"/>
    <cellStyle name="Currency 5 3 2 3 3 2 5" xfId="29244" xr:uid="{2C375A0C-462E-49F5-AED1-9CDA88F6E5FC}"/>
    <cellStyle name="Currency 5 3 2 3 3 2 6" xfId="44128" xr:uid="{F3139216-B7D2-431E-AAA6-772B162C970B}"/>
    <cellStyle name="Currency 5 3 2 3 3 3" xfId="10418" xr:uid="{DED6F097-A6A9-4907-AAB6-4AC0047CDC85}"/>
    <cellStyle name="Currency 5 3 2 3 3 3 2" xfId="24108" xr:uid="{87646F9A-CF08-4AC5-9448-F97F12BC4176}"/>
    <cellStyle name="Currency 5 3 2 3 3 3 2 2" xfId="37800" xr:uid="{013E4CC5-6D3C-4978-A77D-57EC2311FDA4}"/>
    <cellStyle name="Currency 5 3 2 3 3 3 2 3" xfId="52684" xr:uid="{871B1B38-E6EC-4EF7-8554-6B1BFD3BA9C6}"/>
    <cellStyle name="Currency 5 3 2 3 3 3 3" xfId="17264" xr:uid="{9EE6B978-A620-494E-BA2B-C9455C5F0893}"/>
    <cellStyle name="Currency 5 3 2 3 3 3 4" xfId="30954" xr:uid="{49C86692-C954-408A-BCBC-3A45D7A68A9B}"/>
    <cellStyle name="Currency 5 3 2 3 3 3 5" xfId="45838" xr:uid="{64AB5429-C30B-4536-A5BE-FAD47E43F5D1}"/>
    <cellStyle name="Currency 5 3 2 3 3 4" xfId="20686" xr:uid="{D3F24308-9EA6-4DFE-BB93-AA03FA847226}"/>
    <cellStyle name="Currency 5 3 2 3 3 4 2" xfId="34378" xr:uid="{9E478C81-E761-421A-B9AE-EB26F440B7C0}"/>
    <cellStyle name="Currency 5 3 2 3 3 4 3" xfId="49262" xr:uid="{3D05DC43-CDDA-486E-AF02-D7AF066E2FC7}"/>
    <cellStyle name="Currency 5 3 2 3 3 5" xfId="13842" xr:uid="{E7A94E29-61F7-4D47-B066-21D2675875BB}"/>
    <cellStyle name="Currency 5 3 2 3 3 6" xfId="27532" xr:uid="{627CF14E-F4BD-41C0-B194-1B6593AD4214}"/>
    <cellStyle name="Currency 5 3 2 3 3 7" xfId="42416" xr:uid="{575414AC-1D1E-40A5-B1B1-905214041A12}"/>
    <cellStyle name="Currency 5 3 2 3 4" xfId="6996" xr:uid="{12E90180-DDA7-4CE0-96CC-1DE2373B810C}"/>
    <cellStyle name="Currency 5 3 2 3 4 2" xfId="8709" xr:uid="{78375BBB-FA0E-43CB-9D33-0D62240AA5FD}"/>
    <cellStyle name="Currency 5 3 2 3 4 2 2" xfId="12131" xr:uid="{CFD6DCA6-13D7-4D38-B61E-ACA7452A2133}"/>
    <cellStyle name="Currency 5 3 2 3 4 2 2 2" xfId="25821" xr:uid="{7C8C9381-A03B-4D56-9882-D63D01456F2B}"/>
    <cellStyle name="Currency 5 3 2 3 4 2 2 2 2" xfId="39513" xr:uid="{158B9016-3872-4481-A0CB-28A5ECD0FBBA}"/>
    <cellStyle name="Currency 5 3 2 3 4 2 2 2 3" xfId="54397" xr:uid="{86716723-2776-435B-9D48-D69F84300BCE}"/>
    <cellStyle name="Currency 5 3 2 3 4 2 2 3" xfId="18977" xr:uid="{CAC8944F-21F4-474A-B94C-9B372024EA60}"/>
    <cellStyle name="Currency 5 3 2 3 4 2 2 4" xfId="32667" xr:uid="{882750CA-132A-442B-8CEC-B8152F2CCD44}"/>
    <cellStyle name="Currency 5 3 2 3 4 2 2 5" xfId="47551" xr:uid="{8E70FA32-7965-4529-A212-CCB20FA4D09C}"/>
    <cellStyle name="Currency 5 3 2 3 4 2 3" xfId="22399" xr:uid="{9F91C0E1-67E6-468A-8E35-5593AFB04AD5}"/>
    <cellStyle name="Currency 5 3 2 3 4 2 3 2" xfId="36091" xr:uid="{4249D833-12C9-46A5-94EF-9AF68E074A08}"/>
    <cellStyle name="Currency 5 3 2 3 4 2 3 3" xfId="50975" xr:uid="{9ED2A939-9C36-44B7-9374-39BF23BDBD78}"/>
    <cellStyle name="Currency 5 3 2 3 4 2 4" xfId="15555" xr:uid="{29CFC316-9FC8-4D1E-90CA-E27BBB08D658}"/>
    <cellStyle name="Currency 5 3 2 3 4 2 5" xfId="29245" xr:uid="{B163A0C3-6645-4B50-B3EE-2C75384564E6}"/>
    <cellStyle name="Currency 5 3 2 3 4 2 6" xfId="44129" xr:uid="{56E123B7-39CC-413D-8F68-EEB5B110A57A}"/>
    <cellStyle name="Currency 5 3 2 3 4 3" xfId="10419" xr:uid="{3263146B-E6EE-4DFC-9931-C264FF8831D6}"/>
    <cellStyle name="Currency 5 3 2 3 4 3 2" xfId="24109" xr:uid="{9072D1DD-2E43-4929-85C6-AEC2D2530815}"/>
    <cellStyle name="Currency 5 3 2 3 4 3 2 2" xfId="37801" xr:uid="{270FBCB0-70F3-4305-8B9A-DAA6FE9EB400}"/>
    <cellStyle name="Currency 5 3 2 3 4 3 2 3" xfId="52685" xr:uid="{566EC6F5-02CE-4BE2-A7E8-5B9E5E233470}"/>
    <cellStyle name="Currency 5 3 2 3 4 3 3" xfId="17265" xr:uid="{163BFC34-EC95-478B-B629-9A21F58D0EED}"/>
    <cellStyle name="Currency 5 3 2 3 4 3 4" xfId="30955" xr:uid="{B73E4F02-28BA-4B68-8484-714A4514F820}"/>
    <cellStyle name="Currency 5 3 2 3 4 3 5" xfId="45839" xr:uid="{25542BD0-0821-433F-9DF8-594BCCD76BBA}"/>
    <cellStyle name="Currency 5 3 2 3 4 4" xfId="20687" xr:uid="{68A7BCC4-35C1-45D2-80A3-1F08CCC6A2F8}"/>
    <cellStyle name="Currency 5 3 2 3 4 4 2" xfId="34379" xr:uid="{14B3C2BD-8ADD-4C3A-B953-71441287C0DF}"/>
    <cellStyle name="Currency 5 3 2 3 4 4 3" xfId="49263" xr:uid="{73B08A55-183D-4187-9223-9BD8AE05A3C9}"/>
    <cellStyle name="Currency 5 3 2 3 4 5" xfId="13843" xr:uid="{250615AC-B330-44CF-912F-A1B2C79FD2CE}"/>
    <cellStyle name="Currency 5 3 2 3 4 6" xfId="27533" xr:uid="{8E103701-416B-4FA5-AFEA-90B5E184712B}"/>
    <cellStyle name="Currency 5 3 2 3 4 7" xfId="42417" xr:uid="{FE66F20C-8A6D-4999-8DD6-4B3F915D813F}"/>
    <cellStyle name="Currency 5 3 2 3 5" xfId="8705" xr:uid="{819D33D5-FFA1-43D9-9C41-4F48A2575E59}"/>
    <cellStyle name="Currency 5 3 2 3 5 2" xfId="12127" xr:uid="{2A037734-B7DE-4A97-A591-97327D0DA19C}"/>
    <cellStyle name="Currency 5 3 2 3 5 2 2" xfId="25817" xr:uid="{62E97B94-1F26-40C6-A83F-AABBE70AE468}"/>
    <cellStyle name="Currency 5 3 2 3 5 2 2 2" xfId="39509" xr:uid="{9E782D56-43E8-4B85-AABE-C3DED2E5DA58}"/>
    <cellStyle name="Currency 5 3 2 3 5 2 2 3" xfId="54393" xr:uid="{32334EE0-6B03-47C0-A00A-FFC02E6FCF53}"/>
    <cellStyle name="Currency 5 3 2 3 5 2 3" xfId="18973" xr:uid="{B881CC8D-0128-4BD0-ADF5-36A56D3D12D4}"/>
    <cellStyle name="Currency 5 3 2 3 5 2 4" xfId="32663" xr:uid="{295FA868-2809-4C86-8930-6BDA7FF21CE8}"/>
    <cellStyle name="Currency 5 3 2 3 5 2 5" xfId="47547" xr:uid="{BEBCEE29-A3C7-4B52-9BFB-B9FEB249B510}"/>
    <cellStyle name="Currency 5 3 2 3 5 3" xfId="22395" xr:uid="{3C555828-E690-4E3C-95DA-D861FB45FD8B}"/>
    <cellStyle name="Currency 5 3 2 3 5 3 2" xfId="36087" xr:uid="{E333C1D3-6096-4FE5-AC52-D3B90CA3FF6E}"/>
    <cellStyle name="Currency 5 3 2 3 5 3 3" xfId="50971" xr:uid="{95397BC2-DC5B-46F5-986C-AA8E750CE1E8}"/>
    <cellStyle name="Currency 5 3 2 3 5 4" xfId="15551" xr:uid="{C9058949-8D79-4372-A5A3-4B6A774712D3}"/>
    <cellStyle name="Currency 5 3 2 3 5 5" xfId="29241" xr:uid="{E297B4A7-2FCD-49B1-AC61-CAF3D9BEA52E}"/>
    <cellStyle name="Currency 5 3 2 3 5 6" xfId="44125" xr:uid="{A9ADC298-06BA-4328-9C8D-67DEB7D8AD98}"/>
    <cellStyle name="Currency 5 3 2 3 6" xfId="10415" xr:uid="{2398F80B-25F5-435A-8DD7-2CDD1F6EC670}"/>
    <cellStyle name="Currency 5 3 2 3 6 2" xfId="24105" xr:uid="{75657745-EEB3-45F6-8532-7BEB09141A87}"/>
    <cellStyle name="Currency 5 3 2 3 6 2 2" xfId="37797" xr:uid="{3D25F643-648F-4A71-BAF3-9E0A7FB44B87}"/>
    <cellStyle name="Currency 5 3 2 3 6 2 3" xfId="52681" xr:uid="{63E7BDC7-3531-4564-A97E-851F67052FF7}"/>
    <cellStyle name="Currency 5 3 2 3 6 3" xfId="17261" xr:uid="{7E228C15-59F5-4693-89C7-8E289B475CD0}"/>
    <cellStyle name="Currency 5 3 2 3 6 4" xfId="30951" xr:uid="{7BBC9B41-A4C5-445D-9B22-A1CF96351EC4}"/>
    <cellStyle name="Currency 5 3 2 3 6 5" xfId="45835" xr:uid="{FA434A74-4749-436F-BA13-78050F77C1B3}"/>
    <cellStyle name="Currency 5 3 2 3 7" xfId="20683" xr:uid="{0AAA1005-D075-45FD-A5C7-9839539ADBA0}"/>
    <cellStyle name="Currency 5 3 2 3 7 2" xfId="34375" xr:uid="{FF0FA24E-CF68-4776-BB7E-174D6F5DF789}"/>
    <cellStyle name="Currency 5 3 2 3 7 3" xfId="49259" xr:uid="{AA72F8D4-1AB3-47A8-9FC7-2407E54213C3}"/>
    <cellStyle name="Currency 5 3 2 3 8" xfId="13839" xr:uid="{7AD2AAFB-10F5-4BD7-B590-E00F73424744}"/>
    <cellStyle name="Currency 5 3 2 3 8 2" xfId="41394" xr:uid="{2DF56792-4D19-4E64-B46C-8B42376A19B8}"/>
    <cellStyle name="Currency 5 3 2 3 9" xfId="27529" xr:uid="{3ECF153A-2B72-46CD-8DA5-1097F18F895B}"/>
    <cellStyle name="Currency 5 3 2 4" xfId="6997" xr:uid="{5F8EC99E-0641-4DFB-A928-F2AC45702520}"/>
    <cellStyle name="Currency 5 3 2 4 10" xfId="42418" xr:uid="{3ADDE769-D155-42C1-BA40-128C3CF4EA8B}"/>
    <cellStyle name="Currency 5 3 2 4 2" xfId="6998" xr:uid="{5BBDBE83-0C61-4B1B-91AB-6A8F9BC69064}"/>
    <cellStyle name="Currency 5 3 2 4 2 2" xfId="6999" xr:uid="{D7BD5584-0B31-44AA-AF53-C3F0ECCA97AC}"/>
    <cellStyle name="Currency 5 3 2 4 2 2 2" xfId="8712" xr:uid="{080112E2-A936-4719-B049-DF6ED0130521}"/>
    <cellStyle name="Currency 5 3 2 4 2 2 2 2" xfId="12134" xr:uid="{348AE03B-946D-4ACD-B00F-DBCDF02D170A}"/>
    <cellStyle name="Currency 5 3 2 4 2 2 2 2 2" xfId="25824" xr:uid="{91C44DF7-6C73-4BD7-B880-ABF1DE00353D}"/>
    <cellStyle name="Currency 5 3 2 4 2 2 2 2 2 2" xfId="39516" xr:uid="{25F631BC-D889-425A-9174-9FE25C1BEA9A}"/>
    <cellStyle name="Currency 5 3 2 4 2 2 2 2 2 3" xfId="54400" xr:uid="{49A75884-5D0F-410F-8F19-FCF1CA4A26DB}"/>
    <cellStyle name="Currency 5 3 2 4 2 2 2 2 3" xfId="18980" xr:uid="{F21B343A-3AA9-47D7-AD0E-E3A2ACF9295F}"/>
    <cellStyle name="Currency 5 3 2 4 2 2 2 2 4" xfId="32670" xr:uid="{16CF960B-8769-4A85-8832-D34642F15DFC}"/>
    <cellStyle name="Currency 5 3 2 4 2 2 2 2 5" xfId="47554" xr:uid="{F3CFF407-8746-4144-BA6A-D8AE5A4D3AA1}"/>
    <cellStyle name="Currency 5 3 2 4 2 2 2 3" xfId="22402" xr:uid="{2E3EA5FD-DB76-4C93-AACF-917A4EE59AF2}"/>
    <cellStyle name="Currency 5 3 2 4 2 2 2 3 2" xfId="36094" xr:uid="{4D9C1387-D6F7-4073-B5D8-20351C08C8BC}"/>
    <cellStyle name="Currency 5 3 2 4 2 2 2 3 3" xfId="50978" xr:uid="{6A791515-E395-4BF4-BF0E-7B18DDF8C6EA}"/>
    <cellStyle name="Currency 5 3 2 4 2 2 2 4" xfId="15558" xr:uid="{E9351114-E02A-4FF6-8C44-3053966C782E}"/>
    <cellStyle name="Currency 5 3 2 4 2 2 2 5" xfId="29248" xr:uid="{202C5126-6A50-495F-B5AE-FD4C2A909886}"/>
    <cellStyle name="Currency 5 3 2 4 2 2 2 6" xfId="44132" xr:uid="{0AB3B152-75F4-47E1-BC03-C4266B5594A5}"/>
    <cellStyle name="Currency 5 3 2 4 2 2 3" xfId="10422" xr:uid="{9511B955-933C-42F5-89DC-8E04C829A0E6}"/>
    <cellStyle name="Currency 5 3 2 4 2 2 3 2" xfId="24112" xr:uid="{9C79149B-A8AA-4C84-9EA5-EEEBEEEB32FE}"/>
    <cellStyle name="Currency 5 3 2 4 2 2 3 2 2" xfId="37804" xr:uid="{C2218C8E-02F6-4A2D-B30D-B4198202D836}"/>
    <cellStyle name="Currency 5 3 2 4 2 2 3 2 3" xfId="52688" xr:uid="{141895DC-D9B8-4506-90B8-D78A91477C04}"/>
    <cellStyle name="Currency 5 3 2 4 2 2 3 3" xfId="17268" xr:uid="{DB624D15-41C5-454D-A651-068DB6639926}"/>
    <cellStyle name="Currency 5 3 2 4 2 2 3 4" xfId="30958" xr:uid="{24B5D83D-8B1F-47A0-9A23-A146D884621D}"/>
    <cellStyle name="Currency 5 3 2 4 2 2 3 5" xfId="45842" xr:uid="{E177FD2C-5845-4902-8974-F59A935E112B}"/>
    <cellStyle name="Currency 5 3 2 4 2 2 4" xfId="20690" xr:uid="{C67FEBFD-7D5C-43A7-8288-8A42998B9957}"/>
    <cellStyle name="Currency 5 3 2 4 2 2 4 2" xfId="34382" xr:uid="{1C93544D-3927-479A-8063-8DBD96BCA4F3}"/>
    <cellStyle name="Currency 5 3 2 4 2 2 4 3" xfId="49266" xr:uid="{BAD5028B-F05A-4974-A5E4-CFB75DEC7F0A}"/>
    <cellStyle name="Currency 5 3 2 4 2 2 5" xfId="13846" xr:uid="{C0229737-13C8-4C39-9011-9E493021D266}"/>
    <cellStyle name="Currency 5 3 2 4 2 2 6" xfId="27536" xr:uid="{7E746211-91E4-4C09-AAC3-3FA66A8D4DBA}"/>
    <cellStyle name="Currency 5 3 2 4 2 2 7" xfId="42420" xr:uid="{7638EC63-5D49-4093-9ECA-D5BA67C413F3}"/>
    <cellStyle name="Currency 5 3 2 4 2 3" xfId="8711" xr:uid="{7D58C59C-136F-4504-844C-CB23DAF48E1A}"/>
    <cellStyle name="Currency 5 3 2 4 2 3 2" xfId="12133" xr:uid="{D239CE40-7BC2-4E29-9619-AECDF9FCB8C9}"/>
    <cellStyle name="Currency 5 3 2 4 2 3 2 2" xfId="25823" xr:uid="{80D7AEC5-10AA-4AD3-86D6-ED2845B858E6}"/>
    <cellStyle name="Currency 5 3 2 4 2 3 2 2 2" xfId="39515" xr:uid="{2A34C8CC-2534-4444-A09A-6001D162152D}"/>
    <cellStyle name="Currency 5 3 2 4 2 3 2 2 3" xfId="54399" xr:uid="{49F2827D-C935-4028-983E-24D697733860}"/>
    <cellStyle name="Currency 5 3 2 4 2 3 2 3" xfId="18979" xr:uid="{72B1DF32-075C-464D-87DB-6E6424F8D4E3}"/>
    <cellStyle name="Currency 5 3 2 4 2 3 2 4" xfId="32669" xr:uid="{A5A6BD67-1451-48FA-AB46-87E98710C631}"/>
    <cellStyle name="Currency 5 3 2 4 2 3 2 5" xfId="47553" xr:uid="{D3139923-A574-4CC0-806E-97F14003A8E8}"/>
    <cellStyle name="Currency 5 3 2 4 2 3 3" xfId="22401" xr:uid="{A9333230-1183-40EC-9662-DA0ED5515DC1}"/>
    <cellStyle name="Currency 5 3 2 4 2 3 3 2" xfId="36093" xr:uid="{8BDF1D4D-765C-43BE-BA40-0EE217C5F354}"/>
    <cellStyle name="Currency 5 3 2 4 2 3 3 3" xfId="50977" xr:uid="{9BF58A7A-9E18-452F-8DC4-663ACDC027C6}"/>
    <cellStyle name="Currency 5 3 2 4 2 3 4" xfId="15557" xr:uid="{6A476AF4-80CE-4411-AA89-A66892240292}"/>
    <cellStyle name="Currency 5 3 2 4 2 3 5" xfId="29247" xr:uid="{9AAF02BF-FB9E-436C-BBCB-A6159018033A}"/>
    <cellStyle name="Currency 5 3 2 4 2 3 6" xfId="44131" xr:uid="{7E8C75A6-CE86-49BD-B295-7DD66469FD92}"/>
    <cellStyle name="Currency 5 3 2 4 2 4" xfId="10421" xr:uid="{786D2DB1-0BBC-4ADB-9DBB-C4959ADE3976}"/>
    <cellStyle name="Currency 5 3 2 4 2 4 2" xfId="24111" xr:uid="{1B111F2F-7845-4771-AC85-FA358577EC40}"/>
    <cellStyle name="Currency 5 3 2 4 2 4 2 2" xfId="37803" xr:uid="{8ADCF675-2E45-49E8-9A4A-D239AA4925A3}"/>
    <cellStyle name="Currency 5 3 2 4 2 4 2 3" xfId="52687" xr:uid="{6A341244-2941-4B18-86C1-A15F086812CE}"/>
    <cellStyle name="Currency 5 3 2 4 2 4 3" xfId="17267" xr:uid="{CE1AEBAB-AB3E-4D79-9188-6CAB10356C27}"/>
    <cellStyle name="Currency 5 3 2 4 2 4 4" xfId="30957" xr:uid="{BBE66BF3-3541-4862-927B-BA3FB4AB30DD}"/>
    <cellStyle name="Currency 5 3 2 4 2 4 5" xfId="45841" xr:uid="{4A3D4720-7CBE-4592-94E8-C8BEFAA5E46D}"/>
    <cellStyle name="Currency 5 3 2 4 2 5" xfId="20689" xr:uid="{7C9C2BBA-AB1A-41B9-9ACB-AA84AA90C0CE}"/>
    <cellStyle name="Currency 5 3 2 4 2 5 2" xfId="34381" xr:uid="{A40A45D7-79AD-4824-AA18-466177F8B235}"/>
    <cellStyle name="Currency 5 3 2 4 2 5 3" xfId="49265" xr:uid="{4C1D0678-99CF-4132-B2D1-F364F8860325}"/>
    <cellStyle name="Currency 5 3 2 4 2 6" xfId="13845" xr:uid="{32453DE4-5F71-4004-8564-ED605D6B48EA}"/>
    <cellStyle name="Currency 5 3 2 4 2 7" xfId="27535" xr:uid="{904B0F66-E31D-4D30-B646-59C5B8A9C9B9}"/>
    <cellStyle name="Currency 5 3 2 4 2 8" xfId="42419" xr:uid="{5FF022AD-1A41-47FD-9F31-3BE1652FC277}"/>
    <cellStyle name="Currency 5 3 2 4 3" xfId="7000" xr:uid="{E24501E8-B0B5-45EC-AF8D-A7894CBB34CE}"/>
    <cellStyle name="Currency 5 3 2 4 3 2" xfId="8713" xr:uid="{58D568C3-0189-41E4-A333-C7053A9FB14C}"/>
    <cellStyle name="Currency 5 3 2 4 3 2 2" xfId="12135" xr:uid="{B9CC73E5-C2D2-4388-A7B3-A586E34B9588}"/>
    <cellStyle name="Currency 5 3 2 4 3 2 2 2" xfId="25825" xr:uid="{B6B15C51-E74D-4EB1-A72D-05C3A93FECED}"/>
    <cellStyle name="Currency 5 3 2 4 3 2 2 2 2" xfId="39517" xr:uid="{476BDB00-2023-4333-AE5D-71DCFBF2D1CB}"/>
    <cellStyle name="Currency 5 3 2 4 3 2 2 2 3" xfId="54401" xr:uid="{72B988DF-714D-44A7-BD3F-C6D5F4F18D10}"/>
    <cellStyle name="Currency 5 3 2 4 3 2 2 3" xfId="18981" xr:uid="{F7B1628B-10BD-425D-BA42-BAAFAF08BBCD}"/>
    <cellStyle name="Currency 5 3 2 4 3 2 2 4" xfId="32671" xr:uid="{A65A968C-F75A-473E-BB54-01870ED307C3}"/>
    <cellStyle name="Currency 5 3 2 4 3 2 2 5" xfId="47555" xr:uid="{CDE1CB33-9C56-43F6-8072-16EB3431D046}"/>
    <cellStyle name="Currency 5 3 2 4 3 2 3" xfId="22403" xr:uid="{BF692EA4-E552-4AFE-A929-DCF32AC281FB}"/>
    <cellStyle name="Currency 5 3 2 4 3 2 3 2" xfId="36095" xr:uid="{2F60C5BC-B380-4835-8264-98F61452E19E}"/>
    <cellStyle name="Currency 5 3 2 4 3 2 3 3" xfId="50979" xr:uid="{EF0DC8FD-C5B2-4D27-9FAB-4AEAD264FF6D}"/>
    <cellStyle name="Currency 5 3 2 4 3 2 4" xfId="15559" xr:uid="{F3CA8891-0649-45FB-B78C-052ADFDE51E4}"/>
    <cellStyle name="Currency 5 3 2 4 3 2 5" xfId="29249" xr:uid="{9AE43E22-64D8-4CE3-91C8-03BDE1BAA1B9}"/>
    <cellStyle name="Currency 5 3 2 4 3 2 6" xfId="44133" xr:uid="{809D58C5-57E0-45CA-8943-81002A37C56E}"/>
    <cellStyle name="Currency 5 3 2 4 3 3" xfId="10423" xr:uid="{492EED25-AACE-4B62-B738-B72FFAA95B67}"/>
    <cellStyle name="Currency 5 3 2 4 3 3 2" xfId="24113" xr:uid="{ACA80E84-BFAB-417C-84C7-8DD018D611BE}"/>
    <cellStyle name="Currency 5 3 2 4 3 3 2 2" xfId="37805" xr:uid="{0BD3897D-3B66-46D3-B014-39F6A6BB005B}"/>
    <cellStyle name="Currency 5 3 2 4 3 3 2 3" xfId="52689" xr:uid="{0AFECA54-09C0-4F08-9000-1BC60BE4B9EC}"/>
    <cellStyle name="Currency 5 3 2 4 3 3 3" xfId="17269" xr:uid="{B0AAB343-249B-45FA-9EEE-B1681EC09195}"/>
    <cellStyle name="Currency 5 3 2 4 3 3 4" xfId="30959" xr:uid="{5A001E3D-4176-42A3-81E4-5944639D1A16}"/>
    <cellStyle name="Currency 5 3 2 4 3 3 5" xfId="45843" xr:uid="{B24CF66E-A8BE-435F-8E73-D7E4E0925203}"/>
    <cellStyle name="Currency 5 3 2 4 3 4" xfId="20691" xr:uid="{8EE75ABD-1E96-4F1C-968B-3224425945B2}"/>
    <cellStyle name="Currency 5 3 2 4 3 4 2" xfId="34383" xr:uid="{8BA527C3-8D91-4968-9F43-5FF2EBE2ED08}"/>
    <cellStyle name="Currency 5 3 2 4 3 4 3" xfId="49267" xr:uid="{8F959D76-CE39-4EF9-BA8D-4458E38CA736}"/>
    <cellStyle name="Currency 5 3 2 4 3 5" xfId="13847" xr:uid="{B9F735F5-321C-4B39-92CA-9144F4E2930E}"/>
    <cellStyle name="Currency 5 3 2 4 3 6" xfId="27537" xr:uid="{BCF6DF01-AC02-4A65-BB5D-BC133F9D49BF}"/>
    <cellStyle name="Currency 5 3 2 4 3 7" xfId="42421" xr:uid="{E286DF17-3678-4AB9-9AA7-43D06AC1540A}"/>
    <cellStyle name="Currency 5 3 2 4 4" xfId="7001" xr:uid="{7CADA684-C437-4645-867C-6F33BA11B96F}"/>
    <cellStyle name="Currency 5 3 2 4 4 2" xfId="8714" xr:uid="{02CC0397-70A4-4849-A8C2-06D5B0D8E299}"/>
    <cellStyle name="Currency 5 3 2 4 4 2 2" xfId="12136" xr:uid="{6A8331CC-69B0-4716-892F-A3F8AB88B745}"/>
    <cellStyle name="Currency 5 3 2 4 4 2 2 2" xfId="25826" xr:uid="{34FE3A11-6671-4265-8723-9BD10B3056DB}"/>
    <cellStyle name="Currency 5 3 2 4 4 2 2 2 2" xfId="39518" xr:uid="{EAF9B63C-E84F-422E-9FC6-A9F48756EF76}"/>
    <cellStyle name="Currency 5 3 2 4 4 2 2 2 3" xfId="54402" xr:uid="{20427FF8-C051-4685-B89D-0D868808D34E}"/>
    <cellStyle name="Currency 5 3 2 4 4 2 2 3" xfId="18982" xr:uid="{431C82A6-9DAE-4442-BA54-85017320CBD8}"/>
    <cellStyle name="Currency 5 3 2 4 4 2 2 4" xfId="32672" xr:uid="{DFD14C36-299C-40C4-B223-F0FBADFD5D12}"/>
    <cellStyle name="Currency 5 3 2 4 4 2 2 5" xfId="47556" xr:uid="{70FE2A9C-0957-4A70-A6B7-C12F1C327B18}"/>
    <cellStyle name="Currency 5 3 2 4 4 2 3" xfId="22404" xr:uid="{026F173F-E7EF-467D-8F20-95CA05E9097F}"/>
    <cellStyle name="Currency 5 3 2 4 4 2 3 2" xfId="36096" xr:uid="{229099EA-20DA-4178-938D-D2B54B0785D0}"/>
    <cellStyle name="Currency 5 3 2 4 4 2 3 3" xfId="50980" xr:uid="{2C27AB29-E141-4943-B734-3F87F44CDC92}"/>
    <cellStyle name="Currency 5 3 2 4 4 2 4" xfId="15560" xr:uid="{AC9660BD-1AF7-4333-998E-9A6457D17739}"/>
    <cellStyle name="Currency 5 3 2 4 4 2 5" xfId="29250" xr:uid="{A5DFA03B-9B5B-4030-84CF-1341C042EAE3}"/>
    <cellStyle name="Currency 5 3 2 4 4 2 6" xfId="44134" xr:uid="{A54D4549-B57D-4986-91C1-484D3880391A}"/>
    <cellStyle name="Currency 5 3 2 4 4 3" xfId="10424" xr:uid="{C8999056-6969-4FE9-9C9D-8A0B40D59113}"/>
    <cellStyle name="Currency 5 3 2 4 4 3 2" xfId="24114" xr:uid="{30D1CABA-595E-4A38-9C48-5F0358A0D200}"/>
    <cellStyle name="Currency 5 3 2 4 4 3 2 2" xfId="37806" xr:uid="{B645730F-B5A1-4CA7-8CF1-3B96826DCC75}"/>
    <cellStyle name="Currency 5 3 2 4 4 3 2 3" xfId="52690" xr:uid="{770EC9F5-1340-4CB6-9D74-FDFEADCC05CF}"/>
    <cellStyle name="Currency 5 3 2 4 4 3 3" xfId="17270" xr:uid="{4C387FA9-1CED-40F8-B34A-C6872FD514AA}"/>
    <cellStyle name="Currency 5 3 2 4 4 3 4" xfId="30960" xr:uid="{0E83CD50-BBC6-42A1-8A9E-6D5A7D382319}"/>
    <cellStyle name="Currency 5 3 2 4 4 3 5" xfId="45844" xr:uid="{B62F4432-F70D-4FDD-B212-A78A7815B220}"/>
    <cellStyle name="Currency 5 3 2 4 4 4" xfId="20692" xr:uid="{A9950155-A9AF-48A9-B7E8-5CE97AE33B8B}"/>
    <cellStyle name="Currency 5 3 2 4 4 4 2" xfId="34384" xr:uid="{DF5BFDE4-CEB9-484A-A9F9-168765E58C95}"/>
    <cellStyle name="Currency 5 3 2 4 4 4 3" xfId="49268" xr:uid="{60BFCBDD-136B-43AC-90D1-1AD24C2CDE10}"/>
    <cellStyle name="Currency 5 3 2 4 4 5" xfId="13848" xr:uid="{8DCAEE54-246A-481F-A73C-499B4F7028B5}"/>
    <cellStyle name="Currency 5 3 2 4 4 6" xfId="27538" xr:uid="{D1191BE3-3161-4FCA-9380-988863820FD4}"/>
    <cellStyle name="Currency 5 3 2 4 4 7" xfId="42422" xr:uid="{F76CEA75-4CC3-4277-A7F8-1EC726912DFE}"/>
    <cellStyle name="Currency 5 3 2 4 5" xfId="8710" xr:uid="{B270578E-6311-4B20-9BDF-47C3B3DDA465}"/>
    <cellStyle name="Currency 5 3 2 4 5 2" xfId="12132" xr:uid="{48198F31-3C8A-435C-8EF7-00F26752AE08}"/>
    <cellStyle name="Currency 5 3 2 4 5 2 2" xfId="25822" xr:uid="{9A05D93C-49C6-4315-A3FD-FAA0D3288CC8}"/>
    <cellStyle name="Currency 5 3 2 4 5 2 2 2" xfId="39514" xr:uid="{156D998E-0E56-4F19-839E-5F4C0D66DCBD}"/>
    <cellStyle name="Currency 5 3 2 4 5 2 2 3" xfId="54398" xr:uid="{1411D255-67AC-486C-B246-0603CF7580F2}"/>
    <cellStyle name="Currency 5 3 2 4 5 2 3" xfId="18978" xr:uid="{0A7CEC75-DE1B-4341-B248-BBA596AC4CBE}"/>
    <cellStyle name="Currency 5 3 2 4 5 2 4" xfId="32668" xr:uid="{B96B65AE-96CB-44BC-89B0-ABCEECE207B9}"/>
    <cellStyle name="Currency 5 3 2 4 5 2 5" xfId="47552" xr:uid="{E760801F-9AF6-49F0-B94F-149AE3BC9D48}"/>
    <cellStyle name="Currency 5 3 2 4 5 3" xfId="22400" xr:uid="{A831CDD4-056E-4A25-830E-1D6DD5EAD461}"/>
    <cellStyle name="Currency 5 3 2 4 5 3 2" xfId="36092" xr:uid="{211A37F4-B52F-491A-8110-0B1021802D7F}"/>
    <cellStyle name="Currency 5 3 2 4 5 3 3" xfId="50976" xr:uid="{97F7E46B-5615-4D2F-A26D-8EF20BACFEE1}"/>
    <cellStyle name="Currency 5 3 2 4 5 4" xfId="15556" xr:uid="{5BF1BD45-22A0-4D44-BDB6-B16FC1743F2F}"/>
    <cellStyle name="Currency 5 3 2 4 5 5" xfId="29246" xr:uid="{3B784980-E33F-4EBB-BA87-C9B5E52587DA}"/>
    <cellStyle name="Currency 5 3 2 4 5 6" xfId="44130" xr:uid="{487028F5-6344-45F2-A6B6-5F4E75A49EC4}"/>
    <cellStyle name="Currency 5 3 2 4 6" xfId="10420" xr:uid="{AC074A7F-EE69-442B-90AA-8A56B882407B}"/>
    <cellStyle name="Currency 5 3 2 4 6 2" xfId="24110" xr:uid="{76769023-7BB7-4757-9AEF-21CD83864178}"/>
    <cellStyle name="Currency 5 3 2 4 6 2 2" xfId="37802" xr:uid="{62F586D1-686A-4984-9D8B-31E6890CDD11}"/>
    <cellStyle name="Currency 5 3 2 4 6 2 3" xfId="52686" xr:uid="{FBD9918D-47C6-41C3-AFC5-0928EDB5248F}"/>
    <cellStyle name="Currency 5 3 2 4 6 3" xfId="17266" xr:uid="{CFDB1798-C7BC-45A7-9A29-6B34250A79A6}"/>
    <cellStyle name="Currency 5 3 2 4 6 4" xfId="30956" xr:uid="{8C33BE6C-2C91-4ABE-8CFA-9E19B85B60FF}"/>
    <cellStyle name="Currency 5 3 2 4 6 5" xfId="45840" xr:uid="{76A46ADF-F136-4EF6-A974-F599EF591EFC}"/>
    <cellStyle name="Currency 5 3 2 4 7" xfId="20688" xr:uid="{2D1CD9F7-4EFF-4098-B2A2-24EEC76A9844}"/>
    <cellStyle name="Currency 5 3 2 4 7 2" xfId="34380" xr:uid="{E66B226F-69F4-4F71-A230-C4BE2A1EC273}"/>
    <cellStyle name="Currency 5 3 2 4 7 3" xfId="49264" xr:uid="{457638ED-622F-4208-B84A-F3384A4A7A5C}"/>
    <cellStyle name="Currency 5 3 2 4 8" xfId="13844" xr:uid="{EB3E7ECF-7AB5-4DB0-832F-3BA9CCB123B8}"/>
    <cellStyle name="Currency 5 3 2 4 9" xfId="27534" xr:uid="{9BCF9BD3-4145-45D5-9582-C8649BC8D921}"/>
    <cellStyle name="Currency 5 3 2 5" xfId="7002" xr:uid="{D40091A1-FA02-4257-95EF-AE5749F63470}"/>
    <cellStyle name="Currency 5 3 2 5 2" xfId="7003" xr:uid="{81A9DCB2-83B4-4303-BD40-25D8EC49F3B0}"/>
    <cellStyle name="Currency 5 3 2 5 2 2" xfId="8716" xr:uid="{DF723352-7EBA-4DAE-9364-0D53C3BE3943}"/>
    <cellStyle name="Currency 5 3 2 5 2 2 2" xfId="12138" xr:uid="{6DCCF6E6-120B-4C1A-B65E-66B5FB504C8A}"/>
    <cellStyle name="Currency 5 3 2 5 2 2 2 2" xfId="25828" xr:uid="{2AE71845-D57A-47A6-8643-7075D1104996}"/>
    <cellStyle name="Currency 5 3 2 5 2 2 2 2 2" xfId="39520" xr:uid="{BEDA5D07-DE35-43CF-9208-D6CDF9B70763}"/>
    <cellStyle name="Currency 5 3 2 5 2 2 2 2 3" xfId="54404" xr:uid="{C726CEA5-76CE-4C96-9232-44AB41BDC780}"/>
    <cellStyle name="Currency 5 3 2 5 2 2 2 3" xfId="18984" xr:uid="{F02B9AC1-A57C-4151-8E8C-023D311658F1}"/>
    <cellStyle name="Currency 5 3 2 5 2 2 2 4" xfId="32674" xr:uid="{F58FE537-9777-40F4-9961-02715716A6EB}"/>
    <cellStyle name="Currency 5 3 2 5 2 2 2 5" xfId="47558" xr:uid="{C013B389-FDC6-4169-BFD8-EAC8027B5CA9}"/>
    <cellStyle name="Currency 5 3 2 5 2 2 3" xfId="22406" xr:uid="{51DACC37-3F4A-42F3-871D-E2AE071F0737}"/>
    <cellStyle name="Currency 5 3 2 5 2 2 3 2" xfId="36098" xr:uid="{18CA8880-3C46-47F9-BB75-983DFE0DE326}"/>
    <cellStyle name="Currency 5 3 2 5 2 2 3 3" xfId="50982" xr:uid="{6DE59ABB-946A-4F57-BB91-6F907A09F4E6}"/>
    <cellStyle name="Currency 5 3 2 5 2 2 4" xfId="15562" xr:uid="{4F45BC9D-0CFD-4214-AF43-D9B6A282D36D}"/>
    <cellStyle name="Currency 5 3 2 5 2 2 5" xfId="29252" xr:uid="{4F58DEB8-DF52-4AD3-A4E6-C13E38388EAC}"/>
    <cellStyle name="Currency 5 3 2 5 2 2 6" xfId="44136" xr:uid="{9F6EF78C-FA57-4551-8119-B7D83E78816C}"/>
    <cellStyle name="Currency 5 3 2 5 2 3" xfId="10426" xr:uid="{56C8575D-8AAF-460F-B2C2-B7F29F16AA60}"/>
    <cellStyle name="Currency 5 3 2 5 2 3 2" xfId="24116" xr:uid="{94D8AFB6-68C5-4E31-8A6B-ADF8CAAB9E8E}"/>
    <cellStyle name="Currency 5 3 2 5 2 3 2 2" xfId="37808" xr:uid="{E2407757-D7CE-47E5-A0E5-FF8F5DA52FF9}"/>
    <cellStyle name="Currency 5 3 2 5 2 3 2 3" xfId="52692" xr:uid="{D67A18E2-BE5D-43EE-AA70-35ED47CF9DB5}"/>
    <cellStyle name="Currency 5 3 2 5 2 3 3" xfId="17272" xr:uid="{2CA7D729-62B3-47FD-B888-CD0251D9CDAE}"/>
    <cellStyle name="Currency 5 3 2 5 2 3 4" xfId="30962" xr:uid="{13A4FFEA-F9C8-4766-BB72-E90F2DFC59B6}"/>
    <cellStyle name="Currency 5 3 2 5 2 3 5" xfId="45846" xr:uid="{95E04EC2-5046-41B7-BACD-833528800E89}"/>
    <cellStyle name="Currency 5 3 2 5 2 4" xfId="20694" xr:uid="{A4412E1B-5057-481C-8389-4F820298C79F}"/>
    <cellStyle name="Currency 5 3 2 5 2 4 2" xfId="34386" xr:uid="{0F39848D-E637-4ACD-8A66-EE879DC0F613}"/>
    <cellStyle name="Currency 5 3 2 5 2 4 3" xfId="49270" xr:uid="{B0E04F79-1C56-44FA-B1FE-0AFFEF10E3A2}"/>
    <cellStyle name="Currency 5 3 2 5 2 5" xfId="13850" xr:uid="{0FA70935-75AB-42BE-BE17-45AF372C88EF}"/>
    <cellStyle name="Currency 5 3 2 5 2 6" xfId="27540" xr:uid="{03190847-A2B2-4604-8C18-9C0440956155}"/>
    <cellStyle name="Currency 5 3 2 5 2 7" xfId="42424" xr:uid="{30A61F38-10D2-4FBF-BB87-8167C6E85334}"/>
    <cellStyle name="Currency 5 3 2 5 3" xfId="8715" xr:uid="{A7BE2305-D698-4F9B-AECA-C29AE938192D}"/>
    <cellStyle name="Currency 5 3 2 5 3 2" xfId="12137" xr:uid="{ACB103CB-2DE9-47DF-A936-373C08B3FDC8}"/>
    <cellStyle name="Currency 5 3 2 5 3 2 2" xfId="25827" xr:uid="{0CBD059E-7680-4A66-A528-8A071B63F11D}"/>
    <cellStyle name="Currency 5 3 2 5 3 2 2 2" xfId="39519" xr:uid="{6E68E184-E100-4D18-9E25-5BFBDC2C1F5E}"/>
    <cellStyle name="Currency 5 3 2 5 3 2 2 3" xfId="54403" xr:uid="{0BE7C368-A69D-49F7-9194-A621D820E5A0}"/>
    <cellStyle name="Currency 5 3 2 5 3 2 3" xfId="18983" xr:uid="{3B14B5DA-380F-4E87-8BFA-3FCCAC0FB7DF}"/>
    <cellStyle name="Currency 5 3 2 5 3 2 4" xfId="32673" xr:uid="{339538D7-BA9D-4798-BECA-34427F6C441F}"/>
    <cellStyle name="Currency 5 3 2 5 3 2 5" xfId="47557" xr:uid="{673D7F28-E898-4ED5-9243-9FDE86150515}"/>
    <cellStyle name="Currency 5 3 2 5 3 3" xfId="22405" xr:uid="{64D16B55-48A2-4B0F-832A-F9FBCA555757}"/>
    <cellStyle name="Currency 5 3 2 5 3 3 2" xfId="36097" xr:uid="{C4E839CA-C179-4729-9299-3D84AA73655F}"/>
    <cellStyle name="Currency 5 3 2 5 3 3 3" xfId="50981" xr:uid="{6D99759B-EA05-45E3-8B29-540D934C7F69}"/>
    <cellStyle name="Currency 5 3 2 5 3 4" xfId="15561" xr:uid="{79FBFFB3-8C5A-4686-82C0-E586ABDEF008}"/>
    <cellStyle name="Currency 5 3 2 5 3 5" xfId="29251" xr:uid="{112396BB-668A-4F30-8544-79F1D0A3EC5E}"/>
    <cellStyle name="Currency 5 3 2 5 3 6" xfId="44135" xr:uid="{B8D8339E-4437-4497-9DD3-26622A4DEDF4}"/>
    <cellStyle name="Currency 5 3 2 5 4" xfId="10425" xr:uid="{B2C9BB1F-6648-41DE-BC20-71BE22912AFE}"/>
    <cellStyle name="Currency 5 3 2 5 4 2" xfId="24115" xr:uid="{90EE5EAC-9A5D-42FE-B77F-BDEDD134A6C3}"/>
    <cellStyle name="Currency 5 3 2 5 4 2 2" xfId="37807" xr:uid="{F398ED05-D99B-4008-956B-D667D5FC1177}"/>
    <cellStyle name="Currency 5 3 2 5 4 2 3" xfId="52691" xr:uid="{BE365320-8129-4E4E-A679-5379FAA7B31E}"/>
    <cellStyle name="Currency 5 3 2 5 4 3" xfId="17271" xr:uid="{0FDF9CF5-A225-4091-861E-DB9F8F588A71}"/>
    <cellStyle name="Currency 5 3 2 5 4 4" xfId="30961" xr:uid="{BA3D5980-70C0-4FF1-B716-24FEA469B6ED}"/>
    <cellStyle name="Currency 5 3 2 5 4 5" xfId="45845" xr:uid="{88267310-250C-4622-AED9-463BB333F30E}"/>
    <cellStyle name="Currency 5 3 2 5 5" xfId="20693" xr:uid="{6058FF09-811B-4571-B3C7-755633E983CC}"/>
    <cellStyle name="Currency 5 3 2 5 5 2" xfId="34385" xr:uid="{EBB3CBA0-CD3D-49B2-9BBC-C669C3EE6877}"/>
    <cellStyle name="Currency 5 3 2 5 5 3" xfId="49269" xr:uid="{360B1943-406B-4EF6-A396-96B562D62FCE}"/>
    <cellStyle name="Currency 5 3 2 5 6" xfId="13849" xr:uid="{B3AAEDDC-620F-449F-AC7C-477FDD225236}"/>
    <cellStyle name="Currency 5 3 2 5 7" xfId="27539" xr:uid="{CB40342E-459A-4EE6-A513-C3FBC9632CB5}"/>
    <cellStyle name="Currency 5 3 2 5 8" xfId="42423" xr:uid="{604399CB-E6B0-4545-B402-156C12FB869E}"/>
    <cellStyle name="Currency 5 3 2 6" xfId="7004" xr:uid="{120B3BBC-4851-47FE-A9C5-760A2B0A21D9}"/>
    <cellStyle name="Currency 5 3 2 6 2" xfId="8717" xr:uid="{5148AD22-0503-478C-8D2D-1BB2809CEE92}"/>
    <cellStyle name="Currency 5 3 2 6 2 2" xfId="12139" xr:uid="{7E436722-A3F5-460B-940E-4C7ACE91D6F6}"/>
    <cellStyle name="Currency 5 3 2 6 2 2 2" xfId="25829" xr:uid="{669593E7-CCC8-4096-890F-07F7CCEA3D72}"/>
    <cellStyle name="Currency 5 3 2 6 2 2 2 2" xfId="39521" xr:uid="{5EADA2BB-F3AA-42A4-8802-56F0227FE4C6}"/>
    <cellStyle name="Currency 5 3 2 6 2 2 2 3" xfId="54405" xr:uid="{D292BD1F-C58F-4096-8463-F1CAC9D25998}"/>
    <cellStyle name="Currency 5 3 2 6 2 2 3" xfId="18985" xr:uid="{975B1E70-1DC4-4451-A977-70B30A14CBCD}"/>
    <cellStyle name="Currency 5 3 2 6 2 2 4" xfId="32675" xr:uid="{642A7E81-319B-4CDC-A8CF-5DF95F825B59}"/>
    <cellStyle name="Currency 5 3 2 6 2 2 5" xfId="47559" xr:uid="{DABE89A7-E027-412F-80AB-EDD164C7A0EE}"/>
    <cellStyle name="Currency 5 3 2 6 2 3" xfId="22407" xr:uid="{485FF845-76DC-4909-B1BF-F453E9483E3B}"/>
    <cellStyle name="Currency 5 3 2 6 2 3 2" xfId="36099" xr:uid="{7C8DB241-4B99-4C6A-BD5F-4EDC75D1F9BD}"/>
    <cellStyle name="Currency 5 3 2 6 2 3 3" xfId="50983" xr:uid="{D9372A79-0634-4F64-A607-06985D6E9BFD}"/>
    <cellStyle name="Currency 5 3 2 6 2 4" xfId="15563" xr:uid="{09D34220-2C65-4209-A097-95E86045995B}"/>
    <cellStyle name="Currency 5 3 2 6 2 5" xfId="29253" xr:uid="{556A5415-3BB7-46E5-9EDD-B3ED791D4D59}"/>
    <cellStyle name="Currency 5 3 2 6 2 6" xfId="44137" xr:uid="{E9F285E1-3286-4D93-B0D0-7389AAC5BB8D}"/>
    <cellStyle name="Currency 5 3 2 6 3" xfId="10427" xr:uid="{124A9E44-C3D5-4D0F-9718-463FFC5F85C0}"/>
    <cellStyle name="Currency 5 3 2 6 3 2" xfId="24117" xr:uid="{24A040A4-ADC0-4FB1-8D60-935210ED0C38}"/>
    <cellStyle name="Currency 5 3 2 6 3 2 2" xfId="37809" xr:uid="{D60EB98D-DE82-4096-9C9B-C3318E493768}"/>
    <cellStyle name="Currency 5 3 2 6 3 2 3" xfId="52693" xr:uid="{49DA339D-3BEA-452F-8543-EAD445745E1C}"/>
    <cellStyle name="Currency 5 3 2 6 3 3" xfId="17273" xr:uid="{D9CB801B-2A9C-4A3C-B585-3F69D4BEB66D}"/>
    <cellStyle name="Currency 5 3 2 6 3 4" xfId="30963" xr:uid="{05270CCE-C465-4D46-8EEF-319BE8067759}"/>
    <cellStyle name="Currency 5 3 2 6 3 5" xfId="45847" xr:uid="{9DD2FE51-0993-49FE-A62A-AC786D2A7C12}"/>
    <cellStyle name="Currency 5 3 2 6 4" xfId="20695" xr:uid="{3B629FC1-AA01-45D8-8899-854592E30213}"/>
    <cellStyle name="Currency 5 3 2 6 4 2" xfId="34387" xr:uid="{DB00B567-D043-4460-A325-6C5CB5279077}"/>
    <cellStyle name="Currency 5 3 2 6 4 3" xfId="49271" xr:uid="{4A985843-FDD2-44FC-962B-24FE072C6ABF}"/>
    <cellStyle name="Currency 5 3 2 6 5" xfId="13851" xr:uid="{5D708632-5EFE-48D4-A9AB-9A5CF840234B}"/>
    <cellStyle name="Currency 5 3 2 6 6" xfId="27541" xr:uid="{1E5EC99D-F1AB-4837-9466-4ED67E117224}"/>
    <cellStyle name="Currency 5 3 2 6 7" xfId="42425" xr:uid="{0DADC658-B4D2-4552-BFF2-FA78C43960A5}"/>
    <cellStyle name="Currency 5 3 2 7" xfId="7005" xr:uid="{D739DFA9-51B9-4963-A110-C41AD706BF4C}"/>
    <cellStyle name="Currency 5 3 2 7 2" xfId="8718" xr:uid="{0A403451-8878-418E-B1D2-780C53EB65AD}"/>
    <cellStyle name="Currency 5 3 2 7 2 2" xfId="12140" xr:uid="{52C41BAC-0402-4B65-B0E0-22700C39DA2F}"/>
    <cellStyle name="Currency 5 3 2 7 2 2 2" xfId="25830" xr:uid="{FFD24924-0372-4711-AAC9-52F321641E6D}"/>
    <cellStyle name="Currency 5 3 2 7 2 2 2 2" xfId="39522" xr:uid="{BE719C53-41BD-43DA-89B5-77C88D016D50}"/>
    <cellStyle name="Currency 5 3 2 7 2 2 2 3" xfId="54406" xr:uid="{79390D99-84CC-4687-A4EA-575E8719086A}"/>
    <cellStyle name="Currency 5 3 2 7 2 2 3" xfId="18986" xr:uid="{22C66B03-AC66-496A-926F-4454E5B673EF}"/>
    <cellStyle name="Currency 5 3 2 7 2 2 4" xfId="32676" xr:uid="{749752CF-E280-48F2-89D6-49A7D3F179EF}"/>
    <cellStyle name="Currency 5 3 2 7 2 2 5" xfId="47560" xr:uid="{B8423483-1B3C-4D2E-8201-5490C2AD4CFF}"/>
    <cellStyle name="Currency 5 3 2 7 2 3" xfId="22408" xr:uid="{B143E399-35B6-4BB7-8255-2F6F96CC3E81}"/>
    <cellStyle name="Currency 5 3 2 7 2 3 2" xfId="36100" xr:uid="{01A65ACE-49C6-4A40-AF22-6B2B72102188}"/>
    <cellStyle name="Currency 5 3 2 7 2 3 3" xfId="50984" xr:uid="{9EB82D36-49D2-404A-86FA-F3E244D5E1C4}"/>
    <cellStyle name="Currency 5 3 2 7 2 4" xfId="15564" xr:uid="{B4F164BE-2DDC-4FF7-8BF3-E31665192B90}"/>
    <cellStyle name="Currency 5 3 2 7 2 5" xfId="29254" xr:uid="{7E09826C-5CC7-48D5-B7B4-C4BD02CF691E}"/>
    <cellStyle name="Currency 5 3 2 7 2 6" xfId="44138" xr:uid="{B8BC1016-F111-400D-ADCA-80D592C9DD48}"/>
    <cellStyle name="Currency 5 3 2 7 3" xfId="10428" xr:uid="{001FAB7C-209B-4DFB-918F-E8ACC69D1EA4}"/>
    <cellStyle name="Currency 5 3 2 7 3 2" xfId="24118" xr:uid="{EBC9DC25-2F6A-4EA8-AB18-3F6FDB5E117C}"/>
    <cellStyle name="Currency 5 3 2 7 3 2 2" xfId="37810" xr:uid="{1A169A8D-2F8F-4688-B64E-2EE90B79F85D}"/>
    <cellStyle name="Currency 5 3 2 7 3 2 3" xfId="52694" xr:uid="{68FDF87D-FD87-4AF9-A8A4-8221339770FE}"/>
    <cellStyle name="Currency 5 3 2 7 3 3" xfId="17274" xr:uid="{3272818C-79D8-47A4-BE86-92FBB3AC664F}"/>
    <cellStyle name="Currency 5 3 2 7 3 4" xfId="30964" xr:uid="{47D26CCE-3E69-41C9-93F7-0B56BAF31DC9}"/>
    <cellStyle name="Currency 5 3 2 7 3 5" xfId="45848" xr:uid="{35FA9798-256A-47C1-BB3E-1D96C15DB4A3}"/>
    <cellStyle name="Currency 5 3 2 7 4" xfId="20696" xr:uid="{B27C6779-2638-4AE9-9F29-949D7DB5F66A}"/>
    <cellStyle name="Currency 5 3 2 7 4 2" xfId="34388" xr:uid="{FFF64B25-1940-4D34-86E0-42C97DC859C6}"/>
    <cellStyle name="Currency 5 3 2 7 4 3" xfId="49272" xr:uid="{3D42E886-4E86-4D84-9472-62CCE0A9CEBE}"/>
    <cellStyle name="Currency 5 3 2 7 5" xfId="13852" xr:uid="{112AF4F9-B08A-40AE-827E-873361854BCF}"/>
    <cellStyle name="Currency 5 3 2 7 6" xfId="27542" xr:uid="{ED03FB97-588C-4C23-B74B-7BE35C14CF21}"/>
    <cellStyle name="Currency 5 3 2 7 7" xfId="42426" xr:uid="{637C9D07-E22F-4816-BFE2-DC073531BDF9}"/>
    <cellStyle name="Currency 5 3 2 8" xfId="8689" xr:uid="{847F9FEB-E5D7-4238-8864-8B132EF745DF}"/>
    <cellStyle name="Currency 5 3 2 8 2" xfId="12111" xr:uid="{62233B13-A6B5-44D3-9F2B-8C2B8BF6915F}"/>
    <cellStyle name="Currency 5 3 2 8 2 2" xfId="25801" xr:uid="{4F5D9D2A-3AD6-4B0B-8EA5-EB067B70D464}"/>
    <cellStyle name="Currency 5 3 2 8 2 2 2" xfId="39493" xr:uid="{01FFBFAF-756D-417F-9312-1D5488183D20}"/>
    <cellStyle name="Currency 5 3 2 8 2 2 3" xfId="54377" xr:uid="{67C32673-276A-4CDC-A75F-12561C25C4C0}"/>
    <cellStyle name="Currency 5 3 2 8 2 3" xfId="18957" xr:uid="{5214233E-259C-4F11-8AB5-32595BFAD98A}"/>
    <cellStyle name="Currency 5 3 2 8 2 4" xfId="32647" xr:uid="{A496B33F-3EF2-4003-AE3D-42C095A4CFE6}"/>
    <cellStyle name="Currency 5 3 2 8 2 5" xfId="47531" xr:uid="{2F2629E2-7A19-41DD-90D8-E35A22475986}"/>
    <cellStyle name="Currency 5 3 2 8 3" xfId="22379" xr:uid="{D142F4D0-9974-4DC8-A18D-9830F75A0633}"/>
    <cellStyle name="Currency 5 3 2 8 3 2" xfId="36071" xr:uid="{14A25A22-8E0B-4D2A-BD4F-AEAE22D76BD6}"/>
    <cellStyle name="Currency 5 3 2 8 3 3" xfId="50955" xr:uid="{780D850D-9D12-4FB2-B637-85B1F4A14EA5}"/>
    <cellStyle name="Currency 5 3 2 8 4" xfId="15535" xr:uid="{9C12FD3C-43FE-40F8-8AE9-5EC9ECFF1D8D}"/>
    <cellStyle name="Currency 5 3 2 8 5" xfId="29225" xr:uid="{92778D82-28EB-496D-B8E1-A9F8F4F761AC}"/>
    <cellStyle name="Currency 5 3 2 8 6" xfId="44109" xr:uid="{A3F25461-C744-4FDF-B476-19F19C0E82F5}"/>
    <cellStyle name="Currency 5 3 2 9" xfId="10399" xr:uid="{7009CBB2-E307-4987-8177-76705932AEC9}"/>
    <cellStyle name="Currency 5 3 2 9 2" xfId="24089" xr:uid="{C95FEDBD-A0CE-4C84-A303-38DA15D32056}"/>
    <cellStyle name="Currency 5 3 2 9 2 2" xfId="37781" xr:uid="{8F989FEC-5ECB-4ABF-B1F4-C52FEB6B0B52}"/>
    <cellStyle name="Currency 5 3 2 9 2 3" xfId="52665" xr:uid="{DC9105CE-BBC8-4174-89EA-4BA99E089253}"/>
    <cellStyle name="Currency 5 3 2 9 3" xfId="17245" xr:uid="{D1965B6D-D408-49D7-A9DF-54AEEC4B654B}"/>
    <cellStyle name="Currency 5 3 2 9 4" xfId="30935" xr:uid="{039821CC-ED66-4814-97D1-5A2BC1B2F8AC}"/>
    <cellStyle name="Currency 5 3 2 9 5" xfId="45819" xr:uid="{FD7C9E37-E10D-44A3-B925-7E9B56E29564}"/>
    <cellStyle name="Currency 5 3 3" xfId="7006" xr:uid="{1D8DBE70-45A8-4A2C-93CF-B42927AAC81D}"/>
    <cellStyle name="Currency 5 3 3 10" xfId="13853" xr:uid="{B4900C43-D65A-489F-8D37-041FF23715EB}"/>
    <cellStyle name="Currency 5 3 3 11" xfId="27543" xr:uid="{59397F05-B9EC-434F-BA04-B0259DB08E6F}"/>
    <cellStyle name="Currency 5 3 3 12" xfId="42427" xr:uid="{975FEF0B-E43F-4995-A37D-98D76C4B7E53}"/>
    <cellStyle name="Currency 5 3 3 2" xfId="7007" xr:uid="{E1240571-482E-48DD-A9D7-6E44534AA51C}"/>
    <cellStyle name="Currency 5 3 3 2 10" xfId="42428" xr:uid="{4C137037-BD57-4AB3-89DC-C42E510FED10}"/>
    <cellStyle name="Currency 5 3 3 2 2" xfId="7008" xr:uid="{E86867A5-FC98-44C3-8C4E-85F7B5618E86}"/>
    <cellStyle name="Currency 5 3 3 2 2 2" xfId="7009" xr:uid="{37B99C88-25C5-4339-8B0D-2116E91A65A0}"/>
    <cellStyle name="Currency 5 3 3 2 2 2 2" xfId="8722" xr:uid="{8A192645-CA6E-419B-9D0F-6E715012988F}"/>
    <cellStyle name="Currency 5 3 3 2 2 2 2 2" xfId="12144" xr:uid="{B2C8F4A9-2B49-4B7C-817F-3D5469AF6076}"/>
    <cellStyle name="Currency 5 3 3 2 2 2 2 2 2" xfId="25834" xr:uid="{F2B222CB-85A8-4BF2-9852-CB2DAC0DA141}"/>
    <cellStyle name="Currency 5 3 3 2 2 2 2 2 2 2" xfId="39526" xr:uid="{4803DE1D-15CA-45A4-A0A4-17CBD9594461}"/>
    <cellStyle name="Currency 5 3 3 2 2 2 2 2 2 3" xfId="54410" xr:uid="{7CDBAC11-87CB-4608-ABA8-619C6108C5D6}"/>
    <cellStyle name="Currency 5 3 3 2 2 2 2 2 3" xfId="18990" xr:uid="{60A3679C-CF2B-4166-AF8D-2E542B63DE58}"/>
    <cellStyle name="Currency 5 3 3 2 2 2 2 2 4" xfId="32680" xr:uid="{6A1D37DF-E117-4B71-806D-81BC3A001123}"/>
    <cellStyle name="Currency 5 3 3 2 2 2 2 2 5" xfId="47564" xr:uid="{A826BEBF-63A2-4E66-9A12-8F8D86F03236}"/>
    <cellStyle name="Currency 5 3 3 2 2 2 2 3" xfId="22412" xr:uid="{3922966D-7512-4992-AC91-C28A70E04416}"/>
    <cellStyle name="Currency 5 3 3 2 2 2 2 3 2" xfId="36104" xr:uid="{0CC1B777-1345-4F9D-983A-0FCAC4B6D477}"/>
    <cellStyle name="Currency 5 3 3 2 2 2 2 3 3" xfId="50988" xr:uid="{42AE60E4-F44E-4365-94D4-19A285C41A56}"/>
    <cellStyle name="Currency 5 3 3 2 2 2 2 4" xfId="15568" xr:uid="{55CB4601-27FE-4225-AB62-7A088869ADEF}"/>
    <cellStyle name="Currency 5 3 3 2 2 2 2 5" xfId="29258" xr:uid="{BE95EFBB-DC47-4B0C-97BD-C8E753CBADEB}"/>
    <cellStyle name="Currency 5 3 3 2 2 2 2 6" xfId="44142" xr:uid="{E2C2911B-0FD0-4463-8669-6F8594DC8CC1}"/>
    <cellStyle name="Currency 5 3 3 2 2 2 3" xfId="10432" xr:uid="{4E2973E6-44A0-424A-825E-BA0E0F254632}"/>
    <cellStyle name="Currency 5 3 3 2 2 2 3 2" xfId="24122" xr:uid="{CFB03D4D-8613-465E-83D0-A79CECD6B592}"/>
    <cellStyle name="Currency 5 3 3 2 2 2 3 2 2" xfId="37814" xr:uid="{4760AD04-F6FB-41B3-81A9-732FAA5D32E6}"/>
    <cellStyle name="Currency 5 3 3 2 2 2 3 2 3" xfId="52698" xr:uid="{03F96E6A-AC56-42B9-9C53-95392975233E}"/>
    <cellStyle name="Currency 5 3 3 2 2 2 3 3" xfId="17278" xr:uid="{5EB9D959-B8D7-406B-BEBC-9B7CA79FD9B8}"/>
    <cellStyle name="Currency 5 3 3 2 2 2 3 4" xfId="30968" xr:uid="{CAD5D54B-396B-4064-9002-45B0933CD980}"/>
    <cellStyle name="Currency 5 3 3 2 2 2 3 5" xfId="45852" xr:uid="{02C65DD3-9F85-41B9-89C0-4B61689C459D}"/>
    <cellStyle name="Currency 5 3 3 2 2 2 4" xfId="20700" xr:uid="{45B67E28-3CE4-4589-A583-2E083634D2ED}"/>
    <cellStyle name="Currency 5 3 3 2 2 2 4 2" xfId="34392" xr:uid="{CD3FC3E9-5145-4680-9CB3-C587C5304390}"/>
    <cellStyle name="Currency 5 3 3 2 2 2 4 3" xfId="49276" xr:uid="{F2AA2BE7-FE96-419C-8952-F75DED18CDD3}"/>
    <cellStyle name="Currency 5 3 3 2 2 2 5" xfId="13856" xr:uid="{2F112BF5-76E9-4C35-A664-997356E8E4EC}"/>
    <cellStyle name="Currency 5 3 3 2 2 2 6" xfId="27546" xr:uid="{C0CE0B6D-C3A9-4E39-A5DF-F0189B1FD631}"/>
    <cellStyle name="Currency 5 3 3 2 2 2 7" xfId="42430" xr:uid="{07B8B89A-A902-4124-8834-32CF7BBE6658}"/>
    <cellStyle name="Currency 5 3 3 2 2 3" xfId="8721" xr:uid="{A26C32AE-6528-4A86-8BFF-3F70CBB5AF53}"/>
    <cellStyle name="Currency 5 3 3 2 2 3 2" xfId="12143" xr:uid="{EF6EF4CF-33A4-40C7-9119-F55CD096C0AC}"/>
    <cellStyle name="Currency 5 3 3 2 2 3 2 2" xfId="25833" xr:uid="{04791AC2-3B59-4D55-AEC6-3FD93F1D3F44}"/>
    <cellStyle name="Currency 5 3 3 2 2 3 2 2 2" xfId="39525" xr:uid="{50281BC6-D91F-47C0-8239-60C210DFBF75}"/>
    <cellStyle name="Currency 5 3 3 2 2 3 2 2 3" xfId="54409" xr:uid="{5B46807B-9E55-4316-A624-1EC05FFA6959}"/>
    <cellStyle name="Currency 5 3 3 2 2 3 2 3" xfId="18989" xr:uid="{304764E0-83B9-4CAD-A66A-08BFA54D7768}"/>
    <cellStyle name="Currency 5 3 3 2 2 3 2 4" xfId="32679" xr:uid="{9E9C2289-2AF6-487E-8A6F-E775BFF8FF0B}"/>
    <cellStyle name="Currency 5 3 3 2 2 3 2 5" xfId="47563" xr:uid="{E120EF8A-2C33-4E6C-B313-E16433C91A9E}"/>
    <cellStyle name="Currency 5 3 3 2 2 3 3" xfId="22411" xr:uid="{C7395665-A06A-45F6-95B9-5392ED23D4B7}"/>
    <cellStyle name="Currency 5 3 3 2 2 3 3 2" xfId="36103" xr:uid="{63EDFAFA-B11A-430F-8A12-C99DB5BED038}"/>
    <cellStyle name="Currency 5 3 3 2 2 3 3 3" xfId="50987" xr:uid="{058B075F-9494-4393-8327-33113AF84DC3}"/>
    <cellStyle name="Currency 5 3 3 2 2 3 4" xfId="15567" xr:uid="{8F71F638-97A4-4BA3-9AC1-2CCBB3C0FFB5}"/>
    <cellStyle name="Currency 5 3 3 2 2 3 5" xfId="29257" xr:uid="{CF3BDBD8-A09A-44E8-B99A-16018538C28A}"/>
    <cellStyle name="Currency 5 3 3 2 2 3 6" xfId="44141" xr:uid="{95BD5DAF-2849-4E0D-9B2F-4B8826A2B01F}"/>
    <cellStyle name="Currency 5 3 3 2 2 4" xfId="10431" xr:uid="{77428E06-7BB8-436C-BD42-301F9E2493A1}"/>
    <cellStyle name="Currency 5 3 3 2 2 4 2" xfId="24121" xr:uid="{F1B8D648-533D-4D69-A149-C74EEC9E4D8E}"/>
    <cellStyle name="Currency 5 3 3 2 2 4 2 2" xfId="37813" xr:uid="{E3197F1D-10DD-4731-969E-0940CA00E02E}"/>
    <cellStyle name="Currency 5 3 3 2 2 4 2 3" xfId="52697" xr:uid="{34486A43-A1A2-4158-9B08-C2CC62B4D4FE}"/>
    <cellStyle name="Currency 5 3 3 2 2 4 3" xfId="17277" xr:uid="{68388D29-178F-4BF3-ADC9-10E7B8A3736D}"/>
    <cellStyle name="Currency 5 3 3 2 2 4 4" xfId="30967" xr:uid="{A6DDB59B-952C-413D-A436-00B0FBE5B732}"/>
    <cellStyle name="Currency 5 3 3 2 2 4 5" xfId="45851" xr:uid="{0D248203-C8BA-48EF-A12F-E8DB1757C444}"/>
    <cellStyle name="Currency 5 3 3 2 2 5" xfId="20699" xr:uid="{4CE81857-BBA5-40D6-8D94-F1C0F4836605}"/>
    <cellStyle name="Currency 5 3 3 2 2 5 2" xfId="34391" xr:uid="{95887608-33AE-4116-BE22-92B281079D14}"/>
    <cellStyle name="Currency 5 3 3 2 2 5 3" xfId="49275" xr:uid="{ADDF9E5C-228E-4D69-9948-A7E7CE935ABB}"/>
    <cellStyle name="Currency 5 3 3 2 2 6" xfId="13855" xr:uid="{AFB87CC6-A56E-46E4-A62A-990ADF4589B6}"/>
    <cellStyle name="Currency 5 3 3 2 2 7" xfId="27545" xr:uid="{F84E3C1E-2B9F-4889-80BB-B02BBEDAC076}"/>
    <cellStyle name="Currency 5 3 3 2 2 8" xfId="42429" xr:uid="{95184DB8-A195-4378-88F6-D84124B6C5C4}"/>
    <cellStyle name="Currency 5 3 3 2 3" xfId="7010" xr:uid="{07E72CC9-64FB-47CC-951C-8CDC9F15A5BF}"/>
    <cellStyle name="Currency 5 3 3 2 3 2" xfId="8723" xr:uid="{83EC2582-A4BB-4482-8408-650ED8402009}"/>
    <cellStyle name="Currency 5 3 3 2 3 2 2" xfId="12145" xr:uid="{52B0C433-3F19-4481-9D18-46293F3A2D27}"/>
    <cellStyle name="Currency 5 3 3 2 3 2 2 2" xfId="25835" xr:uid="{420CD05A-4EAC-4B4D-8FCC-E0CF78EFC0C8}"/>
    <cellStyle name="Currency 5 3 3 2 3 2 2 2 2" xfId="39527" xr:uid="{8C152286-CE71-41DC-87BE-1520540CE85C}"/>
    <cellStyle name="Currency 5 3 3 2 3 2 2 2 3" xfId="54411" xr:uid="{CCC5E3E6-79CE-4446-AE4A-1EC1D0CFC1BE}"/>
    <cellStyle name="Currency 5 3 3 2 3 2 2 3" xfId="18991" xr:uid="{76FB8F6E-C9E6-4DF4-838C-5208399E189E}"/>
    <cellStyle name="Currency 5 3 3 2 3 2 2 4" xfId="32681" xr:uid="{7AC10AF8-2F09-4856-88FE-D6120F6FB687}"/>
    <cellStyle name="Currency 5 3 3 2 3 2 2 5" xfId="47565" xr:uid="{DFD8E2E2-352A-4B91-B44F-DC9A3D805E8F}"/>
    <cellStyle name="Currency 5 3 3 2 3 2 3" xfId="22413" xr:uid="{98D50A29-12A2-429B-B12C-85D279D75300}"/>
    <cellStyle name="Currency 5 3 3 2 3 2 3 2" xfId="36105" xr:uid="{277DD707-9161-4FF6-88CF-012F05EF2C0F}"/>
    <cellStyle name="Currency 5 3 3 2 3 2 3 3" xfId="50989" xr:uid="{601B14A5-FF55-42F6-91E1-C5417BA387F4}"/>
    <cellStyle name="Currency 5 3 3 2 3 2 4" xfId="15569" xr:uid="{382E0A22-6401-4279-AE97-7708DD164E14}"/>
    <cellStyle name="Currency 5 3 3 2 3 2 5" xfId="29259" xr:uid="{DA05D6BD-2BB4-448C-90C8-F0F32E3AECB7}"/>
    <cellStyle name="Currency 5 3 3 2 3 2 6" xfId="44143" xr:uid="{4222AB63-5637-4C2C-9ABE-F9756F6A1DE5}"/>
    <cellStyle name="Currency 5 3 3 2 3 3" xfId="10433" xr:uid="{D67373BD-790B-4209-8858-61B759E070B7}"/>
    <cellStyle name="Currency 5 3 3 2 3 3 2" xfId="24123" xr:uid="{77D93811-2A46-4B18-91E4-9E2939EE3DB9}"/>
    <cellStyle name="Currency 5 3 3 2 3 3 2 2" xfId="37815" xr:uid="{DA5AEAD9-75E1-4886-BB5B-3EA7933D56CE}"/>
    <cellStyle name="Currency 5 3 3 2 3 3 2 3" xfId="52699" xr:uid="{449E6F76-CF1F-492D-AE44-40CBBEA5D482}"/>
    <cellStyle name="Currency 5 3 3 2 3 3 3" xfId="17279" xr:uid="{07892D79-1611-48A2-946B-4BE69C248940}"/>
    <cellStyle name="Currency 5 3 3 2 3 3 4" xfId="30969" xr:uid="{66B60CC5-E4CD-49DA-BBA8-C30CF70F5841}"/>
    <cellStyle name="Currency 5 3 3 2 3 3 5" xfId="45853" xr:uid="{159C8AF1-C94E-468F-93CE-978F502BA3F6}"/>
    <cellStyle name="Currency 5 3 3 2 3 4" xfId="20701" xr:uid="{7968B2B9-9CCB-48BA-A5EA-FB13D96E62EC}"/>
    <cellStyle name="Currency 5 3 3 2 3 4 2" xfId="34393" xr:uid="{90A70E2B-1CBA-45E8-8822-54F73D9F4718}"/>
    <cellStyle name="Currency 5 3 3 2 3 4 3" xfId="49277" xr:uid="{DEDBAE50-587E-4FB2-BD93-6278B1E99354}"/>
    <cellStyle name="Currency 5 3 3 2 3 5" xfId="13857" xr:uid="{3C98CF99-5AC2-4A37-AD9A-A3724D6D6303}"/>
    <cellStyle name="Currency 5 3 3 2 3 6" xfId="27547" xr:uid="{BE5C7964-7E51-4A91-B317-B5BA9EC0F3C6}"/>
    <cellStyle name="Currency 5 3 3 2 3 7" xfId="42431" xr:uid="{0AE5A6BE-A861-4968-922B-09AD206DC622}"/>
    <cellStyle name="Currency 5 3 3 2 4" xfId="7011" xr:uid="{60B54BD1-5DEB-483D-8664-6C3C7B655D47}"/>
    <cellStyle name="Currency 5 3 3 2 4 2" xfId="8724" xr:uid="{0933730F-54EA-4E8D-AE11-230A90F7217D}"/>
    <cellStyle name="Currency 5 3 3 2 4 2 2" xfId="12146" xr:uid="{81485CD1-B5DA-456C-B19C-34E0F6BCD450}"/>
    <cellStyle name="Currency 5 3 3 2 4 2 2 2" xfId="25836" xr:uid="{C97F88C4-8B98-4258-B96A-F3AE1A898059}"/>
    <cellStyle name="Currency 5 3 3 2 4 2 2 2 2" xfId="39528" xr:uid="{E3DC1790-A81E-4868-94C0-FA938C6C8FF7}"/>
    <cellStyle name="Currency 5 3 3 2 4 2 2 2 3" xfId="54412" xr:uid="{687B6A62-89E4-4F84-A893-174ED0CAF823}"/>
    <cellStyle name="Currency 5 3 3 2 4 2 2 3" xfId="18992" xr:uid="{44A91C6D-B5EB-44DB-977C-9F04B6966818}"/>
    <cellStyle name="Currency 5 3 3 2 4 2 2 4" xfId="32682" xr:uid="{89D57CBA-0773-4D10-A15E-6E30870950F7}"/>
    <cellStyle name="Currency 5 3 3 2 4 2 2 5" xfId="47566" xr:uid="{3A3C2B74-E0A1-4F3F-9B71-BBBD12721982}"/>
    <cellStyle name="Currency 5 3 3 2 4 2 3" xfId="22414" xr:uid="{8F589CD7-A4BD-45EC-846D-B5C44EBDD649}"/>
    <cellStyle name="Currency 5 3 3 2 4 2 3 2" xfId="36106" xr:uid="{CA4E6285-5BC5-48AD-BB54-41AF08ADCA57}"/>
    <cellStyle name="Currency 5 3 3 2 4 2 3 3" xfId="50990" xr:uid="{D283EAF7-DAE9-41F4-AA65-06C27D6EA940}"/>
    <cellStyle name="Currency 5 3 3 2 4 2 4" xfId="15570" xr:uid="{08625FA9-E004-46FE-ABBB-EE6D6BE36D4C}"/>
    <cellStyle name="Currency 5 3 3 2 4 2 5" xfId="29260" xr:uid="{69795D42-1B18-4F4C-83CB-2F8B83F666A5}"/>
    <cellStyle name="Currency 5 3 3 2 4 2 6" xfId="44144" xr:uid="{E71C07A6-C460-485D-B807-1050AF1FC615}"/>
    <cellStyle name="Currency 5 3 3 2 4 3" xfId="10434" xr:uid="{EE881E17-167F-49FB-8F4F-593FB24C5176}"/>
    <cellStyle name="Currency 5 3 3 2 4 3 2" xfId="24124" xr:uid="{9703CD98-EBB1-4598-B249-602C9C96A2F0}"/>
    <cellStyle name="Currency 5 3 3 2 4 3 2 2" xfId="37816" xr:uid="{666D854C-386E-4263-AD7B-6F80BC2BF7CC}"/>
    <cellStyle name="Currency 5 3 3 2 4 3 2 3" xfId="52700" xr:uid="{F980EC7F-53AD-4452-A5CC-11B7BF51B194}"/>
    <cellStyle name="Currency 5 3 3 2 4 3 3" xfId="17280" xr:uid="{51C89681-DA52-438F-8655-2E2CD0FFAE76}"/>
    <cellStyle name="Currency 5 3 3 2 4 3 4" xfId="30970" xr:uid="{40715183-1710-4F0B-8102-997DFFA45F04}"/>
    <cellStyle name="Currency 5 3 3 2 4 3 5" xfId="45854" xr:uid="{F01C91E8-7F5C-4432-88F0-BCDD4EC8EBE9}"/>
    <cellStyle name="Currency 5 3 3 2 4 4" xfId="20702" xr:uid="{491BBBFA-D598-4F79-9203-34628F21B8DD}"/>
    <cellStyle name="Currency 5 3 3 2 4 4 2" xfId="34394" xr:uid="{065A71F3-E5E8-4A6D-B927-DB7DC6989DDE}"/>
    <cellStyle name="Currency 5 3 3 2 4 4 3" xfId="49278" xr:uid="{F26DEB21-7ECD-44FC-89D7-1A64D7A1258D}"/>
    <cellStyle name="Currency 5 3 3 2 4 5" xfId="13858" xr:uid="{629370FD-F0D8-4183-8939-6C558A92F9A9}"/>
    <cellStyle name="Currency 5 3 3 2 4 6" xfId="27548" xr:uid="{81858905-FC38-4BCA-B9E8-DAD85B2C8435}"/>
    <cellStyle name="Currency 5 3 3 2 4 7" xfId="42432" xr:uid="{341B2710-85E0-4052-A442-087B2E015801}"/>
    <cellStyle name="Currency 5 3 3 2 5" xfId="8720" xr:uid="{F26B52C2-80CF-4E9E-9A99-875D742BB576}"/>
    <cellStyle name="Currency 5 3 3 2 5 2" xfId="12142" xr:uid="{C042DE85-D182-4BC8-AFBB-422D94AD13FE}"/>
    <cellStyle name="Currency 5 3 3 2 5 2 2" xfId="25832" xr:uid="{2FFA3087-A547-4D2B-8BBA-878CFA400302}"/>
    <cellStyle name="Currency 5 3 3 2 5 2 2 2" xfId="39524" xr:uid="{8FD63B2D-E933-495C-887E-D3A6E10D0ADD}"/>
    <cellStyle name="Currency 5 3 3 2 5 2 2 3" xfId="54408" xr:uid="{CDC77DE7-E5DC-4F5C-B374-52FD1051D6F6}"/>
    <cellStyle name="Currency 5 3 3 2 5 2 3" xfId="18988" xr:uid="{83355849-E4EF-4828-A15E-9C3C923A48DD}"/>
    <cellStyle name="Currency 5 3 3 2 5 2 4" xfId="32678" xr:uid="{13C268FD-62C4-47EF-B4AC-EA071665441E}"/>
    <cellStyle name="Currency 5 3 3 2 5 2 5" xfId="47562" xr:uid="{B2A31527-E9D7-4509-ACD9-7B3AE614B017}"/>
    <cellStyle name="Currency 5 3 3 2 5 3" xfId="22410" xr:uid="{8405957B-B7E5-4589-9866-933A4FF95DDF}"/>
    <cellStyle name="Currency 5 3 3 2 5 3 2" xfId="36102" xr:uid="{0D3ACA05-3B9A-4078-A843-A9AEF7CA94C4}"/>
    <cellStyle name="Currency 5 3 3 2 5 3 3" xfId="50986" xr:uid="{13B78A1E-0EDB-452C-9DEC-217F7A42E993}"/>
    <cellStyle name="Currency 5 3 3 2 5 4" xfId="15566" xr:uid="{D68FBBE5-1F74-4DFA-A4A6-254827509BC7}"/>
    <cellStyle name="Currency 5 3 3 2 5 5" xfId="29256" xr:uid="{CB6F5A8F-BA14-4101-9B7A-F69A537FA539}"/>
    <cellStyle name="Currency 5 3 3 2 5 6" xfId="44140" xr:uid="{7DE0B19D-1663-4546-BE46-F51883301480}"/>
    <cellStyle name="Currency 5 3 3 2 6" xfId="10430" xr:uid="{335FF464-C790-45A6-AE1A-555DA42ADD69}"/>
    <cellStyle name="Currency 5 3 3 2 6 2" xfId="24120" xr:uid="{A4D6B064-A664-4487-AEC2-9BC468E194DB}"/>
    <cellStyle name="Currency 5 3 3 2 6 2 2" xfId="37812" xr:uid="{DF531EF0-E53E-4560-BEB4-4646F2CC989A}"/>
    <cellStyle name="Currency 5 3 3 2 6 2 3" xfId="52696" xr:uid="{30C18164-E3E5-45A8-AF76-7AD9D0EF620E}"/>
    <cellStyle name="Currency 5 3 3 2 6 3" xfId="17276" xr:uid="{CF0874B4-63EA-43B4-853F-E01C8BCA3E56}"/>
    <cellStyle name="Currency 5 3 3 2 6 4" xfId="30966" xr:uid="{18C9446B-87E2-48C7-B303-3E4CBD7182AE}"/>
    <cellStyle name="Currency 5 3 3 2 6 5" xfId="45850" xr:uid="{706C2888-8497-4576-951A-05F3E74D7935}"/>
    <cellStyle name="Currency 5 3 3 2 7" xfId="20698" xr:uid="{214B8E2D-F214-4EB9-AAA9-613C71F14C27}"/>
    <cellStyle name="Currency 5 3 3 2 7 2" xfId="34390" xr:uid="{0E5BD850-7AC2-4E66-AB64-B02B547CDF46}"/>
    <cellStyle name="Currency 5 3 3 2 7 3" xfId="49274" xr:uid="{43EA1C6B-0D6C-4A2E-86AD-9723A07EE54C}"/>
    <cellStyle name="Currency 5 3 3 2 8" xfId="13854" xr:uid="{4C1FA406-A498-4F5D-8896-7AB241AAFC00}"/>
    <cellStyle name="Currency 5 3 3 2 9" xfId="27544" xr:uid="{4FE5DE03-8539-4632-85F6-4E227DD4476F}"/>
    <cellStyle name="Currency 5 3 3 3" xfId="7012" xr:uid="{A8C4ADA5-973F-40DB-993D-1C4B58F18865}"/>
    <cellStyle name="Currency 5 3 3 3 10" xfId="42433" xr:uid="{40BF3F51-8FA4-4496-9471-B92DF6458904}"/>
    <cellStyle name="Currency 5 3 3 3 2" xfId="7013" xr:uid="{B6402453-BBB0-4D47-8F11-C0897D294CF2}"/>
    <cellStyle name="Currency 5 3 3 3 2 2" xfId="7014" xr:uid="{59F0CABF-CB62-4449-97C9-595A3DDAC37D}"/>
    <cellStyle name="Currency 5 3 3 3 2 2 2" xfId="8727" xr:uid="{22EA0AC3-3A2E-4390-973F-8ABC19945D6C}"/>
    <cellStyle name="Currency 5 3 3 3 2 2 2 2" xfId="12149" xr:uid="{A4BE740D-E328-44C4-A428-50D3F522386D}"/>
    <cellStyle name="Currency 5 3 3 3 2 2 2 2 2" xfId="25839" xr:uid="{4699737F-8FE0-4DC6-B5C5-FD5062DB7D02}"/>
    <cellStyle name="Currency 5 3 3 3 2 2 2 2 2 2" xfId="39531" xr:uid="{7B3E4721-8951-48DD-ADE3-37E08B63A79B}"/>
    <cellStyle name="Currency 5 3 3 3 2 2 2 2 2 3" xfId="54415" xr:uid="{42B1AF18-8D2D-44A3-A797-2E28B645F318}"/>
    <cellStyle name="Currency 5 3 3 3 2 2 2 2 3" xfId="18995" xr:uid="{4D40CE6E-991E-4C61-9EF1-AF7685C9F03C}"/>
    <cellStyle name="Currency 5 3 3 3 2 2 2 2 4" xfId="32685" xr:uid="{CB423D00-36F6-4323-81BA-FD46EB1811A5}"/>
    <cellStyle name="Currency 5 3 3 3 2 2 2 2 5" xfId="47569" xr:uid="{1CBB3BF1-B46B-42CA-ABDE-12E26468F86B}"/>
    <cellStyle name="Currency 5 3 3 3 2 2 2 3" xfId="22417" xr:uid="{3136F0C3-2CEA-4BC6-9532-313B0C775B5D}"/>
    <cellStyle name="Currency 5 3 3 3 2 2 2 3 2" xfId="36109" xr:uid="{710225D3-A476-45EE-9290-B7AEFC5FE4D9}"/>
    <cellStyle name="Currency 5 3 3 3 2 2 2 3 3" xfId="50993" xr:uid="{982442E5-9450-4FED-A9C7-B64E3C61F80A}"/>
    <cellStyle name="Currency 5 3 3 3 2 2 2 4" xfId="15573" xr:uid="{35FCA289-FFF7-442B-A3D0-B0A4ED24E8AC}"/>
    <cellStyle name="Currency 5 3 3 3 2 2 2 5" xfId="29263" xr:uid="{FCD9F0D9-C51C-4F15-B3E0-C2013C0B27EF}"/>
    <cellStyle name="Currency 5 3 3 3 2 2 2 6" xfId="44147" xr:uid="{EFD490E6-4A48-4E49-9825-A8B568C05BD5}"/>
    <cellStyle name="Currency 5 3 3 3 2 2 3" xfId="10437" xr:uid="{F34F0D3E-AD64-47A8-A269-5479EBBB4578}"/>
    <cellStyle name="Currency 5 3 3 3 2 2 3 2" xfId="24127" xr:uid="{F9831E87-1E3B-43CF-BA2A-589CB6EB99FD}"/>
    <cellStyle name="Currency 5 3 3 3 2 2 3 2 2" xfId="37819" xr:uid="{053E9189-B1CF-4BCE-8873-87DD63FBF454}"/>
    <cellStyle name="Currency 5 3 3 3 2 2 3 2 3" xfId="52703" xr:uid="{499C0874-1CDB-4887-A1EF-CD28D634BF40}"/>
    <cellStyle name="Currency 5 3 3 3 2 2 3 3" xfId="17283" xr:uid="{D17E09E7-6056-436D-97D6-2ED33A0A263A}"/>
    <cellStyle name="Currency 5 3 3 3 2 2 3 4" xfId="30973" xr:uid="{52B9BCC4-8987-48F4-9B99-2E4D0805C17F}"/>
    <cellStyle name="Currency 5 3 3 3 2 2 3 5" xfId="45857" xr:uid="{F2B6910D-7048-4FA9-8753-EDD0F53BD011}"/>
    <cellStyle name="Currency 5 3 3 3 2 2 4" xfId="20705" xr:uid="{70136C06-74E0-4B9E-80EE-9C2345403E04}"/>
    <cellStyle name="Currency 5 3 3 3 2 2 4 2" xfId="34397" xr:uid="{4D91AEED-630C-4E9E-9E8D-1F745FC554FD}"/>
    <cellStyle name="Currency 5 3 3 3 2 2 4 3" xfId="49281" xr:uid="{D51A8347-6825-45F7-A0AC-05A8014A5506}"/>
    <cellStyle name="Currency 5 3 3 3 2 2 5" xfId="13861" xr:uid="{D80ACBD2-D6F4-4C25-A193-6A23BC675BE9}"/>
    <cellStyle name="Currency 5 3 3 3 2 2 6" xfId="27551" xr:uid="{9095F40F-0869-4B70-B968-A1ABA173EC2C}"/>
    <cellStyle name="Currency 5 3 3 3 2 2 7" xfId="42435" xr:uid="{621EA133-B15C-4265-A84B-3AAF2EBBF986}"/>
    <cellStyle name="Currency 5 3 3 3 2 3" xfId="8726" xr:uid="{AD62E1C3-A4DB-4897-A2CE-E95646772305}"/>
    <cellStyle name="Currency 5 3 3 3 2 3 2" xfId="12148" xr:uid="{4FB53037-8F03-48BE-AB7A-4FEDFE04FF88}"/>
    <cellStyle name="Currency 5 3 3 3 2 3 2 2" xfId="25838" xr:uid="{E4C368CD-0D26-453C-92AD-1FC4986D604B}"/>
    <cellStyle name="Currency 5 3 3 3 2 3 2 2 2" xfId="39530" xr:uid="{9B1E9B9E-420C-4325-B3B2-327785F8D982}"/>
    <cellStyle name="Currency 5 3 3 3 2 3 2 2 3" xfId="54414" xr:uid="{6B686A8F-4E32-4669-A7CC-D351A6B24639}"/>
    <cellStyle name="Currency 5 3 3 3 2 3 2 3" xfId="18994" xr:uid="{0D6E44C4-87B5-4031-AB36-1D798752CE1D}"/>
    <cellStyle name="Currency 5 3 3 3 2 3 2 4" xfId="32684" xr:uid="{82882163-00A1-46D2-98B3-98F9916C5AB1}"/>
    <cellStyle name="Currency 5 3 3 3 2 3 2 5" xfId="47568" xr:uid="{FFC84F8F-650D-4BC0-91FD-E9E44831BC67}"/>
    <cellStyle name="Currency 5 3 3 3 2 3 3" xfId="22416" xr:uid="{CA5C64CF-A664-41B9-B05B-5D14E5DB6287}"/>
    <cellStyle name="Currency 5 3 3 3 2 3 3 2" xfId="36108" xr:uid="{509E1D3E-E11D-44B0-A27F-DF3E8340224F}"/>
    <cellStyle name="Currency 5 3 3 3 2 3 3 3" xfId="50992" xr:uid="{B09A379E-5769-49AB-B427-7ADB922A043A}"/>
    <cellStyle name="Currency 5 3 3 3 2 3 4" xfId="15572" xr:uid="{AB7BB23D-456E-4E64-8237-9EECB467BFB6}"/>
    <cellStyle name="Currency 5 3 3 3 2 3 5" xfId="29262" xr:uid="{E7F29B61-2255-4330-A1DF-2E7FB0B39CDC}"/>
    <cellStyle name="Currency 5 3 3 3 2 3 6" xfId="44146" xr:uid="{1B5406D7-22DD-4686-83B3-459F829956F2}"/>
    <cellStyle name="Currency 5 3 3 3 2 4" xfId="10436" xr:uid="{01AD8DB3-CBCC-4CF4-B2B9-575984D9A0E1}"/>
    <cellStyle name="Currency 5 3 3 3 2 4 2" xfId="24126" xr:uid="{31C782F6-81E1-4E27-B89A-A145F59D8ABD}"/>
    <cellStyle name="Currency 5 3 3 3 2 4 2 2" xfId="37818" xr:uid="{AB9795E8-4B76-447B-82FD-C35541A5E970}"/>
    <cellStyle name="Currency 5 3 3 3 2 4 2 3" xfId="52702" xr:uid="{FB09F8E1-99E1-478B-A1E3-E784219F2C4A}"/>
    <cellStyle name="Currency 5 3 3 3 2 4 3" xfId="17282" xr:uid="{3521C636-B771-4C2B-937D-825E461096AD}"/>
    <cellStyle name="Currency 5 3 3 3 2 4 4" xfId="30972" xr:uid="{F4DDDA03-67EB-4EAA-82D6-2C5F7A70B80A}"/>
    <cellStyle name="Currency 5 3 3 3 2 4 5" xfId="45856" xr:uid="{3926E43C-3BFA-4070-BE10-B41B1ADA1969}"/>
    <cellStyle name="Currency 5 3 3 3 2 5" xfId="20704" xr:uid="{3C1C3E52-BB52-4634-8AFA-8EE5CAD762F2}"/>
    <cellStyle name="Currency 5 3 3 3 2 5 2" xfId="34396" xr:uid="{180B8257-D0D5-44C5-AD11-FC4A6DE8DE1C}"/>
    <cellStyle name="Currency 5 3 3 3 2 5 3" xfId="49280" xr:uid="{5AFE6D05-DF7F-4C64-8256-D581BB72AE65}"/>
    <cellStyle name="Currency 5 3 3 3 2 6" xfId="13860" xr:uid="{CB986E6B-D501-43E9-ADB2-3A0456C84656}"/>
    <cellStyle name="Currency 5 3 3 3 2 7" xfId="27550" xr:uid="{6C9CF68D-B449-4EB2-AB63-7FF8E8162498}"/>
    <cellStyle name="Currency 5 3 3 3 2 8" xfId="42434" xr:uid="{77E8AD83-0AFA-4B44-A718-8FBE5A519CDA}"/>
    <cellStyle name="Currency 5 3 3 3 3" xfId="7015" xr:uid="{853C1F1B-2848-4A0C-A045-C8C49A66EC21}"/>
    <cellStyle name="Currency 5 3 3 3 3 2" xfId="8728" xr:uid="{F986C224-DB09-4CF8-BFA4-11F0C11C71FA}"/>
    <cellStyle name="Currency 5 3 3 3 3 2 2" xfId="12150" xr:uid="{BF43F4B6-6D41-4E2C-BE7A-1DDBFCB87C0E}"/>
    <cellStyle name="Currency 5 3 3 3 3 2 2 2" xfId="25840" xr:uid="{17EE2F94-D89A-4A84-B00C-72F2531F2B86}"/>
    <cellStyle name="Currency 5 3 3 3 3 2 2 2 2" xfId="39532" xr:uid="{075E507C-D1DE-4735-B39B-DA981E8FA6D4}"/>
    <cellStyle name="Currency 5 3 3 3 3 2 2 2 3" xfId="54416" xr:uid="{80067958-78D2-4D29-BACB-BEF6BA5DB517}"/>
    <cellStyle name="Currency 5 3 3 3 3 2 2 3" xfId="18996" xr:uid="{B59D8089-304C-403F-8969-7616A7C4021F}"/>
    <cellStyle name="Currency 5 3 3 3 3 2 2 4" xfId="32686" xr:uid="{0A7B53D9-0663-4E5A-B4D3-9C0AF0477000}"/>
    <cellStyle name="Currency 5 3 3 3 3 2 2 5" xfId="47570" xr:uid="{B0C17A8B-5360-43A1-883F-8183D29DFDCF}"/>
    <cellStyle name="Currency 5 3 3 3 3 2 3" xfId="22418" xr:uid="{DF02A355-C7DA-436F-AF10-57745223BD19}"/>
    <cellStyle name="Currency 5 3 3 3 3 2 3 2" xfId="36110" xr:uid="{6CCEFBEE-3CD7-4927-9234-F9277CE3BC7A}"/>
    <cellStyle name="Currency 5 3 3 3 3 2 3 3" xfId="50994" xr:uid="{0E1B4010-4B7D-46C9-9535-1ADE58B0F2F3}"/>
    <cellStyle name="Currency 5 3 3 3 3 2 4" xfId="15574" xr:uid="{BE16559E-9756-455F-BEB1-0C21AF402BD9}"/>
    <cellStyle name="Currency 5 3 3 3 3 2 5" xfId="29264" xr:uid="{776F3AA0-A828-4EEA-ABD1-BF8B147FD978}"/>
    <cellStyle name="Currency 5 3 3 3 3 2 6" xfId="44148" xr:uid="{61A69EC1-30CD-4735-BF55-2F9140E39F65}"/>
    <cellStyle name="Currency 5 3 3 3 3 3" xfId="10438" xr:uid="{2CD78A65-F104-4F63-8D4F-E61099EE0E7D}"/>
    <cellStyle name="Currency 5 3 3 3 3 3 2" xfId="24128" xr:uid="{5CB94148-EC3D-4F83-973F-8F821E9700A2}"/>
    <cellStyle name="Currency 5 3 3 3 3 3 2 2" xfId="37820" xr:uid="{CA3A1FC7-5DE3-487E-B389-E48E94023F71}"/>
    <cellStyle name="Currency 5 3 3 3 3 3 2 3" xfId="52704" xr:uid="{609E1DB3-EEB9-4C4E-81DF-06FD2B091E36}"/>
    <cellStyle name="Currency 5 3 3 3 3 3 3" xfId="17284" xr:uid="{EA404D8C-4C35-4141-8476-C9461CAB8855}"/>
    <cellStyle name="Currency 5 3 3 3 3 3 4" xfId="30974" xr:uid="{19A33DF9-AA9F-4435-950C-5CF3801C1D3B}"/>
    <cellStyle name="Currency 5 3 3 3 3 3 5" xfId="45858" xr:uid="{B4640488-4E3E-4060-B3D2-9E12B8C3B2F2}"/>
    <cellStyle name="Currency 5 3 3 3 3 4" xfId="20706" xr:uid="{B78E08F1-7EFA-4930-A7F2-1D52DFBA976F}"/>
    <cellStyle name="Currency 5 3 3 3 3 4 2" xfId="34398" xr:uid="{513BACF9-92DC-4615-93FD-1AF274D744C5}"/>
    <cellStyle name="Currency 5 3 3 3 3 4 3" xfId="49282" xr:uid="{C13094E2-BCB2-4AB3-B634-B898D11CDCEE}"/>
    <cellStyle name="Currency 5 3 3 3 3 5" xfId="13862" xr:uid="{F55D1897-4371-4E35-B474-1B534994FEA2}"/>
    <cellStyle name="Currency 5 3 3 3 3 6" xfId="27552" xr:uid="{03CF23E7-281D-4C96-B4F0-366C3FB81030}"/>
    <cellStyle name="Currency 5 3 3 3 3 7" xfId="42436" xr:uid="{4E0A33FF-220B-4448-83E7-B1B23141D5ED}"/>
    <cellStyle name="Currency 5 3 3 3 4" xfId="7016" xr:uid="{DD214386-9F6C-454D-AD02-E213D8B3116E}"/>
    <cellStyle name="Currency 5 3 3 3 4 2" xfId="8729" xr:uid="{085DDE01-2309-4DA8-8677-34EDAB594BA2}"/>
    <cellStyle name="Currency 5 3 3 3 4 2 2" xfId="12151" xr:uid="{767694EB-3668-439B-9167-250A8840388E}"/>
    <cellStyle name="Currency 5 3 3 3 4 2 2 2" xfId="25841" xr:uid="{8DA24E4B-2D8E-43A1-B58B-AF54FBCF1B9B}"/>
    <cellStyle name="Currency 5 3 3 3 4 2 2 2 2" xfId="39533" xr:uid="{D90771F5-B5B6-4772-81B2-F2BECE9D7033}"/>
    <cellStyle name="Currency 5 3 3 3 4 2 2 2 3" xfId="54417" xr:uid="{37666A1A-2C04-4370-8A79-4F297E4DD510}"/>
    <cellStyle name="Currency 5 3 3 3 4 2 2 3" xfId="18997" xr:uid="{45FFFC98-D2D1-4559-A10C-1D12FA1B7603}"/>
    <cellStyle name="Currency 5 3 3 3 4 2 2 4" xfId="32687" xr:uid="{5721F6CF-D6B2-47D0-AD45-D598051441C7}"/>
    <cellStyle name="Currency 5 3 3 3 4 2 2 5" xfId="47571" xr:uid="{80DE60C1-B363-4560-B4C5-1058003E87C1}"/>
    <cellStyle name="Currency 5 3 3 3 4 2 3" xfId="22419" xr:uid="{9FA449F0-39A2-47DB-87F0-FD01C2CEA5AD}"/>
    <cellStyle name="Currency 5 3 3 3 4 2 3 2" xfId="36111" xr:uid="{E7247E21-B7CD-4EC2-BE09-79B0F1763140}"/>
    <cellStyle name="Currency 5 3 3 3 4 2 3 3" xfId="50995" xr:uid="{382306C7-D9E1-4C47-BB0D-BD8B8D25387A}"/>
    <cellStyle name="Currency 5 3 3 3 4 2 4" xfId="15575" xr:uid="{4D385DDC-A023-448C-B239-F333A327B46F}"/>
    <cellStyle name="Currency 5 3 3 3 4 2 5" xfId="29265" xr:uid="{A8FC1A25-A83E-441C-B007-89784CAD7E17}"/>
    <cellStyle name="Currency 5 3 3 3 4 2 6" xfId="44149" xr:uid="{361940B4-40B4-4902-A351-41E7038BB5BF}"/>
    <cellStyle name="Currency 5 3 3 3 4 3" xfId="10439" xr:uid="{117506CD-497D-427B-B03F-A0484A8D6D9E}"/>
    <cellStyle name="Currency 5 3 3 3 4 3 2" xfId="24129" xr:uid="{B2E51B47-8889-43EF-8CE0-F2EE454B4D8F}"/>
    <cellStyle name="Currency 5 3 3 3 4 3 2 2" xfId="37821" xr:uid="{FF6123B2-735C-49C2-AB1A-CE4C5C61D9F1}"/>
    <cellStyle name="Currency 5 3 3 3 4 3 2 3" xfId="52705" xr:uid="{6E9ADBB9-929F-4148-807C-7E6D0874E8C8}"/>
    <cellStyle name="Currency 5 3 3 3 4 3 3" xfId="17285" xr:uid="{196FC0EA-279C-41E0-9426-3A0DC2F7866E}"/>
    <cellStyle name="Currency 5 3 3 3 4 3 4" xfId="30975" xr:uid="{06748C94-7685-41AB-A68C-2227F5605A87}"/>
    <cellStyle name="Currency 5 3 3 3 4 3 5" xfId="45859" xr:uid="{FD6D6E32-CCBF-4CF9-ADC3-A25233BF2195}"/>
    <cellStyle name="Currency 5 3 3 3 4 4" xfId="20707" xr:uid="{F78D3FC0-FD9B-4D96-BBA5-5AA3A0EA1DD0}"/>
    <cellStyle name="Currency 5 3 3 3 4 4 2" xfId="34399" xr:uid="{75B868A7-2DD6-4E87-8776-3941BBA5C0FA}"/>
    <cellStyle name="Currency 5 3 3 3 4 4 3" xfId="49283" xr:uid="{4425FB8E-F0C9-4A1B-BF04-E8FC44ACBF40}"/>
    <cellStyle name="Currency 5 3 3 3 4 5" xfId="13863" xr:uid="{117570D4-03F4-4B88-A6E1-6E7861C80F32}"/>
    <cellStyle name="Currency 5 3 3 3 4 6" xfId="27553" xr:uid="{4062F445-F669-45E9-892B-BEEEC28D1904}"/>
    <cellStyle name="Currency 5 3 3 3 4 7" xfId="42437" xr:uid="{722C25D9-3FB8-4423-9C38-3FAA222ECBCB}"/>
    <cellStyle name="Currency 5 3 3 3 5" xfId="8725" xr:uid="{FC2A6FFB-6567-4D11-AAA6-BCEBA854CF60}"/>
    <cellStyle name="Currency 5 3 3 3 5 2" xfId="12147" xr:uid="{DF8559EC-38B2-445C-9225-678F700F004F}"/>
    <cellStyle name="Currency 5 3 3 3 5 2 2" xfId="25837" xr:uid="{13CFF14E-B346-4639-B9D1-B6B112C38D3E}"/>
    <cellStyle name="Currency 5 3 3 3 5 2 2 2" xfId="39529" xr:uid="{A1018F0A-7F64-4A7A-AD3B-DEB4981D884F}"/>
    <cellStyle name="Currency 5 3 3 3 5 2 2 3" xfId="54413" xr:uid="{058160B7-EBF2-4F59-9890-539354BE6CE7}"/>
    <cellStyle name="Currency 5 3 3 3 5 2 3" xfId="18993" xr:uid="{FD2BF6C8-A55F-45CB-8C9D-4916CFD6D668}"/>
    <cellStyle name="Currency 5 3 3 3 5 2 4" xfId="32683" xr:uid="{9A4DBD02-2FB0-416B-9359-CCA67C8270A5}"/>
    <cellStyle name="Currency 5 3 3 3 5 2 5" xfId="47567" xr:uid="{3ADB8D8B-466A-4838-8A68-8F267B01B24F}"/>
    <cellStyle name="Currency 5 3 3 3 5 3" xfId="22415" xr:uid="{9527A581-A85F-4B55-AC8D-CEAE3E6FE1CB}"/>
    <cellStyle name="Currency 5 3 3 3 5 3 2" xfId="36107" xr:uid="{DABAD199-91F7-417F-A009-14DF3084ED97}"/>
    <cellStyle name="Currency 5 3 3 3 5 3 3" xfId="50991" xr:uid="{9B12670D-EA0F-477B-8A70-7F234899EEEF}"/>
    <cellStyle name="Currency 5 3 3 3 5 4" xfId="15571" xr:uid="{419E61EF-8904-4A72-86DB-16AEEDEEFF7E}"/>
    <cellStyle name="Currency 5 3 3 3 5 5" xfId="29261" xr:uid="{4AEA86EB-CCAE-44DA-AE1A-B92A76BB2D88}"/>
    <cellStyle name="Currency 5 3 3 3 5 6" xfId="44145" xr:uid="{1C49339A-B92E-49D0-A2FA-0BC9840F0398}"/>
    <cellStyle name="Currency 5 3 3 3 6" xfId="10435" xr:uid="{8AF87080-7FC1-4C14-8AA4-FEB7BA74CD09}"/>
    <cellStyle name="Currency 5 3 3 3 6 2" xfId="24125" xr:uid="{1CF1765D-6D75-4863-8680-BF4EDEE71355}"/>
    <cellStyle name="Currency 5 3 3 3 6 2 2" xfId="37817" xr:uid="{45B76635-22C0-49D0-AFBE-9ACCE054D6FC}"/>
    <cellStyle name="Currency 5 3 3 3 6 2 3" xfId="52701" xr:uid="{DEDB33A2-9AF4-4965-96AC-8BBE0DC7E428}"/>
    <cellStyle name="Currency 5 3 3 3 6 3" xfId="17281" xr:uid="{64267682-7FE5-4D92-AD8D-1FD4710D3239}"/>
    <cellStyle name="Currency 5 3 3 3 6 4" xfId="30971" xr:uid="{B5222B86-5A33-4CCE-9696-36675E1514FB}"/>
    <cellStyle name="Currency 5 3 3 3 6 5" xfId="45855" xr:uid="{336DCF90-4F22-4E95-BCDA-0AE065654990}"/>
    <cellStyle name="Currency 5 3 3 3 7" xfId="20703" xr:uid="{90F6F2F8-65C7-43CC-8F58-165F6254D747}"/>
    <cellStyle name="Currency 5 3 3 3 7 2" xfId="34395" xr:uid="{C8B7FB1C-CFF1-4D42-8CC2-A0A6BBD76863}"/>
    <cellStyle name="Currency 5 3 3 3 7 3" xfId="49279" xr:uid="{ABD860A2-A603-4791-99DC-440E12B25341}"/>
    <cellStyle name="Currency 5 3 3 3 8" xfId="13859" xr:uid="{3EDC6F41-2815-4DD1-97F8-143FACA1553F}"/>
    <cellStyle name="Currency 5 3 3 3 9" xfId="27549" xr:uid="{AFD155C6-DFAB-4B67-9723-22ADC82698CE}"/>
    <cellStyle name="Currency 5 3 3 4" xfId="7017" xr:uid="{A4E5B462-EE15-4FB9-89C0-8105181AEE54}"/>
    <cellStyle name="Currency 5 3 3 4 2" xfId="7018" xr:uid="{7996AD3A-4E3D-4664-A03B-8B0C105D221B}"/>
    <cellStyle name="Currency 5 3 3 4 2 2" xfId="8731" xr:uid="{E3E697BB-C142-4E35-B566-E911B73E688C}"/>
    <cellStyle name="Currency 5 3 3 4 2 2 2" xfId="12153" xr:uid="{9F7E3951-2617-4CF0-9C29-2CBCF9DD3FA4}"/>
    <cellStyle name="Currency 5 3 3 4 2 2 2 2" xfId="25843" xr:uid="{32B0627B-23B7-4A0D-B5A2-131B794E6637}"/>
    <cellStyle name="Currency 5 3 3 4 2 2 2 2 2" xfId="39535" xr:uid="{67431A4F-0E03-4264-B231-E31686F4C411}"/>
    <cellStyle name="Currency 5 3 3 4 2 2 2 2 3" xfId="54419" xr:uid="{E9349C55-8684-470C-9A30-90468900FF42}"/>
    <cellStyle name="Currency 5 3 3 4 2 2 2 3" xfId="18999" xr:uid="{8101DDA5-10A0-413A-8736-B4034B8419C0}"/>
    <cellStyle name="Currency 5 3 3 4 2 2 2 4" xfId="32689" xr:uid="{92ABEFDD-6F6D-4086-A956-D51E73567709}"/>
    <cellStyle name="Currency 5 3 3 4 2 2 2 5" xfId="47573" xr:uid="{3E4D788B-53D3-4737-85D8-7B89B8A5AC05}"/>
    <cellStyle name="Currency 5 3 3 4 2 2 3" xfId="22421" xr:uid="{994CEBA1-ECB2-4EF6-B1D1-AAE7667EECFB}"/>
    <cellStyle name="Currency 5 3 3 4 2 2 3 2" xfId="36113" xr:uid="{B0B78192-855C-416A-A6B5-88501D93951F}"/>
    <cellStyle name="Currency 5 3 3 4 2 2 3 3" xfId="50997" xr:uid="{22C31A02-D047-4C17-9AE3-32743AB6618A}"/>
    <cellStyle name="Currency 5 3 3 4 2 2 4" xfId="15577" xr:uid="{0BB7DED8-E6CC-4352-8795-4FCFB01D7942}"/>
    <cellStyle name="Currency 5 3 3 4 2 2 5" xfId="29267" xr:uid="{CE7ECD49-0F8B-49AF-8971-E91A3E8D70D4}"/>
    <cellStyle name="Currency 5 3 3 4 2 2 6" xfId="44151" xr:uid="{B7BCF983-4666-4E46-A8A3-5A15EB2B7E3B}"/>
    <cellStyle name="Currency 5 3 3 4 2 3" xfId="10441" xr:uid="{8F26D361-E6FB-41F7-BCBA-F2F49AC29546}"/>
    <cellStyle name="Currency 5 3 3 4 2 3 2" xfId="24131" xr:uid="{142766C5-DA0F-4828-8D71-C98CA506A375}"/>
    <cellStyle name="Currency 5 3 3 4 2 3 2 2" xfId="37823" xr:uid="{D54B6BF6-1BC0-4022-9EFB-438A2194901D}"/>
    <cellStyle name="Currency 5 3 3 4 2 3 2 3" xfId="52707" xr:uid="{CD07E5A3-43D7-49FA-A6AA-93AB44EAAF90}"/>
    <cellStyle name="Currency 5 3 3 4 2 3 3" xfId="17287" xr:uid="{27BC61A6-8D01-406F-BB44-CC2B481DEB71}"/>
    <cellStyle name="Currency 5 3 3 4 2 3 4" xfId="30977" xr:uid="{7BB195E1-26C2-47AE-9CD0-1178BB75970C}"/>
    <cellStyle name="Currency 5 3 3 4 2 3 5" xfId="45861" xr:uid="{099B803F-D068-424D-989C-BD0FD0CD9B42}"/>
    <cellStyle name="Currency 5 3 3 4 2 4" xfId="20709" xr:uid="{0BD5D635-0DD6-412F-9224-BC92CF6637CD}"/>
    <cellStyle name="Currency 5 3 3 4 2 4 2" xfId="34401" xr:uid="{B86C3EFD-5F77-45DE-BACE-335E7E74FB76}"/>
    <cellStyle name="Currency 5 3 3 4 2 4 3" xfId="49285" xr:uid="{38C42542-72E0-4B5D-AD87-404C506B6329}"/>
    <cellStyle name="Currency 5 3 3 4 2 5" xfId="13865" xr:uid="{7CDA5045-1305-4434-A96F-93794919B6FE}"/>
    <cellStyle name="Currency 5 3 3 4 2 6" xfId="27555" xr:uid="{8541ABC3-F255-4026-B239-ABC3DE4FA150}"/>
    <cellStyle name="Currency 5 3 3 4 2 7" xfId="42439" xr:uid="{46685044-E99A-4692-B908-93D044532993}"/>
    <cellStyle name="Currency 5 3 3 4 3" xfId="8730" xr:uid="{9346F09F-812A-4EB9-B5DF-C7B24B4CC0CC}"/>
    <cellStyle name="Currency 5 3 3 4 3 2" xfId="12152" xr:uid="{F81938C0-ACCE-410D-98E8-42878390BAD7}"/>
    <cellStyle name="Currency 5 3 3 4 3 2 2" xfId="25842" xr:uid="{54D853AD-9DD3-4AB8-858E-D90C46304616}"/>
    <cellStyle name="Currency 5 3 3 4 3 2 2 2" xfId="39534" xr:uid="{E2470101-5A33-416B-8E93-3BF4E153AC04}"/>
    <cellStyle name="Currency 5 3 3 4 3 2 2 3" xfId="54418" xr:uid="{660BB344-B2A8-45E5-9403-806C6A3B3576}"/>
    <cellStyle name="Currency 5 3 3 4 3 2 3" xfId="18998" xr:uid="{C7B70E75-6111-4153-A181-87B3C8E0927A}"/>
    <cellStyle name="Currency 5 3 3 4 3 2 4" xfId="32688" xr:uid="{8E66C167-ABFE-4BA4-8B4A-517441A95CA2}"/>
    <cellStyle name="Currency 5 3 3 4 3 2 5" xfId="47572" xr:uid="{DF4A22DD-D4A1-4FE7-B448-E1C315A57789}"/>
    <cellStyle name="Currency 5 3 3 4 3 3" xfId="22420" xr:uid="{B5C30D77-29DE-4FBD-B899-C384C6EC3C75}"/>
    <cellStyle name="Currency 5 3 3 4 3 3 2" xfId="36112" xr:uid="{69799D70-3FCA-4837-BF90-F962970CF93A}"/>
    <cellStyle name="Currency 5 3 3 4 3 3 3" xfId="50996" xr:uid="{DB491081-D8BF-420F-A9D9-5D830F2BEA89}"/>
    <cellStyle name="Currency 5 3 3 4 3 4" xfId="15576" xr:uid="{F388B189-6FF3-4BA6-B032-15B34ED742B2}"/>
    <cellStyle name="Currency 5 3 3 4 3 5" xfId="29266" xr:uid="{3324F925-A176-47C1-B490-DA000B08B1D3}"/>
    <cellStyle name="Currency 5 3 3 4 3 6" xfId="44150" xr:uid="{82C53C50-C0C6-4DE0-B193-DFD9039BF9EE}"/>
    <cellStyle name="Currency 5 3 3 4 4" xfId="10440" xr:uid="{72FEF0CB-4760-4D60-852C-FE2B32A6887D}"/>
    <cellStyle name="Currency 5 3 3 4 4 2" xfId="24130" xr:uid="{53CC84ED-B113-4F35-AF2A-ACDEC8E18A5B}"/>
    <cellStyle name="Currency 5 3 3 4 4 2 2" xfId="37822" xr:uid="{CC915E51-9F0E-4087-942F-11C15E2700A7}"/>
    <cellStyle name="Currency 5 3 3 4 4 2 3" xfId="52706" xr:uid="{9EFDADD8-C244-4A3B-897C-DB84137303FF}"/>
    <cellStyle name="Currency 5 3 3 4 4 3" xfId="17286" xr:uid="{5804BE89-A26A-41D8-BF16-C5E346A520C4}"/>
    <cellStyle name="Currency 5 3 3 4 4 4" xfId="30976" xr:uid="{ECBAACBB-48EF-40A1-A9A4-827E90B0018D}"/>
    <cellStyle name="Currency 5 3 3 4 4 5" xfId="45860" xr:uid="{01A83A29-7910-4590-9E4C-2A66F3D94EB1}"/>
    <cellStyle name="Currency 5 3 3 4 5" xfId="20708" xr:uid="{BA80C01C-0671-4A02-9B3B-78CFA51909D8}"/>
    <cellStyle name="Currency 5 3 3 4 5 2" xfId="34400" xr:uid="{4DD7E4C6-303C-4925-A8CF-FCE3595EEAE6}"/>
    <cellStyle name="Currency 5 3 3 4 5 3" xfId="49284" xr:uid="{AC282ACC-44E2-4C4E-8699-1C94D58C3B69}"/>
    <cellStyle name="Currency 5 3 3 4 6" xfId="13864" xr:uid="{BC7CE1DC-B044-4374-B2FF-6E9281A5E28F}"/>
    <cellStyle name="Currency 5 3 3 4 7" xfId="27554" xr:uid="{DE843924-3A8C-4196-9158-8B5D65195E90}"/>
    <cellStyle name="Currency 5 3 3 4 8" xfId="42438" xr:uid="{62B64A85-4B17-406D-9007-48669F83B432}"/>
    <cellStyle name="Currency 5 3 3 5" xfId="7019" xr:uid="{8E97D78A-C74D-4076-B67F-7B3984977E15}"/>
    <cellStyle name="Currency 5 3 3 5 2" xfId="8732" xr:uid="{F6C1DFD1-6BB9-4809-9B91-E9B572CF499A}"/>
    <cellStyle name="Currency 5 3 3 5 2 2" xfId="12154" xr:uid="{B94E8317-E815-4264-A863-32BF9F66610D}"/>
    <cellStyle name="Currency 5 3 3 5 2 2 2" xfId="25844" xr:uid="{C6BABB34-E322-4150-8D45-C5B6AF30B2B6}"/>
    <cellStyle name="Currency 5 3 3 5 2 2 2 2" xfId="39536" xr:uid="{F9C807CE-A07F-4BE2-A94D-B1FC06697761}"/>
    <cellStyle name="Currency 5 3 3 5 2 2 2 3" xfId="54420" xr:uid="{35F23F57-BE69-415E-B574-55256BFE43D8}"/>
    <cellStyle name="Currency 5 3 3 5 2 2 3" xfId="19000" xr:uid="{43386F34-3C6C-46A0-A0B1-59AF1077141C}"/>
    <cellStyle name="Currency 5 3 3 5 2 2 4" xfId="32690" xr:uid="{94C4A42A-290F-461E-AE41-A7FAA990BDD2}"/>
    <cellStyle name="Currency 5 3 3 5 2 2 5" xfId="47574" xr:uid="{4C962FC8-AE2B-4083-80B3-C4610C0BEBDA}"/>
    <cellStyle name="Currency 5 3 3 5 2 3" xfId="22422" xr:uid="{87E395D3-E402-4896-8B0E-81A5D5B2DC6D}"/>
    <cellStyle name="Currency 5 3 3 5 2 3 2" xfId="36114" xr:uid="{E49177DE-8D23-4EDA-BC10-A034A4D1E8AA}"/>
    <cellStyle name="Currency 5 3 3 5 2 3 3" xfId="50998" xr:uid="{69042CE8-8DCA-4677-99D7-55C7B8194FC9}"/>
    <cellStyle name="Currency 5 3 3 5 2 4" xfId="15578" xr:uid="{1DEFFA5F-D1D7-439D-9F5C-8744234D41AE}"/>
    <cellStyle name="Currency 5 3 3 5 2 5" xfId="29268" xr:uid="{02D72883-6ACA-4F57-99F6-4B3B3243533D}"/>
    <cellStyle name="Currency 5 3 3 5 2 6" xfId="44152" xr:uid="{94B46EAB-87AC-4C4F-8CEC-4C35F0867F03}"/>
    <cellStyle name="Currency 5 3 3 5 3" xfId="10442" xr:uid="{D069DA59-F127-4A0D-96B7-0D929B849EEA}"/>
    <cellStyle name="Currency 5 3 3 5 3 2" xfId="24132" xr:uid="{DD2CC0F5-F11B-4C78-A4D1-65A3A6796572}"/>
    <cellStyle name="Currency 5 3 3 5 3 2 2" xfId="37824" xr:uid="{C0AF70FD-A8C4-497A-B080-680B24EC004A}"/>
    <cellStyle name="Currency 5 3 3 5 3 2 3" xfId="52708" xr:uid="{3BB664F1-2A18-489F-BF18-6C6A5AD96A53}"/>
    <cellStyle name="Currency 5 3 3 5 3 3" xfId="17288" xr:uid="{07EEADAD-A163-4C58-A60B-AC014752FAE2}"/>
    <cellStyle name="Currency 5 3 3 5 3 4" xfId="30978" xr:uid="{5C14AA2B-B35B-4C68-92FE-167DFFB92BB8}"/>
    <cellStyle name="Currency 5 3 3 5 3 5" xfId="45862" xr:uid="{C3473D76-8C7E-420B-B772-534F0B6B0BAA}"/>
    <cellStyle name="Currency 5 3 3 5 4" xfId="20710" xr:uid="{61DC59DB-CC81-4138-A6C9-163B91A6B4FB}"/>
    <cellStyle name="Currency 5 3 3 5 4 2" xfId="34402" xr:uid="{DF05EF05-AB1B-4901-9CCF-367161B72416}"/>
    <cellStyle name="Currency 5 3 3 5 4 3" xfId="49286" xr:uid="{CE32DE0D-9901-4FCB-B1AE-364AE457FB6E}"/>
    <cellStyle name="Currency 5 3 3 5 5" xfId="13866" xr:uid="{AEB325AE-773E-4C7D-9DA3-4E0155DE0E60}"/>
    <cellStyle name="Currency 5 3 3 5 6" xfId="27556" xr:uid="{69879DE0-91C8-4215-8B24-CE80D733BCC7}"/>
    <cellStyle name="Currency 5 3 3 5 7" xfId="42440" xr:uid="{5AFD2B8E-838A-4885-838C-9B3643EADFCF}"/>
    <cellStyle name="Currency 5 3 3 6" xfId="7020" xr:uid="{BB92B2F8-F59D-465F-ACAE-52ECA51D01E2}"/>
    <cellStyle name="Currency 5 3 3 6 2" xfId="8733" xr:uid="{F179825E-15EE-468D-8961-1141ABB610E1}"/>
    <cellStyle name="Currency 5 3 3 6 2 2" xfId="12155" xr:uid="{84C5F660-250A-4C67-A29B-CA4C230F0962}"/>
    <cellStyle name="Currency 5 3 3 6 2 2 2" xfId="25845" xr:uid="{03A04422-7C80-4580-A569-A915F46249C6}"/>
    <cellStyle name="Currency 5 3 3 6 2 2 2 2" xfId="39537" xr:uid="{4D01D32B-4193-4E3D-9A71-8D96F5032DA0}"/>
    <cellStyle name="Currency 5 3 3 6 2 2 2 3" xfId="54421" xr:uid="{839D759B-686E-4C70-A8ED-783C55249982}"/>
    <cellStyle name="Currency 5 3 3 6 2 2 3" xfId="19001" xr:uid="{D9A8DB99-6DCF-4C09-9CFB-2CDA9F054259}"/>
    <cellStyle name="Currency 5 3 3 6 2 2 4" xfId="32691" xr:uid="{452A4A87-DF4E-4133-A211-23EC06E09954}"/>
    <cellStyle name="Currency 5 3 3 6 2 2 5" xfId="47575" xr:uid="{44C054DD-D90D-411A-9CAA-9EE0EBB51BFC}"/>
    <cellStyle name="Currency 5 3 3 6 2 3" xfId="22423" xr:uid="{6BE66DDF-C524-41F2-B4B3-397804CD165B}"/>
    <cellStyle name="Currency 5 3 3 6 2 3 2" xfId="36115" xr:uid="{776846E4-95E4-40B9-9924-F1D586736ED9}"/>
    <cellStyle name="Currency 5 3 3 6 2 3 3" xfId="50999" xr:uid="{BB0021B1-42CA-47FC-949F-A337EE75C1AC}"/>
    <cellStyle name="Currency 5 3 3 6 2 4" xfId="15579" xr:uid="{6669ACB0-1AA3-4B24-B98D-05EB77797C9D}"/>
    <cellStyle name="Currency 5 3 3 6 2 5" xfId="29269" xr:uid="{EE042255-9CF1-4FFB-B6E6-CE7646465222}"/>
    <cellStyle name="Currency 5 3 3 6 2 6" xfId="44153" xr:uid="{63E1CDCB-4741-4446-B18A-0C66026B1538}"/>
    <cellStyle name="Currency 5 3 3 6 3" xfId="10443" xr:uid="{C80748D6-4041-4BD1-B326-2DDA8B0146B2}"/>
    <cellStyle name="Currency 5 3 3 6 3 2" xfId="24133" xr:uid="{0E84B5DC-5201-42E6-A963-DB267905F9BA}"/>
    <cellStyle name="Currency 5 3 3 6 3 2 2" xfId="37825" xr:uid="{87B497CD-A939-43FA-880B-40CE819B094F}"/>
    <cellStyle name="Currency 5 3 3 6 3 2 3" xfId="52709" xr:uid="{386021A2-8229-41BE-8B60-F68D511E818B}"/>
    <cellStyle name="Currency 5 3 3 6 3 3" xfId="17289" xr:uid="{A78B080B-2E65-4588-B494-14B9E99F423B}"/>
    <cellStyle name="Currency 5 3 3 6 3 4" xfId="30979" xr:uid="{5139CF43-9503-431F-B8AE-B1A14718DC9A}"/>
    <cellStyle name="Currency 5 3 3 6 3 5" xfId="45863" xr:uid="{6730550B-2F53-48F9-B427-5E32398C86DE}"/>
    <cellStyle name="Currency 5 3 3 6 4" xfId="20711" xr:uid="{0D265CBB-7288-4F4A-9D8C-80D5E6E7BBB3}"/>
    <cellStyle name="Currency 5 3 3 6 4 2" xfId="34403" xr:uid="{CC458A9F-F1B7-4192-A100-7960751A0DDE}"/>
    <cellStyle name="Currency 5 3 3 6 4 3" xfId="49287" xr:uid="{1A35EDEF-C382-479C-95B2-0FBF1DB6BB3A}"/>
    <cellStyle name="Currency 5 3 3 6 5" xfId="13867" xr:uid="{6520A974-C24B-4987-ACA0-3EA16E9F2165}"/>
    <cellStyle name="Currency 5 3 3 6 6" xfId="27557" xr:uid="{F8181A02-6A60-4B36-AF87-8E98BB8EBBE7}"/>
    <cellStyle name="Currency 5 3 3 6 7" xfId="42441" xr:uid="{E209EB11-A61E-4EEF-81C7-3454EB7D1263}"/>
    <cellStyle name="Currency 5 3 3 7" xfId="8719" xr:uid="{B5DF4548-3C90-4BBD-B318-DD77AF1E189C}"/>
    <cellStyle name="Currency 5 3 3 7 2" xfId="12141" xr:uid="{8408EAED-730D-49CF-8711-07DB76627D12}"/>
    <cellStyle name="Currency 5 3 3 7 2 2" xfId="25831" xr:uid="{580B5ABF-F7EE-4924-980F-F2E80EE556CD}"/>
    <cellStyle name="Currency 5 3 3 7 2 2 2" xfId="39523" xr:uid="{7411D55A-5306-4B9E-9A22-87831BFF3839}"/>
    <cellStyle name="Currency 5 3 3 7 2 2 3" xfId="54407" xr:uid="{6A0F078D-4745-43A7-BA2F-9916B911690B}"/>
    <cellStyle name="Currency 5 3 3 7 2 3" xfId="18987" xr:uid="{E722836A-A2CC-4089-855D-065DF96BB934}"/>
    <cellStyle name="Currency 5 3 3 7 2 4" xfId="32677" xr:uid="{7FE6517F-6685-4616-81AB-370B2CBD0601}"/>
    <cellStyle name="Currency 5 3 3 7 2 5" xfId="47561" xr:uid="{AAAE8859-5937-433A-979E-D05097879648}"/>
    <cellStyle name="Currency 5 3 3 7 3" xfId="22409" xr:uid="{38430489-5937-496A-8D5E-17F716A9201C}"/>
    <cellStyle name="Currency 5 3 3 7 3 2" xfId="36101" xr:uid="{191612F3-DDA3-4BC9-891F-9FED8EF58A8F}"/>
    <cellStyle name="Currency 5 3 3 7 3 3" xfId="50985" xr:uid="{A3CB679F-B4D9-48A5-8CD6-110B62B65970}"/>
    <cellStyle name="Currency 5 3 3 7 4" xfId="15565" xr:uid="{D99351C8-3B29-4D68-B956-931B91EE6B6A}"/>
    <cellStyle name="Currency 5 3 3 7 5" xfId="29255" xr:uid="{6985E559-D4F4-466C-B57E-DD27233C85E3}"/>
    <cellStyle name="Currency 5 3 3 7 6" xfId="44139" xr:uid="{FAFD9C67-114E-456C-8E64-C16062FB0C6C}"/>
    <cellStyle name="Currency 5 3 3 8" xfId="10429" xr:uid="{ADF92FF0-28BB-4A6A-828B-A2BAC7FA0196}"/>
    <cellStyle name="Currency 5 3 3 8 2" xfId="24119" xr:uid="{600AEEE4-E658-4D1B-8485-5CAB91507C8F}"/>
    <cellStyle name="Currency 5 3 3 8 2 2" xfId="37811" xr:uid="{E17EC127-1B78-4148-9247-74DFBF4077CD}"/>
    <cellStyle name="Currency 5 3 3 8 2 3" xfId="52695" xr:uid="{E4069D5B-822F-49AB-958D-4AF2BBC1B2AC}"/>
    <cellStyle name="Currency 5 3 3 8 3" xfId="17275" xr:uid="{35BDD208-6438-47C6-818E-72EA64540717}"/>
    <cellStyle name="Currency 5 3 3 8 4" xfId="30965" xr:uid="{B0685BF7-7372-43D8-8F1B-A3816FC92BFB}"/>
    <cellStyle name="Currency 5 3 3 8 5" xfId="45849" xr:uid="{5DD27CDB-E831-4A23-AEB2-F3CB49D167BB}"/>
    <cellStyle name="Currency 5 3 3 9" xfId="20697" xr:uid="{504683C0-07D8-4926-96AB-33B7850E85F1}"/>
    <cellStyle name="Currency 5 3 3 9 2" xfId="34389" xr:uid="{5406B52D-FC2A-4147-AB11-D91327CA2A2B}"/>
    <cellStyle name="Currency 5 3 3 9 3" xfId="49273" xr:uid="{BF9DA090-A255-4D75-AA0F-9A54584B0F6C}"/>
    <cellStyle name="Currency 5 3 4" xfId="7021" xr:uid="{28C9E557-300D-4689-AF44-387287FB20F4}"/>
    <cellStyle name="Currency 5 3 4 10" xfId="13868" xr:uid="{41CE50C8-68E2-4B19-9771-D0E711040CB9}"/>
    <cellStyle name="Currency 5 3 4 11" xfId="27558" xr:uid="{D27A0F4D-EC7F-4560-A4A0-80D460358F45}"/>
    <cellStyle name="Currency 5 3 4 12" xfId="42442" xr:uid="{C5D0D181-DF96-4501-AB36-D76C2E8889CC}"/>
    <cellStyle name="Currency 5 3 4 2" xfId="7022" xr:uid="{E96E851C-7373-4A45-BBB6-7FC945A26133}"/>
    <cellStyle name="Currency 5 3 4 2 10" xfId="42443" xr:uid="{58D607E5-35B1-47F0-B505-85C3CCC5F659}"/>
    <cellStyle name="Currency 5 3 4 2 2" xfId="7023" xr:uid="{94228E67-D597-4920-9CE2-B4AC37401BA7}"/>
    <cellStyle name="Currency 5 3 4 2 2 2" xfId="7024" xr:uid="{B4B7BA34-47FD-4543-8141-58F1892788FB}"/>
    <cellStyle name="Currency 5 3 4 2 2 2 2" xfId="8737" xr:uid="{4AF3959C-0ABE-45FF-AA4C-37D6B6EA8123}"/>
    <cellStyle name="Currency 5 3 4 2 2 2 2 2" xfId="12159" xr:uid="{D73F8D0B-1F15-4A72-8694-638CC32436F6}"/>
    <cellStyle name="Currency 5 3 4 2 2 2 2 2 2" xfId="25849" xr:uid="{A3E7C0CF-1BC3-44F4-805E-BBE3E8244DDA}"/>
    <cellStyle name="Currency 5 3 4 2 2 2 2 2 2 2" xfId="39541" xr:uid="{BC11A13D-2FA7-472B-AECB-429C05FD507A}"/>
    <cellStyle name="Currency 5 3 4 2 2 2 2 2 2 3" xfId="54425" xr:uid="{1F705535-85E0-44BE-B6BD-0AB6F77CCC3E}"/>
    <cellStyle name="Currency 5 3 4 2 2 2 2 2 3" xfId="19005" xr:uid="{B1409A4D-A8E3-4569-A741-6FAE16C2ACDF}"/>
    <cellStyle name="Currency 5 3 4 2 2 2 2 2 4" xfId="32695" xr:uid="{DB5BEB33-8FF7-4642-BB4A-5D84BAA01799}"/>
    <cellStyle name="Currency 5 3 4 2 2 2 2 2 5" xfId="47579" xr:uid="{8ACDC08E-EDDB-4A7D-8B8E-FEF1E501FF46}"/>
    <cellStyle name="Currency 5 3 4 2 2 2 2 3" xfId="22427" xr:uid="{8B8CB0ED-751F-44A2-B130-CC8DA78DDAAD}"/>
    <cellStyle name="Currency 5 3 4 2 2 2 2 3 2" xfId="36119" xr:uid="{52BE6BAD-C824-4707-A5AB-0639AC50B3F3}"/>
    <cellStyle name="Currency 5 3 4 2 2 2 2 3 3" xfId="51003" xr:uid="{7AE4416E-D501-41B5-9C82-EAF6F95F4B06}"/>
    <cellStyle name="Currency 5 3 4 2 2 2 2 4" xfId="15583" xr:uid="{072F7358-86CF-4895-ACF2-EFFF50C8CD86}"/>
    <cellStyle name="Currency 5 3 4 2 2 2 2 5" xfId="29273" xr:uid="{8DD83745-A1B6-4C14-A87E-28FF387AF164}"/>
    <cellStyle name="Currency 5 3 4 2 2 2 2 6" xfId="44157" xr:uid="{DC34972A-6D1D-4359-B3FA-3CFB61B4EB83}"/>
    <cellStyle name="Currency 5 3 4 2 2 2 3" xfId="10447" xr:uid="{8BBEE616-797F-4833-97EE-5238EDA4AD58}"/>
    <cellStyle name="Currency 5 3 4 2 2 2 3 2" xfId="24137" xr:uid="{CB6573C1-D365-4AFA-B9E4-8EB8FF35C28F}"/>
    <cellStyle name="Currency 5 3 4 2 2 2 3 2 2" xfId="37829" xr:uid="{965D3E28-5B45-489E-AF90-712BEF64B87E}"/>
    <cellStyle name="Currency 5 3 4 2 2 2 3 2 3" xfId="52713" xr:uid="{4A18C298-A693-422F-902B-A568A9BECC39}"/>
    <cellStyle name="Currency 5 3 4 2 2 2 3 3" xfId="17293" xr:uid="{923120D5-8416-4D0E-AB3D-DD38099998D8}"/>
    <cellStyle name="Currency 5 3 4 2 2 2 3 4" xfId="30983" xr:uid="{9ADB9A3D-ECA8-4F6C-BEDB-ABD7231A0351}"/>
    <cellStyle name="Currency 5 3 4 2 2 2 3 5" xfId="45867" xr:uid="{774244F8-E90B-4C73-87CB-BB4EC31A51D5}"/>
    <cellStyle name="Currency 5 3 4 2 2 2 4" xfId="20715" xr:uid="{8B492E5A-AA88-4FF1-BDA9-C9003377E9A4}"/>
    <cellStyle name="Currency 5 3 4 2 2 2 4 2" xfId="34407" xr:uid="{E5BD0CF4-FCD1-4455-9DC7-1832BEB3CC48}"/>
    <cellStyle name="Currency 5 3 4 2 2 2 4 3" xfId="49291" xr:uid="{C70C23A1-7E19-46C5-B240-90A9076A3665}"/>
    <cellStyle name="Currency 5 3 4 2 2 2 5" xfId="13871" xr:uid="{325FAEAC-04C6-4765-B847-7928FFCD810E}"/>
    <cellStyle name="Currency 5 3 4 2 2 2 6" xfId="27561" xr:uid="{2FB4B272-B9D4-4FCE-B7F8-72DB701CCEF5}"/>
    <cellStyle name="Currency 5 3 4 2 2 2 7" xfId="42445" xr:uid="{46FDD2B7-207C-443A-A97B-3A34EDBC9A70}"/>
    <cellStyle name="Currency 5 3 4 2 2 3" xfId="8736" xr:uid="{E81298F3-B415-4EC1-80E5-678F2EDA3E8B}"/>
    <cellStyle name="Currency 5 3 4 2 2 3 2" xfId="12158" xr:uid="{18BFE2BE-C8E1-4E32-B873-AF06DC612B18}"/>
    <cellStyle name="Currency 5 3 4 2 2 3 2 2" xfId="25848" xr:uid="{AF9E2552-AF2B-4EFE-91AE-024006E86421}"/>
    <cellStyle name="Currency 5 3 4 2 2 3 2 2 2" xfId="39540" xr:uid="{7DDE4EB8-8B09-43BD-A592-790100274EBC}"/>
    <cellStyle name="Currency 5 3 4 2 2 3 2 2 3" xfId="54424" xr:uid="{A2FBE772-9896-4259-82FC-7C1161799827}"/>
    <cellStyle name="Currency 5 3 4 2 2 3 2 3" xfId="19004" xr:uid="{214A4DC5-E487-4351-A704-32597596BD7E}"/>
    <cellStyle name="Currency 5 3 4 2 2 3 2 4" xfId="32694" xr:uid="{D60F09F8-181B-4184-B5B9-61D9348D1FC5}"/>
    <cellStyle name="Currency 5 3 4 2 2 3 2 5" xfId="47578" xr:uid="{88F8E759-4E0B-46C9-ADC4-E6B7751DF488}"/>
    <cellStyle name="Currency 5 3 4 2 2 3 3" xfId="22426" xr:uid="{A7B2906B-0938-4BA4-B17A-E10B6C4FA717}"/>
    <cellStyle name="Currency 5 3 4 2 2 3 3 2" xfId="36118" xr:uid="{A671030E-0DB9-4CD7-80FB-2E08B117D573}"/>
    <cellStyle name="Currency 5 3 4 2 2 3 3 3" xfId="51002" xr:uid="{B2D3B74F-2A63-4C1C-9502-05AC16EEA431}"/>
    <cellStyle name="Currency 5 3 4 2 2 3 4" xfId="15582" xr:uid="{D3C54884-BF6E-4C22-B734-C04E7C637882}"/>
    <cellStyle name="Currency 5 3 4 2 2 3 5" xfId="29272" xr:uid="{0727A201-07B2-4873-B79E-C28B1EC561F9}"/>
    <cellStyle name="Currency 5 3 4 2 2 3 6" xfId="44156" xr:uid="{DD7861F5-3FFF-46AF-997E-DB63D95852CE}"/>
    <cellStyle name="Currency 5 3 4 2 2 4" xfId="10446" xr:uid="{C5642E94-65E1-4885-AA6C-C33EFDBE663F}"/>
    <cellStyle name="Currency 5 3 4 2 2 4 2" xfId="24136" xr:uid="{BCA33DDD-273D-43BF-BD40-2F45E746F58C}"/>
    <cellStyle name="Currency 5 3 4 2 2 4 2 2" xfId="37828" xr:uid="{0E44BFD2-6F03-4F24-B54D-E74F184BCCA5}"/>
    <cellStyle name="Currency 5 3 4 2 2 4 2 3" xfId="52712" xr:uid="{01C3C1B3-ADB1-4792-8909-F26219505F06}"/>
    <cellStyle name="Currency 5 3 4 2 2 4 3" xfId="17292" xr:uid="{5F096027-4E5F-40E8-AFD8-CA7CFB58E4AD}"/>
    <cellStyle name="Currency 5 3 4 2 2 4 4" xfId="30982" xr:uid="{11C40CC4-A14A-410E-BAB7-AC9342143082}"/>
    <cellStyle name="Currency 5 3 4 2 2 4 5" xfId="45866" xr:uid="{AFF967CB-9FC9-4518-8371-CB0F4A80A75A}"/>
    <cellStyle name="Currency 5 3 4 2 2 5" xfId="20714" xr:uid="{F96064F2-3B89-4679-9A4C-C451136095C1}"/>
    <cellStyle name="Currency 5 3 4 2 2 5 2" xfId="34406" xr:uid="{6B3FD34C-8C22-46DF-8E8B-B4182D7CDFD2}"/>
    <cellStyle name="Currency 5 3 4 2 2 5 3" xfId="49290" xr:uid="{1AFACE95-42C0-414D-BB68-DBD70BA168F1}"/>
    <cellStyle name="Currency 5 3 4 2 2 6" xfId="13870" xr:uid="{094F1CC2-59AE-428A-A69B-76A3678A2E1A}"/>
    <cellStyle name="Currency 5 3 4 2 2 7" xfId="27560" xr:uid="{17E4626B-2621-4C76-BA44-39FB5377937A}"/>
    <cellStyle name="Currency 5 3 4 2 2 8" xfId="42444" xr:uid="{DAF9CB26-0FAB-458A-B902-792CBA76C359}"/>
    <cellStyle name="Currency 5 3 4 2 3" xfId="7025" xr:uid="{D3D28700-7017-4C85-BD2C-AD035BAA9EB2}"/>
    <cellStyle name="Currency 5 3 4 2 3 2" xfId="8738" xr:uid="{BAE18DF5-8FF1-4DE6-89B0-263B7129BD90}"/>
    <cellStyle name="Currency 5 3 4 2 3 2 2" xfId="12160" xr:uid="{D74CED37-DB0B-41D8-8727-502AB575ACA1}"/>
    <cellStyle name="Currency 5 3 4 2 3 2 2 2" xfId="25850" xr:uid="{E3B110F5-9504-4620-A707-DF18A080F831}"/>
    <cellStyle name="Currency 5 3 4 2 3 2 2 2 2" xfId="39542" xr:uid="{F54D97D6-E235-40BB-B3C6-A90412AFF27D}"/>
    <cellStyle name="Currency 5 3 4 2 3 2 2 2 3" xfId="54426" xr:uid="{DEF7B395-0DFB-45A5-B918-5D5A92B76A90}"/>
    <cellStyle name="Currency 5 3 4 2 3 2 2 3" xfId="19006" xr:uid="{EE4AC8DC-12DC-4E4B-8E07-9E64EF851504}"/>
    <cellStyle name="Currency 5 3 4 2 3 2 2 4" xfId="32696" xr:uid="{9B77FF0A-B27B-423D-B14A-BA4B12D2CAB2}"/>
    <cellStyle name="Currency 5 3 4 2 3 2 2 5" xfId="47580" xr:uid="{2D784C88-CD59-43BB-B63F-C891E087C712}"/>
    <cellStyle name="Currency 5 3 4 2 3 2 3" xfId="22428" xr:uid="{5C99B1EC-E578-49B6-948D-10880BC86E26}"/>
    <cellStyle name="Currency 5 3 4 2 3 2 3 2" xfId="36120" xr:uid="{79DABF77-9D02-4941-BF56-78C32462B2F7}"/>
    <cellStyle name="Currency 5 3 4 2 3 2 3 3" xfId="51004" xr:uid="{CBB8E89D-8013-4E1D-8BBF-E38DAD60ACFD}"/>
    <cellStyle name="Currency 5 3 4 2 3 2 4" xfId="15584" xr:uid="{9EEECCA4-834C-4457-8801-1EB2235270E4}"/>
    <cellStyle name="Currency 5 3 4 2 3 2 5" xfId="29274" xr:uid="{78E30DF8-88BB-4105-9CF6-629B3D0AAD0C}"/>
    <cellStyle name="Currency 5 3 4 2 3 2 6" xfId="44158" xr:uid="{41B5B079-68B7-4E8F-B12D-6D78B1472D44}"/>
    <cellStyle name="Currency 5 3 4 2 3 3" xfId="10448" xr:uid="{6200D7F2-7ABC-490F-A0A5-6B372BC52C2C}"/>
    <cellStyle name="Currency 5 3 4 2 3 3 2" xfId="24138" xr:uid="{9F999425-E09D-414F-99C1-EC9F93D80899}"/>
    <cellStyle name="Currency 5 3 4 2 3 3 2 2" xfId="37830" xr:uid="{DEAD50D7-3A11-433A-93C2-987DD83B420B}"/>
    <cellStyle name="Currency 5 3 4 2 3 3 2 3" xfId="52714" xr:uid="{331CFDFC-2305-427F-8B36-62A08D7234E2}"/>
    <cellStyle name="Currency 5 3 4 2 3 3 3" xfId="17294" xr:uid="{D89CB78D-8B0E-4B23-BAF3-08E1CD392D1F}"/>
    <cellStyle name="Currency 5 3 4 2 3 3 4" xfId="30984" xr:uid="{D75E0E96-03D7-4967-8539-198AE425181E}"/>
    <cellStyle name="Currency 5 3 4 2 3 3 5" xfId="45868" xr:uid="{383ADEDD-8ADE-4FDB-A790-0870449F6E45}"/>
    <cellStyle name="Currency 5 3 4 2 3 4" xfId="20716" xr:uid="{E7108BD9-10C7-482A-A066-DD463FE82BAD}"/>
    <cellStyle name="Currency 5 3 4 2 3 4 2" xfId="34408" xr:uid="{06466D68-B2F5-415F-ADC1-757BF3ABB26D}"/>
    <cellStyle name="Currency 5 3 4 2 3 4 3" xfId="49292" xr:uid="{5F5068D6-3E28-4DEF-928D-AD674D73E315}"/>
    <cellStyle name="Currency 5 3 4 2 3 5" xfId="13872" xr:uid="{9ABFB0C5-D2DC-4397-9F80-F76A97990768}"/>
    <cellStyle name="Currency 5 3 4 2 3 6" xfId="27562" xr:uid="{8F0314C4-AAF8-4A8D-8906-C5566D48D309}"/>
    <cellStyle name="Currency 5 3 4 2 3 7" xfId="42446" xr:uid="{559B7826-1F9C-4163-8A4C-A72AD83BFC95}"/>
    <cellStyle name="Currency 5 3 4 2 4" xfId="7026" xr:uid="{C513927D-BCF8-4D65-9392-24694C064825}"/>
    <cellStyle name="Currency 5 3 4 2 4 2" xfId="8739" xr:uid="{557E9527-0C9C-4CD1-AF3A-7C8B765EE7D2}"/>
    <cellStyle name="Currency 5 3 4 2 4 2 2" xfId="12161" xr:uid="{78C72A07-55DE-414A-9490-55FBF3410164}"/>
    <cellStyle name="Currency 5 3 4 2 4 2 2 2" xfId="25851" xr:uid="{A0DFB347-108E-443C-8E40-9AEB4FD8745C}"/>
    <cellStyle name="Currency 5 3 4 2 4 2 2 2 2" xfId="39543" xr:uid="{013BF480-FF81-4C07-848D-C7A83776915F}"/>
    <cellStyle name="Currency 5 3 4 2 4 2 2 2 3" xfId="54427" xr:uid="{CCB7FA4D-E828-41BA-8DA1-0AA65173DBCF}"/>
    <cellStyle name="Currency 5 3 4 2 4 2 2 3" xfId="19007" xr:uid="{55E71876-49BD-4081-905F-0DC60D389867}"/>
    <cellStyle name="Currency 5 3 4 2 4 2 2 4" xfId="32697" xr:uid="{C403F93A-29F1-4388-BA25-EC87C8F32089}"/>
    <cellStyle name="Currency 5 3 4 2 4 2 2 5" xfId="47581" xr:uid="{4CB0391A-48DD-465C-B704-EC7DFFAB994C}"/>
    <cellStyle name="Currency 5 3 4 2 4 2 3" xfId="22429" xr:uid="{576FA097-8B84-4728-A91B-7978CA40355C}"/>
    <cellStyle name="Currency 5 3 4 2 4 2 3 2" xfId="36121" xr:uid="{69E0AD70-0B26-4383-A1E7-553D0A7DA7EE}"/>
    <cellStyle name="Currency 5 3 4 2 4 2 3 3" xfId="51005" xr:uid="{806E47B0-66EA-4762-8393-CEC246A7A31F}"/>
    <cellStyle name="Currency 5 3 4 2 4 2 4" xfId="15585" xr:uid="{528034A4-4251-4359-A0BF-D3AAFBE5808A}"/>
    <cellStyle name="Currency 5 3 4 2 4 2 5" xfId="29275" xr:uid="{82849AFD-FE14-4B46-8B35-E42CDDB4EC30}"/>
    <cellStyle name="Currency 5 3 4 2 4 2 6" xfId="44159" xr:uid="{A9870531-E079-4360-89EA-ECA365183325}"/>
    <cellStyle name="Currency 5 3 4 2 4 3" xfId="10449" xr:uid="{D10DAD3E-B946-4849-96F0-9160CB7B21CE}"/>
    <cellStyle name="Currency 5 3 4 2 4 3 2" xfId="24139" xr:uid="{FB091883-2035-49C6-8686-A3BCD347D2F5}"/>
    <cellStyle name="Currency 5 3 4 2 4 3 2 2" xfId="37831" xr:uid="{87A9CBAA-EB0D-4C77-87DC-A1365E4B853F}"/>
    <cellStyle name="Currency 5 3 4 2 4 3 2 3" xfId="52715" xr:uid="{CF2DB3EA-3788-4993-8C40-348901E8AD16}"/>
    <cellStyle name="Currency 5 3 4 2 4 3 3" xfId="17295" xr:uid="{106AA317-B1B0-49E5-BFAA-AA6C9D0F5472}"/>
    <cellStyle name="Currency 5 3 4 2 4 3 4" xfId="30985" xr:uid="{1C8C493F-C63B-4AFE-AAAC-43C983C0C46A}"/>
    <cellStyle name="Currency 5 3 4 2 4 3 5" xfId="45869" xr:uid="{2EBBDBD6-AF89-4FE9-8F07-94E4FC5DE0D4}"/>
    <cellStyle name="Currency 5 3 4 2 4 4" xfId="20717" xr:uid="{51F44204-A959-4A2E-89BA-07DBFEB69429}"/>
    <cellStyle name="Currency 5 3 4 2 4 4 2" xfId="34409" xr:uid="{A54DE0F4-36C9-4566-9955-9B31AFCA956D}"/>
    <cellStyle name="Currency 5 3 4 2 4 4 3" xfId="49293" xr:uid="{28DAF685-1DAE-44D3-876C-48E5D6C2DC66}"/>
    <cellStyle name="Currency 5 3 4 2 4 5" xfId="13873" xr:uid="{88BAEB1F-6E88-4883-A709-1FFAA96EACDA}"/>
    <cellStyle name="Currency 5 3 4 2 4 6" xfId="27563" xr:uid="{CFD1F71A-D077-438C-9C8A-3F8C32D87324}"/>
    <cellStyle name="Currency 5 3 4 2 4 7" xfId="42447" xr:uid="{28C4D768-00EC-411E-802B-269DFCB4C8A6}"/>
    <cellStyle name="Currency 5 3 4 2 5" xfId="8735" xr:uid="{85D47329-906F-468E-B497-3201C1F798B5}"/>
    <cellStyle name="Currency 5 3 4 2 5 2" xfId="12157" xr:uid="{7C15DB1A-532B-4CC1-8818-5284FFF04615}"/>
    <cellStyle name="Currency 5 3 4 2 5 2 2" xfId="25847" xr:uid="{425D6781-FA13-4237-B3AE-8BA4D5E7E919}"/>
    <cellStyle name="Currency 5 3 4 2 5 2 2 2" xfId="39539" xr:uid="{58DE9CA5-3DCA-4DC6-9C61-E443E655A0AA}"/>
    <cellStyle name="Currency 5 3 4 2 5 2 2 3" xfId="54423" xr:uid="{88B7AD97-CCF9-432A-912B-B5EA1497812D}"/>
    <cellStyle name="Currency 5 3 4 2 5 2 3" xfId="19003" xr:uid="{B59B3EAF-266C-496F-BFD7-9DB27AC5F7FA}"/>
    <cellStyle name="Currency 5 3 4 2 5 2 4" xfId="32693" xr:uid="{A411066B-74D8-43E6-83B6-D83B2AF37096}"/>
    <cellStyle name="Currency 5 3 4 2 5 2 5" xfId="47577" xr:uid="{C46DA4EE-A081-4EB5-8B7D-C380C263C1FD}"/>
    <cellStyle name="Currency 5 3 4 2 5 3" xfId="22425" xr:uid="{996D2A2A-22F6-4AFC-A3E4-09A16F3357E2}"/>
    <cellStyle name="Currency 5 3 4 2 5 3 2" xfId="36117" xr:uid="{FF1A849F-7192-47D7-8834-2544A4237146}"/>
    <cellStyle name="Currency 5 3 4 2 5 3 3" xfId="51001" xr:uid="{D71159CF-90CB-4DF4-BB93-0321EF9904D0}"/>
    <cellStyle name="Currency 5 3 4 2 5 4" xfId="15581" xr:uid="{3A10FFB5-5B9B-4EC8-8466-D3E493571C1D}"/>
    <cellStyle name="Currency 5 3 4 2 5 5" xfId="29271" xr:uid="{F957005C-92FA-43BE-875B-5169EAE08F8E}"/>
    <cellStyle name="Currency 5 3 4 2 5 6" xfId="44155" xr:uid="{BE1E17AE-DC47-499E-BB7D-3B8569CA7895}"/>
    <cellStyle name="Currency 5 3 4 2 6" xfId="10445" xr:uid="{78C664C8-E7AD-41AA-8220-86393B8B0D26}"/>
    <cellStyle name="Currency 5 3 4 2 6 2" xfId="24135" xr:uid="{C6079314-29E8-4C0C-BD42-FE2C88F54D94}"/>
    <cellStyle name="Currency 5 3 4 2 6 2 2" xfId="37827" xr:uid="{EE1E696E-675A-414B-9090-4E6E7BBEB726}"/>
    <cellStyle name="Currency 5 3 4 2 6 2 3" xfId="52711" xr:uid="{BF77BA03-D613-4B08-8598-1D6B66878A88}"/>
    <cellStyle name="Currency 5 3 4 2 6 3" xfId="17291" xr:uid="{18F708E3-F437-4E34-BF4B-66E8BDC012E0}"/>
    <cellStyle name="Currency 5 3 4 2 6 4" xfId="30981" xr:uid="{4D8D4646-E468-4152-BFC3-246CC08B3281}"/>
    <cellStyle name="Currency 5 3 4 2 6 5" xfId="45865" xr:uid="{1F7E9FC4-9C60-46CF-9B03-DCEA8D7D6438}"/>
    <cellStyle name="Currency 5 3 4 2 7" xfId="20713" xr:uid="{D67C4777-1765-4E09-BE96-C775C5ABD2C1}"/>
    <cellStyle name="Currency 5 3 4 2 7 2" xfId="34405" xr:uid="{C7719293-966F-403F-ADAA-75EC6797B19C}"/>
    <cellStyle name="Currency 5 3 4 2 7 3" xfId="49289" xr:uid="{0A44897A-07D1-4498-87E1-897CDA584B09}"/>
    <cellStyle name="Currency 5 3 4 2 8" xfId="13869" xr:uid="{A1230E9E-7D13-4606-AA0E-599330546089}"/>
    <cellStyle name="Currency 5 3 4 2 9" xfId="27559" xr:uid="{BBBAA031-FC69-41CC-A809-618B91CBA71B}"/>
    <cellStyle name="Currency 5 3 4 3" xfId="7027" xr:uid="{880B4A1F-1786-4590-B487-F63D951E5B57}"/>
    <cellStyle name="Currency 5 3 4 3 10" xfId="42448" xr:uid="{361901D6-FC9B-4338-B5F2-80317FA742D1}"/>
    <cellStyle name="Currency 5 3 4 3 2" xfId="7028" xr:uid="{1070DC16-20E1-44C9-871D-DB5BE59F3D64}"/>
    <cellStyle name="Currency 5 3 4 3 2 2" xfId="7029" xr:uid="{A6285A89-C132-42F1-B2CC-AA6EFFBE9981}"/>
    <cellStyle name="Currency 5 3 4 3 2 2 2" xfId="8742" xr:uid="{3A3178EB-CF87-492D-ADB9-57503225FE95}"/>
    <cellStyle name="Currency 5 3 4 3 2 2 2 2" xfId="12164" xr:uid="{63D14ABB-2242-44CE-A82A-ABC8427A648E}"/>
    <cellStyle name="Currency 5 3 4 3 2 2 2 2 2" xfId="25854" xr:uid="{461EE14E-05C3-4A25-B65B-0031265BB95D}"/>
    <cellStyle name="Currency 5 3 4 3 2 2 2 2 2 2" xfId="39546" xr:uid="{64544C21-BDC2-4A2D-9455-E0FF4A4105F4}"/>
    <cellStyle name="Currency 5 3 4 3 2 2 2 2 2 3" xfId="54430" xr:uid="{A9AB11C4-8E3F-4253-8438-06CC4463E5BF}"/>
    <cellStyle name="Currency 5 3 4 3 2 2 2 2 3" xfId="19010" xr:uid="{50DEFDE3-4D86-4C6A-8974-47E7E978B005}"/>
    <cellStyle name="Currency 5 3 4 3 2 2 2 2 4" xfId="32700" xr:uid="{97D234E6-7EBD-4B00-BF7B-124EE96BC34B}"/>
    <cellStyle name="Currency 5 3 4 3 2 2 2 2 5" xfId="47584" xr:uid="{3E34501C-AFE0-4031-86C4-F71AEF0AAE87}"/>
    <cellStyle name="Currency 5 3 4 3 2 2 2 3" xfId="22432" xr:uid="{5031BCBF-C36F-4AB2-83AA-74704A007C6F}"/>
    <cellStyle name="Currency 5 3 4 3 2 2 2 3 2" xfId="36124" xr:uid="{52E31AEA-91F2-497C-A0AF-6E86FA3F01E8}"/>
    <cellStyle name="Currency 5 3 4 3 2 2 2 3 3" xfId="51008" xr:uid="{44ECD717-500D-4F7E-BEAA-0739D49F2B02}"/>
    <cellStyle name="Currency 5 3 4 3 2 2 2 4" xfId="15588" xr:uid="{E7A5DA69-3CFA-4396-BE33-5895E6CA06EA}"/>
    <cellStyle name="Currency 5 3 4 3 2 2 2 5" xfId="29278" xr:uid="{60A5C412-21AF-4F6F-BDCF-83DCE809D449}"/>
    <cellStyle name="Currency 5 3 4 3 2 2 2 6" xfId="44162" xr:uid="{9C6B0DF6-3156-4962-A26B-BEE0445CBF4D}"/>
    <cellStyle name="Currency 5 3 4 3 2 2 3" xfId="10452" xr:uid="{6D6AAFA9-8C86-4739-9C58-C67385B22481}"/>
    <cellStyle name="Currency 5 3 4 3 2 2 3 2" xfId="24142" xr:uid="{9E297285-FF92-4370-8918-5FB8F15324D6}"/>
    <cellStyle name="Currency 5 3 4 3 2 2 3 2 2" xfId="37834" xr:uid="{FC093DF0-8ECD-42FB-952A-8536488DD46D}"/>
    <cellStyle name="Currency 5 3 4 3 2 2 3 2 3" xfId="52718" xr:uid="{D3D2F2F1-81B3-4218-B487-8CEFB4BA6525}"/>
    <cellStyle name="Currency 5 3 4 3 2 2 3 3" xfId="17298" xr:uid="{C71E76FC-56DD-4110-ABAC-8FDE54496240}"/>
    <cellStyle name="Currency 5 3 4 3 2 2 3 4" xfId="30988" xr:uid="{2D0285FB-9A08-4213-B3C8-537CCAB642D1}"/>
    <cellStyle name="Currency 5 3 4 3 2 2 3 5" xfId="45872" xr:uid="{DB4303A8-3AF8-4F0C-846C-631A4A47BB7D}"/>
    <cellStyle name="Currency 5 3 4 3 2 2 4" xfId="20720" xr:uid="{B024A13F-7E51-4495-8D77-96CC0BF35D48}"/>
    <cellStyle name="Currency 5 3 4 3 2 2 4 2" xfId="34412" xr:uid="{9FA7CFEC-6C0C-4B61-B8D4-F8A51809DB1A}"/>
    <cellStyle name="Currency 5 3 4 3 2 2 4 3" xfId="49296" xr:uid="{E3555E04-4D2A-4ECD-850A-8A250B68B5A9}"/>
    <cellStyle name="Currency 5 3 4 3 2 2 5" xfId="13876" xr:uid="{0AE09EAF-6F13-4343-8ABB-85874615A2FD}"/>
    <cellStyle name="Currency 5 3 4 3 2 2 6" xfId="27566" xr:uid="{8F89D3FE-4A0E-4E8F-8068-484F2B7C7D16}"/>
    <cellStyle name="Currency 5 3 4 3 2 2 7" xfId="42450" xr:uid="{47E9611C-D85C-48C1-ADB6-22BE9301C573}"/>
    <cellStyle name="Currency 5 3 4 3 2 3" xfId="8741" xr:uid="{B1B9BCEE-BFF8-4D33-B4EB-BD11C7CAB55E}"/>
    <cellStyle name="Currency 5 3 4 3 2 3 2" xfId="12163" xr:uid="{6EB40481-F157-4176-B82F-FA0F99C1A714}"/>
    <cellStyle name="Currency 5 3 4 3 2 3 2 2" xfId="25853" xr:uid="{84AC063E-C90C-4FFB-8A36-03245BEFBB5D}"/>
    <cellStyle name="Currency 5 3 4 3 2 3 2 2 2" xfId="39545" xr:uid="{F6121EA8-9FB9-442C-8103-5BE2FAE6CE9E}"/>
    <cellStyle name="Currency 5 3 4 3 2 3 2 2 3" xfId="54429" xr:uid="{BD74A4A6-B678-4A17-B732-8C1F2F827F12}"/>
    <cellStyle name="Currency 5 3 4 3 2 3 2 3" xfId="19009" xr:uid="{72574183-67AF-494A-940C-E8593A559819}"/>
    <cellStyle name="Currency 5 3 4 3 2 3 2 4" xfId="32699" xr:uid="{3275FA5F-5C06-4E36-9D48-E9B264EF8CC5}"/>
    <cellStyle name="Currency 5 3 4 3 2 3 2 5" xfId="47583" xr:uid="{69A9305A-BA2C-4CCD-9DD4-7206CA80461E}"/>
    <cellStyle name="Currency 5 3 4 3 2 3 3" xfId="22431" xr:uid="{C0CA3F9E-DFEE-44D1-A6EE-91D6386E6023}"/>
    <cellStyle name="Currency 5 3 4 3 2 3 3 2" xfId="36123" xr:uid="{18EA2B8D-097A-421C-8C46-CE0251273A1D}"/>
    <cellStyle name="Currency 5 3 4 3 2 3 3 3" xfId="51007" xr:uid="{16729683-FD51-49CC-B63F-702832CBC955}"/>
    <cellStyle name="Currency 5 3 4 3 2 3 4" xfId="15587" xr:uid="{F7B32F42-5C1C-48CB-B7C4-8E8DA05C046A}"/>
    <cellStyle name="Currency 5 3 4 3 2 3 5" xfId="29277" xr:uid="{65A7E6F0-043E-4B10-BC51-2B16C06C2435}"/>
    <cellStyle name="Currency 5 3 4 3 2 3 6" xfId="44161" xr:uid="{F431AD1C-4D92-413A-B2CD-A39447013345}"/>
    <cellStyle name="Currency 5 3 4 3 2 4" xfId="10451" xr:uid="{29EA3B83-C585-4608-B3DF-D83AEF52AD48}"/>
    <cellStyle name="Currency 5 3 4 3 2 4 2" xfId="24141" xr:uid="{84DE8A11-EFBC-4C36-B91B-48B3F2170F73}"/>
    <cellStyle name="Currency 5 3 4 3 2 4 2 2" xfId="37833" xr:uid="{A4F4B33A-6EF3-4C57-B884-7C6AB9372F83}"/>
    <cellStyle name="Currency 5 3 4 3 2 4 2 3" xfId="52717" xr:uid="{535E0BCB-0544-4C5F-9BC6-15EA72BE8050}"/>
    <cellStyle name="Currency 5 3 4 3 2 4 3" xfId="17297" xr:uid="{BA40B5A6-9A7B-448D-8E5A-6A182B16BB06}"/>
    <cellStyle name="Currency 5 3 4 3 2 4 4" xfId="30987" xr:uid="{F4E6A3FB-F14F-44D6-BB81-C3A203AFBE36}"/>
    <cellStyle name="Currency 5 3 4 3 2 4 5" xfId="45871" xr:uid="{ED6F61AA-BE45-4D9E-A4F7-BC593E698C0F}"/>
    <cellStyle name="Currency 5 3 4 3 2 5" xfId="20719" xr:uid="{34613D59-F3CC-418E-A882-6274DC684300}"/>
    <cellStyle name="Currency 5 3 4 3 2 5 2" xfId="34411" xr:uid="{F33C7EE1-2F1F-47A1-908C-14A00B4B41A2}"/>
    <cellStyle name="Currency 5 3 4 3 2 5 3" xfId="49295" xr:uid="{CCDFCC52-9928-4565-A4A4-26294B244546}"/>
    <cellStyle name="Currency 5 3 4 3 2 6" xfId="13875" xr:uid="{3B4CB1EC-7F13-48AA-94B4-76BE98C7D4EC}"/>
    <cellStyle name="Currency 5 3 4 3 2 7" xfId="27565" xr:uid="{805D04FA-2F91-4F7D-AAC3-3F5570BAB40D}"/>
    <cellStyle name="Currency 5 3 4 3 2 8" xfId="42449" xr:uid="{70356DC6-229D-4BAA-B5C7-592D20CA5808}"/>
    <cellStyle name="Currency 5 3 4 3 3" xfId="7030" xr:uid="{756A8BE4-8CBC-4276-A61A-AF94C9F80181}"/>
    <cellStyle name="Currency 5 3 4 3 3 2" xfId="8743" xr:uid="{8A84290B-132E-4B51-B9C3-3EBE9B46905D}"/>
    <cellStyle name="Currency 5 3 4 3 3 2 2" xfId="12165" xr:uid="{C9E23A8F-1B8B-4334-A182-B655C57C91C4}"/>
    <cellStyle name="Currency 5 3 4 3 3 2 2 2" xfId="25855" xr:uid="{D1BEA839-BD25-4B3B-A2C5-B9E937E9B41C}"/>
    <cellStyle name="Currency 5 3 4 3 3 2 2 2 2" xfId="39547" xr:uid="{EE6FB78C-6660-4FD0-A38F-8AD086709D66}"/>
    <cellStyle name="Currency 5 3 4 3 3 2 2 2 3" xfId="54431" xr:uid="{B88DCFC2-C8EF-4A87-A0CD-D865D0FB0DBD}"/>
    <cellStyle name="Currency 5 3 4 3 3 2 2 3" xfId="19011" xr:uid="{C6304141-6A16-4C8D-8F33-BFC42C491BF7}"/>
    <cellStyle name="Currency 5 3 4 3 3 2 2 4" xfId="32701" xr:uid="{FCCF673E-BE5E-4814-B042-A57D074C8DA8}"/>
    <cellStyle name="Currency 5 3 4 3 3 2 2 5" xfId="47585" xr:uid="{5860EBD4-A05B-4503-97E3-F2E80F89D400}"/>
    <cellStyle name="Currency 5 3 4 3 3 2 3" xfId="22433" xr:uid="{C07034F8-D3F4-4BC4-A9DD-A8A80B5EEFA8}"/>
    <cellStyle name="Currency 5 3 4 3 3 2 3 2" xfId="36125" xr:uid="{D40B65CC-6285-4343-B980-C2DF201D0F00}"/>
    <cellStyle name="Currency 5 3 4 3 3 2 3 3" xfId="51009" xr:uid="{00032A6F-E94C-465B-A2D9-D9E9BE65407B}"/>
    <cellStyle name="Currency 5 3 4 3 3 2 4" xfId="15589" xr:uid="{2D8E49E0-4761-4C20-859E-BFB62BA8F479}"/>
    <cellStyle name="Currency 5 3 4 3 3 2 5" xfId="29279" xr:uid="{FE78D37B-3C9A-4DFF-B8FB-026EC225A85E}"/>
    <cellStyle name="Currency 5 3 4 3 3 2 6" xfId="44163" xr:uid="{6C019F2E-0403-4070-A36B-BBA4B79ACBF9}"/>
    <cellStyle name="Currency 5 3 4 3 3 3" xfId="10453" xr:uid="{F61F4AF0-6A49-49D2-A56E-8159B38FF56D}"/>
    <cellStyle name="Currency 5 3 4 3 3 3 2" xfId="24143" xr:uid="{9B9AADF6-1F5F-4788-A042-048B4C46B5DC}"/>
    <cellStyle name="Currency 5 3 4 3 3 3 2 2" xfId="37835" xr:uid="{F107D3F1-9BC6-4D10-9C01-2B92675B723C}"/>
    <cellStyle name="Currency 5 3 4 3 3 3 2 3" xfId="52719" xr:uid="{2A3B9EE5-82B2-4505-BD53-6A231341ED11}"/>
    <cellStyle name="Currency 5 3 4 3 3 3 3" xfId="17299" xr:uid="{680FC8A0-2E67-4DD3-A63A-CAEC0186187D}"/>
    <cellStyle name="Currency 5 3 4 3 3 3 4" xfId="30989" xr:uid="{6E992F7A-FBAE-4CC7-92D3-7E6F5E9C7CE9}"/>
    <cellStyle name="Currency 5 3 4 3 3 3 5" xfId="45873" xr:uid="{B90E2B74-FC4A-40B4-97EF-1E1FA132B244}"/>
    <cellStyle name="Currency 5 3 4 3 3 4" xfId="20721" xr:uid="{49363C52-97CF-4262-92C2-0FCEB49740E9}"/>
    <cellStyle name="Currency 5 3 4 3 3 4 2" xfId="34413" xr:uid="{636161EC-C151-417B-8CBA-37993C56B697}"/>
    <cellStyle name="Currency 5 3 4 3 3 4 3" xfId="49297" xr:uid="{F53F6549-09A4-4D79-80C0-BE901ED6DC5F}"/>
    <cellStyle name="Currency 5 3 4 3 3 5" xfId="13877" xr:uid="{C0066DBF-D5F6-4CEC-A88F-84B5208732B8}"/>
    <cellStyle name="Currency 5 3 4 3 3 6" xfId="27567" xr:uid="{A1252FB3-566D-4356-B150-F4F5FF531B3C}"/>
    <cellStyle name="Currency 5 3 4 3 3 7" xfId="42451" xr:uid="{B9FB666A-0378-4CAA-BD27-5261895A7983}"/>
    <cellStyle name="Currency 5 3 4 3 4" xfId="7031" xr:uid="{D8062FFF-F26C-4B49-B37C-370A132AA203}"/>
    <cellStyle name="Currency 5 3 4 3 4 2" xfId="8744" xr:uid="{23FD58C3-AC0C-45BF-AD85-C8FB6B3B3BE0}"/>
    <cellStyle name="Currency 5 3 4 3 4 2 2" xfId="12166" xr:uid="{6E38FA69-DDE2-431A-B265-F3B9FDB792A5}"/>
    <cellStyle name="Currency 5 3 4 3 4 2 2 2" xfId="25856" xr:uid="{7B08AE39-D637-437B-9C0B-20057CE944AC}"/>
    <cellStyle name="Currency 5 3 4 3 4 2 2 2 2" xfId="39548" xr:uid="{BEB700E4-F8DA-474B-9092-88B6535664DD}"/>
    <cellStyle name="Currency 5 3 4 3 4 2 2 2 3" xfId="54432" xr:uid="{A91A3935-51EC-48AD-A842-1DB5060AC09B}"/>
    <cellStyle name="Currency 5 3 4 3 4 2 2 3" xfId="19012" xr:uid="{B06B03EA-D99B-4EC5-AA69-3682DDE910A0}"/>
    <cellStyle name="Currency 5 3 4 3 4 2 2 4" xfId="32702" xr:uid="{30E7ED2B-2920-458B-A687-7FEB79B9991D}"/>
    <cellStyle name="Currency 5 3 4 3 4 2 2 5" xfId="47586" xr:uid="{1368EEE5-6465-473F-A74A-0F6DDB079C65}"/>
    <cellStyle name="Currency 5 3 4 3 4 2 3" xfId="22434" xr:uid="{CA336561-A7A4-487E-AA8E-8616E832757B}"/>
    <cellStyle name="Currency 5 3 4 3 4 2 3 2" xfId="36126" xr:uid="{25161E64-80C1-4D68-B625-B4F6AB64AE62}"/>
    <cellStyle name="Currency 5 3 4 3 4 2 3 3" xfId="51010" xr:uid="{B510070E-E5D5-4466-A694-4254AE1579C5}"/>
    <cellStyle name="Currency 5 3 4 3 4 2 4" xfId="15590" xr:uid="{B7B36ED7-0A07-41B1-97F7-0CC10B151649}"/>
    <cellStyle name="Currency 5 3 4 3 4 2 5" xfId="29280" xr:uid="{2800608D-2904-4F3F-A28F-FC5551B3163E}"/>
    <cellStyle name="Currency 5 3 4 3 4 2 6" xfId="44164" xr:uid="{D47777AC-F78B-4D76-A364-32904C3ECFFF}"/>
    <cellStyle name="Currency 5 3 4 3 4 3" xfId="10454" xr:uid="{9DBF40F6-2A88-4B1B-897E-79F8E206B286}"/>
    <cellStyle name="Currency 5 3 4 3 4 3 2" xfId="24144" xr:uid="{EDB62E45-1D44-4122-9FA8-49D9F6E58085}"/>
    <cellStyle name="Currency 5 3 4 3 4 3 2 2" xfId="37836" xr:uid="{E9E7B9BE-CC1F-49A6-9298-ED67C98300C4}"/>
    <cellStyle name="Currency 5 3 4 3 4 3 2 3" xfId="52720" xr:uid="{DA4FAFE2-00DF-4715-B27D-92E1DF3B0836}"/>
    <cellStyle name="Currency 5 3 4 3 4 3 3" xfId="17300" xr:uid="{2C019A18-91CA-4EDF-9692-D1CED53D0577}"/>
    <cellStyle name="Currency 5 3 4 3 4 3 4" xfId="30990" xr:uid="{E4348CFC-8F35-47D3-A2C0-3C9F373581FE}"/>
    <cellStyle name="Currency 5 3 4 3 4 3 5" xfId="45874" xr:uid="{5305AE9F-C5E6-4BAE-B528-4B07EA587CB5}"/>
    <cellStyle name="Currency 5 3 4 3 4 4" xfId="20722" xr:uid="{EC1908C7-EFAE-435C-ABCA-7AA3A66315E4}"/>
    <cellStyle name="Currency 5 3 4 3 4 4 2" xfId="34414" xr:uid="{93BD0999-D24D-4D2D-BC5E-B216E08C46A5}"/>
    <cellStyle name="Currency 5 3 4 3 4 4 3" xfId="49298" xr:uid="{F9A8671D-1CCB-4852-A5D8-604C98AD7406}"/>
    <cellStyle name="Currency 5 3 4 3 4 5" xfId="13878" xr:uid="{34F6B01B-5F93-4EF3-96AE-ACD19B483E98}"/>
    <cellStyle name="Currency 5 3 4 3 4 6" xfId="27568" xr:uid="{0C2ADAD1-8C44-400A-A583-BC50734181AE}"/>
    <cellStyle name="Currency 5 3 4 3 4 7" xfId="42452" xr:uid="{77690441-ADA9-41B1-8A69-B916CD444873}"/>
    <cellStyle name="Currency 5 3 4 3 5" xfId="8740" xr:uid="{8C1796C4-B4F4-4602-8C56-B5B4B7001D70}"/>
    <cellStyle name="Currency 5 3 4 3 5 2" xfId="12162" xr:uid="{C54DBAE9-C519-4AE0-869B-A93AAB6ED222}"/>
    <cellStyle name="Currency 5 3 4 3 5 2 2" xfId="25852" xr:uid="{653951F1-BE80-4F24-A58B-B08709158FFC}"/>
    <cellStyle name="Currency 5 3 4 3 5 2 2 2" xfId="39544" xr:uid="{B9B0C568-77C1-48F4-8649-9F6715A71600}"/>
    <cellStyle name="Currency 5 3 4 3 5 2 2 3" xfId="54428" xr:uid="{09D6318B-C854-4ED7-803D-CEABFBFC823B}"/>
    <cellStyle name="Currency 5 3 4 3 5 2 3" xfId="19008" xr:uid="{18542232-8565-45F6-9401-982CCA67C3ED}"/>
    <cellStyle name="Currency 5 3 4 3 5 2 4" xfId="32698" xr:uid="{112C0111-B62B-417B-95F6-6176FA8A88BB}"/>
    <cellStyle name="Currency 5 3 4 3 5 2 5" xfId="47582" xr:uid="{7A1AC6FC-D02C-4E9A-8B15-8E4BFA9C47B0}"/>
    <cellStyle name="Currency 5 3 4 3 5 3" xfId="22430" xr:uid="{D1449437-F849-4EB2-8A5C-9179F34D0001}"/>
    <cellStyle name="Currency 5 3 4 3 5 3 2" xfId="36122" xr:uid="{25A9BCFA-7845-4513-A163-E8C20F961493}"/>
    <cellStyle name="Currency 5 3 4 3 5 3 3" xfId="51006" xr:uid="{E916321F-1B1F-4EBA-B4C0-9E3A9B56C347}"/>
    <cellStyle name="Currency 5 3 4 3 5 4" xfId="15586" xr:uid="{31374B1D-D115-4069-B51A-41F0F82DC5C3}"/>
    <cellStyle name="Currency 5 3 4 3 5 5" xfId="29276" xr:uid="{4844754A-573A-491B-AD94-E6FECB8A17E3}"/>
    <cellStyle name="Currency 5 3 4 3 5 6" xfId="44160" xr:uid="{C11BECCC-63A9-425E-951A-E4FCDA611BAF}"/>
    <cellStyle name="Currency 5 3 4 3 6" xfId="10450" xr:uid="{0F21CA63-7AC8-456C-B4B2-55B0382D6284}"/>
    <cellStyle name="Currency 5 3 4 3 6 2" xfId="24140" xr:uid="{FCF4B78B-EF21-40E4-A617-403E08808F82}"/>
    <cellStyle name="Currency 5 3 4 3 6 2 2" xfId="37832" xr:uid="{07AFDC5E-8B5A-4551-95B7-C3FE43D35F30}"/>
    <cellStyle name="Currency 5 3 4 3 6 2 3" xfId="52716" xr:uid="{C54D6C73-C8FE-4DB8-BCFD-0D4BD103561D}"/>
    <cellStyle name="Currency 5 3 4 3 6 3" xfId="17296" xr:uid="{93CD39F0-C3AD-4A40-89D6-EEE7892B5AF5}"/>
    <cellStyle name="Currency 5 3 4 3 6 4" xfId="30986" xr:uid="{A2094715-9DFE-43F9-8CBC-E7ED0D1252DC}"/>
    <cellStyle name="Currency 5 3 4 3 6 5" xfId="45870" xr:uid="{DC227188-929B-4DE4-9AC4-51E9C95C5126}"/>
    <cellStyle name="Currency 5 3 4 3 7" xfId="20718" xr:uid="{D7B61F62-2EF6-4212-89D3-619C41B9B493}"/>
    <cellStyle name="Currency 5 3 4 3 7 2" xfId="34410" xr:uid="{559714E5-F534-4560-AFCF-D80AD8807EA8}"/>
    <cellStyle name="Currency 5 3 4 3 7 3" xfId="49294" xr:uid="{D80491F3-F437-4928-AE05-491A526500F6}"/>
    <cellStyle name="Currency 5 3 4 3 8" xfId="13874" xr:uid="{6206E1EA-2922-4A92-930A-C778B6D0ED7D}"/>
    <cellStyle name="Currency 5 3 4 3 9" xfId="27564" xr:uid="{481BCE8F-FBBB-4E5C-A325-1A36D2B76825}"/>
    <cellStyle name="Currency 5 3 4 4" xfId="7032" xr:uid="{78A31E6C-B1B5-4368-834E-40E321C3AD5D}"/>
    <cellStyle name="Currency 5 3 4 4 2" xfId="7033" xr:uid="{E576ED6D-AC60-423D-B5E0-E42B371924FC}"/>
    <cellStyle name="Currency 5 3 4 4 2 2" xfId="8746" xr:uid="{95BD3B39-7907-4FC7-94CA-E7001B4FCC28}"/>
    <cellStyle name="Currency 5 3 4 4 2 2 2" xfId="12168" xr:uid="{9C697804-88AD-48ED-96A0-C3F1E28C17CB}"/>
    <cellStyle name="Currency 5 3 4 4 2 2 2 2" xfId="25858" xr:uid="{1BDAD476-C525-4481-8744-7289358DA9F5}"/>
    <cellStyle name="Currency 5 3 4 4 2 2 2 2 2" xfId="39550" xr:uid="{B0CE9624-49F4-48DE-9FBA-2D2FE8993CB6}"/>
    <cellStyle name="Currency 5 3 4 4 2 2 2 2 3" xfId="54434" xr:uid="{25371646-4AA6-4205-AF68-78D983B7CF19}"/>
    <cellStyle name="Currency 5 3 4 4 2 2 2 3" xfId="19014" xr:uid="{22CEBE7D-E2AA-40D8-8E12-B42CCFB77E28}"/>
    <cellStyle name="Currency 5 3 4 4 2 2 2 4" xfId="32704" xr:uid="{B6D8ACB6-00B2-4CE0-A7A2-40C5C4BE34EC}"/>
    <cellStyle name="Currency 5 3 4 4 2 2 2 5" xfId="47588" xr:uid="{78C7585F-5827-481D-9B89-192AF2B93B2B}"/>
    <cellStyle name="Currency 5 3 4 4 2 2 3" xfId="22436" xr:uid="{D5E214A7-7ACF-4281-9077-2733D3F39795}"/>
    <cellStyle name="Currency 5 3 4 4 2 2 3 2" xfId="36128" xr:uid="{D89EC7D1-346B-4957-A381-D59EBDD8236A}"/>
    <cellStyle name="Currency 5 3 4 4 2 2 3 3" xfId="51012" xr:uid="{A9DA6926-C822-443A-9569-D236DC09974C}"/>
    <cellStyle name="Currency 5 3 4 4 2 2 4" xfId="15592" xr:uid="{FD95DB3B-7A32-4974-A279-29FFBB6E08E0}"/>
    <cellStyle name="Currency 5 3 4 4 2 2 5" xfId="29282" xr:uid="{EF1DDB70-AAB6-4A46-9631-F90ECAB3427B}"/>
    <cellStyle name="Currency 5 3 4 4 2 2 6" xfId="44166" xr:uid="{7046F706-D259-48A4-B872-BF1F8BCBEDD5}"/>
    <cellStyle name="Currency 5 3 4 4 2 3" xfId="10456" xr:uid="{1F2C8E15-9A13-426E-9A41-D6DB253EE435}"/>
    <cellStyle name="Currency 5 3 4 4 2 3 2" xfId="24146" xr:uid="{F3D40F33-32D9-490F-BDF4-B608CCE8F7D3}"/>
    <cellStyle name="Currency 5 3 4 4 2 3 2 2" xfId="37838" xr:uid="{DB71397F-E9C0-406D-9F46-3B42527DA3BB}"/>
    <cellStyle name="Currency 5 3 4 4 2 3 2 3" xfId="52722" xr:uid="{4CDC0D04-7E0F-4B0E-BF98-9BE55E8B6085}"/>
    <cellStyle name="Currency 5 3 4 4 2 3 3" xfId="17302" xr:uid="{584314A3-FEBE-4A57-91D7-10DBA7615D10}"/>
    <cellStyle name="Currency 5 3 4 4 2 3 4" xfId="30992" xr:uid="{58B9C3F3-3B04-4FD6-9426-DA83D8DC80B8}"/>
    <cellStyle name="Currency 5 3 4 4 2 3 5" xfId="45876" xr:uid="{CA671F6F-9CEE-47AF-BD66-FA26A9F0DD40}"/>
    <cellStyle name="Currency 5 3 4 4 2 4" xfId="20724" xr:uid="{0A4203A6-F4C2-49C4-9BDF-B5AC0680916B}"/>
    <cellStyle name="Currency 5 3 4 4 2 4 2" xfId="34416" xr:uid="{4702B8EE-BCD7-4EC3-9BE0-D016C8663063}"/>
    <cellStyle name="Currency 5 3 4 4 2 4 3" xfId="49300" xr:uid="{5C9CCEA2-1CFE-4296-983B-38CB7713DE3F}"/>
    <cellStyle name="Currency 5 3 4 4 2 5" xfId="13880" xr:uid="{E8F030E9-1C3D-493F-B2EE-EF554B616194}"/>
    <cellStyle name="Currency 5 3 4 4 2 6" xfId="27570" xr:uid="{525C56FE-14DE-42BA-8EBF-0B732FDC8F15}"/>
    <cellStyle name="Currency 5 3 4 4 2 7" xfId="42454" xr:uid="{D2C30F14-9992-4C5E-9CB8-8309B6FD5E8C}"/>
    <cellStyle name="Currency 5 3 4 4 3" xfId="8745" xr:uid="{CF6121A0-BC65-40B0-8DC3-B4768C20232B}"/>
    <cellStyle name="Currency 5 3 4 4 3 2" xfId="12167" xr:uid="{E85FFC54-0E13-41FE-ACA9-D8388327D94C}"/>
    <cellStyle name="Currency 5 3 4 4 3 2 2" xfId="25857" xr:uid="{A8E39CD0-DF1B-4AFB-9601-4DB5A2EFB877}"/>
    <cellStyle name="Currency 5 3 4 4 3 2 2 2" xfId="39549" xr:uid="{77A32D77-111F-46A9-82F4-2C3407716154}"/>
    <cellStyle name="Currency 5 3 4 4 3 2 2 3" xfId="54433" xr:uid="{D2646992-180B-4FFD-A416-CE4E2503B573}"/>
    <cellStyle name="Currency 5 3 4 4 3 2 3" xfId="19013" xr:uid="{80C626CF-F402-4B46-A48F-678B46D6F8F0}"/>
    <cellStyle name="Currency 5 3 4 4 3 2 4" xfId="32703" xr:uid="{7302F487-0DF7-413A-A982-B3DB005985EA}"/>
    <cellStyle name="Currency 5 3 4 4 3 2 5" xfId="47587" xr:uid="{993767BB-1F6D-4E17-8692-919967028512}"/>
    <cellStyle name="Currency 5 3 4 4 3 3" xfId="22435" xr:uid="{2DF056D4-101C-4EA0-AE3A-E2CC60E91CA2}"/>
    <cellStyle name="Currency 5 3 4 4 3 3 2" xfId="36127" xr:uid="{5108AFE7-3E90-4990-A2EA-AE4E2537E2DD}"/>
    <cellStyle name="Currency 5 3 4 4 3 3 3" xfId="51011" xr:uid="{78A8378B-079C-46B4-A6F3-F81953F6545A}"/>
    <cellStyle name="Currency 5 3 4 4 3 4" xfId="15591" xr:uid="{1759544F-7C9D-4941-B93B-05888FE1EFAA}"/>
    <cellStyle name="Currency 5 3 4 4 3 5" xfId="29281" xr:uid="{3EC93E4C-7A57-4AEE-9112-8ADE986E1208}"/>
    <cellStyle name="Currency 5 3 4 4 3 6" xfId="44165" xr:uid="{D0907DF7-CC46-40F7-8062-EAD2BFEF007C}"/>
    <cellStyle name="Currency 5 3 4 4 4" xfId="10455" xr:uid="{E094EF44-A649-46F2-B0BF-91AB50A6E63A}"/>
    <cellStyle name="Currency 5 3 4 4 4 2" xfId="24145" xr:uid="{0D4CB5BD-F1E6-4698-9528-6C19A82C3609}"/>
    <cellStyle name="Currency 5 3 4 4 4 2 2" xfId="37837" xr:uid="{2BE0B0CC-DA8A-4C22-BAEB-810107C21C8A}"/>
    <cellStyle name="Currency 5 3 4 4 4 2 3" xfId="52721" xr:uid="{16AFA57F-6497-41E3-B7C2-18E615D4FF9D}"/>
    <cellStyle name="Currency 5 3 4 4 4 3" xfId="17301" xr:uid="{1D162EE9-4708-43EA-9F50-B1681BE6ADBB}"/>
    <cellStyle name="Currency 5 3 4 4 4 4" xfId="30991" xr:uid="{50A1A247-1F2A-4CA6-82FC-9EB054C877BB}"/>
    <cellStyle name="Currency 5 3 4 4 4 5" xfId="45875" xr:uid="{1E9A68A0-4D0E-4879-85C4-92EEE173C351}"/>
    <cellStyle name="Currency 5 3 4 4 5" xfId="20723" xr:uid="{E0A5510E-609F-4AEF-A6E8-61A14434BBF2}"/>
    <cellStyle name="Currency 5 3 4 4 5 2" xfId="34415" xr:uid="{98A65F9A-689E-45ED-835D-3E536C5CA67C}"/>
    <cellStyle name="Currency 5 3 4 4 5 3" xfId="49299" xr:uid="{E46A93B0-7731-428B-8B62-886489D697AE}"/>
    <cellStyle name="Currency 5 3 4 4 6" xfId="13879" xr:uid="{DDB40AC9-2E2A-4720-9D9A-D38505B4F8FD}"/>
    <cellStyle name="Currency 5 3 4 4 7" xfId="27569" xr:uid="{C433CE72-2F9E-46A3-B3A4-08BBF028BDDE}"/>
    <cellStyle name="Currency 5 3 4 4 8" xfId="42453" xr:uid="{A1DEBD6D-4C64-43DA-950C-52B9B6E710A9}"/>
    <cellStyle name="Currency 5 3 4 5" xfId="7034" xr:uid="{7916B3C3-56C6-45BC-B647-7A9433C279D3}"/>
    <cellStyle name="Currency 5 3 4 5 2" xfId="8747" xr:uid="{03184F6C-9DE9-475E-B84F-18F938A1FDAB}"/>
    <cellStyle name="Currency 5 3 4 5 2 2" xfId="12169" xr:uid="{E9E4F4C1-15BF-4AA0-9719-3B9712B05681}"/>
    <cellStyle name="Currency 5 3 4 5 2 2 2" xfId="25859" xr:uid="{F2A2083B-232A-4A78-A140-68B05C856B12}"/>
    <cellStyle name="Currency 5 3 4 5 2 2 2 2" xfId="39551" xr:uid="{530A922A-F36C-45AB-8EAC-7B213FE1DF69}"/>
    <cellStyle name="Currency 5 3 4 5 2 2 2 3" xfId="54435" xr:uid="{FF6278B8-6612-4C8A-ABB7-1AE78C02ADE9}"/>
    <cellStyle name="Currency 5 3 4 5 2 2 3" xfId="19015" xr:uid="{89A9DB03-A39D-4CE8-9F59-870D671A4383}"/>
    <cellStyle name="Currency 5 3 4 5 2 2 4" xfId="32705" xr:uid="{9A44456E-B39B-4F4C-88B4-3ECFA0371582}"/>
    <cellStyle name="Currency 5 3 4 5 2 2 5" xfId="47589" xr:uid="{31F59EEE-0BD0-403B-A5EA-AF69E7538C35}"/>
    <cellStyle name="Currency 5 3 4 5 2 3" xfId="22437" xr:uid="{337FBDC8-79D2-4EEA-8E85-49AF36EE09F1}"/>
    <cellStyle name="Currency 5 3 4 5 2 3 2" xfId="36129" xr:uid="{606C7C84-5CA5-4F83-A6BB-1498FBEF0B8D}"/>
    <cellStyle name="Currency 5 3 4 5 2 3 3" xfId="51013" xr:uid="{6F03B30D-E874-4A52-BCBF-C3719D796EB1}"/>
    <cellStyle name="Currency 5 3 4 5 2 4" xfId="15593" xr:uid="{EF09C8F4-F6C5-4059-862E-D8B85293D994}"/>
    <cellStyle name="Currency 5 3 4 5 2 5" xfId="29283" xr:uid="{D193A61F-CEA9-4844-9B03-6F1BD5B1F70B}"/>
    <cellStyle name="Currency 5 3 4 5 2 6" xfId="44167" xr:uid="{ED46D1DD-722A-4475-B949-68FBF910F20D}"/>
    <cellStyle name="Currency 5 3 4 5 3" xfId="10457" xr:uid="{8390E2CE-E962-4FD5-BB54-BDB93D2C1890}"/>
    <cellStyle name="Currency 5 3 4 5 3 2" xfId="24147" xr:uid="{A678B506-6D96-4ADB-8580-64478FC45DE9}"/>
    <cellStyle name="Currency 5 3 4 5 3 2 2" xfId="37839" xr:uid="{FD53DE5C-70AF-46A5-A62E-5AC3F6D3C114}"/>
    <cellStyle name="Currency 5 3 4 5 3 2 3" xfId="52723" xr:uid="{D5AF8F19-5A7C-4FB9-B090-E8287AE8DCB8}"/>
    <cellStyle name="Currency 5 3 4 5 3 3" xfId="17303" xr:uid="{10081F9E-C27A-4689-895E-B557F081953F}"/>
    <cellStyle name="Currency 5 3 4 5 3 4" xfId="30993" xr:uid="{8EAA08F5-368F-44AD-99C9-9FB6F4CC24A0}"/>
    <cellStyle name="Currency 5 3 4 5 3 5" xfId="45877" xr:uid="{7C7E9939-7D16-4E14-88E2-861F31B5FD86}"/>
    <cellStyle name="Currency 5 3 4 5 4" xfId="20725" xr:uid="{D45E1C3F-F423-4737-A4CF-9C49FA51B93F}"/>
    <cellStyle name="Currency 5 3 4 5 4 2" xfId="34417" xr:uid="{036DD182-A6DA-4E36-B232-395B4C8E282A}"/>
    <cellStyle name="Currency 5 3 4 5 4 3" xfId="49301" xr:uid="{67D1F001-DFB6-4634-BC98-EF1D6A945B73}"/>
    <cellStyle name="Currency 5 3 4 5 5" xfId="13881" xr:uid="{1561A242-67AF-4A62-9BAE-4E56D945F5BE}"/>
    <cellStyle name="Currency 5 3 4 5 6" xfId="27571" xr:uid="{9FE4A407-F102-42B5-A21B-6BF9B0CF4274}"/>
    <cellStyle name="Currency 5 3 4 5 7" xfId="42455" xr:uid="{14A26702-9F58-4383-9B7A-6608198A2D35}"/>
    <cellStyle name="Currency 5 3 4 6" xfId="7035" xr:uid="{A7C3199C-9022-4129-A1B5-0D84528CBF67}"/>
    <cellStyle name="Currency 5 3 4 6 2" xfId="8748" xr:uid="{A4677594-AE4A-486D-BC27-3DAE59144462}"/>
    <cellStyle name="Currency 5 3 4 6 2 2" xfId="12170" xr:uid="{DD1077B8-10F3-4C29-B477-E7314781E2A4}"/>
    <cellStyle name="Currency 5 3 4 6 2 2 2" xfId="25860" xr:uid="{B76ED785-E2C7-4104-83F1-A321EA4D8CC9}"/>
    <cellStyle name="Currency 5 3 4 6 2 2 2 2" xfId="39552" xr:uid="{DA613A86-CA63-43D5-A715-A39784F748E6}"/>
    <cellStyle name="Currency 5 3 4 6 2 2 2 3" xfId="54436" xr:uid="{5385E285-0B70-4D64-86D9-64D1AE66B2E8}"/>
    <cellStyle name="Currency 5 3 4 6 2 2 3" xfId="19016" xr:uid="{9ABB7425-2CBE-4FE0-960B-C84BF0752937}"/>
    <cellStyle name="Currency 5 3 4 6 2 2 4" xfId="32706" xr:uid="{8F8CC4B0-6BF2-43C9-AA6F-C75A7CBDB9B6}"/>
    <cellStyle name="Currency 5 3 4 6 2 2 5" xfId="47590" xr:uid="{D4302DD1-5312-4381-8426-3A921D846BA4}"/>
    <cellStyle name="Currency 5 3 4 6 2 3" xfId="22438" xr:uid="{BD5B033F-090D-4596-9C9E-98811FE6CA90}"/>
    <cellStyle name="Currency 5 3 4 6 2 3 2" xfId="36130" xr:uid="{A16C110C-34F8-4D59-ACFB-A2F019CFE411}"/>
    <cellStyle name="Currency 5 3 4 6 2 3 3" xfId="51014" xr:uid="{58DB0005-52E3-43C5-91F7-35AD4ECD1888}"/>
    <cellStyle name="Currency 5 3 4 6 2 4" xfId="15594" xr:uid="{6F5F8263-0DEB-48F1-BBF8-6C9A0288CBBA}"/>
    <cellStyle name="Currency 5 3 4 6 2 5" xfId="29284" xr:uid="{B71EDD2E-0643-438C-B88A-9F724F238E90}"/>
    <cellStyle name="Currency 5 3 4 6 2 6" xfId="44168" xr:uid="{712ED75B-3182-426E-891C-E119D3F7A0D9}"/>
    <cellStyle name="Currency 5 3 4 6 3" xfId="10458" xr:uid="{A7C7FEE8-F5D7-48A8-94EF-4A9622DEE6E7}"/>
    <cellStyle name="Currency 5 3 4 6 3 2" xfId="24148" xr:uid="{874FC6DA-3C37-4B02-B12E-875C2561484B}"/>
    <cellStyle name="Currency 5 3 4 6 3 2 2" xfId="37840" xr:uid="{CF77DB4F-2B8B-4612-B43D-26821D5C03F7}"/>
    <cellStyle name="Currency 5 3 4 6 3 2 3" xfId="52724" xr:uid="{100C1759-FDAA-45F8-BBDE-82B75D05E212}"/>
    <cellStyle name="Currency 5 3 4 6 3 3" xfId="17304" xr:uid="{69E7A7BA-F6B5-45C8-AB5E-C6695B361B1F}"/>
    <cellStyle name="Currency 5 3 4 6 3 4" xfId="30994" xr:uid="{7A37740F-040B-4F23-B421-B0F0D41CCC11}"/>
    <cellStyle name="Currency 5 3 4 6 3 5" xfId="45878" xr:uid="{9B1FFA8D-7681-4699-A421-7F13FC64FF1C}"/>
    <cellStyle name="Currency 5 3 4 6 4" xfId="20726" xr:uid="{8769D245-8035-4DDF-8D64-6460AF688B7E}"/>
    <cellStyle name="Currency 5 3 4 6 4 2" xfId="34418" xr:uid="{3B5A3DB3-D0D2-4D08-907B-67D7E47E9681}"/>
    <cellStyle name="Currency 5 3 4 6 4 3" xfId="49302" xr:uid="{29C904A3-0C25-433C-B34D-6AA06C26DBD7}"/>
    <cellStyle name="Currency 5 3 4 6 5" xfId="13882" xr:uid="{5A3AA52F-9B5A-4B26-BAD1-B7B2D45B3D95}"/>
    <cellStyle name="Currency 5 3 4 6 6" xfId="27572" xr:uid="{EF8E1B19-F536-4546-8060-CCD894368EF4}"/>
    <cellStyle name="Currency 5 3 4 6 7" xfId="42456" xr:uid="{38E506FD-3A27-479E-BBDD-515BB0664D09}"/>
    <cellStyle name="Currency 5 3 4 7" xfId="8734" xr:uid="{157829B3-8B0D-49E0-994A-CF04C855AC8F}"/>
    <cellStyle name="Currency 5 3 4 7 2" xfId="12156" xr:uid="{2418B830-F3F6-4B47-B98E-4ED0E11143EF}"/>
    <cellStyle name="Currency 5 3 4 7 2 2" xfId="25846" xr:uid="{6B59DD4D-C671-46CB-84ED-E594162D09DE}"/>
    <cellStyle name="Currency 5 3 4 7 2 2 2" xfId="39538" xr:uid="{F06BBEB7-8B8B-448D-995F-CBA8E8C768A0}"/>
    <cellStyle name="Currency 5 3 4 7 2 2 3" xfId="54422" xr:uid="{E8130DEF-DC87-4D38-B0CF-E9718F6BE9BE}"/>
    <cellStyle name="Currency 5 3 4 7 2 3" xfId="19002" xr:uid="{986CB774-AAAD-4EA7-BD99-1788BE282036}"/>
    <cellStyle name="Currency 5 3 4 7 2 4" xfId="32692" xr:uid="{9947BF30-4EBC-4523-A794-71A1A78F0998}"/>
    <cellStyle name="Currency 5 3 4 7 2 5" xfId="47576" xr:uid="{1609C1F9-8E27-4363-96C0-8D19036340F1}"/>
    <cellStyle name="Currency 5 3 4 7 3" xfId="22424" xr:uid="{3D7532AE-8A2E-4192-83C1-9F14B25B64DE}"/>
    <cellStyle name="Currency 5 3 4 7 3 2" xfId="36116" xr:uid="{0FCB664E-1AD5-4351-B552-7E3695E43E58}"/>
    <cellStyle name="Currency 5 3 4 7 3 3" xfId="51000" xr:uid="{67573B2C-EFBA-4A1F-B822-512FBBAA3A8D}"/>
    <cellStyle name="Currency 5 3 4 7 4" xfId="15580" xr:uid="{1EF4DBA9-F7E2-4C2E-973C-690E6B78DA73}"/>
    <cellStyle name="Currency 5 3 4 7 5" xfId="29270" xr:uid="{A8CFA41D-4908-4D89-952B-FA57CDD22198}"/>
    <cellStyle name="Currency 5 3 4 7 6" xfId="44154" xr:uid="{4E238A41-F58E-4E2B-9DFF-CB575DDF6FFF}"/>
    <cellStyle name="Currency 5 3 4 8" xfId="10444" xr:uid="{FE9186DD-5489-4BF5-B467-82DA2574D478}"/>
    <cellStyle name="Currency 5 3 4 8 2" xfId="24134" xr:uid="{23854FBD-EE23-4A00-A364-7A06E7396E29}"/>
    <cellStyle name="Currency 5 3 4 8 2 2" xfId="37826" xr:uid="{B07E9A2B-6CC0-450D-A420-9CDB933557F2}"/>
    <cellStyle name="Currency 5 3 4 8 2 3" xfId="52710" xr:uid="{15D391EA-A6EF-4DCC-B3C7-DCBD7590D3AF}"/>
    <cellStyle name="Currency 5 3 4 8 3" xfId="17290" xr:uid="{9BE8D644-7D88-44FB-B123-F8B6F4B31E49}"/>
    <cellStyle name="Currency 5 3 4 8 4" xfId="30980" xr:uid="{E604AEEB-C068-49DA-A6A1-EA447122D05F}"/>
    <cellStyle name="Currency 5 3 4 8 5" xfId="45864" xr:uid="{868D3F5F-A45F-4B9B-8581-2A29F4519916}"/>
    <cellStyle name="Currency 5 3 4 9" xfId="20712" xr:uid="{323C5C61-2E27-483D-B6BE-F2726E032832}"/>
    <cellStyle name="Currency 5 3 4 9 2" xfId="34404" xr:uid="{5A4555BC-DAA8-4381-BFFE-F439720C4D7C}"/>
    <cellStyle name="Currency 5 3 4 9 3" xfId="49288" xr:uid="{D36227B8-7D3F-4509-964B-C04001F58C2A}"/>
    <cellStyle name="Currency 5 3 5" xfId="7036" xr:uid="{3983B4A3-C885-4CCC-8DE7-7D3C2D324B57}"/>
    <cellStyle name="Currency 5 3 5 10" xfId="42457" xr:uid="{042C96C1-0D8E-4AB6-8163-5408DC00239D}"/>
    <cellStyle name="Currency 5 3 5 2" xfId="7037" xr:uid="{F3C78A42-FE2B-42F2-81A5-A5C7270F8AA4}"/>
    <cellStyle name="Currency 5 3 5 2 2" xfId="7038" xr:uid="{D1C73719-6A53-4EAC-AA19-4419D37CD975}"/>
    <cellStyle name="Currency 5 3 5 2 2 2" xfId="8751" xr:uid="{D897F14B-DF77-497D-86E0-59A4E2E5E939}"/>
    <cellStyle name="Currency 5 3 5 2 2 2 2" xfId="12173" xr:uid="{B95C6C84-1B5D-436E-A97B-E96C9A4543E3}"/>
    <cellStyle name="Currency 5 3 5 2 2 2 2 2" xfId="25863" xr:uid="{92BC84AA-0936-449D-8263-770760A38311}"/>
    <cellStyle name="Currency 5 3 5 2 2 2 2 2 2" xfId="39555" xr:uid="{E3031CAF-6909-448A-B67C-345CC0861410}"/>
    <cellStyle name="Currency 5 3 5 2 2 2 2 2 3" xfId="54439" xr:uid="{9669DE75-B010-443B-8823-32017ED8AF80}"/>
    <cellStyle name="Currency 5 3 5 2 2 2 2 3" xfId="19019" xr:uid="{B05319D8-C2F9-4BF6-9AF8-CEE5CEEF407F}"/>
    <cellStyle name="Currency 5 3 5 2 2 2 2 4" xfId="32709" xr:uid="{A8C50783-8D2B-4734-BF0C-50007E122B08}"/>
    <cellStyle name="Currency 5 3 5 2 2 2 2 5" xfId="47593" xr:uid="{4E46081C-E16A-4E90-A4CC-B2A5120C1BC5}"/>
    <cellStyle name="Currency 5 3 5 2 2 2 3" xfId="22441" xr:uid="{966B40E8-F077-4B0C-BB7D-257B38282464}"/>
    <cellStyle name="Currency 5 3 5 2 2 2 3 2" xfId="36133" xr:uid="{AE1933DE-0F5C-4125-A36A-80B9A110ACE8}"/>
    <cellStyle name="Currency 5 3 5 2 2 2 3 3" xfId="51017" xr:uid="{BD701E46-F20B-43CC-94D7-1003F57CA5C4}"/>
    <cellStyle name="Currency 5 3 5 2 2 2 4" xfId="15597" xr:uid="{911D8647-40DA-4921-BEA4-DEF8C004E311}"/>
    <cellStyle name="Currency 5 3 5 2 2 2 5" xfId="29287" xr:uid="{ED7A8AD0-2168-4277-B9CA-4701546259C5}"/>
    <cellStyle name="Currency 5 3 5 2 2 2 6" xfId="44171" xr:uid="{5349371D-BC73-4E80-8EE8-2BC41AC516BE}"/>
    <cellStyle name="Currency 5 3 5 2 2 3" xfId="10461" xr:uid="{F4717471-06D3-4698-B9FB-510D778A44DD}"/>
    <cellStyle name="Currency 5 3 5 2 2 3 2" xfId="24151" xr:uid="{6B17F69E-A8A5-4FC4-A58E-A4E0D00FCC28}"/>
    <cellStyle name="Currency 5 3 5 2 2 3 2 2" xfId="37843" xr:uid="{5BC0E163-DD80-4C0A-BACE-C725DD826430}"/>
    <cellStyle name="Currency 5 3 5 2 2 3 2 3" xfId="52727" xr:uid="{C71E457B-588C-4D77-B6BF-58959537D1BB}"/>
    <cellStyle name="Currency 5 3 5 2 2 3 3" xfId="17307" xr:uid="{093E7235-8204-4205-849B-1105BFFEABBE}"/>
    <cellStyle name="Currency 5 3 5 2 2 3 4" xfId="30997" xr:uid="{9A4614B5-0C74-42E4-874C-D85E9288E23F}"/>
    <cellStyle name="Currency 5 3 5 2 2 3 5" xfId="45881" xr:uid="{15A7F4F9-F219-4E92-9D74-CA41639D72D6}"/>
    <cellStyle name="Currency 5 3 5 2 2 4" xfId="20729" xr:uid="{78C6A5AE-86A1-4C9C-A321-E3F0C939097C}"/>
    <cellStyle name="Currency 5 3 5 2 2 4 2" xfId="34421" xr:uid="{750DB10C-E61E-4493-BE29-7EE1B46FE0C4}"/>
    <cellStyle name="Currency 5 3 5 2 2 4 3" xfId="49305" xr:uid="{593AF9AF-8737-4232-BE1C-053C9792E007}"/>
    <cellStyle name="Currency 5 3 5 2 2 5" xfId="13885" xr:uid="{12258AFD-781E-4B25-8FCF-7B099A864566}"/>
    <cellStyle name="Currency 5 3 5 2 2 6" xfId="27575" xr:uid="{8941A74B-FA96-42C0-B46D-C9C1DD17A585}"/>
    <cellStyle name="Currency 5 3 5 2 2 7" xfId="42459" xr:uid="{034DCC18-DB7D-434D-A2D2-CDCDC17B6627}"/>
    <cellStyle name="Currency 5 3 5 2 3" xfId="8750" xr:uid="{81FDA806-A5D5-412D-B7B3-DBAB20586CF4}"/>
    <cellStyle name="Currency 5 3 5 2 3 2" xfId="12172" xr:uid="{429C145D-74D9-4AC7-AF43-5DFDEF1A40E0}"/>
    <cellStyle name="Currency 5 3 5 2 3 2 2" xfId="25862" xr:uid="{C1546D9D-B40A-4796-AB98-2A7E927001C2}"/>
    <cellStyle name="Currency 5 3 5 2 3 2 2 2" xfId="39554" xr:uid="{AA7264CD-31BF-4AC1-AD41-67A740B1ADF8}"/>
    <cellStyle name="Currency 5 3 5 2 3 2 2 3" xfId="54438" xr:uid="{565C0E55-774E-4BF9-95AC-8B8423A3EA39}"/>
    <cellStyle name="Currency 5 3 5 2 3 2 3" xfId="19018" xr:uid="{846F461F-BD89-4983-BB82-D2FF07C5CA59}"/>
    <cellStyle name="Currency 5 3 5 2 3 2 4" xfId="32708" xr:uid="{A1A98F9B-67B1-4BC4-BB78-11FA12876748}"/>
    <cellStyle name="Currency 5 3 5 2 3 2 5" xfId="47592" xr:uid="{DE3E2530-8F4C-497D-857A-03D88EB8D4FB}"/>
    <cellStyle name="Currency 5 3 5 2 3 3" xfId="22440" xr:uid="{8F76C7FC-4201-4B9E-A6F1-85BB523463F6}"/>
    <cellStyle name="Currency 5 3 5 2 3 3 2" xfId="36132" xr:uid="{8BD6F4DE-2491-4857-8A65-750BD047B146}"/>
    <cellStyle name="Currency 5 3 5 2 3 3 3" xfId="51016" xr:uid="{923476DA-7731-4C33-A141-B2C5AA99D6EC}"/>
    <cellStyle name="Currency 5 3 5 2 3 4" xfId="15596" xr:uid="{2E78E3BB-2B2A-46F6-B39A-EA8B75450630}"/>
    <cellStyle name="Currency 5 3 5 2 3 5" xfId="29286" xr:uid="{F52E72FE-1A5A-45B5-A888-6103D365CB77}"/>
    <cellStyle name="Currency 5 3 5 2 3 6" xfId="44170" xr:uid="{55E7E2BA-0FD6-4F82-84C8-0588A355B515}"/>
    <cellStyle name="Currency 5 3 5 2 4" xfId="10460" xr:uid="{55A62D3B-B99A-4487-B558-C456FA3FFE13}"/>
    <cellStyle name="Currency 5 3 5 2 4 2" xfId="24150" xr:uid="{F2A849FE-686C-4E7E-A321-273BB35B0164}"/>
    <cellStyle name="Currency 5 3 5 2 4 2 2" xfId="37842" xr:uid="{2D76F0BA-6836-4F83-954F-23DD720CADD9}"/>
    <cellStyle name="Currency 5 3 5 2 4 2 3" xfId="52726" xr:uid="{148E5996-C5EC-46CF-8923-58574309F67E}"/>
    <cellStyle name="Currency 5 3 5 2 4 3" xfId="17306" xr:uid="{184A7483-6872-4A29-9978-2E08BC806EAA}"/>
    <cellStyle name="Currency 5 3 5 2 4 4" xfId="30996" xr:uid="{051001D9-109E-4875-AD94-CE26525F3936}"/>
    <cellStyle name="Currency 5 3 5 2 4 5" xfId="45880" xr:uid="{5CA9970C-5DAF-4DEA-9D63-CFA03685595F}"/>
    <cellStyle name="Currency 5 3 5 2 5" xfId="20728" xr:uid="{86B5DA04-F148-4BED-B32A-736C044E6CDE}"/>
    <cellStyle name="Currency 5 3 5 2 5 2" xfId="34420" xr:uid="{9C059275-7326-4522-B8E2-7386B5C1D48B}"/>
    <cellStyle name="Currency 5 3 5 2 5 3" xfId="49304" xr:uid="{9A2DE7B6-AD16-4ECA-A17C-2E9CFE57C28B}"/>
    <cellStyle name="Currency 5 3 5 2 6" xfId="13884" xr:uid="{85CC51C9-EDCF-4891-8257-DE587513FD71}"/>
    <cellStyle name="Currency 5 3 5 2 7" xfId="27574" xr:uid="{AD82D60A-817D-40E1-85CF-2EFB2A3E3C9D}"/>
    <cellStyle name="Currency 5 3 5 2 8" xfId="42458" xr:uid="{A35E3238-1102-41B8-AEF0-1DE8AB99597A}"/>
    <cellStyle name="Currency 5 3 5 3" xfId="7039" xr:uid="{0875F2D6-3758-42EA-AF74-4C6B4C3FB3BC}"/>
    <cellStyle name="Currency 5 3 5 3 2" xfId="8752" xr:uid="{7934CEEE-AAE1-48DD-B81D-9C2FEF986B35}"/>
    <cellStyle name="Currency 5 3 5 3 2 2" xfId="12174" xr:uid="{2AEABB16-919F-4EC3-A11B-03D1BFBD2F60}"/>
    <cellStyle name="Currency 5 3 5 3 2 2 2" xfId="25864" xr:uid="{77C99F9C-2117-42B3-B439-1EAB85D6C328}"/>
    <cellStyle name="Currency 5 3 5 3 2 2 2 2" xfId="39556" xr:uid="{5132F7FD-7F41-4C33-8912-03DCB9F88AC8}"/>
    <cellStyle name="Currency 5 3 5 3 2 2 2 3" xfId="54440" xr:uid="{927B4814-D9CF-4E67-8480-4F6085F13609}"/>
    <cellStyle name="Currency 5 3 5 3 2 2 3" xfId="19020" xr:uid="{D2507105-3AA5-412A-8E29-8092A4D14113}"/>
    <cellStyle name="Currency 5 3 5 3 2 2 4" xfId="32710" xr:uid="{A112A133-8FB2-4F02-B3BC-8878C48A3D4B}"/>
    <cellStyle name="Currency 5 3 5 3 2 2 5" xfId="47594" xr:uid="{940AD116-3345-4892-A93C-9F50F0ECBDC5}"/>
    <cellStyle name="Currency 5 3 5 3 2 3" xfId="22442" xr:uid="{BBC8CB8E-BF73-4428-9E0C-72C807633E58}"/>
    <cellStyle name="Currency 5 3 5 3 2 3 2" xfId="36134" xr:uid="{6A2BFDB6-57D3-4C22-B861-58E53DE1E9C2}"/>
    <cellStyle name="Currency 5 3 5 3 2 3 3" xfId="51018" xr:uid="{91B53535-29AB-4F98-95EF-D09726ED5D8E}"/>
    <cellStyle name="Currency 5 3 5 3 2 4" xfId="15598" xr:uid="{756465B1-F563-4073-8139-3A615664F0E5}"/>
    <cellStyle name="Currency 5 3 5 3 2 5" xfId="29288" xr:uid="{FBC5F16F-BBD0-4EB9-AD8A-4251034FB4D5}"/>
    <cellStyle name="Currency 5 3 5 3 2 6" xfId="44172" xr:uid="{48AC82DE-FF6B-4825-8265-67377675AE3E}"/>
    <cellStyle name="Currency 5 3 5 3 3" xfId="10462" xr:uid="{24954278-F458-49F6-8272-2CE9A7DF8150}"/>
    <cellStyle name="Currency 5 3 5 3 3 2" xfId="24152" xr:uid="{FE73A07B-1921-40AB-8762-65919B40090B}"/>
    <cellStyle name="Currency 5 3 5 3 3 2 2" xfId="37844" xr:uid="{5717F1BB-9F02-4C33-97D9-D0B3013CE84C}"/>
    <cellStyle name="Currency 5 3 5 3 3 2 3" xfId="52728" xr:uid="{9AFA2B72-9F31-46E0-BCAD-02A9C6637304}"/>
    <cellStyle name="Currency 5 3 5 3 3 3" xfId="17308" xr:uid="{F6C7C08E-42F7-4894-9BE9-DB4C5BEC7366}"/>
    <cellStyle name="Currency 5 3 5 3 3 4" xfId="30998" xr:uid="{BD6B3987-5A3D-4A0E-9DED-A3147BAFF3A4}"/>
    <cellStyle name="Currency 5 3 5 3 3 5" xfId="45882" xr:uid="{D46C269E-C9CE-437E-9FBE-6ADF2F1FB72B}"/>
    <cellStyle name="Currency 5 3 5 3 4" xfId="20730" xr:uid="{8CCEF240-C357-4FB9-95BD-BAC82F049E14}"/>
    <cellStyle name="Currency 5 3 5 3 4 2" xfId="34422" xr:uid="{7F43F6CD-29AE-4476-A1E0-7E3922F7F561}"/>
    <cellStyle name="Currency 5 3 5 3 4 3" xfId="49306" xr:uid="{80BC8DDC-E956-4E79-AEC0-0326B02B0392}"/>
    <cellStyle name="Currency 5 3 5 3 5" xfId="13886" xr:uid="{8B18A77B-6588-4D6A-A27B-8F993810927F}"/>
    <cellStyle name="Currency 5 3 5 3 6" xfId="27576" xr:uid="{DFD4578D-A5F0-4640-BCD9-A013CD817623}"/>
    <cellStyle name="Currency 5 3 5 3 7" xfId="42460" xr:uid="{AEA944C2-D2F9-49B8-A714-37560945B83C}"/>
    <cellStyle name="Currency 5 3 5 4" xfId="7040" xr:uid="{5A8508C1-AAE7-454D-BC7E-6C76A2BAD316}"/>
    <cellStyle name="Currency 5 3 5 4 2" xfId="8753" xr:uid="{FC6E4BE8-ACF8-4674-9EFE-4388DC9DE83F}"/>
    <cellStyle name="Currency 5 3 5 4 2 2" xfId="12175" xr:uid="{95BCE50B-6036-4E13-9A56-23D245C9168B}"/>
    <cellStyle name="Currency 5 3 5 4 2 2 2" xfId="25865" xr:uid="{9E7F6695-D636-411F-B84E-EB17DD887EA4}"/>
    <cellStyle name="Currency 5 3 5 4 2 2 2 2" xfId="39557" xr:uid="{91EB7D1D-294A-4EB8-89DB-5C74137EBCD1}"/>
    <cellStyle name="Currency 5 3 5 4 2 2 2 3" xfId="54441" xr:uid="{E66F8DAF-1798-4068-847F-BF79ADA48FF9}"/>
    <cellStyle name="Currency 5 3 5 4 2 2 3" xfId="19021" xr:uid="{78BC8D8B-AD5F-4621-AF9C-BAEB4DC93991}"/>
    <cellStyle name="Currency 5 3 5 4 2 2 4" xfId="32711" xr:uid="{18A12BF6-8253-47BF-A7AD-604C92A1D604}"/>
    <cellStyle name="Currency 5 3 5 4 2 2 5" xfId="47595" xr:uid="{D65DA6BA-1DCB-4511-A3C1-E0D9EED79F5B}"/>
    <cellStyle name="Currency 5 3 5 4 2 3" xfId="22443" xr:uid="{0A31C338-4972-4FC0-9D01-D7BB92CB50CA}"/>
    <cellStyle name="Currency 5 3 5 4 2 3 2" xfId="36135" xr:uid="{F3AE2E9C-26B6-4749-A150-269B9AE8AE16}"/>
    <cellStyle name="Currency 5 3 5 4 2 3 3" xfId="51019" xr:uid="{5BE41F88-00C6-4EF5-810B-5A50BEF676A8}"/>
    <cellStyle name="Currency 5 3 5 4 2 4" xfId="15599" xr:uid="{BEB3D933-3AFA-458B-8207-E5890D19B740}"/>
    <cellStyle name="Currency 5 3 5 4 2 5" xfId="29289" xr:uid="{A7FEE66E-D197-43AD-937C-F69FB7FB30FF}"/>
    <cellStyle name="Currency 5 3 5 4 2 6" xfId="44173" xr:uid="{4E4C2D74-3E92-4C10-9A5B-4579F233162C}"/>
    <cellStyle name="Currency 5 3 5 4 3" xfId="10463" xr:uid="{BA76EE2F-6982-447A-86CD-AC5013FA9B39}"/>
    <cellStyle name="Currency 5 3 5 4 3 2" xfId="24153" xr:uid="{50E46123-C4F0-42B2-B50C-1FE7B30FE672}"/>
    <cellStyle name="Currency 5 3 5 4 3 2 2" xfId="37845" xr:uid="{ED6176FD-5D4E-4068-A0CC-68105FCC4AC9}"/>
    <cellStyle name="Currency 5 3 5 4 3 2 3" xfId="52729" xr:uid="{0ABC21A6-D3BC-41D4-B6CA-DB43A48658ED}"/>
    <cellStyle name="Currency 5 3 5 4 3 3" xfId="17309" xr:uid="{E0DFF3ED-2600-428B-937E-83FFD9F536BB}"/>
    <cellStyle name="Currency 5 3 5 4 3 4" xfId="30999" xr:uid="{181AD09C-7CB0-4765-9BF2-E8CB1694A58C}"/>
    <cellStyle name="Currency 5 3 5 4 3 5" xfId="45883" xr:uid="{EEAEE27F-FB00-42FE-8472-9C24F7C662FD}"/>
    <cellStyle name="Currency 5 3 5 4 4" xfId="20731" xr:uid="{346129B4-44FD-4609-A166-4C4D4D4E9410}"/>
    <cellStyle name="Currency 5 3 5 4 4 2" xfId="34423" xr:uid="{F3C51BF7-B954-49D6-A1F1-BC1401CC3E0D}"/>
    <cellStyle name="Currency 5 3 5 4 4 3" xfId="49307" xr:uid="{28FAF437-8AC4-46D5-A3E8-870776EF0E5E}"/>
    <cellStyle name="Currency 5 3 5 4 5" xfId="13887" xr:uid="{45E5E382-9C4E-431B-82F8-996AF50E6C87}"/>
    <cellStyle name="Currency 5 3 5 4 6" xfId="27577" xr:uid="{1E823D1A-41B9-4F48-AF0A-D657D19D5ECE}"/>
    <cellStyle name="Currency 5 3 5 4 7" xfId="42461" xr:uid="{F40CDBF3-4D26-49B0-A16E-B6F629888F6F}"/>
    <cellStyle name="Currency 5 3 5 5" xfId="8749" xr:uid="{E806CC70-C3A1-44CA-8C1D-C9A032298A6E}"/>
    <cellStyle name="Currency 5 3 5 5 2" xfId="12171" xr:uid="{8277B27C-5F6C-4A81-B884-F1C96D589DB0}"/>
    <cellStyle name="Currency 5 3 5 5 2 2" xfId="25861" xr:uid="{403362E9-FBF0-453C-B38F-8F9C2E51B7D6}"/>
    <cellStyle name="Currency 5 3 5 5 2 2 2" xfId="39553" xr:uid="{A4AD5AD0-93E2-46F8-8B72-C6C36BBA968D}"/>
    <cellStyle name="Currency 5 3 5 5 2 2 3" xfId="54437" xr:uid="{B293AFE7-02B9-4C67-8D39-866700A36513}"/>
    <cellStyle name="Currency 5 3 5 5 2 3" xfId="19017" xr:uid="{FA23AE4E-34EF-4226-9B5D-384175F96BA3}"/>
    <cellStyle name="Currency 5 3 5 5 2 4" xfId="32707" xr:uid="{C6F75A6F-7045-4B2E-9E0C-17C88D236378}"/>
    <cellStyle name="Currency 5 3 5 5 2 5" xfId="47591" xr:uid="{51E35C53-DDE9-4C73-BA6B-165A19C0B9B4}"/>
    <cellStyle name="Currency 5 3 5 5 3" xfId="22439" xr:uid="{BFF0AEB5-14C8-4E77-8637-C8066B745B41}"/>
    <cellStyle name="Currency 5 3 5 5 3 2" xfId="36131" xr:uid="{6D1A9DE6-6849-4B70-ACFC-A420A9A822BB}"/>
    <cellStyle name="Currency 5 3 5 5 3 3" xfId="51015" xr:uid="{1EEA0266-333B-4655-879A-C6A55D824464}"/>
    <cellStyle name="Currency 5 3 5 5 4" xfId="15595" xr:uid="{68067497-9303-4008-84D2-15532C676914}"/>
    <cellStyle name="Currency 5 3 5 5 5" xfId="29285" xr:uid="{F7B8CE9C-B0A3-41D4-9BCF-726A00A49650}"/>
    <cellStyle name="Currency 5 3 5 5 6" xfId="44169" xr:uid="{97F6C3D1-4F3C-41D9-B8A2-ECE7F31D439B}"/>
    <cellStyle name="Currency 5 3 5 6" xfId="10459" xr:uid="{4C45A809-9DC6-4136-BFE3-EFD16BCAA2E0}"/>
    <cellStyle name="Currency 5 3 5 6 2" xfId="24149" xr:uid="{CB07AABD-F3B4-4E56-8096-6245F5C3BCFA}"/>
    <cellStyle name="Currency 5 3 5 6 2 2" xfId="37841" xr:uid="{FB0302CE-6D92-46E0-B8EC-80A26C14AAA5}"/>
    <cellStyle name="Currency 5 3 5 6 2 3" xfId="52725" xr:uid="{04C9B846-9B93-4022-B1E1-9E7C837F7689}"/>
    <cellStyle name="Currency 5 3 5 6 3" xfId="17305" xr:uid="{BFF6B05A-307A-4843-AE9C-E0FDB2C1E9E5}"/>
    <cellStyle name="Currency 5 3 5 6 4" xfId="30995" xr:uid="{83DF133D-4846-4199-9C98-2047D2126C82}"/>
    <cellStyle name="Currency 5 3 5 6 5" xfId="45879" xr:uid="{D77B8F56-73D3-4C70-BE21-4A7763D5850F}"/>
    <cellStyle name="Currency 5 3 5 7" xfId="20727" xr:uid="{1C130F64-84A4-4724-966A-08F71E091391}"/>
    <cellStyle name="Currency 5 3 5 7 2" xfId="34419" xr:uid="{13EDFE34-08B8-422A-8D66-C8F5927B8FCF}"/>
    <cellStyle name="Currency 5 3 5 7 3" xfId="49303" xr:uid="{B215FB34-4513-4EE4-A03B-A9E06F221FC1}"/>
    <cellStyle name="Currency 5 3 5 8" xfId="13883" xr:uid="{E83FE5AC-1FAA-4474-BE2F-547D927A10E2}"/>
    <cellStyle name="Currency 5 3 5 9" xfId="27573" xr:uid="{F577900E-648B-4794-BE9A-95D4F2D27254}"/>
    <cellStyle name="Currency 5 3 6" xfId="7041" xr:uid="{898FBEB8-ECC1-42A4-B3C9-1608A1298AC0}"/>
    <cellStyle name="Currency 5 3 6 10" xfId="42462" xr:uid="{F6760B39-4E35-4DD2-A146-6BC6FDD95723}"/>
    <cellStyle name="Currency 5 3 6 2" xfId="7042" xr:uid="{3E49E514-0B36-4293-AFAF-F560EE94D3C3}"/>
    <cellStyle name="Currency 5 3 6 2 2" xfId="7043" xr:uid="{08E223B4-6EED-4056-A49F-0826FA74BFAC}"/>
    <cellStyle name="Currency 5 3 6 2 2 2" xfId="8756" xr:uid="{FD1290B1-15D4-4F48-B189-A3F0CF718834}"/>
    <cellStyle name="Currency 5 3 6 2 2 2 2" xfId="12178" xr:uid="{81AC0290-226A-4EF4-A74E-362B4DFD6E16}"/>
    <cellStyle name="Currency 5 3 6 2 2 2 2 2" xfId="25868" xr:uid="{65A16DA0-E81F-4649-9BC2-9863340C19ED}"/>
    <cellStyle name="Currency 5 3 6 2 2 2 2 2 2" xfId="39560" xr:uid="{2AD2DAA8-7759-4EFE-9101-48E678594A2C}"/>
    <cellStyle name="Currency 5 3 6 2 2 2 2 2 3" xfId="54444" xr:uid="{27D89FB7-69C1-44F9-8135-94568265EA64}"/>
    <cellStyle name="Currency 5 3 6 2 2 2 2 3" xfId="19024" xr:uid="{B20BBBAD-B085-4328-B0BF-31E9620F7F3B}"/>
    <cellStyle name="Currency 5 3 6 2 2 2 2 4" xfId="32714" xr:uid="{BF83B007-C26A-4400-A504-20AB36CC4BC6}"/>
    <cellStyle name="Currency 5 3 6 2 2 2 2 5" xfId="47598" xr:uid="{6B1178BB-D9F1-48B4-A505-42964A0379EC}"/>
    <cellStyle name="Currency 5 3 6 2 2 2 3" xfId="22446" xr:uid="{C8479C8F-B319-4E10-B2A3-83887EF84E5B}"/>
    <cellStyle name="Currency 5 3 6 2 2 2 3 2" xfId="36138" xr:uid="{D112DA84-ACA6-44F1-BDBE-58758FE802DC}"/>
    <cellStyle name="Currency 5 3 6 2 2 2 3 3" xfId="51022" xr:uid="{7D235154-679B-4F9D-ACC8-C98D745C31B1}"/>
    <cellStyle name="Currency 5 3 6 2 2 2 4" xfId="15602" xr:uid="{92CDF387-49E0-4E18-8B8D-C6C84555C29F}"/>
    <cellStyle name="Currency 5 3 6 2 2 2 5" xfId="29292" xr:uid="{53F917D7-2C74-43D2-AEB0-A2C1CF845F3B}"/>
    <cellStyle name="Currency 5 3 6 2 2 2 6" xfId="44176" xr:uid="{A25494C9-657E-42C4-A769-6322A2D14A00}"/>
    <cellStyle name="Currency 5 3 6 2 2 3" xfId="10466" xr:uid="{7699F80C-D62B-4932-9DFB-8FFF18AA8D3D}"/>
    <cellStyle name="Currency 5 3 6 2 2 3 2" xfId="24156" xr:uid="{47C733C2-2487-41E6-BC9D-945923328F90}"/>
    <cellStyle name="Currency 5 3 6 2 2 3 2 2" xfId="37848" xr:uid="{A31113AC-C54D-4357-897D-2FFCBEF8D59B}"/>
    <cellStyle name="Currency 5 3 6 2 2 3 2 3" xfId="52732" xr:uid="{0BF29C8F-3FD2-492F-84D0-3F42056DE8A8}"/>
    <cellStyle name="Currency 5 3 6 2 2 3 3" xfId="17312" xr:uid="{4E85F2A1-9473-4A7A-88B7-6B03B0AF30A2}"/>
    <cellStyle name="Currency 5 3 6 2 2 3 4" xfId="31002" xr:uid="{B3868254-D50B-4EB0-A6F1-4C458F94AF8B}"/>
    <cellStyle name="Currency 5 3 6 2 2 3 5" xfId="45886" xr:uid="{19F5BBDE-2357-435A-9E49-24CFE572FFFD}"/>
    <cellStyle name="Currency 5 3 6 2 2 4" xfId="20734" xr:uid="{FC66E5A3-6708-4A3C-9F4F-E7D94F17BA92}"/>
    <cellStyle name="Currency 5 3 6 2 2 4 2" xfId="34426" xr:uid="{D2B73E7B-2B6F-403F-836C-E1CFB734237A}"/>
    <cellStyle name="Currency 5 3 6 2 2 4 3" xfId="49310" xr:uid="{FB53EF68-52CF-4241-8BEF-6D9736C64D45}"/>
    <cellStyle name="Currency 5 3 6 2 2 5" xfId="13890" xr:uid="{5921FBB7-9BD4-4278-9B34-F50DB252185A}"/>
    <cellStyle name="Currency 5 3 6 2 2 6" xfId="27580" xr:uid="{B24FFFBD-51C1-4924-A390-82E491CAC684}"/>
    <cellStyle name="Currency 5 3 6 2 2 7" xfId="42464" xr:uid="{5BF38744-B594-427E-BD46-8F253A7AAE4C}"/>
    <cellStyle name="Currency 5 3 6 2 3" xfId="8755" xr:uid="{D9B244BB-C4F1-4F6F-825C-738AE1BD205C}"/>
    <cellStyle name="Currency 5 3 6 2 3 2" xfId="12177" xr:uid="{12E5D11C-D7DA-43B7-B597-73D7F55DFBDD}"/>
    <cellStyle name="Currency 5 3 6 2 3 2 2" xfId="25867" xr:uid="{B439980B-9EA3-4C4A-BBD8-030CE0F48F62}"/>
    <cellStyle name="Currency 5 3 6 2 3 2 2 2" xfId="39559" xr:uid="{EFD64FFA-4D2C-4B8D-B45D-228B119B8136}"/>
    <cellStyle name="Currency 5 3 6 2 3 2 2 3" xfId="54443" xr:uid="{DDA226DF-2E7C-4FB3-B3A7-CE11AE97E114}"/>
    <cellStyle name="Currency 5 3 6 2 3 2 3" xfId="19023" xr:uid="{5225D2B0-4707-4437-A85F-63324CE66893}"/>
    <cellStyle name="Currency 5 3 6 2 3 2 4" xfId="32713" xr:uid="{7997880C-CB6D-441C-8710-D86B2AF6FEB9}"/>
    <cellStyle name="Currency 5 3 6 2 3 2 5" xfId="47597" xr:uid="{9DB6EFA7-0B2C-4B2C-AD60-A7483238CEF2}"/>
    <cellStyle name="Currency 5 3 6 2 3 3" xfId="22445" xr:uid="{09ADF301-2491-4651-B145-25129E3A3359}"/>
    <cellStyle name="Currency 5 3 6 2 3 3 2" xfId="36137" xr:uid="{23D5A764-2E25-429F-BBF5-34A1AF9ADB88}"/>
    <cellStyle name="Currency 5 3 6 2 3 3 3" xfId="51021" xr:uid="{C1ADA593-F042-4EB1-BCF4-37D82BF7F2E6}"/>
    <cellStyle name="Currency 5 3 6 2 3 4" xfId="15601" xr:uid="{9CF09C08-D4B7-44DC-AD9F-3C24CD99A4A9}"/>
    <cellStyle name="Currency 5 3 6 2 3 5" xfId="29291" xr:uid="{474FC7C5-5211-4A1F-A8D8-33EB160B0CEB}"/>
    <cellStyle name="Currency 5 3 6 2 3 6" xfId="44175" xr:uid="{68DF9178-B6C2-46C0-8966-9728A0D1D8E2}"/>
    <cellStyle name="Currency 5 3 6 2 4" xfId="10465" xr:uid="{2F6A8E10-61AB-422A-A568-6BA734313399}"/>
    <cellStyle name="Currency 5 3 6 2 4 2" xfId="24155" xr:uid="{4A303EBB-F951-41CA-BA1A-6A9C115F3030}"/>
    <cellStyle name="Currency 5 3 6 2 4 2 2" xfId="37847" xr:uid="{8907F5E8-9336-4465-BBB6-72C86C3129B5}"/>
    <cellStyle name="Currency 5 3 6 2 4 2 3" xfId="52731" xr:uid="{ADF1B574-77AE-46F7-A7DB-88FB78721C7B}"/>
    <cellStyle name="Currency 5 3 6 2 4 3" xfId="17311" xr:uid="{8ED9A787-C037-4CE2-94F5-12E56A6E6299}"/>
    <cellStyle name="Currency 5 3 6 2 4 4" xfId="31001" xr:uid="{B6937F99-0DF0-4E8F-A8C2-92996583479A}"/>
    <cellStyle name="Currency 5 3 6 2 4 5" xfId="45885" xr:uid="{074ACE6A-1DF0-4DD4-A4D4-A633C66181F8}"/>
    <cellStyle name="Currency 5 3 6 2 5" xfId="20733" xr:uid="{C39157FF-E343-4892-A7A6-A6C31C8DBD34}"/>
    <cellStyle name="Currency 5 3 6 2 5 2" xfId="34425" xr:uid="{0859B819-65D4-4646-AE61-A8B6953B8083}"/>
    <cellStyle name="Currency 5 3 6 2 5 3" xfId="49309" xr:uid="{7948E1AB-32BD-4905-A06B-8C8C1E1037DB}"/>
    <cellStyle name="Currency 5 3 6 2 6" xfId="13889" xr:uid="{5878E11A-58A9-49A2-A5ED-E5A5E7192E99}"/>
    <cellStyle name="Currency 5 3 6 2 7" xfId="27579" xr:uid="{62B3A9E2-56C1-487B-A31F-284E0B32757F}"/>
    <cellStyle name="Currency 5 3 6 2 8" xfId="42463" xr:uid="{AC7613C8-D239-4A54-B878-46E5E83FBA7F}"/>
    <cellStyle name="Currency 5 3 6 3" xfId="7044" xr:uid="{C65C46A4-402B-4349-8D8E-3E8DBC8032A6}"/>
    <cellStyle name="Currency 5 3 6 3 2" xfId="8757" xr:uid="{F3395816-EF17-426B-8C2F-8B2F1A1BFD7D}"/>
    <cellStyle name="Currency 5 3 6 3 2 2" xfId="12179" xr:uid="{306709E8-8C36-4812-849C-941CEC317821}"/>
    <cellStyle name="Currency 5 3 6 3 2 2 2" xfId="25869" xr:uid="{6830E4B3-BE23-4900-9BF6-723AB92F32BF}"/>
    <cellStyle name="Currency 5 3 6 3 2 2 2 2" xfId="39561" xr:uid="{EC99B059-4CD0-478B-B336-78EA027780E9}"/>
    <cellStyle name="Currency 5 3 6 3 2 2 2 3" xfId="54445" xr:uid="{F0690689-FD76-4566-BA34-A18CF39DE1BD}"/>
    <cellStyle name="Currency 5 3 6 3 2 2 3" xfId="19025" xr:uid="{4AF35D27-8D70-49B2-916A-D20B31FDCA28}"/>
    <cellStyle name="Currency 5 3 6 3 2 2 4" xfId="32715" xr:uid="{CA570A9B-1062-4E2F-9292-4E5EEA973235}"/>
    <cellStyle name="Currency 5 3 6 3 2 2 5" xfId="47599" xr:uid="{9DCDF6E8-1658-4325-81C7-150D66950054}"/>
    <cellStyle name="Currency 5 3 6 3 2 3" xfId="22447" xr:uid="{F0200F4B-4971-4CF1-8949-A7AFC1145E9A}"/>
    <cellStyle name="Currency 5 3 6 3 2 3 2" xfId="36139" xr:uid="{BC586DC1-5FB5-48FB-A293-8B27872B3573}"/>
    <cellStyle name="Currency 5 3 6 3 2 3 3" xfId="51023" xr:uid="{103D61CE-A308-4E87-AEE4-D46322FE3996}"/>
    <cellStyle name="Currency 5 3 6 3 2 4" xfId="15603" xr:uid="{C9150C40-C453-492A-8CC9-C57C3DF0FDBE}"/>
    <cellStyle name="Currency 5 3 6 3 2 5" xfId="29293" xr:uid="{E5EEA837-2835-46A8-948F-53808231ADE2}"/>
    <cellStyle name="Currency 5 3 6 3 2 6" xfId="44177" xr:uid="{29F1E3C6-F07A-471E-9821-C63092EE4116}"/>
    <cellStyle name="Currency 5 3 6 3 3" xfId="10467" xr:uid="{18CF3F35-2064-4D43-B841-F7595002947B}"/>
    <cellStyle name="Currency 5 3 6 3 3 2" xfId="24157" xr:uid="{9E4A3049-2DD3-4FE6-8B40-DFB0E1119611}"/>
    <cellStyle name="Currency 5 3 6 3 3 2 2" xfId="37849" xr:uid="{B8F05E4E-6323-403F-B646-6B14E9EF8965}"/>
    <cellStyle name="Currency 5 3 6 3 3 2 3" xfId="52733" xr:uid="{5812735F-16F6-485A-A957-CFE163C6B72D}"/>
    <cellStyle name="Currency 5 3 6 3 3 3" xfId="17313" xr:uid="{59A1195A-6DB0-4472-B836-0AA2B4E5D707}"/>
    <cellStyle name="Currency 5 3 6 3 3 4" xfId="31003" xr:uid="{61F5A733-E23E-4E2B-AF7D-59F16F011521}"/>
    <cellStyle name="Currency 5 3 6 3 3 5" xfId="45887" xr:uid="{C2238B11-E2E8-4DF3-8456-7506B8D8E5DA}"/>
    <cellStyle name="Currency 5 3 6 3 4" xfId="20735" xr:uid="{4EBB28A3-E553-4866-AE1D-C3B8F1080ADC}"/>
    <cellStyle name="Currency 5 3 6 3 4 2" xfId="34427" xr:uid="{0BC6E4D9-E681-4979-8BB9-AB7810BD3D8A}"/>
    <cellStyle name="Currency 5 3 6 3 4 3" xfId="49311" xr:uid="{C32DEABA-0614-4A06-86A7-ACEDFE01C39F}"/>
    <cellStyle name="Currency 5 3 6 3 5" xfId="13891" xr:uid="{B684225D-601A-42A8-AE3E-BA63F7AB61F7}"/>
    <cellStyle name="Currency 5 3 6 3 6" xfId="27581" xr:uid="{16B85336-906F-4A95-A3C0-F7A961D5734E}"/>
    <cellStyle name="Currency 5 3 6 3 7" xfId="42465" xr:uid="{39331E36-00F3-481A-B357-7674A2F9672E}"/>
    <cellStyle name="Currency 5 3 6 4" xfId="7045" xr:uid="{7985F80F-90F1-4DC2-BFC3-499640A84777}"/>
    <cellStyle name="Currency 5 3 6 4 2" xfId="8758" xr:uid="{FA1EEA2C-0E84-4093-BB6E-67FF8EAD1DE2}"/>
    <cellStyle name="Currency 5 3 6 4 2 2" xfId="12180" xr:uid="{791CE428-F799-44EC-BF5E-D8176BC429EC}"/>
    <cellStyle name="Currency 5 3 6 4 2 2 2" xfId="25870" xr:uid="{BCACF881-205E-4CAA-BA81-E39ABAF1DDD0}"/>
    <cellStyle name="Currency 5 3 6 4 2 2 2 2" xfId="39562" xr:uid="{052FB55A-9CBA-475B-95E3-0C31CBBF915D}"/>
    <cellStyle name="Currency 5 3 6 4 2 2 2 3" xfId="54446" xr:uid="{77D55B42-6C03-4002-B2A1-AAAC58BA832F}"/>
    <cellStyle name="Currency 5 3 6 4 2 2 3" xfId="19026" xr:uid="{7F2D0F39-C8E5-49DC-90FE-2BF1C24EAB1F}"/>
    <cellStyle name="Currency 5 3 6 4 2 2 4" xfId="32716" xr:uid="{67A0270E-23BB-41D7-A214-DE27C65BEA20}"/>
    <cellStyle name="Currency 5 3 6 4 2 2 5" xfId="47600" xr:uid="{FE21BBA9-C538-4186-A002-D9DE78617003}"/>
    <cellStyle name="Currency 5 3 6 4 2 3" xfId="22448" xr:uid="{346C6103-FE28-421A-9772-0F19AC98B814}"/>
    <cellStyle name="Currency 5 3 6 4 2 3 2" xfId="36140" xr:uid="{497D9B72-70E6-4619-B3AA-EE96FB977E50}"/>
    <cellStyle name="Currency 5 3 6 4 2 3 3" xfId="51024" xr:uid="{6E647057-781D-4F57-88FF-ED3D435A3828}"/>
    <cellStyle name="Currency 5 3 6 4 2 4" xfId="15604" xr:uid="{2423B64F-BA31-4FC5-B90C-BC793C4944D3}"/>
    <cellStyle name="Currency 5 3 6 4 2 5" xfId="29294" xr:uid="{556DFBB6-85B6-4856-8B62-5A0078B8E422}"/>
    <cellStyle name="Currency 5 3 6 4 2 6" xfId="44178" xr:uid="{2E409B80-565D-4F7D-90C9-F8587689958C}"/>
    <cellStyle name="Currency 5 3 6 4 3" xfId="10468" xr:uid="{57FCB798-F1EA-40DB-B20E-737497096A1B}"/>
    <cellStyle name="Currency 5 3 6 4 3 2" xfId="24158" xr:uid="{0560820B-CBE3-422F-9ECC-4FF32FFCFCE1}"/>
    <cellStyle name="Currency 5 3 6 4 3 2 2" xfId="37850" xr:uid="{2C374A07-F4DF-4A19-B908-71FB74B60FDF}"/>
    <cellStyle name="Currency 5 3 6 4 3 2 3" xfId="52734" xr:uid="{4DB86A10-231F-4302-9ED1-167CB593D3FF}"/>
    <cellStyle name="Currency 5 3 6 4 3 3" xfId="17314" xr:uid="{9B5D3876-703A-4937-9A8E-EAAC8D3496B6}"/>
    <cellStyle name="Currency 5 3 6 4 3 4" xfId="31004" xr:uid="{449AF904-1897-4B61-94FA-0C610491FD46}"/>
    <cellStyle name="Currency 5 3 6 4 3 5" xfId="45888" xr:uid="{B7309A91-1413-48B7-B7F3-A4E523FDF671}"/>
    <cellStyle name="Currency 5 3 6 4 4" xfId="20736" xr:uid="{A6FBDB8A-5345-47C2-94AE-A87425027AA7}"/>
    <cellStyle name="Currency 5 3 6 4 4 2" xfId="34428" xr:uid="{E2B4F0E5-A3AE-4369-B5EE-99453CCFCB39}"/>
    <cellStyle name="Currency 5 3 6 4 4 3" xfId="49312" xr:uid="{2CD4ED64-E79D-4B55-ABEA-8C4DFB2B0581}"/>
    <cellStyle name="Currency 5 3 6 4 5" xfId="13892" xr:uid="{74C5BF85-3388-4A7D-BB16-28DB1319A6AF}"/>
    <cellStyle name="Currency 5 3 6 4 6" xfId="27582" xr:uid="{545D9FCF-B9A1-4494-98E8-F98BFC6BF774}"/>
    <cellStyle name="Currency 5 3 6 4 7" xfId="42466" xr:uid="{26CC783F-A5B1-45FD-99ED-F6E1F7937292}"/>
    <cellStyle name="Currency 5 3 6 5" xfId="8754" xr:uid="{09E962B9-2ED3-48A6-BBFE-99C738E78B4B}"/>
    <cellStyle name="Currency 5 3 6 5 2" xfId="12176" xr:uid="{CEC35DBC-C577-4DE4-9975-F2F073E10D71}"/>
    <cellStyle name="Currency 5 3 6 5 2 2" xfId="25866" xr:uid="{10E4163A-D83B-4081-AB56-97D4B4BF8B33}"/>
    <cellStyle name="Currency 5 3 6 5 2 2 2" xfId="39558" xr:uid="{856CE870-2651-4DEF-B8ED-490FB508EDC9}"/>
    <cellStyle name="Currency 5 3 6 5 2 2 3" xfId="54442" xr:uid="{C9701555-7A71-4AC1-A608-E3C19980E72B}"/>
    <cellStyle name="Currency 5 3 6 5 2 3" xfId="19022" xr:uid="{4FB4A32F-ABD8-44C3-8E69-226EAB8E0395}"/>
    <cellStyle name="Currency 5 3 6 5 2 4" xfId="32712" xr:uid="{5DFA063E-140B-489D-BE0E-CFDE520A73C0}"/>
    <cellStyle name="Currency 5 3 6 5 2 5" xfId="47596" xr:uid="{8A34AC14-ECE4-4ED6-9B42-2FD9928F91F1}"/>
    <cellStyle name="Currency 5 3 6 5 3" xfId="22444" xr:uid="{578C87B6-28DF-4338-A22C-E36DE1C7E4B4}"/>
    <cellStyle name="Currency 5 3 6 5 3 2" xfId="36136" xr:uid="{E1796E5E-2719-4495-BD51-7EC300C3447C}"/>
    <cellStyle name="Currency 5 3 6 5 3 3" xfId="51020" xr:uid="{9C7FE2FE-4B7A-4548-A233-B304AEEE4E5E}"/>
    <cellStyle name="Currency 5 3 6 5 4" xfId="15600" xr:uid="{8FF3C45A-4805-4DA4-BDE5-C01CA577D04D}"/>
    <cellStyle name="Currency 5 3 6 5 5" xfId="29290" xr:uid="{147A412D-AF24-400E-AEF6-702F3D01D234}"/>
    <cellStyle name="Currency 5 3 6 5 6" xfId="44174" xr:uid="{CD5E83B5-2FC5-4B7D-97F1-8924A7A3DD92}"/>
    <cellStyle name="Currency 5 3 6 6" xfId="10464" xr:uid="{0F1AB961-3BA8-4D4E-B85C-5FD31AC680B8}"/>
    <cellStyle name="Currency 5 3 6 6 2" xfId="24154" xr:uid="{2E92AE85-1205-4AAD-8691-49D078839A76}"/>
    <cellStyle name="Currency 5 3 6 6 2 2" xfId="37846" xr:uid="{9C4DED45-59EF-490B-BB47-1FEBBDEC1FF1}"/>
    <cellStyle name="Currency 5 3 6 6 2 3" xfId="52730" xr:uid="{1B3E8786-9C8D-4E52-B2AC-F6A6EB0E2249}"/>
    <cellStyle name="Currency 5 3 6 6 3" xfId="17310" xr:uid="{A8353D83-3863-4496-9039-39D8AB414FCD}"/>
    <cellStyle name="Currency 5 3 6 6 4" xfId="31000" xr:uid="{62A14ECA-262A-41F6-B03A-6EF943F4AB81}"/>
    <cellStyle name="Currency 5 3 6 6 5" xfId="45884" xr:uid="{4594FE24-4842-4535-B6DD-41B75C4C5367}"/>
    <cellStyle name="Currency 5 3 6 7" xfId="20732" xr:uid="{8A7A8348-FD40-4796-9CC0-A072307A6698}"/>
    <cellStyle name="Currency 5 3 6 7 2" xfId="34424" xr:uid="{0ABBEF6E-05AB-479F-92B2-50BE159359F2}"/>
    <cellStyle name="Currency 5 3 6 7 3" xfId="49308" xr:uid="{E1282038-C396-47CE-B839-F2082E3B2F97}"/>
    <cellStyle name="Currency 5 3 6 8" xfId="13888" xr:uid="{41AE0727-BBE5-4AAE-BD38-6C10F0789A09}"/>
    <cellStyle name="Currency 5 3 6 9" xfId="27578" xr:uid="{16FCD75B-E886-4D68-B861-B4CFDDC91BE6}"/>
    <cellStyle name="Currency 5 3 7" xfId="7046" xr:uid="{EC56E178-0F51-49D5-810A-D6C5C5FEBC3D}"/>
    <cellStyle name="Currency 5 3 7 2" xfId="7047" xr:uid="{E7E83159-BD67-4D95-A940-9AFBEA313EC7}"/>
    <cellStyle name="Currency 5 3 7 2 2" xfId="8760" xr:uid="{1DB56D48-CB20-4BD8-A142-599AD8711E8F}"/>
    <cellStyle name="Currency 5 3 7 2 2 2" xfId="12182" xr:uid="{6FDBC42A-570A-4ECF-8990-318DF3D60D69}"/>
    <cellStyle name="Currency 5 3 7 2 2 2 2" xfId="25872" xr:uid="{9B22ED32-6869-4B6E-8EDD-330440BF6C58}"/>
    <cellStyle name="Currency 5 3 7 2 2 2 2 2" xfId="39564" xr:uid="{1A95C0C7-C0C3-445A-9406-637229A6D55B}"/>
    <cellStyle name="Currency 5 3 7 2 2 2 2 3" xfId="54448" xr:uid="{C93D3DF0-CA4B-48AE-BFFA-3C01114F2E39}"/>
    <cellStyle name="Currency 5 3 7 2 2 2 3" xfId="19028" xr:uid="{B9B321D7-D16F-4169-8A87-C443BA625E8F}"/>
    <cellStyle name="Currency 5 3 7 2 2 2 4" xfId="32718" xr:uid="{65DDFDDE-6BB3-448D-B135-01BCC2C680A4}"/>
    <cellStyle name="Currency 5 3 7 2 2 2 5" xfId="47602" xr:uid="{76DFF6B8-714F-46BC-B6FD-9A2C05DA036B}"/>
    <cellStyle name="Currency 5 3 7 2 2 3" xfId="22450" xr:uid="{4CF5BF6E-7D4A-4F8D-8D40-08E80054C941}"/>
    <cellStyle name="Currency 5 3 7 2 2 3 2" xfId="36142" xr:uid="{738A8231-E311-4C79-B3A0-AA48A3EBFA2A}"/>
    <cellStyle name="Currency 5 3 7 2 2 3 3" xfId="51026" xr:uid="{35A6C542-F0B0-43B2-89E8-25ED18511A5A}"/>
    <cellStyle name="Currency 5 3 7 2 2 4" xfId="15606" xr:uid="{F75059F3-F9F1-4957-9818-614DFBB22E7A}"/>
    <cellStyle name="Currency 5 3 7 2 2 5" xfId="29296" xr:uid="{09CD7250-8E43-49D7-A93F-ABD1C8EE212E}"/>
    <cellStyle name="Currency 5 3 7 2 2 6" xfId="44180" xr:uid="{2A54E0FF-5D33-42B3-AB5D-2BAB0D9C571C}"/>
    <cellStyle name="Currency 5 3 7 2 3" xfId="10470" xr:uid="{5ABD8071-FAAA-45BF-A142-8F3770A12510}"/>
    <cellStyle name="Currency 5 3 7 2 3 2" xfId="24160" xr:uid="{DC239E93-6DDF-4740-B8CE-86D27DFAF590}"/>
    <cellStyle name="Currency 5 3 7 2 3 2 2" xfId="37852" xr:uid="{117E6488-6256-4581-A987-52CC52F9C488}"/>
    <cellStyle name="Currency 5 3 7 2 3 2 3" xfId="52736" xr:uid="{F73DA09A-F23F-407A-A4FC-0A7E51A44C10}"/>
    <cellStyle name="Currency 5 3 7 2 3 3" xfId="17316" xr:uid="{E79BF7AE-DE5E-4E96-B826-5CA1A6DF70A2}"/>
    <cellStyle name="Currency 5 3 7 2 3 4" xfId="31006" xr:uid="{8A164528-FAD1-42FB-B293-DE21A62DEAA2}"/>
    <cellStyle name="Currency 5 3 7 2 3 5" xfId="45890" xr:uid="{3A722175-70C7-435D-9808-89BCFB3E1FA3}"/>
    <cellStyle name="Currency 5 3 7 2 4" xfId="20738" xr:uid="{C21D715C-65BD-4904-A59B-63F949EC0C5B}"/>
    <cellStyle name="Currency 5 3 7 2 4 2" xfId="34430" xr:uid="{10894F55-E355-4E89-94A8-CD0D002F92FB}"/>
    <cellStyle name="Currency 5 3 7 2 4 3" xfId="49314" xr:uid="{82EFF232-02D2-4065-A74F-692D11018F40}"/>
    <cellStyle name="Currency 5 3 7 2 5" xfId="13894" xr:uid="{601E9B1E-66A4-43EC-8899-13550C686796}"/>
    <cellStyle name="Currency 5 3 7 2 6" xfId="27584" xr:uid="{5F32ED7C-F996-4F3D-8AD9-C39D3F4AEE7C}"/>
    <cellStyle name="Currency 5 3 7 2 7" xfId="42468" xr:uid="{8D271EB7-17B3-4A14-A11E-A52EA62EDFCC}"/>
    <cellStyle name="Currency 5 3 7 3" xfId="8759" xr:uid="{67DB90FB-62F4-404B-A6B4-CAFFA062E8DB}"/>
    <cellStyle name="Currency 5 3 7 3 2" xfId="12181" xr:uid="{4C10630C-1873-4B11-88C6-14A645F7BC16}"/>
    <cellStyle name="Currency 5 3 7 3 2 2" xfId="25871" xr:uid="{246B5D39-F9B0-46F4-B2DF-A3A6900A2714}"/>
    <cellStyle name="Currency 5 3 7 3 2 2 2" xfId="39563" xr:uid="{E1595A76-B961-403B-97FA-5CB9C8AB3CB8}"/>
    <cellStyle name="Currency 5 3 7 3 2 2 3" xfId="54447" xr:uid="{BCFA403A-A6CE-4161-A60E-C45BB5DC5674}"/>
    <cellStyle name="Currency 5 3 7 3 2 3" xfId="19027" xr:uid="{2257FD5B-AB55-48FF-9203-180066C03538}"/>
    <cellStyle name="Currency 5 3 7 3 2 4" xfId="32717" xr:uid="{2C57521E-43D4-4AC6-9D3B-2EE1B8BDF642}"/>
    <cellStyle name="Currency 5 3 7 3 2 5" xfId="47601" xr:uid="{46964E7B-1B1A-4B9B-9DDA-67D27C003B6F}"/>
    <cellStyle name="Currency 5 3 7 3 3" xfId="22449" xr:uid="{977EB6F5-CC7B-4D91-B75F-A603C37375C8}"/>
    <cellStyle name="Currency 5 3 7 3 3 2" xfId="36141" xr:uid="{968C1CBE-22AE-4882-A045-743197E20143}"/>
    <cellStyle name="Currency 5 3 7 3 3 3" xfId="51025" xr:uid="{890677C3-150E-4A84-88E8-CA094ACBDCC3}"/>
    <cellStyle name="Currency 5 3 7 3 4" xfId="15605" xr:uid="{65F81C29-374C-45CC-A675-40C502E6B089}"/>
    <cellStyle name="Currency 5 3 7 3 5" xfId="29295" xr:uid="{D06C299B-9475-4709-98A5-E38F51176432}"/>
    <cellStyle name="Currency 5 3 7 3 6" xfId="44179" xr:uid="{B7B086F3-A490-47FA-AC90-EE9BCF048824}"/>
    <cellStyle name="Currency 5 3 7 4" xfId="10469" xr:uid="{0F9B207B-9451-400F-A926-8D1844B887FD}"/>
    <cellStyle name="Currency 5 3 7 4 2" xfId="24159" xr:uid="{F11F5A1E-AE47-489F-9A1D-F1182C07413B}"/>
    <cellStyle name="Currency 5 3 7 4 2 2" xfId="37851" xr:uid="{EAC864E8-5380-4FD4-B012-5A273D2AA227}"/>
    <cellStyle name="Currency 5 3 7 4 2 3" xfId="52735" xr:uid="{6CF16121-261A-49FE-A27A-20B222728DD7}"/>
    <cellStyle name="Currency 5 3 7 4 3" xfId="17315" xr:uid="{6C87C5B2-C88F-4B9F-BC25-2902D7715348}"/>
    <cellStyle name="Currency 5 3 7 4 4" xfId="31005" xr:uid="{E116BA61-E9CB-4680-AD3F-8AF869A0A9C6}"/>
    <cellStyle name="Currency 5 3 7 4 5" xfId="45889" xr:uid="{B1B774D2-8E0D-4963-8D5E-5C46DEB176EE}"/>
    <cellStyle name="Currency 5 3 7 5" xfId="20737" xr:uid="{F49A1BFD-0C29-41F6-B7D4-ED641FB75E85}"/>
    <cellStyle name="Currency 5 3 7 5 2" xfId="34429" xr:uid="{750C1553-82F4-4A6A-A918-A244CBDCBA98}"/>
    <cellStyle name="Currency 5 3 7 5 3" xfId="49313" xr:uid="{5E7CE6E6-9EC3-4BAC-854A-D8A9BA6A2F4F}"/>
    <cellStyle name="Currency 5 3 7 6" xfId="13893" xr:uid="{44B3B424-C576-4966-BAAE-7633D238E7A3}"/>
    <cellStyle name="Currency 5 3 7 7" xfId="27583" xr:uid="{7FA4D859-3040-49C7-BFDE-4DB8F039B13D}"/>
    <cellStyle name="Currency 5 3 7 8" xfId="42467" xr:uid="{DCBCEE10-AB35-4DF0-ADC9-A00F3F492AD3}"/>
    <cellStyle name="Currency 5 3 8" xfId="7048" xr:uid="{6F90611B-E6CB-4019-9C54-9146360CC761}"/>
    <cellStyle name="Currency 5 3 8 2" xfId="8761" xr:uid="{2B9B32F9-DF12-4ADD-A611-639BA7E5101A}"/>
    <cellStyle name="Currency 5 3 8 2 2" xfId="12183" xr:uid="{56575AD1-3494-4438-A848-54E31C2167D7}"/>
    <cellStyle name="Currency 5 3 8 2 2 2" xfId="25873" xr:uid="{A0A3881D-4C62-4081-A520-76844CCB3A4C}"/>
    <cellStyle name="Currency 5 3 8 2 2 2 2" xfId="39565" xr:uid="{92470B2A-A931-4F3B-83C0-AD10552B47FF}"/>
    <cellStyle name="Currency 5 3 8 2 2 2 3" xfId="54449" xr:uid="{BB260D62-4452-4D71-B9A5-97092BC4AA52}"/>
    <cellStyle name="Currency 5 3 8 2 2 3" xfId="19029" xr:uid="{5C8917A4-D968-4601-A389-F2C474D97A0A}"/>
    <cellStyle name="Currency 5 3 8 2 2 4" xfId="32719" xr:uid="{803992E8-088D-4D38-960A-EB349675387E}"/>
    <cellStyle name="Currency 5 3 8 2 2 5" xfId="47603" xr:uid="{2AE6BE6C-3068-41B1-AE52-729671D43F12}"/>
    <cellStyle name="Currency 5 3 8 2 3" xfId="22451" xr:uid="{9539416C-B45C-488B-BCC9-0491B4157F28}"/>
    <cellStyle name="Currency 5 3 8 2 3 2" xfId="36143" xr:uid="{46A636F2-1BF9-4CAD-868A-9BA05DB21F91}"/>
    <cellStyle name="Currency 5 3 8 2 3 3" xfId="51027" xr:uid="{B6187E42-42AF-42A6-A126-BA8B1AD33BE2}"/>
    <cellStyle name="Currency 5 3 8 2 4" xfId="15607" xr:uid="{F16D6A52-242B-4EE2-9198-D0ABAF7A1A5F}"/>
    <cellStyle name="Currency 5 3 8 2 5" xfId="29297" xr:uid="{084E8F08-F901-43A9-AC7A-F67196214811}"/>
    <cellStyle name="Currency 5 3 8 2 6" xfId="44181" xr:uid="{9D723B51-A0BD-4A9E-9F11-BF783D9DC82A}"/>
    <cellStyle name="Currency 5 3 8 3" xfId="10471" xr:uid="{F7CE18D0-8B46-4E71-98BD-4C1D41EC97A8}"/>
    <cellStyle name="Currency 5 3 8 3 2" xfId="24161" xr:uid="{0E11B474-307C-41FC-9624-7A7E8B39D6EA}"/>
    <cellStyle name="Currency 5 3 8 3 2 2" xfId="37853" xr:uid="{220E4280-9218-4C67-BCD1-43F41749DCAC}"/>
    <cellStyle name="Currency 5 3 8 3 2 3" xfId="52737" xr:uid="{85DF02EA-208B-4687-B0AD-5BACF45D85FD}"/>
    <cellStyle name="Currency 5 3 8 3 3" xfId="17317" xr:uid="{F2ED60CF-5C4D-4867-AC96-BEE2DCB8B7DA}"/>
    <cellStyle name="Currency 5 3 8 3 4" xfId="31007" xr:uid="{DCB7C23B-595B-4E9F-A26D-F747DDAB7488}"/>
    <cellStyle name="Currency 5 3 8 3 5" xfId="45891" xr:uid="{3D336E87-8178-470E-B0C3-293A21AD8146}"/>
    <cellStyle name="Currency 5 3 8 4" xfId="20739" xr:uid="{5927A1A7-46E4-4339-ADEB-57F46ED655A8}"/>
    <cellStyle name="Currency 5 3 8 4 2" xfId="34431" xr:uid="{7E185123-9FD8-49A4-9E85-8C12348EF010}"/>
    <cellStyle name="Currency 5 3 8 4 3" xfId="49315" xr:uid="{2E0F8E7B-4CD9-4D0D-BE4B-293C3130EC6F}"/>
    <cellStyle name="Currency 5 3 8 5" xfId="13895" xr:uid="{AAD27981-AEF6-4B7F-9FFD-0163BB96D443}"/>
    <cellStyle name="Currency 5 3 8 6" xfId="27585" xr:uid="{F9BED51A-EE36-4B45-A990-1CC4CE355F00}"/>
    <cellStyle name="Currency 5 3 8 7" xfId="42469" xr:uid="{E5B062FF-1834-41BD-8B17-BC6EE88AF151}"/>
    <cellStyle name="Currency 5 3 9" xfId="7049" xr:uid="{D01D7780-3D9E-4D6E-91E6-78E672192194}"/>
    <cellStyle name="Currency 5 3 9 2" xfId="8762" xr:uid="{AA6F52FC-DE2E-4991-852E-4B4B52D6BBD0}"/>
    <cellStyle name="Currency 5 3 9 2 2" xfId="12184" xr:uid="{F9F33B68-1F19-4329-AC1B-FD1CB91A6791}"/>
    <cellStyle name="Currency 5 3 9 2 2 2" xfId="25874" xr:uid="{57510D38-A086-43E8-B501-A247F2C37D39}"/>
    <cellStyle name="Currency 5 3 9 2 2 2 2" xfId="39566" xr:uid="{6FA8FA3B-BABE-4CB2-8C73-252312B11623}"/>
    <cellStyle name="Currency 5 3 9 2 2 2 3" xfId="54450" xr:uid="{E9FC8963-06A0-4662-AB97-162CFA935B06}"/>
    <cellStyle name="Currency 5 3 9 2 2 3" xfId="19030" xr:uid="{28D88547-C9C6-4B6E-BC38-8B4358901DA3}"/>
    <cellStyle name="Currency 5 3 9 2 2 4" xfId="32720" xr:uid="{17946EE9-FC49-4B88-B3BD-23D635DD122A}"/>
    <cellStyle name="Currency 5 3 9 2 2 5" xfId="47604" xr:uid="{CC9815A6-AB16-4182-AD66-A56ABBE62EF2}"/>
    <cellStyle name="Currency 5 3 9 2 3" xfId="22452" xr:uid="{B9985C10-6577-44A2-ACEA-50077D577F50}"/>
    <cellStyle name="Currency 5 3 9 2 3 2" xfId="36144" xr:uid="{4ECB384D-30D9-4E18-91C2-4CE6F7E10F86}"/>
    <cellStyle name="Currency 5 3 9 2 3 3" xfId="51028" xr:uid="{D1EC723A-9BC1-4144-BC51-3B2C7E534C13}"/>
    <cellStyle name="Currency 5 3 9 2 4" xfId="15608" xr:uid="{B2A53A90-CE69-4FA5-8929-C2F51DA57B90}"/>
    <cellStyle name="Currency 5 3 9 2 5" xfId="29298" xr:uid="{15A6CED4-5DB4-4AEE-AFB0-4BF56B43A474}"/>
    <cellStyle name="Currency 5 3 9 2 6" xfId="44182" xr:uid="{D40DB26A-E47E-4329-BB75-3B245B205F2D}"/>
    <cellStyle name="Currency 5 3 9 3" xfId="10472" xr:uid="{19CEB1E9-4985-4019-A54D-EFB195EA02CB}"/>
    <cellStyle name="Currency 5 3 9 3 2" xfId="24162" xr:uid="{BE9604C2-D943-4DDB-AC8E-8A9D13842F30}"/>
    <cellStyle name="Currency 5 3 9 3 2 2" xfId="37854" xr:uid="{824045D5-55CB-4862-884D-436D354E223F}"/>
    <cellStyle name="Currency 5 3 9 3 2 3" xfId="52738" xr:uid="{AA0022CE-73B2-4F75-926F-6F96C2FB70E5}"/>
    <cellStyle name="Currency 5 3 9 3 3" xfId="17318" xr:uid="{D9457C01-12CD-4974-A7FE-87200E2EA968}"/>
    <cellStyle name="Currency 5 3 9 3 4" xfId="31008" xr:uid="{67A7F460-9486-4949-A31B-BD0E6A852A1B}"/>
    <cellStyle name="Currency 5 3 9 3 5" xfId="45892" xr:uid="{CB90D9BB-AD89-43C8-B1C1-55C3A77177DB}"/>
    <cellStyle name="Currency 5 3 9 4" xfId="20740" xr:uid="{60C1AD83-841E-4B10-9298-BC5A0378E066}"/>
    <cellStyle name="Currency 5 3 9 4 2" xfId="34432" xr:uid="{513165D4-774E-4AF8-989F-2C309C8BF5C2}"/>
    <cellStyle name="Currency 5 3 9 4 3" xfId="49316" xr:uid="{0651BC0D-7E5C-4484-A1DD-0C428850D6EF}"/>
    <cellStyle name="Currency 5 3 9 5" xfId="13896" xr:uid="{E68B3494-D9FF-4D58-AADD-88F0E1831628}"/>
    <cellStyle name="Currency 5 3 9 6" xfId="27586" xr:uid="{50E711D0-0DAF-4B9F-A3B7-FAC34D521C8C}"/>
    <cellStyle name="Currency 5 3 9 7" xfId="42470" xr:uid="{5E68761B-098D-4DDF-A2DA-DBABA0105913}"/>
    <cellStyle name="Currency 5 4" xfId="4765" xr:uid="{1C70450C-BA14-43D7-901B-FEAE6834FCA8}"/>
    <cellStyle name="Currency 5 4 10" xfId="20741" xr:uid="{BE49EE3D-FD17-4C9F-A825-2E5CA10C35A6}"/>
    <cellStyle name="Currency 5 4 10 2" xfId="34433" xr:uid="{56FAD156-E5F9-4B01-AB39-13F3CD9C84B5}"/>
    <cellStyle name="Currency 5 4 10 3" xfId="49317" xr:uid="{72946FAD-0699-443F-9D96-4725EBFBED67}"/>
    <cellStyle name="Currency 5 4 11" xfId="13897" xr:uid="{C6E38A2A-F2DF-47F1-A06E-9696F2E7B2ED}"/>
    <cellStyle name="Currency 5 4 11 2" xfId="41393" xr:uid="{3B9FA637-973C-4804-A174-D8BECBF5D154}"/>
    <cellStyle name="Currency 5 4 12" xfId="27587" xr:uid="{BDF93032-0EAC-42FF-BCD7-DAD0AD4DCC4F}"/>
    <cellStyle name="Currency 5 4 13" xfId="42471" xr:uid="{397C7349-265C-49C7-B082-BDC3A2BCD10A}"/>
    <cellStyle name="Currency 5 4 14" xfId="7050" xr:uid="{6CC24486-619A-49DC-9D0B-472568CD27EA}"/>
    <cellStyle name="Currency 5 4 2" xfId="7051" xr:uid="{DD534EAB-517E-4977-8315-346AD3F75A29}"/>
    <cellStyle name="Currency 5 4 2 10" xfId="13898" xr:uid="{58A497E6-65DC-4995-A9B7-2FC183789BB6}"/>
    <cellStyle name="Currency 5 4 2 11" xfId="27588" xr:uid="{5445AA20-7093-440B-AFB0-B9038C5F1828}"/>
    <cellStyle name="Currency 5 4 2 12" xfId="42472" xr:uid="{5D4B8F4C-CB6D-495E-B978-5C2C48C1BCF7}"/>
    <cellStyle name="Currency 5 4 2 2" xfId="7052" xr:uid="{2C76CAF3-D28D-4EE5-BA01-918EDB5BE697}"/>
    <cellStyle name="Currency 5 4 2 2 10" xfId="42473" xr:uid="{6F067140-F651-42FC-B71B-A63C86F29D04}"/>
    <cellStyle name="Currency 5 4 2 2 2" xfId="7053" xr:uid="{78843BC5-3B4C-4FC3-9ECE-CE94A2943153}"/>
    <cellStyle name="Currency 5 4 2 2 2 2" xfId="7054" xr:uid="{A500FD2F-3C9A-44B5-A975-A2E5C4DEDD77}"/>
    <cellStyle name="Currency 5 4 2 2 2 2 2" xfId="8767" xr:uid="{FEF829F9-D67C-442C-9EC0-F0C9A6E98957}"/>
    <cellStyle name="Currency 5 4 2 2 2 2 2 2" xfId="12189" xr:uid="{5A49CAC7-9E44-4EB6-B083-CD708F19637D}"/>
    <cellStyle name="Currency 5 4 2 2 2 2 2 2 2" xfId="25879" xr:uid="{2FE34526-7D7C-4A7B-9053-5037E7A75F6D}"/>
    <cellStyle name="Currency 5 4 2 2 2 2 2 2 2 2" xfId="39571" xr:uid="{E4C00162-3700-41BF-838F-09FD8EF9511D}"/>
    <cellStyle name="Currency 5 4 2 2 2 2 2 2 2 3" xfId="54455" xr:uid="{B3808490-E1AC-488F-81D5-808BAB3EA56F}"/>
    <cellStyle name="Currency 5 4 2 2 2 2 2 2 3" xfId="19035" xr:uid="{CF09BDAE-91FF-42D3-94E6-914130937040}"/>
    <cellStyle name="Currency 5 4 2 2 2 2 2 2 4" xfId="32725" xr:uid="{75D989A7-885B-4F0F-9F1A-1404E9289D63}"/>
    <cellStyle name="Currency 5 4 2 2 2 2 2 2 5" xfId="47609" xr:uid="{12B082B0-6414-4012-AA17-E4B4091B306F}"/>
    <cellStyle name="Currency 5 4 2 2 2 2 2 3" xfId="22457" xr:uid="{99DC68C5-4ADF-4DCC-8D03-3395B102E6DA}"/>
    <cellStyle name="Currency 5 4 2 2 2 2 2 3 2" xfId="36149" xr:uid="{5228E2FC-9CBB-4538-AB54-026135446624}"/>
    <cellStyle name="Currency 5 4 2 2 2 2 2 3 3" xfId="51033" xr:uid="{767BEBF5-433F-4D90-86C2-EC9CEEE878B7}"/>
    <cellStyle name="Currency 5 4 2 2 2 2 2 4" xfId="15613" xr:uid="{6448B3F8-5AB2-4099-99B6-1B7B5B41FE18}"/>
    <cellStyle name="Currency 5 4 2 2 2 2 2 5" xfId="29303" xr:uid="{C678F1BC-13C9-4236-BDCD-A7D5A476CC2A}"/>
    <cellStyle name="Currency 5 4 2 2 2 2 2 6" xfId="44187" xr:uid="{6A6D4E01-13AF-4009-ACFE-331EB4E9E197}"/>
    <cellStyle name="Currency 5 4 2 2 2 2 3" xfId="10477" xr:uid="{5F97BD9A-1B30-4517-8546-824027783792}"/>
    <cellStyle name="Currency 5 4 2 2 2 2 3 2" xfId="24167" xr:uid="{6261BC57-68AD-4940-9F33-7B96CAAD3729}"/>
    <cellStyle name="Currency 5 4 2 2 2 2 3 2 2" xfId="37859" xr:uid="{150C5C87-D6FA-4777-A505-1548F31B2B47}"/>
    <cellStyle name="Currency 5 4 2 2 2 2 3 2 3" xfId="52743" xr:uid="{7AFE5224-79A8-4022-8440-D380BDC9ED68}"/>
    <cellStyle name="Currency 5 4 2 2 2 2 3 3" xfId="17323" xr:uid="{A8CFFC0E-7DDA-44A2-8394-8470FB612A19}"/>
    <cellStyle name="Currency 5 4 2 2 2 2 3 4" xfId="31013" xr:uid="{7C623A3C-D212-4611-B589-6E4E5CABBC8F}"/>
    <cellStyle name="Currency 5 4 2 2 2 2 3 5" xfId="45897" xr:uid="{2B60FA84-DF27-43A1-AE8A-EEA3CCB942A7}"/>
    <cellStyle name="Currency 5 4 2 2 2 2 4" xfId="20745" xr:uid="{A3A12532-01AB-4809-9133-78A2699C2590}"/>
    <cellStyle name="Currency 5 4 2 2 2 2 4 2" xfId="34437" xr:uid="{D634CDA1-9129-4970-9853-1798D285A1BF}"/>
    <cellStyle name="Currency 5 4 2 2 2 2 4 3" xfId="49321" xr:uid="{0F25B882-4330-4719-AE66-36B5ABBAD3B6}"/>
    <cellStyle name="Currency 5 4 2 2 2 2 5" xfId="13901" xr:uid="{4E8DA559-113D-4F2E-8899-10C6C2BBBA65}"/>
    <cellStyle name="Currency 5 4 2 2 2 2 6" xfId="27591" xr:uid="{045B4D5A-C656-47A2-8B2F-7EC9EFEC9BB3}"/>
    <cellStyle name="Currency 5 4 2 2 2 2 7" xfId="42475" xr:uid="{078C2881-44DF-42EC-9F77-3B88DE9838E9}"/>
    <cellStyle name="Currency 5 4 2 2 2 3" xfId="8766" xr:uid="{291BF082-8427-470E-8287-1BE3F164D2AC}"/>
    <cellStyle name="Currency 5 4 2 2 2 3 2" xfId="12188" xr:uid="{4AA5B1BF-0A25-4F1B-B1DD-32287737DF77}"/>
    <cellStyle name="Currency 5 4 2 2 2 3 2 2" xfId="25878" xr:uid="{72F70406-19BC-40E2-9A4F-90BE445E4FFE}"/>
    <cellStyle name="Currency 5 4 2 2 2 3 2 2 2" xfId="39570" xr:uid="{88900788-7E1F-4676-BA8A-624E0564576E}"/>
    <cellStyle name="Currency 5 4 2 2 2 3 2 2 3" xfId="54454" xr:uid="{96F5FB41-AF74-471C-8620-E873A7CAA2C2}"/>
    <cellStyle name="Currency 5 4 2 2 2 3 2 3" xfId="19034" xr:uid="{01B5B5DD-6911-4053-ADE7-EAB7C5665F7D}"/>
    <cellStyle name="Currency 5 4 2 2 2 3 2 4" xfId="32724" xr:uid="{E3B39C7E-C383-4FCA-9DEA-ED2DC037BE06}"/>
    <cellStyle name="Currency 5 4 2 2 2 3 2 5" xfId="47608" xr:uid="{AD8F69A4-5A23-4188-9FDD-1D6D4472A30B}"/>
    <cellStyle name="Currency 5 4 2 2 2 3 3" xfId="22456" xr:uid="{0BFA51A4-3D81-4D94-B2E1-FA2B4466E8C3}"/>
    <cellStyle name="Currency 5 4 2 2 2 3 3 2" xfId="36148" xr:uid="{4F767598-73D9-4D42-8D9F-39B9BAC31AA2}"/>
    <cellStyle name="Currency 5 4 2 2 2 3 3 3" xfId="51032" xr:uid="{427B57A1-A029-4225-91D7-BFC6271A36FD}"/>
    <cellStyle name="Currency 5 4 2 2 2 3 4" xfId="15612" xr:uid="{FE58860A-287A-4628-B918-A839CBBD9917}"/>
    <cellStyle name="Currency 5 4 2 2 2 3 5" xfId="29302" xr:uid="{F291DE06-263B-4274-8425-83460CBE5D69}"/>
    <cellStyle name="Currency 5 4 2 2 2 3 6" xfId="44186" xr:uid="{1A685799-69B1-4556-9C66-B9E028A5056A}"/>
    <cellStyle name="Currency 5 4 2 2 2 4" xfId="10476" xr:uid="{A2A18B70-C128-4898-829F-F0A201622749}"/>
    <cellStyle name="Currency 5 4 2 2 2 4 2" xfId="24166" xr:uid="{BDAA168E-6B99-4DF5-9461-D694BDF5FDD7}"/>
    <cellStyle name="Currency 5 4 2 2 2 4 2 2" xfId="37858" xr:uid="{5A3E6BFA-940B-4E75-BFC4-528940622321}"/>
    <cellStyle name="Currency 5 4 2 2 2 4 2 3" xfId="52742" xr:uid="{4BB98585-88BE-4411-AF38-7F4315F3328D}"/>
    <cellStyle name="Currency 5 4 2 2 2 4 3" xfId="17322" xr:uid="{53D53CE6-F85C-420F-A3FF-1341F922A913}"/>
    <cellStyle name="Currency 5 4 2 2 2 4 4" xfId="31012" xr:uid="{5409EC35-86F4-4E97-8F63-DEE81016F335}"/>
    <cellStyle name="Currency 5 4 2 2 2 4 5" xfId="45896" xr:uid="{2449B62E-0334-41F0-9161-863FB15E76B0}"/>
    <cellStyle name="Currency 5 4 2 2 2 5" xfId="20744" xr:uid="{50FADC13-1978-4303-9DAA-892AFCBF6E78}"/>
    <cellStyle name="Currency 5 4 2 2 2 5 2" xfId="34436" xr:uid="{6D65D370-8AC5-4CA2-A11A-35F93821FB88}"/>
    <cellStyle name="Currency 5 4 2 2 2 5 3" xfId="49320" xr:uid="{A95F69E4-E80E-4352-BED4-B63076D0AD32}"/>
    <cellStyle name="Currency 5 4 2 2 2 6" xfId="13900" xr:uid="{8BDDF7A1-760C-4369-A164-A33B806A8A78}"/>
    <cellStyle name="Currency 5 4 2 2 2 7" xfId="27590" xr:uid="{2DFF679F-9354-403E-89F0-6E55E18C4E38}"/>
    <cellStyle name="Currency 5 4 2 2 2 8" xfId="42474" xr:uid="{3137961B-3751-41AD-BAFF-641C40BEFB9C}"/>
    <cellStyle name="Currency 5 4 2 2 3" xfId="7055" xr:uid="{A676BB30-20D1-4103-8DB0-CCADF9F72B53}"/>
    <cellStyle name="Currency 5 4 2 2 3 2" xfId="8768" xr:uid="{5B64AF39-1F7B-4104-B20E-A86EE092578F}"/>
    <cellStyle name="Currency 5 4 2 2 3 2 2" xfId="12190" xr:uid="{E062A0B9-6C43-422F-BC97-A9B903778740}"/>
    <cellStyle name="Currency 5 4 2 2 3 2 2 2" xfId="25880" xr:uid="{A2C516DA-A918-4F9B-804E-B7791E75E099}"/>
    <cellStyle name="Currency 5 4 2 2 3 2 2 2 2" xfId="39572" xr:uid="{4869EA51-8385-405A-9D9D-13F13CF4D0A3}"/>
    <cellStyle name="Currency 5 4 2 2 3 2 2 2 3" xfId="54456" xr:uid="{AEFC28B2-8574-4F2B-975F-281F76D41D18}"/>
    <cellStyle name="Currency 5 4 2 2 3 2 2 3" xfId="19036" xr:uid="{F54D86DF-37F2-4895-87B5-5D0CA45A6BD1}"/>
    <cellStyle name="Currency 5 4 2 2 3 2 2 4" xfId="32726" xr:uid="{A7D409E3-CFA6-4B40-9B20-AF5B9BE7E493}"/>
    <cellStyle name="Currency 5 4 2 2 3 2 2 5" xfId="47610" xr:uid="{74FAF731-04F8-4268-B2E5-5CF36DE84479}"/>
    <cellStyle name="Currency 5 4 2 2 3 2 3" xfId="22458" xr:uid="{51E66A78-BECF-44F1-A6C1-4D12FCE8FCF9}"/>
    <cellStyle name="Currency 5 4 2 2 3 2 3 2" xfId="36150" xr:uid="{A6719B62-9AD4-4B56-A9F2-08EA01D0E1BD}"/>
    <cellStyle name="Currency 5 4 2 2 3 2 3 3" xfId="51034" xr:uid="{E2DE5558-601A-4F1F-B426-B9558CEEA61C}"/>
    <cellStyle name="Currency 5 4 2 2 3 2 4" xfId="15614" xr:uid="{1FA029DD-0F49-46FA-ABBF-190ECCB9BE4A}"/>
    <cellStyle name="Currency 5 4 2 2 3 2 5" xfId="29304" xr:uid="{50E88A68-860F-49AE-8FA7-C346F340BED1}"/>
    <cellStyle name="Currency 5 4 2 2 3 2 6" xfId="44188" xr:uid="{37664C0C-BCC4-4728-84FD-20885E448C55}"/>
    <cellStyle name="Currency 5 4 2 2 3 3" xfId="10478" xr:uid="{B852249F-5921-4342-8D94-8079C07152D7}"/>
    <cellStyle name="Currency 5 4 2 2 3 3 2" xfId="24168" xr:uid="{EECE9B6A-A13B-45E9-B298-E03F8F3F2FA3}"/>
    <cellStyle name="Currency 5 4 2 2 3 3 2 2" xfId="37860" xr:uid="{05CD8FF2-B7E4-49CD-AAD7-8C61296B31E8}"/>
    <cellStyle name="Currency 5 4 2 2 3 3 2 3" xfId="52744" xr:uid="{47C822D7-215C-4EE6-BA44-6C48069695CB}"/>
    <cellStyle name="Currency 5 4 2 2 3 3 3" xfId="17324" xr:uid="{3D04269C-1759-4122-AB75-68D09955F62C}"/>
    <cellStyle name="Currency 5 4 2 2 3 3 4" xfId="31014" xr:uid="{CA58E8D6-EF90-475E-830D-5AA6E6C9418C}"/>
    <cellStyle name="Currency 5 4 2 2 3 3 5" xfId="45898" xr:uid="{E42C781C-FC63-4256-8377-86644A8164FF}"/>
    <cellStyle name="Currency 5 4 2 2 3 4" xfId="20746" xr:uid="{5E085FA2-CF79-47F8-961A-5A9AB6302345}"/>
    <cellStyle name="Currency 5 4 2 2 3 4 2" xfId="34438" xr:uid="{0B49A5AA-3A7E-4253-B259-500408DC1676}"/>
    <cellStyle name="Currency 5 4 2 2 3 4 3" xfId="49322" xr:uid="{74C6A0C3-4B7A-4FA8-8E7A-D8C53985D5E7}"/>
    <cellStyle name="Currency 5 4 2 2 3 5" xfId="13902" xr:uid="{5FDE194F-9101-4DAB-87A3-E5F0146D2606}"/>
    <cellStyle name="Currency 5 4 2 2 3 6" xfId="27592" xr:uid="{F168104A-F3E5-4D68-A641-9104B0CB0A2D}"/>
    <cellStyle name="Currency 5 4 2 2 3 7" xfId="42476" xr:uid="{956AAAC5-240D-41D5-AE22-3B798A1195D6}"/>
    <cellStyle name="Currency 5 4 2 2 4" xfId="7056" xr:uid="{570BF62D-AD6E-4F06-8873-988D5B1382D0}"/>
    <cellStyle name="Currency 5 4 2 2 4 2" xfId="8769" xr:uid="{854597C1-51C8-4DB5-8959-46B11FDDCC02}"/>
    <cellStyle name="Currency 5 4 2 2 4 2 2" xfId="12191" xr:uid="{4F9431FC-E38C-4A76-A870-A5C30EBF123C}"/>
    <cellStyle name="Currency 5 4 2 2 4 2 2 2" xfId="25881" xr:uid="{A3D95BA3-1A9E-4C3D-B658-5749D3BB894D}"/>
    <cellStyle name="Currency 5 4 2 2 4 2 2 2 2" xfId="39573" xr:uid="{52D74661-5444-4998-A8AA-7380C43A0B0B}"/>
    <cellStyle name="Currency 5 4 2 2 4 2 2 2 3" xfId="54457" xr:uid="{E9BFF30C-A07A-4DE9-B2A7-69FA86249EB8}"/>
    <cellStyle name="Currency 5 4 2 2 4 2 2 3" xfId="19037" xr:uid="{78E637DC-CC64-46E9-8C86-B89CD618AEE9}"/>
    <cellStyle name="Currency 5 4 2 2 4 2 2 4" xfId="32727" xr:uid="{80A58D99-CBD4-4D10-BB60-25927FF82563}"/>
    <cellStyle name="Currency 5 4 2 2 4 2 2 5" xfId="47611" xr:uid="{E9E8657F-7C32-44C9-9E5E-AF35C82C4400}"/>
    <cellStyle name="Currency 5 4 2 2 4 2 3" xfId="22459" xr:uid="{9C3392A3-6DFF-4B81-89A1-CC9C7FB1DF87}"/>
    <cellStyle name="Currency 5 4 2 2 4 2 3 2" xfId="36151" xr:uid="{271AA916-0DF5-4AF6-83DB-07AE8787C34B}"/>
    <cellStyle name="Currency 5 4 2 2 4 2 3 3" xfId="51035" xr:uid="{F38168BD-2968-4E63-9FC8-07A1AEB115B1}"/>
    <cellStyle name="Currency 5 4 2 2 4 2 4" xfId="15615" xr:uid="{3DC705D5-74AF-41CA-B287-7F199A8353A0}"/>
    <cellStyle name="Currency 5 4 2 2 4 2 5" xfId="29305" xr:uid="{172F1AF6-2661-437C-AC75-2077C102F4B7}"/>
    <cellStyle name="Currency 5 4 2 2 4 2 6" xfId="44189" xr:uid="{AC0BE346-B70D-4D03-A78D-32D46A21AC50}"/>
    <cellStyle name="Currency 5 4 2 2 4 3" xfId="10479" xr:uid="{879BC1D7-2909-4D2A-85A8-1392BE5E60FD}"/>
    <cellStyle name="Currency 5 4 2 2 4 3 2" xfId="24169" xr:uid="{E86E6AD1-2018-43A5-9B19-70A13E62BDEC}"/>
    <cellStyle name="Currency 5 4 2 2 4 3 2 2" xfId="37861" xr:uid="{D7A33C62-AA4D-4EA4-9F66-27E142460593}"/>
    <cellStyle name="Currency 5 4 2 2 4 3 2 3" xfId="52745" xr:uid="{E9FA5A36-749E-402D-A3C5-423595CFC463}"/>
    <cellStyle name="Currency 5 4 2 2 4 3 3" xfId="17325" xr:uid="{EDF43FF0-9546-40E0-BA9C-087C068BA6EA}"/>
    <cellStyle name="Currency 5 4 2 2 4 3 4" xfId="31015" xr:uid="{DEFC74B2-D31C-47B2-9B69-7F2010462E7D}"/>
    <cellStyle name="Currency 5 4 2 2 4 3 5" xfId="45899" xr:uid="{DD012219-4113-4199-8F89-A3D3F0DAAB1A}"/>
    <cellStyle name="Currency 5 4 2 2 4 4" xfId="20747" xr:uid="{F3527F01-9565-4AD1-9FE8-6A2DE62DBADF}"/>
    <cellStyle name="Currency 5 4 2 2 4 4 2" xfId="34439" xr:uid="{40F274CD-B7E3-4CEE-9050-9B9C60045A94}"/>
    <cellStyle name="Currency 5 4 2 2 4 4 3" xfId="49323" xr:uid="{204F6601-1DD1-40FD-898B-509377178794}"/>
    <cellStyle name="Currency 5 4 2 2 4 5" xfId="13903" xr:uid="{A5C537DD-8A23-4E8E-99CD-CB1023C7324D}"/>
    <cellStyle name="Currency 5 4 2 2 4 6" xfId="27593" xr:uid="{523D2236-24E7-4E2B-8312-D0913AF7B03B}"/>
    <cellStyle name="Currency 5 4 2 2 4 7" xfId="42477" xr:uid="{6F3AAAF1-450D-472B-BC3A-55DD80A0D6E0}"/>
    <cellStyle name="Currency 5 4 2 2 5" xfId="8765" xr:uid="{BD822B59-C1E3-4174-ACA8-087D350482B3}"/>
    <cellStyle name="Currency 5 4 2 2 5 2" xfId="12187" xr:uid="{75D9CC30-D25B-4862-A7C9-34CEC45F18A4}"/>
    <cellStyle name="Currency 5 4 2 2 5 2 2" xfId="25877" xr:uid="{F5317CE9-D8FE-4D06-803E-E9579999DB5D}"/>
    <cellStyle name="Currency 5 4 2 2 5 2 2 2" xfId="39569" xr:uid="{4DF69AF7-F605-4D99-99A0-B53E407E03EC}"/>
    <cellStyle name="Currency 5 4 2 2 5 2 2 3" xfId="54453" xr:uid="{84D1534B-CECD-44DE-A492-739EE8B65E6B}"/>
    <cellStyle name="Currency 5 4 2 2 5 2 3" xfId="19033" xr:uid="{FEF16EE6-24EE-49C8-9ECD-E933674F5E73}"/>
    <cellStyle name="Currency 5 4 2 2 5 2 4" xfId="32723" xr:uid="{C61A1775-7099-4477-B29B-B5247F67A855}"/>
    <cellStyle name="Currency 5 4 2 2 5 2 5" xfId="47607" xr:uid="{48DD89C9-3C72-4952-A507-86B74769FF92}"/>
    <cellStyle name="Currency 5 4 2 2 5 3" xfId="22455" xr:uid="{4284713D-D152-457F-B9A3-492981CD0FF4}"/>
    <cellStyle name="Currency 5 4 2 2 5 3 2" xfId="36147" xr:uid="{EB2EEA88-4AC9-43C4-82E0-548DE0F968FF}"/>
    <cellStyle name="Currency 5 4 2 2 5 3 3" xfId="51031" xr:uid="{2BAB499F-27FE-4596-8F0C-D5CB9A9BBBDF}"/>
    <cellStyle name="Currency 5 4 2 2 5 4" xfId="15611" xr:uid="{8EE76044-6E42-43E0-836F-045BA8AF05E9}"/>
    <cellStyle name="Currency 5 4 2 2 5 5" xfId="29301" xr:uid="{EDC17604-EFA6-4045-88F2-956D29403B0E}"/>
    <cellStyle name="Currency 5 4 2 2 5 6" xfId="44185" xr:uid="{7642414D-64B1-4828-B48D-DD9452FACF1C}"/>
    <cellStyle name="Currency 5 4 2 2 6" xfId="10475" xr:uid="{A8590513-0CC8-423D-A887-E14403F64D46}"/>
    <cellStyle name="Currency 5 4 2 2 6 2" xfId="24165" xr:uid="{C692776D-3501-4555-A415-C9D3E7B2E309}"/>
    <cellStyle name="Currency 5 4 2 2 6 2 2" xfId="37857" xr:uid="{FD754842-ED27-4239-905F-D11B546399FD}"/>
    <cellStyle name="Currency 5 4 2 2 6 2 3" xfId="52741" xr:uid="{8A8EF5D0-D244-4B3E-9E8C-A48EB1A61841}"/>
    <cellStyle name="Currency 5 4 2 2 6 3" xfId="17321" xr:uid="{101F8723-BA25-4439-9B25-AF48CF31D1E2}"/>
    <cellStyle name="Currency 5 4 2 2 6 4" xfId="31011" xr:uid="{63F068A3-B7FD-48C6-A959-72640B7EED31}"/>
    <cellStyle name="Currency 5 4 2 2 6 5" xfId="45895" xr:uid="{CC652293-C0B0-4638-9B88-98E9C829BEFD}"/>
    <cellStyle name="Currency 5 4 2 2 7" xfId="20743" xr:uid="{9DCE19BF-5D07-4963-8012-9E7D6FEC3AAA}"/>
    <cellStyle name="Currency 5 4 2 2 7 2" xfId="34435" xr:uid="{860220A7-0D59-4797-AE14-37D72A4FF4A1}"/>
    <cellStyle name="Currency 5 4 2 2 7 3" xfId="49319" xr:uid="{A9C9C663-4E72-46D3-B85B-F68E8E331097}"/>
    <cellStyle name="Currency 5 4 2 2 8" xfId="13899" xr:uid="{4885626D-DD14-4773-8A09-5B847AADFAA6}"/>
    <cellStyle name="Currency 5 4 2 2 9" xfId="27589" xr:uid="{F781B6D0-69E7-44EF-82E9-44B4F152846E}"/>
    <cellStyle name="Currency 5 4 2 3" xfId="7057" xr:uid="{A2A05A64-A9DD-48E4-856A-23B5841F5504}"/>
    <cellStyle name="Currency 5 4 2 3 10" xfId="42478" xr:uid="{A55442BE-3C1A-4C58-9EAE-E9F079CB1D64}"/>
    <cellStyle name="Currency 5 4 2 3 2" xfId="7058" xr:uid="{F0F982E4-2102-4169-8659-EB4CAC274220}"/>
    <cellStyle name="Currency 5 4 2 3 2 2" xfId="7059" xr:uid="{72F5F8CD-637B-4090-B721-3793A405F0AD}"/>
    <cellStyle name="Currency 5 4 2 3 2 2 2" xfId="8772" xr:uid="{1342C2CF-1AD7-4302-A523-F04FB9E26E24}"/>
    <cellStyle name="Currency 5 4 2 3 2 2 2 2" xfId="12194" xr:uid="{3414FC9F-E61A-42DA-9CA5-0416251AB15D}"/>
    <cellStyle name="Currency 5 4 2 3 2 2 2 2 2" xfId="25884" xr:uid="{79E34CB5-EA1E-419C-9FCF-57494D54BF1B}"/>
    <cellStyle name="Currency 5 4 2 3 2 2 2 2 2 2" xfId="39576" xr:uid="{7A94B27C-88B4-49A8-B2C7-6ABC3BBAB834}"/>
    <cellStyle name="Currency 5 4 2 3 2 2 2 2 2 3" xfId="54460" xr:uid="{12D31CF6-E2A7-4066-93C9-57270E97FAAB}"/>
    <cellStyle name="Currency 5 4 2 3 2 2 2 2 3" xfId="19040" xr:uid="{72F4AB30-06AE-487D-B104-7B71BB400605}"/>
    <cellStyle name="Currency 5 4 2 3 2 2 2 2 4" xfId="32730" xr:uid="{D1CE5C88-9DE9-4313-A1B6-F40F9F2FED3D}"/>
    <cellStyle name="Currency 5 4 2 3 2 2 2 2 5" xfId="47614" xr:uid="{56FD3F1A-D4E9-4FFD-ACC0-E90003FFDD31}"/>
    <cellStyle name="Currency 5 4 2 3 2 2 2 3" xfId="22462" xr:uid="{5BE82956-106E-4B0C-8948-4897E18A2D99}"/>
    <cellStyle name="Currency 5 4 2 3 2 2 2 3 2" xfId="36154" xr:uid="{BB6250DC-FCAE-4046-80E2-F8E66188FCA8}"/>
    <cellStyle name="Currency 5 4 2 3 2 2 2 3 3" xfId="51038" xr:uid="{B90791E6-98CB-48AF-BC1B-3D2EFF1FB2D4}"/>
    <cellStyle name="Currency 5 4 2 3 2 2 2 4" xfId="15618" xr:uid="{38B9D865-EC5F-4684-8BF9-70C9399A511A}"/>
    <cellStyle name="Currency 5 4 2 3 2 2 2 5" xfId="29308" xr:uid="{6B781A74-168A-46DD-82FB-47F2712182E0}"/>
    <cellStyle name="Currency 5 4 2 3 2 2 2 6" xfId="44192" xr:uid="{2151A607-CCAC-4C91-9AF2-4E73A3640878}"/>
    <cellStyle name="Currency 5 4 2 3 2 2 3" xfId="10482" xr:uid="{5CBC7521-0B3B-48B0-9D57-C724301D0076}"/>
    <cellStyle name="Currency 5 4 2 3 2 2 3 2" xfId="24172" xr:uid="{D137180E-8385-4E05-B355-086B848A97CD}"/>
    <cellStyle name="Currency 5 4 2 3 2 2 3 2 2" xfId="37864" xr:uid="{E80AB915-4CF5-4CD7-B347-E398E483D1BE}"/>
    <cellStyle name="Currency 5 4 2 3 2 2 3 2 3" xfId="52748" xr:uid="{3611409D-F65D-42C1-A5D1-231A53EE35EB}"/>
    <cellStyle name="Currency 5 4 2 3 2 2 3 3" xfId="17328" xr:uid="{6FB494E6-6744-4A25-B3C0-36A431C7A0E0}"/>
    <cellStyle name="Currency 5 4 2 3 2 2 3 4" xfId="31018" xr:uid="{372B0AB6-354D-4FBD-AEC7-84A3A7570DBD}"/>
    <cellStyle name="Currency 5 4 2 3 2 2 3 5" xfId="45902" xr:uid="{967B1ABC-4388-4D5A-9150-39560A26BA24}"/>
    <cellStyle name="Currency 5 4 2 3 2 2 4" xfId="20750" xr:uid="{CE91E457-E5D8-4574-818D-2B799BA08CA9}"/>
    <cellStyle name="Currency 5 4 2 3 2 2 4 2" xfId="34442" xr:uid="{E280B5EF-2326-493D-826B-F5CE9F532FFE}"/>
    <cellStyle name="Currency 5 4 2 3 2 2 4 3" xfId="49326" xr:uid="{E9445629-514D-4459-B8C7-B9A8CE436DB6}"/>
    <cellStyle name="Currency 5 4 2 3 2 2 5" xfId="13906" xr:uid="{CAB47626-BC53-4371-AEEA-81A404EA0B17}"/>
    <cellStyle name="Currency 5 4 2 3 2 2 6" xfId="27596" xr:uid="{FFF1A0CD-0AEE-4FAB-B900-4877EB44E686}"/>
    <cellStyle name="Currency 5 4 2 3 2 2 7" xfId="42480" xr:uid="{25070AED-EF34-45F6-9D36-CB95D41722E9}"/>
    <cellStyle name="Currency 5 4 2 3 2 3" xfId="8771" xr:uid="{D726D216-C079-4420-B732-BB5379EBBDC7}"/>
    <cellStyle name="Currency 5 4 2 3 2 3 2" xfId="12193" xr:uid="{0C47547D-1A53-4BFB-8227-A4223E88A26D}"/>
    <cellStyle name="Currency 5 4 2 3 2 3 2 2" xfId="25883" xr:uid="{C3E08C76-F805-4D20-9851-50DAE8C5E0CF}"/>
    <cellStyle name="Currency 5 4 2 3 2 3 2 2 2" xfId="39575" xr:uid="{D5B59DBA-2B0A-4670-8FD4-2F8BFF6FE46A}"/>
    <cellStyle name="Currency 5 4 2 3 2 3 2 2 3" xfId="54459" xr:uid="{1B84058C-C6B5-48B9-BE79-C873AB17442E}"/>
    <cellStyle name="Currency 5 4 2 3 2 3 2 3" xfId="19039" xr:uid="{362A336B-EA02-4690-8816-C8B1E75736D1}"/>
    <cellStyle name="Currency 5 4 2 3 2 3 2 4" xfId="32729" xr:uid="{EF4F23D3-029E-4CD4-8B3F-3A23796029CF}"/>
    <cellStyle name="Currency 5 4 2 3 2 3 2 5" xfId="47613" xr:uid="{14E044B7-50FB-4BE4-9EF1-AFA71FCA7674}"/>
    <cellStyle name="Currency 5 4 2 3 2 3 3" xfId="22461" xr:uid="{E478834C-9091-4642-A4CC-C235F8C2EE2D}"/>
    <cellStyle name="Currency 5 4 2 3 2 3 3 2" xfId="36153" xr:uid="{0029330E-4088-46FE-A0E6-5B441928B8C1}"/>
    <cellStyle name="Currency 5 4 2 3 2 3 3 3" xfId="51037" xr:uid="{54E0F3F1-9D8B-4BEF-B649-811FF4ADE664}"/>
    <cellStyle name="Currency 5 4 2 3 2 3 4" xfId="15617" xr:uid="{877A001F-2B04-4AAB-AFC5-4888A00B8520}"/>
    <cellStyle name="Currency 5 4 2 3 2 3 5" xfId="29307" xr:uid="{03CE4439-7A5F-4AB5-B0F2-A35D41BCD949}"/>
    <cellStyle name="Currency 5 4 2 3 2 3 6" xfId="44191" xr:uid="{1164E656-4E76-4D19-AEA6-9B66794138C2}"/>
    <cellStyle name="Currency 5 4 2 3 2 4" xfId="10481" xr:uid="{6A3C7B4B-7280-4EC8-A50A-5A94809E63DE}"/>
    <cellStyle name="Currency 5 4 2 3 2 4 2" xfId="24171" xr:uid="{695435CD-F5A8-460F-8B3B-B19D34FF50B8}"/>
    <cellStyle name="Currency 5 4 2 3 2 4 2 2" xfId="37863" xr:uid="{D96F0001-BFEB-40A0-9108-517E5F0BB1F6}"/>
    <cellStyle name="Currency 5 4 2 3 2 4 2 3" xfId="52747" xr:uid="{41CBFDBD-E777-47A2-97D6-791A0373B2B6}"/>
    <cellStyle name="Currency 5 4 2 3 2 4 3" xfId="17327" xr:uid="{4C683CC3-9AEB-4A4F-90D8-199BCA305C16}"/>
    <cellStyle name="Currency 5 4 2 3 2 4 4" xfId="31017" xr:uid="{BD916470-2C46-4775-93BB-D5671840EF1C}"/>
    <cellStyle name="Currency 5 4 2 3 2 4 5" xfId="45901" xr:uid="{BFE715ED-F261-4EBC-93F0-364F9CE847CA}"/>
    <cellStyle name="Currency 5 4 2 3 2 5" xfId="20749" xr:uid="{52D2C03F-F6C8-4244-8B9A-4DB3C64A428E}"/>
    <cellStyle name="Currency 5 4 2 3 2 5 2" xfId="34441" xr:uid="{313CF243-EBD1-452F-A4C3-62374F6D1A80}"/>
    <cellStyle name="Currency 5 4 2 3 2 5 3" xfId="49325" xr:uid="{01DC2105-AD00-443C-927E-00271C177D1D}"/>
    <cellStyle name="Currency 5 4 2 3 2 6" xfId="13905" xr:uid="{4173E25E-F140-4A3C-9C11-AAF687883D4A}"/>
    <cellStyle name="Currency 5 4 2 3 2 7" xfId="27595" xr:uid="{6EBF43E1-281F-443D-9674-09B69DD5231F}"/>
    <cellStyle name="Currency 5 4 2 3 2 8" xfId="42479" xr:uid="{51B16DE9-5FD4-4F56-8B37-3A04E0FDB32A}"/>
    <cellStyle name="Currency 5 4 2 3 3" xfId="7060" xr:uid="{BD367294-86FD-4DFD-A174-C7C089B2C353}"/>
    <cellStyle name="Currency 5 4 2 3 3 2" xfId="8773" xr:uid="{615C75D5-6FC2-4175-8839-B6BE9AF9D8E6}"/>
    <cellStyle name="Currency 5 4 2 3 3 2 2" xfId="12195" xr:uid="{0EA375BB-318A-4DCC-B978-D1E9D528F269}"/>
    <cellStyle name="Currency 5 4 2 3 3 2 2 2" xfId="25885" xr:uid="{B7D781B0-12AF-45A7-BAD9-3BB175EE2F4E}"/>
    <cellStyle name="Currency 5 4 2 3 3 2 2 2 2" xfId="39577" xr:uid="{2C941EF4-6AF5-46FA-AECA-0D93374EFAAD}"/>
    <cellStyle name="Currency 5 4 2 3 3 2 2 2 3" xfId="54461" xr:uid="{5B772E4F-BE03-4652-A0E8-D4933BD8BFE2}"/>
    <cellStyle name="Currency 5 4 2 3 3 2 2 3" xfId="19041" xr:uid="{A9824488-D2CB-4928-8F14-85488408022F}"/>
    <cellStyle name="Currency 5 4 2 3 3 2 2 4" xfId="32731" xr:uid="{382E0D0E-A058-4B30-85F9-4457D7D3E01D}"/>
    <cellStyle name="Currency 5 4 2 3 3 2 2 5" xfId="47615" xr:uid="{2E7EEB85-B395-4464-9190-43D0B569646E}"/>
    <cellStyle name="Currency 5 4 2 3 3 2 3" xfId="22463" xr:uid="{27E6793E-05BB-4149-A4A6-9D9EA5ADFBCD}"/>
    <cellStyle name="Currency 5 4 2 3 3 2 3 2" xfId="36155" xr:uid="{D2F854A6-476A-4CAD-8DF0-79547276D30B}"/>
    <cellStyle name="Currency 5 4 2 3 3 2 3 3" xfId="51039" xr:uid="{DA1A700B-5F5E-479F-B72E-308248BF3516}"/>
    <cellStyle name="Currency 5 4 2 3 3 2 4" xfId="15619" xr:uid="{F58C2F90-D0BA-4A8F-BE80-4646BA19938C}"/>
    <cellStyle name="Currency 5 4 2 3 3 2 5" xfId="29309" xr:uid="{E68B03A9-7594-4BEC-9A6F-1DDDECF8B158}"/>
    <cellStyle name="Currency 5 4 2 3 3 2 6" xfId="44193" xr:uid="{7D6C4838-6C1C-4214-8582-8C8C2B6E6806}"/>
    <cellStyle name="Currency 5 4 2 3 3 3" xfId="10483" xr:uid="{9D06D54C-23F8-4799-84AB-09935C361FEB}"/>
    <cellStyle name="Currency 5 4 2 3 3 3 2" xfId="24173" xr:uid="{F18330BF-1725-4E7A-AC73-D6FB5655A9C0}"/>
    <cellStyle name="Currency 5 4 2 3 3 3 2 2" xfId="37865" xr:uid="{ADE5C19F-8109-47A4-94C4-ED418A4C0759}"/>
    <cellStyle name="Currency 5 4 2 3 3 3 2 3" xfId="52749" xr:uid="{015D8F60-F05A-4F45-90BA-B97BFEE63DAA}"/>
    <cellStyle name="Currency 5 4 2 3 3 3 3" xfId="17329" xr:uid="{E1A03896-C8FA-4882-983B-DB383630EB76}"/>
    <cellStyle name="Currency 5 4 2 3 3 3 4" xfId="31019" xr:uid="{37DB6A3C-4BC2-4EAE-8A02-F08FFAA0E244}"/>
    <cellStyle name="Currency 5 4 2 3 3 3 5" xfId="45903" xr:uid="{49EEEE61-3E02-4941-8ADE-E22E82B60D16}"/>
    <cellStyle name="Currency 5 4 2 3 3 4" xfId="20751" xr:uid="{95343525-F65E-4CCD-B973-49E00DF6FAB4}"/>
    <cellStyle name="Currency 5 4 2 3 3 4 2" xfId="34443" xr:uid="{C276678C-4C5F-47B6-840C-B4328A34ADFC}"/>
    <cellStyle name="Currency 5 4 2 3 3 4 3" xfId="49327" xr:uid="{9F6DBE36-8BAF-4DA0-94AC-FA2D65D39784}"/>
    <cellStyle name="Currency 5 4 2 3 3 5" xfId="13907" xr:uid="{A8C5E6E6-1085-4687-873C-6CB4A9669420}"/>
    <cellStyle name="Currency 5 4 2 3 3 6" xfId="27597" xr:uid="{BD6B0D26-50B9-4248-B8DB-58E5BB84443D}"/>
    <cellStyle name="Currency 5 4 2 3 3 7" xfId="42481" xr:uid="{6AB7F6AB-F972-4FF9-96AA-6ED6A155B918}"/>
    <cellStyle name="Currency 5 4 2 3 4" xfId="7061" xr:uid="{7A6883A2-15C8-41A6-AE33-F3D11641D1AF}"/>
    <cellStyle name="Currency 5 4 2 3 4 2" xfId="8774" xr:uid="{E82F7352-C6EB-4861-9924-AC9EC66D7A3F}"/>
    <cellStyle name="Currency 5 4 2 3 4 2 2" xfId="12196" xr:uid="{8CB80311-695F-4C0B-B90A-C6BF72CB58E2}"/>
    <cellStyle name="Currency 5 4 2 3 4 2 2 2" xfId="25886" xr:uid="{841FD814-1966-4118-8F87-4AA839CD851D}"/>
    <cellStyle name="Currency 5 4 2 3 4 2 2 2 2" xfId="39578" xr:uid="{69DC302E-D16F-4242-B6BB-8BFE3362EA9D}"/>
    <cellStyle name="Currency 5 4 2 3 4 2 2 2 3" xfId="54462" xr:uid="{D03D3C85-B966-4BF9-82C1-9E5915A07A24}"/>
    <cellStyle name="Currency 5 4 2 3 4 2 2 3" xfId="19042" xr:uid="{AE6F063B-9987-4AF6-A196-6380FDE512B2}"/>
    <cellStyle name="Currency 5 4 2 3 4 2 2 4" xfId="32732" xr:uid="{F34768C6-68FB-43E8-BE51-60C00AEE8A2F}"/>
    <cellStyle name="Currency 5 4 2 3 4 2 2 5" xfId="47616" xr:uid="{F9D15953-E88F-4560-9CCD-85F478EB6B67}"/>
    <cellStyle name="Currency 5 4 2 3 4 2 3" xfId="22464" xr:uid="{5CC59ABB-6D15-4AA1-8359-E54C8AA38203}"/>
    <cellStyle name="Currency 5 4 2 3 4 2 3 2" xfId="36156" xr:uid="{C1F9D52A-E1CA-415C-967D-5D6B9006D2F4}"/>
    <cellStyle name="Currency 5 4 2 3 4 2 3 3" xfId="51040" xr:uid="{D7C1F9D7-E840-47A7-9D9E-8FDF98A010BB}"/>
    <cellStyle name="Currency 5 4 2 3 4 2 4" xfId="15620" xr:uid="{292CEF3D-06FE-43CD-B3F2-CC3E4B407991}"/>
    <cellStyle name="Currency 5 4 2 3 4 2 5" xfId="29310" xr:uid="{E2359080-04CA-4DAA-9B77-6807C1AB06AE}"/>
    <cellStyle name="Currency 5 4 2 3 4 2 6" xfId="44194" xr:uid="{3B84D1D4-72B1-4389-848F-CE4199A43133}"/>
    <cellStyle name="Currency 5 4 2 3 4 3" xfId="10484" xr:uid="{949A59F4-63EF-4A00-90CB-D7E665E30943}"/>
    <cellStyle name="Currency 5 4 2 3 4 3 2" xfId="24174" xr:uid="{89522315-CA17-41E6-8DD7-3ACBAB8B66D3}"/>
    <cellStyle name="Currency 5 4 2 3 4 3 2 2" xfId="37866" xr:uid="{DCB9DB68-3F2E-4C66-835D-0D4D7DAA6D85}"/>
    <cellStyle name="Currency 5 4 2 3 4 3 2 3" xfId="52750" xr:uid="{F6B04C45-CFEE-4B18-8E07-241EBE0F4E5D}"/>
    <cellStyle name="Currency 5 4 2 3 4 3 3" xfId="17330" xr:uid="{6DBB5E74-D1D6-400E-AF71-936309BFB2DF}"/>
    <cellStyle name="Currency 5 4 2 3 4 3 4" xfId="31020" xr:uid="{9BBAE913-8165-4481-A7A5-CD75CB7DB76A}"/>
    <cellStyle name="Currency 5 4 2 3 4 3 5" xfId="45904" xr:uid="{B10C16B6-966B-4A27-A57C-3F45AA6EB647}"/>
    <cellStyle name="Currency 5 4 2 3 4 4" xfId="20752" xr:uid="{C7D0E88A-3B5C-4092-8615-8DE71CB6FDAB}"/>
    <cellStyle name="Currency 5 4 2 3 4 4 2" xfId="34444" xr:uid="{0E036466-A120-4931-A5CD-DBC146B98BCC}"/>
    <cellStyle name="Currency 5 4 2 3 4 4 3" xfId="49328" xr:uid="{34CB3A9C-DF01-485F-97E3-BB72298B1B79}"/>
    <cellStyle name="Currency 5 4 2 3 4 5" xfId="13908" xr:uid="{DCB0730E-EE9E-47D6-B3BA-820AE23D3CC9}"/>
    <cellStyle name="Currency 5 4 2 3 4 6" xfId="27598" xr:uid="{06358CBF-79C0-40D9-813A-EFECE402DFBE}"/>
    <cellStyle name="Currency 5 4 2 3 4 7" xfId="42482" xr:uid="{B44B3A56-F727-4CCE-9B03-279D1F12BD80}"/>
    <cellStyle name="Currency 5 4 2 3 5" xfId="8770" xr:uid="{A20EFFB2-FE39-4F23-885D-B9DD6772A1D2}"/>
    <cellStyle name="Currency 5 4 2 3 5 2" xfId="12192" xr:uid="{70EDC694-9F1B-462F-94DF-6AF3C361F2B8}"/>
    <cellStyle name="Currency 5 4 2 3 5 2 2" xfId="25882" xr:uid="{DDD3AFF4-665F-404F-A8BE-C09C07F0B9B4}"/>
    <cellStyle name="Currency 5 4 2 3 5 2 2 2" xfId="39574" xr:uid="{EEE0AF12-7381-4D09-B4B4-BB05110799F5}"/>
    <cellStyle name="Currency 5 4 2 3 5 2 2 3" xfId="54458" xr:uid="{A9FE370A-C2BF-4A04-8537-77F214D394C6}"/>
    <cellStyle name="Currency 5 4 2 3 5 2 3" xfId="19038" xr:uid="{CAFCE9A5-6235-4AD6-8CD5-0388F4FEF511}"/>
    <cellStyle name="Currency 5 4 2 3 5 2 4" xfId="32728" xr:uid="{D3CB43F4-5D1E-48D0-BB61-379415757D65}"/>
    <cellStyle name="Currency 5 4 2 3 5 2 5" xfId="47612" xr:uid="{3DF3E35D-078B-4CC6-9030-7E551E783334}"/>
    <cellStyle name="Currency 5 4 2 3 5 3" xfId="22460" xr:uid="{E5EFB1EC-EB39-4146-AD59-365B5F44013D}"/>
    <cellStyle name="Currency 5 4 2 3 5 3 2" xfId="36152" xr:uid="{96FCEEA1-C43F-4B74-B933-3288C4E7708B}"/>
    <cellStyle name="Currency 5 4 2 3 5 3 3" xfId="51036" xr:uid="{2A3F4293-8863-4836-A88E-D1CD4F8C0FA4}"/>
    <cellStyle name="Currency 5 4 2 3 5 4" xfId="15616" xr:uid="{87B74FB4-E0FF-48E8-89CE-3A40AA0C28D5}"/>
    <cellStyle name="Currency 5 4 2 3 5 5" xfId="29306" xr:uid="{A7E564A3-F7BF-47FE-B5C0-F18C7895B5A2}"/>
    <cellStyle name="Currency 5 4 2 3 5 6" xfId="44190" xr:uid="{45E6D295-2A1E-479D-8CCA-6B5AC655C8DB}"/>
    <cellStyle name="Currency 5 4 2 3 6" xfId="10480" xr:uid="{846EAFA8-D0D0-41C0-AA50-2841A6BD3B0B}"/>
    <cellStyle name="Currency 5 4 2 3 6 2" xfId="24170" xr:uid="{06303311-0321-4BC9-A694-67FAE74E84C9}"/>
    <cellStyle name="Currency 5 4 2 3 6 2 2" xfId="37862" xr:uid="{2BA928EF-832B-4DE6-820C-45163745195F}"/>
    <cellStyle name="Currency 5 4 2 3 6 2 3" xfId="52746" xr:uid="{5CB1DAF0-CBAB-43F0-A0B6-C64F2BEBB3CF}"/>
    <cellStyle name="Currency 5 4 2 3 6 3" xfId="17326" xr:uid="{B3C2BF8C-6DEA-45F0-BF12-D90ED140B6FC}"/>
    <cellStyle name="Currency 5 4 2 3 6 4" xfId="31016" xr:uid="{9519DD4E-20F7-4422-89EB-E2999B45D1B1}"/>
    <cellStyle name="Currency 5 4 2 3 6 5" xfId="45900" xr:uid="{7869D656-F196-4D2D-AC0B-BEE57C10CB28}"/>
    <cellStyle name="Currency 5 4 2 3 7" xfId="20748" xr:uid="{08666D98-4C32-4D37-AC94-0081335E6C96}"/>
    <cellStyle name="Currency 5 4 2 3 7 2" xfId="34440" xr:uid="{1336C84B-9165-48BE-8E17-5EFE67F79652}"/>
    <cellStyle name="Currency 5 4 2 3 7 3" xfId="49324" xr:uid="{D24A357A-C2EE-4AC2-AA8C-2CCABD80CE05}"/>
    <cellStyle name="Currency 5 4 2 3 8" xfId="13904" xr:uid="{C956A35F-B651-487A-9187-ECA24A3455AD}"/>
    <cellStyle name="Currency 5 4 2 3 9" xfId="27594" xr:uid="{0466C575-F4DC-4E01-947E-A32D5EDA87FB}"/>
    <cellStyle name="Currency 5 4 2 4" xfId="7062" xr:uid="{1CF97DD1-4BE7-4791-B71B-A8AC4CF555BA}"/>
    <cellStyle name="Currency 5 4 2 4 2" xfId="7063" xr:uid="{7B3CA3EF-9B87-4F95-875B-250A8F5CB233}"/>
    <cellStyle name="Currency 5 4 2 4 2 2" xfId="8776" xr:uid="{F5434B87-C34F-459B-AE59-D45BAB1290B6}"/>
    <cellStyle name="Currency 5 4 2 4 2 2 2" xfId="12198" xr:uid="{DA495B35-49D1-4DE7-827E-50328A05918C}"/>
    <cellStyle name="Currency 5 4 2 4 2 2 2 2" xfId="25888" xr:uid="{70A1F361-0751-4B01-B6C7-1658686FCBC7}"/>
    <cellStyle name="Currency 5 4 2 4 2 2 2 2 2" xfId="39580" xr:uid="{0C39CA8A-B58F-4A95-B46D-5B5180C908C9}"/>
    <cellStyle name="Currency 5 4 2 4 2 2 2 2 3" xfId="54464" xr:uid="{7944F5A6-60C0-40F6-A0AD-99E934DC3903}"/>
    <cellStyle name="Currency 5 4 2 4 2 2 2 3" xfId="19044" xr:uid="{A44949C2-27C4-46F7-9FEF-6F9C68ECDF59}"/>
    <cellStyle name="Currency 5 4 2 4 2 2 2 4" xfId="32734" xr:uid="{2251A676-E4FF-43F3-B5E8-0086A7D0FC00}"/>
    <cellStyle name="Currency 5 4 2 4 2 2 2 5" xfId="47618" xr:uid="{BA47612A-904D-4EA5-BDCE-F4E2D4B3B776}"/>
    <cellStyle name="Currency 5 4 2 4 2 2 3" xfId="22466" xr:uid="{B222991C-8D78-4FC4-9C14-DEB255994365}"/>
    <cellStyle name="Currency 5 4 2 4 2 2 3 2" xfId="36158" xr:uid="{B7BD6BD1-FFF9-41B4-B84F-C232DB5E6E38}"/>
    <cellStyle name="Currency 5 4 2 4 2 2 3 3" xfId="51042" xr:uid="{C8E365FE-DEDC-418F-94A6-05D72B044564}"/>
    <cellStyle name="Currency 5 4 2 4 2 2 4" xfId="15622" xr:uid="{CA428513-1BF6-42A7-AE8D-74423E895BE9}"/>
    <cellStyle name="Currency 5 4 2 4 2 2 5" xfId="29312" xr:uid="{A7C1AE7E-8607-460D-8371-E1D6302847EB}"/>
    <cellStyle name="Currency 5 4 2 4 2 2 6" xfId="44196" xr:uid="{E672978A-8284-41AF-A964-A15111EC083D}"/>
    <cellStyle name="Currency 5 4 2 4 2 3" xfId="10486" xr:uid="{B272FEE0-ABCF-4DC3-8AE1-3F037D1DBB99}"/>
    <cellStyle name="Currency 5 4 2 4 2 3 2" xfId="24176" xr:uid="{ECE8084D-4DF9-4C48-A5C6-3A90307AD5EF}"/>
    <cellStyle name="Currency 5 4 2 4 2 3 2 2" xfId="37868" xr:uid="{97DE775A-2306-4178-9615-94DC2E1D0268}"/>
    <cellStyle name="Currency 5 4 2 4 2 3 2 3" xfId="52752" xr:uid="{0C7517B7-DA19-40BF-8F21-6E4F91D31C57}"/>
    <cellStyle name="Currency 5 4 2 4 2 3 3" xfId="17332" xr:uid="{0981EEC3-A7E3-4065-8E5D-510EF914804A}"/>
    <cellStyle name="Currency 5 4 2 4 2 3 4" xfId="31022" xr:uid="{8FF9ED0F-EBC4-4B5D-AC1A-58BC39947F94}"/>
    <cellStyle name="Currency 5 4 2 4 2 3 5" xfId="45906" xr:uid="{113375AD-B1FF-4A0D-8DB8-8A676003F8F6}"/>
    <cellStyle name="Currency 5 4 2 4 2 4" xfId="20754" xr:uid="{B61DDA93-9C71-4100-B4FC-9AA59EE014E3}"/>
    <cellStyle name="Currency 5 4 2 4 2 4 2" xfId="34446" xr:uid="{91C4B203-F525-4B52-8585-C2319FABB33F}"/>
    <cellStyle name="Currency 5 4 2 4 2 4 3" xfId="49330" xr:uid="{970CB0BB-921C-4663-A375-615BDC37BEEB}"/>
    <cellStyle name="Currency 5 4 2 4 2 5" xfId="13910" xr:uid="{CB7F0448-B25B-4D66-8E7A-AAABF7BE43AB}"/>
    <cellStyle name="Currency 5 4 2 4 2 6" xfId="27600" xr:uid="{4B284FB9-E1EB-463E-97FC-7ECFC0A86D8E}"/>
    <cellStyle name="Currency 5 4 2 4 2 7" xfId="42484" xr:uid="{A14A688C-3741-46D9-BC79-32F3C643255D}"/>
    <cellStyle name="Currency 5 4 2 4 3" xfId="8775" xr:uid="{C894E79A-742C-4B34-ADE7-4D5E7E00EA02}"/>
    <cellStyle name="Currency 5 4 2 4 3 2" xfId="12197" xr:uid="{877D49D9-DDE8-468A-84AD-A954A9C56AF3}"/>
    <cellStyle name="Currency 5 4 2 4 3 2 2" xfId="25887" xr:uid="{92F2B7FB-F385-4421-B184-B9E1970D3149}"/>
    <cellStyle name="Currency 5 4 2 4 3 2 2 2" xfId="39579" xr:uid="{2446D7C9-FEA7-47E4-B3C3-A2026B51B1B2}"/>
    <cellStyle name="Currency 5 4 2 4 3 2 2 3" xfId="54463" xr:uid="{07200A58-F76C-4638-BCA6-206F159905A0}"/>
    <cellStyle name="Currency 5 4 2 4 3 2 3" xfId="19043" xr:uid="{BCEAC2B7-6A35-49CC-B6A5-B5A69F13A82B}"/>
    <cellStyle name="Currency 5 4 2 4 3 2 4" xfId="32733" xr:uid="{10A10436-ED91-4321-9782-BAA0F36EBF51}"/>
    <cellStyle name="Currency 5 4 2 4 3 2 5" xfId="47617" xr:uid="{CC44F4AA-02F2-4115-BFCE-057A4F2A7AD5}"/>
    <cellStyle name="Currency 5 4 2 4 3 3" xfId="22465" xr:uid="{2280A9EC-A39A-4620-BF2C-0C18C2B854BE}"/>
    <cellStyle name="Currency 5 4 2 4 3 3 2" xfId="36157" xr:uid="{F646D599-CC99-497F-9072-1A723993A57D}"/>
    <cellStyle name="Currency 5 4 2 4 3 3 3" xfId="51041" xr:uid="{024513D2-DACD-4C7F-B092-9858AD9A132E}"/>
    <cellStyle name="Currency 5 4 2 4 3 4" xfId="15621" xr:uid="{BAB33413-48BD-4619-97DB-5C5AE1D41275}"/>
    <cellStyle name="Currency 5 4 2 4 3 5" xfId="29311" xr:uid="{B716045E-5D22-4550-A237-420638CEC87E}"/>
    <cellStyle name="Currency 5 4 2 4 3 6" xfId="44195" xr:uid="{8B32B2DB-1E39-4330-93D9-3CDBC20E5C57}"/>
    <cellStyle name="Currency 5 4 2 4 4" xfId="10485" xr:uid="{9B6BADB4-0A3E-4AFB-BAB9-B766630615DE}"/>
    <cellStyle name="Currency 5 4 2 4 4 2" xfId="24175" xr:uid="{1FF70EF3-0BC9-470B-97C7-BD44BBCB28D5}"/>
    <cellStyle name="Currency 5 4 2 4 4 2 2" xfId="37867" xr:uid="{49EAB766-A86F-462C-BB3C-6DE15FB4D2F6}"/>
    <cellStyle name="Currency 5 4 2 4 4 2 3" xfId="52751" xr:uid="{30474B51-4C0A-4DBB-AB5C-13C2E046E155}"/>
    <cellStyle name="Currency 5 4 2 4 4 3" xfId="17331" xr:uid="{B89D8647-D68A-4BF7-A5FD-DBB306BF446D}"/>
    <cellStyle name="Currency 5 4 2 4 4 4" xfId="31021" xr:uid="{840A9280-4FC8-4206-A928-2C5B7FD869E8}"/>
    <cellStyle name="Currency 5 4 2 4 4 5" xfId="45905" xr:uid="{3DF2BA99-9B35-4E58-B775-755D29B44336}"/>
    <cellStyle name="Currency 5 4 2 4 5" xfId="20753" xr:uid="{C0C68C9B-ED3A-4176-AE12-828B90F70F92}"/>
    <cellStyle name="Currency 5 4 2 4 5 2" xfId="34445" xr:uid="{B9D506A6-162D-43B9-A880-BBAEDAD18F58}"/>
    <cellStyle name="Currency 5 4 2 4 5 3" xfId="49329" xr:uid="{A71F47AD-E212-4647-8298-9A95D7490952}"/>
    <cellStyle name="Currency 5 4 2 4 6" xfId="13909" xr:uid="{D87B203F-9F60-4A82-9985-96F86301FC2F}"/>
    <cellStyle name="Currency 5 4 2 4 7" xfId="27599" xr:uid="{86413A73-32F8-49CF-B55E-DF2F9FA43426}"/>
    <cellStyle name="Currency 5 4 2 4 8" xfId="42483" xr:uid="{4D9B450B-C304-42C1-9D44-51D7AACD7F4A}"/>
    <cellStyle name="Currency 5 4 2 5" xfId="7064" xr:uid="{BB59312E-5A56-478D-81AD-33F95A169EDF}"/>
    <cellStyle name="Currency 5 4 2 5 2" xfId="8777" xr:uid="{1A0809F7-D648-41D2-B287-FA6F2B016831}"/>
    <cellStyle name="Currency 5 4 2 5 2 2" xfId="12199" xr:uid="{805FDB2C-0CC4-44DF-B6E3-DB19AD635ED4}"/>
    <cellStyle name="Currency 5 4 2 5 2 2 2" xfId="25889" xr:uid="{9192A776-7B43-4DD9-BBEE-7ECFDC0C9253}"/>
    <cellStyle name="Currency 5 4 2 5 2 2 2 2" xfId="39581" xr:uid="{03F517A6-E585-4B0B-ACB0-5F725B1B90BD}"/>
    <cellStyle name="Currency 5 4 2 5 2 2 2 3" xfId="54465" xr:uid="{912A073C-2980-4711-B883-70BD1CF2AED5}"/>
    <cellStyle name="Currency 5 4 2 5 2 2 3" xfId="19045" xr:uid="{CAC5FC1A-970A-4F17-AC77-0D9548737333}"/>
    <cellStyle name="Currency 5 4 2 5 2 2 4" xfId="32735" xr:uid="{77835E58-3F67-4AFC-B278-F9BE4AB1B5BA}"/>
    <cellStyle name="Currency 5 4 2 5 2 2 5" xfId="47619" xr:uid="{F880B034-8E4E-4652-976E-AF3FD2536E3F}"/>
    <cellStyle name="Currency 5 4 2 5 2 3" xfId="22467" xr:uid="{0962518F-8655-4F7F-BBC0-F74F212BE6A4}"/>
    <cellStyle name="Currency 5 4 2 5 2 3 2" xfId="36159" xr:uid="{8B6CD88A-D181-4241-9301-FC35B78B6D65}"/>
    <cellStyle name="Currency 5 4 2 5 2 3 3" xfId="51043" xr:uid="{822B461F-24B6-41BB-864F-277916B7B411}"/>
    <cellStyle name="Currency 5 4 2 5 2 4" xfId="15623" xr:uid="{3AC8573F-64F5-4A2D-9572-A097638C1F6A}"/>
    <cellStyle name="Currency 5 4 2 5 2 5" xfId="29313" xr:uid="{3CF0B1FE-9D95-4B0E-AF83-3409084AF2C7}"/>
    <cellStyle name="Currency 5 4 2 5 2 6" xfId="44197" xr:uid="{A73D8B27-5102-4C6E-8723-5D0EDB7D4616}"/>
    <cellStyle name="Currency 5 4 2 5 3" xfId="10487" xr:uid="{02F1C4E8-422A-405E-82BD-0AA58C5BE69D}"/>
    <cellStyle name="Currency 5 4 2 5 3 2" xfId="24177" xr:uid="{8DCC65E2-FBD8-4038-8D91-64312C57DDCD}"/>
    <cellStyle name="Currency 5 4 2 5 3 2 2" xfId="37869" xr:uid="{A5BF40A7-406F-4133-922B-575DE1FD1D84}"/>
    <cellStyle name="Currency 5 4 2 5 3 2 3" xfId="52753" xr:uid="{AF0101B6-C318-479B-8D95-42A3DB083EC6}"/>
    <cellStyle name="Currency 5 4 2 5 3 3" xfId="17333" xr:uid="{B0C67D77-D273-433C-BAAD-D9085E45BBF0}"/>
    <cellStyle name="Currency 5 4 2 5 3 4" xfId="31023" xr:uid="{29941587-BDE2-48E2-B07F-9643DBC1D97A}"/>
    <cellStyle name="Currency 5 4 2 5 3 5" xfId="45907" xr:uid="{C5BAF8B7-1869-4C36-93A8-8DFB2815CB4B}"/>
    <cellStyle name="Currency 5 4 2 5 4" xfId="20755" xr:uid="{4105348B-6B58-4145-BE2F-54FBAFAD4C58}"/>
    <cellStyle name="Currency 5 4 2 5 4 2" xfId="34447" xr:uid="{62052571-0F4A-40A8-B9B5-F48256CD5036}"/>
    <cellStyle name="Currency 5 4 2 5 4 3" xfId="49331" xr:uid="{CCD590E6-91DE-4E7B-A8D8-A259D73C78D2}"/>
    <cellStyle name="Currency 5 4 2 5 5" xfId="13911" xr:uid="{DAAFEC0C-37E3-4288-85E2-2C777A90442B}"/>
    <cellStyle name="Currency 5 4 2 5 6" xfId="27601" xr:uid="{145CD86B-B5F1-49C5-9C0A-8BC57AB149BB}"/>
    <cellStyle name="Currency 5 4 2 5 7" xfId="42485" xr:uid="{EF365E5E-1F74-48B1-98EA-60043FBB4BB8}"/>
    <cellStyle name="Currency 5 4 2 6" xfId="7065" xr:uid="{29502589-19F4-47CB-B37E-DC0182B70BDF}"/>
    <cellStyle name="Currency 5 4 2 6 2" xfId="8778" xr:uid="{1DF536E4-C7DB-4D46-8B44-1D5C25534EA2}"/>
    <cellStyle name="Currency 5 4 2 6 2 2" xfId="12200" xr:uid="{76BE4CFE-C2FA-463C-A0B1-961F691D6E3A}"/>
    <cellStyle name="Currency 5 4 2 6 2 2 2" xfId="25890" xr:uid="{B8B99701-7A51-4A6E-B1E7-F9CE4736BF75}"/>
    <cellStyle name="Currency 5 4 2 6 2 2 2 2" xfId="39582" xr:uid="{60B682CE-A166-4588-A3E6-AB84576B7A75}"/>
    <cellStyle name="Currency 5 4 2 6 2 2 2 3" xfId="54466" xr:uid="{09A4289C-CA6B-4959-8ADD-3DA7B4260073}"/>
    <cellStyle name="Currency 5 4 2 6 2 2 3" xfId="19046" xr:uid="{49E77ABE-503E-441D-89B5-94C3ED9D8DB4}"/>
    <cellStyle name="Currency 5 4 2 6 2 2 4" xfId="32736" xr:uid="{DEBD6B4A-76DF-46C3-9AA2-CCB030DA38A1}"/>
    <cellStyle name="Currency 5 4 2 6 2 2 5" xfId="47620" xr:uid="{42754811-470C-47E6-898A-14DF3D83415B}"/>
    <cellStyle name="Currency 5 4 2 6 2 3" xfId="22468" xr:uid="{388EBACE-4382-495F-9C04-510E87D033BD}"/>
    <cellStyle name="Currency 5 4 2 6 2 3 2" xfId="36160" xr:uid="{6C003ACE-A21B-4F71-BA99-58CE315C4AF2}"/>
    <cellStyle name="Currency 5 4 2 6 2 3 3" xfId="51044" xr:uid="{6A8C2CC5-167A-459D-8417-EB64900B13EC}"/>
    <cellStyle name="Currency 5 4 2 6 2 4" xfId="15624" xr:uid="{11FCE68A-BEA4-40CE-B31A-8841F0B279FC}"/>
    <cellStyle name="Currency 5 4 2 6 2 5" xfId="29314" xr:uid="{5DC72642-A595-4C4C-BBB9-07AE502E2364}"/>
    <cellStyle name="Currency 5 4 2 6 2 6" xfId="44198" xr:uid="{BDEB6D00-0EAE-4631-AF67-5A6A12A29F19}"/>
    <cellStyle name="Currency 5 4 2 6 3" xfId="10488" xr:uid="{641DCA01-8C7E-420F-8DD0-A2D47ACD8CC4}"/>
    <cellStyle name="Currency 5 4 2 6 3 2" xfId="24178" xr:uid="{936B47BB-1E00-47A3-8A56-340FF67B520B}"/>
    <cellStyle name="Currency 5 4 2 6 3 2 2" xfId="37870" xr:uid="{505E0219-E050-401B-B4D6-9DB469903ED1}"/>
    <cellStyle name="Currency 5 4 2 6 3 2 3" xfId="52754" xr:uid="{DF1EEB5C-15A4-47B8-960A-B6B322470449}"/>
    <cellStyle name="Currency 5 4 2 6 3 3" xfId="17334" xr:uid="{B209EAAF-857E-4ACB-97CE-69B61571E318}"/>
    <cellStyle name="Currency 5 4 2 6 3 4" xfId="31024" xr:uid="{47A09387-B00C-4901-9428-76FC20B88CD5}"/>
    <cellStyle name="Currency 5 4 2 6 3 5" xfId="45908" xr:uid="{FF655500-310D-478C-9CDC-EBB389B916E3}"/>
    <cellStyle name="Currency 5 4 2 6 4" xfId="20756" xr:uid="{1E61CE07-60DF-4DDE-8656-8B1933465633}"/>
    <cellStyle name="Currency 5 4 2 6 4 2" xfId="34448" xr:uid="{C849F342-4B47-44AA-80AB-36ED16255B25}"/>
    <cellStyle name="Currency 5 4 2 6 4 3" xfId="49332" xr:uid="{415A3A5A-AB4F-4464-8BD8-5FF11D5F89FE}"/>
    <cellStyle name="Currency 5 4 2 6 5" xfId="13912" xr:uid="{3CC757C4-DC31-4192-8C5D-468FAFA9C30C}"/>
    <cellStyle name="Currency 5 4 2 6 6" xfId="27602" xr:uid="{C0D0EB29-ADC7-4427-BD50-A540102669C0}"/>
    <cellStyle name="Currency 5 4 2 6 7" xfId="42486" xr:uid="{971AC890-151C-46F4-9D64-C8311123E16B}"/>
    <cellStyle name="Currency 5 4 2 7" xfId="8764" xr:uid="{954A0C4B-3A49-42DF-BD6C-E8F3670F921E}"/>
    <cellStyle name="Currency 5 4 2 7 2" xfId="12186" xr:uid="{6D89A319-76A6-40FB-A849-999E6B66F76C}"/>
    <cellStyle name="Currency 5 4 2 7 2 2" xfId="25876" xr:uid="{F26D5075-21CF-42BC-8421-85693CDDE4E2}"/>
    <cellStyle name="Currency 5 4 2 7 2 2 2" xfId="39568" xr:uid="{A39508DA-BCA9-4C64-B7CC-BD4E2907E1A2}"/>
    <cellStyle name="Currency 5 4 2 7 2 2 3" xfId="54452" xr:uid="{2B932347-906B-4476-BA0C-92EB53DC9198}"/>
    <cellStyle name="Currency 5 4 2 7 2 3" xfId="19032" xr:uid="{9813FD33-B903-476B-8707-FFA39CF475D2}"/>
    <cellStyle name="Currency 5 4 2 7 2 4" xfId="32722" xr:uid="{C92F7732-4858-4A1F-8A0B-0BB5C1D83040}"/>
    <cellStyle name="Currency 5 4 2 7 2 5" xfId="47606" xr:uid="{A1EC6A0A-3697-4C92-93AE-59946DFB9B5D}"/>
    <cellStyle name="Currency 5 4 2 7 3" xfId="22454" xr:uid="{C19DAB11-5636-4356-B0AC-00751DA877B6}"/>
    <cellStyle name="Currency 5 4 2 7 3 2" xfId="36146" xr:uid="{85C9E94E-A85C-41B9-B2CA-E65D8575696A}"/>
    <cellStyle name="Currency 5 4 2 7 3 3" xfId="51030" xr:uid="{FD94571F-368D-418A-B8E0-781423008F68}"/>
    <cellStyle name="Currency 5 4 2 7 4" xfId="15610" xr:uid="{E49691B8-D616-4FA9-95C2-FAB75E71E36E}"/>
    <cellStyle name="Currency 5 4 2 7 5" xfId="29300" xr:uid="{BEB64A18-270D-4090-9DFB-EED4E499DAA0}"/>
    <cellStyle name="Currency 5 4 2 7 6" xfId="44184" xr:uid="{219E6356-FF4E-4585-ADBE-4043C125B848}"/>
    <cellStyle name="Currency 5 4 2 8" xfId="10474" xr:uid="{D559E86F-1393-49B2-8D7C-3A767EF0E1B5}"/>
    <cellStyle name="Currency 5 4 2 8 2" xfId="24164" xr:uid="{F079AD71-BBAA-4B61-8813-D99F380D2BC2}"/>
    <cellStyle name="Currency 5 4 2 8 2 2" xfId="37856" xr:uid="{98917D64-BECC-418E-8212-382B15EEE672}"/>
    <cellStyle name="Currency 5 4 2 8 2 3" xfId="52740" xr:uid="{AE870BB7-9771-491B-9DCF-428F1FD2C5C8}"/>
    <cellStyle name="Currency 5 4 2 8 3" xfId="17320" xr:uid="{BA3FBCFF-53B0-4AA6-9A14-9EDCC73E8A83}"/>
    <cellStyle name="Currency 5 4 2 8 4" xfId="31010" xr:uid="{F6B2F86D-7A44-4D56-BEB8-F31587309780}"/>
    <cellStyle name="Currency 5 4 2 8 5" xfId="45894" xr:uid="{A62A20CA-E081-49FE-9257-84A0CB4B1139}"/>
    <cellStyle name="Currency 5 4 2 9" xfId="20742" xr:uid="{E55D4F1D-1E2C-4AD8-A830-D9675240093E}"/>
    <cellStyle name="Currency 5 4 2 9 2" xfId="34434" xr:uid="{18B358A5-01CE-473E-98C0-9EF3F2EA44ED}"/>
    <cellStyle name="Currency 5 4 2 9 3" xfId="49318" xr:uid="{7033AD77-6DD5-49F7-9BA8-E7BD94BCFD16}"/>
    <cellStyle name="Currency 5 4 3" xfId="7066" xr:uid="{154CADDB-6873-40D3-8F75-D8E1D568D5CD}"/>
    <cellStyle name="Currency 5 4 3 10" xfId="42487" xr:uid="{D5D13C68-7398-4737-80E6-632047C3E1D7}"/>
    <cellStyle name="Currency 5 4 3 2" xfId="7067" xr:uid="{9470DACC-C17B-450A-B167-2314E313D8E4}"/>
    <cellStyle name="Currency 5 4 3 2 2" xfId="7068" xr:uid="{D32C834E-6E61-495F-87B7-CC9F0B647EB6}"/>
    <cellStyle name="Currency 5 4 3 2 2 2" xfId="8781" xr:uid="{B1F387EB-8DE8-4469-93A7-F14773D858A3}"/>
    <cellStyle name="Currency 5 4 3 2 2 2 2" xfId="12203" xr:uid="{A03C4B50-DF64-4ACE-A5F3-7E8D3D82668F}"/>
    <cellStyle name="Currency 5 4 3 2 2 2 2 2" xfId="25893" xr:uid="{F7C97E28-BBC8-4DFC-98AC-E65BE9EB7473}"/>
    <cellStyle name="Currency 5 4 3 2 2 2 2 2 2" xfId="39585" xr:uid="{855EEF6C-7691-4D54-9628-FD1089E275F9}"/>
    <cellStyle name="Currency 5 4 3 2 2 2 2 2 3" xfId="54469" xr:uid="{8E769D46-6F66-448B-957C-CF31541C68FE}"/>
    <cellStyle name="Currency 5 4 3 2 2 2 2 3" xfId="19049" xr:uid="{B54D8B79-3FDB-441C-87C1-C3776E268AED}"/>
    <cellStyle name="Currency 5 4 3 2 2 2 2 4" xfId="32739" xr:uid="{C2214536-25D5-46F6-BF25-C42A912F2B73}"/>
    <cellStyle name="Currency 5 4 3 2 2 2 2 5" xfId="47623" xr:uid="{0F4589CD-1E02-413F-A540-127722FB58EF}"/>
    <cellStyle name="Currency 5 4 3 2 2 2 3" xfId="22471" xr:uid="{9F1A92D4-E689-4651-9BB9-B102A86637B4}"/>
    <cellStyle name="Currency 5 4 3 2 2 2 3 2" xfId="36163" xr:uid="{04478316-3A9B-4B3B-A1F0-1A4C74D8E9CE}"/>
    <cellStyle name="Currency 5 4 3 2 2 2 3 3" xfId="51047" xr:uid="{A300DF9D-787B-40A3-80B4-7D812A776548}"/>
    <cellStyle name="Currency 5 4 3 2 2 2 4" xfId="15627" xr:uid="{7D88B81D-A139-4A52-AFA8-EBEB77544E06}"/>
    <cellStyle name="Currency 5 4 3 2 2 2 5" xfId="29317" xr:uid="{B3A4339F-2AFC-4EA3-9C60-6E982BE5CA27}"/>
    <cellStyle name="Currency 5 4 3 2 2 2 6" xfId="44201" xr:uid="{D0161909-FB43-431B-AE86-78C4D41C27F5}"/>
    <cellStyle name="Currency 5 4 3 2 2 3" xfId="10491" xr:uid="{FAA9880A-A754-4A87-A4AF-35A805C73D4A}"/>
    <cellStyle name="Currency 5 4 3 2 2 3 2" xfId="24181" xr:uid="{295E5D1B-57DE-41E9-AC49-B1B7197EF5D4}"/>
    <cellStyle name="Currency 5 4 3 2 2 3 2 2" xfId="37873" xr:uid="{3A656248-791D-4E68-834B-24B228DFA94A}"/>
    <cellStyle name="Currency 5 4 3 2 2 3 2 3" xfId="52757" xr:uid="{93609A93-C26B-4D0C-BA9F-E8348B0CA86C}"/>
    <cellStyle name="Currency 5 4 3 2 2 3 3" xfId="17337" xr:uid="{701075A1-395B-44E2-B651-075D59C4449D}"/>
    <cellStyle name="Currency 5 4 3 2 2 3 4" xfId="31027" xr:uid="{0989315C-673D-42D6-B5AB-8E69E75A0DA3}"/>
    <cellStyle name="Currency 5 4 3 2 2 3 5" xfId="45911" xr:uid="{16239692-E9BC-4751-B6BB-4CA5FB52332A}"/>
    <cellStyle name="Currency 5 4 3 2 2 4" xfId="20759" xr:uid="{4C5682A0-F936-436B-8EF0-7F1330285EB8}"/>
    <cellStyle name="Currency 5 4 3 2 2 4 2" xfId="34451" xr:uid="{AF575176-DBB0-4C01-82E3-16A89E738230}"/>
    <cellStyle name="Currency 5 4 3 2 2 4 3" xfId="49335" xr:uid="{B78B33A6-D90A-402F-83F9-8F60B80EC24E}"/>
    <cellStyle name="Currency 5 4 3 2 2 5" xfId="13915" xr:uid="{7AF5677D-6EA0-449B-8BF8-25B0A9651838}"/>
    <cellStyle name="Currency 5 4 3 2 2 6" xfId="27605" xr:uid="{E9DD7972-6216-45EE-9D57-230718F47A88}"/>
    <cellStyle name="Currency 5 4 3 2 2 7" xfId="42489" xr:uid="{C4BCFC1C-F83C-445A-8C51-3192AC025D25}"/>
    <cellStyle name="Currency 5 4 3 2 3" xfId="8780" xr:uid="{78BE4018-4ED4-496A-A376-4B75CED2B73C}"/>
    <cellStyle name="Currency 5 4 3 2 3 2" xfId="12202" xr:uid="{70300EE1-6CDD-4C91-BE61-9ACE339A5378}"/>
    <cellStyle name="Currency 5 4 3 2 3 2 2" xfId="25892" xr:uid="{C1D95C58-8FF5-4381-ADD8-A069FFF08A69}"/>
    <cellStyle name="Currency 5 4 3 2 3 2 2 2" xfId="39584" xr:uid="{0A261C0C-09F6-4A5B-81E0-EFE1EE5E4C7B}"/>
    <cellStyle name="Currency 5 4 3 2 3 2 2 3" xfId="54468" xr:uid="{D6312A24-8972-4780-A84E-224D7A95841A}"/>
    <cellStyle name="Currency 5 4 3 2 3 2 3" xfId="19048" xr:uid="{C991D15B-13C2-4DC5-AF9B-FB2C2820FFAD}"/>
    <cellStyle name="Currency 5 4 3 2 3 2 4" xfId="32738" xr:uid="{E7E0FB7F-3A60-4A67-8792-5D9EC4431CFF}"/>
    <cellStyle name="Currency 5 4 3 2 3 2 5" xfId="47622" xr:uid="{4DB9B742-8D05-4160-AEE2-189F01BED4E3}"/>
    <cellStyle name="Currency 5 4 3 2 3 3" xfId="22470" xr:uid="{35071C0B-2A3A-4A87-810F-67D76B6E97D2}"/>
    <cellStyle name="Currency 5 4 3 2 3 3 2" xfId="36162" xr:uid="{70AF4C64-4245-48EC-8DE4-FEA5736B46FF}"/>
    <cellStyle name="Currency 5 4 3 2 3 3 3" xfId="51046" xr:uid="{909AEA46-60EE-46B0-9091-95787F661134}"/>
    <cellStyle name="Currency 5 4 3 2 3 4" xfId="15626" xr:uid="{B9CB03FB-DB4D-4A68-9E38-8AF840CED750}"/>
    <cellStyle name="Currency 5 4 3 2 3 5" xfId="29316" xr:uid="{4B298008-EB1D-4D0B-901E-E0E5B0577CB4}"/>
    <cellStyle name="Currency 5 4 3 2 3 6" xfId="44200" xr:uid="{611C78EE-BF44-40A3-BBC8-418758012B2C}"/>
    <cellStyle name="Currency 5 4 3 2 4" xfId="10490" xr:uid="{9E7E33E9-233B-45DD-B407-E787074950FD}"/>
    <cellStyle name="Currency 5 4 3 2 4 2" xfId="24180" xr:uid="{529722F7-92BD-4D39-A26C-7F1D19C2E292}"/>
    <cellStyle name="Currency 5 4 3 2 4 2 2" xfId="37872" xr:uid="{4AC27B6B-2897-4C63-A438-E2C72DDD1818}"/>
    <cellStyle name="Currency 5 4 3 2 4 2 3" xfId="52756" xr:uid="{2CA74900-28B1-4A7D-89C3-31831558EECF}"/>
    <cellStyle name="Currency 5 4 3 2 4 3" xfId="17336" xr:uid="{B9017677-02CA-4987-8A29-766099E21C0E}"/>
    <cellStyle name="Currency 5 4 3 2 4 4" xfId="31026" xr:uid="{E7C0C1A6-8175-4CC6-A4BD-7EB0CAB48C31}"/>
    <cellStyle name="Currency 5 4 3 2 4 5" xfId="45910" xr:uid="{15624D6E-3F49-415B-8586-FA71AFB4009B}"/>
    <cellStyle name="Currency 5 4 3 2 5" xfId="20758" xr:uid="{C4DEE3FA-56D6-4885-B504-3550B8241671}"/>
    <cellStyle name="Currency 5 4 3 2 5 2" xfId="34450" xr:uid="{D5755F0E-78F0-4691-A03C-410F6EF7FAFE}"/>
    <cellStyle name="Currency 5 4 3 2 5 3" xfId="49334" xr:uid="{AD920CA3-575C-49FC-8B09-01333653453C}"/>
    <cellStyle name="Currency 5 4 3 2 6" xfId="13914" xr:uid="{416CF1FA-6DFC-4999-80CD-19AC1D06ABC8}"/>
    <cellStyle name="Currency 5 4 3 2 7" xfId="27604" xr:uid="{10B0622A-23B9-4C47-8642-8636D09B510E}"/>
    <cellStyle name="Currency 5 4 3 2 8" xfId="42488" xr:uid="{A06AA150-8227-4AC5-B6C2-1459AB440C86}"/>
    <cellStyle name="Currency 5 4 3 3" xfId="7069" xr:uid="{4EBA5F62-6254-465C-96EB-A86BADA368F7}"/>
    <cellStyle name="Currency 5 4 3 3 2" xfId="8782" xr:uid="{0640AB12-8FF3-481A-AA1D-D875C21329B0}"/>
    <cellStyle name="Currency 5 4 3 3 2 2" xfId="12204" xr:uid="{1EEE0E7D-3253-4780-BE1F-830214972C65}"/>
    <cellStyle name="Currency 5 4 3 3 2 2 2" xfId="25894" xr:uid="{9AD0492F-C334-4B59-88CA-4A7B89EBB264}"/>
    <cellStyle name="Currency 5 4 3 3 2 2 2 2" xfId="39586" xr:uid="{70F85C2F-C917-47B9-B750-833987A33F4F}"/>
    <cellStyle name="Currency 5 4 3 3 2 2 2 3" xfId="54470" xr:uid="{9B4CCE37-7F2A-4709-871A-FD04EB3C7FB3}"/>
    <cellStyle name="Currency 5 4 3 3 2 2 3" xfId="19050" xr:uid="{75D231FC-0B3F-4AE7-B5E7-B4FC24F60B9B}"/>
    <cellStyle name="Currency 5 4 3 3 2 2 4" xfId="32740" xr:uid="{9FC3EDEE-6B17-497B-A6C1-D356D746436C}"/>
    <cellStyle name="Currency 5 4 3 3 2 2 5" xfId="47624" xr:uid="{D010F477-9BFD-4E1B-AF57-511517E2D5D9}"/>
    <cellStyle name="Currency 5 4 3 3 2 3" xfId="22472" xr:uid="{EB5900A2-2BED-4F22-B757-E5D9771AFEFF}"/>
    <cellStyle name="Currency 5 4 3 3 2 3 2" xfId="36164" xr:uid="{450BEB26-F366-43C4-8F6E-A960F8F7656E}"/>
    <cellStyle name="Currency 5 4 3 3 2 3 3" xfId="51048" xr:uid="{090E0B8C-7837-40D7-A584-BC9DD0795921}"/>
    <cellStyle name="Currency 5 4 3 3 2 4" xfId="15628" xr:uid="{D616FE4B-7B6D-4B90-A389-CFEFF71976D5}"/>
    <cellStyle name="Currency 5 4 3 3 2 5" xfId="29318" xr:uid="{1C591F36-91DB-49F3-809A-D51B9E114D41}"/>
    <cellStyle name="Currency 5 4 3 3 2 6" xfId="44202" xr:uid="{2DFDBB0F-0001-4E5F-93E8-31A23B792355}"/>
    <cellStyle name="Currency 5 4 3 3 3" xfId="10492" xr:uid="{2D4B50E2-9897-4D7F-8314-5F61A5C42646}"/>
    <cellStyle name="Currency 5 4 3 3 3 2" xfId="24182" xr:uid="{F69E221B-665A-47AF-90C1-BBB26B3CE708}"/>
    <cellStyle name="Currency 5 4 3 3 3 2 2" xfId="37874" xr:uid="{BBCBEBF0-2FFA-497A-A986-B3D08D51A5E9}"/>
    <cellStyle name="Currency 5 4 3 3 3 2 3" xfId="52758" xr:uid="{648AB005-A02B-4A3A-9CCF-A91DED69C13C}"/>
    <cellStyle name="Currency 5 4 3 3 3 3" xfId="17338" xr:uid="{F605A2A3-07C0-45AD-B741-E7EE59870649}"/>
    <cellStyle name="Currency 5 4 3 3 3 4" xfId="31028" xr:uid="{61135B79-C95B-4DCD-8C56-C58E77D6496F}"/>
    <cellStyle name="Currency 5 4 3 3 3 5" xfId="45912" xr:uid="{0C7B5613-D5FD-4B77-B6AB-1801BF007420}"/>
    <cellStyle name="Currency 5 4 3 3 4" xfId="20760" xr:uid="{02BDF75A-2505-49C0-B019-CA4D1C156C80}"/>
    <cellStyle name="Currency 5 4 3 3 4 2" xfId="34452" xr:uid="{1FC19CBB-30B3-45AC-88B4-2365BB657A10}"/>
    <cellStyle name="Currency 5 4 3 3 4 3" xfId="49336" xr:uid="{099546C1-B57F-4D0B-8808-83538C4B05F1}"/>
    <cellStyle name="Currency 5 4 3 3 5" xfId="13916" xr:uid="{198055E2-6393-49AA-A45B-37B3F0452D15}"/>
    <cellStyle name="Currency 5 4 3 3 6" xfId="27606" xr:uid="{40EFB012-A8A1-44F2-98BB-ED354D73F729}"/>
    <cellStyle name="Currency 5 4 3 3 7" xfId="42490" xr:uid="{4F127AE6-1D2D-474A-8FD8-C9EEE3460614}"/>
    <cellStyle name="Currency 5 4 3 4" xfId="7070" xr:uid="{C9462D09-829B-4ABF-B013-32642B8D4A6A}"/>
    <cellStyle name="Currency 5 4 3 4 2" xfId="8783" xr:uid="{4CE5C01A-777E-4D78-B507-DA41C20D5C3B}"/>
    <cellStyle name="Currency 5 4 3 4 2 2" xfId="12205" xr:uid="{DBE7AB71-3245-43C4-AF0D-A486610EA3C6}"/>
    <cellStyle name="Currency 5 4 3 4 2 2 2" xfId="25895" xr:uid="{B609D925-D1E7-4B8C-9B45-8B441967CF30}"/>
    <cellStyle name="Currency 5 4 3 4 2 2 2 2" xfId="39587" xr:uid="{5588612E-B555-42A2-ACFC-C225A42BCD04}"/>
    <cellStyle name="Currency 5 4 3 4 2 2 2 3" xfId="54471" xr:uid="{1B99770E-02A8-4316-B47E-C5749979A6BD}"/>
    <cellStyle name="Currency 5 4 3 4 2 2 3" xfId="19051" xr:uid="{DD910461-C11E-4EC2-AEFF-8C6075419DA7}"/>
    <cellStyle name="Currency 5 4 3 4 2 2 4" xfId="32741" xr:uid="{8CF0A705-EF0C-43B5-ABD1-EE6837E59400}"/>
    <cellStyle name="Currency 5 4 3 4 2 2 5" xfId="47625" xr:uid="{96AB2C21-8ABD-4B30-91C0-53A9C0406915}"/>
    <cellStyle name="Currency 5 4 3 4 2 3" xfId="22473" xr:uid="{A213CE3E-8758-4973-A90A-4F1C2CDEDE6C}"/>
    <cellStyle name="Currency 5 4 3 4 2 3 2" xfId="36165" xr:uid="{F48BA979-0671-4A26-94A6-4BC906C07329}"/>
    <cellStyle name="Currency 5 4 3 4 2 3 3" xfId="51049" xr:uid="{0FF985FB-F761-40A3-B70E-0770CB686A59}"/>
    <cellStyle name="Currency 5 4 3 4 2 4" xfId="15629" xr:uid="{C02D3998-27B9-4A16-8AE2-9291D1D574CF}"/>
    <cellStyle name="Currency 5 4 3 4 2 5" xfId="29319" xr:uid="{1D252564-4708-413E-93D6-2C45458D9B39}"/>
    <cellStyle name="Currency 5 4 3 4 2 6" xfId="44203" xr:uid="{F10CC328-17C5-4DA8-9CE5-74AD6A3768CE}"/>
    <cellStyle name="Currency 5 4 3 4 3" xfId="10493" xr:uid="{4E54C20A-4CF8-45BE-B041-C18F6D24BA58}"/>
    <cellStyle name="Currency 5 4 3 4 3 2" xfId="24183" xr:uid="{8F6D39CC-3727-4DC5-ACC1-D0713873B62B}"/>
    <cellStyle name="Currency 5 4 3 4 3 2 2" xfId="37875" xr:uid="{41436640-C3D9-4997-89F0-AC8D42173796}"/>
    <cellStyle name="Currency 5 4 3 4 3 2 3" xfId="52759" xr:uid="{406435EE-3D8B-43E2-8C5E-57F18623426A}"/>
    <cellStyle name="Currency 5 4 3 4 3 3" xfId="17339" xr:uid="{18FBCA9C-BD48-419F-87FB-4BD9CE2F8987}"/>
    <cellStyle name="Currency 5 4 3 4 3 4" xfId="31029" xr:uid="{3768E424-F084-4AEA-A76A-6D04293ABEEF}"/>
    <cellStyle name="Currency 5 4 3 4 3 5" xfId="45913" xr:uid="{33941E1A-8E1B-420D-820A-4C047E9826FE}"/>
    <cellStyle name="Currency 5 4 3 4 4" xfId="20761" xr:uid="{D48160D1-84DA-4C19-9933-92371EA9B661}"/>
    <cellStyle name="Currency 5 4 3 4 4 2" xfId="34453" xr:uid="{E5B86969-5791-4DD4-BF5B-ED3DDED8945A}"/>
    <cellStyle name="Currency 5 4 3 4 4 3" xfId="49337" xr:uid="{C3646AB2-BA1C-43C9-A446-CA2572B9AF98}"/>
    <cellStyle name="Currency 5 4 3 4 5" xfId="13917" xr:uid="{05EA1A32-9942-4726-B768-0BCB34897C51}"/>
    <cellStyle name="Currency 5 4 3 4 6" xfId="27607" xr:uid="{3818ED46-988E-4F82-A54F-96FD9E716134}"/>
    <cellStyle name="Currency 5 4 3 4 7" xfId="42491" xr:uid="{2F0FA44D-2BA1-4D82-A7B0-01093850919A}"/>
    <cellStyle name="Currency 5 4 3 5" xfId="8779" xr:uid="{B6E59848-0AFB-4942-BC83-ADD0A37AAC5F}"/>
    <cellStyle name="Currency 5 4 3 5 2" xfId="12201" xr:uid="{4FE71A91-9BCD-4844-B341-4C31D66E5CB3}"/>
    <cellStyle name="Currency 5 4 3 5 2 2" xfId="25891" xr:uid="{9480A099-D826-442E-8267-E23F28A85E1A}"/>
    <cellStyle name="Currency 5 4 3 5 2 2 2" xfId="39583" xr:uid="{A29A7111-E0CD-4C50-ADAD-02901B13EA94}"/>
    <cellStyle name="Currency 5 4 3 5 2 2 3" xfId="54467" xr:uid="{85CF7B37-FEE7-4A28-8376-7542F1D9D158}"/>
    <cellStyle name="Currency 5 4 3 5 2 3" xfId="19047" xr:uid="{14DEC746-A588-4BF5-9EFD-08A9E916F5D6}"/>
    <cellStyle name="Currency 5 4 3 5 2 4" xfId="32737" xr:uid="{89BDE72E-CC4B-4FDF-BC56-867EB8CB90DB}"/>
    <cellStyle name="Currency 5 4 3 5 2 5" xfId="47621" xr:uid="{A9AE8034-9651-41F1-BC65-992BE394B57E}"/>
    <cellStyle name="Currency 5 4 3 5 3" xfId="22469" xr:uid="{96B64A83-F626-412D-B4D2-B0448268AAF4}"/>
    <cellStyle name="Currency 5 4 3 5 3 2" xfId="36161" xr:uid="{13CA062F-AFE0-474A-86D6-DB23F78F1779}"/>
    <cellStyle name="Currency 5 4 3 5 3 3" xfId="51045" xr:uid="{3DE0A283-752A-4350-AB27-A55BD16BD9E2}"/>
    <cellStyle name="Currency 5 4 3 5 4" xfId="15625" xr:uid="{2034AA1B-B8DC-4E03-8E87-FBED2538FD4C}"/>
    <cellStyle name="Currency 5 4 3 5 5" xfId="29315" xr:uid="{73077175-7FF5-4FB7-A2F0-A182E541DA4D}"/>
    <cellStyle name="Currency 5 4 3 5 6" xfId="44199" xr:uid="{B2AC122D-22EE-4285-9320-5300D7D68DA0}"/>
    <cellStyle name="Currency 5 4 3 6" xfId="10489" xr:uid="{F80E08B6-E4C5-40D7-ACA3-44B5B20E5368}"/>
    <cellStyle name="Currency 5 4 3 6 2" xfId="24179" xr:uid="{AA15A5F7-9141-4C04-906D-0BCD76A37AF4}"/>
    <cellStyle name="Currency 5 4 3 6 2 2" xfId="37871" xr:uid="{EFB15F9B-8311-418D-B137-F623DC81EEF0}"/>
    <cellStyle name="Currency 5 4 3 6 2 3" xfId="52755" xr:uid="{1B8C3E6D-8FA4-4F71-9ABE-551A95C82AE3}"/>
    <cellStyle name="Currency 5 4 3 6 3" xfId="17335" xr:uid="{A64BE773-C034-402F-88C0-5FA400C034E7}"/>
    <cellStyle name="Currency 5 4 3 6 4" xfId="31025" xr:uid="{40E60C46-AFE9-4487-BED1-D268A03783FC}"/>
    <cellStyle name="Currency 5 4 3 6 5" xfId="45909" xr:uid="{8B92F329-D04D-49B0-BD95-BC9ABC544C1A}"/>
    <cellStyle name="Currency 5 4 3 7" xfId="20757" xr:uid="{14F121F4-D120-4750-809A-D0200212F03A}"/>
    <cellStyle name="Currency 5 4 3 7 2" xfId="34449" xr:uid="{682D112E-FAB1-49DA-A77E-37E6AFA274D0}"/>
    <cellStyle name="Currency 5 4 3 7 3" xfId="49333" xr:uid="{35546798-FC36-45AC-9B99-14DA32C4E3BF}"/>
    <cellStyle name="Currency 5 4 3 8" xfId="13913" xr:uid="{2CCD26EE-B936-44E9-B778-0CB042FF9B6E}"/>
    <cellStyle name="Currency 5 4 3 9" xfId="27603" xr:uid="{58B8CBE1-BCD1-44FA-ADC6-A2E6B43D3681}"/>
    <cellStyle name="Currency 5 4 4" xfId="7071" xr:uid="{F3C004FC-3CDB-404C-8A1F-1C7AC6E7BAB7}"/>
    <cellStyle name="Currency 5 4 4 10" xfId="42492" xr:uid="{94679CEB-7958-4EF7-852D-22ABAE2EB1E6}"/>
    <cellStyle name="Currency 5 4 4 2" xfId="7072" xr:uid="{F4CE1518-9EDE-4FAC-B3AA-8BE56D8F1F08}"/>
    <cellStyle name="Currency 5 4 4 2 2" xfId="7073" xr:uid="{ECE58065-A28B-48C5-9588-4233308F794F}"/>
    <cellStyle name="Currency 5 4 4 2 2 2" xfId="8786" xr:uid="{89CCDCA3-F363-487C-ADEB-59CBFFE5A5A3}"/>
    <cellStyle name="Currency 5 4 4 2 2 2 2" xfId="12208" xr:uid="{D1B08B43-05DC-4AE7-8E6D-978B2F10A5AC}"/>
    <cellStyle name="Currency 5 4 4 2 2 2 2 2" xfId="25898" xr:uid="{E2605715-52B4-4EE3-A065-A931E3889E02}"/>
    <cellStyle name="Currency 5 4 4 2 2 2 2 2 2" xfId="39590" xr:uid="{8EF0F8F8-24FA-403A-9469-25BB5688E243}"/>
    <cellStyle name="Currency 5 4 4 2 2 2 2 2 3" xfId="54474" xr:uid="{2C4E438A-FCCB-44EF-824B-36E5620DFB77}"/>
    <cellStyle name="Currency 5 4 4 2 2 2 2 3" xfId="19054" xr:uid="{758EC6F0-7FAE-4644-A26B-2EFD11DBF42F}"/>
    <cellStyle name="Currency 5 4 4 2 2 2 2 4" xfId="32744" xr:uid="{7D2B9DD0-4E10-42D6-A519-B83D960E324F}"/>
    <cellStyle name="Currency 5 4 4 2 2 2 2 5" xfId="47628" xr:uid="{1B4046A7-B375-4DD6-A708-87AB9FB6E8A4}"/>
    <cellStyle name="Currency 5 4 4 2 2 2 3" xfId="22476" xr:uid="{01364C01-79B3-42FE-8800-93763EE71637}"/>
    <cellStyle name="Currency 5 4 4 2 2 2 3 2" xfId="36168" xr:uid="{3D342F5D-DDAA-4301-B098-192DF7F31B06}"/>
    <cellStyle name="Currency 5 4 4 2 2 2 3 3" xfId="51052" xr:uid="{056815CE-77C2-4D29-B010-211CC67693DA}"/>
    <cellStyle name="Currency 5 4 4 2 2 2 4" xfId="15632" xr:uid="{5895787B-611E-46D0-90A7-BC76E79F2A2B}"/>
    <cellStyle name="Currency 5 4 4 2 2 2 5" xfId="29322" xr:uid="{0B6A276B-0A2C-444E-8FC3-187D4983618D}"/>
    <cellStyle name="Currency 5 4 4 2 2 2 6" xfId="44206" xr:uid="{E6884AA7-E153-4626-8FC0-8BCB2BF2B5D8}"/>
    <cellStyle name="Currency 5 4 4 2 2 3" xfId="10496" xr:uid="{3E762F0B-9E86-4932-A3DD-B8A31F6E5CCC}"/>
    <cellStyle name="Currency 5 4 4 2 2 3 2" xfId="24186" xr:uid="{FE7BA9C6-439A-44DE-AFBA-47C506D1238F}"/>
    <cellStyle name="Currency 5 4 4 2 2 3 2 2" xfId="37878" xr:uid="{754E38F7-9415-4F10-87D1-7286BEE2808A}"/>
    <cellStyle name="Currency 5 4 4 2 2 3 2 3" xfId="52762" xr:uid="{661C1637-5404-451A-A59A-3BBD307EEEE1}"/>
    <cellStyle name="Currency 5 4 4 2 2 3 3" xfId="17342" xr:uid="{9D5459EC-107B-4AB1-A960-13AD68D9CD21}"/>
    <cellStyle name="Currency 5 4 4 2 2 3 4" xfId="31032" xr:uid="{5FA0EA26-4477-4FFB-A105-44F970729531}"/>
    <cellStyle name="Currency 5 4 4 2 2 3 5" xfId="45916" xr:uid="{2062080D-A751-483C-905A-71F816D8CBDA}"/>
    <cellStyle name="Currency 5 4 4 2 2 4" xfId="20764" xr:uid="{5AA0F68A-1140-406D-8613-F20EB87E0CFF}"/>
    <cellStyle name="Currency 5 4 4 2 2 4 2" xfId="34456" xr:uid="{9DD5CFB8-EB4C-4047-ADD5-8F2EE738E7B1}"/>
    <cellStyle name="Currency 5 4 4 2 2 4 3" xfId="49340" xr:uid="{3A767362-A0D6-4387-AA24-D9A8F0CA0B51}"/>
    <cellStyle name="Currency 5 4 4 2 2 5" xfId="13920" xr:uid="{B61AE061-C6F5-4BCD-ABEC-31C1642808D2}"/>
    <cellStyle name="Currency 5 4 4 2 2 6" xfId="27610" xr:uid="{D9E8AF05-E75C-4196-948C-684625A63709}"/>
    <cellStyle name="Currency 5 4 4 2 2 7" xfId="42494" xr:uid="{74914810-DF39-41A6-82C7-6C8282995D3E}"/>
    <cellStyle name="Currency 5 4 4 2 3" xfId="8785" xr:uid="{D4725150-B686-42CE-A5E5-6B9AC0C07F47}"/>
    <cellStyle name="Currency 5 4 4 2 3 2" xfId="12207" xr:uid="{1D2D4E19-47E1-4CD3-AB53-F4987E3AB8A3}"/>
    <cellStyle name="Currency 5 4 4 2 3 2 2" xfId="25897" xr:uid="{DFDBB5BD-37B1-491F-99F3-E94D017AF0EE}"/>
    <cellStyle name="Currency 5 4 4 2 3 2 2 2" xfId="39589" xr:uid="{2FDD5362-5704-49AF-B760-B6EAF66E5CDF}"/>
    <cellStyle name="Currency 5 4 4 2 3 2 2 3" xfId="54473" xr:uid="{4209EB21-C86F-48DB-87EC-BD324D009EC9}"/>
    <cellStyle name="Currency 5 4 4 2 3 2 3" xfId="19053" xr:uid="{F67DA6A4-0CD4-4E01-8B47-BD01F4D4F536}"/>
    <cellStyle name="Currency 5 4 4 2 3 2 4" xfId="32743" xr:uid="{0BDB5651-AAD3-4D65-BC8C-96E30C275E69}"/>
    <cellStyle name="Currency 5 4 4 2 3 2 5" xfId="47627" xr:uid="{8B1D888D-525F-4B14-8FF1-8AE891A51D6B}"/>
    <cellStyle name="Currency 5 4 4 2 3 3" xfId="22475" xr:uid="{07E37B58-92EC-43C3-810D-154C9BC2DA5C}"/>
    <cellStyle name="Currency 5 4 4 2 3 3 2" xfId="36167" xr:uid="{BE4A9C51-638E-4DED-B077-E68727E22A8A}"/>
    <cellStyle name="Currency 5 4 4 2 3 3 3" xfId="51051" xr:uid="{FACB2D93-EA1D-46CE-8310-8A931F31198D}"/>
    <cellStyle name="Currency 5 4 4 2 3 4" xfId="15631" xr:uid="{14A4A0E7-FB97-4D79-8F06-E57443BC2E59}"/>
    <cellStyle name="Currency 5 4 4 2 3 5" xfId="29321" xr:uid="{C4DAF59C-FB9B-42CE-868F-79D62DCB0BA7}"/>
    <cellStyle name="Currency 5 4 4 2 3 6" xfId="44205" xr:uid="{61154A91-020D-4A32-9034-764A90AB6BA5}"/>
    <cellStyle name="Currency 5 4 4 2 4" xfId="10495" xr:uid="{F5239489-A196-4857-95B0-1FC93B5A86AB}"/>
    <cellStyle name="Currency 5 4 4 2 4 2" xfId="24185" xr:uid="{03BC2A53-8644-4B10-B516-04C043B94612}"/>
    <cellStyle name="Currency 5 4 4 2 4 2 2" xfId="37877" xr:uid="{3283E965-BECA-48E0-B022-B369CD4456F5}"/>
    <cellStyle name="Currency 5 4 4 2 4 2 3" xfId="52761" xr:uid="{8F04FF15-87A5-46DC-A1AA-33E5FADE4464}"/>
    <cellStyle name="Currency 5 4 4 2 4 3" xfId="17341" xr:uid="{9107EA5A-3EAA-4172-80AA-59B0FD673C37}"/>
    <cellStyle name="Currency 5 4 4 2 4 4" xfId="31031" xr:uid="{191794A8-E08C-43E8-B90F-BF4AFE69D9E3}"/>
    <cellStyle name="Currency 5 4 4 2 4 5" xfId="45915" xr:uid="{E130040E-9F26-43EA-85B9-89CB2913C193}"/>
    <cellStyle name="Currency 5 4 4 2 5" xfId="20763" xr:uid="{FF59EA75-D464-477B-A4BA-5EDB50A40411}"/>
    <cellStyle name="Currency 5 4 4 2 5 2" xfId="34455" xr:uid="{8466CF9C-EFBE-4A5F-9B0B-3D5225706FAB}"/>
    <cellStyle name="Currency 5 4 4 2 5 3" xfId="49339" xr:uid="{9073C679-43D5-483C-AF81-0D39300C66CA}"/>
    <cellStyle name="Currency 5 4 4 2 6" xfId="13919" xr:uid="{7F49695A-5393-4103-85A2-6E9917AE36A4}"/>
    <cellStyle name="Currency 5 4 4 2 7" xfId="27609" xr:uid="{DF442039-3862-4404-8D17-6311844C648E}"/>
    <cellStyle name="Currency 5 4 4 2 8" xfId="42493" xr:uid="{10D50AEF-ADA5-468C-BCD6-02B0EDD52803}"/>
    <cellStyle name="Currency 5 4 4 3" xfId="7074" xr:uid="{5930F0BE-ED0A-4B52-8DC4-FC5C72BDA967}"/>
    <cellStyle name="Currency 5 4 4 3 2" xfId="8787" xr:uid="{78ECAA2F-C922-40E8-81E2-6E0D2F4CFC07}"/>
    <cellStyle name="Currency 5 4 4 3 2 2" xfId="12209" xr:uid="{13269C5B-45AC-4E2E-AD49-5FAC0EB9608A}"/>
    <cellStyle name="Currency 5 4 4 3 2 2 2" xfId="25899" xr:uid="{CE7B22D6-D755-42DF-8514-D809D75B2851}"/>
    <cellStyle name="Currency 5 4 4 3 2 2 2 2" xfId="39591" xr:uid="{77CC7445-9715-4943-AF53-465BED38B6A2}"/>
    <cellStyle name="Currency 5 4 4 3 2 2 2 3" xfId="54475" xr:uid="{D8064261-3CF8-4A5C-B551-5B139964244D}"/>
    <cellStyle name="Currency 5 4 4 3 2 2 3" xfId="19055" xr:uid="{4B8E73E7-E343-4784-9728-36D27DC66D8E}"/>
    <cellStyle name="Currency 5 4 4 3 2 2 4" xfId="32745" xr:uid="{D8297060-FDA9-472B-A2E0-05D54D583B10}"/>
    <cellStyle name="Currency 5 4 4 3 2 2 5" xfId="47629" xr:uid="{2CFFF9E1-1516-4CF6-A02F-A4FE53B53B8D}"/>
    <cellStyle name="Currency 5 4 4 3 2 3" xfId="22477" xr:uid="{CBE94632-3755-40AC-90D9-A3EBD7E84B35}"/>
    <cellStyle name="Currency 5 4 4 3 2 3 2" xfId="36169" xr:uid="{894B6492-7DEC-4852-ACCE-7AD55601B963}"/>
    <cellStyle name="Currency 5 4 4 3 2 3 3" xfId="51053" xr:uid="{352EC53A-380F-4E99-92A0-C1B27AB0F2FF}"/>
    <cellStyle name="Currency 5 4 4 3 2 4" xfId="15633" xr:uid="{2E09C982-CCED-4830-A226-28D3C9BE75D6}"/>
    <cellStyle name="Currency 5 4 4 3 2 5" xfId="29323" xr:uid="{F2EA3AD1-87FB-4294-9649-BE93FA5D1859}"/>
    <cellStyle name="Currency 5 4 4 3 2 6" xfId="44207" xr:uid="{591AA9E8-1453-40BA-BA4A-3BAA147BE24A}"/>
    <cellStyle name="Currency 5 4 4 3 3" xfId="10497" xr:uid="{22D01E6C-97F2-4760-BA12-935B4577E45B}"/>
    <cellStyle name="Currency 5 4 4 3 3 2" xfId="24187" xr:uid="{BEF97D7C-BD3F-494E-9387-CCC33623C342}"/>
    <cellStyle name="Currency 5 4 4 3 3 2 2" xfId="37879" xr:uid="{F8475B2A-DDB6-42FC-8AC6-FF06850059EC}"/>
    <cellStyle name="Currency 5 4 4 3 3 2 3" xfId="52763" xr:uid="{11D1EDA5-D671-4866-A3B9-FEB86B919161}"/>
    <cellStyle name="Currency 5 4 4 3 3 3" xfId="17343" xr:uid="{E929C9E1-FF16-44A1-8550-A18C45BB63F7}"/>
    <cellStyle name="Currency 5 4 4 3 3 4" xfId="31033" xr:uid="{8C0FB9CA-DB34-4C46-BBBF-ED7B440EB6E6}"/>
    <cellStyle name="Currency 5 4 4 3 3 5" xfId="45917" xr:uid="{6924C6E7-021E-4C1A-9C76-1FABCF34B24C}"/>
    <cellStyle name="Currency 5 4 4 3 4" xfId="20765" xr:uid="{185206B4-A9F7-4273-B16A-A1585EB2DCB4}"/>
    <cellStyle name="Currency 5 4 4 3 4 2" xfId="34457" xr:uid="{BEAEDA45-6344-46F1-9A0E-F205609768B4}"/>
    <cellStyle name="Currency 5 4 4 3 4 3" xfId="49341" xr:uid="{66C6543F-DC3E-459D-B3CE-2DCAAE073CF0}"/>
    <cellStyle name="Currency 5 4 4 3 5" xfId="13921" xr:uid="{6F3A5176-7712-4542-BA4B-6A9B79584E4F}"/>
    <cellStyle name="Currency 5 4 4 3 6" xfId="27611" xr:uid="{8EACF6BF-4308-4449-BC5B-025CBB9CFA05}"/>
    <cellStyle name="Currency 5 4 4 3 7" xfId="42495" xr:uid="{5472EB28-FEE3-4E70-8E63-85A039A5AE5D}"/>
    <cellStyle name="Currency 5 4 4 4" xfId="7075" xr:uid="{1B01DDDE-50C3-4A15-8ACB-A949CB547FAE}"/>
    <cellStyle name="Currency 5 4 4 4 2" xfId="8788" xr:uid="{A40A5AB6-8D6D-46E6-B71B-76FA099E4247}"/>
    <cellStyle name="Currency 5 4 4 4 2 2" xfId="12210" xr:uid="{CAB8A11E-9775-4448-A116-E6A8E8FABD1A}"/>
    <cellStyle name="Currency 5 4 4 4 2 2 2" xfId="25900" xr:uid="{F545F8A8-71E9-4C8A-8A11-917ACB83FBF7}"/>
    <cellStyle name="Currency 5 4 4 4 2 2 2 2" xfId="39592" xr:uid="{5F703368-4AB5-4C45-8D38-85C564F7EE5F}"/>
    <cellStyle name="Currency 5 4 4 4 2 2 2 3" xfId="54476" xr:uid="{E734EC2D-0897-474C-9901-73BC3C150D69}"/>
    <cellStyle name="Currency 5 4 4 4 2 2 3" xfId="19056" xr:uid="{4A46BD29-CCF0-461F-AA8D-0834EE3642E6}"/>
    <cellStyle name="Currency 5 4 4 4 2 2 4" xfId="32746" xr:uid="{55303BC9-C110-4302-9B5C-C59A1400A6D7}"/>
    <cellStyle name="Currency 5 4 4 4 2 2 5" xfId="47630" xr:uid="{A0EA9899-99FE-4665-A16F-9D4BF066ED97}"/>
    <cellStyle name="Currency 5 4 4 4 2 3" xfId="22478" xr:uid="{9964EF7F-B322-429D-9E99-EABB893E0619}"/>
    <cellStyle name="Currency 5 4 4 4 2 3 2" xfId="36170" xr:uid="{B6E94D08-8280-45EB-AC82-049659773EEE}"/>
    <cellStyle name="Currency 5 4 4 4 2 3 3" xfId="51054" xr:uid="{7F554D93-CDF6-4A67-8256-BB5BBF00DE1D}"/>
    <cellStyle name="Currency 5 4 4 4 2 4" xfId="15634" xr:uid="{8C8ED772-79B1-4724-BB7A-3BF71BBC9BF9}"/>
    <cellStyle name="Currency 5 4 4 4 2 5" xfId="29324" xr:uid="{8FD71FE7-9945-4BF3-80CB-5A7B23AAF1C3}"/>
    <cellStyle name="Currency 5 4 4 4 2 6" xfId="44208" xr:uid="{C2D84066-1B5C-4E09-B53F-2B8F15146A47}"/>
    <cellStyle name="Currency 5 4 4 4 3" xfId="10498" xr:uid="{CE89C36B-CB7D-40FD-8767-4AAF9ED34183}"/>
    <cellStyle name="Currency 5 4 4 4 3 2" xfId="24188" xr:uid="{CF6B67B1-B2C8-49BA-9386-20C6AAEA68CA}"/>
    <cellStyle name="Currency 5 4 4 4 3 2 2" xfId="37880" xr:uid="{B8AF62E8-6B12-45BE-96DF-9116121A9645}"/>
    <cellStyle name="Currency 5 4 4 4 3 2 3" xfId="52764" xr:uid="{A42B3649-DDCA-411D-AA1F-634F6A0B8241}"/>
    <cellStyle name="Currency 5 4 4 4 3 3" xfId="17344" xr:uid="{EF9B810F-A4A8-44E7-BBB3-9C6BB5541294}"/>
    <cellStyle name="Currency 5 4 4 4 3 4" xfId="31034" xr:uid="{C6320D3A-FFFC-4A05-9275-568FF780FF69}"/>
    <cellStyle name="Currency 5 4 4 4 3 5" xfId="45918" xr:uid="{97F13DF5-EA8A-4E32-B354-67D4C0BF866C}"/>
    <cellStyle name="Currency 5 4 4 4 4" xfId="20766" xr:uid="{1F3F7649-0F6F-4B91-BFFA-009D2D068400}"/>
    <cellStyle name="Currency 5 4 4 4 4 2" xfId="34458" xr:uid="{F05A1D9C-1790-4D4C-806E-0C992DB26D18}"/>
    <cellStyle name="Currency 5 4 4 4 4 3" xfId="49342" xr:uid="{AC32AAEA-A36F-449F-B030-A1DCFB607864}"/>
    <cellStyle name="Currency 5 4 4 4 5" xfId="13922" xr:uid="{ABCB1B46-9A64-4B11-A84C-F18FC37201A0}"/>
    <cellStyle name="Currency 5 4 4 4 6" xfId="27612" xr:uid="{255B2548-9C1B-4D7B-8365-A8D6DBEF1A07}"/>
    <cellStyle name="Currency 5 4 4 4 7" xfId="42496" xr:uid="{D45E589A-B00F-49F6-A146-01360BEB4E9A}"/>
    <cellStyle name="Currency 5 4 4 5" xfId="8784" xr:uid="{F9752D93-6456-44E8-8EC8-26CF4E526B73}"/>
    <cellStyle name="Currency 5 4 4 5 2" xfId="12206" xr:uid="{1963D3B5-F70E-426F-9950-8BAE3D994BDD}"/>
    <cellStyle name="Currency 5 4 4 5 2 2" xfId="25896" xr:uid="{834E0D69-9D6E-4E9A-8B5B-41885BC833EA}"/>
    <cellStyle name="Currency 5 4 4 5 2 2 2" xfId="39588" xr:uid="{B301129C-5040-435D-A576-AECA28E71721}"/>
    <cellStyle name="Currency 5 4 4 5 2 2 3" xfId="54472" xr:uid="{18510B6E-A9C9-4AAE-AC85-9D3FE818046F}"/>
    <cellStyle name="Currency 5 4 4 5 2 3" xfId="19052" xr:uid="{6F31F87D-0DAA-475A-8057-4923A6885E4B}"/>
    <cellStyle name="Currency 5 4 4 5 2 4" xfId="32742" xr:uid="{164687C0-8FF8-4117-A5F4-F9022764D063}"/>
    <cellStyle name="Currency 5 4 4 5 2 5" xfId="47626" xr:uid="{F37B59C4-2518-4852-A1A5-32CFBA0F7841}"/>
    <cellStyle name="Currency 5 4 4 5 3" xfId="22474" xr:uid="{5AD424BA-81DD-49F6-8870-551AD6DFC9E4}"/>
    <cellStyle name="Currency 5 4 4 5 3 2" xfId="36166" xr:uid="{692547EC-ED91-4092-AD64-C24D239AE6A4}"/>
    <cellStyle name="Currency 5 4 4 5 3 3" xfId="51050" xr:uid="{35C36D76-FE60-48F7-994D-8562D8CBDB31}"/>
    <cellStyle name="Currency 5 4 4 5 4" xfId="15630" xr:uid="{614D08F5-21C8-43D3-A4A9-C8EFF2967C61}"/>
    <cellStyle name="Currency 5 4 4 5 5" xfId="29320" xr:uid="{C072934D-D528-4C07-B6AC-502021A3432C}"/>
    <cellStyle name="Currency 5 4 4 5 6" xfId="44204" xr:uid="{CFCB7D95-E870-40B7-8DA5-5AAD54CA04E0}"/>
    <cellStyle name="Currency 5 4 4 6" xfId="10494" xr:uid="{8B3C12E2-1541-4945-A01A-C6845BFD559F}"/>
    <cellStyle name="Currency 5 4 4 6 2" xfId="24184" xr:uid="{8735B8D1-7BF0-41D3-B547-0508E3D67F10}"/>
    <cellStyle name="Currency 5 4 4 6 2 2" xfId="37876" xr:uid="{9EF6FE26-F820-4C79-A9E5-613E25E75572}"/>
    <cellStyle name="Currency 5 4 4 6 2 3" xfId="52760" xr:uid="{66CD45E5-24FE-411D-A7F1-667C8F26B706}"/>
    <cellStyle name="Currency 5 4 4 6 3" xfId="17340" xr:uid="{819727DE-9218-4D94-B7AF-552720F3C07D}"/>
    <cellStyle name="Currency 5 4 4 6 4" xfId="31030" xr:uid="{5E470261-5AF3-46F4-A6E2-BB6023B32731}"/>
    <cellStyle name="Currency 5 4 4 6 5" xfId="45914" xr:uid="{C4A51E07-E7FB-4C19-B599-FD5D00BB19D2}"/>
    <cellStyle name="Currency 5 4 4 7" xfId="20762" xr:uid="{850FD75D-FE4C-4577-A772-6D91E031CEE3}"/>
    <cellStyle name="Currency 5 4 4 7 2" xfId="34454" xr:uid="{0E26E46C-6284-4445-8D14-48D358315550}"/>
    <cellStyle name="Currency 5 4 4 7 3" xfId="49338" xr:uid="{622BB21C-C03B-4E2E-AC92-3B7C41B75F73}"/>
    <cellStyle name="Currency 5 4 4 8" xfId="13918" xr:uid="{5D0E7113-39FC-40EB-9091-12D56F18285C}"/>
    <cellStyle name="Currency 5 4 4 9" xfId="27608" xr:uid="{0911C844-8AB5-451E-9B6F-11C60908BCC6}"/>
    <cellStyle name="Currency 5 4 5" xfId="7076" xr:uid="{F5AEE096-3BF3-404D-B457-C31A84C257D9}"/>
    <cellStyle name="Currency 5 4 5 2" xfId="7077" xr:uid="{0C27402F-F1B8-440F-B3E3-E7BD824DE9EF}"/>
    <cellStyle name="Currency 5 4 5 2 2" xfId="8790" xr:uid="{0507D36D-002B-4F71-862C-F59524546CCB}"/>
    <cellStyle name="Currency 5 4 5 2 2 2" xfId="12212" xr:uid="{01816D6D-70B1-4BDE-BA68-11594BC5C8DC}"/>
    <cellStyle name="Currency 5 4 5 2 2 2 2" xfId="25902" xr:uid="{5CD04CD4-8968-4271-BBCA-5E2CE9EA9960}"/>
    <cellStyle name="Currency 5 4 5 2 2 2 2 2" xfId="39594" xr:uid="{D9494F36-0421-40C8-9B80-0444CB125D89}"/>
    <cellStyle name="Currency 5 4 5 2 2 2 2 3" xfId="54478" xr:uid="{D3239DA4-318D-4ACD-A0A0-C0A91C522683}"/>
    <cellStyle name="Currency 5 4 5 2 2 2 3" xfId="19058" xr:uid="{ADCCFCF9-D3FC-4F6B-B1AD-C0EDE925E7A5}"/>
    <cellStyle name="Currency 5 4 5 2 2 2 4" xfId="32748" xr:uid="{BD5A9E70-2DEB-4C57-87E2-C05733A551CE}"/>
    <cellStyle name="Currency 5 4 5 2 2 2 5" xfId="47632" xr:uid="{DAA5142B-D7C2-46E3-AE58-DC441561A7FE}"/>
    <cellStyle name="Currency 5 4 5 2 2 3" xfId="22480" xr:uid="{DBAE0D67-DA3E-428D-9BF1-8D607B2FF85E}"/>
    <cellStyle name="Currency 5 4 5 2 2 3 2" xfId="36172" xr:uid="{CC8BBAC2-7D3D-492D-A68D-1EB893CA0045}"/>
    <cellStyle name="Currency 5 4 5 2 2 3 3" xfId="51056" xr:uid="{AD77CF18-899F-41A4-B965-DFAF6161A0BD}"/>
    <cellStyle name="Currency 5 4 5 2 2 4" xfId="15636" xr:uid="{902B0FC3-B57E-4998-B5E7-EDC1D8001131}"/>
    <cellStyle name="Currency 5 4 5 2 2 5" xfId="29326" xr:uid="{A693203B-FB7B-4C06-A880-1A49CFCAF487}"/>
    <cellStyle name="Currency 5 4 5 2 2 6" xfId="44210" xr:uid="{CF4EC8E6-27E3-48D4-8168-44229B1CA66B}"/>
    <cellStyle name="Currency 5 4 5 2 3" xfId="10500" xr:uid="{2F151C49-135B-4FCD-AC4F-E9136ED5B990}"/>
    <cellStyle name="Currency 5 4 5 2 3 2" xfId="24190" xr:uid="{E7B5F615-39D0-4846-AF31-1B5B50B1B627}"/>
    <cellStyle name="Currency 5 4 5 2 3 2 2" xfId="37882" xr:uid="{CF93B513-884C-4398-A67F-5A3264B5086C}"/>
    <cellStyle name="Currency 5 4 5 2 3 2 3" xfId="52766" xr:uid="{7B0E58CD-39C7-415D-87E8-0770F5CE4B7F}"/>
    <cellStyle name="Currency 5 4 5 2 3 3" xfId="17346" xr:uid="{D6A69F73-0B8C-49AD-90A8-5E8F083F07DD}"/>
    <cellStyle name="Currency 5 4 5 2 3 4" xfId="31036" xr:uid="{E4B11DA9-F194-40F1-AA52-094CD45D5EB9}"/>
    <cellStyle name="Currency 5 4 5 2 3 5" xfId="45920" xr:uid="{182D705A-8E5A-4EA0-998E-7A38AE16086C}"/>
    <cellStyle name="Currency 5 4 5 2 4" xfId="20768" xr:uid="{DB4BCDC8-2ED7-47B2-8FED-298D41E530D0}"/>
    <cellStyle name="Currency 5 4 5 2 4 2" xfId="34460" xr:uid="{4207474B-7DAB-47E1-B997-4E2C3D015677}"/>
    <cellStyle name="Currency 5 4 5 2 4 3" xfId="49344" xr:uid="{C91845AF-6599-4ED7-B0B5-4D6F01049F55}"/>
    <cellStyle name="Currency 5 4 5 2 5" xfId="13924" xr:uid="{3BC998E1-7672-4E79-A0DC-3C312FB26641}"/>
    <cellStyle name="Currency 5 4 5 2 6" xfId="27614" xr:uid="{0A9EA2CF-5BE0-48F1-908E-9E9E7D05023E}"/>
    <cellStyle name="Currency 5 4 5 2 7" xfId="42498" xr:uid="{FC061067-84BB-47E6-B149-9AB251FD0803}"/>
    <cellStyle name="Currency 5 4 5 3" xfId="8789" xr:uid="{45961876-D422-4863-840C-E051625FCF77}"/>
    <cellStyle name="Currency 5 4 5 3 2" xfId="12211" xr:uid="{79CD2963-65DD-4B4D-A880-D83FE0A0EE32}"/>
    <cellStyle name="Currency 5 4 5 3 2 2" xfId="25901" xr:uid="{FA91D962-E3CE-428B-AADB-06292CE0906B}"/>
    <cellStyle name="Currency 5 4 5 3 2 2 2" xfId="39593" xr:uid="{69CEE04D-68E2-48C3-9916-29409B349042}"/>
    <cellStyle name="Currency 5 4 5 3 2 2 3" xfId="54477" xr:uid="{DFE09AB8-7826-4C22-AF82-7380B6A21C42}"/>
    <cellStyle name="Currency 5 4 5 3 2 3" xfId="19057" xr:uid="{BC7E3978-F763-4ADD-A1EA-FA96BEC094D1}"/>
    <cellStyle name="Currency 5 4 5 3 2 4" xfId="32747" xr:uid="{142894C7-2814-4106-862F-79C714A6F8C5}"/>
    <cellStyle name="Currency 5 4 5 3 2 5" xfId="47631" xr:uid="{D8638364-1CBB-4B66-A4AE-FFC7316C06C1}"/>
    <cellStyle name="Currency 5 4 5 3 3" xfId="22479" xr:uid="{3E8E002D-5618-4ACB-BB8E-7AAA143AE3A7}"/>
    <cellStyle name="Currency 5 4 5 3 3 2" xfId="36171" xr:uid="{0EEC0C48-1864-4613-BB99-1208872A1377}"/>
    <cellStyle name="Currency 5 4 5 3 3 3" xfId="51055" xr:uid="{EA6D97C7-3780-461B-AE35-FE5EB141F014}"/>
    <cellStyle name="Currency 5 4 5 3 4" xfId="15635" xr:uid="{D9E75C50-CC7C-4927-A074-06402A3F3394}"/>
    <cellStyle name="Currency 5 4 5 3 5" xfId="29325" xr:uid="{D407EA43-ED4D-49C0-9DA0-FDE4481727DB}"/>
    <cellStyle name="Currency 5 4 5 3 6" xfId="44209" xr:uid="{8C9503CF-1320-4FD8-89AE-B5A29B67CA7E}"/>
    <cellStyle name="Currency 5 4 5 4" xfId="10499" xr:uid="{A5F646C7-1CCE-4A49-B258-2EBD448CF95B}"/>
    <cellStyle name="Currency 5 4 5 4 2" xfId="24189" xr:uid="{AAD77EC9-F724-4BA6-AD9C-3FCD450A4819}"/>
    <cellStyle name="Currency 5 4 5 4 2 2" xfId="37881" xr:uid="{189CFA7A-C3C4-47B6-893F-1B8AF7AD87E5}"/>
    <cellStyle name="Currency 5 4 5 4 2 3" xfId="52765" xr:uid="{C1D7C5A7-5DD8-4D69-BBF4-66D99F157AA7}"/>
    <cellStyle name="Currency 5 4 5 4 3" xfId="17345" xr:uid="{C3A97F8B-F94E-44E0-99EC-4644CD811DDF}"/>
    <cellStyle name="Currency 5 4 5 4 4" xfId="31035" xr:uid="{7B3A219E-B110-4298-AF87-4B5CB7873208}"/>
    <cellStyle name="Currency 5 4 5 4 5" xfId="45919" xr:uid="{1F4F617A-0A0B-4408-9C18-B9ABABD20413}"/>
    <cellStyle name="Currency 5 4 5 5" xfId="20767" xr:uid="{6035DDB5-A462-4223-BDFC-D608BDA5CCF2}"/>
    <cellStyle name="Currency 5 4 5 5 2" xfId="34459" xr:uid="{EF4A4C0C-203A-4213-A6FE-0D6B344ED6BE}"/>
    <cellStyle name="Currency 5 4 5 5 3" xfId="49343" xr:uid="{C3A0D8B0-34B1-4130-9EB7-A3E471548652}"/>
    <cellStyle name="Currency 5 4 5 6" xfId="13923" xr:uid="{18893540-988A-432B-ADCE-5CB9362732B1}"/>
    <cellStyle name="Currency 5 4 5 7" xfId="27613" xr:uid="{F6B04A39-AB5F-468D-8C7B-F684F0E060BE}"/>
    <cellStyle name="Currency 5 4 5 8" xfId="42497" xr:uid="{16B10D97-2177-403E-8340-5841A26BFE02}"/>
    <cellStyle name="Currency 5 4 6" xfId="7078" xr:uid="{709A12F4-74D8-4656-AB4E-B9DC354C3CC9}"/>
    <cellStyle name="Currency 5 4 6 2" xfId="8791" xr:uid="{A83B13CE-20D3-4747-9559-621D760557BF}"/>
    <cellStyle name="Currency 5 4 6 2 2" xfId="12213" xr:uid="{A4083434-5047-4787-BC7A-EB476101B449}"/>
    <cellStyle name="Currency 5 4 6 2 2 2" xfId="25903" xr:uid="{A793B111-CB52-4FBD-8931-5099C371D67D}"/>
    <cellStyle name="Currency 5 4 6 2 2 2 2" xfId="39595" xr:uid="{698AEC8A-C79B-4F07-BCA8-7FA8F2421872}"/>
    <cellStyle name="Currency 5 4 6 2 2 2 3" xfId="54479" xr:uid="{232E1AB0-52BB-414B-8485-6C37A4972203}"/>
    <cellStyle name="Currency 5 4 6 2 2 3" xfId="19059" xr:uid="{C94F6773-02ED-45AF-BF68-8A30FC16BC10}"/>
    <cellStyle name="Currency 5 4 6 2 2 4" xfId="32749" xr:uid="{A73B9708-BCB0-463A-8B70-3BA482462053}"/>
    <cellStyle name="Currency 5 4 6 2 2 5" xfId="47633" xr:uid="{481E42BE-C47F-4990-AB20-1C69D4C2488D}"/>
    <cellStyle name="Currency 5 4 6 2 3" xfId="22481" xr:uid="{6A44AF8E-A6EC-4A4E-A59A-AEDC54CD9CFB}"/>
    <cellStyle name="Currency 5 4 6 2 3 2" xfId="36173" xr:uid="{15F413A0-08B4-4CAF-B03E-CF843F8D768E}"/>
    <cellStyle name="Currency 5 4 6 2 3 3" xfId="51057" xr:uid="{FD053A3E-85D2-43F0-B3D4-244F02BFB938}"/>
    <cellStyle name="Currency 5 4 6 2 4" xfId="15637" xr:uid="{8B430A2B-B764-4543-99E3-E43E87ED231C}"/>
    <cellStyle name="Currency 5 4 6 2 5" xfId="29327" xr:uid="{AF6FB1EF-BBFF-4A2A-A073-23B259F942F6}"/>
    <cellStyle name="Currency 5 4 6 2 6" xfId="44211" xr:uid="{8EEE4ACD-9403-4727-8D87-D1EB937EB81E}"/>
    <cellStyle name="Currency 5 4 6 3" xfId="10501" xr:uid="{0E66FC67-468D-4CE7-881C-764D7EB0156A}"/>
    <cellStyle name="Currency 5 4 6 3 2" xfId="24191" xr:uid="{91D41554-ED58-47AB-B36F-BE5860891653}"/>
    <cellStyle name="Currency 5 4 6 3 2 2" xfId="37883" xr:uid="{05C9D645-FF58-496C-9042-9C5080385454}"/>
    <cellStyle name="Currency 5 4 6 3 2 3" xfId="52767" xr:uid="{7701F467-0FED-476C-8451-33DE98246D23}"/>
    <cellStyle name="Currency 5 4 6 3 3" xfId="17347" xr:uid="{16AD4874-6D9E-406E-AFB7-BEEE62FD34CD}"/>
    <cellStyle name="Currency 5 4 6 3 4" xfId="31037" xr:uid="{275ACE02-8233-4333-A373-0E90E775F92B}"/>
    <cellStyle name="Currency 5 4 6 3 5" xfId="45921" xr:uid="{D348BDE2-9F7F-473E-B062-2E146C3D3E52}"/>
    <cellStyle name="Currency 5 4 6 4" xfId="20769" xr:uid="{946704CC-A613-4D5A-BF88-BD35FB684BBB}"/>
    <cellStyle name="Currency 5 4 6 4 2" xfId="34461" xr:uid="{EAC705E6-7A23-4179-8C6D-795A2B5C06F5}"/>
    <cellStyle name="Currency 5 4 6 4 3" xfId="49345" xr:uid="{CFDFACCD-80A8-4EC4-A3D5-752C00F3B8C5}"/>
    <cellStyle name="Currency 5 4 6 5" xfId="13925" xr:uid="{BC7E22D2-8A60-45AF-BF5F-13020EAE6CBB}"/>
    <cellStyle name="Currency 5 4 6 6" xfId="27615" xr:uid="{DEF82C38-795B-498E-AFA4-10EBF4A779A3}"/>
    <cellStyle name="Currency 5 4 6 7" xfId="42499" xr:uid="{878EC711-6D84-4D72-93BD-514473911124}"/>
    <cellStyle name="Currency 5 4 7" xfId="7079" xr:uid="{DB7E90B7-3847-4C65-A186-4BBB19172EE9}"/>
    <cellStyle name="Currency 5 4 7 2" xfId="8792" xr:uid="{2B674DDD-0263-4EBE-B803-281AF30BF3F1}"/>
    <cellStyle name="Currency 5 4 7 2 2" xfId="12214" xr:uid="{5D0AFE0A-0E10-41DC-9A98-06AE1A2565B9}"/>
    <cellStyle name="Currency 5 4 7 2 2 2" xfId="25904" xr:uid="{F08BEDA2-4961-4C3C-A169-C1A5D499C6B4}"/>
    <cellStyle name="Currency 5 4 7 2 2 2 2" xfId="39596" xr:uid="{7C71D12E-370A-4DE0-AC72-E9F072872ACE}"/>
    <cellStyle name="Currency 5 4 7 2 2 2 3" xfId="54480" xr:uid="{0E7EC470-2722-4CEA-A6D3-32CF882EDDA9}"/>
    <cellStyle name="Currency 5 4 7 2 2 3" xfId="19060" xr:uid="{CAF9A14A-8144-4E82-8F95-C5573A03739B}"/>
    <cellStyle name="Currency 5 4 7 2 2 4" xfId="32750" xr:uid="{54ED1CFE-9683-40E7-B539-D597A10FC5DE}"/>
    <cellStyle name="Currency 5 4 7 2 2 5" xfId="47634" xr:uid="{7DC69709-A0F2-41A1-9B08-4D7BC948D9CD}"/>
    <cellStyle name="Currency 5 4 7 2 3" xfId="22482" xr:uid="{3BD12C32-B7D7-478C-AD59-20665F3D20C6}"/>
    <cellStyle name="Currency 5 4 7 2 3 2" xfId="36174" xr:uid="{9D8BF1BE-41A3-4E53-8C22-D9BCEB7298D4}"/>
    <cellStyle name="Currency 5 4 7 2 3 3" xfId="51058" xr:uid="{409B9084-E120-4A16-AF0D-6F8D21F37915}"/>
    <cellStyle name="Currency 5 4 7 2 4" xfId="15638" xr:uid="{D6ACF978-54BD-4FD6-9850-B1DE8BB3F9AE}"/>
    <cellStyle name="Currency 5 4 7 2 5" xfId="29328" xr:uid="{B996D415-4A25-4764-BE18-52298C382A85}"/>
    <cellStyle name="Currency 5 4 7 2 6" xfId="44212" xr:uid="{06006851-098F-4A4F-8F57-EA3E268E6AFF}"/>
    <cellStyle name="Currency 5 4 7 3" xfId="10502" xr:uid="{12FF3139-A191-4EB0-B090-B33DA9D92B59}"/>
    <cellStyle name="Currency 5 4 7 3 2" xfId="24192" xr:uid="{0D99821C-A4FB-47C8-867F-4D6431A94A1A}"/>
    <cellStyle name="Currency 5 4 7 3 2 2" xfId="37884" xr:uid="{9B7B76F5-C151-4F28-94F1-4940C281AA5D}"/>
    <cellStyle name="Currency 5 4 7 3 2 3" xfId="52768" xr:uid="{B08A187F-D692-43D7-BA3B-F1CF2D6F0183}"/>
    <cellStyle name="Currency 5 4 7 3 3" xfId="17348" xr:uid="{1AE76D2F-C05F-42C0-8A61-0A8F7A5D3216}"/>
    <cellStyle name="Currency 5 4 7 3 4" xfId="31038" xr:uid="{25B6251D-DFAE-4A94-8853-728A21C7EDEC}"/>
    <cellStyle name="Currency 5 4 7 3 5" xfId="45922" xr:uid="{F9A8849C-8143-499F-B28B-B10C5A0FB438}"/>
    <cellStyle name="Currency 5 4 7 4" xfId="20770" xr:uid="{F25B187E-A0A5-4816-B2E5-AA9812E2542A}"/>
    <cellStyle name="Currency 5 4 7 4 2" xfId="34462" xr:uid="{2D79CFB1-B177-4E2F-A44E-1250825056BD}"/>
    <cellStyle name="Currency 5 4 7 4 3" xfId="49346" xr:uid="{DB501B7D-C720-4085-A745-F16FD94C11AF}"/>
    <cellStyle name="Currency 5 4 7 5" xfId="13926" xr:uid="{18547AF5-534A-4810-B516-199E0AC1FB9B}"/>
    <cellStyle name="Currency 5 4 7 6" xfId="27616" xr:uid="{768D6B16-E8F8-47A3-80EC-BD313DA43C84}"/>
    <cellStyle name="Currency 5 4 7 7" xfId="42500" xr:uid="{1D748E99-4F82-497F-A6A6-46AED6D8DF35}"/>
    <cellStyle name="Currency 5 4 8" xfId="8763" xr:uid="{EC19D27D-506C-4F1E-AF03-F2475111E5CC}"/>
    <cellStyle name="Currency 5 4 8 2" xfId="12185" xr:uid="{68F370A7-DF64-48A4-A592-DC0883B1DD7D}"/>
    <cellStyle name="Currency 5 4 8 2 2" xfId="25875" xr:uid="{DFD5D972-9FA9-4A68-A86B-AF1CD99E6B1C}"/>
    <cellStyle name="Currency 5 4 8 2 2 2" xfId="39567" xr:uid="{29D4BBEF-C4D7-417F-9ECD-F86908260FB2}"/>
    <cellStyle name="Currency 5 4 8 2 2 3" xfId="54451" xr:uid="{AA427E5A-F15C-44A8-9BE2-781DD5AA5556}"/>
    <cellStyle name="Currency 5 4 8 2 3" xfId="19031" xr:uid="{D3B5D66F-9B60-4E4B-AE0C-6B04868FDB1A}"/>
    <cellStyle name="Currency 5 4 8 2 4" xfId="32721" xr:uid="{4CAA990F-4842-4661-81B3-B0F6E0E91F22}"/>
    <cellStyle name="Currency 5 4 8 2 5" xfId="47605" xr:uid="{F81A79A8-D8A4-49FE-AB96-6A39E7505030}"/>
    <cellStyle name="Currency 5 4 8 3" xfId="22453" xr:uid="{8276FFF9-C105-4F4D-B32D-56A3DE2B59FC}"/>
    <cellStyle name="Currency 5 4 8 3 2" xfId="36145" xr:uid="{3873D388-FDD6-4E2F-9EC3-E2813C155E5E}"/>
    <cellStyle name="Currency 5 4 8 3 3" xfId="51029" xr:uid="{A9EDA88C-B054-4BE9-B0B5-C06229E8B433}"/>
    <cellStyle name="Currency 5 4 8 4" xfId="15609" xr:uid="{4FFCC5C3-BD4C-4559-B7A5-94D0BA49DC3E}"/>
    <cellStyle name="Currency 5 4 8 5" xfId="29299" xr:uid="{0319B7A7-A664-4D4F-8183-D649C62D95D8}"/>
    <cellStyle name="Currency 5 4 8 6" xfId="44183" xr:uid="{1BAC7CA8-347B-4B78-9B44-06931B996C74}"/>
    <cellStyle name="Currency 5 4 9" xfId="10473" xr:uid="{C1CA217C-68A2-44F7-A3A7-CC66D8B2E013}"/>
    <cellStyle name="Currency 5 4 9 2" xfId="24163" xr:uid="{51A7B99B-36E4-40D5-A43E-70F52FCFCBD0}"/>
    <cellStyle name="Currency 5 4 9 2 2" xfId="37855" xr:uid="{99C3BB27-25F6-4F43-AB1F-33D64DF62651}"/>
    <cellStyle name="Currency 5 4 9 2 3" xfId="52739" xr:uid="{778CBEEF-94FD-47E0-BB67-F5C44F3CFCEF}"/>
    <cellStyle name="Currency 5 4 9 3" xfId="17319" xr:uid="{1A61374B-0429-4E8F-AD26-5512420E0204}"/>
    <cellStyle name="Currency 5 4 9 4" xfId="31009" xr:uid="{7673E231-83D7-41FB-99F6-B0B829238788}"/>
    <cellStyle name="Currency 5 4 9 5" xfId="45893" xr:uid="{1648E942-7CA7-43A7-850A-EEA2FBF1E7EA}"/>
    <cellStyle name="Currency 5 5" xfId="7080" xr:uid="{5CFC4CCA-AF1D-4D73-BB60-E95C8400A5D7}"/>
    <cellStyle name="Currency 5 5 10" xfId="13927" xr:uid="{B65400F4-EF6D-4482-B182-55142E86C076}"/>
    <cellStyle name="Currency 5 5 11" xfId="27617" xr:uid="{7CB20FC3-E5B9-4C5B-9C61-73C280E30A9D}"/>
    <cellStyle name="Currency 5 5 12" xfId="42501" xr:uid="{96329ECD-22FE-414D-AA75-439DED93CC1A}"/>
    <cellStyle name="Currency 5 5 2" xfId="7081" xr:uid="{A4447923-B3B1-47EC-A379-013E886EB036}"/>
    <cellStyle name="Currency 5 5 2 10" xfId="42502" xr:uid="{25B7E6EB-9E3B-45BC-A95C-3A78661DC4AE}"/>
    <cellStyle name="Currency 5 5 2 2" xfId="7082" xr:uid="{CFCE9A4D-F20A-4756-89EF-E249DE9442D5}"/>
    <cellStyle name="Currency 5 5 2 2 2" xfId="7083" xr:uid="{DD71AF4F-348D-46F8-8F54-11E20A4BD282}"/>
    <cellStyle name="Currency 5 5 2 2 2 2" xfId="8796" xr:uid="{60B35B9F-2C85-4980-8FCC-998AB62AB88C}"/>
    <cellStyle name="Currency 5 5 2 2 2 2 2" xfId="12218" xr:uid="{6D6A8A68-1AED-40B7-8926-F71DEC427768}"/>
    <cellStyle name="Currency 5 5 2 2 2 2 2 2" xfId="25908" xr:uid="{4EAA6E3D-B513-4518-8BA6-A35599D160DA}"/>
    <cellStyle name="Currency 5 5 2 2 2 2 2 2 2" xfId="39600" xr:uid="{8C9C779F-122A-4B72-A854-CFE288F7AF41}"/>
    <cellStyle name="Currency 5 5 2 2 2 2 2 2 3" xfId="54484" xr:uid="{1E3D760F-C2DE-40E5-A747-50764DFC2B37}"/>
    <cellStyle name="Currency 5 5 2 2 2 2 2 3" xfId="19064" xr:uid="{C1A0D032-08D9-4B19-ADAC-761AD1F63F43}"/>
    <cellStyle name="Currency 5 5 2 2 2 2 2 4" xfId="32754" xr:uid="{C4E30B5B-37A9-4359-94E3-FDD5B0011578}"/>
    <cellStyle name="Currency 5 5 2 2 2 2 2 5" xfId="47638" xr:uid="{EAE71607-5512-40DF-8831-4295CAB16F83}"/>
    <cellStyle name="Currency 5 5 2 2 2 2 3" xfId="22486" xr:uid="{61E70DD2-53EE-41C8-B285-21DA48713E14}"/>
    <cellStyle name="Currency 5 5 2 2 2 2 3 2" xfId="36178" xr:uid="{91132E89-BEA6-4757-8F31-8C56ACF69ABC}"/>
    <cellStyle name="Currency 5 5 2 2 2 2 3 3" xfId="51062" xr:uid="{C7BCD69C-6FAC-4A36-8292-44C83DD50A0E}"/>
    <cellStyle name="Currency 5 5 2 2 2 2 4" xfId="15642" xr:uid="{2964064C-6806-43C1-A8AE-05BE51079EA6}"/>
    <cellStyle name="Currency 5 5 2 2 2 2 5" xfId="29332" xr:uid="{2B1FBD56-5CC3-4E15-926D-378944B8620F}"/>
    <cellStyle name="Currency 5 5 2 2 2 2 6" xfId="44216" xr:uid="{53A03D83-BEFD-4A3A-9E24-E27EC56C3224}"/>
    <cellStyle name="Currency 5 5 2 2 2 3" xfId="10506" xr:uid="{0F2B33F9-B7B8-484D-834D-526A038B5A51}"/>
    <cellStyle name="Currency 5 5 2 2 2 3 2" xfId="24196" xr:uid="{92A0FF9E-34AD-411B-BED7-9270B9F93FF3}"/>
    <cellStyle name="Currency 5 5 2 2 2 3 2 2" xfId="37888" xr:uid="{C75FD673-F23D-481A-A991-4B92783A546F}"/>
    <cellStyle name="Currency 5 5 2 2 2 3 2 3" xfId="52772" xr:uid="{AD457345-5D7D-4BBE-BE7B-04C12637CE45}"/>
    <cellStyle name="Currency 5 5 2 2 2 3 3" xfId="17352" xr:uid="{C537230B-986D-40EB-9B3F-B0C76F16C179}"/>
    <cellStyle name="Currency 5 5 2 2 2 3 4" xfId="31042" xr:uid="{81D0D0E7-A58F-41DA-A43F-4E146D1671D8}"/>
    <cellStyle name="Currency 5 5 2 2 2 3 5" xfId="45926" xr:uid="{2D3AEF27-D306-43BF-A4CB-5A6D1489B882}"/>
    <cellStyle name="Currency 5 5 2 2 2 4" xfId="20774" xr:uid="{AC7444AE-525F-41AB-871E-F9AF4F744F2C}"/>
    <cellStyle name="Currency 5 5 2 2 2 4 2" xfId="34466" xr:uid="{9F0596D4-6B14-4A1A-A1C9-4888948125E6}"/>
    <cellStyle name="Currency 5 5 2 2 2 4 3" xfId="49350" xr:uid="{39DD57A3-B683-4701-8255-DD3B0D389045}"/>
    <cellStyle name="Currency 5 5 2 2 2 5" xfId="13930" xr:uid="{A6311E6A-0860-4958-9A85-3E168DF004B4}"/>
    <cellStyle name="Currency 5 5 2 2 2 6" xfId="27620" xr:uid="{4B661C59-22F5-4B69-A46F-DDA3F0DDE2D7}"/>
    <cellStyle name="Currency 5 5 2 2 2 7" xfId="42504" xr:uid="{49A9B590-D775-4514-9040-3593CCE59CC9}"/>
    <cellStyle name="Currency 5 5 2 2 3" xfId="8795" xr:uid="{D95FD6D0-AD44-467B-A0D7-A476769DEAC9}"/>
    <cellStyle name="Currency 5 5 2 2 3 2" xfId="12217" xr:uid="{2F40F818-0E0C-4A1A-B46D-8C8347D8ACF1}"/>
    <cellStyle name="Currency 5 5 2 2 3 2 2" xfId="25907" xr:uid="{067660C3-F171-404D-8092-BC6ADC32AC0B}"/>
    <cellStyle name="Currency 5 5 2 2 3 2 2 2" xfId="39599" xr:uid="{F66FD388-799D-48C4-9685-D2BBA24F37FD}"/>
    <cellStyle name="Currency 5 5 2 2 3 2 2 3" xfId="54483" xr:uid="{CF44EE06-468F-444B-857E-70FEF29F7799}"/>
    <cellStyle name="Currency 5 5 2 2 3 2 3" xfId="19063" xr:uid="{B3DAA945-ACB5-40C5-BFAE-B995E91128E7}"/>
    <cellStyle name="Currency 5 5 2 2 3 2 4" xfId="32753" xr:uid="{88CA99F8-D683-4C46-9924-A10490A374B2}"/>
    <cellStyle name="Currency 5 5 2 2 3 2 5" xfId="47637" xr:uid="{4D845392-15D9-47F5-BF26-B6EBC444C6BF}"/>
    <cellStyle name="Currency 5 5 2 2 3 3" xfId="22485" xr:uid="{3A37BB56-809F-42C6-A11C-0CC2EF4CD8EA}"/>
    <cellStyle name="Currency 5 5 2 2 3 3 2" xfId="36177" xr:uid="{D8D1F3A8-12CD-4E80-9FBC-EBD0652E2FF5}"/>
    <cellStyle name="Currency 5 5 2 2 3 3 3" xfId="51061" xr:uid="{7B8B1223-0DEC-4406-8D03-BA56ED6EE210}"/>
    <cellStyle name="Currency 5 5 2 2 3 4" xfId="15641" xr:uid="{884CA30C-01EA-4DE0-B46C-54018CE8B2AB}"/>
    <cellStyle name="Currency 5 5 2 2 3 5" xfId="29331" xr:uid="{BC051F37-9EE2-4149-A10D-5D4ED5E766B2}"/>
    <cellStyle name="Currency 5 5 2 2 3 6" xfId="44215" xr:uid="{AAEDED10-AD9B-4FB3-A7D5-519742D2799C}"/>
    <cellStyle name="Currency 5 5 2 2 4" xfId="10505" xr:uid="{62E0561B-FBAB-4586-A18B-6FBC8C4FD707}"/>
    <cellStyle name="Currency 5 5 2 2 4 2" xfId="24195" xr:uid="{8CCE31D9-AD5A-4BB8-8BAF-148EBBBEC28B}"/>
    <cellStyle name="Currency 5 5 2 2 4 2 2" xfId="37887" xr:uid="{7CC5C0DA-1499-4453-BEE2-04E5310458AF}"/>
    <cellStyle name="Currency 5 5 2 2 4 2 3" xfId="52771" xr:uid="{16A26497-02C2-4C60-8A61-EC58B9259E57}"/>
    <cellStyle name="Currency 5 5 2 2 4 3" xfId="17351" xr:uid="{3A8EF2AA-4C8D-4497-9136-B84A3322A14E}"/>
    <cellStyle name="Currency 5 5 2 2 4 4" xfId="31041" xr:uid="{986FF405-72B6-4FC3-8784-53129158B213}"/>
    <cellStyle name="Currency 5 5 2 2 4 5" xfId="45925" xr:uid="{034CEFAF-3430-4F26-BAF1-4BE9D0A40120}"/>
    <cellStyle name="Currency 5 5 2 2 5" xfId="20773" xr:uid="{81BA421D-3C26-47E0-9F08-D1F0DD1F332F}"/>
    <cellStyle name="Currency 5 5 2 2 5 2" xfId="34465" xr:uid="{A02FA01B-D8F2-40F1-9031-4DA9EAF4F3FB}"/>
    <cellStyle name="Currency 5 5 2 2 5 3" xfId="49349" xr:uid="{240A4468-271B-40EA-9954-31386D661721}"/>
    <cellStyle name="Currency 5 5 2 2 6" xfId="13929" xr:uid="{EB6780CE-041F-41C2-A0EA-C76BCD86EF9B}"/>
    <cellStyle name="Currency 5 5 2 2 7" xfId="27619" xr:uid="{3E1EAA3C-2FB4-4774-88CB-459935900D62}"/>
    <cellStyle name="Currency 5 5 2 2 8" xfId="42503" xr:uid="{F25D0B61-849B-4371-A849-E668318F00C1}"/>
    <cellStyle name="Currency 5 5 2 3" xfId="7084" xr:uid="{06F3983F-F88C-46DD-9A24-DB18CCC22EE2}"/>
    <cellStyle name="Currency 5 5 2 3 2" xfId="8797" xr:uid="{33860C16-C714-462D-820B-E925B8445717}"/>
    <cellStyle name="Currency 5 5 2 3 2 2" xfId="12219" xr:uid="{24A4399D-8CC1-490F-8B17-10CE49CD4A1B}"/>
    <cellStyle name="Currency 5 5 2 3 2 2 2" xfId="25909" xr:uid="{438A7DC7-5BF2-4329-B958-36F9DF00904F}"/>
    <cellStyle name="Currency 5 5 2 3 2 2 2 2" xfId="39601" xr:uid="{B210F119-D43C-4263-9C52-1C8AA0498F87}"/>
    <cellStyle name="Currency 5 5 2 3 2 2 2 3" xfId="54485" xr:uid="{C9AD7428-8F45-4FD9-9F97-FD25883C586F}"/>
    <cellStyle name="Currency 5 5 2 3 2 2 3" xfId="19065" xr:uid="{EFCA7CA6-6ACB-4435-8DCB-2578A0657D22}"/>
    <cellStyle name="Currency 5 5 2 3 2 2 4" xfId="32755" xr:uid="{1E8B12E0-687E-40FC-AEEE-009D0A560C30}"/>
    <cellStyle name="Currency 5 5 2 3 2 2 5" xfId="47639" xr:uid="{1E4384EF-7BC9-4A31-9CC4-9FDE0207C914}"/>
    <cellStyle name="Currency 5 5 2 3 2 3" xfId="22487" xr:uid="{CA196ACC-4B40-4106-B1E2-0CE71718DB36}"/>
    <cellStyle name="Currency 5 5 2 3 2 3 2" xfId="36179" xr:uid="{A9FC6912-B25F-4126-ABFF-840E9E2CDA93}"/>
    <cellStyle name="Currency 5 5 2 3 2 3 3" xfId="51063" xr:uid="{CAA1B6C7-22C9-4E08-B1A5-4DEC5602039A}"/>
    <cellStyle name="Currency 5 5 2 3 2 4" xfId="15643" xr:uid="{EB248CD3-4A57-416C-B406-A94384E0DAB9}"/>
    <cellStyle name="Currency 5 5 2 3 2 5" xfId="29333" xr:uid="{C85317CE-C6A1-4875-9456-5D7257B48829}"/>
    <cellStyle name="Currency 5 5 2 3 2 6" xfId="44217" xr:uid="{38DC1FC5-670C-4549-B6D5-7BCD7B3C234E}"/>
    <cellStyle name="Currency 5 5 2 3 3" xfId="10507" xr:uid="{7122A534-9CC0-42FC-A7E1-AB971DA63681}"/>
    <cellStyle name="Currency 5 5 2 3 3 2" xfId="24197" xr:uid="{B10DA40F-6F50-4CAC-BCA8-85BFBDCB38FD}"/>
    <cellStyle name="Currency 5 5 2 3 3 2 2" xfId="37889" xr:uid="{908A0270-1852-4053-AEE3-20723C139477}"/>
    <cellStyle name="Currency 5 5 2 3 3 2 3" xfId="52773" xr:uid="{260C1261-1C76-4BC2-8780-EACF61FC5524}"/>
    <cellStyle name="Currency 5 5 2 3 3 3" xfId="17353" xr:uid="{DC384FE6-362D-4A7D-8E4B-9636476D6480}"/>
    <cellStyle name="Currency 5 5 2 3 3 4" xfId="31043" xr:uid="{DAAA1DA9-BDAA-4F2D-8123-94317E1B9501}"/>
    <cellStyle name="Currency 5 5 2 3 3 5" xfId="45927" xr:uid="{379C5669-1804-40F7-85FD-98CAE46B2D1D}"/>
    <cellStyle name="Currency 5 5 2 3 4" xfId="20775" xr:uid="{0D0E883F-0066-4090-8859-31C13B930C1D}"/>
    <cellStyle name="Currency 5 5 2 3 4 2" xfId="34467" xr:uid="{E8219268-5B6E-4D1F-9735-DDB04D6CF4AD}"/>
    <cellStyle name="Currency 5 5 2 3 4 3" xfId="49351" xr:uid="{F94C37BC-6752-4075-9F9E-6B2A88EED1D0}"/>
    <cellStyle name="Currency 5 5 2 3 5" xfId="13931" xr:uid="{B614DA02-DF83-4877-9BC7-91D3C6F0D93C}"/>
    <cellStyle name="Currency 5 5 2 3 6" xfId="27621" xr:uid="{0598B385-12BB-4347-8E74-55AE6D8EB07D}"/>
    <cellStyle name="Currency 5 5 2 3 7" xfId="42505" xr:uid="{D60C543D-CFCC-414E-8EF3-9A37E76CAD84}"/>
    <cellStyle name="Currency 5 5 2 4" xfId="7085" xr:uid="{5862CC88-C47D-4003-B3D3-3C79DCF3C230}"/>
    <cellStyle name="Currency 5 5 2 4 2" xfId="8798" xr:uid="{FE5C3205-6D00-454F-8FA6-1F1C371148C0}"/>
    <cellStyle name="Currency 5 5 2 4 2 2" xfId="12220" xr:uid="{8B9AF358-428D-42E6-8D99-9D060CFD34D3}"/>
    <cellStyle name="Currency 5 5 2 4 2 2 2" xfId="25910" xr:uid="{96EA17F9-A194-4698-9E1F-3350973313F9}"/>
    <cellStyle name="Currency 5 5 2 4 2 2 2 2" xfId="39602" xr:uid="{4C272231-BD0D-44D8-A646-52B31A9E5359}"/>
    <cellStyle name="Currency 5 5 2 4 2 2 2 3" xfId="54486" xr:uid="{E26B35B5-EB77-4F79-AB12-ACA97BF2060E}"/>
    <cellStyle name="Currency 5 5 2 4 2 2 3" xfId="19066" xr:uid="{FF9D6775-9A67-4097-BA3D-72C11BD3442C}"/>
    <cellStyle name="Currency 5 5 2 4 2 2 4" xfId="32756" xr:uid="{71E7C330-C2D9-429A-B1BA-F27DB772871D}"/>
    <cellStyle name="Currency 5 5 2 4 2 2 5" xfId="47640" xr:uid="{895578B6-664A-4C82-B48A-8140DA67CC70}"/>
    <cellStyle name="Currency 5 5 2 4 2 3" xfId="22488" xr:uid="{856B4680-F165-4314-A83D-F4D0BA2E537D}"/>
    <cellStyle name="Currency 5 5 2 4 2 3 2" xfId="36180" xr:uid="{3132662D-BC51-4426-87D9-E807A9A859E3}"/>
    <cellStyle name="Currency 5 5 2 4 2 3 3" xfId="51064" xr:uid="{61E2AE98-2C8B-4669-9435-0F226CDC9862}"/>
    <cellStyle name="Currency 5 5 2 4 2 4" xfId="15644" xr:uid="{4FDDB05F-A971-4FD6-85BE-6058B580BE8A}"/>
    <cellStyle name="Currency 5 5 2 4 2 5" xfId="29334" xr:uid="{6DB6F9C4-5783-4294-8206-BA8693074840}"/>
    <cellStyle name="Currency 5 5 2 4 2 6" xfId="44218" xr:uid="{803DE27B-1FD0-4D1C-9061-EC377C3569B1}"/>
    <cellStyle name="Currency 5 5 2 4 3" xfId="10508" xr:uid="{997BE417-E338-4400-B005-A52F494DA53F}"/>
    <cellStyle name="Currency 5 5 2 4 3 2" xfId="24198" xr:uid="{13225C7A-DD19-476B-A687-8C489F0DC4EB}"/>
    <cellStyle name="Currency 5 5 2 4 3 2 2" xfId="37890" xr:uid="{B31CA65A-70D3-4B44-AF6A-1F8E707AB0B7}"/>
    <cellStyle name="Currency 5 5 2 4 3 2 3" xfId="52774" xr:uid="{A276944F-C5C7-4B1B-8008-EDA768BB6FD7}"/>
    <cellStyle name="Currency 5 5 2 4 3 3" xfId="17354" xr:uid="{3B47DFEA-BDE0-4AFD-A7D7-70AD2AA5C201}"/>
    <cellStyle name="Currency 5 5 2 4 3 4" xfId="31044" xr:uid="{1CD3442B-C60E-416A-B9CA-1A3FA65C8B8A}"/>
    <cellStyle name="Currency 5 5 2 4 3 5" xfId="45928" xr:uid="{7FA28293-3BC9-4B68-B004-AA387A99E321}"/>
    <cellStyle name="Currency 5 5 2 4 4" xfId="20776" xr:uid="{F592EBFF-45E8-4D05-934C-824C77601301}"/>
    <cellStyle name="Currency 5 5 2 4 4 2" xfId="34468" xr:uid="{7956E251-8C19-4564-ABD5-7B37CBDEBB33}"/>
    <cellStyle name="Currency 5 5 2 4 4 3" xfId="49352" xr:uid="{2177B486-F12F-423C-AB9D-E3B82DF6A89D}"/>
    <cellStyle name="Currency 5 5 2 4 5" xfId="13932" xr:uid="{4AC13562-A416-4C48-9D9E-E0121F767C0D}"/>
    <cellStyle name="Currency 5 5 2 4 6" xfId="27622" xr:uid="{7F26AA2B-BB25-47B9-9B02-B169F8EF7858}"/>
    <cellStyle name="Currency 5 5 2 4 7" xfId="42506" xr:uid="{3F5DBA04-790D-4107-ACE1-8D9EEAA0F0A9}"/>
    <cellStyle name="Currency 5 5 2 5" xfId="8794" xr:uid="{C50B0894-E3E5-4F08-99BA-222143CE8815}"/>
    <cellStyle name="Currency 5 5 2 5 2" xfId="12216" xr:uid="{616834AF-BF8A-4D3D-8B74-030A67794CE4}"/>
    <cellStyle name="Currency 5 5 2 5 2 2" xfId="25906" xr:uid="{E1349225-9E63-45C6-8323-D1B0E082BE9C}"/>
    <cellStyle name="Currency 5 5 2 5 2 2 2" xfId="39598" xr:uid="{6D6EEF9A-397A-4F76-9EDD-40AD8030B2A8}"/>
    <cellStyle name="Currency 5 5 2 5 2 2 3" xfId="54482" xr:uid="{7554BFCB-7166-49F9-9A88-40F317B3CC58}"/>
    <cellStyle name="Currency 5 5 2 5 2 3" xfId="19062" xr:uid="{0164378F-40FE-4056-9BC6-1255BF928F1F}"/>
    <cellStyle name="Currency 5 5 2 5 2 4" xfId="32752" xr:uid="{EEA2BEFC-16D4-494B-A017-70DA49AD12AE}"/>
    <cellStyle name="Currency 5 5 2 5 2 5" xfId="47636" xr:uid="{A7E175F3-D92F-4056-A8F0-D4F5216DFA22}"/>
    <cellStyle name="Currency 5 5 2 5 3" xfId="22484" xr:uid="{0BF6AF24-F3A7-406E-93FE-267D621EC692}"/>
    <cellStyle name="Currency 5 5 2 5 3 2" xfId="36176" xr:uid="{B3E3DBA6-223F-4857-B2E9-43828BC5EC73}"/>
    <cellStyle name="Currency 5 5 2 5 3 3" xfId="51060" xr:uid="{58759EAC-866E-44BD-94CA-A3FDDDD93096}"/>
    <cellStyle name="Currency 5 5 2 5 4" xfId="15640" xr:uid="{8002659B-AB8D-44DE-81C0-4CA6D90F90F3}"/>
    <cellStyle name="Currency 5 5 2 5 5" xfId="29330" xr:uid="{2889A0DF-1BEF-42FD-A1A6-5FBAAC1E9B7B}"/>
    <cellStyle name="Currency 5 5 2 5 6" xfId="44214" xr:uid="{A70D86A3-D466-4414-BCE9-126782BD7B0C}"/>
    <cellStyle name="Currency 5 5 2 6" xfId="10504" xr:uid="{7C9209E2-7C63-4343-BB64-47C715F1A09D}"/>
    <cellStyle name="Currency 5 5 2 6 2" xfId="24194" xr:uid="{336CEEA5-D6E1-4DEA-81DF-1FABEA84FAC1}"/>
    <cellStyle name="Currency 5 5 2 6 2 2" xfId="37886" xr:uid="{5BAE00CF-909B-48BE-893B-CE199B73308C}"/>
    <cellStyle name="Currency 5 5 2 6 2 3" xfId="52770" xr:uid="{47A48F25-518D-401C-9525-4CEED23C5D89}"/>
    <cellStyle name="Currency 5 5 2 6 3" xfId="17350" xr:uid="{0B620B85-FEAB-46FB-AEF4-1AF3E301D2E9}"/>
    <cellStyle name="Currency 5 5 2 6 4" xfId="31040" xr:uid="{1439D5EA-B02C-4867-8654-8F2C7AFF2654}"/>
    <cellStyle name="Currency 5 5 2 6 5" xfId="45924" xr:uid="{96499216-76FF-43E5-A74D-1E47596B0855}"/>
    <cellStyle name="Currency 5 5 2 7" xfId="20772" xr:uid="{E0F23C1A-56A3-4B07-A77B-8D265D5B352C}"/>
    <cellStyle name="Currency 5 5 2 7 2" xfId="34464" xr:uid="{A23D4DBD-EB13-46B1-A528-AD9E77905BAD}"/>
    <cellStyle name="Currency 5 5 2 7 3" xfId="49348" xr:uid="{977DB55E-7830-474D-B369-289553B7B577}"/>
    <cellStyle name="Currency 5 5 2 8" xfId="13928" xr:uid="{D7825DC1-6E5C-444E-8CB5-BD0D66E8F887}"/>
    <cellStyle name="Currency 5 5 2 9" xfId="27618" xr:uid="{12641FCD-B446-43F5-8962-2AF052DF62A3}"/>
    <cellStyle name="Currency 5 5 3" xfId="7086" xr:uid="{B18875EC-DA6C-40BD-9B88-01DF44C3D0A4}"/>
    <cellStyle name="Currency 5 5 3 10" xfId="42507" xr:uid="{054AC8B9-A7D5-4E4F-A0A8-18F2DF52C7C3}"/>
    <cellStyle name="Currency 5 5 3 2" xfId="7087" xr:uid="{959CAB81-6DEF-4691-99B6-2B91D2F47A45}"/>
    <cellStyle name="Currency 5 5 3 2 2" xfId="7088" xr:uid="{E27E68AE-B3D5-4427-8CCD-B834F3F20B94}"/>
    <cellStyle name="Currency 5 5 3 2 2 2" xfId="8801" xr:uid="{13EAF0EC-66DE-48B3-815E-AA96705F5337}"/>
    <cellStyle name="Currency 5 5 3 2 2 2 2" xfId="12223" xr:uid="{12F1432A-FC3C-43C2-B3F1-687E38569081}"/>
    <cellStyle name="Currency 5 5 3 2 2 2 2 2" xfId="25913" xr:uid="{C29EBB51-AF53-4D81-B090-85A7D263C70D}"/>
    <cellStyle name="Currency 5 5 3 2 2 2 2 2 2" xfId="39605" xr:uid="{5845BEEC-1D81-42A7-9A57-972EFD2725AD}"/>
    <cellStyle name="Currency 5 5 3 2 2 2 2 2 3" xfId="54489" xr:uid="{A286D32C-9BE1-4CEB-A039-3664FDCECEB5}"/>
    <cellStyle name="Currency 5 5 3 2 2 2 2 3" xfId="19069" xr:uid="{82CC60BA-F242-498F-9498-B7EDE7D79997}"/>
    <cellStyle name="Currency 5 5 3 2 2 2 2 4" xfId="32759" xr:uid="{1282C9C2-4CAB-440E-8EEE-2721DBE007A7}"/>
    <cellStyle name="Currency 5 5 3 2 2 2 2 5" xfId="47643" xr:uid="{30961C33-0972-47FF-BB9C-9C88D5FD99F5}"/>
    <cellStyle name="Currency 5 5 3 2 2 2 3" xfId="22491" xr:uid="{C229DD53-2BE2-44CA-8E7E-8596785A5009}"/>
    <cellStyle name="Currency 5 5 3 2 2 2 3 2" xfId="36183" xr:uid="{54AB372E-9EA8-4D6C-9D06-2725665FC1C8}"/>
    <cellStyle name="Currency 5 5 3 2 2 2 3 3" xfId="51067" xr:uid="{A2E0301D-0E7A-457B-B229-7E9020D38789}"/>
    <cellStyle name="Currency 5 5 3 2 2 2 4" xfId="15647" xr:uid="{ECAB7E10-27E5-42D0-AB4B-17EF1981A7D7}"/>
    <cellStyle name="Currency 5 5 3 2 2 2 5" xfId="29337" xr:uid="{4C4CBB66-CA3B-4662-A1FE-07277B244816}"/>
    <cellStyle name="Currency 5 5 3 2 2 2 6" xfId="44221" xr:uid="{1B760F5C-EBE3-4291-87D7-06F1759C1FD9}"/>
    <cellStyle name="Currency 5 5 3 2 2 3" xfId="10511" xr:uid="{0A1A982B-CD41-418F-BBBA-990680322A03}"/>
    <cellStyle name="Currency 5 5 3 2 2 3 2" xfId="24201" xr:uid="{0FDF1B9E-85E9-4D60-AEDA-81EA87BEFC44}"/>
    <cellStyle name="Currency 5 5 3 2 2 3 2 2" xfId="37893" xr:uid="{18224ED1-098C-4A4D-9A35-2F6B472AFB61}"/>
    <cellStyle name="Currency 5 5 3 2 2 3 2 3" xfId="52777" xr:uid="{19410E3F-4AD9-4BCF-A1FA-6957131FE393}"/>
    <cellStyle name="Currency 5 5 3 2 2 3 3" xfId="17357" xr:uid="{C1B83FD3-24C5-46F1-A09C-3DBDF7A97BD3}"/>
    <cellStyle name="Currency 5 5 3 2 2 3 4" xfId="31047" xr:uid="{7FF19673-B33D-4498-A680-67C0A97212FD}"/>
    <cellStyle name="Currency 5 5 3 2 2 3 5" xfId="45931" xr:uid="{080FDE02-3A7E-4465-81A3-8EE9E09C2020}"/>
    <cellStyle name="Currency 5 5 3 2 2 4" xfId="20779" xr:uid="{1C8F0DBC-E91B-483F-B8C1-4EC6EA92E007}"/>
    <cellStyle name="Currency 5 5 3 2 2 4 2" xfId="34471" xr:uid="{A7450132-B47E-42F6-9CCE-66FC90805A40}"/>
    <cellStyle name="Currency 5 5 3 2 2 4 3" xfId="49355" xr:uid="{1D82EB64-8ADE-431B-8F81-FA440CCA046A}"/>
    <cellStyle name="Currency 5 5 3 2 2 5" xfId="13935" xr:uid="{5322A2A2-F8DD-4E72-994C-17EDE4B63A72}"/>
    <cellStyle name="Currency 5 5 3 2 2 6" xfId="27625" xr:uid="{294EB6BB-EA75-472E-81BF-ED31BFA5BCDC}"/>
    <cellStyle name="Currency 5 5 3 2 2 7" xfId="42509" xr:uid="{A775ABDF-A3BE-4667-B487-5F1556470AA5}"/>
    <cellStyle name="Currency 5 5 3 2 3" xfId="8800" xr:uid="{80C078E4-E9D4-4C04-9DC3-1D78BDC6BF82}"/>
    <cellStyle name="Currency 5 5 3 2 3 2" xfId="12222" xr:uid="{8DA7BCF5-8622-41ED-95DF-F5F7ABA13D85}"/>
    <cellStyle name="Currency 5 5 3 2 3 2 2" xfId="25912" xr:uid="{DC14AC25-BD8E-4ABA-BEC7-B0657515BA4A}"/>
    <cellStyle name="Currency 5 5 3 2 3 2 2 2" xfId="39604" xr:uid="{924E3FA2-A40D-4A40-A408-64BD79E9CA47}"/>
    <cellStyle name="Currency 5 5 3 2 3 2 2 3" xfId="54488" xr:uid="{B195CF15-CCA1-497F-87C5-6F0673BB0E83}"/>
    <cellStyle name="Currency 5 5 3 2 3 2 3" xfId="19068" xr:uid="{1922DCE6-667E-4FB3-9ACF-5DEB08895F74}"/>
    <cellStyle name="Currency 5 5 3 2 3 2 4" xfId="32758" xr:uid="{03D7F023-CE10-435F-8A63-452A89F64BEE}"/>
    <cellStyle name="Currency 5 5 3 2 3 2 5" xfId="47642" xr:uid="{7FF51D4C-835A-47FC-BFFB-FD0AC5BF6B8D}"/>
    <cellStyle name="Currency 5 5 3 2 3 3" xfId="22490" xr:uid="{C1329837-C8ED-4CE3-B750-275FB1A84861}"/>
    <cellStyle name="Currency 5 5 3 2 3 3 2" xfId="36182" xr:uid="{1DD2BCDD-E3AA-48A2-AEBD-EC487753299D}"/>
    <cellStyle name="Currency 5 5 3 2 3 3 3" xfId="51066" xr:uid="{6D7EC417-1525-4BE5-BB79-FDC359128F22}"/>
    <cellStyle name="Currency 5 5 3 2 3 4" xfId="15646" xr:uid="{B94925AB-10DD-45F8-9ACE-90EFBE5B0717}"/>
    <cellStyle name="Currency 5 5 3 2 3 5" xfId="29336" xr:uid="{75C12430-B63A-4D7B-B98C-B117857E789D}"/>
    <cellStyle name="Currency 5 5 3 2 3 6" xfId="44220" xr:uid="{798A397E-F7CF-4AF0-AF2E-FD30229BB7AF}"/>
    <cellStyle name="Currency 5 5 3 2 4" xfId="10510" xr:uid="{648D4BD5-955A-4A77-9452-40DA964A7E39}"/>
    <cellStyle name="Currency 5 5 3 2 4 2" xfId="24200" xr:uid="{E901D91F-2EC5-4C2F-9931-E2316D55DFFE}"/>
    <cellStyle name="Currency 5 5 3 2 4 2 2" xfId="37892" xr:uid="{95B33F8F-68E3-447E-92AD-057B299F4957}"/>
    <cellStyle name="Currency 5 5 3 2 4 2 3" xfId="52776" xr:uid="{D5E92231-4777-43EF-944E-1B0469DA81F9}"/>
    <cellStyle name="Currency 5 5 3 2 4 3" xfId="17356" xr:uid="{FC77A196-B5A9-4514-95F1-F8C149A0596C}"/>
    <cellStyle name="Currency 5 5 3 2 4 4" xfId="31046" xr:uid="{D2DCD488-B2CA-47B1-BE8D-C42E8626F1CC}"/>
    <cellStyle name="Currency 5 5 3 2 4 5" xfId="45930" xr:uid="{F7750FCD-E9D7-4560-8F7E-1138DA7D58DE}"/>
    <cellStyle name="Currency 5 5 3 2 5" xfId="20778" xr:uid="{C76F5537-AF7D-4DDB-8AE9-26D938EA47AB}"/>
    <cellStyle name="Currency 5 5 3 2 5 2" xfId="34470" xr:uid="{E52004AF-B7B6-4859-B136-FF920B6200EE}"/>
    <cellStyle name="Currency 5 5 3 2 5 3" xfId="49354" xr:uid="{53611AAF-7C1B-47E2-B779-EE7B98E2F19A}"/>
    <cellStyle name="Currency 5 5 3 2 6" xfId="13934" xr:uid="{DCD6254E-5128-47EA-A5CF-FC7864285D01}"/>
    <cellStyle name="Currency 5 5 3 2 7" xfId="27624" xr:uid="{905B1F6A-4837-42A2-B88A-98A1E1221A39}"/>
    <cellStyle name="Currency 5 5 3 2 8" xfId="42508" xr:uid="{CCFDF34D-D0FD-42FF-9FC5-1C81A082648E}"/>
    <cellStyle name="Currency 5 5 3 3" xfId="7089" xr:uid="{47C75DCF-559D-4447-BD23-8F7605262434}"/>
    <cellStyle name="Currency 5 5 3 3 2" xfId="8802" xr:uid="{B0892FEB-CD1F-4EE5-A4EA-78676EA1F07D}"/>
    <cellStyle name="Currency 5 5 3 3 2 2" xfId="12224" xr:uid="{84D18BB9-06D5-4D76-A57F-6E8D95F1964E}"/>
    <cellStyle name="Currency 5 5 3 3 2 2 2" xfId="25914" xr:uid="{4FCCEA04-70DE-4D79-BBDF-488A76061BC5}"/>
    <cellStyle name="Currency 5 5 3 3 2 2 2 2" xfId="39606" xr:uid="{8B521DBF-6F2B-4CCE-B020-058266C9E4AF}"/>
    <cellStyle name="Currency 5 5 3 3 2 2 2 3" xfId="54490" xr:uid="{C6E77CCF-CA21-41DE-B799-DE0B8D13024A}"/>
    <cellStyle name="Currency 5 5 3 3 2 2 3" xfId="19070" xr:uid="{71F98B68-FFCE-44CD-9B67-CF43D37B02B7}"/>
    <cellStyle name="Currency 5 5 3 3 2 2 4" xfId="32760" xr:uid="{FD7E4E1F-C563-45EE-A137-A8971BC8133F}"/>
    <cellStyle name="Currency 5 5 3 3 2 2 5" xfId="47644" xr:uid="{4542D64B-FA5F-4C60-BC40-6953BC397002}"/>
    <cellStyle name="Currency 5 5 3 3 2 3" xfId="22492" xr:uid="{E02FD7F2-23FC-4B0A-8B5F-2DD00AA60DFF}"/>
    <cellStyle name="Currency 5 5 3 3 2 3 2" xfId="36184" xr:uid="{9751EF4B-F70F-4344-B329-4B18ADD54583}"/>
    <cellStyle name="Currency 5 5 3 3 2 3 3" xfId="51068" xr:uid="{DD4AD813-4CFB-4C1E-8DA9-FA7646D569D1}"/>
    <cellStyle name="Currency 5 5 3 3 2 4" xfId="15648" xr:uid="{D49745E8-D56C-4CB9-8A8C-7EFE00FC4E6E}"/>
    <cellStyle name="Currency 5 5 3 3 2 5" xfId="29338" xr:uid="{DB974F66-6B19-4E1A-8952-128BE3AE8161}"/>
    <cellStyle name="Currency 5 5 3 3 2 6" xfId="44222" xr:uid="{8B58303B-B00E-4976-92F5-A571F4C5A3AD}"/>
    <cellStyle name="Currency 5 5 3 3 3" xfId="10512" xr:uid="{26FECD47-AE62-4C56-9835-DD27142D73A5}"/>
    <cellStyle name="Currency 5 5 3 3 3 2" xfId="24202" xr:uid="{74EC00A8-BB29-4796-B74B-DDFBE7ED4333}"/>
    <cellStyle name="Currency 5 5 3 3 3 2 2" xfId="37894" xr:uid="{DB4B03A9-227B-434D-8DB4-28A03731F5F5}"/>
    <cellStyle name="Currency 5 5 3 3 3 2 3" xfId="52778" xr:uid="{DD23086B-7773-4C32-8972-4DB92B0A934B}"/>
    <cellStyle name="Currency 5 5 3 3 3 3" xfId="17358" xr:uid="{23579DED-9EB1-4374-B2EB-F693DA056EE6}"/>
    <cellStyle name="Currency 5 5 3 3 3 4" xfId="31048" xr:uid="{0A0D54FC-0BF1-4BD9-A851-B62536201E87}"/>
    <cellStyle name="Currency 5 5 3 3 3 5" xfId="45932" xr:uid="{841C9702-A780-4312-B04F-D013091F7B16}"/>
    <cellStyle name="Currency 5 5 3 3 4" xfId="20780" xr:uid="{CC44D45A-F5E0-4543-AB1A-882B1C87E594}"/>
    <cellStyle name="Currency 5 5 3 3 4 2" xfId="34472" xr:uid="{C24149B0-589C-40AB-B9BF-4DA270AB5AAE}"/>
    <cellStyle name="Currency 5 5 3 3 4 3" xfId="49356" xr:uid="{8F70FAD3-E6B0-4FDC-B4B0-D36805D40098}"/>
    <cellStyle name="Currency 5 5 3 3 5" xfId="13936" xr:uid="{F2DCBE74-2FE7-4AB7-91DE-F3837F142C8D}"/>
    <cellStyle name="Currency 5 5 3 3 6" xfId="27626" xr:uid="{36AC16A0-C003-4928-B74F-9F7D56D2E246}"/>
    <cellStyle name="Currency 5 5 3 3 7" xfId="42510" xr:uid="{B7192BF7-AAA8-4833-A336-30CBB79E5C17}"/>
    <cellStyle name="Currency 5 5 3 4" xfId="7090" xr:uid="{B86B4F1E-3BE2-4C4D-ACB5-181CD100273A}"/>
    <cellStyle name="Currency 5 5 3 4 2" xfId="8803" xr:uid="{A20ED2C9-2405-4048-99B9-1BA8E9FBF23C}"/>
    <cellStyle name="Currency 5 5 3 4 2 2" xfId="12225" xr:uid="{633EB5E8-6DC7-4EA6-AC7F-2BACB86B37FA}"/>
    <cellStyle name="Currency 5 5 3 4 2 2 2" xfId="25915" xr:uid="{99659FCF-C9A8-4DA3-8DCA-14632DB1444D}"/>
    <cellStyle name="Currency 5 5 3 4 2 2 2 2" xfId="39607" xr:uid="{ABC24A92-9051-4D97-B69A-AA5F660AC9EF}"/>
    <cellStyle name="Currency 5 5 3 4 2 2 2 3" xfId="54491" xr:uid="{7BCC42AC-EB5C-4538-8C70-0C83F39E199A}"/>
    <cellStyle name="Currency 5 5 3 4 2 2 3" xfId="19071" xr:uid="{94D4585E-07F2-4B97-B520-B7A52E3C0F69}"/>
    <cellStyle name="Currency 5 5 3 4 2 2 4" xfId="32761" xr:uid="{5D9EC51C-77BF-4D8A-BA4D-886CF6D8E212}"/>
    <cellStyle name="Currency 5 5 3 4 2 2 5" xfId="47645" xr:uid="{429C2F6A-675B-467A-80BD-0675C166E474}"/>
    <cellStyle name="Currency 5 5 3 4 2 3" xfId="22493" xr:uid="{77911E02-49A5-46B7-AE51-53CBAD73545B}"/>
    <cellStyle name="Currency 5 5 3 4 2 3 2" xfId="36185" xr:uid="{EAFF4606-7E41-412E-9B3D-8D30CABCFF82}"/>
    <cellStyle name="Currency 5 5 3 4 2 3 3" xfId="51069" xr:uid="{9BBFAE80-9143-4DCD-83D5-49B37679CEFF}"/>
    <cellStyle name="Currency 5 5 3 4 2 4" xfId="15649" xr:uid="{AE9926DF-1B8F-4D36-9D66-688E30D1A1FB}"/>
    <cellStyle name="Currency 5 5 3 4 2 5" xfId="29339" xr:uid="{626312CC-7799-41D3-BBE6-1B69DC43A49B}"/>
    <cellStyle name="Currency 5 5 3 4 2 6" xfId="44223" xr:uid="{C0AEC012-F03B-490C-B50A-E4D6AE216271}"/>
    <cellStyle name="Currency 5 5 3 4 3" xfId="10513" xr:uid="{404C5998-3BF1-4062-89CD-E1BF7769AB50}"/>
    <cellStyle name="Currency 5 5 3 4 3 2" xfId="24203" xr:uid="{136423D1-4551-4B63-BFBF-A26C710088CE}"/>
    <cellStyle name="Currency 5 5 3 4 3 2 2" xfId="37895" xr:uid="{A92A8D17-D616-463A-8570-31602A4BC526}"/>
    <cellStyle name="Currency 5 5 3 4 3 2 3" xfId="52779" xr:uid="{04AE4837-2E51-40EB-8223-A01577A50E21}"/>
    <cellStyle name="Currency 5 5 3 4 3 3" xfId="17359" xr:uid="{4C75FACB-E55E-4F36-8FDB-616B1BCBC9D7}"/>
    <cellStyle name="Currency 5 5 3 4 3 4" xfId="31049" xr:uid="{E9657E09-27F6-4876-BB30-40B16EE03C52}"/>
    <cellStyle name="Currency 5 5 3 4 3 5" xfId="45933" xr:uid="{5053626C-4D5B-4BE6-9FC5-407F4B01154A}"/>
    <cellStyle name="Currency 5 5 3 4 4" xfId="20781" xr:uid="{F8623DCC-9C88-402D-8526-FAF2F7B3CB3A}"/>
    <cellStyle name="Currency 5 5 3 4 4 2" xfId="34473" xr:uid="{9A79B0F2-B4D3-46CC-ABF2-2B9C15287942}"/>
    <cellStyle name="Currency 5 5 3 4 4 3" xfId="49357" xr:uid="{B6D863B0-AA25-4F83-B652-C466484E26D6}"/>
    <cellStyle name="Currency 5 5 3 4 5" xfId="13937" xr:uid="{5B59A735-4640-4C56-A61A-1131A0291065}"/>
    <cellStyle name="Currency 5 5 3 4 6" xfId="27627" xr:uid="{186AFA20-092B-43FC-952A-70B671CA1ECD}"/>
    <cellStyle name="Currency 5 5 3 4 7" xfId="42511" xr:uid="{005EFB71-A20B-4495-8C98-7BC3E2427B50}"/>
    <cellStyle name="Currency 5 5 3 5" xfId="8799" xr:uid="{CDAED7A2-7FD3-4C98-8C53-6BAE163A4257}"/>
    <cellStyle name="Currency 5 5 3 5 2" xfId="12221" xr:uid="{F1135A88-D20A-4391-B644-F9A1D8225A31}"/>
    <cellStyle name="Currency 5 5 3 5 2 2" xfId="25911" xr:uid="{4A6646CB-269F-44D0-A3AE-BED279EA8F0A}"/>
    <cellStyle name="Currency 5 5 3 5 2 2 2" xfId="39603" xr:uid="{00307ACB-853E-45D6-9B24-31F9BC1C3DDC}"/>
    <cellStyle name="Currency 5 5 3 5 2 2 3" xfId="54487" xr:uid="{A9B009BD-BAAB-467D-A47B-365BECDBB075}"/>
    <cellStyle name="Currency 5 5 3 5 2 3" xfId="19067" xr:uid="{7994085B-E156-415B-9B2D-6EE1B1D642B1}"/>
    <cellStyle name="Currency 5 5 3 5 2 4" xfId="32757" xr:uid="{BD80E185-2932-4BFB-A226-E1CB5F88A7BA}"/>
    <cellStyle name="Currency 5 5 3 5 2 5" xfId="47641" xr:uid="{7652CC14-B7B4-45BA-A9D6-E07729804613}"/>
    <cellStyle name="Currency 5 5 3 5 3" xfId="22489" xr:uid="{2ABB5878-C340-4EDF-AFF4-69D1F381CE3E}"/>
    <cellStyle name="Currency 5 5 3 5 3 2" xfId="36181" xr:uid="{8DAC856A-3886-4934-A62B-67353A78E9E0}"/>
    <cellStyle name="Currency 5 5 3 5 3 3" xfId="51065" xr:uid="{FCB46508-A587-491E-81ED-285374B9FD0F}"/>
    <cellStyle name="Currency 5 5 3 5 4" xfId="15645" xr:uid="{6FBFF121-4B3C-4FBE-AAB5-FB02A562B973}"/>
    <cellStyle name="Currency 5 5 3 5 5" xfId="29335" xr:uid="{EDB5D20E-458E-4CA3-A5CC-EBA5C2B78FD1}"/>
    <cellStyle name="Currency 5 5 3 5 6" xfId="44219" xr:uid="{11D6E1F8-3C9C-4CF7-AD4E-9247C79AD056}"/>
    <cellStyle name="Currency 5 5 3 6" xfId="10509" xr:uid="{69FDF909-3B88-4BA8-86F2-624F677795A5}"/>
    <cellStyle name="Currency 5 5 3 6 2" xfId="24199" xr:uid="{A2B90B43-23ED-42AF-9421-3D93AD9C69CD}"/>
    <cellStyle name="Currency 5 5 3 6 2 2" xfId="37891" xr:uid="{7D85C2C6-6F6D-4E4B-A7AA-9C9D82C12577}"/>
    <cellStyle name="Currency 5 5 3 6 2 3" xfId="52775" xr:uid="{16C8A55B-B888-421E-B642-8E7291E91CB1}"/>
    <cellStyle name="Currency 5 5 3 6 3" xfId="17355" xr:uid="{E8275FEA-9556-46CD-B2FF-68FD0E62177D}"/>
    <cellStyle name="Currency 5 5 3 6 4" xfId="31045" xr:uid="{D2F0750E-CB69-496D-909D-9ADB8C885ABA}"/>
    <cellStyle name="Currency 5 5 3 6 5" xfId="45929" xr:uid="{5A8A81EF-30F5-4E0F-8109-578C32D38A68}"/>
    <cellStyle name="Currency 5 5 3 7" xfId="20777" xr:uid="{B56B7952-31FC-41DA-9664-B45D58FE7B57}"/>
    <cellStyle name="Currency 5 5 3 7 2" xfId="34469" xr:uid="{54C62804-D95B-44ED-8B90-DBE22A12A3B3}"/>
    <cellStyle name="Currency 5 5 3 7 3" xfId="49353" xr:uid="{EFC88984-5CB8-493A-B7CB-48732EEC5B72}"/>
    <cellStyle name="Currency 5 5 3 8" xfId="13933" xr:uid="{BB1B546C-C4A8-493D-9CD9-13A4BE8ADD88}"/>
    <cellStyle name="Currency 5 5 3 9" xfId="27623" xr:uid="{616980E7-BD38-40B7-9A4F-75C5AC14DC32}"/>
    <cellStyle name="Currency 5 5 4" xfId="7091" xr:uid="{591DDA77-C273-432E-B8FB-A796FFC283D5}"/>
    <cellStyle name="Currency 5 5 4 2" xfId="7092" xr:uid="{1C1B78D0-B553-43D1-819B-45CAA04DC2B9}"/>
    <cellStyle name="Currency 5 5 4 2 2" xfId="8805" xr:uid="{E5B415DB-6598-4A56-B70E-ACF3DCB224D7}"/>
    <cellStyle name="Currency 5 5 4 2 2 2" xfId="12227" xr:uid="{A87660DB-9DC8-4096-8D9C-E6EF1093FF08}"/>
    <cellStyle name="Currency 5 5 4 2 2 2 2" xfId="25917" xr:uid="{0AE495C1-A0B0-4BC8-84C4-CD7623C5DA72}"/>
    <cellStyle name="Currency 5 5 4 2 2 2 2 2" xfId="39609" xr:uid="{95502D04-2108-487F-A4B7-E7C10B0CEC6B}"/>
    <cellStyle name="Currency 5 5 4 2 2 2 2 3" xfId="54493" xr:uid="{48B6AE76-64F6-4948-8FE3-40557109250E}"/>
    <cellStyle name="Currency 5 5 4 2 2 2 3" xfId="19073" xr:uid="{0A25FAD1-7985-4FEB-9CBA-02F8619B1B35}"/>
    <cellStyle name="Currency 5 5 4 2 2 2 4" xfId="32763" xr:uid="{08C7F992-25DF-4C89-A8A3-49CDDEFFF2D1}"/>
    <cellStyle name="Currency 5 5 4 2 2 2 5" xfId="47647" xr:uid="{B2D5EB25-92C9-415A-BD9E-E157B1D3A32A}"/>
    <cellStyle name="Currency 5 5 4 2 2 3" xfId="22495" xr:uid="{B11D8C23-8D5F-4D3B-92D8-FDBDF2A48C99}"/>
    <cellStyle name="Currency 5 5 4 2 2 3 2" xfId="36187" xr:uid="{59A65E97-685F-43C8-961A-AC8FF0100984}"/>
    <cellStyle name="Currency 5 5 4 2 2 3 3" xfId="51071" xr:uid="{60D6FF7B-F1C0-46E9-9C5C-09ACA6085DC0}"/>
    <cellStyle name="Currency 5 5 4 2 2 4" xfId="15651" xr:uid="{8EDBF5D6-C151-475B-9B3C-6E5E37622116}"/>
    <cellStyle name="Currency 5 5 4 2 2 5" xfId="29341" xr:uid="{723B45A4-B07C-46A4-81C4-94FC3EE015DF}"/>
    <cellStyle name="Currency 5 5 4 2 2 6" xfId="44225" xr:uid="{ABE19675-3FD2-43CC-AE37-166FA8438603}"/>
    <cellStyle name="Currency 5 5 4 2 3" xfId="10515" xr:uid="{1DA69412-1EEF-4E65-9398-06502E2EEBA3}"/>
    <cellStyle name="Currency 5 5 4 2 3 2" xfId="24205" xr:uid="{211D4157-3787-4415-8BA0-DFB88F808805}"/>
    <cellStyle name="Currency 5 5 4 2 3 2 2" xfId="37897" xr:uid="{3847C7E7-C347-493D-8603-2AA2F26A9885}"/>
    <cellStyle name="Currency 5 5 4 2 3 2 3" xfId="52781" xr:uid="{E0A52EB4-5E4A-4851-B477-DE9B9D8A8963}"/>
    <cellStyle name="Currency 5 5 4 2 3 3" xfId="17361" xr:uid="{1256059E-21DB-40D6-A316-5ECA09D760A9}"/>
    <cellStyle name="Currency 5 5 4 2 3 4" xfId="31051" xr:uid="{B9ACFD54-84D7-4272-B5C5-6835B133DDD9}"/>
    <cellStyle name="Currency 5 5 4 2 3 5" xfId="45935" xr:uid="{CC782BBC-A7F9-4094-9FFE-ED98B89EC87A}"/>
    <cellStyle name="Currency 5 5 4 2 4" xfId="20783" xr:uid="{B2CBFAC2-4FB9-4EE3-AD76-5A698E16CA3D}"/>
    <cellStyle name="Currency 5 5 4 2 4 2" xfId="34475" xr:uid="{05929EC3-90FF-4AE9-8159-1E9B6A293EF5}"/>
    <cellStyle name="Currency 5 5 4 2 4 3" xfId="49359" xr:uid="{6D8AE91C-0081-4F7A-B606-6DAA032079F9}"/>
    <cellStyle name="Currency 5 5 4 2 5" xfId="13939" xr:uid="{1F353388-5CCA-4C02-AB6E-CFF3881E0DDC}"/>
    <cellStyle name="Currency 5 5 4 2 6" xfId="27629" xr:uid="{F0B764FC-2048-4AA0-819B-027AAF27AC15}"/>
    <cellStyle name="Currency 5 5 4 2 7" xfId="42513" xr:uid="{9B1C22EC-8216-4347-B2F3-01A594DD2BB7}"/>
    <cellStyle name="Currency 5 5 4 3" xfId="8804" xr:uid="{7D0388CC-6DC2-4FEF-B17D-3946AA687D1F}"/>
    <cellStyle name="Currency 5 5 4 3 2" xfId="12226" xr:uid="{28E78102-5D56-4C45-85EC-82FBA1AF437A}"/>
    <cellStyle name="Currency 5 5 4 3 2 2" xfId="25916" xr:uid="{39617B7D-C34F-41A6-8F02-755801D06A1B}"/>
    <cellStyle name="Currency 5 5 4 3 2 2 2" xfId="39608" xr:uid="{3884D120-AEAB-484F-9FA9-07579992247C}"/>
    <cellStyle name="Currency 5 5 4 3 2 2 3" xfId="54492" xr:uid="{C88460DF-A842-454A-B0D5-9D4A7D352422}"/>
    <cellStyle name="Currency 5 5 4 3 2 3" xfId="19072" xr:uid="{499AB9FC-D85B-4949-A92A-B85F54D9FF17}"/>
    <cellStyle name="Currency 5 5 4 3 2 4" xfId="32762" xr:uid="{D4DAD711-B1DF-4C5D-9451-1B70449C533D}"/>
    <cellStyle name="Currency 5 5 4 3 2 5" xfId="47646" xr:uid="{BBCF5444-2018-4AE6-A92B-2D56A1062363}"/>
    <cellStyle name="Currency 5 5 4 3 3" xfId="22494" xr:uid="{D6DD1082-ADAB-4F72-AE7D-35C998C2B066}"/>
    <cellStyle name="Currency 5 5 4 3 3 2" xfId="36186" xr:uid="{1CB0AF48-B480-45D5-9B57-DBA4749A1B0C}"/>
    <cellStyle name="Currency 5 5 4 3 3 3" xfId="51070" xr:uid="{1B839FC6-8AC5-46CF-ABF3-A22315EDBDDE}"/>
    <cellStyle name="Currency 5 5 4 3 4" xfId="15650" xr:uid="{7C820314-F47D-44A5-A6A4-20567392CFB7}"/>
    <cellStyle name="Currency 5 5 4 3 5" xfId="29340" xr:uid="{4DBA288E-BF4D-419D-8913-F3740CCB8CB7}"/>
    <cellStyle name="Currency 5 5 4 3 6" xfId="44224" xr:uid="{DD7B616E-BFCC-4623-946E-532EFA5A24EC}"/>
    <cellStyle name="Currency 5 5 4 4" xfId="10514" xr:uid="{C6768312-5689-41F6-8357-A80183F26155}"/>
    <cellStyle name="Currency 5 5 4 4 2" xfId="24204" xr:uid="{B0D1DB1A-A0E6-42D9-9449-96E28EDDF9B2}"/>
    <cellStyle name="Currency 5 5 4 4 2 2" xfId="37896" xr:uid="{5ECE814D-C501-4D25-9996-E1C308EC1967}"/>
    <cellStyle name="Currency 5 5 4 4 2 3" xfId="52780" xr:uid="{82BF6137-7B05-473B-97CB-2E72C48C56C9}"/>
    <cellStyle name="Currency 5 5 4 4 3" xfId="17360" xr:uid="{4C2C8867-4233-4657-8270-3E9DD45E1810}"/>
    <cellStyle name="Currency 5 5 4 4 4" xfId="31050" xr:uid="{AF4E88A6-E791-4B8E-9EF6-1F95173DEB74}"/>
    <cellStyle name="Currency 5 5 4 4 5" xfId="45934" xr:uid="{44C43E44-EC6E-4E81-BCEF-2D509F616812}"/>
    <cellStyle name="Currency 5 5 4 5" xfId="20782" xr:uid="{4AFFCAEA-648E-4469-BD78-17A80C90D7F8}"/>
    <cellStyle name="Currency 5 5 4 5 2" xfId="34474" xr:uid="{364067F1-ADA1-4334-ADAD-CEC1C5D92027}"/>
    <cellStyle name="Currency 5 5 4 5 3" xfId="49358" xr:uid="{230BB9F7-FBFC-4040-8775-961A53FEFA74}"/>
    <cellStyle name="Currency 5 5 4 6" xfId="13938" xr:uid="{F2FDA97C-57D9-4FEA-9125-5C9D1D052F03}"/>
    <cellStyle name="Currency 5 5 4 7" xfId="27628" xr:uid="{CA6F0D74-AAEB-45BC-AA79-8968DAB9E2A5}"/>
    <cellStyle name="Currency 5 5 4 8" xfId="42512" xr:uid="{682167BE-1B9B-4CD3-AE2D-2ACE587D11DA}"/>
    <cellStyle name="Currency 5 5 5" xfId="7093" xr:uid="{D67A48F6-D1CC-4D83-9619-35B678E23137}"/>
    <cellStyle name="Currency 5 5 5 2" xfId="8806" xr:uid="{E0435E61-3B07-46C3-BCC2-2FF37C35745A}"/>
    <cellStyle name="Currency 5 5 5 2 2" xfId="12228" xr:uid="{72206E91-1669-4082-BBD6-6FECE035D744}"/>
    <cellStyle name="Currency 5 5 5 2 2 2" xfId="25918" xr:uid="{FD9DAF98-B2FD-4F59-A268-4F62796F10B5}"/>
    <cellStyle name="Currency 5 5 5 2 2 2 2" xfId="39610" xr:uid="{351ABEAD-CF99-4ED3-9FFF-81845C5B29A8}"/>
    <cellStyle name="Currency 5 5 5 2 2 2 3" xfId="54494" xr:uid="{9A95C40E-504C-4F08-AA33-F5D91FFC0D7F}"/>
    <cellStyle name="Currency 5 5 5 2 2 3" xfId="19074" xr:uid="{087AAD24-024B-4F6A-89BA-7008634559AC}"/>
    <cellStyle name="Currency 5 5 5 2 2 4" xfId="32764" xr:uid="{3A0E7AF8-8960-4B09-AB83-869F0163B6C9}"/>
    <cellStyle name="Currency 5 5 5 2 2 5" xfId="47648" xr:uid="{16DD87FB-DF1E-4635-9C4D-818B2A7A094D}"/>
    <cellStyle name="Currency 5 5 5 2 3" xfId="22496" xr:uid="{615BB9D8-BA75-47E0-B578-8DD6F3EF3131}"/>
    <cellStyle name="Currency 5 5 5 2 3 2" xfId="36188" xr:uid="{31E2EA71-DD2A-4DBB-8E1A-083F9332FF26}"/>
    <cellStyle name="Currency 5 5 5 2 3 3" xfId="51072" xr:uid="{B01993DA-D082-4A4E-8DBF-89A91A14E8A8}"/>
    <cellStyle name="Currency 5 5 5 2 4" xfId="15652" xr:uid="{25F82D5F-C798-4D82-BD6B-2B926AE79A56}"/>
    <cellStyle name="Currency 5 5 5 2 5" xfId="29342" xr:uid="{E4D369CE-75E0-4B98-AFF3-651DBF6E1894}"/>
    <cellStyle name="Currency 5 5 5 2 6" xfId="44226" xr:uid="{5A4374A7-BAC1-4DB2-8DB1-1F7A7CD34E81}"/>
    <cellStyle name="Currency 5 5 5 3" xfId="10516" xr:uid="{309D21F7-9427-4CB1-95E6-6D5AB947EE0F}"/>
    <cellStyle name="Currency 5 5 5 3 2" xfId="24206" xr:uid="{85A04A0F-C44E-4EA8-928E-59D91F343A4F}"/>
    <cellStyle name="Currency 5 5 5 3 2 2" xfId="37898" xr:uid="{81EAF3A3-671F-46E9-9A86-856D2996D39A}"/>
    <cellStyle name="Currency 5 5 5 3 2 3" xfId="52782" xr:uid="{41C60DE1-733B-4536-AC1E-E1BE54210CD0}"/>
    <cellStyle name="Currency 5 5 5 3 3" xfId="17362" xr:uid="{0DBEB1B8-C33F-4494-9105-BE265B78C43D}"/>
    <cellStyle name="Currency 5 5 5 3 4" xfId="31052" xr:uid="{573F4BCB-7752-4C57-931D-4FBCFB6A62F3}"/>
    <cellStyle name="Currency 5 5 5 3 5" xfId="45936" xr:uid="{004D5A44-056E-4F49-BC43-B657D323B00F}"/>
    <cellStyle name="Currency 5 5 5 4" xfId="20784" xr:uid="{72713614-C3F6-44FE-B7FF-5EB107012BB4}"/>
    <cellStyle name="Currency 5 5 5 4 2" xfId="34476" xr:uid="{2CE8C972-A586-40F8-AE1E-51A5320E535D}"/>
    <cellStyle name="Currency 5 5 5 4 3" xfId="49360" xr:uid="{FF186EC0-FC66-4AED-887E-6620DC7D06E7}"/>
    <cellStyle name="Currency 5 5 5 5" xfId="13940" xr:uid="{30F251E7-0712-4BC3-A58D-A2018AD14D86}"/>
    <cellStyle name="Currency 5 5 5 6" xfId="27630" xr:uid="{1477AF38-1901-4B98-937D-4A99B5D0C0CE}"/>
    <cellStyle name="Currency 5 5 5 7" xfId="42514" xr:uid="{72FBDF76-0F24-4E53-9795-2F4B5F306A65}"/>
    <cellStyle name="Currency 5 5 6" xfId="7094" xr:uid="{67BA9E6E-FDCC-4E7C-BA5F-0DCE8AB73063}"/>
    <cellStyle name="Currency 5 5 6 2" xfId="8807" xr:uid="{FCF731FB-8116-460E-81A4-08531CFCD7D8}"/>
    <cellStyle name="Currency 5 5 6 2 2" xfId="12229" xr:uid="{8B6106F6-A1E3-49B3-AE76-4F5827255D53}"/>
    <cellStyle name="Currency 5 5 6 2 2 2" xfId="25919" xr:uid="{AE3030B9-EB7F-4692-B963-118B5CB58C80}"/>
    <cellStyle name="Currency 5 5 6 2 2 2 2" xfId="39611" xr:uid="{967ED9FD-7C5C-4FE8-8852-5ADD6DB94C02}"/>
    <cellStyle name="Currency 5 5 6 2 2 2 3" xfId="54495" xr:uid="{ADAD5391-35A1-47D0-A211-BD15AAF178AB}"/>
    <cellStyle name="Currency 5 5 6 2 2 3" xfId="19075" xr:uid="{3DBC2844-B0AB-4932-9E1E-8871EC140653}"/>
    <cellStyle name="Currency 5 5 6 2 2 4" xfId="32765" xr:uid="{B8BC56EA-3AA7-478E-A41F-4BE465C8943D}"/>
    <cellStyle name="Currency 5 5 6 2 2 5" xfId="47649" xr:uid="{13DF4C2B-6B6A-460B-9418-A3FE08643219}"/>
    <cellStyle name="Currency 5 5 6 2 3" xfId="22497" xr:uid="{8E135F9A-2158-4306-BDD6-4D68FA903711}"/>
    <cellStyle name="Currency 5 5 6 2 3 2" xfId="36189" xr:uid="{64A762B4-7C3D-4BFF-8D48-FAF101CC8C56}"/>
    <cellStyle name="Currency 5 5 6 2 3 3" xfId="51073" xr:uid="{A8840779-58B7-4732-A0A4-58B58472BA3A}"/>
    <cellStyle name="Currency 5 5 6 2 4" xfId="15653" xr:uid="{A797EC38-553C-47CD-89A4-FCD8967DBBF0}"/>
    <cellStyle name="Currency 5 5 6 2 5" xfId="29343" xr:uid="{FCE0AAEC-BBB9-43C8-843A-D1C754E34EDD}"/>
    <cellStyle name="Currency 5 5 6 2 6" xfId="44227" xr:uid="{69BB5C06-56F0-4B83-AEA0-90BF2586CB65}"/>
    <cellStyle name="Currency 5 5 6 3" xfId="10517" xr:uid="{D8AE9EA8-C3A3-4E6B-A892-ABD9824C2527}"/>
    <cellStyle name="Currency 5 5 6 3 2" xfId="24207" xr:uid="{97B66636-943B-480A-8039-AE6EC12E82BC}"/>
    <cellStyle name="Currency 5 5 6 3 2 2" xfId="37899" xr:uid="{D8F29B91-2F98-4DB1-A627-FD04E179EFA8}"/>
    <cellStyle name="Currency 5 5 6 3 2 3" xfId="52783" xr:uid="{E34D7633-A200-425C-9971-AD6079E2D531}"/>
    <cellStyle name="Currency 5 5 6 3 3" xfId="17363" xr:uid="{41786EA9-4C8B-442B-8362-0E6AA9276F19}"/>
    <cellStyle name="Currency 5 5 6 3 4" xfId="31053" xr:uid="{DEBD9E1C-FD9A-4911-A220-5BE743C0D221}"/>
    <cellStyle name="Currency 5 5 6 3 5" xfId="45937" xr:uid="{8C9BD159-FFD3-40E9-B779-14FFDD28EFA6}"/>
    <cellStyle name="Currency 5 5 6 4" xfId="20785" xr:uid="{6F223D86-925A-40E6-BDCD-280F446A6C57}"/>
    <cellStyle name="Currency 5 5 6 4 2" xfId="34477" xr:uid="{73246A71-8235-4884-8144-F566CBD89672}"/>
    <cellStyle name="Currency 5 5 6 4 3" xfId="49361" xr:uid="{DFEE505C-0089-421B-80AC-1F2B34357288}"/>
    <cellStyle name="Currency 5 5 6 5" xfId="13941" xr:uid="{4B51519F-104C-4B56-9E22-A99171CACEB7}"/>
    <cellStyle name="Currency 5 5 6 6" xfId="27631" xr:uid="{13218D05-AA31-4D50-9395-6D19E84CAB14}"/>
    <cellStyle name="Currency 5 5 6 7" xfId="42515" xr:uid="{C7D89C40-C102-4856-BD53-3FF0ABBBB75C}"/>
    <cellStyle name="Currency 5 5 7" xfId="8793" xr:uid="{7CD8B0E8-1820-4E0D-B285-502DE26049E7}"/>
    <cellStyle name="Currency 5 5 7 2" xfId="12215" xr:uid="{834414B8-5332-4633-A689-40D2CFCF4E97}"/>
    <cellStyle name="Currency 5 5 7 2 2" xfId="25905" xr:uid="{433B1CB8-8D05-4F4B-AF2A-DCDB69BB9896}"/>
    <cellStyle name="Currency 5 5 7 2 2 2" xfId="39597" xr:uid="{D41E6421-7D86-402A-B99A-C62784C40E41}"/>
    <cellStyle name="Currency 5 5 7 2 2 3" xfId="54481" xr:uid="{A3139528-4535-47BF-A7FA-827CB4FF6A49}"/>
    <cellStyle name="Currency 5 5 7 2 3" xfId="19061" xr:uid="{18064D4A-C565-4A60-888D-87D02D711DB1}"/>
    <cellStyle name="Currency 5 5 7 2 4" xfId="32751" xr:uid="{E506E402-ACE9-4FE0-8719-9BEAF13075DE}"/>
    <cellStyle name="Currency 5 5 7 2 5" xfId="47635" xr:uid="{96F59D2A-4C0B-48BF-8D4F-6C8FEDDE7510}"/>
    <cellStyle name="Currency 5 5 7 3" xfId="22483" xr:uid="{8848B3CC-8630-4883-8D27-A320A5FB40A3}"/>
    <cellStyle name="Currency 5 5 7 3 2" xfId="36175" xr:uid="{B91C0E08-76F9-4CA2-B30D-38D3B81DBEFD}"/>
    <cellStyle name="Currency 5 5 7 3 3" xfId="51059" xr:uid="{7D20EB9A-8E67-4A27-BB5D-787F6970671C}"/>
    <cellStyle name="Currency 5 5 7 4" xfId="15639" xr:uid="{01326CD7-4BBC-475D-B0A6-7AFA8EA1D67F}"/>
    <cellStyle name="Currency 5 5 7 5" xfId="29329" xr:uid="{E190829F-1774-477E-A78E-2FABEAD8717F}"/>
    <cellStyle name="Currency 5 5 7 6" xfId="44213" xr:uid="{3382FF7F-BB8F-4B4A-9C0A-45A15A89040D}"/>
    <cellStyle name="Currency 5 5 8" xfId="10503" xr:uid="{C73C0C2B-8C86-4DFE-82D3-A31B9F80EEEA}"/>
    <cellStyle name="Currency 5 5 8 2" xfId="24193" xr:uid="{D58C8B92-4ADF-40F3-80ED-A5B738C2D5F3}"/>
    <cellStyle name="Currency 5 5 8 2 2" xfId="37885" xr:uid="{F1CC301C-A592-4ED7-B6F4-349C6CC991CE}"/>
    <cellStyle name="Currency 5 5 8 2 3" xfId="52769" xr:uid="{96C426F6-40E3-4E38-B94A-F2C2308B2CC9}"/>
    <cellStyle name="Currency 5 5 8 3" xfId="17349" xr:uid="{9CD4D288-8216-46BC-B267-D6472034C053}"/>
    <cellStyle name="Currency 5 5 8 4" xfId="31039" xr:uid="{DFADB564-1B77-48C8-8A2F-B0F1495F2338}"/>
    <cellStyle name="Currency 5 5 8 5" xfId="45923" xr:uid="{F48239A1-C216-4050-AD42-1A7F3C71224D}"/>
    <cellStyle name="Currency 5 5 9" xfId="20771" xr:uid="{9A75CBA8-0F9B-44C9-8F35-AF02BD781908}"/>
    <cellStyle name="Currency 5 5 9 2" xfId="34463" xr:uid="{7134F49A-7DDB-45C2-923E-3F64198B12B8}"/>
    <cellStyle name="Currency 5 5 9 3" xfId="49347" xr:uid="{C10BF7AD-E781-416A-8023-5E7AAF35F74B}"/>
    <cellStyle name="Currency 5 6" xfId="7095" xr:uid="{4385E28B-F6CF-4FD3-9B8F-9F8D12839855}"/>
    <cellStyle name="Currency 5 6 10" xfId="13942" xr:uid="{3D6A02AE-DB71-48BE-85EB-E743F88517C7}"/>
    <cellStyle name="Currency 5 6 11" xfId="27632" xr:uid="{F4958AA1-DD34-4B28-9E62-21E79D196069}"/>
    <cellStyle name="Currency 5 6 12" xfId="42516" xr:uid="{1A1473EB-06F7-466B-9EEC-DEE0E99FE5B3}"/>
    <cellStyle name="Currency 5 6 2" xfId="7096" xr:uid="{95F7AF0C-26CB-4C80-B19A-59C68DDC9B05}"/>
    <cellStyle name="Currency 5 6 2 10" xfId="42517" xr:uid="{F33DFD18-69A9-4E87-BFBA-C9C35B9E1C1C}"/>
    <cellStyle name="Currency 5 6 2 2" xfId="7097" xr:uid="{BEB80DFE-2EE5-414C-A71F-1ECC7B1F73AD}"/>
    <cellStyle name="Currency 5 6 2 2 2" xfId="7098" xr:uid="{6DDE1B99-46FD-41B5-8417-B26B55715F22}"/>
    <cellStyle name="Currency 5 6 2 2 2 2" xfId="8811" xr:uid="{AF68D015-F7DE-43BC-9449-D2C7E60A93B7}"/>
    <cellStyle name="Currency 5 6 2 2 2 2 2" xfId="12233" xr:uid="{F09FD6BA-11DE-4AF0-A93F-24045C9356E4}"/>
    <cellStyle name="Currency 5 6 2 2 2 2 2 2" xfId="25923" xr:uid="{36966A56-5578-40C1-B5FE-575AB4523E8C}"/>
    <cellStyle name="Currency 5 6 2 2 2 2 2 2 2" xfId="39615" xr:uid="{8DE221E4-B645-4F6D-A71B-5BB6C89AE837}"/>
    <cellStyle name="Currency 5 6 2 2 2 2 2 2 3" xfId="54499" xr:uid="{AB6AF2C7-8E69-4D34-B780-A45E43729D7F}"/>
    <cellStyle name="Currency 5 6 2 2 2 2 2 3" xfId="19079" xr:uid="{6C01F889-1719-439C-A0F3-190EE244F04C}"/>
    <cellStyle name="Currency 5 6 2 2 2 2 2 4" xfId="32769" xr:uid="{68819B4B-CD0D-4B08-9D25-C967A0354DCF}"/>
    <cellStyle name="Currency 5 6 2 2 2 2 2 5" xfId="47653" xr:uid="{D04B18A8-00A6-49BE-B49F-13166B79347B}"/>
    <cellStyle name="Currency 5 6 2 2 2 2 3" xfId="22501" xr:uid="{1FDC4713-412E-4025-B2C0-F923CCCB2229}"/>
    <cellStyle name="Currency 5 6 2 2 2 2 3 2" xfId="36193" xr:uid="{79099CEA-07F1-4A2C-89CC-A73420BD493D}"/>
    <cellStyle name="Currency 5 6 2 2 2 2 3 3" xfId="51077" xr:uid="{05C1240C-9AE7-41EA-A40D-ACF3061AD08D}"/>
    <cellStyle name="Currency 5 6 2 2 2 2 4" xfId="15657" xr:uid="{62C3448B-1971-4A5F-9285-6CD0EF3A4A39}"/>
    <cellStyle name="Currency 5 6 2 2 2 2 5" xfId="29347" xr:uid="{453BE5A7-46BC-4519-BE92-D188F93CDAAF}"/>
    <cellStyle name="Currency 5 6 2 2 2 2 6" xfId="44231" xr:uid="{68D66531-AA03-427A-90E9-F5AE1E8E05F7}"/>
    <cellStyle name="Currency 5 6 2 2 2 3" xfId="10521" xr:uid="{65F9E102-3C07-4E3B-B4E4-1649BAF8D442}"/>
    <cellStyle name="Currency 5 6 2 2 2 3 2" xfId="24211" xr:uid="{1F13770B-694E-41B1-8D5F-42BCFD1A8A1C}"/>
    <cellStyle name="Currency 5 6 2 2 2 3 2 2" xfId="37903" xr:uid="{E9E609F2-70F7-4D48-A388-A6093CF9C731}"/>
    <cellStyle name="Currency 5 6 2 2 2 3 2 3" xfId="52787" xr:uid="{4D803843-7C45-4488-AF93-A8AE0DA50DFE}"/>
    <cellStyle name="Currency 5 6 2 2 2 3 3" xfId="17367" xr:uid="{96075948-56E3-4AE1-AE2F-2AC092CA68E3}"/>
    <cellStyle name="Currency 5 6 2 2 2 3 4" xfId="31057" xr:uid="{34AC8DD3-23DF-492F-AE7F-9FC82BC5E99C}"/>
    <cellStyle name="Currency 5 6 2 2 2 3 5" xfId="45941" xr:uid="{405DDDB0-05EF-47AC-9DE3-83466E4A7C41}"/>
    <cellStyle name="Currency 5 6 2 2 2 4" xfId="20789" xr:uid="{36896A58-91C6-47EA-96D5-EE831C5B7452}"/>
    <cellStyle name="Currency 5 6 2 2 2 4 2" xfId="34481" xr:uid="{6D3F25D4-B8F7-49CB-8D7E-173BA60A6CEE}"/>
    <cellStyle name="Currency 5 6 2 2 2 4 3" xfId="49365" xr:uid="{15F2D806-018D-4B85-9A3C-3C6D45D8349C}"/>
    <cellStyle name="Currency 5 6 2 2 2 5" xfId="13945" xr:uid="{5CEF798C-8EF9-45D9-874D-FD4C29FCD004}"/>
    <cellStyle name="Currency 5 6 2 2 2 6" xfId="27635" xr:uid="{FF4A74E4-4933-44CF-A537-1CDA5DC057E5}"/>
    <cellStyle name="Currency 5 6 2 2 2 7" xfId="42519" xr:uid="{ECACCBDA-DA03-4144-B640-BA1EF6EDFBBB}"/>
    <cellStyle name="Currency 5 6 2 2 3" xfId="8810" xr:uid="{FD89BC27-B168-45C0-8A62-4FB8EC8327E3}"/>
    <cellStyle name="Currency 5 6 2 2 3 2" xfId="12232" xr:uid="{D0AFBDC5-822A-498D-A135-134A15C6F03A}"/>
    <cellStyle name="Currency 5 6 2 2 3 2 2" xfId="25922" xr:uid="{FD69633D-67D0-45A5-A262-9DDCD4D0A2B4}"/>
    <cellStyle name="Currency 5 6 2 2 3 2 2 2" xfId="39614" xr:uid="{0195604E-F25C-4216-80C6-16A336CD4CCB}"/>
    <cellStyle name="Currency 5 6 2 2 3 2 2 3" xfId="54498" xr:uid="{A86B33AA-66F0-4443-9E88-CE0EA39A7281}"/>
    <cellStyle name="Currency 5 6 2 2 3 2 3" xfId="19078" xr:uid="{7DA84DC6-3D2C-43BC-BFC9-C3B83AD9A503}"/>
    <cellStyle name="Currency 5 6 2 2 3 2 4" xfId="32768" xr:uid="{8EA63CD4-766A-4462-8B85-954274339E81}"/>
    <cellStyle name="Currency 5 6 2 2 3 2 5" xfId="47652" xr:uid="{752599DB-619F-47EC-914D-325B905F2808}"/>
    <cellStyle name="Currency 5 6 2 2 3 3" xfId="22500" xr:uid="{E462159B-DE15-49DC-AC98-F5E81E80B9C6}"/>
    <cellStyle name="Currency 5 6 2 2 3 3 2" xfId="36192" xr:uid="{5A27A6A0-658F-421A-9D3B-50D5EB106C24}"/>
    <cellStyle name="Currency 5 6 2 2 3 3 3" xfId="51076" xr:uid="{53985D7A-E211-4BF9-A7B9-2282F455B810}"/>
    <cellStyle name="Currency 5 6 2 2 3 4" xfId="15656" xr:uid="{E2CD51DF-F9ED-4BAA-9F1D-1B455D5F78EF}"/>
    <cellStyle name="Currency 5 6 2 2 3 5" xfId="29346" xr:uid="{66A399C8-D4A2-4703-A7D5-7B8C5E8DF521}"/>
    <cellStyle name="Currency 5 6 2 2 3 6" xfId="44230" xr:uid="{81468403-47FA-4C8F-B124-AEED8756E964}"/>
    <cellStyle name="Currency 5 6 2 2 4" xfId="10520" xr:uid="{66531F5B-ADD7-4234-AA7F-7122E6D5E6CF}"/>
    <cellStyle name="Currency 5 6 2 2 4 2" xfId="24210" xr:uid="{9CF27C2C-ED2A-44E8-8483-21453B4F62BB}"/>
    <cellStyle name="Currency 5 6 2 2 4 2 2" xfId="37902" xr:uid="{7AAABEB1-66F9-410E-A24F-16E5B67C3F65}"/>
    <cellStyle name="Currency 5 6 2 2 4 2 3" xfId="52786" xr:uid="{74E70748-CEBB-4B2F-B493-DB38B9657938}"/>
    <cellStyle name="Currency 5 6 2 2 4 3" xfId="17366" xr:uid="{B7F3847D-0099-46C5-A4DD-1D292B7199B7}"/>
    <cellStyle name="Currency 5 6 2 2 4 4" xfId="31056" xr:uid="{BCF9E583-F844-4650-9042-4113F7E51FB1}"/>
    <cellStyle name="Currency 5 6 2 2 4 5" xfId="45940" xr:uid="{24FFD668-1845-4B03-A75C-FDB334BA94E1}"/>
    <cellStyle name="Currency 5 6 2 2 5" xfId="20788" xr:uid="{DFD5817D-84FC-4239-9777-2F5A5C6608E9}"/>
    <cellStyle name="Currency 5 6 2 2 5 2" xfId="34480" xr:uid="{C09D6E56-845E-4D91-8AFF-E4FE7776FAA7}"/>
    <cellStyle name="Currency 5 6 2 2 5 3" xfId="49364" xr:uid="{D9437E7F-2842-41A1-80C7-7F5D4BB11802}"/>
    <cellStyle name="Currency 5 6 2 2 6" xfId="13944" xr:uid="{1906D760-741B-4D9F-A281-889423A41454}"/>
    <cellStyle name="Currency 5 6 2 2 7" xfId="27634" xr:uid="{F9669A6C-A5D2-4735-AC63-71E46F8B9DEE}"/>
    <cellStyle name="Currency 5 6 2 2 8" xfId="42518" xr:uid="{33CB68D5-D096-483A-A158-14778E55D5B4}"/>
    <cellStyle name="Currency 5 6 2 3" xfId="7099" xr:uid="{7A13F2A8-4A34-4094-9B78-9DD321E3E819}"/>
    <cellStyle name="Currency 5 6 2 3 2" xfId="8812" xr:uid="{F6C6A948-4DCD-41CE-B5D0-F6DDB9F5D137}"/>
    <cellStyle name="Currency 5 6 2 3 2 2" xfId="12234" xr:uid="{AE3BB655-B41E-4655-9C75-F4A5F207585E}"/>
    <cellStyle name="Currency 5 6 2 3 2 2 2" xfId="25924" xr:uid="{4A0C348D-8EFC-4C95-B0DD-25F5E782611C}"/>
    <cellStyle name="Currency 5 6 2 3 2 2 2 2" xfId="39616" xr:uid="{5C1D193F-68AC-4037-ACA5-42BB8CD541A8}"/>
    <cellStyle name="Currency 5 6 2 3 2 2 2 3" xfId="54500" xr:uid="{7FB26368-20B4-4521-8564-02484E2E7666}"/>
    <cellStyle name="Currency 5 6 2 3 2 2 3" xfId="19080" xr:uid="{F029648A-3EE0-416D-9A57-00EDE6728EED}"/>
    <cellStyle name="Currency 5 6 2 3 2 2 4" xfId="32770" xr:uid="{E55444DB-29D7-42D9-AC2C-1CA8F4F3A7AF}"/>
    <cellStyle name="Currency 5 6 2 3 2 2 5" xfId="47654" xr:uid="{337C6CFA-B11B-4C51-8890-9E1804CD47ED}"/>
    <cellStyle name="Currency 5 6 2 3 2 3" xfId="22502" xr:uid="{1F8438B4-9458-4EB2-94B4-CF85B558A7E2}"/>
    <cellStyle name="Currency 5 6 2 3 2 3 2" xfId="36194" xr:uid="{22F8EC27-F1F2-4603-8A90-62EF120FC3F3}"/>
    <cellStyle name="Currency 5 6 2 3 2 3 3" xfId="51078" xr:uid="{586028DF-CAF3-4F33-824D-D3DE2D984FB3}"/>
    <cellStyle name="Currency 5 6 2 3 2 4" xfId="15658" xr:uid="{EC06F99E-A438-449A-85CE-679A71B32B5E}"/>
    <cellStyle name="Currency 5 6 2 3 2 5" xfId="29348" xr:uid="{86FE1245-A263-483A-84A7-1E195076ADCF}"/>
    <cellStyle name="Currency 5 6 2 3 2 6" xfId="44232" xr:uid="{ACD607DD-D20A-4D5A-AE75-AFE4591C309B}"/>
    <cellStyle name="Currency 5 6 2 3 3" xfId="10522" xr:uid="{0DB6A0AA-AF99-40D4-8C47-36131B67A0B5}"/>
    <cellStyle name="Currency 5 6 2 3 3 2" xfId="24212" xr:uid="{8AF426D6-DC54-443A-AF8D-3970CACF5C4C}"/>
    <cellStyle name="Currency 5 6 2 3 3 2 2" xfId="37904" xr:uid="{4ACD3F13-03F0-4073-811E-065EE65BD76C}"/>
    <cellStyle name="Currency 5 6 2 3 3 2 3" xfId="52788" xr:uid="{1F153787-1658-4BA1-B4C1-6A0FE2071476}"/>
    <cellStyle name="Currency 5 6 2 3 3 3" xfId="17368" xr:uid="{30856FDB-E27A-45B4-AA14-7BBBF5EB28F9}"/>
    <cellStyle name="Currency 5 6 2 3 3 4" xfId="31058" xr:uid="{56C41226-DEE1-4D6D-8C89-30D3F4AAB9F8}"/>
    <cellStyle name="Currency 5 6 2 3 3 5" xfId="45942" xr:uid="{B3BA3745-FCE7-4501-9E4C-8756C6A3B341}"/>
    <cellStyle name="Currency 5 6 2 3 4" xfId="20790" xr:uid="{7B3667CB-9FFA-4FF4-8700-1F4D496C91B7}"/>
    <cellStyle name="Currency 5 6 2 3 4 2" xfId="34482" xr:uid="{7B14E172-91F3-4BC3-885A-454B936CBFC5}"/>
    <cellStyle name="Currency 5 6 2 3 4 3" xfId="49366" xr:uid="{3097E3DB-8DD6-4B0E-ABD5-8B26B830F07B}"/>
    <cellStyle name="Currency 5 6 2 3 5" xfId="13946" xr:uid="{32D4F906-125A-401F-9F00-0F22FC4700FC}"/>
    <cellStyle name="Currency 5 6 2 3 6" xfId="27636" xr:uid="{171BFD85-2C10-4BF5-A17D-D390E35D0C11}"/>
    <cellStyle name="Currency 5 6 2 3 7" xfId="42520" xr:uid="{1966F760-2A00-4A54-8744-394D4DD9EE95}"/>
    <cellStyle name="Currency 5 6 2 4" xfId="7100" xr:uid="{0BFA66A3-C02E-48EA-9CE3-1EC7087EAC0E}"/>
    <cellStyle name="Currency 5 6 2 4 2" xfId="8813" xr:uid="{C8252413-767E-48CA-B15A-E99831A1BBFE}"/>
    <cellStyle name="Currency 5 6 2 4 2 2" xfId="12235" xr:uid="{44F969F5-A44A-4109-94DB-95468BD32009}"/>
    <cellStyle name="Currency 5 6 2 4 2 2 2" xfId="25925" xr:uid="{6DD22411-98D9-4747-AAC5-B78F4BFE7B3E}"/>
    <cellStyle name="Currency 5 6 2 4 2 2 2 2" xfId="39617" xr:uid="{F70AA4FD-753B-47FB-9768-75D57BC4F84B}"/>
    <cellStyle name="Currency 5 6 2 4 2 2 2 3" xfId="54501" xr:uid="{845BFAFA-F104-497E-8FA0-40367F73AC8B}"/>
    <cellStyle name="Currency 5 6 2 4 2 2 3" xfId="19081" xr:uid="{6A5B1203-5A38-456D-A9F1-A2AE52993C76}"/>
    <cellStyle name="Currency 5 6 2 4 2 2 4" xfId="32771" xr:uid="{655DC748-D84E-4D7C-9B01-8B5B6E323406}"/>
    <cellStyle name="Currency 5 6 2 4 2 2 5" xfId="47655" xr:uid="{D69F377C-FD5E-41FE-867B-DA422585245A}"/>
    <cellStyle name="Currency 5 6 2 4 2 3" xfId="22503" xr:uid="{4081FBB7-9266-48D2-AC7B-5DC33A282601}"/>
    <cellStyle name="Currency 5 6 2 4 2 3 2" xfId="36195" xr:uid="{A86A5749-5151-4D32-995E-D1118537CC08}"/>
    <cellStyle name="Currency 5 6 2 4 2 3 3" xfId="51079" xr:uid="{0EB62B29-A0FE-48DB-B40B-38D8379079F5}"/>
    <cellStyle name="Currency 5 6 2 4 2 4" xfId="15659" xr:uid="{7228FC5B-1713-4771-8FB5-53AEC45146AA}"/>
    <cellStyle name="Currency 5 6 2 4 2 5" xfId="29349" xr:uid="{8069DE77-771A-469A-B844-9C2F6FD61520}"/>
    <cellStyle name="Currency 5 6 2 4 2 6" xfId="44233" xr:uid="{119A25E8-341E-4484-92F1-C5AC5F26711F}"/>
    <cellStyle name="Currency 5 6 2 4 3" xfId="10523" xr:uid="{E2CAEC90-C83E-47C2-93AC-8DD9AF2F4F33}"/>
    <cellStyle name="Currency 5 6 2 4 3 2" xfId="24213" xr:uid="{929ABB1C-5D6C-416D-ACC5-760C379BA19F}"/>
    <cellStyle name="Currency 5 6 2 4 3 2 2" xfId="37905" xr:uid="{51FF5A0B-88F3-4A0D-A9DC-77CFD9D5E7B3}"/>
    <cellStyle name="Currency 5 6 2 4 3 2 3" xfId="52789" xr:uid="{3B153227-B905-4D2B-A079-8B244075A680}"/>
    <cellStyle name="Currency 5 6 2 4 3 3" xfId="17369" xr:uid="{98C5AF08-51A6-4B8A-93B8-7881240C1AFA}"/>
    <cellStyle name="Currency 5 6 2 4 3 4" xfId="31059" xr:uid="{F8F85116-7645-4F57-84AB-B11D31A7C4CE}"/>
    <cellStyle name="Currency 5 6 2 4 3 5" xfId="45943" xr:uid="{FD015859-C57E-49C0-99DC-E98572A4C029}"/>
    <cellStyle name="Currency 5 6 2 4 4" xfId="20791" xr:uid="{4F32C916-256D-484C-9823-0B773E5DD6F7}"/>
    <cellStyle name="Currency 5 6 2 4 4 2" xfId="34483" xr:uid="{7468848B-336A-473D-8DEE-8CA881BDB9DF}"/>
    <cellStyle name="Currency 5 6 2 4 4 3" xfId="49367" xr:uid="{83A855DA-6D2B-415A-AFF1-B97807DF780F}"/>
    <cellStyle name="Currency 5 6 2 4 5" xfId="13947" xr:uid="{9AB7DCF9-EECD-4722-9BFF-31E1107704F8}"/>
    <cellStyle name="Currency 5 6 2 4 6" xfId="27637" xr:uid="{5803ADB0-BDD5-4791-A611-5BEB37AEBD20}"/>
    <cellStyle name="Currency 5 6 2 4 7" xfId="42521" xr:uid="{94B0DE18-8543-4495-A976-1A5C95673899}"/>
    <cellStyle name="Currency 5 6 2 5" xfId="8809" xr:uid="{1E9E394E-96C4-44A2-AD0B-A394346B8D4B}"/>
    <cellStyle name="Currency 5 6 2 5 2" xfId="12231" xr:uid="{72B56462-A6BB-499E-83F4-1C54C52CA434}"/>
    <cellStyle name="Currency 5 6 2 5 2 2" xfId="25921" xr:uid="{C8EDFF94-8AF1-4902-8F0A-72EE1E116649}"/>
    <cellStyle name="Currency 5 6 2 5 2 2 2" xfId="39613" xr:uid="{1B0B3BFB-29E8-43E2-93A1-97C4D78ADD14}"/>
    <cellStyle name="Currency 5 6 2 5 2 2 3" xfId="54497" xr:uid="{92E32278-D2E3-4189-8E67-A79FE759C0AE}"/>
    <cellStyle name="Currency 5 6 2 5 2 3" xfId="19077" xr:uid="{3E3336B3-A645-4A7F-8A79-1C99CE1E594F}"/>
    <cellStyle name="Currency 5 6 2 5 2 4" xfId="32767" xr:uid="{ED067E94-226B-4817-963C-62C0DBCCAA6F}"/>
    <cellStyle name="Currency 5 6 2 5 2 5" xfId="47651" xr:uid="{505BC6AE-9256-4B94-90EF-0A21CC73626E}"/>
    <cellStyle name="Currency 5 6 2 5 3" xfId="22499" xr:uid="{CD0A06F1-8095-4BD6-AEB1-406292CAF912}"/>
    <cellStyle name="Currency 5 6 2 5 3 2" xfId="36191" xr:uid="{E8E2AEA3-0C96-46B2-A69D-FFCEB246E2B3}"/>
    <cellStyle name="Currency 5 6 2 5 3 3" xfId="51075" xr:uid="{775EA1DF-3E4A-4F37-AC0A-92E00B73AFF1}"/>
    <cellStyle name="Currency 5 6 2 5 4" xfId="15655" xr:uid="{8F2043D4-8B49-48A4-883C-A2423CBA6B34}"/>
    <cellStyle name="Currency 5 6 2 5 5" xfId="29345" xr:uid="{540BD3B7-52E4-42CA-9837-5D631CA948D5}"/>
    <cellStyle name="Currency 5 6 2 5 6" xfId="44229" xr:uid="{BC200DAA-C051-49E1-A984-30FD1C3211B5}"/>
    <cellStyle name="Currency 5 6 2 6" xfId="10519" xr:uid="{859E67B6-568B-47E7-91FA-ACBB9D97EC80}"/>
    <cellStyle name="Currency 5 6 2 6 2" xfId="24209" xr:uid="{9584FFD0-B381-48B7-BB1D-3913F637B2D6}"/>
    <cellStyle name="Currency 5 6 2 6 2 2" xfId="37901" xr:uid="{AF58D6CE-C07F-46EE-9037-86ED42A83188}"/>
    <cellStyle name="Currency 5 6 2 6 2 3" xfId="52785" xr:uid="{D8338953-01FB-41C4-8942-031F120C9DED}"/>
    <cellStyle name="Currency 5 6 2 6 3" xfId="17365" xr:uid="{5F939329-C1DF-4C25-B8A7-AA627DFBE87F}"/>
    <cellStyle name="Currency 5 6 2 6 4" xfId="31055" xr:uid="{08CCB350-B595-4437-B813-8FD09199C8F2}"/>
    <cellStyle name="Currency 5 6 2 6 5" xfId="45939" xr:uid="{E5AEAC7D-9715-4C76-8E65-B252BC4F40A6}"/>
    <cellStyle name="Currency 5 6 2 7" xfId="20787" xr:uid="{880C6D51-7E54-4C1D-916D-6A85184C92A7}"/>
    <cellStyle name="Currency 5 6 2 7 2" xfId="34479" xr:uid="{6F128948-8261-44BE-BFE6-1ED883650F0A}"/>
    <cellStyle name="Currency 5 6 2 7 3" xfId="49363" xr:uid="{16D1F48A-781D-4343-97C7-91E2ACCCC95D}"/>
    <cellStyle name="Currency 5 6 2 8" xfId="13943" xr:uid="{1E5EF4D2-FE31-4891-AF27-2B5295512561}"/>
    <cellStyle name="Currency 5 6 2 9" xfId="27633" xr:uid="{5F7CD274-1696-49A6-84AA-417C31986227}"/>
    <cellStyle name="Currency 5 6 3" xfId="7101" xr:uid="{A148CF60-FD5B-430D-8C30-38DF60E815C0}"/>
    <cellStyle name="Currency 5 6 3 10" xfId="42522" xr:uid="{C2DBCA65-E358-4936-9D88-FC6DC8996A29}"/>
    <cellStyle name="Currency 5 6 3 2" xfId="7102" xr:uid="{06E15735-8F41-4071-BDF5-494F4C4600A6}"/>
    <cellStyle name="Currency 5 6 3 2 2" xfId="7103" xr:uid="{85987D7B-4833-4A72-B21E-B9D4D5D496F7}"/>
    <cellStyle name="Currency 5 6 3 2 2 2" xfId="8816" xr:uid="{7C35B539-25A3-499B-94E2-67AA9485BDD0}"/>
    <cellStyle name="Currency 5 6 3 2 2 2 2" xfId="12238" xr:uid="{F4987BDD-77E1-4B3C-BB1D-F0B7AF658BA5}"/>
    <cellStyle name="Currency 5 6 3 2 2 2 2 2" xfId="25928" xr:uid="{AF8D484D-BD48-4E4F-8444-EDFF62822C65}"/>
    <cellStyle name="Currency 5 6 3 2 2 2 2 2 2" xfId="39620" xr:uid="{AE55F651-FC67-4D0E-A81E-2182FA8FE676}"/>
    <cellStyle name="Currency 5 6 3 2 2 2 2 2 3" xfId="54504" xr:uid="{BA930969-E1FD-4D5F-83A1-A9931BB61608}"/>
    <cellStyle name="Currency 5 6 3 2 2 2 2 3" xfId="19084" xr:uid="{A410A6E0-A06E-4C8E-9FF4-9A25C0803444}"/>
    <cellStyle name="Currency 5 6 3 2 2 2 2 4" xfId="32774" xr:uid="{C7230E2B-4D83-469E-BFA6-AF934E24FBB4}"/>
    <cellStyle name="Currency 5 6 3 2 2 2 2 5" xfId="47658" xr:uid="{DC3C39CF-ACFA-47FB-A2D9-FDD06B5057B4}"/>
    <cellStyle name="Currency 5 6 3 2 2 2 3" xfId="22506" xr:uid="{37C6BA20-BCC5-4AD6-94FA-11198BE977AC}"/>
    <cellStyle name="Currency 5 6 3 2 2 2 3 2" xfId="36198" xr:uid="{84C9D95A-E3AD-45DF-83FA-6708360B2D6E}"/>
    <cellStyle name="Currency 5 6 3 2 2 2 3 3" xfId="51082" xr:uid="{988AEAF1-F228-4A16-8BD3-B54BE8368E70}"/>
    <cellStyle name="Currency 5 6 3 2 2 2 4" xfId="15662" xr:uid="{1B48F2D8-6A2A-409C-AA49-6BD40096A1FC}"/>
    <cellStyle name="Currency 5 6 3 2 2 2 5" xfId="29352" xr:uid="{7DA51F23-CB2B-463F-8BFB-4D6D16B93D97}"/>
    <cellStyle name="Currency 5 6 3 2 2 2 6" xfId="44236" xr:uid="{9CA86463-D45C-43D4-90AB-DD9EA59557DF}"/>
    <cellStyle name="Currency 5 6 3 2 2 3" xfId="10526" xr:uid="{39A17F84-7CAA-4946-A881-A054F5BFD63F}"/>
    <cellStyle name="Currency 5 6 3 2 2 3 2" xfId="24216" xr:uid="{9127F56C-981F-4C9F-B7C8-81B9C1CE1CD0}"/>
    <cellStyle name="Currency 5 6 3 2 2 3 2 2" xfId="37908" xr:uid="{5F37660F-503A-4315-8D78-69B889A2EBC8}"/>
    <cellStyle name="Currency 5 6 3 2 2 3 2 3" xfId="52792" xr:uid="{A5527BA0-8D10-4BCA-93E2-101A3AFC4C7A}"/>
    <cellStyle name="Currency 5 6 3 2 2 3 3" xfId="17372" xr:uid="{D30E3AD1-FF3B-41A4-9B4F-7E37A8DDFF68}"/>
    <cellStyle name="Currency 5 6 3 2 2 3 4" xfId="31062" xr:uid="{590073A4-ED73-4DB2-AE36-B3F366AAED2E}"/>
    <cellStyle name="Currency 5 6 3 2 2 3 5" xfId="45946" xr:uid="{6BED1193-584B-4805-8CE6-0B1FFB14510B}"/>
    <cellStyle name="Currency 5 6 3 2 2 4" xfId="20794" xr:uid="{B410CA8A-957A-4B5F-86C7-46C122CFCFD3}"/>
    <cellStyle name="Currency 5 6 3 2 2 4 2" xfId="34486" xr:uid="{9A9F068B-C88E-4BBD-8352-B8D30C97EA43}"/>
    <cellStyle name="Currency 5 6 3 2 2 4 3" xfId="49370" xr:uid="{12AC7D76-7DF2-45BF-B3FE-FDB2F1ECF0DC}"/>
    <cellStyle name="Currency 5 6 3 2 2 5" xfId="13950" xr:uid="{8F136A0A-C204-4842-9F94-24ED4E1FDC65}"/>
    <cellStyle name="Currency 5 6 3 2 2 6" xfId="27640" xr:uid="{F18A1C22-1B62-4A77-8CB6-6C7E5C036ED6}"/>
    <cellStyle name="Currency 5 6 3 2 2 7" xfId="42524" xr:uid="{3073E25F-34FF-43EE-92D7-AB85944931FB}"/>
    <cellStyle name="Currency 5 6 3 2 3" xfId="8815" xr:uid="{C537ACD5-045A-456C-8B1D-278AA8502050}"/>
    <cellStyle name="Currency 5 6 3 2 3 2" xfId="12237" xr:uid="{FAAB9F25-55A9-4093-8425-96C3E45EBD44}"/>
    <cellStyle name="Currency 5 6 3 2 3 2 2" xfId="25927" xr:uid="{BBCDDF6C-E513-442A-871D-23B3D7397983}"/>
    <cellStyle name="Currency 5 6 3 2 3 2 2 2" xfId="39619" xr:uid="{051F14BE-2ED7-4C58-82EA-93C02FB6C3DA}"/>
    <cellStyle name="Currency 5 6 3 2 3 2 2 3" xfId="54503" xr:uid="{29F88332-2E2A-49E7-BC83-0EE19D2B3BB3}"/>
    <cellStyle name="Currency 5 6 3 2 3 2 3" xfId="19083" xr:uid="{6D46591B-8F8D-4228-A9CF-E3D003708B88}"/>
    <cellStyle name="Currency 5 6 3 2 3 2 4" xfId="32773" xr:uid="{21CE6244-BD55-4788-887A-8B279A5A5205}"/>
    <cellStyle name="Currency 5 6 3 2 3 2 5" xfId="47657" xr:uid="{C7F1E712-7988-4416-A04E-ADB983D58F0B}"/>
    <cellStyle name="Currency 5 6 3 2 3 3" xfId="22505" xr:uid="{7A508E5B-5C59-4166-9BDA-0DD4BFEEE233}"/>
    <cellStyle name="Currency 5 6 3 2 3 3 2" xfId="36197" xr:uid="{5C02BBE9-25B8-4BB9-9102-576CC4F9FD4D}"/>
    <cellStyle name="Currency 5 6 3 2 3 3 3" xfId="51081" xr:uid="{8F28ACD2-AA00-4ED1-86FD-C5AE485FC330}"/>
    <cellStyle name="Currency 5 6 3 2 3 4" xfId="15661" xr:uid="{74C4D25C-3C1B-48FD-AAFD-3B3B0F515E40}"/>
    <cellStyle name="Currency 5 6 3 2 3 5" xfId="29351" xr:uid="{C2C2D595-C63B-48AB-ABAE-3D8F9B286114}"/>
    <cellStyle name="Currency 5 6 3 2 3 6" xfId="44235" xr:uid="{B3131E25-C11E-4F68-8E27-EFF45C81A91C}"/>
    <cellStyle name="Currency 5 6 3 2 4" xfId="10525" xr:uid="{8BCB8F84-8285-43AA-94B8-670F1614CBDD}"/>
    <cellStyle name="Currency 5 6 3 2 4 2" xfId="24215" xr:uid="{B8A69D4E-D0DC-4426-8420-8E5EF9F6A419}"/>
    <cellStyle name="Currency 5 6 3 2 4 2 2" xfId="37907" xr:uid="{F1ABA8B9-52AE-47CE-8BC3-C4D285F5CD1A}"/>
    <cellStyle name="Currency 5 6 3 2 4 2 3" xfId="52791" xr:uid="{8C6CF7CE-2780-48D0-80AC-0127948B8DC7}"/>
    <cellStyle name="Currency 5 6 3 2 4 3" xfId="17371" xr:uid="{EED5FCB4-8BA2-4CAD-B794-81E2C3E40EF1}"/>
    <cellStyle name="Currency 5 6 3 2 4 4" xfId="31061" xr:uid="{1263822F-7E41-46A2-ABA2-E80C063A6127}"/>
    <cellStyle name="Currency 5 6 3 2 4 5" xfId="45945" xr:uid="{E1F530B1-8AA9-40D5-9AB2-FEFA32DC292D}"/>
    <cellStyle name="Currency 5 6 3 2 5" xfId="20793" xr:uid="{317CAD80-968A-427E-A0B9-D40E0698848D}"/>
    <cellStyle name="Currency 5 6 3 2 5 2" xfId="34485" xr:uid="{8A69D6E4-C8CC-41EE-8FBC-8595523CCE3F}"/>
    <cellStyle name="Currency 5 6 3 2 5 3" xfId="49369" xr:uid="{4B0BDD52-A25F-47DE-A557-E56929B1F930}"/>
    <cellStyle name="Currency 5 6 3 2 6" xfId="13949" xr:uid="{CCEF4521-3B3F-4243-ACA2-D09089D90634}"/>
    <cellStyle name="Currency 5 6 3 2 7" xfId="27639" xr:uid="{8485285A-7D65-423E-8B0D-A1E32995BD09}"/>
    <cellStyle name="Currency 5 6 3 2 8" xfId="42523" xr:uid="{B82C9248-996A-4A7E-9A02-0E4252D68FB2}"/>
    <cellStyle name="Currency 5 6 3 3" xfId="7104" xr:uid="{D5063D1C-414E-4CF2-AB41-14BBB531EE82}"/>
    <cellStyle name="Currency 5 6 3 3 2" xfId="8817" xr:uid="{FC7EDC3E-9671-4B64-94D4-212C8B95C9EE}"/>
    <cellStyle name="Currency 5 6 3 3 2 2" xfId="12239" xr:uid="{C54F9226-E2B6-40A4-94CA-1CA90245E071}"/>
    <cellStyle name="Currency 5 6 3 3 2 2 2" xfId="25929" xr:uid="{1C377A6D-AE4D-4C5E-9A35-3A5FAE4447E2}"/>
    <cellStyle name="Currency 5 6 3 3 2 2 2 2" xfId="39621" xr:uid="{D3F36E30-CBDD-4728-964F-6352D06BC3CD}"/>
    <cellStyle name="Currency 5 6 3 3 2 2 2 3" xfId="54505" xr:uid="{678DB39D-EE43-48F6-A32C-5C58AC30AE15}"/>
    <cellStyle name="Currency 5 6 3 3 2 2 3" xfId="19085" xr:uid="{BCDECE61-3939-4F1E-A700-9F5D0CE6F88A}"/>
    <cellStyle name="Currency 5 6 3 3 2 2 4" xfId="32775" xr:uid="{19BF72AE-A597-4B37-B0FE-D41CEA7E90C7}"/>
    <cellStyle name="Currency 5 6 3 3 2 2 5" xfId="47659" xr:uid="{3C4C860A-F0BB-4CE8-B05A-3731E4B5C9DA}"/>
    <cellStyle name="Currency 5 6 3 3 2 3" xfId="22507" xr:uid="{199998CB-2D91-4166-8A8E-CD8987DEEBA8}"/>
    <cellStyle name="Currency 5 6 3 3 2 3 2" xfId="36199" xr:uid="{7CBA4270-0F5F-4A49-9AE0-B37F7BAD7320}"/>
    <cellStyle name="Currency 5 6 3 3 2 3 3" xfId="51083" xr:uid="{887D4838-E2DF-4235-91A2-3F0B7F2F3350}"/>
    <cellStyle name="Currency 5 6 3 3 2 4" xfId="15663" xr:uid="{437489D4-2EE0-419A-8903-E74CA6D8D0B2}"/>
    <cellStyle name="Currency 5 6 3 3 2 5" xfId="29353" xr:uid="{786E8BA6-6761-4E4C-A7DC-B97F923EC942}"/>
    <cellStyle name="Currency 5 6 3 3 2 6" xfId="44237" xr:uid="{2AD9044F-E2E0-4155-8072-53488F9E56E5}"/>
    <cellStyle name="Currency 5 6 3 3 3" xfId="10527" xr:uid="{DFC151A9-2034-434D-9D2D-237CADEB65EE}"/>
    <cellStyle name="Currency 5 6 3 3 3 2" xfId="24217" xr:uid="{2320D5B4-7E8A-4CDD-A215-A8F2BE6A6C2E}"/>
    <cellStyle name="Currency 5 6 3 3 3 2 2" xfId="37909" xr:uid="{4B7BD6F6-18A3-452E-B4E5-A7F471E7C45A}"/>
    <cellStyle name="Currency 5 6 3 3 3 2 3" xfId="52793" xr:uid="{31AD1922-0256-475E-8E34-70C532815B1A}"/>
    <cellStyle name="Currency 5 6 3 3 3 3" xfId="17373" xr:uid="{4A5C81A1-9439-4CCC-9D43-1E2C5F473592}"/>
    <cellStyle name="Currency 5 6 3 3 3 4" xfId="31063" xr:uid="{552BCA9D-AD04-4C66-8EB3-A62630A47BCE}"/>
    <cellStyle name="Currency 5 6 3 3 3 5" xfId="45947" xr:uid="{2DEF2E7E-1D41-432E-9720-8A8985D7BB8F}"/>
    <cellStyle name="Currency 5 6 3 3 4" xfId="20795" xr:uid="{BF548F1D-4AF0-47D0-9A62-ABB652E0C425}"/>
    <cellStyle name="Currency 5 6 3 3 4 2" xfId="34487" xr:uid="{A09278B4-FC1D-4756-94FD-17F29E12BF03}"/>
    <cellStyle name="Currency 5 6 3 3 4 3" xfId="49371" xr:uid="{1BEF9051-61D7-47A7-8EEF-BE3073E3149C}"/>
    <cellStyle name="Currency 5 6 3 3 5" xfId="13951" xr:uid="{29EEAAAE-68CF-4F40-A44A-78BEA5C94F36}"/>
    <cellStyle name="Currency 5 6 3 3 6" xfId="27641" xr:uid="{70A5610A-997C-4DF0-AC4A-649DFBF58EDD}"/>
    <cellStyle name="Currency 5 6 3 3 7" xfId="42525" xr:uid="{14F468DF-00EE-4112-BF62-7E20A6CA2F63}"/>
    <cellStyle name="Currency 5 6 3 4" xfId="7105" xr:uid="{B7B9E945-E787-4AD5-BD7B-12A2E79E684D}"/>
    <cellStyle name="Currency 5 6 3 4 2" xfId="8818" xr:uid="{44ADA510-210B-4AB9-86A2-DAC3A212ECCD}"/>
    <cellStyle name="Currency 5 6 3 4 2 2" xfId="12240" xr:uid="{671A049E-9F7F-4AD9-920F-F36A38AD2E1E}"/>
    <cellStyle name="Currency 5 6 3 4 2 2 2" xfId="25930" xr:uid="{AED4C82E-281A-4AD6-8CCB-90A981CCA601}"/>
    <cellStyle name="Currency 5 6 3 4 2 2 2 2" xfId="39622" xr:uid="{5206A8CC-ED44-4580-94F5-FDD18D84E1E9}"/>
    <cellStyle name="Currency 5 6 3 4 2 2 2 3" xfId="54506" xr:uid="{93379D80-4948-4FBD-9E1F-CC5A26668A2A}"/>
    <cellStyle name="Currency 5 6 3 4 2 2 3" xfId="19086" xr:uid="{D904D50C-AF21-453B-B4FA-A8827A1F0C6D}"/>
    <cellStyle name="Currency 5 6 3 4 2 2 4" xfId="32776" xr:uid="{26FA8E81-1F80-4879-B3A5-A464BC5B57EE}"/>
    <cellStyle name="Currency 5 6 3 4 2 2 5" xfId="47660" xr:uid="{0137AB05-7538-4A15-A181-ED7CE920FBB4}"/>
    <cellStyle name="Currency 5 6 3 4 2 3" xfId="22508" xr:uid="{D1CD8CBF-8967-4541-8935-9B6F232747D1}"/>
    <cellStyle name="Currency 5 6 3 4 2 3 2" xfId="36200" xr:uid="{8D2FA757-B7E1-488C-A9A9-0780F72AD865}"/>
    <cellStyle name="Currency 5 6 3 4 2 3 3" xfId="51084" xr:uid="{73F8242A-5AFE-4940-88F8-11929191CC22}"/>
    <cellStyle name="Currency 5 6 3 4 2 4" xfId="15664" xr:uid="{0C5B9D24-AAE0-4D2C-A13C-AD84BE525ACE}"/>
    <cellStyle name="Currency 5 6 3 4 2 5" xfId="29354" xr:uid="{A92EC250-D9B0-4F3D-9DEF-0FDE42A7D9DE}"/>
    <cellStyle name="Currency 5 6 3 4 2 6" xfId="44238" xr:uid="{2E4F9A11-EA26-40C6-98AF-4D02D329F28F}"/>
    <cellStyle name="Currency 5 6 3 4 3" xfId="10528" xr:uid="{5AF930CF-74DF-4AE3-85D1-2C7F0B61902E}"/>
    <cellStyle name="Currency 5 6 3 4 3 2" xfId="24218" xr:uid="{940B1E3F-58B9-492B-8B07-1579D9FC93FD}"/>
    <cellStyle name="Currency 5 6 3 4 3 2 2" xfId="37910" xr:uid="{C4687D61-706F-439F-8A5B-2DEC5B142EDE}"/>
    <cellStyle name="Currency 5 6 3 4 3 2 3" xfId="52794" xr:uid="{925F56A1-10D7-40E4-8980-ABA891901B31}"/>
    <cellStyle name="Currency 5 6 3 4 3 3" xfId="17374" xr:uid="{39D8F2C8-A13B-488D-A41C-80CFA42C4261}"/>
    <cellStyle name="Currency 5 6 3 4 3 4" xfId="31064" xr:uid="{D041A730-0741-490B-94FA-FD737DCA7011}"/>
    <cellStyle name="Currency 5 6 3 4 3 5" xfId="45948" xr:uid="{F766645B-CB1D-4E0D-BD0D-FF4591DD9F98}"/>
    <cellStyle name="Currency 5 6 3 4 4" xfId="20796" xr:uid="{6AF3BAC5-0514-40F9-B2DE-ED54CC5941FE}"/>
    <cellStyle name="Currency 5 6 3 4 4 2" xfId="34488" xr:uid="{CC3725F5-D5BF-42CD-B670-0B301C627CE7}"/>
    <cellStyle name="Currency 5 6 3 4 4 3" xfId="49372" xr:uid="{4A87D36F-8BAC-4B29-B7DF-27819118CD2E}"/>
    <cellStyle name="Currency 5 6 3 4 5" xfId="13952" xr:uid="{D5E820E8-38CA-4EC7-9262-B6B1B8AC1A28}"/>
    <cellStyle name="Currency 5 6 3 4 6" xfId="27642" xr:uid="{2A26794C-743D-4852-B5B6-C645088B27AB}"/>
    <cellStyle name="Currency 5 6 3 4 7" xfId="42526" xr:uid="{9ABFA7F1-E5DC-490F-A448-FDFD181EA02E}"/>
    <cellStyle name="Currency 5 6 3 5" xfId="8814" xr:uid="{D29AC8B8-E844-495E-9E52-BFD59504446A}"/>
    <cellStyle name="Currency 5 6 3 5 2" xfId="12236" xr:uid="{37CF97CF-306A-4F52-86AF-CD006789ECE1}"/>
    <cellStyle name="Currency 5 6 3 5 2 2" xfId="25926" xr:uid="{F9948CA6-734D-4A99-89EA-3373FAF2CDCC}"/>
    <cellStyle name="Currency 5 6 3 5 2 2 2" xfId="39618" xr:uid="{72D6E6EF-DF2A-44A0-803E-2C93D3B52450}"/>
    <cellStyle name="Currency 5 6 3 5 2 2 3" xfId="54502" xr:uid="{7CB70EE9-C445-4DC0-B4D2-9C9C325B9390}"/>
    <cellStyle name="Currency 5 6 3 5 2 3" xfId="19082" xr:uid="{36683418-C448-43D9-90A9-46803C66EDB0}"/>
    <cellStyle name="Currency 5 6 3 5 2 4" xfId="32772" xr:uid="{0CD8F1B1-BE88-4771-B719-CAF9E059A8F6}"/>
    <cellStyle name="Currency 5 6 3 5 2 5" xfId="47656" xr:uid="{E95BB8E2-FB01-4725-8388-FE5D0AAABD22}"/>
    <cellStyle name="Currency 5 6 3 5 3" xfId="22504" xr:uid="{117D1A6A-177D-4434-961C-6CAFAD8F3EA5}"/>
    <cellStyle name="Currency 5 6 3 5 3 2" xfId="36196" xr:uid="{457BC2B8-F6AB-428B-AC49-F469404A6C68}"/>
    <cellStyle name="Currency 5 6 3 5 3 3" xfId="51080" xr:uid="{6E46A285-D13D-4511-949E-FA3920E4CC63}"/>
    <cellStyle name="Currency 5 6 3 5 4" xfId="15660" xr:uid="{952E646C-6FF5-492F-AFDE-8467219FFC71}"/>
    <cellStyle name="Currency 5 6 3 5 5" xfId="29350" xr:uid="{4FDB8D6D-F9D1-4D66-B2EB-3F301EA1C684}"/>
    <cellStyle name="Currency 5 6 3 5 6" xfId="44234" xr:uid="{34B90C63-DF48-49BD-992A-9B754B7719A4}"/>
    <cellStyle name="Currency 5 6 3 6" xfId="10524" xr:uid="{06F75056-9395-40D5-B253-128980B43EBA}"/>
    <cellStyle name="Currency 5 6 3 6 2" xfId="24214" xr:uid="{34418CBE-4C63-478E-9623-BD99A4D5CC28}"/>
    <cellStyle name="Currency 5 6 3 6 2 2" xfId="37906" xr:uid="{7C80EB7B-7355-4053-84F2-422B9FE3C510}"/>
    <cellStyle name="Currency 5 6 3 6 2 3" xfId="52790" xr:uid="{A0332691-9ED1-409F-8972-531D2F668FFD}"/>
    <cellStyle name="Currency 5 6 3 6 3" xfId="17370" xr:uid="{64EC44EF-EFC3-48FD-A528-71715BBFD462}"/>
    <cellStyle name="Currency 5 6 3 6 4" xfId="31060" xr:uid="{B88756DD-A962-4105-A025-E4A09DFA8B62}"/>
    <cellStyle name="Currency 5 6 3 6 5" xfId="45944" xr:uid="{79CAF0C7-9BE9-4225-8D27-D9F74EB11E2D}"/>
    <cellStyle name="Currency 5 6 3 7" xfId="20792" xr:uid="{0594B10B-F27F-4A57-86E5-2F66BE2CD772}"/>
    <cellStyle name="Currency 5 6 3 7 2" xfId="34484" xr:uid="{6F4E43F1-64AA-4157-A44A-86A6282510C8}"/>
    <cellStyle name="Currency 5 6 3 7 3" xfId="49368" xr:uid="{35E2D93A-5C2E-4AE5-8BBE-119D343B78C3}"/>
    <cellStyle name="Currency 5 6 3 8" xfId="13948" xr:uid="{82E117D6-341D-45CF-BB8D-36D63C04E014}"/>
    <cellStyle name="Currency 5 6 3 9" xfId="27638" xr:uid="{51F32EA8-3647-4F05-928D-5871E8C7D37C}"/>
    <cellStyle name="Currency 5 6 4" xfId="7106" xr:uid="{DB16BBCE-0090-48CA-BE5E-37C14BAAECFA}"/>
    <cellStyle name="Currency 5 6 4 2" xfId="7107" xr:uid="{E6BD47AA-E776-4426-B6EA-EA30209EAAA4}"/>
    <cellStyle name="Currency 5 6 4 2 2" xfId="8820" xr:uid="{85B3E3CE-7F86-4457-8705-9051052F5614}"/>
    <cellStyle name="Currency 5 6 4 2 2 2" xfId="12242" xr:uid="{58458CB5-9E58-449C-8E64-812889B3DB37}"/>
    <cellStyle name="Currency 5 6 4 2 2 2 2" xfId="25932" xr:uid="{9E414E3A-1A7F-4089-916A-5AD57AE69EF6}"/>
    <cellStyle name="Currency 5 6 4 2 2 2 2 2" xfId="39624" xr:uid="{A6021B90-3F3E-4EF3-BCE5-C1353246D702}"/>
    <cellStyle name="Currency 5 6 4 2 2 2 2 3" xfId="54508" xr:uid="{5DA1561C-E3C7-4EC6-8900-0E14CF6FBA50}"/>
    <cellStyle name="Currency 5 6 4 2 2 2 3" xfId="19088" xr:uid="{C7CFF5AF-214B-4666-AE04-C299C5BF1A52}"/>
    <cellStyle name="Currency 5 6 4 2 2 2 4" xfId="32778" xr:uid="{9C4E5C23-1364-4302-8C18-5874AAA7CF83}"/>
    <cellStyle name="Currency 5 6 4 2 2 2 5" xfId="47662" xr:uid="{39068A27-4F51-4274-95E2-34AB1739E850}"/>
    <cellStyle name="Currency 5 6 4 2 2 3" xfId="22510" xr:uid="{6A14AE8F-DB71-47AF-8A03-C5C77E02EC7B}"/>
    <cellStyle name="Currency 5 6 4 2 2 3 2" xfId="36202" xr:uid="{E2684994-3556-4521-A7C3-8A99D9A355C5}"/>
    <cellStyle name="Currency 5 6 4 2 2 3 3" xfId="51086" xr:uid="{67CA79DB-8B4A-4DEA-9E44-0306AFFE8177}"/>
    <cellStyle name="Currency 5 6 4 2 2 4" xfId="15666" xr:uid="{99949755-F1D3-4C10-B511-83EA252F2BB5}"/>
    <cellStyle name="Currency 5 6 4 2 2 5" xfId="29356" xr:uid="{081C36D1-770D-43F6-B417-68EDB209E32B}"/>
    <cellStyle name="Currency 5 6 4 2 2 6" xfId="44240" xr:uid="{AA186160-2E94-428A-BF9E-62CB597B1637}"/>
    <cellStyle name="Currency 5 6 4 2 3" xfId="10530" xr:uid="{4CAA26C3-D69B-49DE-A4E8-16FEC709BE24}"/>
    <cellStyle name="Currency 5 6 4 2 3 2" xfId="24220" xr:uid="{9C71712F-21C6-4842-8866-C9629213A07D}"/>
    <cellStyle name="Currency 5 6 4 2 3 2 2" xfId="37912" xr:uid="{555AAD0A-FD24-4F48-95BA-BEEB6DBCD923}"/>
    <cellStyle name="Currency 5 6 4 2 3 2 3" xfId="52796" xr:uid="{6871FFDB-4873-41E6-B07D-FAC2C3C94BE0}"/>
    <cellStyle name="Currency 5 6 4 2 3 3" xfId="17376" xr:uid="{99FC7B5A-6E7B-43AA-BE48-D0DF01DC30D6}"/>
    <cellStyle name="Currency 5 6 4 2 3 4" xfId="31066" xr:uid="{BF7BA515-C3EB-443D-8E8B-FE8D6E3776B6}"/>
    <cellStyle name="Currency 5 6 4 2 3 5" xfId="45950" xr:uid="{9B7954F6-8C43-4C2A-9ABE-125B5ADE2043}"/>
    <cellStyle name="Currency 5 6 4 2 4" xfId="20798" xr:uid="{ED4A8CD9-5401-406E-86D6-F3546BDF47A4}"/>
    <cellStyle name="Currency 5 6 4 2 4 2" xfId="34490" xr:uid="{7ABFDBB9-ECEB-4B58-8DDA-79047EDFEC40}"/>
    <cellStyle name="Currency 5 6 4 2 4 3" xfId="49374" xr:uid="{56F716FA-775A-4239-BEBC-AC143E5D038A}"/>
    <cellStyle name="Currency 5 6 4 2 5" xfId="13954" xr:uid="{14085AE9-57F3-4E37-96EA-4D3F190EAE93}"/>
    <cellStyle name="Currency 5 6 4 2 6" xfId="27644" xr:uid="{C3FA452D-71CD-4A83-9338-6EDBC5C02E55}"/>
    <cellStyle name="Currency 5 6 4 2 7" xfId="42528" xr:uid="{8E4BBA90-D1FB-4E8E-8E90-F9F34630B88F}"/>
    <cellStyle name="Currency 5 6 4 3" xfId="8819" xr:uid="{560837BD-42A3-4B6F-92E7-46A9B18502B1}"/>
    <cellStyle name="Currency 5 6 4 3 2" xfId="12241" xr:uid="{015FC05E-AFCC-403C-B306-2845E94CEAE3}"/>
    <cellStyle name="Currency 5 6 4 3 2 2" xfId="25931" xr:uid="{34388E50-912A-40DF-AF9C-A52E8E7EFC21}"/>
    <cellStyle name="Currency 5 6 4 3 2 2 2" xfId="39623" xr:uid="{F167F650-3B90-4970-806F-B1A47FAF0C05}"/>
    <cellStyle name="Currency 5 6 4 3 2 2 3" xfId="54507" xr:uid="{D506D503-8044-44BA-89FA-29B2B42DFE43}"/>
    <cellStyle name="Currency 5 6 4 3 2 3" xfId="19087" xr:uid="{7C485444-9427-4110-8AEA-43BBD3DF9027}"/>
    <cellStyle name="Currency 5 6 4 3 2 4" xfId="32777" xr:uid="{CB8D25A7-7C27-4B02-8CAB-B31213E4FF5A}"/>
    <cellStyle name="Currency 5 6 4 3 2 5" xfId="47661" xr:uid="{7FE9B9BA-2D64-4580-8E7E-513945C18225}"/>
    <cellStyle name="Currency 5 6 4 3 3" xfId="22509" xr:uid="{93384943-DE60-421E-965E-D94A56D7107A}"/>
    <cellStyle name="Currency 5 6 4 3 3 2" xfId="36201" xr:uid="{55743468-DA4A-415B-A8AD-FE4C95F66E03}"/>
    <cellStyle name="Currency 5 6 4 3 3 3" xfId="51085" xr:uid="{0A3645B1-6A53-4567-AB2D-452C0FAD9528}"/>
    <cellStyle name="Currency 5 6 4 3 4" xfId="15665" xr:uid="{F5AB07AB-FC62-4B2D-93FF-EACC0AE60F20}"/>
    <cellStyle name="Currency 5 6 4 3 5" xfId="29355" xr:uid="{3C8C1FCD-14FA-40DA-A138-894D54445997}"/>
    <cellStyle name="Currency 5 6 4 3 6" xfId="44239" xr:uid="{B68E7B79-7F72-4D90-8F82-ED0A3CBCA236}"/>
    <cellStyle name="Currency 5 6 4 4" xfId="10529" xr:uid="{1B45962E-CAC6-408E-99D1-73DED1829950}"/>
    <cellStyle name="Currency 5 6 4 4 2" xfId="24219" xr:uid="{AD9D7D34-C0B5-43EF-A6D0-26491C4BADE2}"/>
    <cellStyle name="Currency 5 6 4 4 2 2" xfId="37911" xr:uid="{860E0512-D712-49A1-AE45-A05DABF14CE2}"/>
    <cellStyle name="Currency 5 6 4 4 2 3" xfId="52795" xr:uid="{14A8F027-5C41-4F53-A6F6-B81E5EF6A2E8}"/>
    <cellStyle name="Currency 5 6 4 4 3" xfId="17375" xr:uid="{7A4A9FCF-47AB-48B9-943D-29C7030621B2}"/>
    <cellStyle name="Currency 5 6 4 4 4" xfId="31065" xr:uid="{33D44C9F-8B35-403A-AE03-D4E7E13BE340}"/>
    <cellStyle name="Currency 5 6 4 4 5" xfId="45949" xr:uid="{68F30A5F-C872-437A-BD7D-D09CAEDD84A8}"/>
    <cellStyle name="Currency 5 6 4 5" xfId="20797" xr:uid="{8F38A25F-49A1-44B9-96C9-5A7CDCC88F92}"/>
    <cellStyle name="Currency 5 6 4 5 2" xfId="34489" xr:uid="{E2AB141A-46E9-4B5E-8128-4948F5D7FBA3}"/>
    <cellStyle name="Currency 5 6 4 5 3" xfId="49373" xr:uid="{D83F19BC-C84B-4C3D-82B4-F230BDFE99AC}"/>
    <cellStyle name="Currency 5 6 4 6" xfId="13953" xr:uid="{32520073-F0AD-47C5-ABAF-4E91E44D17CB}"/>
    <cellStyle name="Currency 5 6 4 7" xfId="27643" xr:uid="{DBE59C03-0D6E-463C-881A-1A77BA276F7C}"/>
    <cellStyle name="Currency 5 6 4 8" xfId="42527" xr:uid="{6389C232-9D89-4317-B011-850CCAAFD275}"/>
    <cellStyle name="Currency 5 6 5" xfId="7108" xr:uid="{E7B1A035-AE78-4F7E-979A-DC3D1B5A3924}"/>
    <cellStyle name="Currency 5 6 5 2" xfId="8821" xr:uid="{622B4E8C-B96D-4321-8013-C72CCBBE78DD}"/>
    <cellStyle name="Currency 5 6 5 2 2" xfId="12243" xr:uid="{4BE3AC01-77DE-4A12-89CA-4DB236A09456}"/>
    <cellStyle name="Currency 5 6 5 2 2 2" xfId="25933" xr:uid="{30438FB8-A3B9-4B64-9ACD-2AF8F7C25D34}"/>
    <cellStyle name="Currency 5 6 5 2 2 2 2" xfId="39625" xr:uid="{B776026D-63D1-48C8-A1FA-8D2C745D0686}"/>
    <cellStyle name="Currency 5 6 5 2 2 2 3" xfId="54509" xr:uid="{01292022-4248-4FC6-B44F-6E6B5C4EA3DA}"/>
    <cellStyle name="Currency 5 6 5 2 2 3" xfId="19089" xr:uid="{496AD296-6425-43DD-B195-437E75D71677}"/>
    <cellStyle name="Currency 5 6 5 2 2 4" xfId="32779" xr:uid="{8482FB35-885D-453A-BD9D-433CEA1E2CD5}"/>
    <cellStyle name="Currency 5 6 5 2 2 5" xfId="47663" xr:uid="{BB982241-6C02-4861-9F46-ABD8B4E7AE00}"/>
    <cellStyle name="Currency 5 6 5 2 3" xfId="22511" xr:uid="{78B6495E-FF6E-4E5A-94B2-0AEFEA8EF81E}"/>
    <cellStyle name="Currency 5 6 5 2 3 2" xfId="36203" xr:uid="{99B3549B-2136-4664-A315-1AC7B26C509E}"/>
    <cellStyle name="Currency 5 6 5 2 3 3" xfId="51087" xr:uid="{408AA5CC-D6EE-490F-A798-83A94A003657}"/>
    <cellStyle name="Currency 5 6 5 2 4" xfId="15667" xr:uid="{16D9588E-F7FB-4783-8564-03CFDACA1AB2}"/>
    <cellStyle name="Currency 5 6 5 2 5" xfId="29357" xr:uid="{7BFD6190-9914-498B-84AB-3C1BC0C00C88}"/>
    <cellStyle name="Currency 5 6 5 2 6" xfId="44241" xr:uid="{DB22A2B1-A33A-4A75-93AD-6D9DA3A5C0BC}"/>
    <cellStyle name="Currency 5 6 5 3" xfId="10531" xr:uid="{D9D29BD2-F30A-45A7-911C-1741F765CCDC}"/>
    <cellStyle name="Currency 5 6 5 3 2" xfId="24221" xr:uid="{5AC014CC-C7D9-4265-8327-17453DA3D5EC}"/>
    <cellStyle name="Currency 5 6 5 3 2 2" xfId="37913" xr:uid="{E13C9B37-9812-4979-977B-FDFC37E0FD06}"/>
    <cellStyle name="Currency 5 6 5 3 2 3" xfId="52797" xr:uid="{7F3F5742-5C6B-40E2-8D3F-CE45F59F8D4D}"/>
    <cellStyle name="Currency 5 6 5 3 3" xfId="17377" xr:uid="{D2A933F5-9111-4532-9EA2-7855EAC5F46F}"/>
    <cellStyle name="Currency 5 6 5 3 4" xfId="31067" xr:uid="{0D56584B-64D5-4BE4-9F31-92989F5CF258}"/>
    <cellStyle name="Currency 5 6 5 3 5" xfId="45951" xr:uid="{67EBCCF1-1E14-48FD-A11D-661293F36998}"/>
    <cellStyle name="Currency 5 6 5 4" xfId="20799" xr:uid="{93055526-6659-41A8-9457-6B0E5D4223F7}"/>
    <cellStyle name="Currency 5 6 5 4 2" xfId="34491" xr:uid="{9A882A76-BEAC-47E1-80C8-3E0ADEBFC6AB}"/>
    <cellStyle name="Currency 5 6 5 4 3" xfId="49375" xr:uid="{73DC3FE7-6782-46BA-9DB6-72B7BF677E20}"/>
    <cellStyle name="Currency 5 6 5 5" xfId="13955" xr:uid="{25887A0F-F976-43FE-9FB1-9BC9A912669B}"/>
    <cellStyle name="Currency 5 6 5 6" xfId="27645" xr:uid="{59CF51C7-D405-4E40-AC25-7ABBFB9345BD}"/>
    <cellStyle name="Currency 5 6 5 7" xfId="42529" xr:uid="{E0D76494-E0DA-4901-8080-61D5AFE3A84F}"/>
    <cellStyle name="Currency 5 6 6" xfId="7109" xr:uid="{2D8A218B-374C-42AE-93A1-04099C9285CC}"/>
    <cellStyle name="Currency 5 6 6 2" xfId="8822" xr:uid="{412FEB3D-25E2-452C-9495-4A8C1DCACDCD}"/>
    <cellStyle name="Currency 5 6 6 2 2" xfId="12244" xr:uid="{144162FF-D79E-474A-9172-89E381E8A02E}"/>
    <cellStyle name="Currency 5 6 6 2 2 2" xfId="25934" xr:uid="{E685E3AC-F3DA-4F61-8B16-7C8ECEAEB496}"/>
    <cellStyle name="Currency 5 6 6 2 2 2 2" xfId="39626" xr:uid="{D0771562-FCEE-4C55-BAD8-C410CE264521}"/>
    <cellStyle name="Currency 5 6 6 2 2 2 3" xfId="54510" xr:uid="{EA597AEE-0162-4915-AB67-E531739783F6}"/>
    <cellStyle name="Currency 5 6 6 2 2 3" xfId="19090" xr:uid="{15D36E35-6272-46AB-922F-F0585F836FBB}"/>
    <cellStyle name="Currency 5 6 6 2 2 4" xfId="32780" xr:uid="{5BCE1BDE-1883-4A20-84A6-120AF9CE965B}"/>
    <cellStyle name="Currency 5 6 6 2 2 5" xfId="47664" xr:uid="{5BB003EB-84FB-4157-B47B-954279B5326B}"/>
    <cellStyle name="Currency 5 6 6 2 3" xfId="22512" xr:uid="{2F2021EE-337C-4AFB-AFCB-4BCF3E69EE3F}"/>
    <cellStyle name="Currency 5 6 6 2 3 2" xfId="36204" xr:uid="{66DFE349-49A8-4212-AB2F-694AC5689564}"/>
    <cellStyle name="Currency 5 6 6 2 3 3" xfId="51088" xr:uid="{053315D9-9176-4AC3-9E4F-82CDA9E800DE}"/>
    <cellStyle name="Currency 5 6 6 2 4" xfId="15668" xr:uid="{E0776F01-306D-43C3-99B6-78BBBE13FF0C}"/>
    <cellStyle name="Currency 5 6 6 2 5" xfId="29358" xr:uid="{9C3796DD-832F-4B49-BC8C-47BE2AEB5562}"/>
    <cellStyle name="Currency 5 6 6 2 6" xfId="44242" xr:uid="{4CDD524C-6650-4BBA-8F74-6AF71E84CF25}"/>
    <cellStyle name="Currency 5 6 6 3" xfId="10532" xr:uid="{2B1029FF-7953-4035-9622-0FD48A9494A0}"/>
    <cellStyle name="Currency 5 6 6 3 2" xfId="24222" xr:uid="{5251690D-0195-42BA-8654-6BC220F42613}"/>
    <cellStyle name="Currency 5 6 6 3 2 2" xfId="37914" xr:uid="{343F12AE-D3C5-43BD-9C6A-18FF19DBBAAF}"/>
    <cellStyle name="Currency 5 6 6 3 2 3" xfId="52798" xr:uid="{A4DC2C77-F483-40DD-85D5-EFCB34C1CC90}"/>
    <cellStyle name="Currency 5 6 6 3 3" xfId="17378" xr:uid="{40CA643F-595C-4512-A7FF-08DC18D82448}"/>
    <cellStyle name="Currency 5 6 6 3 4" xfId="31068" xr:uid="{7E508AEB-D444-4D75-9699-59FF5E8409B8}"/>
    <cellStyle name="Currency 5 6 6 3 5" xfId="45952" xr:uid="{4029EF1E-2DE2-41A0-9574-800D123117F2}"/>
    <cellStyle name="Currency 5 6 6 4" xfId="20800" xr:uid="{3868AACF-1305-4956-9E2A-7CE11A2FAD47}"/>
    <cellStyle name="Currency 5 6 6 4 2" xfId="34492" xr:uid="{7F4BD987-EE37-49C5-AED7-55E2D23635FA}"/>
    <cellStyle name="Currency 5 6 6 4 3" xfId="49376" xr:uid="{A744AFAC-C8C8-434B-9B1C-63B86DDEC762}"/>
    <cellStyle name="Currency 5 6 6 5" xfId="13956" xr:uid="{8468545A-B2E2-45AA-91B3-32683E1A2360}"/>
    <cellStyle name="Currency 5 6 6 6" xfId="27646" xr:uid="{43A30429-7DD5-43E2-97AB-B7A92AFA096A}"/>
    <cellStyle name="Currency 5 6 6 7" xfId="42530" xr:uid="{B480FA3A-7F61-4FD7-9EBB-0D9F24CD06D0}"/>
    <cellStyle name="Currency 5 6 7" xfId="8808" xr:uid="{E6D0F2DF-00D4-4633-AAF5-47BB5313727A}"/>
    <cellStyle name="Currency 5 6 7 2" xfId="12230" xr:uid="{9AEC0524-3A97-4722-94BA-B967FAA4E2E9}"/>
    <cellStyle name="Currency 5 6 7 2 2" xfId="25920" xr:uid="{17A6C2A5-65BF-464E-9529-0301A2E17C0B}"/>
    <cellStyle name="Currency 5 6 7 2 2 2" xfId="39612" xr:uid="{9D5D792C-3F96-4748-AF10-06780471F1CC}"/>
    <cellStyle name="Currency 5 6 7 2 2 3" xfId="54496" xr:uid="{B39BB2AE-B6B2-4202-BF09-CAEA94B2A0E9}"/>
    <cellStyle name="Currency 5 6 7 2 3" xfId="19076" xr:uid="{851B41B9-85BB-4C21-91E3-2A96719BEAE1}"/>
    <cellStyle name="Currency 5 6 7 2 4" xfId="32766" xr:uid="{839941CD-E6E2-45B3-A0B9-59D814903AB1}"/>
    <cellStyle name="Currency 5 6 7 2 5" xfId="47650" xr:uid="{DA8482F7-57C5-4A59-8CB9-F26216999FF3}"/>
    <cellStyle name="Currency 5 6 7 3" xfId="22498" xr:uid="{7EB6051B-5D96-4451-9F3E-658B1E93E814}"/>
    <cellStyle name="Currency 5 6 7 3 2" xfId="36190" xr:uid="{028C43D2-36D8-4B6E-8FD4-C3863936889A}"/>
    <cellStyle name="Currency 5 6 7 3 3" xfId="51074" xr:uid="{7EE63D4D-A2D9-48AD-BB1D-F604C3811160}"/>
    <cellStyle name="Currency 5 6 7 4" xfId="15654" xr:uid="{72C2A29C-B70B-4B20-8426-921F29ECD2D1}"/>
    <cellStyle name="Currency 5 6 7 5" xfId="29344" xr:uid="{146957C2-1167-4060-8038-B95F9165FB42}"/>
    <cellStyle name="Currency 5 6 7 6" xfId="44228" xr:uid="{216604B4-B843-4F68-AA55-F2A5558300EF}"/>
    <cellStyle name="Currency 5 6 8" xfId="10518" xr:uid="{FB9E8796-D921-4C26-9F3E-0C12A4FAF51C}"/>
    <cellStyle name="Currency 5 6 8 2" xfId="24208" xr:uid="{9D668E89-2FC5-4CEA-981C-224A2594BAD0}"/>
    <cellStyle name="Currency 5 6 8 2 2" xfId="37900" xr:uid="{8202CD07-ACBE-4BE0-95B1-0E33C071CD15}"/>
    <cellStyle name="Currency 5 6 8 2 3" xfId="52784" xr:uid="{6BA3201E-6022-4FA2-BFC7-109E17FFA2DE}"/>
    <cellStyle name="Currency 5 6 8 3" xfId="17364" xr:uid="{D34EB6DD-1DF5-4B95-BDD3-40B73AA27281}"/>
    <cellStyle name="Currency 5 6 8 4" xfId="31054" xr:uid="{9261CE9E-31D2-4FEB-86CB-E4B529884EBE}"/>
    <cellStyle name="Currency 5 6 8 5" xfId="45938" xr:uid="{739371D7-4EA4-4BC3-87AD-0AF6940B89AF}"/>
    <cellStyle name="Currency 5 6 9" xfId="20786" xr:uid="{C148163A-2DC5-4B75-AD8A-BEF25D1F7B7B}"/>
    <cellStyle name="Currency 5 6 9 2" xfId="34478" xr:uid="{CD9E1746-F0AF-405F-97AC-7FB5B4AACA65}"/>
    <cellStyle name="Currency 5 6 9 3" xfId="49362" xr:uid="{0765415A-54D8-483B-815C-989FFC497866}"/>
    <cellStyle name="Currency 5 7" xfId="7110" xr:uid="{B29DE98C-4EB1-4BC0-B7E0-BD83F47156E8}"/>
    <cellStyle name="Currency 5 7 10" xfId="42531" xr:uid="{DDC892EF-7109-4E31-9B0D-A50129CD4219}"/>
    <cellStyle name="Currency 5 7 2" xfId="7111" xr:uid="{542A75CB-D82D-472D-BA1B-0CB639E58DBB}"/>
    <cellStyle name="Currency 5 7 2 2" xfId="7112" xr:uid="{FB3758C1-CA23-4599-B389-AF739BB26B14}"/>
    <cellStyle name="Currency 5 7 2 2 2" xfId="8825" xr:uid="{61FD25BF-D765-436A-8034-931EC084B1F2}"/>
    <cellStyle name="Currency 5 7 2 2 2 2" xfId="12247" xr:uid="{FC93F0D5-6A73-4135-AF8D-5B27C72FB015}"/>
    <cellStyle name="Currency 5 7 2 2 2 2 2" xfId="25937" xr:uid="{C0CDBE3A-3F19-47BC-BC51-D62AE5CE37C4}"/>
    <cellStyle name="Currency 5 7 2 2 2 2 2 2" xfId="39629" xr:uid="{E1D6008D-5863-43D6-AF14-FAA36E43E830}"/>
    <cellStyle name="Currency 5 7 2 2 2 2 2 3" xfId="54513" xr:uid="{1C43D82C-0160-4949-ACC8-509A2C920231}"/>
    <cellStyle name="Currency 5 7 2 2 2 2 3" xfId="19093" xr:uid="{64EADC50-144F-4586-B5AF-049E934BFF0C}"/>
    <cellStyle name="Currency 5 7 2 2 2 2 4" xfId="32783" xr:uid="{7649923F-B22E-4A10-9135-08EF494112C0}"/>
    <cellStyle name="Currency 5 7 2 2 2 2 5" xfId="47667" xr:uid="{44822171-2B1A-4245-B241-B2812BBB391B}"/>
    <cellStyle name="Currency 5 7 2 2 2 3" xfId="22515" xr:uid="{F56BB800-A65E-44B6-971C-EC6B389F69A3}"/>
    <cellStyle name="Currency 5 7 2 2 2 3 2" xfId="36207" xr:uid="{CFADF381-96FF-4CA6-913C-C0AFD56D42C6}"/>
    <cellStyle name="Currency 5 7 2 2 2 3 3" xfId="51091" xr:uid="{E69D66DA-588F-4ABE-B242-BC150AF4819F}"/>
    <cellStyle name="Currency 5 7 2 2 2 4" xfId="15671" xr:uid="{1D1C3B75-2D49-4473-8383-D5FBA286D732}"/>
    <cellStyle name="Currency 5 7 2 2 2 5" xfId="29361" xr:uid="{CDAE9BFE-CBE9-47B6-AE37-99093BC9AA06}"/>
    <cellStyle name="Currency 5 7 2 2 2 6" xfId="44245" xr:uid="{B202A3AC-83B7-4A72-9822-22CADF394E0D}"/>
    <cellStyle name="Currency 5 7 2 2 3" xfId="10535" xr:uid="{8E6A1D45-A3E7-4093-AA3C-821604733E20}"/>
    <cellStyle name="Currency 5 7 2 2 3 2" xfId="24225" xr:uid="{B870C950-EE47-4966-8011-D8F27062297D}"/>
    <cellStyle name="Currency 5 7 2 2 3 2 2" xfId="37917" xr:uid="{FC89E5B2-500E-41A5-839C-4E2C18F8FF8D}"/>
    <cellStyle name="Currency 5 7 2 2 3 2 3" xfId="52801" xr:uid="{613C1DAA-3F4A-459E-99CF-5A20D25BB65A}"/>
    <cellStyle name="Currency 5 7 2 2 3 3" xfId="17381" xr:uid="{EFC93985-D003-4271-A92F-2B181C17E6AB}"/>
    <cellStyle name="Currency 5 7 2 2 3 4" xfId="31071" xr:uid="{3DCC3658-8AB8-44D2-8CA6-F832379917BB}"/>
    <cellStyle name="Currency 5 7 2 2 3 5" xfId="45955" xr:uid="{FE4F198F-520E-40BA-8381-6A1AFAA3D572}"/>
    <cellStyle name="Currency 5 7 2 2 4" xfId="20803" xr:uid="{BDCC86C4-7CE9-46D2-B1F4-9761E4E0B98F}"/>
    <cellStyle name="Currency 5 7 2 2 4 2" xfId="34495" xr:uid="{61CF6D44-A81E-456C-B09E-F06A7FFF2DE6}"/>
    <cellStyle name="Currency 5 7 2 2 4 3" xfId="49379" xr:uid="{F7C963A4-AA82-40D5-9258-4FD7904A5889}"/>
    <cellStyle name="Currency 5 7 2 2 5" xfId="13959" xr:uid="{79AAADC6-BBC0-4780-9D3A-3C71C2C1DD40}"/>
    <cellStyle name="Currency 5 7 2 2 6" xfId="27649" xr:uid="{EAF0C555-D92E-4238-AD15-1325CEF3271D}"/>
    <cellStyle name="Currency 5 7 2 2 7" xfId="42533" xr:uid="{CFDB6F79-C183-4F98-84BD-A4CF0350699D}"/>
    <cellStyle name="Currency 5 7 2 3" xfId="8824" xr:uid="{378BED44-C404-469E-894D-DF4682C6B0C4}"/>
    <cellStyle name="Currency 5 7 2 3 2" xfId="12246" xr:uid="{D8774727-C2A6-475B-80A3-773A86AFBC98}"/>
    <cellStyle name="Currency 5 7 2 3 2 2" xfId="25936" xr:uid="{E4EC6B4A-CFBD-4985-8351-74EC6126CD64}"/>
    <cellStyle name="Currency 5 7 2 3 2 2 2" xfId="39628" xr:uid="{FF8E3F51-A6C6-4762-9AB1-F23E80F1BA5C}"/>
    <cellStyle name="Currency 5 7 2 3 2 2 3" xfId="54512" xr:uid="{54A8FBBA-4203-43E4-90F5-F632A6A10FB0}"/>
    <cellStyle name="Currency 5 7 2 3 2 3" xfId="19092" xr:uid="{F1D9B170-F6BE-4CC2-A54F-D4293C924250}"/>
    <cellStyle name="Currency 5 7 2 3 2 4" xfId="32782" xr:uid="{A0B4985E-6C33-4A4C-8B68-C4D6AE9DB8DD}"/>
    <cellStyle name="Currency 5 7 2 3 2 5" xfId="47666" xr:uid="{36937F6E-AC0E-4F63-8F43-6D5DFB52DE16}"/>
    <cellStyle name="Currency 5 7 2 3 3" xfId="22514" xr:uid="{F769C8F6-B728-4EF3-9D28-FE0A39ECEB33}"/>
    <cellStyle name="Currency 5 7 2 3 3 2" xfId="36206" xr:uid="{C9873CA2-C455-4798-9BC2-B3039487ADA5}"/>
    <cellStyle name="Currency 5 7 2 3 3 3" xfId="51090" xr:uid="{990D3F38-076B-4E1D-8A40-0209C21A07E7}"/>
    <cellStyle name="Currency 5 7 2 3 4" xfId="15670" xr:uid="{2C988D34-4AFC-49C3-8C93-C4235C699703}"/>
    <cellStyle name="Currency 5 7 2 3 5" xfId="29360" xr:uid="{66EE133B-7302-4404-8A6A-6814EDA56628}"/>
    <cellStyle name="Currency 5 7 2 3 6" xfId="44244" xr:uid="{C0F69A5D-50F5-44BF-8C4C-13D1DA86EB98}"/>
    <cellStyle name="Currency 5 7 2 4" xfId="10534" xr:uid="{66629441-1819-4C29-A2A4-0367AD701E79}"/>
    <cellStyle name="Currency 5 7 2 4 2" xfId="24224" xr:uid="{D0AFDF90-7192-4B4D-A442-E03BD417C09C}"/>
    <cellStyle name="Currency 5 7 2 4 2 2" xfId="37916" xr:uid="{755ADC6E-49B9-43DE-8C9C-96AB00FD2D8E}"/>
    <cellStyle name="Currency 5 7 2 4 2 3" xfId="52800" xr:uid="{EFE04B7F-D375-428F-9609-246FADD98747}"/>
    <cellStyle name="Currency 5 7 2 4 3" xfId="17380" xr:uid="{BCAF56BF-B789-4E50-8BE2-513D1F76EE2E}"/>
    <cellStyle name="Currency 5 7 2 4 4" xfId="31070" xr:uid="{2F65BA14-89B5-494B-B3B2-820839E73081}"/>
    <cellStyle name="Currency 5 7 2 4 5" xfId="45954" xr:uid="{FAC676E9-CB6B-4898-927B-D5532A8DE41E}"/>
    <cellStyle name="Currency 5 7 2 5" xfId="20802" xr:uid="{473B2C88-3A34-49C6-937E-B91B6EDF61D9}"/>
    <cellStyle name="Currency 5 7 2 5 2" xfId="34494" xr:uid="{AD689AD4-75EB-4B8C-9F3E-9C19EBE4EB94}"/>
    <cellStyle name="Currency 5 7 2 5 3" xfId="49378" xr:uid="{FA832721-626D-4715-8B3A-41263812C278}"/>
    <cellStyle name="Currency 5 7 2 6" xfId="13958" xr:uid="{AAF214A2-D8CA-4947-B2B8-DF205E2FDCFB}"/>
    <cellStyle name="Currency 5 7 2 7" xfId="27648" xr:uid="{4E4810B5-A95D-417B-A4E2-8CEF08C8046F}"/>
    <cellStyle name="Currency 5 7 2 8" xfId="42532" xr:uid="{BB1FFF1D-3AEE-4B72-B459-BB07BA4403AC}"/>
    <cellStyle name="Currency 5 7 3" xfId="7113" xr:uid="{FC2319CA-DFD9-4857-B3FC-8C92D57C5BF0}"/>
    <cellStyle name="Currency 5 7 3 2" xfId="8826" xr:uid="{D735EF9B-842A-465A-B8E7-365C51334ECE}"/>
    <cellStyle name="Currency 5 7 3 2 2" xfId="12248" xr:uid="{7BF3ABA1-6ADF-42EA-B08E-D6A2EDF44F88}"/>
    <cellStyle name="Currency 5 7 3 2 2 2" xfId="25938" xr:uid="{83A7F0BE-6442-4A0E-9FCF-70D571D08CE3}"/>
    <cellStyle name="Currency 5 7 3 2 2 2 2" xfId="39630" xr:uid="{7E761A20-6060-4BEF-94AB-9652FBE17414}"/>
    <cellStyle name="Currency 5 7 3 2 2 2 3" xfId="54514" xr:uid="{EDAF5E72-CB85-407E-8D45-158659AEF8FC}"/>
    <cellStyle name="Currency 5 7 3 2 2 3" xfId="19094" xr:uid="{B65FB7E0-161A-4478-8A09-76C0E7C15784}"/>
    <cellStyle name="Currency 5 7 3 2 2 4" xfId="32784" xr:uid="{5B754EF3-7077-4840-A4D2-1C65E401A727}"/>
    <cellStyle name="Currency 5 7 3 2 2 5" xfId="47668" xr:uid="{F8AE5BFE-A83C-446D-ABFC-787EFC4C0074}"/>
    <cellStyle name="Currency 5 7 3 2 3" xfId="22516" xr:uid="{6E2A37A7-D394-4560-94E3-DB0AA1445E49}"/>
    <cellStyle name="Currency 5 7 3 2 3 2" xfId="36208" xr:uid="{070A9FD4-3214-49D8-86F8-8C605D853395}"/>
    <cellStyle name="Currency 5 7 3 2 3 3" xfId="51092" xr:uid="{E48A10A3-5B2C-46CE-A712-5D141DC606CA}"/>
    <cellStyle name="Currency 5 7 3 2 4" xfId="15672" xr:uid="{56CEB840-9BBB-470D-B604-B5A4F127E07A}"/>
    <cellStyle name="Currency 5 7 3 2 5" xfId="29362" xr:uid="{9960FD96-8494-408D-AFD7-A96B94154DD2}"/>
    <cellStyle name="Currency 5 7 3 2 6" xfId="44246" xr:uid="{5D05416F-8E4C-4DFD-97DB-474BEDF5FD79}"/>
    <cellStyle name="Currency 5 7 3 3" xfId="10536" xr:uid="{A7F3E68A-DC4C-409B-AF79-944EE0610EE1}"/>
    <cellStyle name="Currency 5 7 3 3 2" xfId="24226" xr:uid="{54CAB8F9-3984-469F-9371-129A6DC0637A}"/>
    <cellStyle name="Currency 5 7 3 3 2 2" xfId="37918" xr:uid="{9130BD7A-30D0-40B5-A686-60C8680DAF7C}"/>
    <cellStyle name="Currency 5 7 3 3 2 3" xfId="52802" xr:uid="{34A9655A-0D5A-42EA-8465-DD1B2580D353}"/>
    <cellStyle name="Currency 5 7 3 3 3" xfId="17382" xr:uid="{C1AE76C4-C0BC-4A3E-A820-318571E412C1}"/>
    <cellStyle name="Currency 5 7 3 3 4" xfId="31072" xr:uid="{C5DCA2B8-9EFC-4752-868E-B0BF027BD822}"/>
    <cellStyle name="Currency 5 7 3 3 5" xfId="45956" xr:uid="{7737CA60-3D81-4DB2-AB7C-12E0F802C60C}"/>
    <cellStyle name="Currency 5 7 3 4" xfId="20804" xr:uid="{5C490050-491F-4907-BBF4-F72DF116A9E8}"/>
    <cellStyle name="Currency 5 7 3 4 2" xfId="34496" xr:uid="{27174423-1CC8-4FAD-BA88-FE6A8974F10B}"/>
    <cellStyle name="Currency 5 7 3 4 3" xfId="49380" xr:uid="{F927E46D-77C6-4944-B51B-80B0C515918F}"/>
    <cellStyle name="Currency 5 7 3 5" xfId="13960" xr:uid="{7A00BA67-8C2A-49F0-AAA4-91B268DCBB32}"/>
    <cellStyle name="Currency 5 7 3 6" xfId="27650" xr:uid="{DA2D04AE-F2F4-4DE5-9331-B35F7EE88BD0}"/>
    <cellStyle name="Currency 5 7 3 7" xfId="42534" xr:uid="{43C6C9F3-F56F-406A-88FC-8A2DE91716D6}"/>
    <cellStyle name="Currency 5 7 4" xfId="7114" xr:uid="{BD77DB57-A06C-47C3-87D5-C91DEBBBECD1}"/>
    <cellStyle name="Currency 5 7 4 2" xfId="8827" xr:uid="{4828EB25-C832-4CBF-A2D9-FD269A7FAA2C}"/>
    <cellStyle name="Currency 5 7 4 2 2" xfId="12249" xr:uid="{BA69E6AE-10ED-4B95-BA7A-17EEBF3A21FD}"/>
    <cellStyle name="Currency 5 7 4 2 2 2" xfId="25939" xr:uid="{9B909A65-3E20-40BA-B90B-971D0080C15C}"/>
    <cellStyle name="Currency 5 7 4 2 2 2 2" xfId="39631" xr:uid="{79EC6009-E48A-4CF0-B670-D393CF71588E}"/>
    <cellStyle name="Currency 5 7 4 2 2 2 3" xfId="54515" xr:uid="{B43FCEBA-9966-45CC-AC36-8F6B777D45AB}"/>
    <cellStyle name="Currency 5 7 4 2 2 3" xfId="19095" xr:uid="{08AB4066-89E7-49F1-BC10-F9BF4575318F}"/>
    <cellStyle name="Currency 5 7 4 2 2 4" xfId="32785" xr:uid="{1058688F-396C-45B6-8031-8AC6E89DF1D6}"/>
    <cellStyle name="Currency 5 7 4 2 2 5" xfId="47669" xr:uid="{F8949266-B6A3-4C9A-AD27-24255119785B}"/>
    <cellStyle name="Currency 5 7 4 2 3" xfId="22517" xr:uid="{325288D1-CD4D-4459-82B8-FDFD128B2CA3}"/>
    <cellStyle name="Currency 5 7 4 2 3 2" xfId="36209" xr:uid="{77C05567-9C9E-41D7-A476-D42534204EA3}"/>
    <cellStyle name="Currency 5 7 4 2 3 3" xfId="51093" xr:uid="{7408AE9D-C024-4ED4-A3DF-0CD635F5BBA2}"/>
    <cellStyle name="Currency 5 7 4 2 4" xfId="15673" xr:uid="{9D6CD9A4-1C70-403A-AEAA-863E85489E42}"/>
    <cellStyle name="Currency 5 7 4 2 5" xfId="29363" xr:uid="{B620463D-4775-4FE0-A20A-34EE679D01DA}"/>
    <cellStyle name="Currency 5 7 4 2 6" xfId="44247" xr:uid="{E74B30CB-F950-42D2-B036-70B0FFF6E81C}"/>
    <cellStyle name="Currency 5 7 4 3" xfId="10537" xr:uid="{AF9146A3-DD17-4062-9ADC-951ACFDCADF2}"/>
    <cellStyle name="Currency 5 7 4 3 2" xfId="24227" xr:uid="{B2814C26-B9CB-468F-B775-4A7E0E51965B}"/>
    <cellStyle name="Currency 5 7 4 3 2 2" xfId="37919" xr:uid="{096FEDB4-BEE8-4784-84A7-9B796CF17995}"/>
    <cellStyle name="Currency 5 7 4 3 2 3" xfId="52803" xr:uid="{5C592A9B-9701-4E03-BE44-7CD096846984}"/>
    <cellStyle name="Currency 5 7 4 3 3" xfId="17383" xr:uid="{E11A77DC-20F1-41CA-8AB9-DF94386E499B}"/>
    <cellStyle name="Currency 5 7 4 3 4" xfId="31073" xr:uid="{9C5AF8C1-B377-431C-AEDD-0896AD136FA7}"/>
    <cellStyle name="Currency 5 7 4 3 5" xfId="45957" xr:uid="{AA6386BD-884E-4146-A516-C9C7CDC545E2}"/>
    <cellStyle name="Currency 5 7 4 4" xfId="20805" xr:uid="{D6558620-19A9-4778-A1EC-186B63C6D24A}"/>
    <cellStyle name="Currency 5 7 4 4 2" xfId="34497" xr:uid="{4C201315-C8B8-497C-B469-F8A2D3720BCC}"/>
    <cellStyle name="Currency 5 7 4 4 3" xfId="49381" xr:uid="{5F5BF6FD-9ABF-4A2F-9D5B-58B4C9E6D165}"/>
    <cellStyle name="Currency 5 7 4 5" xfId="13961" xr:uid="{E87ACEB8-D2C5-4064-8398-C989AB6C0E94}"/>
    <cellStyle name="Currency 5 7 4 6" xfId="27651" xr:uid="{01BEC0FF-5EC5-4586-9B34-171C2FE90B40}"/>
    <cellStyle name="Currency 5 7 4 7" xfId="42535" xr:uid="{4AA606C9-F439-4CF5-90E8-581496D1941E}"/>
    <cellStyle name="Currency 5 7 5" xfId="8823" xr:uid="{20CDA486-0FE5-4B3D-B3DC-2B5236C567E3}"/>
    <cellStyle name="Currency 5 7 5 2" xfId="12245" xr:uid="{F6B0FF2D-6FE5-40F7-9F06-CB8360BBAE68}"/>
    <cellStyle name="Currency 5 7 5 2 2" xfId="25935" xr:uid="{DF88AA00-C2D6-4088-9254-6D3A0A200BD4}"/>
    <cellStyle name="Currency 5 7 5 2 2 2" xfId="39627" xr:uid="{A833C556-9D73-4F82-AD18-2C761E81D09B}"/>
    <cellStyle name="Currency 5 7 5 2 2 3" xfId="54511" xr:uid="{FDF35D97-D989-4784-A319-66FB80DC9856}"/>
    <cellStyle name="Currency 5 7 5 2 3" xfId="19091" xr:uid="{880ACE16-4F03-427E-8451-66BAF11FBB7E}"/>
    <cellStyle name="Currency 5 7 5 2 4" xfId="32781" xr:uid="{0B23D2C5-384C-413D-97DF-6CCD7AF93021}"/>
    <cellStyle name="Currency 5 7 5 2 5" xfId="47665" xr:uid="{9F1C963C-8014-407F-910A-2A7BB9850C4D}"/>
    <cellStyle name="Currency 5 7 5 3" xfId="22513" xr:uid="{B400593B-1020-49C7-9DF1-A7649EE0103F}"/>
    <cellStyle name="Currency 5 7 5 3 2" xfId="36205" xr:uid="{70D987BB-D711-48EB-87A8-078812C56A5C}"/>
    <cellStyle name="Currency 5 7 5 3 3" xfId="51089" xr:uid="{094CF127-9455-486B-9362-D8596FEFFF1E}"/>
    <cellStyle name="Currency 5 7 5 4" xfId="15669" xr:uid="{98965CE0-B8D4-4D19-BC75-A84133820E42}"/>
    <cellStyle name="Currency 5 7 5 5" xfId="29359" xr:uid="{31F35CBD-30D1-4724-A043-D46B5E6761D3}"/>
    <cellStyle name="Currency 5 7 5 6" xfId="44243" xr:uid="{F0BDCA5F-3541-47B3-B698-E111E910E5C2}"/>
    <cellStyle name="Currency 5 7 6" xfId="10533" xr:uid="{6CCB560D-15A1-445C-AF6F-AD05C7C750F5}"/>
    <cellStyle name="Currency 5 7 6 2" xfId="24223" xr:uid="{91FF3669-92BA-4A7B-9964-53AA7738285C}"/>
    <cellStyle name="Currency 5 7 6 2 2" xfId="37915" xr:uid="{417DD3DC-46DF-4BDA-BD38-C1B7D0348207}"/>
    <cellStyle name="Currency 5 7 6 2 3" xfId="52799" xr:uid="{CF2E18AB-D655-4BC6-B40B-3BA5C7B875B6}"/>
    <cellStyle name="Currency 5 7 6 3" xfId="17379" xr:uid="{08A1AEF1-BDD3-4570-AC7B-4B4F5C135C3E}"/>
    <cellStyle name="Currency 5 7 6 4" xfId="31069" xr:uid="{A17D42F0-8A4D-47A1-99C8-795FD64A63A5}"/>
    <cellStyle name="Currency 5 7 6 5" xfId="45953" xr:uid="{45E5C2F9-3647-472B-A867-EEDE814C81E7}"/>
    <cellStyle name="Currency 5 7 7" xfId="20801" xr:uid="{E3251DB3-FEE9-4B72-902B-FC4B503B70E8}"/>
    <cellStyle name="Currency 5 7 7 2" xfId="34493" xr:uid="{002E53E6-A290-406C-B9CF-7FDE061EB538}"/>
    <cellStyle name="Currency 5 7 7 3" xfId="49377" xr:uid="{6FE6E64D-FB0E-4803-B9EC-F7C44A47F772}"/>
    <cellStyle name="Currency 5 7 8" xfId="13957" xr:uid="{247B56F4-8BF7-4355-A46F-2850955749B7}"/>
    <cellStyle name="Currency 5 7 9" xfId="27647" xr:uid="{60ED7FAE-64FC-498A-A57D-87558E2B1499}"/>
    <cellStyle name="Currency 5 8" xfId="7115" xr:uid="{D5BE62FE-57CE-4E42-B88E-50A9D65681CC}"/>
    <cellStyle name="Currency 5 8 10" xfId="42536" xr:uid="{FDADE966-F117-4FAE-A084-876D2FFC37AD}"/>
    <cellStyle name="Currency 5 8 2" xfId="7116" xr:uid="{1984CEE9-2452-42D2-859E-7B655AD7E4A6}"/>
    <cellStyle name="Currency 5 8 2 2" xfId="7117" xr:uid="{7636BC1F-4A16-485A-9F35-C268612917F5}"/>
    <cellStyle name="Currency 5 8 2 2 2" xfId="8830" xr:uid="{675842B7-5AB1-44BC-A9DB-1BEF40EEE508}"/>
    <cellStyle name="Currency 5 8 2 2 2 2" xfId="12252" xr:uid="{14DED5C3-BD20-4B68-982D-568348D3960D}"/>
    <cellStyle name="Currency 5 8 2 2 2 2 2" xfId="25942" xr:uid="{1BBD04ED-E195-422A-A097-E8E2D83F1CB5}"/>
    <cellStyle name="Currency 5 8 2 2 2 2 2 2" xfId="39634" xr:uid="{82D3CE0E-DEF9-4783-A47D-11F22194B570}"/>
    <cellStyle name="Currency 5 8 2 2 2 2 2 3" xfId="54518" xr:uid="{008B4B0C-81CD-47C6-A645-98F6D7521E17}"/>
    <cellStyle name="Currency 5 8 2 2 2 2 3" xfId="19098" xr:uid="{ED672FD1-036E-45A4-A9E4-B829B4A31E9E}"/>
    <cellStyle name="Currency 5 8 2 2 2 2 4" xfId="32788" xr:uid="{BD353E06-C9BC-4701-98E3-C90950013F5F}"/>
    <cellStyle name="Currency 5 8 2 2 2 2 5" xfId="47672" xr:uid="{955AB527-A18F-4783-A19A-E4B22C79BE40}"/>
    <cellStyle name="Currency 5 8 2 2 2 3" xfId="22520" xr:uid="{8F9075AA-C0BB-4C57-9060-7BFA2D8D8DDC}"/>
    <cellStyle name="Currency 5 8 2 2 2 3 2" xfId="36212" xr:uid="{CC8F606D-EC27-4369-91D7-A8DF6FB3690B}"/>
    <cellStyle name="Currency 5 8 2 2 2 3 3" xfId="51096" xr:uid="{64C1BCE3-E5E8-4E31-B611-191C18AB595F}"/>
    <cellStyle name="Currency 5 8 2 2 2 4" xfId="15676" xr:uid="{48335483-9D25-4560-AF1B-9BB08267E6E8}"/>
    <cellStyle name="Currency 5 8 2 2 2 5" xfId="29366" xr:uid="{78D0E146-668E-4272-87BA-A12BD82E30F2}"/>
    <cellStyle name="Currency 5 8 2 2 2 6" xfId="44250" xr:uid="{FFC26C2E-DE78-4098-9608-4DFA8A0D7E1B}"/>
    <cellStyle name="Currency 5 8 2 2 3" xfId="10540" xr:uid="{5EB840F2-C69A-45AA-A271-9D1392E3602A}"/>
    <cellStyle name="Currency 5 8 2 2 3 2" xfId="24230" xr:uid="{B163C73F-D0FC-40BD-BA3A-D4A50A2FF0EE}"/>
    <cellStyle name="Currency 5 8 2 2 3 2 2" xfId="37922" xr:uid="{F340D1A8-247A-45F9-AFA2-70759D7F4C8C}"/>
    <cellStyle name="Currency 5 8 2 2 3 2 3" xfId="52806" xr:uid="{DB485B94-314C-4CB8-A40D-C2429FC133FA}"/>
    <cellStyle name="Currency 5 8 2 2 3 3" xfId="17386" xr:uid="{729E4F58-608F-46F6-9DDE-7102595ABF17}"/>
    <cellStyle name="Currency 5 8 2 2 3 4" xfId="31076" xr:uid="{7F2128AF-099C-41FC-9800-D0CB285CB807}"/>
    <cellStyle name="Currency 5 8 2 2 3 5" xfId="45960" xr:uid="{B2FCDF85-BAB6-4759-ACCC-DC9812DA556F}"/>
    <cellStyle name="Currency 5 8 2 2 4" xfId="20808" xr:uid="{2B46AC96-A8A6-48A2-B605-A23A53C263D6}"/>
    <cellStyle name="Currency 5 8 2 2 4 2" xfId="34500" xr:uid="{1DE017F2-756F-4E56-9DF2-E0AED4120A83}"/>
    <cellStyle name="Currency 5 8 2 2 4 3" xfId="49384" xr:uid="{6881FE93-54CB-4000-B8F5-F25E7376BE02}"/>
    <cellStyle name="Currency 5 8 2 2 5" xfId="13964" xr:uid="{1BAB5AB9-42C0-4647-A70A-C8AD6FD31AC0}"/>
    <cellStyle name="Currency 5 8 2 2 6" xfId="27654" xr:uid="{115D7F05-98A7-4C31-96EB-16EEDC9885CA}"/>
    <cellStyle name="Currency 5 8 2 2 7" xfId="42538" xr:uid="{1CE765DB-FA44-4423-948D-0DAA93778AEB}"/>
    <cellStyle name="Currency 5 8 2 3" xfId="8829" xr:uid="{69AB6415-F757-4E50-83D2-9768735CFCB5}"/>
    <cellStyle name="Currency 5 8 2 3 2" xfId="12251" xr:uid="{06E2C91E-4B52-4A65-9954-2DCC98B73DC2}"/>
    <cellStyle name="Currency 5 8 2 3 2 2" xfId="25941" xr:uid="{F09C9E50-9491-42D1-B157-424A28FDA64B}"/>
    <cellStyle name="Currency 5 8 2 3 2 2 2" xfId="39633" xr:uid="{34F0CD3E-5468-4F30-8B81-CE6CDEDE7DE5}"/>
    <cellStyle name="Currency 5 8 2 3 2 2 3" xfId="54517" xr:uid="{70B79509-F5AA-4967-AD7B-AC6985DA5C90}"/>
    <cellStyle name="Currency 5 8 2 3 2 3" xfId="19097" xr:uid="{60176BD2-7D56-4385-AC44-A419EB8BBA67}"/>
    <cellStyle name="Currency 5 8 2 3 2 4" xfId="32787" xr:uid="{BF3D7B7A-D058-40F3-8D53-B7D903A7FB40}"/>
    <cellStyle name="Currency 5 8 2 3 2 5" xfId="47671" xr:uid="{A21DB86E-FEF0-4092-907F-A7C683B2D7BA}"/>
    <cellStyle name="Currency 5 8 2 3 3" xfId="22519" xr:uid="{5B2EE770-7D4B-41A6-A475-4822A04C5345}"/>
    <cellStyle name="Currency 5 8 2 3 3 2" xfId="36211" xr:uid="{7ADD2583-D5CB-45E6-B2EB-279A4CA26CB5}"/>
    <cellStyle name="Currency 5 8 2 3 3 3" xfId="51095" xr:uid="{7EA24344-5984-44C3-B78C-3CF031CECF6B}"/>
    <cellStyle name="Currency 5 8 2 3 4" xfId="15675" xr:uid="{3B21CEF4-4EA8-469F-8D03-5B239583DB52}"/>
    <cellStyle name="Currency 5 8 2 3 5" xfId="29365" xr:uid="{FE099529-FDE4-4DAA-ADC8-E5A715A3E744}"/>
    <cellStyle name="Currency 5 8 2 3 6" xfId="44249" xr:uid="{E9479EC1-1C16-4E5C-BEEA-1FB3CEB0B384}"/>
    <cellStyle name="Currency 5 8 2 4" xfId="10539" xr:uid="{E07B447E-B437-46BF-B171-2F86F8F03A1C}"/>
    <cellStyle name="Currency 5 8 2 4 2" xfId="24229" xr:uid="{FF829314-BE90-41FE-B08E-B8258800F6EB}"/>
    <cellStyle name="Currency 5 8 2 4 2 2" xfId="37921" xr:uid="{5FBEE0A8-7A51-49A1-A917-AB8C8E5E87A9}"/>
    <cellStyle name="Currency 5 8 2 4 2 3" xfId="52805" xr:uid="{FCDECD9F-6F8F-4665-AAE7-E292CD9BB66F}"/>
    <cellStyle name="Currency 5 8 2 4 3" xfId="17385" xr:uid="{D8E1A9AD-5950-4256-AE89-2A7E0DA9F4E9}"/>
    <cellStyle name="Currency 5 8 2 4 4" xfId="31075" xr:uid="{4AA3270C-D5EC-409E-9BF5-ABFD09B145E7}"/>
    <cellStyle name="Currency 5 8 2 4 5" xfId="45959" xr:uid="{C10677BD-F78D-44E6-8160-76398FC47771}"/>
    <cellStyle name="Currency 5 8 2 5" xfId="20807" xr:uid="{F8CB667E-6493-4E7D-B017-676200B89DEA}"/>
    <cellStyle name="Currency 5 8 2 5 2" xfId="34499" xr:uid="{CD26C61C-F2E2-4911-B789-893A4DAFE04B}"/>
    <cellStyle name="Currency 5 8 2 5 3" xfId="49383" xr:uid="{DA1EF42B-2E82-49D1-BE27-986881B78F4C}"/>
    <cellStyle name="Currency 5 8 2 6" xfId="13963" xr:uid="{75EDF87E-BAB5-415D-9B1A-A296C646D694}"/>
    <cellStyle name="Currency 5 8 2 7" xfId="27653" xr:uid="{2699D2AF-027F-47D7-8F5F-8A8DB0E6EE95}"/>
    <cellStyle name="Currency 5 8 2 8" xfId="42537" xr:uid="{EBC63423-256C-46B5-85A9-DEA7941184CB}"/>
    <cellStyle name="Currency 5 8 3" xfId="7118" xr:uid="{88F69FD9-C07C-4068-9AA7-64A01555BD81}"/>
    <cellStyle name="Currency 5 8 3 2" xfId="8831" xr:uid="{80A27BE2-4313-4A97-8B88-F1783431998C}"/>
    <cellStyle name="Currency 5 8 3 2 2" xfId="12253" xr:uid="{B9D685B6-0CE7-44E8-9E16-F77A73C92426}"/>
    <cellStyle name="Currency 5 8 3 2 2 2" xfId="25943" xr:uid="{420DAAA8-6CB1-466B-8E4E-B5CD2DD5312A}"/>
    <cellStyle name="Currency 5 8 3 2 2 2 2" xfId="39635" xr:uid="{815B7E9C-EBFA-45A4-AEA7-179A57D70BA7}"/>
    <cellStyle name="Currency 5 8 3 2 2 2 3" xfId="54519" xr:uid="{271866FA-3C83-4116-808F-25675251927F}"/>
    <cellStyle name="Currency 5 8 3 2 2 3" xfId="19099" xr:uid="{4F0FCA88-0599-4D03-843B-E47CF86DA35B}"/>
    <cellStyle name="Currency 5 8 3 2 2 4" xfId="32789" xr:uid="{BC5E893B-6E8B-48CC-B954-A79AE97D13D1}"/>
    <cellStyle name="Currency 5 8 3 2 2 5" xfId="47673" xr:uid="{36E4C1E1-B855-4BC0-986F-C360F5F744D9}"/>
    <cellStyle name="Currency 5 8 3 2 3" xfId="22521" xr:uid="{FB2DF49D-BEA1-4631-AB66-60B4BDE0BFF7}"/>
    <cellStyle name="Currency 5 8 3 2 3 2" xfId="36213" xr:uid="{31A2DD31-382B-4F85-B801-AB0DE16D7961}"/>
    <cellStyle name="Currency 5 8 3 2 3 3" xfId="51097" xr:uid="{640E962D-4D5E-4E50-8E0B-573EF4736585}"/>
    <cellStyle name="Currency 5 8 3 2 4" xfId="15677" xr:uid="{A3F4DB7B-98B9-4700-A570-25A045436646}"/>
    <cellStyle name="Currency 5 8 3 2 5" xfId="29367" xr:uid="{AC21EE6E-CB2F-4B4F-AC42-A42116182976}"/>
    <cellStyle name="Currency 5 8 3 2 6" xfId="44251" xr:uid="{D0B1C3F1-1676-42EB-B3F0-3833790C4530}"/>
    <cellStyle name="Currency 5 8 3 3" xfId="10541" xr:uid="{CDF74D37-53DB-45A7-A3D8-3BFC210A83D8}"/>
    <cellStyle name="Currency 5 8 3 3 2" xfId="24231" xr:uid="{C9F0DDA4-C4A1-4EE5-AA6A-B40A547CB7A1}"/>
    <cellStyle name="Currency 5 8 3 3 2 2" xfId="37923" xr:uid="{E0ACBA15-7C8F-46EB-95C3-29BBF5874C97}"/>
    <cellStyle name="Currency 5 8 3 3 2 3" xfId="52807" xr:uid="{34EE8B33-D33F-4869-87BA-F4FA4FFCB0EA}"/>
    <cellStyle name="Currency 5 8 3 3 3" xfId="17387" xr:uid="{19BD0A0D-914F-4F5A-BA7E-00A873B1AAAB}"/>
    <cellStyle name="Currency 5 8 3 3 4" xfId="31077" xr:uid="{A91C0F92-B2CF-4330-8FD2-66CB54056DBA}"/>
    <cellStyle name="Currency 5 8 3 3 5" xfId="45961" xr:uid="{A62C9CFA-5BCE-442C-87B8-6596030EE29E}"/>
    <cellStyle name="Currency 5 8 3 4" xfId="20809" xr:uid="{40932D2F-AD9A-466C-9C01-47F8D2FDCA28}"/>
    <cellStyle name="Currency 5 8 3 4 2" xfId="34501" xr:uid="{04EC5EBB-C239-4332-9AF4-B9E1A90588F3}"/>
    <cellStyle name="Currency 5 8 3 4 3" xfId="49385" xr:uid="{0789D41D-3D05-4D6C-89D7-79A060F10894}"/>
    <cellStyle name="Currency 5 8 3 5" xfId="13965" xr:uid="{C7E70F8F-CE0F-4D9C-88FA-AB13B431821B}"/>
    <cellStyle name="Currency 5 8 3 6" xfId="27655" xr:uid="{E92425BD-C36A-4537-AF00-9F873CA05637}"/>
    <cellStyle name="Currency 5 8 3 7" xfId="42539" xr:uid="{B2FF4072-1118-432D-B14C-E85553647753}"/>
    <cellStyle name="Currency 5 8 4" xfId="7119" xr:uid="{C4A9A740-0252-4E84-8345-352DB9ACFEFA}"/>
    <cellStyle name="Currency 5 8 4 2" xfId="8832" xr:uid="{55409590-F71B-43FC-8D3A-FA54610B758D}"/>
    <cellStyle name="Currency 5 8 4 2 2" xfId="12254" xr:uid="{64C6B16F-E2B6-46CE-B151-43D4D3B25E86}"/>
    <cellStyle name="Currency 5 8 4 2 2 2" xfId="25944" xr:uid="{7C3B3429-83F4-4F71-B360-1096433D6F80}"/>
    <cellStyle name="Currency 5 8 4 2 2 2 2" xfId="39636" xr:uid="{2B5013B6-C511-4506-BC2F-2C212C02AEC6}"/>
    <cellStyle name="Currency 5 8 4 2 2 2 3" xfId="54520" xr:uid="{058682E8-85C3-422C-B5D2-28E23E3D8BDA}"/>
    <cellStyle name="Currency 5 8 4 2 2 3" xfId="19100" xr:uid="{A9E47B81-6F00-4043-BD26-9CC589439729}"/>
    <cellStyle name="Currency 5 8 4 2 2 4" xfId="32790" xr:uid="{13360D41-6C44-44A9-891B-0C77C4EA87F2}"/>
    <cellStyle name="Currency 5 8 4 2 2 5" xfId="47674" xr:uid="{6477EEA3-CFB5-43CE-8E4B-061C6788411C}"/>
    <cellStyle name="Currency 5 8 4 2 3" xfId="22522" xr:uid="{AA018134-021F-4EA1-AB1B-75CF79D2368D}"/>
    <cellStyle name="Currency 5 8 4 2 3 2" xfId="36214" xr:uid="{0806964D-FFB1-42DE-A542-BCF84A16EDCC}"/>
    <cellStyle name="Currency 5 8 4 2 3 3" xfId="51098" xr:uid="{302758E5-693B-41CE-AAF5-E59C5C89A303}"/>
    <cellStyle name="Currency 5 8 4 2 4" xfId="15678" xr:uid="{8938F479-1D2A-4B1E-B1D6-A73D2580B6F1}"/>
    <cellStyle name="Currency 5 8 4 2 5" xfId="29368" xr:uid="{682ABBB2-004A-4D1D-807A-5D8EAE15E2F1}"/>
    <cellStyle name="Currency 5 8 4 2 6" xfId="44252" xr:uid="{11DD544B-130D-4E51-A8A4-EEC6E50AC4A8}"/>
    <cellStyle name="Currency 5 8 4 3" xfId="10542" xr:uid="{B4833995-BE3A-48BA-A877-66D213301B39}"/>
    <cellStyle name="Currency 5 8 4 3 2" xfId="24232" xr:uid="{9A61E01A-2157-4859-8CB3-261D792F1566}"/>
    <cellStyle name="Currency 5 8 4 3 2 2" xfId="37924" xr:uid="{14DCCD77-CE84-43F4-AAFA-9A9C4BBF70FC}"/>
    <cellStyle name="Currency 5 8 4 3 2 3" xfId="52808" xr:uid="{670B96B7-E7ED-44FB-A36E-F45E411488F0}"/>
    <cellStyle name="Currency 5 8 4 3 3" xfId="17388" xr:uid="{9602ABA8-E2D9-4B42-9518-AA933213317A}"/>
    <cellStyle name="Currency 5 8 4 3 4" xfId="31078" xr:uid="{0E457EE8-C7C5-42A9-8634-D3CF4CE3D7D7}"/>
    <cellStyle name="Currency 5 8 4 3 5" xfId="45962" xr:uid="{FB0BC94A-1A64-4D3D-8C99-72A7CBB0C83E}"/>
    <cellStyle name="Currency 5 8 4 4" xfId="20810" xr:uid="{4FD76806-849D-4AB7-BB41-3836EA5D0A46}"/>
    <cellStyle name="Currency 5 8 4 4 2" xfId="34502" xr:uid="{0F189C09-1981-405D-8F08-51F7C7A9D9CA}"/>
    <cellStyle name="Currency 5 8 4 4 3" xfId="49386" xr:uid="{8029F57D-13DD-46A2-BA61-E8958046F366}"/>
    <cellStyle name="Currency 5 8 4 5" xfId="13966" xr:uid="{E0F34A62-1887-4960-84AE-7E7FC5378DDD}"/>
    <cellStyle name="Currency 5 8 4 6" xfId="27656" xr:uid="{0F5DC2C2-851F-49DB-82D8-BFB6B1BC485E}"/>
    <cellStyle name="Currency 5 8 4 7" xfId="42540" xr:uid="{73A4B346-D97E-4E31-B988-2FD0E068AB05}"/>
    <cellStyle name="Currency 5 8 5" xfId="8828" xr:uid="{C34592EB-1C13-4AAC-BA3A-6213537A4F12}"/>
    <cellStyle name="Currency 5 8 5 2" xfId="12250" xr:uid="{DE134D38-83E4-41DD-9A37-8C794BD35E39}"/>
    <cellStyle name="Currency 5 8 5 2 2" xfId="25940" xr:uid="{DBA79069-4AEA-4DA2-91DF-F1C2CBE62647}"/>
    <cellStyle name="Currency 5 8 5 2 2 2" xfId="39632" xr:uid="{BA1FA582-E385-462B-8F0F-249FC9E8F8F9}"/>
    <cellStyle name="Currency 5 8 5 2 2 3" xfId="54516" xr:uid="{40FE7162-94FF-43DC-A0DF-A68E385BF79E}"/>
    <cellStyle name="Currency 5 8 5 2 3" xfId="19096" xr:uid="{D50F3F15-B043-47D0-B52F-D98CC9E2B492}"/>
    <cellStyle name="Currency 5 8 5 2 4" xfId="32786" xr:uid="{45709FDD-4501-4D84-8C8D-C1CE6AE9DEF8}"/>
    <cellStyle name="Currency 5 8 5 2 5" xfId="47670" xr:uid="{7FBF75C1-68E3-48C4-888E-6E15975AE961}"/>
    <cellStyle name="Currency 5 8 5 3" xfId="22518" xr:uid="{0D06912D-CC30-4AED-8B23-D7575F6F17D0}"/>
    <cellStyle name="Currency 5 8 5 3 2" xfId="36210" xr:uid="{D5B706CF-92AF-46AC-B75F-3DAF2B3478DE}"/>
    <cellStyle name="Currency 5 8 5 3 3" xfId="51094" xr:uid="{323B4463-6F1E-4090-86B5-9E3A98C405D9}"/>
    <cellStyle name="Currency 5 8 5 4" xfId="15674" xr:uid="{E157AE03-68C4-4AF7-A70E-2DFCA0CD8A97}"/>
    <cellStyle name="Currency 5 8 5 5" xfId="29364" xr:uid="{5A488200-43C4-4F1D-8663-6E8A68B2A5AE}"/>
    <cellStyle name="Currency 5 8 5 6" xfId="44248" xr:uid="{9A4E1DFC-5C0B-4A61-884C-4CCB339E3B6B}"/>
    <cellStyle name="Currency 5 8 6" xfId="10538" xr:uid="{AB3D37AA-561F-4B03-B57B-80D0E3B0E8E0}"/>
    <cellStyle name="Currency 5 8 6 2" xfId="24228" xr:uid="{2EFDF6F0-7B2B-4C55-8277-67C9BC3AEA37}"/>
    <cellStyle name="Currency 5 8 6 2 2" xfId="37920" xr:uid="{41118BE0-BBCA-4507-9D11-289F2D8F4C37}"/>
    <cellStyle name="Currency 5 8 6 2 3" xfId="52804" xr:uid="{8DEFCC16-443E-4B41-B17A-CEF1758702E4}"/>
    <cellStyle name="Currency 5 8 6 3" xfId="17384" xr:uid="{65154F6F-6DFF-4FFF-9018-006C01F0AA1D}"/>
    <cellStyle name="Currency 5 8 6 4" xfId="31074" xr:uid="{4253E5F9-7962-4E1E-9F91-0F5CC18C7FFF}"/>
    <cellStyle name="Currency 5 8 6 5" xfId="45958" xr:uid="{D95F0538-F0BB-424E-8504-DF755A78207A}"/>
    <cellStyle name="Currency 5 8 7" xfId="20806" xr:uid="{855E6B78-B4E7-4A03-94C4-1DE41EAE56BD}"/>
    <cellStyle name="Currency 5 8 7 2" xfId="34498" xr:uid="{B254730D-A1EA-4FF5-8416-4870434F73CE}"/>
    <cellStyle name="Currency 5 8 7 3" xfId="49382" xr:uid="{3E11006D-6E6E-4BC2-AD21-270357FC2E17}"/>
    <cellStyle name="Currency 5 8 8" xfId="13962" xr:uid="{0B5E3E3E-74E2-4B26-81A7-72F2BE4158F3}"/>
    <cellStyle name="Currency 5 8 9" xfId="27652" xr:uid="{BC0ABA70-D2EB-425E-8F9F-CB36B1AF3F28}"/>
    <cellStyle name="Currency 5 9" xfId="7120" xr:uid="{67C77AC9-B2D5-4A81-B76A-1114B7928BF9}"/>
    <cellStyle name="Currency 5 9 2" xfId="7121" xr:uid="{53140595-156E-4D43-A2B9-E8659D595C51}"/>
    <cellStyle name="Currency 5 9 2 2" xfId="8834" xr:uid="{96B54ABD-4C72-450E-9D5C-84E3FC4762FF}"/>
    <cellStyle name="Currency 5 9 2 2 2" xfId="12256" xr:uid="{B99530A0-1029-4A13-98DD-636054A67426}"/>
    <cellStyle name="Currency 5 9 2 2 2 2" xfId="25946" xr:uid="{5A5ED8E8-E2BF-4348-A07B-414687A92009}"/>
    <cellStyle name="Currency 5 9 2 2 2 2 2" xfId="39638" xr:uid="{2683F6B2-6A82-456B-A7C5-30D437C0167B}"/>
    <cellStyle name="Currency 5 9 2 2 2 2 3" xfId="54522" xr:uid="{B2016D9D-C77D-4FF9-B204-8B9C29E42CCA}"/>
    <cellStyle name="Currency 5 9 2 2 2 3" xfId="19102" xr:uid="{1F90234C-97A5-4272-BAB6-3841801BFA13}"/>
    <cellStyle name="Currency 5 9 2 2 2 4" xfId="32792" xr:uid="{2A2599E6-AAF5-4B54-9957-7F784EF02DE3}"/>
    <cellStyle name="Currency 5 9 2 2 2 5" xfId="47676" xr:uid="{02BB58B1-74B2-4DFA-95EA-A3A99596F09E}"/>
    <cellStyle name="Currency 5 9 2 2 3" xfId="22524" xr:uid="{1F48D1B6-0BAD-4E05-964B-4F2EE463566A}"/>
    <cellStyle name="Currency 5 9 2 2 3 2" xfId="36216" xr:uid="{4DB7D637-0C15-4E05-B93D-FF160CEBFEA7}"/>
    <cellStyle name="Currency 5 9 2 2 3 3" xfId="51100" xr:uid="{5B18451D-8F60-4B63-A8E8-6E997167D661}"/>
    <cellStyle name="Currency 5 9 2 2 4" xfId="15680" xr:uid="{F8899DC4-333E-4DEB-8C03-B451DB4FBBD6}"/>
    <cellStyle name="Currency 5 9 2 2 5" xfId="29370" xr:uid="{FD6FDB64-6400-49B3-B32B-DD6578C660DE}"/>
    <cellStyle name="Currency 5 9 2 2 6" xfId="44254" xr:uid="{66B930FF-6C6E-4FEC-9EA3-7DEC187E6BFC}"/>
    <cellStyle name="Currency 5 9 2 3" xfId="10544" xr:uid="{C0D78EB8-36D7-4A65-81CA-8FA7ED24B256}"/>
    <cellStyle name="Currency 5 9 2 3 2" xfId="24234" xr:uid="{6197D36E-AA21-4700-BF98-83FA48CA891C}"/>
    <cellStyle name="Currency 5 9 2 3 2 2" xfId="37926" xr:uid="{09EB976D-73FF-4835-B2F6-5DC9316DBD14}"/>
    <cellStyle name="Currency 5 9 2 3 2 3" xfId="52810" xr:uid="{F76A0125-7884-45F9-AABC-8E1C2069E7B9}"/>
    <cellStyle name="Currency 5 9 2 3 3" xfId="17390" xr:uid="{235568DC-BEAC-45D5-A6A3-EABD7F756601}"/>
    <cellStyle name="Currency 5 9 2 3 4" xfId="31080" xr:uid="{7B96AD2A-8DB3-4108-9291-56A398CDA4BD}"/>
    <cellStyle name="Currency 5 9 2 3 5" xfId="45964" xr:uid="{D479C4F3-226B-4752-9180-78F26B9BCFF3}"/>
    <cellStyle name="Currency 5 9 2 4" xfId="20812" xr:uid="{37ABDB3A-775D-4BD4-BE90-F849E99DD52B}"/>
    <cellStyle name="Currency 5 9 2 4 2" xfId="34504" xr:uid="{9B0F610C-3B2F-42FF-B961-1819EC83ED68}"/>
    <cellStyle name="Currency 5 9 2 4 3" xfId="49388" xr:uid="{09AE0A00-DB36-4150-8243-02418D9DC82F}"/>
    <cellStyle name="Currency 5 9 2 5" xfId="13968" xr:uid="{6BEEF614-682C-411F-84AF-B7FAAC82013D}"/>
    <cellStyle name="Currency 5 9 2 6" xfId="27658" xr:uid="{F41FE9A7-C148-4081-BA27-72B384842B8F}"/>
    <cellStyle name="Currency 5 9 2 7" xfId="42542" xr:uid="{A51751D5-83DD-4502-BC03-580E3CF1CA3B}"/>
    <cellStyle name="Currency 5 9 3" xfId="8833" xr:uid="{539C823C-100A-4274-8141-673591549EB0}"/>
    <cellStyle name="Currency 5 9 3 2" xfId="12255" xr:uid="{771879A2-669C-4804-8B6A-4600E7B1BFCE}"/>
    <cellStyle name="Currency 5 9 3 2 2" xfId="25945" xr:uid="{AFABBA6A-1377-4676-9A11-F9D6BEE11707}"/>
    <cellStyle name="Currency 5 9 3 2 2 2" xfId="39637" xr:uid="{DAD0AD7B-6D79-4EFD-B8CE-82A0639A0BF9}"/>
    <cellStyle name="Currency 5 9 3 2 2 3" xfId="54521" xr:uid="{C9B47BFA-9340-441F-A66D-53225E7087C0}"/>
    <cellStyle name="Currency 5 9 3 2 3" xfId="19101" xr:uid="{A847B035-2E8B-41B4-B220-236920E157F2}"/>
    <cellStyle name="Currency 5 9 3 2 4" xfId="32791" xr:uid="{B8178625-B136-4C0D-ACAE-63527752210D}"/>
    <cellStyle name="Currency 5 9 3 2 5" xfId="47675" xr:uid="{921AD871-3221-498D-9834-AFA4182A95EE}"/>
    <cellStyle name="Currency 5 9 3 3" xfId="22523" xr:uid="{9F5668BA-2C31-44F5-85FC-A1763D65E9C7}"/>
    <cellStyle name="Currency 5 9 3 3 2" xfId="36215" xr:uid="{55D1C8EF-0729-4941-8805-EBB313969931}"/>
    <cellStyle name="Currency 5 9 3 3 3" xfId="51099" xr:uid="{703C6B3E-96F4-401E-863A-B18C3E72BDBD}"/>
    <cellStyle name="Currency 5 9 3 4" xfId="15679" xr:uid="{38325421-CEB7-4628-AAD0-A47AD077ECC8}"/>
    <cellStyle name="Currency 5 9 3 5" xfId="29369" xr:uid="{A5969994-1C1E-4680-A6BA-EC65C0DE7C98}"/>
    <cellStyle name="Currency 5 9 3 6" xfId="44253" xr:uid="{D8A40D57-AE3D-4741-AC50-C1A1C7C6C57A}"/>
    <cellStyle name="Currency 5 9 4" xfId="10543" xr:uid="{6E4BB9DA-3F6F-4696-B9EA-49FF5E4FA128}"/>
    <cellStyle name="Currency 5 9 4 2" xfId="24233" xr:uid="{4BD4FAE2-D998-479E-A410-03F9AC00A5A7}"/>
    <cellStyle name="Currency 5 9 4 2 2" xfId="37925" xr:uid="{21CFA096-1CC4-4C33-B1C3-339E9D1D335A}"/>
    <cellStyle name="Currency 5 9 4 2 3" xfId="52809" xr:uid="{D4AE41E0-6621-4015-8688-E07B9AFD0C5E}"/>
    <cellStyle name="Currency 5 9 4 3" xfId="17389" xr:uid="{85FC17A8-1336-4760-83B1-998C4C90064B}"/>
    <cellStyle name="Currency 5 9 4 4" xfId="31079" xr:uid="{13B354AE-1F4B-45A7-88FB-D72B16948717}"/>
    <cellStyle name="Currency 5 9 4 5" xfId="45963" xr:uid="{7BCD54EB-BEDE-46A1-B2D9-607F05ED71EA}"/>
    <cellStyle name="Currency 5 9 5" xfId="20811" xr:uid="{40258AEF-88DF-4C8C-9F70-AED44D30C2F6}"/>
    <cellStyle name="Currency 5 9 5 2" xfId="34503" xr:uid="{D4D75180-49E4-4C6A-9BED-520459D63D34}"/>
    <cellStyle name="Currency 5 9 5 3" xfId="49387" xr:uid="{73F482D4-796C-4F31-910D-D548292D23E6}"/>
    <cellStyle name="Currency 5 9 6" xfId="13967" xr:uid="{8D621219-5770-4FFC-9ACA-D0A19C1DB18B}"/>
    <cellStyle name="Currency 5 9 7" xfId="27657" xr:uid="{BFBF6B6A-F383-4531-967F-FE15A9CE876E}"/>
    <cellStyle name="Currency 5 9 8" xfId="42541" xr:uid="{F7A87FD4-31FE-4282-8256-3BF427FD6740}"/>
    <cellStyle name="Currency 6" xfId="37" xr:uid="{EDF7A21C-49B5-427B-80BF-202D8977F37E}"/>
    <cellStyle name="Currency 6 2" xfId="233" xr:uid="{1CE651A8-4C2F-4509-B7C5-D165CC8C4A71}"/>
    <cellStyle name="Currency 6 2 2" xfId="4640" xr:uid="{37B01FFE-AD98-490A-82F0-CA89ED65148C}"/>
    <cellStyle name="Currency 6 3" xfId="4330" xr:uid="{BB432048-4434-4824-AC56-9A191C26060B}"/>
    <cellStyle name="Currency 6 3 2" xfId="4444" xr:uid="{AFA0109E-F3D2-49E7-8F39-C21E8036D196}"/>
    <cellStyle name="Currency 6 3 3" xfId="4725" xr:uid="{E9F62168-64E4-4AE9-97E9-481DF08EDD4B}"/>
    <cellStyle name="Currency 6 3 3 2" xfId="5320" xr:uid="{A95E49FA-E6DE-45C2-8153-C91F90319E16}"/>
    <cellStyle name="Currency 6 3 3 2 2" xfId="41934" xr:uid="{5F9AEC15-0F05-4161-A8F2-101093AEEEB8}"/>
    <cellStyle name="Currency 6 3 3 2 3" xfId="6517" xr:uid="{33BB147B-45AA-4749-90C1-5A5B80C92282}"/>
    <cellStyle name="Currency 6 3 3 2 4" xfId="5925" xr:uid="{DA67B10C-4308-4885-A117-78717CF1E4DA}"/>
    <cellStyle name="Currency 6 3 3 3" xfId="4767" xr:uid="{5D9B541C-443E-47B3-B9D9-421B64EA5707}"/>
    <cellStyle name="Currency 6 3 3 4" xfId="41382" xr:uid="{21716850-A645-4AF5-AD1D-E0C8699493D1}"/>
    <cellStyle name="Currency 6 3 3 5" xfId="5973" xr:uid="{879CC338-8C26-4A39-B29E-E0B52805FF9A}"/>
    <cellStyle name="Currency 6 3 3 6" xfId="5381" xr:uid="{EB9FEDCC-2E79-4464-AA24-36D4018FA1FD}"/>
    <cellStyle name="Currency 6 3 4" xfId="4702" xr:uid="{C03C766E-E21B-44B1-9B59-D6F7E0F7F99D}"/>
    <cellStyle name="Currency 6 3 5" xfId="41329" xr:uid="{82F31EBE-DFBC-4C3E-8BE1-5D517ADEED99}"/>
    <cellStyle name="Currency 6 3 6" xfId="5951" xr:uid="{DDF78FDE-02FF-49D7-A919-59A4C85C1548}"/>
    <cellStyle name="Currency 6 3 7" xfId="5359" xr:uid="{4F8ECD45-7A48-4249-8A4E-4A918597BFC4}"/>
    <cellStyle name="Currency 6 4" xfId="4534" xr:uid="{02836A2C-55E2-4C09-9636-DA2F93AFDDBA}"/>
    <cellStyle name="Currency 7" xfId="38" xr:uid="{B3430F97-1AAB-45D4-B1C2-DAB3FB70BFB6}"/>
    <cellStyle name="Currency 7 2" xfId="39" xr:uid="{4DB52124-EC5D-4A3F-8D7F-CAA4DBB38691}"/>
    <cellStyle name="Currency 7 2 2" xfId="254" xr:uid="{CF65CA51-923D-4842-B41B-68551E8F4CBA}"/>
    <cellStyle name="Currency 7 2 2 2" xfId="4641" xr:uid="{2F9E43CF-F4E9-40EB-9ECC-C6922304EBEF}"/>
    <cellStyle name="Currency 7 2 3" xfId="4536" xr:uid="{216E57D6-4EE6-47BF-BC2E-9FF1ECE01F7A}"/>
    <cellStyle name="Currency 7 3" xfId="234" xr:uid="{53742986-9522-4A35-B63B-9DB068262ACF}"/>
    <cellStyle name="Currency 7 3 2" xfId="4642" xr:uid="{B4B88508-47FE-4D02-9D5F-C47814A2AD8F}"/>
    <cellStyle name="Currency 7 4" xfId="4445" xr:uid="{4716541B-2700-4FDC-9B1C-B8CB289FE12E}"/>
    <cellStyle name="Currency 7 5" xfId="4535" xr:uid="{5D0C01F2-2EEE-4F4F-95F5-6DBFAA97BDA6}"/>
    <cellStyle name="Currency 8" xfId="40" xr:uid="{64192D7A-D21F-46CC-890D-CCE02FB32EDF}"/>
    <cellStyle name="Currency 8 2" xfId="41" xr:uid="{5D25F1E6-CFE1-4B9B-9193-62CC3AB6DD64}"/>
    <cellStyle name="Currency 8 2 2" xfId="235" xr:uid="{B3925E8B-CBEF-466F-BF7D-5A0395ED4BEA}"/>
    <cellStyle name="Currency 8 2 2 2" xfId="4643" xr:uid="{EA93FDE2-A2B8-44C9-9C50-4D76AE017F4D}"/>
    <cellStyle name="Currency 8 2 3" xfId="4538" xr:uid="{55500FF3-F66A-4D31-81DB-2CF78DD82661}"/>
    <cellStyle name="Currency 8 3" xfId="42" xr:uid="{CA91A65A-81FF-43E4-9B1E-A3BE67074DED}"/>
    <cellStyle name="Currency 8 3 2" xfId="236" xr:uid="{47C41EF8-C2C0-44E7-9CB2-F1B472411423}"/>
    <cellStyle name="Currency 8 3 2 2" xfId="4644" xr:uid="{99FE60BD-DD87-4A52-AA97-2C455359F103}"/>
    <cellStyle name="Currency 8 3 3" xfId="4539" xr:uid="{ABEABB4C-F395-4097-ADD3-BC4EC482E94F}"/>
    <cellStyle name="Currency 8 4" xfId="43" xr:uid="{5D1F0A29-AAD0-4FD0-909A-9E80DAB21BCC}"/>
    <cellStyle name="Currency 8 4 2" xfId="237" xr:uid="{D31E5BB9-8DC4-4485-91A5-98D0027E7660}"/>
    <cellStyle name="Currency 8 4 2 2" xfId="4645" xr:uid="{B33F6F90-6380-404D-901B-763C5E41F6A5}"/>
    <cellStyle name="Currency 8 4 3" xfId="4540" xr:uid="{1CB9B702-09D4-4347-9919-0E1318BA142D}"/>
    <cellStyle name="Currency 8 5" xfId="238" xr:uid="{B3A4C965-A68B-453B-A1B2-2B658DA8D5F8}"/>
    <cellStyle name="Currency 8 5 2" xfId="4646" xr:uid="{86F961DF-15B2-45D2-81BE-CFDD9711CC03}"/>
    <cellStyle name="Currency 8 6" xfId="4446" xr:uid="{1794B41B-4EA9-400D-AFA7-597BFB249D2C}"/>
    <cellStyle name="Currency 8 7" xfId="4537" xr:uid="{1E7461B1-87E1-4795-9CFF-540F8B888D14}"/>
    <cellStyle name="Currency 9" xfId="44" xr:uid="{5D7C458B-629D-4BA3-8FCF-A20F2531FC99}"/>
    <cellStyle name="Currency 9 2" xfId="45" xr:uid="{1160754D-3837-4B82-9DD5-F07B66CE8009}"/>
    <cellStyle name="Currency 9 2 2" xfId="239" xr:uid="{1441BB3D-AC9F-47C9-B2E1-E63214867941}"/>
    <cellStyle name="Currency 9 2 2 2" xfId="4647" xr:uid="{E58BABF8-E396-4A0B-BA2F-38F4111DBCB1}"/>
    <cellStyle name="Currency 9 2 3" xfId="4542" xr:uid="{33BDD329-B5A5-4DD7-986D-73A73529B4FE}"/>
    <cellStyle name="Currency 9 3" xfId="46" xr:uid="{0740E963-4DA1-4CD8-BF84-2FE8434B68A7}"/>
    <cellStyle name="Currency 9 3 2" xfId="240" xr:uid="{5606ED8A-99D2-4D48-BAEF-8FC27237C31B}"/>
    <cellStyle name="Currency 9 3 2 2" xfId="4648" xr:uid="{75B9BB1A-DE3C-4D06-BBAD-8B1007DE5D5F}"/>
    <cellStyle name="Currency 9 3 3" xfId="4543" xr:uid="{5E0F4A97-367F-4672-972F-0CB2CE3C35CA}"/>
    <cellStyle name="Currency 9 4" xfId="241" xr:uid="{8C80000A-4899-4F51-805A-E47C825CE69A}"/>
    <cellStyle name="Currency 9 4 2" xfId="4649" xr:uid="{262D2681-5671-4F48-BF47-E656010C00D5}"/>
    <cellStyle name="Currency 9 5" xfId="4331" xr:uid="{F53F1334-AC94-44D1-8166-7ADD57CB5DA3}"/>
    <cellStyle name="Currency 9 5 2" xfId="4447" xr:uid="{8786E179-BDDF-47BB-83D6-24A04AC9903E}"/>
    <cellStyle name="Currency 9 5 3" xfId="4726" xr:uid="{42CF75BD-2284-4BCD-928F-483AC7F021B4}"/>
    <cellStyle name="Currency 9 5 4" xfId="4703" xr:uid="{D052152B-F5C9-4B66-AC1B-8C98A3340C37}"/>
    <cellStyle name="Currency 9 6" xfId="4541" xr:uid="{2F717989-BFB1-49FA-91BE-D3DCD414F3B0}"/>
    <cellStyle name="Hyperlink" xfId="1" builtinId="8"/>
    <cellStyle name="Hyperlink 2" xfId="10" xr:uid="{A76978F7-BA1A-4F1D-AB7C-ACC658BDDDC2}"/>
    <cellStyle name="Hyperlink 3" xfId="206" xr:uid="{3A62370D-F3F1-4757-82BC-A69718E2F032}"/>
    <cellStyle name="Hyperlink 3 2" xfId="4418" xr:uid="{A160C43D-214B-44CC-B2AB-D6A4E6D26727}"/>
    <cellStyle name="Hyperlink 3 3" xfId="4332" xr:uid="{0371520C-821F-4009-89EF-519FBB660C4C}"/>
    <cellStyle name="Hyperlink 4" xfId="4333" xr:uid="{6BCFC55B-25E0-4FB2-A392-F332294EE695}"/>
    <cellStyle name="Normal" xfId="0" builtinId="0"/>
    <cellStyle name="Normal 10" xfId="47" xr:uid="{78ED7243-83A3-4A9B-95FD-E5D9B62AC8EF}"/>
    <cellStyle name="Normal 10 10" xfId="907" xr:uid="{344C53C3-031E-4C70-9C5E-B29EA67415AD}"/>
    <cellStyle name="Normal 10 10 2" xfId="2512" xr:uid="{6E032F92-6151-46CA-8841-ED9F27DD6A58}"/>
    <cellStyle name="Normal 10 10 2 2" xfId="4335" xr:uid="{4EBF4CF1-70CE-43C6-AB12-5AAD342D1613}"/>
    <cellStyle name="Normal 10 10 2 3" xfId="4678" xr:uid="{474CA4CC-0A46-4880-A418-50EB1250A533}"/>
    <cellStyle name="Normal 10 10 3" xfId="2513" xr:uid="{C30FA4B5-C6BA-4407-8906-47E0BA3D35A7}"/>
    <cellStyle name="Normal 10 10 4" xfId="2514" xr:uid="{E6FBD2E5-9263-42C7-BE7B-1AEC2752C5E3}"/>
    <cellStyle name="Normal 10 11" xfId="2515" xr:uid="{6F9591BA-85F0-4552-95EC-FE168F022AB8}"/>
    <cellStyle name="Normal 10 11 2" xfId="2516" xr:uid="{26B328D8-203C-4F40-B5C8-B6F2D6187DC5}"/>
    <cellStyle name="Normal 10 11 3" xfId="2517" xr:uid="{165A3D18-C7BD-4007-8C07-A3A778DC19EF}"/>
    <cellStyle name="Normal 10 11 4" xfId="2518" xr:uid="{CAC1169D-C9FF-4E93-86DB-69D2DC655DCA}"/>
    <cellStyle name="Normal 10 12" xfId="2519" xr:uid="{0534C6BA-D9F9-4BFF-A300-D1F336D910D5}"/>
    <cellStyle name="Normal 10 12 2" xfId="2520" xr:uid="{2E3ED4DE-0DBD-4D97-A5A4-805423401EBF}"/>
    <cellStyle name="Normal 10 13" xfId="2521" xr:uid="{6F1988AA-C112-465C-9175-B0ED74A62006}"/>
    <cellStyle name="Normal 10 14" xfId="2522" xr:uid="{86CAFFDF-A7E7-42F6-B3C9-8165C23B657D}"/>
    <cellStyle name="Normal 10 15" xfId="2523" xr:uid="{137DB222-8C47-4F20-8A6D-216A0E8046E3}"/>
    <cellStyle name="Normal 10 2" xfId="48" xr:uid="{00B6872A-48AD-471F-83EC-EE7C6FD366DA}"/>
    <cellStyle name="Normal 10 2 10" xfId="2524" xr:uid="{EF8F7E6E-0354-4F39-946A-11D29824E5FE}"/>
    <cellStyle name="Normal 10 2 11" xfId="2525" xr:uid="{6079996E-1CDA-4253-8DBF-30305F89A7C3}"/>
    <cellStyle name="Normal 10 2 2" xfId="49" xr:uid="{C39F3BD5-E6D9-4884-934D-4EE733D0B7F0}"/>
    <cellStyle name="Normal 10 2 2 2" xfId="50" xr:uid="{33C96F4D-5FDB-4A58-B2F7-C355B4CA5CA8}"/>
    <cellStyle name="Normal 10 2 2 2 2" xfId="242" xr:uid="{C1FFEB28-AED8-48D8-AD5E-75205D69D3E8}"/>
    <cellStyle name="Normal 10 2 2 2 2 2" xfId="458" xr:uid="{4726A697-A00E-47D8-BECD-D5FEDD3DBD44}"/>
    <cellStyle name="Normal 10 2 2 2 2 2 2" xfId="459" xr:uid="{309D937B-9A46-41B0-A8F8-9DDE7BE066E2}"/>
    <cellStyle name="Normal 10 2 2 2 2 2 2 2" xfId="908" xr:uid="{68474A1A-EB51-4446-8923-1D675056E862}"/>
    <cellStyle name="Normal 10 2 2 2 2 2 2 2 2" xfId="909" xr:uid="{93455874-D79E-477F-8762-DE877721E1FE}"/>
    <cellStyle name="Normal 10 2 2 2 2 2 2 3" xfId="910" xr:uid="{F0535B59-7E23-47A8-B811-915C35A4F119}"/>
    <cellStyle name="Normal 10 2 2 2 2 2 3" xfId="911" xr:uid="{589495A8-EB54-4B62-BFD4-767A9A527E9D}"/>
    <cellStyle name="Normal 10 2 2 2 2 2 3 2" xfId="912" xr:uid="{8BFE3234-9014-44FC-ADE5-BFFE64322051}"/>
    <cellStyle name="Normal 10 2 2 2 2 2 4" xfId="913" xr:uid="{7DF4EA91-7F0E-4063-8E59-39CC8ED8C24F}"/>
    <cellStyle name="Normal 10 2 2 2 2 3" xfId="460" xr:uid="{6B93B2E4-F894-4A5C-A45D-F4884C7EC223}"/>
    <cellStyle name="Normal 10 2 2 2 2 3 2" xfId="914" xr:uid="{3E753425-62BF-44B1-B992-0518F256E732}"/>
    <cellStyle name="Normal 10 2 2 2 2 3 2 2" xfId="915" xr:uid="{E72C938A-0549-40AB-8C88-4287778A79B5}"/>
    <cellStyle name="Normal 10 2 2 2 2 3 3" xfId="916" xr:uid="{B973847E-E2B5-425C-B721-ECDFFE4D4F46}"/>
    <cellStyle name="Normal 10 2 2 2 2 3 4" xfId="2526" xr:uid="{45D56CDE-62C8-4469-B872-8F73647C5EC2}"/>
    <cellStyle name="Normal 10 2 2 2 2 4" xfId="917" xr:uid="{7AE75BB9-7AE2-4F63-97BF-E88306EFB70E}"/>
    <cellStyle name="Normal 10 2 2 2 2 4 2" xfId="918" xr:uid="{09BF1337-B495-4653-BC13-59D6F5E403C1}"/>
    <cellStyle name="Normal 10 2 2 2 2 5" xfId="919" xr:uid="{4031E364-1D63-41FD-BC8E-F28324F7AC14}"/>
    <cellStyle name="Normal 10 2 2 2 2 6" xfId="2527" xr:uid="{918EAB4A-5CB8-4CD8-A512-C5543104ACB3}"/>
    <cellStyle name="Normal 10 2 2 2 3" xfId="243" xr:uid="{81B692FA-47FA-4D2A-85DB-AB140F8251E2}"/>
    <cellStyle name="Normal 10 2 2 2 3 2" xfId="461" xr:uid="{5A0AECC7-8F7C-4AA7-8374-1FE305A425E5}"/>
    <cellStyle name="Normal 10 2 2 2 3 2 2" xfId="462" xr:uid="{C921035B-1F09-4FC2-BF84-DE0454923BD9}"/>
    <cellStyle name="Normal 10 2 2 2 3 2 2 2" xfId="920" xr:uid="{625B1211-50E7-4F8D-AEB5-76FBFF058CDD}"/>
    <cellStyle name="Normal 10 2 2 2 3 2 2 2 2" xfId="921" xr:uid="{8A514F4F-BF14-4536-8E1C-22AE5999B005}"/>
    <cellStyle name="Normal 10 2 2 2 3 2 2 3" xfId="922" xr:uid="{88ADE493-D222-4DA0-8CA1-753261754923}"/>
    <cellStyle name="Normal 10 2 2 2 3 2 3" xfId="923" xr:uid="{84FB6A3A-DBD2-48A9-A2C7-3A188241B68B}"/>
    <cellStyle name="Normal 10 2 2 2 3 2 3 2" xfId="924" xr:uid="{582F1168-FE71-4470-B10B-80C80751B054}"/>
    <cellStyle name="Normal 10 2 2 2 3 2 4" xfId="925" xr:uid="{B74799EE-2421-421E-B382-90E1767AB464}"/>
    <cellStyle name="Normal 10 2 2 2 3 3" xfId="463" xr:uid="{6E26BA02-92CA-4E83-900A-CFF2B478517F}"/>
    <cellStyle name="Normal 10 2 2 2 3 3 2" xfId="926" xr:uid="{F18A94FE-9F0A-48DF-8D31-D80E78ACDF4A}"/>
    <cellStyle name="Normal 10 2 2 2 3 3 2 2" xfId="927" xr:uid="{6543785E-23AE-4A17-B222-2CC38905FB23}"/>
    <cellStyle name="Normal 10 2 2 2 3 3 3" xfId="928" xr:uid="{CF92837B-A17E-4576-B019-3664DF6BB994}"/>
    <cellStyle name="Normal 10 2 2 2 3 4" xfId="929" xr:uid="{0B46804A-86C0-4672-8408-0C128A963047}"/>
    <cellStyle name="Normal 10 2 2 2 3 4 2" xfId="930" xr:uid="{6FF5793F-52A2-4975-9473-2B729F4A4032}"/>
    <cellStyle name="Normal 10 2 2 2 3 5" xfId="931" xr:uid="{20E108D2-9070-4594-95BD-56C4809EB68A}"/>
    <cellStyle name="Normal 10 2 2 2 4" xfId="464" xr:uid="{CA9FDE3E-EC2A-463C-AEA7-34BF3683A9DA}"/>
    <cellStyle name="Normal 10 2 2 2 4 2" xfId="465" xr:uid="{5C8D34D0-AD9C-4042-A58F-6666F067BA41}"/>
    <cellStyle name="Normal 10 2 2 2 4 2 2" xfId="932" xr:uid="{57C7CFF3-19FE-43F4-987C-DE3851CB62BC}"/>
    <cellStyle name="Normal 10 2 2 2 4 2 2 2" xfId="933" xr:uid="{EE819FB0-0B60-4202-B8C4-0A846445B07C}"/>
    <cellStyle name="Normal 10 2 2 2 4 2 3" xfId="934" xr:uid="{F38D5C47-A9FC-426B-A9B2-E1FBEF23F605}"/>
    <cellStyle name="Normal 10 2 2 2 4 3" xfId="935" xr:uid="{D7CDB39D-9046-4AE1-9EA9-EFFEF634EAF1}"/>
    <cellStyle name="Normal 10 2 2 2 4 3 2" xfId="936" xr:uid="{F7FDC9BA-76C6-4A68-B426-AE661DF11141}"/>
    <cellStyle name="Normal 10 2 2 2 4 4" xfId="937" xr:uid="{83D4945C-66C2-46D7-8736-2AEE91BF8390}"/>
    <cellStyle name="Normal 10 2 2 2 5" xfId="466" xr:uid="{80943993-6AA6-4AD1-B595-5763A5AE1FE9}"/>
    <cellStyle name="Normal 10 2 2 2 5 2" xfId="938" xr:uid="{D29977DA-3D61-4C93-A1E0-623D603D7F03}"/>
    <cellStyle name="Normal 10 2 2 2 5 2 2" xfId="939" xr:uid="{C7A11D98-B30D-422D-ACFD-41E261F4D192}"/>
    <cellStyle name="Normal 10 2 2 2 5 3" xfId="940" xr:uid="{DFA0FD8F-DC47-4E9B-8D6E-004F38192121}"/>
    <cellStyle name="Normal 10 2 2 2 5 4" xfId="2528" xr:uid="{70FF68AF-61A6-4E5E-A2CA-B9BB282D6FE2}"/>
    <cellStyle name="Normal 10 2 2 2 6" xfId="941" xr:uid="{E4FAC8B2-9BA8-41FC-A2E9-DF64481B6EFF}"/>
    <cellStyle name="Normal 10 2 2 2 6 2" xfId="942" xr:uid="{DBD8E56A-C3A3-40AD-8483-E3FD44DEB535}"/>
    <cellStyle name="Normal 10 2 2 2 7" xfId="943" xr:uid="{528609E2-4B6C-4CF1-8373-1A8D5F287665}"/>
    <cellStyle name="Normal 10 2 2 2 8" xfId="2529" xr:uid="{E293622A-4AB5-43B0-9082-CD971D594BD4}"/>
    <cellStyle name="Normal 10 2 2 3" xfId="244" xr:uid="{B67C55F2-AFF5-4D66-A490-FD179C2F3EB0}"/>
    <cellStyle name="Normal 10 2 2 3 2" xfId="467" xr:uid="{452B2E78-236D-411D-9D43-0AE488AC08E6}"/>
    <cellStyle name="Normal 10 2 2 3 2 2" xfId="468" xr:uid="{E26305F2-5582-428F-99E1-748E45121113}"/>
    <cellStyle name="Normal 10 2 2 3 2 2 2" xfId="944" xr:uid="{0C427CA6-B123-442C-BA82-CC0C021EE828}"/>
    <cellStyle name="Normal 10 2 2 3 2 2 2 2" xfId="945" xr:uid="{6D888DE9-35D2-4BEB-B372-0563C8787052}"/>
    <cellStyle name="Normal 10 2 2 3 2 2 3" xfId="946" xr:uid="{E565B193-07DA-41A5-8131-0EC89CB1D894}"/>
    <cellStyle name="Normal 10 2 2 3 2 3" xfId="947" xr:uid="{E8E5275A-C871-48E5-AF6F-60D788741393}"/>
    <cellStyle name="Normal 10 2 2 3 2 3 2" xfId="948" xr:uid="{F0058817-865B-45AA-8C20-0EC029851D3E}"/>
    <cellStyle name="Normal 10 2 2 3 2 4" xfId="949" xr:uid="{33405257-B5CC-4A98-8037-1B839E28848B}"/>
    <cellStyle name="Normal 10 2 2 3 3" xfId="469" xr:uid="{142ECDA7-84E5-4E1F-92A6-2EF874F24DBA}"/>
    <cellStyle name="Normal 10 2 2 3 3 2" xfId="950" xr:uid="{E671B072-3FD7-4892-B5BB-5A737A441D7F}"/>
    <cellStyle name="Normal 10 2 2 3 3 2 2" xfId="951" xr:uid="{48DFE694-4018-4B03-AA28-A456B60EBDC8}"/>
    <cellStyle name="Normal 10 2 2 3 3 3" xfId="952" xr:uid="{6A7BBAD4-EEB4-4B79-8319-BC0BF9510711}"/>
    <cellStyle name="Normal 10 2 2 3 3 4" xfId="2530" xr:uid="{141A9A30-017F-4298-848D-5FD6AC5D8936}"/>
    <cellStyle name="Normal 10 2 2 3 4" xfId="953" xr:uid="{589ABFB2-0170-43A1-9064-65E6321B5703}"/>
    <cellStyle name="Normal 10 2 2 3 4 2" xfId="954" xr:uid="{D40A7F48-D3BC-4480-AD05-E70A57A51767}"/>
    <cellStyle name="Normal 10 2 2 3 5" xfId="955" xr:uid="{B696EBB7-93ED-4D8D-B29C-D46DC6F701EA}"/>
    <cellStyle name="Normal 10 2 2 3 6" xfId="2531" xr:uid="{71172490-B10C-4562-9680-728B61AC2C2A}"/>
    <cellStyle name="Normal 10 2 2 4" xfId="245" xr:uid="{B29D8EDA-07ED-4583-B58A-E4487BB808AC}"/>
    <cellStyle name="Normal 10 2 2 4 2" xfId="470" xr:uid="{B761EF6C-E16E-4B77-92FA-011026105232}"/>
    <cellStyle name="Normal 10 2 2 4 2 2" xfId="471" xr:uid="{B6C4AEEC-6247-4B6C-A459-87E7A9186635}"/>
    <cellStyle name="Normal 10 2 2 4 2 2 2" xfId="956" xr:uid="{19629E28-A1B1-4764-AF5C-BBD7CCCEF771}"/>
    <cellStyle name="Normal 10 2 2 4 2 2 2 2" xfId="957" xr:uid="{8B2090DA-BF55-458A-AA04-9CCAD8B375D4}"/>
    <cellStyle name="Normal 10 2 2 4 2 2 3" xfId="958" xr:uid="{B720EFCF-3773-4258-8005-3716D2E57DBE}"/>
    <cellStyle name="Normal 10 2 2 4 2 3" xfId="959" xr:uid="{E4A73CFF-A3DF-4031-880C-4AC9CAE7CCA0}"/>
    <cellStyle name="Normal 10 2 2 4 2 3 2" xfId="960" xr:uid="{0E0C9CE0-AA97-4FAF-BD03-FF2CE0E7798D}"/>
    <cellStyle name="Normal 10 2 2 4 2 4" xfId="961" xr:uid="{80DA98C6-DB81-4CF6-B2B1-ECDD02DABB78}"/>
    <cellStyle name="Normal 10 2 2 4 3" xfId="472" xr:uid="{586F0BD9-C29C-43A6-B928-33664D32420B}"/>
    <cellStyle name="Normal 10 2 2 4 3 2" xfId="962" xr:uid="{37771783-CCCB-4897-BDC8-F8A18D8F1C14}"/>
    <cellStyle name="Normal 10 2 2 4 3 2 2" xfId="963" xr:uid="{069C024F-2744-4CC8-AFCB-4992BC45DB44}"/>
    <cellStyle name="Normal 10 2 2 4 3 3" xfId="964" xr:uid="{86CA76DD-85F9-48A9-B488-377B9A7FAA16}"/>
    <cellStyle name="Normal 10 2 2 4 4" xfId="965" xr:uid="{E27565CD-7A37-4446-96FB-A21C0211578E}"/>
    <cellStyle name="Normal 10 2 2 4 4 2" xfId="966" xr:uid="{BAB6E483-21DB-4C83-A6EF-6B536BAD58D2}"/>
    <cellStyle name="Normal 10 2 2 4 5" xfId="967" xr:uid="{206ED1B6-D198-425E-A6A1-3129D25A9AEA}"/>
    <cellStyle name="Normal 10 2 2 5" xfId="246" xr:uid="{7408815F-C639-418A-A118-1C13923E6D1C}"/>
    <cellStyle name="Normal 10 2 2 5 2" xfId="473" xr:uid="{3480BACB-D87A-4800-B358-F660AA8659B1}"/>
    <cellStyle name="Normal 10 2 2 5 2 2" xfId="968" xr:uid="{FC5BA101-99E4-4753-8478-E69FDC91AD16}"/>
    <cellStyle name="Normal 10 2 2 5 2 2 2" xfId="969" xr:uid="{494C0692-C405-492F-8C2A-EDC34FD2D882}"/>
    <cellStyle name="Normal 10 2 2 5 2 3" xfId="970" xr:uid="{1454417D-64BF-427B-8DC9-BB7610CFB762}"/>
    <cellStyle name="Normal 10 2 2 5 3" xfId="971" xr:uid="{6BFB598A-8934-4049-91EC-2D3A7A62B273}"/>
    <cellStyle name="Normal 10 2 2 5 3 2" xfId="972" xr:uid="{D5DCD235-62D5-44F2-9795-F9A633EB8D0E}"/>
    <cellStyle name="Normal 10 2 2 5 4" xfId="973" xr:uid="{E53A9E00-3CF1-4E8A-8E7B-706B4B3541FD}"/>
    <cellStyle name="Normal 10 2 2 6" xfId="474" xr:uid="{F095679F-032D-4C6C-ACD9-36C4C719C56B}"/>
    <cellStyle name="Normal 10 2 2 6 2" xfId="974" xr:uid="{16B34F45-F1AA-4A46-BD6A-EED8EE97ADBF}"/>
    <cellStyle name="Normal 10 2 2 6 2 2" xfId="975" xr:uid="{8847EA01-C04B-4F43-B727-94A5B49E6E64}"/>
    <cellStyle name="Normal 10 2 2 6 2 3" xfId="4336" xr:uid="{4907CBAE-214B-4388-A5C7-516C2EB3D096}"/>
    <cellStyle name="Normal 10 2 2 6 3" xfId="976" xr:uid="{826035C6-649D-405E-86FB-963144B0C42F}"/>
    <cellStyle name="Normal 10 2 2 6 4" xfId="2532" xr:uid="{4513EEFC-999C-456C-B06F-25996605AC37}"/>
    <cellStyle name="Normal 10 2 2 6 4 2" xfId="4567" xr:uid="{E73F2654-2794-45B4-A450-A76BD33E9DFC}"/>
    <cellStyle name="Normal 10 2 2 6 4 3" xfId="4679" xr:uid="{806AB305-DAA8-483D-BF5C-4413A435E33E}"/>
    <cellStyle name="Normal 10 2 2 6 4 4" xfId="4605" xr:uid="{E01B6198-6E20-4B5C-A653-1D08E7FDE409}"/>
    <cellStyle name="Normal 10 2 2 7" xfId="977" xr:uid="{B7044901-F8D8-4105-AE65-038A90EC6DE6}"/>
    <cellStyle name="Normal 10 2 2 7 2" xfId="978" xr:uid="{723AD4B5-CBA7-470E-B9E8-CA9A5B5E542A}"/>
    <cellStyle name="Normal 10 2 2 8" xfId="979" xr:uid="{724FCC8E-4D0E-4BCA-9DF1-1993E1260C51}"/>
    <cellStyle name="Normal 10 2 2 9" xfId="2533" xr:uid="{2E966C4A-E63E-4D56-BE5B-1A7A805035C7}"/>
    <cellStyle name="Normal 10 2 3" xfId="51" xr:uid="{3FD207E1-0009-45D4-AE40-8FA135F14E3F}"/>
    <cellStyle name="Normal 10 2 3 2" xfId="52" xr:uid="{8D28EA88-E598-4195-9498-7429424C4696}"/>
    <cellStyle name="Normal 10 2 3 2 2" xfId="475" xr:uid="{5E2D4A3B-A585-4BB1-95D6-8B229BDDD28F}"/>
    <cellStyle name="Normal 10 2 3 2 2 2" xfId="476" xr:uid="{813BEA03-CC3E-4379-AE25-6E0BD61BB80D}"/>
    <cellStyle name="Normal 10 2 3 2 2 2 2" xfId="980" xr:uid="{EE4031E6-23F3-4A52-829D-027275070734}"/>
    <cellStyle name="Normal 10 2 3 2 2 2 2 2" xfId="981" xr:uid="{68B11C07-B68C-4811-B773-968EE66A7DFD}"/>
    <cellStyle name="Normal 10 2 3 2 2 2 3" xfId="982" xr:uid="{FF79398A-DEEA-4FB7-963B-3A7C372AB51B}"/>
    <cellStyle name="Normal 10 2 3 2 2 3" xfId="983" xr:uid="{C1BED8BD-2F33-42DE-A661-DBFBF71F4AA2}"/>
    <cellStyle name="Normal 10 2 3 2 2 3 2" xfId="984" xr:uid="{60F11CE9-E732-4398-AB9C-EE626DC0A691}"/>
    <cellStyle name="Normal 10 2 3 2 2 4" xfId="985" xr:uid="{BC7AB7B0-166A-41A8-9898-54DE9EAB0C6C}"/>
    <cellStyle name="Normal 10 2 3 2 3" xfId="477" xr:uid="{DFEA99A1-1FCE-49D9-87C1-91039D368C74}"/>
    <cellStyle name="Normal 10 2 3 2 3 2" xfId="986" xr:uid="{5A49429B-E158-4A17-9754-7FE41F5956F0}"/>
    <cellStyle name="Normal 10 2 3 2 3 2 2" xfId="987" xr:uid="{66359232-2533-460A-8E0A-FEBD22821CB2}"/>
    <cellStyle name="Normal 10 2 3 2 3 3" xfId="988" xr:uid="{9D077D1F-036B-4FB3-9361-D3A1BE694FF6}"/>
    <cellStyle name="Normal 10 2 3 2 3 4" xfId="2534" xr:uid="{1D807149-24DD-490E-9749-3313ADD0C97B}"/>
    <cellStyle name="Normal 10 2 3 2 4" xfId="989" xr:uid="{230FA717-25D0-42B8-955A-12F3B2EACEC9}"/>
    <cellStyle name="Normal 10 2 3 2 4 2" xfId="990" xr:uid="{E5A1E1C2-DF66-4324-BC79-DAFCDC79814C}"/>
    <cellStyle name="Normal 10 2 3 2 5" xfId="991" xr:uid="{F6693BFC-E746-4BEC-B5AE-C9D0E964E281}"/>
    <cellStyle name="Normal 10 2 3 2 6" xfId="2535" xr:uid="{8BBB286D-02B9-4BFA-9CB6-20876341CAD0}"/>
    <cellStyle name="Normal 10 2 3 3" xfId="247" xr:uid="{C19F5F80-F093-45D1-B83E-F7BA2C8A075B}"/>
    <cellStyle name="Normal 10 2 3 3 2" xfId="478" xr:uid="{0F73EA42-AFB7-42A4-A66F-9DBAC5679B43}"/>
    <cellStyle name="Normal 10 2 3 3 2 2" xfId="479" xr:uid="{6B5D9514-3E05-4BB4-99C5-64EDF4968CA8}"/>
    <cellStyle name="Normal 10 2 3 3 2 2 2" xfId="992" xr:uid="{A4251AD5-0456-47F9-AE98-8B8462319F12}"/>
    <cellStyle name="Normal 10 2 3 3 2 2 2 2" xfId="993" xr:uid="{5100BEA1-496E-47FE-9846-5558133A0D63}"/>
    <cellStyle name="Normal 10 2 3 3 2 2 3" xfId="994" xr:uid="{DB295530-A266-4977-85D4-3FD516BAB714}"/>
    <cellStyle name="Normal 10 2 3 3 2 3" xfId="995" xr:uid="{DE4B2BC3-EB2F-49B1-A532-D6A2CB9E4EF9}"/>
    <cellStyle name="Normal 10 2 3 3 2 3 2" xfId="996" xr:uid="{1719CC73-8F9A-4631-9353-BC37A42C269D}"/>
    <cellStyle name="Normal 10 2 3 3 2 4" xfId="997" xr:uid="{45C9A236-B3E9-4600-A3F9-36CE5A441C51}"/>
    <cellStyle name="Normal 10 2 3 3 3" xfId="480" xr:uid="{CFF3C792-5166-4F34-80BA-8A975546BE83}"/>
    <cellStyle name="Normal 10 2 3 3 3 2" xfId="998" xr:uid="{24A13845-64B7-4B61-A3B6-BF027B677705}"/>
    <cellStyle name="Normal 10 2 3 3 3 2 2" xfId="999" xr:uid="{1AD39031-617A-4FA1-8A73-313DFD7D95CF}"/>
    <cellStyle name="Normal 10 2 3 3 3 3" xfId="1000" xr:uid="{7F07C3BF-F2FB-4C50-B99F-E3DA2D6FE98B}"/>
    <cellStyle name="Normal 10 2 3 3 4" xfId="1001" xr:uid="{4EEC794F-5B49-4175-B6CA-EAEB9EC8C489}"/>
    <cellStyle name="Normal 10 2 3 3 4 2" xfId="1002" xr:uid="{13246DC5-39E7-4FE4-A889-04F72EE72AC1}"/>
    <cellStyle name="Normal 10 2 3 3 5" xfId="1003" xr:uid="{C97B7687-9F34-4D5D-BD08-B2508A43D3EA}"/>
    <cellStyle name="Normal 10 2 3 4" xfId="248" xr:uid="{BDD277AB-9CC3-430F-B017-CAF93E5DBD36}"/>
    <cellStyle name="Normal 10 2 3 4 2" xfId="481" xr:uid="{E146757A-A6E0-4048-BCC9-7F7FBFBA2CF7}"/>
    <cellStyle name="Normal 10 2 3 4 2 2" xfId="1004" xr:uid="{1730128A-CEEA-4D67-8B9D-216249496525}"/>
    <cellStyle name="Normal 10 2 3 4 2 2 2" xfId="1005" xr:uid="{F385F27B-CDF7-439A-983C-6EAC3D07E6BF}"/>
    <cellStyle name="Normal 10 2 3 4 2 3" xfId="1006" xr:uid="{6079D4C9-551E-4ABB-87E0-57ECB6413B9F}"/>
    <cellStyle name="Normal 10 2 3 4 3" xfId="1007" xr:uid="{A64FA242-D48A-4692-B11D-CE5DFDA9C486}"/>
    <cellStyle name="Normal 10 2 3 4 3 2" xfId="1008" xr:uid="{E9E82116-D2EF-4906-ABE8-C5F3182C7AA4}"/>
    <cellStyle name="Normal 10 2 3 4 4" xfId="1009" xr:uid="{F23B4BB1-7993-4E39-818E-7C7EE92F700F}"/>
    <cellStyle name="Normal 10 2 3 5" xfId="482" xr:uid="{6492E715-E592-4BD4-827F-54DF323CB474}"/>
    <cellStyle name="Normal 10 2 3 5 2" xfId="1010" xr:uid="{325DBB0D-C93B-4F96-8DEB-ECA61D4D4841}"/>
    <cellStyle name="Normal 10 2 3 5 2 2" xfId="1011" xr:uid="{2EF9AA70-C442-4064-AC65-F0AC5092DCDD}"/>
    <cellStyle name="Normal 10 2 3 5 2 3" xfId="4337" xr:uid="{2AADD76A-B3B7-4784-8B38-0665F0176EE1}"/>
    <cellStyle name="Normal 10 2 3 5 3" xfId="1012" xr:uid="{6493DC25-856C-4918-A5E8-E2B1815F21B4}"/>
    <cellStyle name="Normal 10 2 3 5 4" xfId="2536" xr:uid="{0E56925C-9AA6-49BB-A3A8-E092E2C1CD51}"/>
    <cellStyle name="Normal 10 2 3 5 4 2" xfId="4568" xr:uid="{A782F0A6-E71B-4967-8520-3756A9BAD219}"/>
    <cellStyle name="Normal 10 2 3 5 4 3" xfId="4680" xr:uid="{D6B46DE4-F9D1-4872-B531-4A41CFF63331}"/>
    <cellStyle name="Normal 10 2 3 5 4 4" xfId="4606" xr:uid="{E74B4954-57DF-4416-9F8B-389C51F78BE9}"/>
    <cellStyle name="Normal 10 2 3 6" xfId="1013" xr:uid="{4219D0A0-5DFB-4B0A-AB2E-6754ED80D93D}"/>
    <cellStyle name="Normal 10 2 3 6 2" xfId="1014" xr:uid="{493502A9-EE4A-4596-A692-1372CCED947E}"/>
    <cellStyle name="Normal 10 2 3 7" xfId="1015" xr:uid="{65D811EE-24F3-4B45-96BE-9CA6450D0065}"/>
    <cellStyle name="Normal 10 2 3 8" xfId="2537" xr:uid="{3C2AAF48-162F-4FDA-BDFE-76DB046AE061}"/>
    <cellStyle name="Normal 10 2 4" xfId="53" xr:uid="{E2E1320E-AEC8-44CB-BDE3-FF1CC97C897E}"/>
    <cellStyle name="Normal 10 2 4 2" xfId="433" xr:uid="{EA080A28-68C9-4FF7-A951-522640DD40CB}"/>
    <cellStyle name="Normal 10 2 4 2 2" xfId="483" xr:uid="{FAB91E0D-59E6-4EF2-ADF2-8E20A9395CAD}"/>
    <cellStyle name="Normal 10 2 4 2 2 2" xfId="1016" xr:uid="{3EBEF5E1-5F16-47CE-91CD-A68BC0F969B9}"/>
    <cellStyle name="Normal 10 2 4 2 2 2 2" xfId="1017" xr:uid="{16253931-D833-4558-B583-9D0D522C9C4D}"/>
    <cellStyle name="Normal 10 2 4 2 2 3" xfId="1018" xr:uid="{7FD8AACB-0356-4CC6-B102-AB0CF672F0AC}"/>
    <cellStyle name="Normal 10 2 4 2 2 4" xfId="2538" xr:uid="{D993244C-3ED8-42F5-9344-B01BA2C6D382}"/>
    <cellStyle name="Normal 10 2 4 2 3" xfId="1019" xr:uid="{920B0868-8950-4554-903D-518E0C9F255D}"/>
    <cellStyle name="Normal 10 2 4 2 3 2" xfId="1020" xr:uid="{75D91C65-98ED-41C9-9C01-B3C4FBF5D5E0}"/>
    <cellStyle name="Normal 10 2 4 2 4" xfId="1021" xr:uid="{5553F6EB-D3BF-4439-9501-5F0C32CC0F64}"/>
    <cellStyle name="Normal 10 2 4 2 5" xfId="2539" xr:uid="{87B4665E-C01C-46C6-8CEA-9E0B02D3D8B8}"/>
    <cellStyle name="Normal 10 2 4 3" xfId="484" xr:uid="{91F4F26F-7531-40BD-863C-40E8B3A5311D}"/>
    <cellStyle name="Normal 10 2 4 3 2" xfId="1022" xr:uid="{57164C12-B06D-4204-9E67-10C11A54D085}"/>
    <cellStyle name="Normal 10 2 4 3 2 2" xfId="1023" xr:uid="{7328788A-9585-496D-AD3B-6B27C7F8F66E}"/>
    <cellStyle name="Normal 10 2 4 3 3" xfId="1024" xr:uid="{E7302FD6-E0A2-46EB-B320-AED2A2A1011A}"/>
    <cellStyle name="Normal 10 2 4 3 4" xfId="2540" xr:uid="{5BC18CF4-166E-49A7-AB06-8BE386661DC5}"/>
    <cellStyle name="Normal 10 2 4 4" xfId="1025" xr:uid="{2F2D6409-2B6F-4391-8070-9033D05B1D2E}"/>
    <cellStyle name="Normal 10 2 4 4 2" xfId="1026" xr:uid="{F0465432-BFAC-402D-ABA8-305FCBD6D2E6}"/>
    <cellStyle name="Normal 10 2 4 4 3" xfId="2541" xr:uid="{509F2D18-0023-48A1-B7B5-5D7D35856B34}"/>
    <cellStyle name="Normal 10 2 4 4 4" xfId="2542" xr:uid="{2B03DE8E-198F-4A11-9900-1FC414C1A03D}"/>
    <cellStyle name="Normal 10 2 4 5" xfId="1027" xr:uid="{D2DD0E6B-2ED7-4164-B22F-523F15B83B1F}"/>
    <cellStyle name="Normal 10 2 4 6" xfId="2543" xr:uid="{644A57CC-4ACE-4152-9491-0324FE7E7589}"/>
    <cellStyle name="Normal 10 2 4 7" xfId="2544" xr:uid="{9AD3880F-998B-4D61-A45E-4D6DEC06FFA7}"/>
    <cellStyle name="Normal 10 2 5" xfId="249" xr:uid="{B24C8BD6-1E5C-4A6A-9FDC-6AC3FED4B288}"/>
    <cellStyle name="Normal 10 2 5 2" xfId="485" xr:uid="{52CD8454-B304-4077-86F5-CCE5BFAFB343}"/>
    <cellStyle name="Normal 10 2 5 2 2" xfId="486" xr:uid="{D4D12E06-9B8B-44D7-AE87-747CBB5FF325}"/>
    <cellStyle name="Normal 10 2 5 2 2 2" xfId="1028" xr:uid="{F6D312D1-ECD8-4ADD-9E39-110DFB4A923E}"/>
    <cellStyle name="Normal 10 2 5 2 2 2 2" xfId="1029" xr:uid="{0DFC78DA-EF86-4513-B4BF-31A1C42E9785}"/>
    <cellStyle name="Normal 10 2 5 2 2 3" xfId="1030" xr:uid="{9258FAC2-3F47-4CCF-9117-0F9225E593FA}"/>
    <cellStyle name="Normal 10 2 5 2 3" xfId="1031" xr:uid="{904B276A-813D-4212-B750-50773A07B0A3}"/>
    <cellStyle name="Normal 10 2 5 2 3 2" xfId="1032" xr:uid="{8533A123-782F-4C7A-92C6-C47CA34EAE28}"/>
    <cellStyle name="Normal 10 2 5 2 4" xfId="1033" xr:uid="{0DD556A7-C2A1-485C-904D-0EBA7381C7DB}"/>
    <cellStyle name="Normal 10 2 5 3" xfId="487" xr:uid="{C3D33DDA-32C4-4C13-8F0F-0A96D98EE735}"/>
    <cellStyle name="Normal 10 2 5 3 2" xfId="1034" xr:uid="{538FB4C4-0B0D-4402-A253-E6146D09D79D}"/>
    <cellStyle name="Normal 10 2 5 3 2 2" xfId="1035" xr:uid="{B9740B43-F746-48DA-B67B-2DEBE8F95B9C}"/>
    <cellStyle name="Normal 10 2 5 3 3" xfId="1036" xr:uid="{D2CAD62D-F888-4684-AD6A-22CE415F1A66}"/>
    <cellStyle name="Normal 10 2 5 3 4" xfId="2545" xr:uid="{B8FFC28E-0DF1-455A-B769-3F6C84ACC973}"/>
    <cellStyle name="Normal 10 2 5 4" xfId="1037" xr:uid="{C0D66668-D4F1-4FF8-88EB-88C21DF0AF82}"/>
    <cellStyle name="Normal 10 2 5 4 2" xfId="1038" xr:uid="{CEF354B0-57B0-45E9-9CE5-036C922F0757}"/>
    <cellStyle name="Normal 10 2 5 5" xfId="1039" xr:uid="{7427FBE9-532B-4FFC-AABC-E353A3BCC531}"/>
    <cellStyle name="Normal 10 2 5 6" xfId="2546" xr:uid="{741BDC8B-B688-40D3-A958-E91326B97FD5}"/>
    <cellStyle name="Normal 10 2 6" xfId="250" xr:uid="{D7F9E710-EF16-423F-9783-7555EA5D5175}"/>
    <cellStyle name="Normal 10 2 6 2" xfId="488" xr:uid="{91E2733A-B5A9-439D-A787-09BBFCB712DD}"/>
    <cellStyle name="Normal 10 2 6 2 2" xfId="1040" xr:uid="{88712170-D025-4C61-BD7C-217AC9A86890}"/>
    <cellStyle name="Normal 10 2 6 2 2 2" xfId="1041" xr:uid="{F6F2BF96-ED9E-47A0-BA00-5AD750733EB3}"/>
    <cellStyle name="Normal 10 2 6 2 3" xfId="1042" xr:uid="{C76728B3-AA86-4ED7-95D2-690382CBF01D}"/>
    <cellStyle name="Normal 10 2 6 2 4" xfId="2547" xr:uid="{E51BE6E5-6474-4AD5-8BBD-58468CE02584}"/>
    <cellStyle name="Normal 10 2 6 3" xfId="1043" xr:uid="{3A99BBBA-0499-4B7D-B926-654F27278B27}"/>
    <cellStyle name="Normal 10 2 6 3 2" xfId="1044" xr:uid="{DAB3C16F-96CA-4299-9444-3010D16FE80F}"/>
    <cellStyle name="Normal 10 2 6 4" xfId="1045" xr:uid="{2FB21FAB-7174-4D44-94AA-62AD1A1922E1}"/>
    <cellStyle name="Normal 10 2 6 5" xfId="2548" xr:uid="{DDBFB5E1-CD78-440E-B70C-C1711E012792}"/>
    <cellStyle name="Normal 10 2 7" xfId="489" xr:uid="{FD426926-6519-404F-BD89-1363FB9F7A58}"/>
    <cellStyle name="Normal 10 2 7 2" xfId="1046" xr:uid="{FFE026E8-D60C-4118-98E8-1CE1D63E6A2D}"/>
    <cellStyle name="Normal 10 2 7 2 2" xfId="1047" xr:uid="{68FF6C7F-1251-4F74-B70C-DBB9C5B3BB03}"/>
    <cellStyle name="Normal 10 2 7 2 3" xfId="3" xr:uid="{9D47E169-C10E-4497-A2E0-68FAEA3D19B7}"/>
    <cellStyle name="Normal 10 2 7 3" xfId="1048" xr:uid="{F1EEA390-27FA-45EC-8640-154933F2CD6B}"/>
    <cellStyle name="Normal 10 2 7 4" xfId="2549" xr:uid="{8C652FAF-D206-467F-B371-A5443EA56025}"/>
    <cellStyle name="Normal 10 2 7 4 2" xfId="4566" xr:uid="{3CB81EA6-6814-4ABA-A340-6EDCF5C97EE1}"/>
    <cellStyle name="Normal 10 2 7 4 3" xfId="4681" xr:uid="{2243F7EA-73C6-40DD-9F65-F3CFAABA285D}"/>
    <cellStyle name="Normal 10 2 7 4 4" xfId="4604" xr:uid="{7CC343BF-975A-47B8-9DA7-C094C1DD72AA}"/>
    <cellStyle name="Normal 10 2 8" xfId="1049" xr:uid="{024ABAEB-4DC9-4A95-9E8C-57D337A15B0A}"/>
    <cellStyle name="Normal 10 2 8 2" xfId="1050" xr:uid="{969754B9-BF13-4482-A5EE-71F1CA955784}"/>
    <cellStyle name="Normal 10 2 8 3" xfId="2550" xr:uid="{11176B99-A80C-41A9-BA4E-2AC3EFA653C5}"/>
    <cellStyle name="Normal 10 2 8 4" xfId="2551" xr:uid="{1ECECF04-CF34-44D6-AB73-E1BD11A4E514}"/>
    <cellStyle name="Normal 10 2 9" xfId="1051" xr:uid="{5248C1A3-215A-49F4-9009-F91D949C9DB4}"/>
    <cellStyle name="Normal 10 3" xfId="54" xr:uid="{C72057B5-F9DF-47BF-A762-A471EB9997F2}"/>
    <cellStyle name="Normal 10 3 10" xfId="2552" xr:uid="{4B6B3D8C-7672-4AE9-A6A6-BEB15DB09628}"/>
    <cellStyle name="Normal 10 3 11" xfId="2553" xr:uid="{39A30064-2325-454D-96EB-486BA054DDAC}"/>
    <cellStyle name="Normal 10 3 2" xfId="55" xr:uid="{5EEE838A-A0BF-4F59-A69A-5F84E6B1A219}"/>
    <cellStyle name="Normal 10 3 2 2" xfId="56" xr:uid="{0815E2F8-D4FF-4497-A842-82B355657B54}"/>
    <cellStyle name="Normal 10 3 2 2 2" xfId="251" xr:uid="{91E8662A-CEBB-4904-9B78-12BB115254C9}"/>
    <cellStyle name="Normal 10 3 2 2 2 2" xfId="490" xr:uid="{8C8DC530-9730-4C89-B482-00073B341774}"/>
    <cellStyle name="Normal 10 3 2 2 2 2 2" xfId="1052" xr:uid="{DB0A6D3B-B104-4E51-9F3E-FFA11F985C52}"/>
    <cellStyle name="Normal 10 3 2 2 2 2 2 2" xfId="1053" xr:uid="{090DA6A2-6508-46C7-BE4D-53C52EF35444}"/>
    <cellStyle name="Normal 10 3 2 2 2 2 3" xfId="1054" xr:uid="{24A6BCD9-55CF-4A03-8036-51EAD1F48189}"/>
    <cellStyle name="Normal 10 3 2 2 2 2 4" xfId="2554" xr:uid="{4517FF9E-FEBC-495A-B312-4099F687C367}"/>
    <cellStyle name="Normal 10 3 2 2 2 3" xfId="1055" xr:uid="{3EA5521E-BE31-481F-B069-B8D9241D5EDD}"/>
    <cellStyle name="Normal 10 3 2 2 2 3 2" xfId="1056" xr:uid="{B26EF11B-8FFB-4714-94FA-960E7073738A}"/>
    <cellStyle name="Normal 10 3 2 2 2 3 3" xfId="2555" xr:uid="{E2C0C1F7-A3C1-4C3D-964A-9B687FD7332E}"/>
    <cellStyle name="Normal 10 3 2 2 2 3 4" xfId="2556" xr:uid="{156E4599-45B6-4204-8BB7-B6F8F3D17DA1}"/>
    <cellStyle name="Normal 10 3 2 2 2 4" xfId="1057" xr:uid="{D3099F6B-3AAC-4676-A651-50A96C7FCBEA}"/>
    <cellStyle name="Normal 10 3 2 2 2 5" xfId="2557" xr:uid="{FA94E560-0AA1-4831-B83C-D69BCD8CB09A}"/>
    <cellStyle name="Normal 10 3 2 2 2 6" xfId="2558" xr:uid="{C16BB29B-DE79-48BB-BEC9-F91F2E2F1F80}"/>
    <cellStyle name="Normal 10 3 2 2 3" xfId="491" xr:uid="{C231881C-2716-4966-A7EC-F23CEA82B430}"/>
    <cellStyle name="Normal 10 3 2 2 3 2" xfId="1058" xr:uid="{53CC7D37-DCBB-4E8A-AF41-C2069EB901C1}"/>
    <cellStyle name="Normal 10 3 2 2 3 2 2" xfId="1059" xr:uid="{6DBB15EF-4813-4F1D-B0CB-EDBB160012B8}"/>
    <cellStyle name="Normal 10 3 2 2 3 2 3" xfId="2559" xr:uid="{8CB6DC0B-E7C3-4E91-98B0-CB2F3A8C61B9}"/>
    <cellStyle name="Normal 10 3 2 2 3 2 4" xfId="2560" xr:uid="{8FE2A6B5-196D-4B3E-9A71-03B48DBE849C}"/>
    <cellStyle name="Normal 10 3 2 2 3 3" xfId="1060" xr:uid="{B493C30D-2563-40C3-B727-9D94B28B65AC}"/>
    <cellStyle name="Normal 10 3 2 2 3 4" xfId="2561" xr:uid="{93978565-AC8D-4352-8DC4-C5F399D54361}"/>
    <cellStyle name="Normal 10 3 2 2 3 5" xfId="2562" xr:uid="{E30AAA4A-03B0-44F3-8FC7-0D9B1EABF6AD}"/>
    <cellStyle name="Normal 10 3 2 2 4" xfId="1061" xr:uid="{2D88B227-E568-44F5-ABCD-3407FD7DA43F}"/>
    <cellStyle name="Normal 10 3 2 2 4 2" xfId="1062" xr:uid="{80530408-74C6-428E-9FEB-19D1E05CAFF3}"/>
    <cellStyle name="Normal 10 3 2 2 4 3" xfId="2563" xr:uid="{746B8985-38A6-4CFC-8D55-B7A6A6B9D4E0}"/>
    <cellStyle name="Normal 10 3 2 2 4 4" xfId="2564" xr:uid="{BF713EA7-C7EA-4C40-93E2-D73716BDDD07}"/>
    <cellStyle name="Normal 10 3 2 2 5" xfId="1063" xr:uid="{A4B1FCC8-C0C0-46C4-AA18-D91F206D1BDC}"/>
    <cellStyle name="Normal 10 3 2 2 5 2" xfId="2565" xr:uid="{F14BCD6C-E926-48A0-848F-AFCA05FF4AC6}"/>
    <cellStyle name="Normal 10 3 2 2 5 3" xfId="2566" xr:uid="{9A621505-14E9-41AE-86FB-F592CDFA28FF}"/>
    <cellStyle name="Normal 10 3 2 2 5 4" xfId="2567" xr:uid="{484F0B13-053E-4C7D-B222-A9D953E00FBE}"/>
    <cellStyle name="Normal 10 3 2 2 6" xfId="2568" xr:uid="{1F6FB5FE-78FB-498C-A0C7-CFBA6F36972E}"/>
    <cellStyle name="Normal 10 3 2 2 7" xfId="2569" xr:uid="{3A4B22C1-B1C6-4F22-93F7-EB2907C8A661}"/>
    <cellStyle name="Normal 10 3 2 2 8" xfId="2570" xr:uid="{CBE2D195-5BCF-4946-B397-236C692542CC}"/>
    <cellStyle name="Normal 10 3 2 3" xfId="252" xr:uid="{B52C6106-287A-4165-A275-F01032761A4B}"/>
    <cellStyle name="Normal 10 3 2 3 2" xfId="492" xr:uid="{834848B2-6F15-43CA-B6A5-8F61D11DF663}"/>
    <cellStyle name="Normal 10 3 2 3 2 2" xfId="493" xr:uid="{28D5327E-D6DF-4BD4-BCDA-7D5E66F0CCEB}"/>
    <cellStyle name="Normal 10 3 2 3 2 2 2" xfId="1064" xr:uid="{E38A51C8-1E07-4F8B-ADAB-0641F1296A3C}"/>
    <cellStyle name="Normal 10 3 2 3 2 2 2 2" xfId="1065" xr:uid="{AD24A8AF-6A12-4CDF-918D-87173211DB6A}"/>
    <cellStyle name="Normal 10 3 2 3 2 2 3" xfId="1066" xr:uid="{AD7B7CB0-DCEB-4164-B782-51F185BC73E2}"/>
    <cellStyle name="Normal 10 3 2 3 2 3" xfId="1067" xr:uid="{EA25DBCC-5079-4C09-BCB6-7274845FE7F4}"/>
    <cellStyle name="Normal 10 3 2 3 2 3 2" xfId="1068" xr:uid="{AD2A89E7-239B-4777-9C0C-C7899EC325EB}"/>
    <cellStyle name="Normal 10 3 2 3 2 4" xfId="1069" xr:uid="{494FDA73-BF9B-45C0-8F15-FA6FE5B0CFAF}"/>
    <cellStyle name="Normal 10 3 2 3 3" xfId="494" xr:uid="{F22A1E3E-8D5F-4C26-9B2C-E236180EBFF6}"/>
    <cellStyle name="Normal 10 3 2 3 3 2" xfId="1070" xr:uid="{1D6A59BD-1CE3-47BB-895B-D2324183CE88}"/>
    <cellStyle name="Normal 10 3 2 3 3 2 2" xfId="1071" xr:uid="{D84CEA86-6277-4EDE-8C08-513069B82292}"/>
    <cellStyle name="Normal 10 3 2 3 3 3" xfId="1072" xr:uid="{A54D2FC3-1ADA-4888-B3ED-A42EAC15A5D8}"/>
    <cellStyle name="Normal 10 3 2 3 3 4" xfId="2571" xr:uid="{B4E337BD-5641-4C28-B8DA-CE6DCB21D5DC}"/>
    <cellStyle name="Normal 10 3 2 3 4" xfId="1073" xr:uid="{F9BF3E9B-6E43-4ED3-A2D5-71AA698DE9C6}"/>
    <cellStyle name="Normal 10 3 2 3 4 2" xfId="1074" xr:uid="{141F0938-4A4D-4F1B-BBD6-19577676B0B5}"/>
    <cellStyle name="Normal 10 3 2 3 5" xfId="1075" xr:uid="{0EA3E0E6-94DE-45BB-920C-3439ED5EA3DE}"/>
    <cellStyle name="Normal 10 3 2 3 6" xfId="2572" xr:uid="{7917267C-AB0B-45C1-A900-71DC3D0D949B}"/>
    <cellStyle name="Normal 10 3 2 4" xfId="253" xr:uid="{465457AE-8169-405C-9E06-7E5D3F307833}"/>
    <cellStyle name="Normal 10 3 2 4 2" xfId="495" xr:uid="{7138BD2A-300B-4C27-8A8F-FEDFD38B965E}"/>
    <cellStyle name="Normal 10 3 2 4 2 2" xfId="1076" xr:uid="{C745DE18-F8D2-469F-BE4B-B66356907553}"/>
    <cellStyle name="Normal 10 3 2 4 2 2 2" xfId="1077" xr:uid="{3CCDFD52-619D-4ADA-8417-2F89BFA02D22}"/>
    <cellStyle name="Normal 10 3 2 4 2 3" xfId="1078" xr:uid="{A25DE797-D0A9-4AA5-AAE2-DFA7F0B54D67}"/>
    <cellStyle name="Normal 10 3 2 4 2 4" xfId="2573" xr:uid="{B64DEA03-E35C-4332-ABF4-1A687AAAFDE8}"/>
    <cellStyle name="Normal 10 3 2 4 3" xfId="1079" xr:uid="{C25B8DC5-DF5A-4A61-9839-732227159E2C}"/>
    <cellStyle name="Normal 10 3 2 4 3 2" xfId="1080" xr:uid="{499AA515-59BC-46DB-9C03-7FA750F234A7}"/>
    <cellStyle name="Normal 10 3 2 4 4" xfId="1081" xr:uid="{73F5C923-6B8B-42C5-BBCA-5D40DE0631A6}"/>
    <cellStyle name="Normal 10 3 2 4 5" xfId="2574" xr:uid="{72140806-026A-4BDF-87BF-7E5B8AB6FE39}"/>
    <cellStyle name="Normal 10 3 2 5" xfId="255" xr:uid="{2C5A05B2-B472-4172-9F6C-063DA8279C5E}"/>
    <cellStyle name="Normal 10 3 2 5 2" xfId="1082" xr:uid="{732EA1ED-4D2A-494A-845E-3CBA1A432012}"/>
    <cellStyle name="Normal 10 3 2 5 2 2" xfId="1083" xr:uid="{84CCCD0D-A919-4324-87FF-3BCC7C8EC244}"/>
    <cellStyle name="Normal 10 3 2 5 3" xfId="1084" xr:uid="{A7F79677-5C14-4F45-BE8A-0BAD82705BE3}"/>
    <cellStyle name="Normal 10 3 2 5 4" xfId="2575" xr:uid="{073F01AC-E265-497C-978B-AEA54A12F91D}"/>
    <cellStyle name="Normal 10 3 2 6" xfId="1085" xr:uid="{41025F2C-8750-47E9-B7F7-1DBF857E4F4F}"/>
    <cellStyle name="Normal 10 3 2 6 2" xfId="1086" xr:uid="{285AEFF3-EF80-4189-9B4A-CDF05EAC3FA0}"/>
    <cellStyle name="Normal 10 3 2 6 3" xfId="2576" xr:uid="{3B159D6B-B8C1-4CA7-9534-A33ED1C39614}"/>
    <cellStyle name="Normal 10 3 2 6 4" xfId="2577" xr:uid="{CBEBB22E-192F-4084-AE03-580FCAE44AFA}"/>
    <cellStyle name="Normal 10 3 2 7" xfId="1087" xr:uid="{6772BF45-F1D1-4CA3-84D4-0EE6E681B053}"/>
    <cellStyle name="Normal 10 3 2 8" xfId="2578" xr:uid="{4F7FB831-69A9-4A29-A914-4FFC17ADFC24}"/>
    <cellStyle name="Normal 10 3 2 9" xfId="2579" xr:uid="{D3ACA92A-6D85-4C47-B9C0-38A0316845B9}"/>
    <cellStyle name="Normal 10 3 3" xfId="57" xr:uid="{37F17D89-7960-4FCC-90E5-67FF77C2DA00}"/>
    <cellStyle name="Normal 10 3 3 2" xfId="58" xr:uid="{FE0ED4BD-E92A-4375-BEC9-A7E42036D1CD}"/>
    <cellStyle name="Normal 10 3 3 2 2" xfId="496" xr:uid="{5C0AA6A2-2D44-4BC8-9F00-2DBD7C30D78D}"/>
    <cellStyle name="Normal 10 3 3 2 2 2" xfId="1088" xr:uid="{BE8D5C42-5BAA-4461-A65A-08AB674AFD6B}"/>
    <cellStyle name="Normal 10 3 3 2 2 2 2" xfId="1089" xr:uid="{0A0A31B0-1191-4FF7-AD2E-968AD5ED8961}"/>
    <cellStyle name="Normal 10 3 3 2 2 2 2 2" xfId="4448" xr:uid="{0C81B175-0B15-4F78-9D23-A3348F18DD21}"/>
    <cellStyle name="Normal 10 3 3 2 2 2 3" xfId="4449" xr:uid="{AD30E494-352D-46C5-9175-FA135CD650A2}"/>
    <cellStyle name="Normal 10 3 3 2 2 3" xfId="1090" xr:uid="{8CF45E37-34AF-4E62-9255-63609A5188ED}"/>
    <cellStyle name="Normal 10 3 3 2 2 3 2" xfId="4450" xr:uid="{D8B6EF3C-99C3-4BCE-8161-A7A198D7044E}"/>
    <cellStyle name="Normal 10 3 3 2 2 4" xfId="2580" xr:uid="{5A47BAD6-43E9-47B4-BB3B-3B372FA17785}"/>
    <cellStyle name="Normal 10 3 3 2 3" xfId="1091" xr:uid="{3E16453C-F3FE-4AF4-BDB1-2163B7FC1C77}"/>
    <cellStyle name="Normal 10 3 3 2 3 2" xfId="1092" xr:uid="{A6FD7A93-ABBB-41E7-84A0-EBE103F04A71}"/>
    <cellStyle name="Normal 10 3 3 2 3 2 2" xfId="4451" xr:uid="{F976C144-C99D-4442-83C5-E95CB57BEAB5}"/>
    <cellStyle name="Normal 10 3 3 2 3 3" xfId="2581" xr:uid="{7EAEC590-1BAA-477C-9BA3-E886B31E46AA}"/>
    <cellStyle name="Normal 10 3 3 2 3 4" xfId="2582" xr:uid="{D02A1E9E-B23B-43EC-8D4E-12F53216AF55}"/>
    <cellStyle name="Normal 10 3 3 2 4" xfId="1093" xr:uid="{5CF62181-3042-4013-858A-6F12AE2A2403}"/>
    <cellStyle name="Normal 10 3 3 2 4 2" xfId="4452" xr:uid="{19AE8A30-D912-4D21-A79E-0F99B5D29029}"/>
    <cellStyle name="Normal 10 3 3 2 5" xfId="2583" xr:uid="{72CF32E9-55AD-482E-A7BF-8CB625CD3746}"/>
    <cellStyle name="Normal 10 3 3 2 6" xfId="2584" xr:uid="{7BB7C4CF-16B6-4E41-8237-1B00B3E29B79}"/>
    <cellStyle name="Normal 10 3 3 3" xfId="256" xr:uid="{4CCFB835-D381-481A-A6B3-4A0E73789A1C}"/>
    <cellStyle name="Normal 10 3 3 3 2" xfId="1094" xr:uid="{8A7F63CE-3219-431E-919B-2D861595DC79}"/>
    <cellStyle name="Normal 10 3 3 3 2 2" xfId="1095" xr:uid="{E5CB745A-9305-49BC-A635-CFFDFC375778}"/>
    <cellStyle name="Normal 10 3 3 3 2 2 2" xfId="4453" xr:uid="{5B84180A-A486-428D-BC2B-381535E47FDE}"/>
    <cellStyle name="Normal 10 3 3 3 2 3" xfId="2585" xr:uid="{0495CBAD-7891-4F27-8223-BF011C263867}"/>
    <cellStyle name="Normal 10 3 3 3 2 4" xfId="2586" xr:uid="{DB807A49-440A-4B8D-800C-E0A5A0C5E500}"/>
    <cellStyle name="Normal 10 3 3 3 3" xfId="1096" xr:uid="{9CD1A457-D5C4-4CA0-B861-762FA54DE065}"/>
    <cellStyle name="Normal 10 3 3 3 3 2" xfId="4454" xr:uid="{BBD8E905-D1E1-4D91-B9E5-D2810B2C6A3E}"/>
    <cellStyle name="Normal 10 3 3 3 4" xfId="2587" xr:uid="{D20D7030-D6D7-4856-87F1-21D2EE975DD1}"/>
    <cellStyle name="Normal 10 3 3 3 5" xfId="2588" xr:uid="{7509F8AA-5121-4B99-8AF5-642E56B4837E}"/>
    <cellStyle name="Normal 10 3 3 4" xfId="1097" xr:uid="{8060AA32-0296-40F2-A0F1-67428EE6FAC2}"/>
    <cellStyle name="Normal 10 3 3 4 2" xfId="1098" xr:uid="{BE15E2E5-7729-4233-BC1F-F4350082FACD}"/>
    <cellStyle name="Normal 10 3 3 4 2 2" xfId="4455" xr:uid="{134FB67B-3584-4A93-BF0A-621362967202}"/>
    <cellStyle name="Normal 10 3 3 4 3" xfId="2589" xr:uid="{6FA73FE9-50D2-4FA0-AEE0-6C97F80F5CAB}"/>
    <cellStyle name="Normal 10 3 3 4 4" xfId="2590" xr:uid="{B41C9A30-D21C-41B2-A7D8-762AAA469778}"/>
    <cellStyle name="Normal 10 3 3 5" xfId="1099" xr:uid="{95C05204-21E7-44D2-A629-CB7F61BA747C}"/>
    <cellStyle name="Normal 10 3 3 5 2" xfId="2591" xr:uid="{85205CE7-6058-4F79-921A-090F11026AEA}"/>
    <cellStyle name="Normal 10 3 3 5 3" xfId="2592" xr:uid="{C6614181-593B-46AE-90CC-9C1E50C927B2}"/>
    <cellStyle name="Normal 10 3 3 5 4" xfId="2593" xr:uid="{F6D84716-286D-4535-B5C2-08A5BEB275C7}"/>
    <cellStyle name="Normal 10 3 3 6" xfId="2594" xr:uid="{B31094A8-B26E-472B-B334-421681F95EA4}"/>
    <cellStyle name="Normal 10 3 3 7" xfId="2595" xr:uid="{3B0D862E-A002-416F-8410-742A7BB51227}"/>
    <cellStyle name="Normal 10 3 3 8" xfId="2596" xr:uid="{C9C2E2D5-F150-4DCC-B126-FFBA1119BC4B}"/>
    <cellStyle name="Normal 10 3 4" xfId="59" xr:uid="{4E2D4B9A-3D42-4DCF-89E0-9D9EF295943D}"/>
    <cellStyle name="Normal 10 3 4 2" xfId="497" xr:uid="{B8DDDB2F-DE1F-43DB-9BB7-34015E908350}"/>
    <cellStyle name="Normal 10 3 4 2 2" xfId="498" xr:uid="{34CF6438-89D4-4833-83F2-3386C3C885B8}"/>
    <cellStyle name="Normal 10 3 4 2 2 2" xfId="1100" xr:uid="{27C4F105-9684-4E32-8802-C06C760B2C3F}"/>
    <cellStyle name="Normal 10 3 4 2 2 2 2" xfId="1101" xr:uid="{291E2B98-331F-4AA2-8E6B-50C2B701BE16}"/>
    <cellStyle name="Normal 10 3 4 2 2 3" xfId="1102" xr:uid="{FA1363DB-57D6-4377-A3F7-62B3D866B881}"/>
    <cellStyle name="Normal 10 3 4 2 2 4" xfId="2597" xr:uid="{10676B55-84F5-41E4-AABD-36913D137625}"/>
    <cellStyle name="Normal 10 3 4 2 3" xfId="1103" xr:uid="{A32E6647-7608-42A2-A0FB-892E0B9BD945}"/>
    <cellStyle name="Normal 10 3 4 2 3 2" xfId="1104" xr:uid="{5C34E0C8-EC01-4496-B78B-ED6A0A3F55F1}"/>
    <cellStyle name="Normal 10 3 4 2 4" xfId="1105" xr:uid="{02955EE7-90D0-45EA-80AE-33F0C0C404C3}"/>
    <cellStyle name="Normal 10 3 4 2 5" xfId="2598" xr:uid="{FF28010F-4898-49BD-9A76-885C15C760CB}"/>
    <cellStyle name="Normal 10 3 4 3" xfId="499" xr:uid="{9EF738F8-E792-40DA-8692-E8F78293D9AB}"/>
    <cellStyle name="Normal 10 3 4 3 2" xfId="1106" xr:uid="{9F141BAF-358D-4464-8730-1C11B87E6D3A}"/>
    <cellStyle name="Normal 10 3 4 3 2 2" xfId="1107" xr:uid="{526CD9F3-FD95-45AD-BA6F-089CD6E658CA}"/>
    <cellStyle name="Normal 10 3 4 3 3" xfId="1108" xr:uid="{1A5F948E-AF38-40CE-96F2-8807B121DC7D}"/>
    <cellStyle name="Normal 10 3 4 3 4" xfId="2599" xr:uid="{35E4E25B-C710-4304-B914-B9AE6D59B3B5}"/>
    <cellStyle name="Normal 10 3 4 4" xfId="1109" xr:uid="{2F518AC9-F2C9-406B-9BD8-80ADA29EEDF0}"/>
    <cellStyle name="Normal 10 3 4 4 2" xfId="1110" xr:uid="{B13AB1E7-9CA8-4976-9B5E-D73025C3EADA}"/>
    <cellStyle name="Normal 10 3 4 4 3" xfId="2600" xr:uid="{9EA1B6FD-0C61-4B40-91A8-EEC812470C9A}"/>
    <cellStyle name="Normal 10 3 4 4 4" xfId="2601" xr:uid="{2442E77B-449A-47FF-B484-7BE0B9254F6A}"/>
    <cellStyle name="Normal 10 3 4 5" xfId="1111" xr:uid="{425BF456-1102-43B9-A8B9-CB41FC3C169A}"/>
    <cellStyle name="Normal 10 3 4 6" xfId="2602" xr:uid="{BF1CD463-DDFA-417F-91EB-AF708C288193}"/>
    <cellStyle name="Normal 10 3 4 7" xfId="2603" xr:uid="{F236E2B1-63B0-4970-AC7C-01B550C4BD71}"/>
    <cellStyle name="Normal 10 3 5" xfId="257" xr:uid="{C6CE215F-253A-4928-9204-66E97805C113}"/>
    <cellStyle name="Normal 10 3 5 2" xfId="500" xr:uid="{23A74E08-1C70-42DC-8613-3F9335E20CFF}"/>
    <cellStyle name="Normal 10 3 5 2 2" xfId="1112" xr:uid="{CC449C19-8E33-4412-BE57-6838577D5F90}"/>
    <cellStyle name="Normal 10 3 5 2 2 2" xfId="1113" xr:uid="{B13F7D68-ACF8-408D-9C61-2848E6F9AAE3}"/>
    <cellStyle name="Normal 10 3 5 2 3" xfId="1114" xr:uid="{65B89CDF-16EA-483E-BDD8-791E6B5972E6}"/>
    <cellStyle name="Normal 10 3 5 2 4" xfId="2604" xr:uid="{75796EF6-C287-4069-AF8A-0B6CEC93897C}"/>
    <cellStyle name="Normal 10 3 5 3" xfId="1115" xr:uid="{17BA1517-F076-4AC2-ABD8-9D43082E15EC}"/>
    <cellStyle name="Normal 10 3 5 3 2" xfId="1116" xr:uid="{B43B0033-7B40-4A76-A70C-6AB7E62B09CD}"/>
    <cellStyle name="Normal 10 3 5 3 3" xfId="2605" xr:uid="{50DB5223-E9F1-4D4E-9F7D-FC606373757A}"/>
    <cellStyle name="Normal 10 3 5 3 4" xfId="2606" xr:uid="{4959ECFF-AE6D-4224-83F7-EF20F013FE8C}"/>
    <cellStyle name="Normal 10 3 5 4" xfId="1117" xr:uid="{07EF7C7E-1AF9-46D1-A35C-4B486E267BF1}"/>
    <cellStyle name="Normal 10 3 5 5" xfId="2607" xr:uid="{14AB6094-9AAA-4F9B-AD3A-C932A1999E93}"/>
    <cellStyle name="Normal 10 3 5 6" xfId="2608" xr:uid="{3A588C00-1310-47C9-B56C-228A0AEE6D00}"/>
    <cellStyle name="Normal 10 3 6" xfId="258" xr:uid="{34CD13B5-F4B0-4825-95FB-686EB0A750BC}"/>
    <cellStyle name="Normal 10 3 6 2" xfId="1118" xr:uid="{715A03D5-8685-46FA-9C04-F789F1E10B0B}"/>
    <cellStyle name="Normal 10 3 6 2 2" xfId="1119" xr:uid="{F0C266DE-F86D-422E-866D-2CDEFF30625B}"/>
    <cellStyle name="Normal 10 3 6 2 3" xfId="2609" xr:uid="{0B734831-702C-44F7-91C5-23DE3FE912A6}"/>
    <cellStyle name="Normal 10 3 6 2 4" xfId="2610" xr:uid="{3CA14295-9E84-46A6-B07E-8641A7D03935}"/>
    <cellStyle name="Normal 10 3 6 3" xfId="1120" xr:uid="{4A219843-E662-4F3E-A952-C6C8E125F3A0}"/>
    <cellStyle name="Normal 10 3 6 4" xfId="2611" xr:uid="{AA7B509C-E869-4BF4-8D16-46450A383554}"/>
    <cellStyle name="Normal 10 3 6 5" xfId="2612" xr:uid="{0ABF74E1-AFC5-4B3E-9903-F907023FF133}"/>
    <cellStyle name="Normal 10 3 7" xfId="1121" xr:uid="{1E0FDC09-5755-404B-BC61-4C041216455D}"/>
    <cellStyle name="Normal 10 3 7 2" xfId="1122" xr:uid="{E4FAAA09-533D-4B3F-898F-D3DF124861BC}"/>
    <cellStyle name="Normal 10 3 7 3" xfId="2613" xr:uid="{4D021DC3-5509-4DE0-808B-DB184FFBE76F}"/>
    <cellStyle name="Normal 10 3 7 4" xfId="2614" xr:uid="{CD803B8F-099B-42D2-AD47-23EDD9127424}"/>
    <cellStyle name="Normal 10 3 8" xfId="1123" xr:uid="{2EA53DDF-2DD0-4779-B7CF-72BD0E776026}"/>
    <cellStyle name="Normal 10 3 8 2" xfId="2615" xr:uid="{87867AA3-6DC3-4F2E-A758-2BAAED30D0BC}"/>
    <cellStyle name="Normal 10 3 8 3" xfId="2616" xr:uid="{827CD7EF-1598-466C-873B-1E179348B36B}"/>
    <cellStyle name="Normal 10 3 8 4" xfId="2617" xr:uid="{1FBB7827-CF5C-46D9-B3E1-0307038F29DA}"/>
    <cellStyle name="Normal 10 3 9" xfId="2618" xr:uid="{FDCFC85E-30D0-4893-8CA4-DB6DA263A475}"/>
    <cellStyle name="Normal 10 4" xfId="60" xr:uid="{BBD0251D-60D3-4579-B3DB-C46FACE9979E}"/>
    <cellStyle name="Normal 10 4 10" xfId="2619" xr:uid="{2A973361-714F-42A5-986D-E0481ECDDBA1}"/>
    <cellStyle name="Normal 10 4 11" xfId="2620" xr:uid="{49C08B4F-8844-4203-B363-F19D6B3D3092}"/>
    <cellStyle name="Normal 10 4 2" xfId="61" xr:uid="{043D8080-A84B-41BE-AA9F-41C8338AAD6F}"/>
    <cellStyle name="Normal 10 4 2 2" xfId="259" xr:uid="{7D0B7F81-8873-4A52-A396-BA6FF72F85DD}"/>
    <cellStyle name="Normal 10 4 2 2 2" xfId="501" xr:uid="{E0FBC824-5BB2-4622-A69B-3A401E4EA1A7}"/>
    <cellStyle name="Normal 10 4 2 2 2 2" xfId="502" xr:uid="{E1BAEE39-DAFC-4DE7-8EBB-4C3D821B6029}"/>
    <cellStyle name="Normal 10 4 2 2 2 2 2" xfId="1124" xr:uid="{E1A0170D-5CB0-4473-B3D7-F1D96F7110CD}"/>
    <cellStyle name="Normal 10 4 2 2 2 2 3" xfId="2621" xr:uid="{4E73B3B6-B4CD-470A-B294-9BAB1FFCB2EE}"/>
    <cellStyle name="Normal 10 4 2 2 2 2 4" xfId="2622" xr:uid="{0CD5CA7C-7D71-427B-982D-067AF1CC0AB7}"/>
    <cellStyle name="Normal 10 4 2 2 2 3" xfId="1125" xr:uid="{3222DB99-DAEB-480F-A75E-103C5C20DB72}"/>
    <cellStyle name="Normal 10 4 2 2 2 3 2" xfId="2623" xr:uid="{CA35EF1E-DDBC-4837-8B76-C936B8533D74}"/>
    <cellStyle name="Normal 10 4 2 2 2 3 3" xfId="2624" xr:uid="{42B26364-E61F-405F-91BB-6247836B7279}"/>
    <cellStyle name="Normal 10 4 2 2 2 3 4" xfId="2625" xr:uid="{86EB3547-A533-4C45-AD82-68430F8B4961}"/>
    <cellStyle name="Normal 10 4 2 2 2 4" xfId="2626" xr:uid="{FFFA673F-AECC-47D4-B877-B8E35F6E0D0D}"/>
    <cellStyle name="Normal 10 4 2 2 2 5" xfId="2627" xr:uid="{07FA31B9-A866-4941-92CC-9D5E95AB84AD}"/>
    <cellStyle name="Normal 10 4 2 2 2 6" xfId="2628" xr:uid="{2C243851-D759-436B-928F-E944C3794A55}"/>
    <cellStyle name="Normal 10 4 2 2 3" xfId="503" xr:uid="{D2C3E91E-6939-480F-8EA0-A6E5E2BD2005}"/>
    <cellStyle name="Normal 10 4 2 2 3 2" xfId="1126" xr:uid="{65204757-823A-4129-A4B2-DE7090F5D483}"/>
    <cellStyle name="Normal 10 4 2 2 3 2 2" xfId="2629" xr:uid="{39647B5C-58E8-4C78-9F89-0301B83417ED}"/>
    <cellStyle name="Normal 10 4 2 2 3 2 3" xfId="2630" xr:uid="{20F25243-1873-4BEB-9DEA-E015766D236B}"/>
    <cellStyle name="Normal 10 4 2 2 3 2 4" xfId="2631" xr:uid="{DA14A1DA-C99D-48A6-9679-A040F9F5B3C0}"/>
    <cellStyle name="Normal 10 4 2 2 3 3" xfId="2632" xr:uid="{4AFE840B-1578-4F99-84F2-7D76EB8DF008}"/>
    <cellStyle name="Normal 10 4 2 2 3 4" xfId="2633" xr:uid="{DAB12184-77A8-4AD4-A0D6-EA246A2DFDCB}"/>
    <cellStyle name="Normal 10 4 2 2 3 5" xfId="2634" xr:uid="{ED5F3213-B61E-4319-B694-F4E61FA8AC42}"/>
    <cellStyle name="Normal 10 4 2 2 4" xfId="1127" xr:uid="{0B117F15-4A7F-4C8E-B972-44D5A510B01B}"/>
    <cellStyle name="Normal 10 4 2 2 4 2" xfId="2635" xr:uid="{E392D3F4-97E3-4854-AFEF-4FAC4E02E202}"/>
    <cellStyle name="Normal 10 4 2 2 4 3" xfId="2636" xr:uid="{479562C4-4E00-4E4A-97D2-AC3F40253C1A}"/>
    <cellStyle name="Normal 10 4 2 2 4 4" xfId="2637" xr:uid="{614E4A9E-27B0-469F-9795-3BDFBDF24955}"/>
    <cellStyle name="Normal 10 4 2 2 5" xfId="2638" xr:uid="{830A8594-3501-41E2-990E-B85EA5A67AC2}"/>
    <cellStyle name="Normal 10 4 2 2 5 2" xfId="2639" xr:uid="{ABE18D20-53C3-4796-8354-3CDCC829900F}"/>
    <cellStyle name="Normal 10 4 2 2 5 3" xfId="2640" xr:uid="{97FD27C5-314E-4F25-BB68-73AB2759F1C7}"/>
    <cellStyle name="Normal 10 4 2 2 5 4" xfId="2641" xr:uid="{8A2BD3D9-D42A-4639-878E-B08DE64A49FC}"/>
    <cellStyle name="Normal 10 4 2 2 6" xfId="2642" xr:uid="{1C8EAD8F-CABA-4F48-A525-1D075895D619}"/>
    <cellStyle name="Normal 10 4 2 2 7" xfId="2643" xr:uid="{24255D30-873A-43C7-972A-FE89B7843526}"/>
    <cellStyle name="Normal 10 4 2 2 8" xfId="2644" xr:uid="{0D68C714-D478-4DBE-B3B9-ABA4F48021FB}"/>
    <cellStyle name="Normal 10 4 2 3" xfId="504" xr:uid="{652C0A87-29E0-4D4E-B7EE-462F72D111CF}"/>
    <cellStyle name="Normal 10 4 2 3 2" xfId="505" xr:uid="{BB0FC8EA-EBB3-4D13-A1E6-DD817E0509BE}"/>
    <cellStyle name="Normal 10 4 2 3 2 2" xfId="506" xr:uid="{47D945C4-58D8-4DE5-93D5-0F48DF8E684C}"/>
    <cellStyle name="Normal 10 4 2 3 2 3" xfId="2645" xr:uid="{E3F98668-7733-4128-BFCC-66CE6F5C0B73}"/>
    <cellStyle name="Normal 10 4 2 3 2 4" xfId="2646" xr:uid="{E89C012F-29A4-4CEB-B985-F96B855E2BB1}"/>
    <cellStyle name="Normal 10 4 2 3 3" xfId="507" xr:uid="{44FC26B6-92FD-4ABB-8A05-661AF3278CDB}"/>
    <cellStyle name="Normal 10 4 2 3 3 2" xfId="2647" xr:uid="{DC2182B5-8ABB-4E49-B70F-8C495FC77151}"/>
    <cellStyle name="Normal 10 4 2 3 3 3" xfId="2648" xr:uid="{9EDF033C-4263-437D-A386-8110CA556329}"/>
    <cellStyle name="Normal 10 4 2 3 3 4" xfId="2649" xr:uid="{65EE44DF-C8DE-4CB5-BF3A-974BD13A4B6E}"/>
    <cellStyle name="Normal 10 4 2 3 4" xfId="2650" xr:uid="{1A6C948B-D252-4055-8F5C-8255A770E69C}"/>
    <cellStyle name="Normal 10 4 2 3 5" xfId="2651" xr:uid="{457AFB42-BEF5-4E59-A174-B15ADE8B2AE4}"/>
    <cellStyle name="Normal 10 4 2 3 6" xfId="2652" xr:uid="{F5FD9A94-75C5-45F6-88FF-6C629E710C48}"/>
    <cellStyle name="Normal 10 4 2 4" xfId="508" xr:uid="{1458AFCB-CEA7-4D86-BA7E-88DC68B2DBBD}"/>
    <cellStyle name="Normal 10 4 2 4 2" xfId="509" xr:uid="{32E8EE80-BE9E-4531-9609-B140FE055E5A}"/>
    <cellStyle name="Normal 10 4 2 4 2 2" xfId="2653" xr:uid="{E0D7F288-C070-4CF6-A819-46D4DF2D0473}"/>
    <cellStyle name="Normal 10 4 2 4 2 3" xfId="2654" xr:uid="{9988DF7A-789D-41C5-9C37-B7A6B5F3F02A}"/>
    <cellStyle name="Normal 10 4 2 4 2 4" xfId="2655" xr:uid="{0781EB9B-8401-4F91-BAC7-F6A7C54BA48F}"/>
    <cellStyle name="Normal 10 4 2 4 3" xfId="2656" xr:uid="{D2576B82-F408-4B35-9296-179D38329C6D}"/>
    <cellStyle name="Normal 10 4 2 4 4" xfId="2657" xr:uid="{BAB087EB-1511-4D0B-9CFE-34C7192D3CD5}"/>
    <cellStyle name="Normal 10 4 2 4 5" xfId="2658" xr:uid="{8FB1136A-61FD-47BF-9091-15066DC26B52}"/>
    <cellStyle name="Normal 10 4 2 5" xfId="510" xr:uid="{625C3090-5B81-492E-89A4-80538FF4D91C}"/>
    <cellStyle name="Normal 10 4 2 5 2" xfId="2659" xr:uid="{675BA435-C71A-4B67-AD6D-5F7002D7208F}"/>
    <cellStyle name="Normal 10 4 2 5 3" xfId="2660" xr:uid="{13AD4E72-8AC5-4BAA-A50C-8AEA83C93AB2}"/>
    <cellStyle name="Normal 10 4 2 5 4" xfId="2661" xr:uid="{902FD268-546F-4F91-97D9-6421CD801147}"/>
    <cellStyle name="Normal 10 4 2 6" xfId="2662" xr:uid="{2CC16FB3-D21A-4365-AAAC-DF082FC4B258}"/>
    <cellStyle name="Normal 10 4 2 6 2" xfId="2663" xr:uid="{F8ADF1FE-9777-4B7F-8831-9A7679127984}"/>
    <cellStyle name="Normal 10 4 2 6 3" xfId="2664" xr:uid="{5588C9BF-C559-4891-BFA5-FDE7AD028558}"/>
    <cellStyle name="Normal 10 4 2 6 4" xfId="2665" xr:uid="{7C840F38-E8EC-41A1-8B95-2ACF7EF1FA1D}"/>
    <cellStyle name="Normal 10 4 2 7" xfId="2666" xr:uid="{35EDB928-C604-4D6F-9DBE-5216BEFE4110}"/>
    <cellStyle name="Normal 10 4 2 8" xfId="2667" xr:uid="{B630B520-8AE7-492C-B38F-194F39EABA6B}"/>
    <cellStyle name="Normal 10 4 2 9" xfId="2668" xr:uid="{5A7C8454-1396-4676-B54A-7FBAD0F5E9B3}"/>
    <cellStyle name="Normal 10 4 3" xfId="260" xr:uid="{C15E3400-FE12-4A5C-8734-ED3DB5B40D9A}"/>
    <cellStyle name="Normal 10 4 3 2" xfId="511" xr:uid="{37EBB162-8D4D-4EF8-AE18-F8CB318174CA}"/>
    <cellStyle name="Normal 10 4 3 2 2" xfId="512" xr:uid="{C0783B2F-7ED9-4C92-BF57-5A997E5D4C9E}"/>
    <cellStyle name="Normal 10 4 3 2 2 2" xfId="1128" xr:uid="{5B6E9B55-BE61-4421-8D39-C32704230201}"/>
    <cellStyle name="Normal 10 4 3 2 2 2 2" xfId="1129" xr:uid="{7BC10BA3-6AB3-4F26-A603-E7634BA0553F}"/>
    <cellStyle name="Normal 10 4 3 2 2 3" xfId="1130" xr:uid="{CD62C144-625E-4B97-A270-7E52F9BF9F59}"/>
    <cellStyle name="Normal 10 4 3 2 2 4" xfId="2669" xr:uid="{44856489-B75B-41C9-979A-769AFED641C2}"/>
    <cellStyle name="Normal 10 4 3 2 3" xfId="1131" xr:uid="{D8B03CCE-4E07-4721-A4A5-37224F350E26}"/>
    <cellStyle name="Normal 10 4 3 2 3 2" xfId="1132" xr:uid="{0CEC0C5D-CCA1-4857-A400-DBF39A6999D0}"/>
    <cellStyle name="Normal 10 4 3 2 3 3" xfId="2670" xr:uid="{0A71932A-7EEC-4B21-B438-A80B6B5BD3A4}"/>
    <cellStyle name="Normal 10 4 3 2 3 4" xfId="2671" xr:uid="{33605F1E-BE46-4F16-923C-D9622F26B9C8}"/>
    <cellStyle name="Normal 10 4 3 2 4" xfId="1133" xr:uid="{33AE1D9D-AA9E-4761-8111-A0FDDEBDF83E}"/>
    <cellStyle name="Normal 10 4 3 2 5" xfId="2672" xr:uid="{A235ADD8-E9E8-4123-BEAF-79BF1533A88D}"/>
    <cellStyle name="Normal 10 4 3 2 6" xfId="2673" xr:uid="{38BB8660-6B52-4218-88DE-7FDB3A04D8C7}"/>
    <cellStyle name="Normal 10 4 3 3" xfId="513" xr:uid="{B55C942D-FC33-4D01-ABF6-520703AD9723}"/>
    <cellStyle name="Normal 10 4 3 3 2" xfId="1134" xr:uid="{BA534C8A-DD48-4204-B6FA-B2E342B20DEE}"/>
    <cellStyle name="Normal 10 4 3 3 2 2" xfId="1135" xr:uid="{CD101E4F-2F70-4545-B730-C2688CBB36A0}"/>
    <cellStyle name="Normal 10 4 3 3 2 3" xfId="2674" xr:uid="{599F9E8B-AE45-4CE3-A002-E5195EBBE1A8}"/>
    <cellStyle name="Normal 10 4 3 3 2 4" xfId="2675" xr:uid="{10B8C76F-A871-40EE-8514-8D3A49A4F2AA}"/>
    <cellStyle name="Normal 10 4 3 3 3" xfId="1136" xr:uid="{24692A26-0182-417D-80B8-30EEF5E38E66}"/>
    <cellStyle name="Normal 10 4 3 3 4" xfId="2676" xr:uid="{570EFAA0-6B1C-455A-A9BD-18805433E95D}"/>
    <cellStyle name="Normal 10 4 3 3 5" xfId="2677" xr:uid="{03632875-6955-4126-AF22-39FDABECDC2D}"/>
    <cellStyle name="Normal 10 4 3 4" xfId="1137" xr:uid="{26287F13-F857-487C-9073-26CCA7F69A4C}"/>
    <cellStyle name="Normal 10 4 3 4 2" xfId="1138" xr:uid="{4553527B-87D7-4A00-B844-72FD5CE557F5}"/>
    <cellStyle name="Normal 10 4 3 4 3" xfId="2678" xr:uid="{112065E3-4093-4DA6-A1C6-62D8485FF5BB}"/>
    <cellStyle name="Normal 10 4 3 4 4" xfId="2679" xr:uid="{7DFB8FB9-C10B-44A8-BC76-EECCD48B46E8}"/>
    <cellStyle name="Normal 10 4 3 5" xfId="1139" xr:uid="{035E7FDB-4F34-4E19-B6B9-73C749E21571}"/>
    <cellStyle name="Normal 10 4 3 5 2" xfId="2680" xr:uid="{1A3E34FB-A236-4DB4-B19B-930A4FF9A5AF}"/>
    <cellStyle name="Normal 10 4 3 5 3" xfId="2681" xr:uid="{4340C3F4-3C61-4B03-B3E4-C1B851B3391C}"/>
    <cellStyle name="Normal 10 4 3 5 4" xfId="2682" xr:uid="{61FCCC5B-BB17-4E62-B867-65F91ADA568D}"/>
    <cellStyle name="Normal 10 4 3 6" xfId="2683" xr:uid="{3C0D81B2-ECDD-401B-ACCB-260641980F3C}"/>
    <cellStyle name="Normal 10 4 3 7" xfId="2684" xr:uid="{72443CD6-E89D-4EBD-BF7A-7D0E9F4FED61}"/>
    <cellStyle name="Normal 10 4 3 8" xfId="2685" xr:uid="{7C3F1536-0622-4F21-92F5-9F3579F93AC4}"/>
    <cellStyle name="Normal 10 4 4" xfId="261" xr:uid="{A8339A57-DA59-4727-9F7C-02062053F6F3}"/>
    <cellStyle name="Normal 10 4 4 2" xfId="514" xr:uid="{992F74DD-12E2-4B5B-9755-C45162381D28}"/>
    <cellStyle name="Normal 10 4 4 2 2" xfId="515" xr:uid="{A7875E7C-5333-4834-B6A0-DDFB35E93621}"/>
    <cellStyle name="Normal 10 4 4 2 2 2" xfId="1140" xr:uid="{DEB9DA0A-5DFC-4FE6-907C-EE83B6EDEA1A}"/>
    <cellStyle name="Normal 10 4 4 2 2 3" xfId="2686" xr:uid="{18FF5897-6DA3-4526-ACB8-F50BF5251A40}"/>
    <cellStyle name="Normal 10 4 4 2 2 4" xfId="2687" xr:uid="{0BD90AFA-AB55-4A44-B065-6D9D05B56F28}"/>
    <cellStyle name="Normal 10 4 4 2 3" xfId="1141" xr:uid="{52C6B43C-1A04-413D-B0D7-0AB70A1AB187}"/>
    <cellStyle name="Normal 10 4 4 2 4" xfId="2688" xr:uid="{C454B4D1-A3EC-4C2A-9BBA-84F1FDC7B757}"/>
    <cellStyle name="Normal 10 4 4 2 5" xfId="2689" xr:uid="{469E7085-DD66-4E6C-A1C4-CE3BC7A4BFC0}"/>
    <cellStyle name="Normal 10 4 4 3" xfId="516" xr:uid="{7A26DF79-CF4D-4F81-AF9C-9DD2F98A1F47}"/>
    <cellStyle name="Normal 10 4 4 3 2" xfId="1142" xr:uid="{71336C1A-FD64-49AB-A403-4B11B08E5C74}"/>
    <cellStyle name="Normal 10 4 4 3 3" xfId="2690" xr:uid="{B6F6109A-8D41-4B6A-9989-A6D4CB95E717}"/>
    <cellStyle name="Normal 10 4 4 3 4" xfId="2691" xr:uid="{79DA4817-E29A-4255-8B81-F90F9AE56A02}"/>
    <cellStyle name="Normal 10 4 4 4" xfId="1143" xr:uid="{D018A7D7-AF83-4683-B7B1-1EA5377A3274}"/>
    <cellStyle name="Normal 10 4 4 4 2" xfId="2692" xr:uid="{140BE9FC-BBE2-4891-8F72-54A8661E2709}"/>
    <cellStyle name="Normal 10 4 4 4 3" xfId="2693" xr:uid="{608ED15E-F5BA-41C2-8887-09B51CCB002B}"/>
    <cellStyle name="Normal 10 4 4 4 4" xfId="2694" xr:uid="{75557926-DBB8-4C4F-B216-10A98FE7187F}"/>
    <cellStyle name="Normal 10 4 4 5" xfId="2695" xr:uid="{21061FBF-6FF3-4A88-AB6B-8A21940A083B}"/>
    <cellStyle name="Normal 10 4 4 6" xfId="2696" xr:uid="{19568282-3B57-43C5-AA75-846F19326A5E}"/>
    <cellStyle name="Normal 10 4 4 7" xfId="2697" xr:uid="{16E0F736-E56D-4F99-A2C9-E5B7C1530BD7}"/>
    <cellStyle name="Normal 10 4 5" xfId="262" xr:uid="{F2ABE39B-2123-45B5-8863-13EE3CF7975C}"/>
    <cellStyle name="Normal 10 4 5 2" xfId="517" xr:uid="{1D507D55-2B27-47F1-9B9E-B6824784EDC9}"/>
    <cellStyle name="Normal 10 4 5 2 2" xfId="1144" xr:uid="{B005C645-6A61-42C1-B2C2-5CA8A269506E}"/>
    <cellStyle name="Normal 10 4 5 2 3" xfId="2698" xr:uid="{04B69688-341D-4F6F-8F33-8842FF6D17AC}"/>
    <cellStyle name="Normal 10 4 5 2 4" xfId="2699" xr:uid="{9FEEFDD2-9393-4A44-89B0-29E3EDBAF17B}"/>
    <cellStyle name="Normal 10 4 5 3" xfId="1145" xr:uid="{48181E52-A91C-4820-846B-15AB5EF09F8C}"/>
    <cellStyle name="Normal 10 4 5 3 2" xfId="2700" xr:uid="{031A9B76-9CDC-4FA2-9E81-EF3BAF32EDF5}"/>
    <cellStyle name="Normal 10 4 5 3 3" xfId="2701" xr:uid="{C45BA74F-0F8D-4AFF-B8A6-6556A6EE73A1}"/>
    <cellStyle name="Normal 10 4 5 3 4" xfId="2702" xr:uid="{020660CD-9DD9-417F-8EA1-C26C570B4533}"/>
    <cellStyle name="Normal 10 4 5 4" xfId="2703" xr:uid="{45C6370C-10C1-4EE6-BEF3-E5BE91E9337D}"/>
    <cellStyle name="Normal 10 4 5 5" xfId="2704" xr:uid="{13166C0F-0FA0-44DC-A06F-7B5A20F23599}"/>
    <cellStyle name="Normal 10 4 5 6" xfId="2705" xr:uid="{64927C12-E38F-4F80-8BFE-50F63156AF3F}"/>
    <cellStyle name="Normal 10 4 6" xfId="518" xr:uid="{8342A052-18A8-487A-A1A3-03C9718C7398}"/>
    <cellStyle name="Normal 10 4 6 2" xfId="1146" xr:uid="{1049445D-6E9D-4864-855C-EFCC1BD2BA6B}"/>
    <cellStyle name="Normal 10 4 6 2 2" xfId="2706" xr:uid="{341B87FF-67F5-4BB3-B831-FA070E4E0228}"/>
    <cellStyle name="Normal 10 4 6 2 3" xfId="2707" xr:uid="{E0B2A02B-FE77-4AD6-B48B-B710E486C56E}"/>
    <cellStyle name="Normal 10 4 6 2 4" xfId="2708" xr:uid="{AD6290C1-720C-49BD-8135-31189F090335}"/>
    <cellStyle name="Normal 10 4 6 3" xfId="2709" xr:uid="{69FB5DEA-FA5D-4CC9-845D-778D26B1B894}"/>
    <cellStyle name="Normal 10 4 6 4" xfId="2710" xr:uid="{842E38A9-7B36-49F3-A07E-6C1ABD3DBA08}"/>
    <cellStyle name="Normal 10 4 6 5" xfId="2711" xr:uid="{72E6B891-3F1C-4247-921E-17E11E21903B}"/>
    <cellStyle name="Normal 10 4 7" xfId="1147" xr:uid="{276BEE38-8A85-4451-9C46-43BC5749EC48}"/>
    <cellStyle name="Normal 10 4 7 2" xfId="2712" xr:uid="{33676B26-3E1B-40CF-9DEA-D46EF157B6FA}"/>
    <cellStyle name="Normal 10 4 7 3" xfId="2713" xr:uid="{42AD7D1A-8125-4C3D-8344-DF248FAA7C44}"/>
    <cellStyle name="Normal 10 4 7 4" xfId="2714" xr:uid="{6B914C4E-E624-4B18-B79D-4532CDC418B7}"/>
    <cellStyle name="Normal 10 4 8" xfId="2715" xr:uid="{73921DEE-25D3-43B5-8D9A-BCC0FE665906}"/>
    <cellStyle name="Normal 10 4 8 2" xfId="2716" xr:uid="{98DFABE9-D496-4AD3-A478-93B3F4EBA190}"/>
    <cellStyle name="Normal 10 4 8 3" xfId="2717" xr:uid="{09E716A6-ECC8-4F5C-8C13-07C09831EDD8}"/>
    <cellStyle name="Normal 10 4 8 4" xfId="2718" xr:uid="{F1EDE466-E611-4D1A-A97A-B9EC5455AAC0}"/>
    <cellStyle name="Normal 10 4 9" xfId="2719" xr:uid="{1F3BA966-B0FC-4218-971F-AA6D54BDED90}"/>
    <cellStyle name="Normal 10 5" xfId="62" xr:uid="{FE4E83B5-E623-43C8-B6E0-3C7334A0E775}"/>
    <cellStyle name="Normal 10 5 2" xfId="63" xr:uid="{ABAFEA40-109B-4DDD-BC9D-2F03B24A181A}"/>
    <cellStyle name="Normal 10 5 2 2" xfId="263" xr:uid="{A2F43979-F062-4423-8921-CBE1715E2F66}"/>
    <cellStyle name="Normal 10 5 2 2 2" xfId="519" xr:uid="{8B7D9B7A-1E57-4EED-9139-712D60DB4FA3}"/>
    <cellStyle name="Normal 10 5 2 2 2 2" xfId="1148" xr:uid="{BDBE45AC-73C1-4C39-98BE-CA18DBCED7B2}"/>
    <cellStyle name="Normal 10 5 2 2 2 3" xfId="2720" xr:uid="{47F7139A-E841-4BF5-8DA9-0CCFDEFBDC13}"/>
    <cellStyle name="Normal 10 5 2 2 2 4" xfId="2721" xr:uid="{CFEEF6CF-2396-49C0-ABAF-662E942BDD49}"/>
    <cellStyle name="Normal 10 5 2 2 3" xfId="1149" xr:uid="{B3732185-23A4-4FE0-9AE4-BF12AC8B5EE1}"/>
    <cellStyle name="Normal 10 5 2 2 3 2" xfId="2722" xr:uid="{66257235-1AF1-446D-A841-871614FEFE13}"/>
    <cellStyle name="Normal 10 5 2 2 3 3" xfId="2723" xr:uid="{D391CC95-A911-4322-AC26-992426970379}"/>
    <cellStyle name="Normal 10 5 2 2 3 4" xfId="2724" xr:uid="{AD677D1B-6468-4DFF-BE03-938F84B94A3A}"/>
    <cellStyle name="Normal 10 5 2 2 4" xfId="2725" xr:uid="{6D9A5DA8-E541-4B7D-A8F3-F237DB8DD3F5}"/>
    <cellStyle name="Normal 10 5 2 2 5" xfId="2726" xr:uid="{B9310187-D28C-445B-A75B-731D8E8A959D}"/>
    <cellStyle name="Normal 10 5 2 2 6" xfId="2727" xr:uid="{05298A71-884D-4629-ADBC-6CA416AF637D}"/>
    <cellStyle name="Normal 10 5 2 3" xfId="520" xr:uid="{8F177541-7CD8-400C-A2AC-CFE38A7F2C85}"/>
    <cellStyle name="Normal 10 5 2 3 2" xfId="1150" xr:uid="{685296BC-A6FA-4BE1-B3A0-8F74665FA7DA}"/>
    <cellStyle name="Normal 10 5 2 3 2 2" xfId="2728" xr:uid="{9CEB8BC6-0055-48F4-994F-BA1E30009321}"/>
    <cellStyle name="Normal 10 5 2 3 2 3" xfId="2729" xr:uid="{432AE338-B3E9-45D4-BF93-34E52A99C997}"/>
    <cellStyle name="Normal 10 5 2 3 2 4" xfId="2730" xr:uid="{B6C23D81-E66D-4D36-A81F-60F3A6F10824}"/>
    <cellStyle name="Normal 10 5 2 3 3" xfId="2731" xr:uid="{96BC2DF6-3013-41D5-9AAD-0657F4753630}"/>
    <cellStyle name="Normal 10 5 2 3 4" xfId="2732" xr:uid="{5A154EA8-B6E7-4D80-9CE0-E851FD909435}"/>
    <cellStyle name="Normal 10 5 2 3 5" xfId="2733" xr:uid="{117DFA84-D6CF-48E5-82C4-5AA34A568A3F}"/>
    <cellStyle name="Normal 10 5 2 4" xfId="1151" xr:uid="{3EA8FE17-8F56-408B-A78E-D0B23AF295EF}"/>
    <cellStyle name="Normal 10 5 2 4 2" xfId="2734" xr:uid="{68F60C81-68C3-470D-907D-B01B343309DB}"/>
    <cellStyle name="Normal 10 5 2 4 3" xfId="2735" xr:uid="{3021EED3-DDB2-4C8E-8614-0B9E6B7AB11A}"/>
    <cellStyle name="Normal 10 5 2 4 4" xfId="2736" xr:uid="{2FEB8D9F-44F0-450E-BA8E-45A6D9C601E5}"/>
    <cellStyle name="Normal 10 5 2 5" xfId="2737" xr:uid="{1065D75A-B6CB-4DBF-81AD-8F4A3EEC57B5}"/>
    <cellStyle name="Normal 10 5 2 5 2" xfId="2738" xr:uid="{C2CD518E-DDD8-42FB-BAA6-05D048DC2225}"/>
    <cellStyle name="Normal 10 5 2 5 3" xfId="2739" xr:uid="{7302C994-5401-4082-A975-0FC68ABE336A}"/>
    <cellStyle name="Normal 10 5 2 5 4" xfId="2740" xr:uid="{3755B270-12D7-46F7-AF60-5D21E779B8BE}"/>
    <cellStyle name="Normal 10 5 2 6" xfId="2741" xr:uid="{F00BA397-A159-4BA6-A483-5E422D57CB45}"/>
    <cellStyle name="Normal 10 5 2 7" xfId="2742" xr:uid="{9D690B97-2CF3-45D5-8E7B-071E320D3712}"/>
    <cellStyle name="Normal 10 5 2 8" xfId="2743" xr:uid="{E1295808-7EDD-4CF1-8C98-52F4B6BF7B12}"/>
    <cellStyle name="Normal 10 5 3" xfId="264" xr:uid="{FCC1F093-53AB-4F5A-A6CF-CB4F73FB9828}"/>
    <cellStyle name="Normal 10 5 3 2" xfId="521" xr:uid="{A113FC0C-5419-45E1-BBB6-1355884E844A}"/>
    <cellStyle name="Normal 10 5 3 2 2" xfId="522" xr:uid="{A5A13CFC-A551-4D7C-A1AC-56C292510C96}"/>
    <cellStyle name="Normal 10 5 3 2 3" xfId="2744" xr:uid="{BF5C2915-C71B-448F-BFBE-CF62B4BE0B9B}"/>
    <cellStyle name="Normal 10 5 3 2 4" xfId="2745" xr:uid="{E45C999D-7000-4CEE-ACA6-50CB5596A043}"/>
    <cellStyle name="Normal 10 5 3 3" xfId="523" xr:uid="{74A93F5E-6A6F-4C61-8EB6-D5FC6CAC52B2}"/>
    <cellStyle name="Normal 10 5 3 3 2" xfId="2746" xr:uid="{1982580E-2E94-4255-B384-6F9128955F47}"/>
    <cellStyle name="Normal 10 5 3 3 3" xfId="2747" xr:uid="{2D7E34FC-EBD6-43BC-9A6E-B331C38AFFB0}"/>
    <cellStyle name="Normal 10 5 3 3 4" xfId="2748" xr:uid="{A693C634-AB40-45D7-8138-19E245244009}"/>
    <cellStyle name="Normal 10 5 3 4" xfId="2749" xr:uid="{1B335342-436C-46AA-A66D-19D257608EF1}"/>
    <cellStyle name="Normal 10 5 3 5" xfId="2750" xr:uid="{439C5A11-FE30-4EAE-919B-98571F9672F5}"/>
    <cellStyle name="Normal 10 5 3 6" xfId="2751" xr:uid="{8CC4846B-8AD5-4C94-A334-686098791065}"/>
    <cellStyle name="Normal 10 5 4" xfId="265" xr:uid="{564C231E-3020-474D-BAE2-F5A30069A295}"/>
    <cellStyle name="Normal 10 5 4 2" xfId="524" xr:uid="{38366B94-7D60-41E1-9B04-4608566CCC7D}"/>
    <cellStyle name="Normal 10 5 4 2 2" xfId="2752" xr:uid="{91EB7D1F-343F-46B7-BD30-278B7305F461}"/>
    <cellStyle name="Normal 10 5 4 2 3" xfId="2753" xr:uid="{07944633-DAD0-487B-AFEA-8DA6FF9DC07F}"/>
    <cellStyle name="Normal 10 5 4 2 4" xfId="2754" xr:uid="{F006837A-47B7-49C8-B99E-0E7020D9C9F7}"/>
    <cellStyle name="Normal 10 5 4 3" xfId="2755" xr:uid="{DD9C1FB6-F1B5-403C-9406-8D1686BF14D9}"/>
    <cellStyle name="Normal 10 5 4 4" xfId="2756" xr:uid="{98574BF0-CFC9-49C7-AD71-E10E3A5293A4}"/>
    <cellStyle name="Normal 10 5 4 5" xfId="2757" xr:uid="{72D71E19-30D2-4360-A916-ADAA19C98018}"/>
    <cellStyle name="Normal 10 5 5" xfId="525" xr:uid="{961E75DD-A66B-4DCB-BE7A-419498D08612}"/>
    <cellStyle name="Normal 10 5 5 2" xfId="2758" xr:uid="{F2113414-029F-4A59-BF31-EBF7164E0224}"/>
    <cellStyle name="Normal 10 5 5 3" xfId="2759" xr:uid="{BC561646-3DD4-4066-943B-299DF64224E8}"/>
    <cellStyle name="Normal 10 5 5 4" xfId="2760" xr:uid="{F4BA83FA-BBD2-4F76-87B2-B761B01E54B2}"/>
    <cellStyle name="Normal 10 5 6" xfId="2761" xr:uid="{7F8438D6-EAB9-400A-8C96-D87BC1483FCB}"/>
    <cellStyle name="Normal 10 5 6 2" xfId="2762" xr:uid="{9CBB09A4-F045-4EA5-9CDE-2E30C5BDCF98}"/>
    <cellStyle name="Normal 10 5 6 3" xfId="2763" xr:uid="{59A2F094-BD75-467A-BBDB-35AEB5D3D166}"/>
    <cellStyle name="Normal 10 5 6 4" xfId="2764" xr:uid="{D040C180-6352-4662-B6AE-9451C6CD4377}"/>
    <cellStyle name="Normal 10 5 7" xfId="2765" xr:uid="{481D6152-3FCE-4A3D-988A-5976DB327148}"/>
    <cellStyle name="Normal 10 5 8" xfId="2766" xr:uid="{23EF3608-18E7-4F06-A458-2F2528FB23D9}"/>
    <cellStyle name="Normal 10 5 9" xfId="2767" xr:uid="{5AF2FBBA-CC00-4248-928F-55326B4DDB18}"/>
    <cellStyle name="Normal 10 6" xfId="64" xr:uid="{BCF7BD82-3E0F-4C44-A59D-1D0CDC938E3C}"/>
    <cellStyle name="Normal 10 6 2" xfId="266" xr:uid="{87DB94DF-42B6-4896-8847-2A324E3BE096}"/>
    <cellStyle name="Normal 10 6 2 2" xfId="526" xr:uid="{DB627E2B-12A9-4E32-8EB7-4EC6039CB70A}"/>
    <cellStyle name="Normal 10 6 2 2 2" xfId="1152" xr:uid="{7BC5D404-0785-4F97-A2BC-C80B089D5797}"/>
    <cellStyle name="Normal 10 6 2 2 2 2" xfId="1153" xr:uid="{93D22505-D76D-4445-9A19-8E8330F1AFFA}"/>
    <cellStyle name="Normal 10 6 2 2 3" xfId="1154" xr:uid="{B28CFA5B-9171-4FB3-B9D3-E2FA4987158A}"/>
    <cellStyle name="Normal 10 6 2 2 4" xfId="2768" xr:uid="{E534E456-0CC5-4974-9B66-D764218972A2}"/>
    <cellStyle name="Normal 10 6 2 3" xfId="1155" xr:uid="{5F8D7678-33F2-4E8F-9E1A-B22C6F352A2C}"/>
    <cellStyle name="Normal 10 6 2 3 2" xfId="1156" xr:uid="{11B037D2-1DDC-4D53-838D-BB756DED978A}"/>
    <cellStyle name="Normal 10 6 2 3 3" xfId="2769" xr:uid="{4EC95F00-771B-4E03-B6ED-AFBAE419C5DC}"/>
    <cellStyle name="Normal 10 6 2 3 4" xfId="2770" xr:uid="{34B4A812-178E-4B5C-B933-0D7010D9CFB3}"/>
    <cellStyle name="Normal 10 6 2 4" xfId="1157" xr:uid="{323886AC-96C9-456C-9DB0-73325B003DF1}"/>
    <cellStyle name="Normal 10 6 2 5" xfId="2771" xr:uid="{C98DAEA1-C6E0-485F-AC6D-FD104EB8A3C5}"/>
    <cellStyle name="Normal 10 6 2 6" xfId="2772" xr:uid="{D300CBD5-EED4-483C-87E9-6BD97796782A}"/>
    <cellStyle name="Normal 10 6 3" xfId="527" xr:uid="{338A700F-520F-4657-BCBA-BCDD3830B914}"/>
    <cellStyle name="Normal 10 6 3 2" xfId="1158" xr:uid="{116DAEEB-8035-44B3-9731-8E66A3C51334}"/>
    <cellStyle name="Normal 10 6 3 2 2" xfId="1159" xr:uid="{F4124276-1364-4FC2-99D2-18D4C68AF455}"/>
    <cellStyle name="Normal 10 6 3 2 3" xfId="2773" xr:uid="{D15478D4-3CE5-4A28-A24E-A52AD9E80C54}"/>
    <cellStyle name="Normal 10 6 3 2 4" xfId="2774" xr:uid="{C462EF2F-E843-48F0-9402-3E57A1E5DBF8}"/>
    <cellStyle name="Normal 10 6 3 3" xfId="1160" xr:uid="{1E81C37E-AD96-4093-94DE-D5EBE49E34AB}"/>
    <cellStyle name="Normal 10 6 3 4" xfId="2775" xr:uid="{AC584DD1-544C-4A93-802E-79458FB412B5}"/>
    <cellStyle name="Normal 10 6 3 5" xfId="2776" xr:uid="{C13968A5-3347-404D-AB4B-CDEA1DB45943}"/>
    <cellStyle name="Normal 10 6 4" xfId="1161" xr:uid="{AE487F02-F3F8-46AB-8F2F-FFE2F3212612}"/>
    <cellStyle name="Normal 10 6 4 2" xfId="1162" xr:uid="{0245FB49-A1A0-4EE4-A8C1-E8D1B1A49479}"/>
    <cellStyle name="Normal 10 6 4 3" xfId="2777" xr:uid="{7FB26100-BA40-481A-9F59-755CC787B7BE}"/>
    <cellStyle name="Normal 10 6 4 4" xfId="2778" xr:uid="{AD303483-8E47-4AD3-8053-4C07D81DEB56}"/>
    <cellStyle name="Normal 10 6 5" xfId="1163" xr:uid="{18BD77D7-9894-480F-8CA6-F6D208DEE158}"/>
    <cellStyle name="Normal 10 6 5 2" xfId="2779" xr:uid="{16716478-4CE3-40F3-8FB6-4EFEBAC749DF}"/>
    <cellStyle name="Normal 10 6 5 3" xfId="2780" xr:uid="{DCB0DEE6-3BDE-46BE-A10B-105C50F1D82F}"/>
    <cellStyle name="Normal 10 6 5 4" xfId="2781" xr:uid="{BAF02774-5141-451E-8945-BECE32A4761A}"/>
    <cellStyle name="Normal 10 6 6" xfId="2782" xr:uid="{4896768F-04D6-4422-A0DC-6E844A0D6516}"/>
    <cellStyle name="Normal 10 6 7" xfId="2783" xr:uid="{B7AFBB73-E2EE-418B-9426-831A11FDDA4A}"/>
    <cellStyle name="Normal 10 6 8" xfId="2784" xr:uid="{1AE52F0F-4809-4099-9699-06EDCB74B945}"/>
    <cellStyle name="Normal 10 7" xfId="267" xr:uid="{9F67D848-269F-456F-BF67-755E140FC0E5}"/>
    <cellStyle name="Normal 10 7 2" xfId="528" xr:uid="{2F278EA3-E632-4B5B-81A5-D95891EAF79F}"/>
    <cellStyle name="Normal 10 7 2 2" xfId="529" xr:uid="{63E0CAA0-2F9C-4752-8FC7-52D586800011}"/>
    <cellStyle name="Normal 10 7 2 2 2" xfId="1164" xr:uid="{E54B74E5-F1CA-4DAC-BE2B-379BA2A1940C}"/>
    <cellStyle name="Normal 10 7 2 2 3" xfId="2785" xr:uid="{CCC79CD1-2B36-4361-AE6C-4A1B6C78F5BF}"/>
    <cellStyle name="Normal 10 7 2 2 4" xfId="2786" xr:uid="{8DF267B4-E7B7-4A22-AEEB-B88165DE778D}"/>
    <cellStyle name="Normal 10 7 2 3" xfId="1165" xr:uid="{F810D532-321A-48D6-A5EC-00EE3DD1BCAF}"/>
    <cellStyle name="Normal 10 7 2 4" xfId="2787" xr:uid="{BF958788-7E15-4940-BFE8-6D5768736088}"/>
    <cellStyle name="Normal 10 7 2 5" xfId="2788" xr:uid="{716F1247-C8BF-4F4A-8C3D-127042CACA3D}"/>
    <cellStyle name="Normal 10 7 3" xfId="530" xr:uid="{30B43AC5-D251-4C33-81C9-CB1DA2182DF1}"/>
    <cellStyle name="Normal 10 7 3 2" xfId="1166" xr:uid="{090CC663-A3BD-4129-BA38-8BB533ED842F}"/>
    <cellStyle name="Normal 10 7 3 3" xfId="2789" xr:uid="{BB1DB25A-3C0C-49F9-8202-71BEE539D9AE}"/>
    <cellStyle name="Normal 10 7 3 4" xfId="2790" xr:uid="{CE1DCC6C-D348-407A-BDFA-B8BF5008266F}"/>
    <cellStyle name="Normal 10 7 4" xfId="1167" xr:uid="{04A7F287-1AAA-4920-83CB-01F0DE8EF953}"/>
    <cellStyle name="Normal 10 7 4 2" xfId="2791" xr:uid="{516250A3-94BB-4DA1-911B-5F9B7431C862}"/>
    <cellStyle name="Normal 10 7 4 3" xfId="2792" xr:uid="{4E73C9B6-7DFE-41FF-9C5D-B4ED85C88A9E}"/>
    <cellStyle name="Normal 10 7 4 4" xfId="2793" xr:uid="{83B9B691-48A8-4338-A9C8-3A9556010496}"/>
    <cellStyle name="Normal 10 7 5" xfId="2794" xr:uid="{2A89AEB6-7635-4250-86FD-5E961392E8A5}"/>
    <cellStyle name="Normal 10 7 6" xfId="2795" xr:uid="{DF24E2D6-CA33-4389-9268-ED8B6D845C04}"/>
    <cellStyle name="Normal 10 7 7" xfId="2796" xr:uid="{F53DD633-A0DE-4A80-B8A9-CD908430E6A6}"/>
    <cellStyle name="Normal 10 8" xfId="268" xr:uid="{E9785972-A550-4FB1-A458-F877952008E6}"/>
    <cellStyle name="Normal 10 8 2" xfId="531" xr:uid="{D17774C6-AB00-4E8E-8162-26D3C0BD5913}"/>
    <cellStyle name="Normal 10 8 2 2" xfId="1168" xr:uid="{04B3F65E-47D4-40AB-8915-751F364B5801}"/>
    <cellStyle name="Normal 10 8 2 3" xfId="2797" xr:uid="{B2623E71-74D9-447A-9C4A-25A6798D7ED2}"/>
    <cellStyle name="Normal 10 8 2 4" xfId="2798" xr:uid="{6D0ACAB0-B987-4F5D-9F16-857E8C0D8E81}"/>
    <cellStyle name="Normal 10 8 3" xfId="1169" xr:uid="{0736D942-72E8-49F0-945F-28DAAEF2A33B}"/>
    <cellStyle name="Normal 10 8 3 2" xfId="2799" xr:uid="{EBD80C14-92DF-4A84-A939-BD9756D1EBD2}"/>
    <cellStyle name="Normal 10 8 3 3" xfId="2800" xr:uid="{1D5E5F8B-AC42-4A0C-9E09-D27C1C4C902B}"/>
    <cellStyle name="Normal 10 8 3 4" xfId="2801" xr:uid="{FF33CDFA-6F87-4B72-B323-B63E2804C4F4}"/>
    <cellStyle name="Normal 10 8 4" xfId="2802" xr:uid="{7A59FB65-B37F-4A04-AD53-34BC96798C04}"/>
    <cellStyle name="Normal 10 8 5" xfId="2803" xr:uid="{3EF672B1-2B9E-4F90-9F36-4D1E140B3157}"/>
    <cellStyle name="Normal 10 8 6" xfId="2804" xr:uid="{25012575-4898-49E6-8DAD-9D6426B28BA4}"/>
    <cellStyle name="Normal 10 9" xfId="269" xr:uid="{988B97F9-65FE-4B72-A9D2-1CD02AFA599E}"/>
    <cellStyle name="Normal 10 9 2" xfId="1170" xr:uid="{E52009F2-0239-4F0F-912A-A2EDB55DC3BC}"/>
    <cellStyle name="Normal 10 9 2 2" xfId="2805" xr:uid="{2839ECB4-3475-449F-9B3A-907D1153891E}"/>
    <cellStyle name="Normal 10 9 2 2 2" xfId="4334" xr:uid="{F5E82A44-1D59-4813-A627-E7D3C3B87582}"/>
    <cellStyle name="Normal 10 9 2 2 3" xfId="4682" xr:uid="{736281D1-C839-4F50-BFC5-7AF0BD62C59A}"/>
    <cellStyle name="Normal 10 9 2 3" xfId="2806" xr:uid="{3187E9E2-8077-430E-8B46-82CBF7F4120D}"/>
    <cellStyle name="Normal 10 9 2 4" xfId="2807" xr:uid="{F223942C-B6FC-47DB-AA01-75394DC5FEB5}"/>
    <cellStyle name="Normal 10 9 3" xfId="2808" xr:uid="{29E84B6F-E3B9-4B0A-B899-01D0E981DB76}"/>
    <cellStyle name="Normal 10 9 4" xfId="2809" xr:uid="{C0D008BD-5374-433E-BEEC-2C3F7F3D5BF7}"/>
    <cellStyle name="Normal 10 9 4 2" xfId="4565" xr:uid="{A5EB9ED2-68B7-432C-B997-774398E37603}"/>
    <cellStyle name="Normal 10 9 4 3" xfId="4683" xr:uid="{C7640C05-A9FE-4CE5-9D78-7C50C050AFEE}"/>
    <cellStyle name="Normal 10 9 4 4" xfId="4603" xr:uid="{9DF8E477-5AA6-4D9D-96CE-767EC04E8CC8}"/>
    <cellStyle name="Normal 10 9 5" xfId="2810" xr:uid="{407DA59A-446A-448C-B872-12E7C694CA66}"/>
    <cellStyle name="Normal 11" xfId="65" xr:uid="{7D9B4055-6F25-4278-8393-35B3D983209F}"/>
    <cellStyle name="Normal 11 2" xfId="270" xr:uid="{0D1F7F4F-07CA-497D-875D-89B7653E48C3}"/>
    <cellStyle name="Normal 11 2 2" xfId="4650" xr:uid="{A4E24090-2E15-4949-91F1-81A01C97D657}"/>
    <cellStyle name="Normal 11 3" xfId="4338" xr:uid="{CF507DF7-596C-4A98-AEBE-AA23F6761F22}"/>
    <cellStyle name="Normal 11 3 2" xfId="4544" xr:uid="{B1010DD0-4834-4B31-B779-25298C6F458B}"/>
    <cellStyle name="Normal 11 3 3" xfId="4727" xr:uid="{7D87D662-CD07-45D0-B8F6-7F3D2DF41987}"/>
    <cellStyle name="Normal 11 3 3 2" xfId="41383" xr:uid="{9ADA79BC-E040-4D79-8731-49BC50E86136}"/>
    <cellStyle name="Normal 11 3 3 3" xfId="5974" xr:uid="{5C74AF69-543A-4108-9112-E83AD907A2EF}"/>
    <cellStyle name="Normal 11 3 3 4" xfId="5382" xr:uid="{9B0F58CF-84E0-473E-B597-B958A77168F4}"/>
    <cellStyle name="Normal 11 3 4" xfId="4704" xr:uid="{A5ED8543-4917-45B1-9F98-DF0A4A9F378B}"/>
    <cellStyle name="Normal 11 3 5" xfId="41330" xr:uid="{9128A0A3-E7B6-45A7-BD9E-1DC08127A421}"/>
    <cellStyle name="Normal 11 3 6" xfId="5952" xr:uid="{4376FF0F-704B-4621-A0B6-C1ACC8AE4712}"/>
    <cellStyle name="Normal 11 3 7" xfId="5360" xr:uid="{5811ACCE-904C-4E7E-8CA9-72B24AD85BF9}"/>
    <cellStyle name="Normal 12" xfId="66" xr:uid="{FB56393B-4089-4FEB-A241-F568BBE1F8C0}"/>
    <cellStyle name="Normal 12 2" xfId="271" xr:uid="{1C2CA748-EC7A-4973-897E-DD5C2C7507CF}"/>
    <cellStyle name="Normal 12 2 2" xfId="4651" xr:uid="{BFF02D7E-4D2D-4513-9FAF-79D2C9554F6D}"/>
    <cellStyle name="Normal 12 3" xfId="4545" xr:uid="{8DEE0400-A1BB-446C-8040-E5CAB5CFFD1A}"/>
    <cellStyle name="Normal 13" xfId="67" xr:uid="{72436F08-9DAB-4901-9A7A-1EA10DD3F8D5}"/>
    <cellStyle name="Normal 13 2" xfId="68" xr:uid="{D1758394-A60B-4A18-A211-A25309DF7760}"/>
    <cellStyle name="Normal 13 2 2" xfId="272" xr:uid="{7F3DF816-6114-4AA3-99EE-91C01ABC86AA}"/>
    <cellStyle name="Normal 13 2 2 2" xfId="4652" xr:uid="{63B8E855-04A4-4686-AF7F-B7B80F4A09E2}"/>
    <cellStyle name="Normal 13 2 3" xfId="4340" xr:uid="{E4859F04-8999-4CE5-AAF4-17650B31CFCE}"/>
    <cellStyle name="Normal 13 2 3 2" xfId="4546" xr:uid="{4CE51E7C-F79A-4A4B-9809-8FE9CDBDF9C1}"/>
    <cellStyle name="Normal 13 2 3 3" xfId="4728" xr:uid="{FEDCB67E-F861-4C3C-8934-3F35A905FC06}"/>
    <cellStyle name="Normal 13 2 3 4" xfId="4705" xr:uid="{A2F3EB77-A77E-401F-96DD-88093E367E0E}"/>
    <cellStyle name="Normal 13 3" xfId="273" xr:uid="{E4261223-77AE-417C-9B75-FE0D47D031D6}"/>
    <cellStyle name="Normal 13 3 2" xfId="4424" xr:uid="{166321BC-6C37-4BCC-8D02-7407C6C6ADA4}"/>
    <cellStyle name="Normal 13 3 3" xfId="4341" xr:uid="{D620A714-5A07-44DD-B5DA-72DA4FE458E1}"/>
    <cellStyle name="Normal 13 3 4" xfId="4569" xr:uid="{D5C14E9E-53D5-4E8B-AD28-88251BD69215}"/>
    <cellStyle name="Normal 13 3 5" xfId="4729" xr:uid="{B164D79D-CFCB-4EBF-A2CB-DE8D6F38A8B7}"/>
    <cellStyle name="Normal 13 4" xfId="4342" xr:uid="{4FFADD20-6F97-4377-9689-F0C6D7D3880F}"/>
    <cellStyle name="Normal 13 5" xfId="4339" xr:uid="{16CD6BC6-9914-4F07-96C3-B9A49C5495B0}"/>
    <cellStyle name="Normal 14" xfId="69" xr:uid="{5D170F9A-27A6-4B9B-AE91-637B897719F5}"/>
    <cellStyle name="Normal 14 18" xfId="4344" xr:uid="{A29436DF-0B08-4E23-8E4A-9E178F0DB7E9}"/>
    <cellStyle name="Normal 14 2" xfId="274" xr:uid="{D5D6603D-14D3-4E15-9A53-58D3D7994F04}"/>
    <cellStyle name="Normal 14 2 2" xfId="434" xr:uid="{50FDF0A7-176D-448F-BE9B-D0201D95A6A3}"/>
    <cellStyle name="Normal 14 2 2 2" xfId="435" xr:uid="{8FC19CAB-F4B4-4708-AC79-8FC0E6563D07}"/>
    <cellStyle name="Normal 14 2 3" xfId="436" xr:uid="{516A0807-EFF3-441F-8862-9720C3E0D350}"/>
    <cellStyle name="Normal 14 3" xfId="437" xr:uid="{5924DA3F-D580-4A28-9AF0-A090CA41265E}"/>
    <cellStyle name="Normal 14 3 2" xfId="4653" xr:uid="{3468A552-50CB-4D2A-A8D6-5E3A8A152846}"/>
    <cellStyle name="Normal 14 4" xfId="4343" xr:uid="{9083493A-83FC-40BE-ABC6-E4BE5C8908BE}"/>
    <cellStyle name="Normal 14 4 2" xfId="4547" xr:uid="{8AC70517-0150-499F-884D-F5393F9EE29C}"/>
    <cellStyle name="Normal 14 4 3" xfId="4730" xr:uid="{2A832205-929A-4D2E-AFB0-D957DD1690BD}"/>
    <cellStyle name="Normal 14 4 4" xfId="4706" xr:uid="{3B393F81-EC5B-4B35-8B74-5FEA112BD12C}"/>
    <cellStyle name="Normal 15" xfId="70" xr:uid="{A16D437A-5F94-4B44-8F6F-5C431E1AE40B}"/>
    <cellStyle name="Normal 15 2" xfId="71" xr:uid="{3DC54E19-AD5A-4E99-A7F3-AE694120DB38}"/>
    <cellStyle name="Normal 15 2 2" xfId="275" xr:uid="{4543F927-7F44-4B55-9004-ECC429A544CB}"/>
    <cellStyle name="Normal 15 2 2 2" xfId="4456" xr:uid="{F9C4661E-2675-445A-B1ED-97B190A33CF2}"/>
    <cellStyle name="Normal 15 2 3" xfId="4549" xr:uid="{D8EAC9EC-BD6B-436D-A716-AC9939CB947C}"/>
    <cellStyle name="Normal 15 3" xfId="276" xr:uid="{5381C51B-66AB-4D02-9FF6-F8623C53E63E}"/>
    <cellStyle name="Normal 15 3 2" xfId="4425" xr:uid="{826B435C-8BB4-40FD-ACC4-6CB82D20DFDE}"/>
    <cellStyle name="Normal 15 3 3" xfId="4346" xr:uid="{5B3C580C-C605-447E-BFDD-70D7653BE3F7}"/>
    <cellStyle name="Normal 15 3 4" xfId="4570" xr:uid="{ABA9AAC1-2DE4-449B-B102-37FBEEFAB891}"/>
    <cellStyle name="Normal 15 3 5" xfId="4732" xr:uid="{6E52422B-2389-4CE1-BDE6-82212242B5FA}"/>
    <cellStyle name="Normal 15 4" xfId="4345" xr:uid="{1C95D99F-6B02-4CF9-958A-28A8E003603D}"/>
    <cellStyle name="Normal 15 4 2" xfId="4548" xr:uid="{5699F450-7440-425C-9210-B4702D39D37B}"/>
    <cellStyle name="Normal 15 4 3" xfId="4731" xr:uid="{10EB082D-864D-4DCA-ACB3-F61646243539}"/>
    <cellStyle name="Normal 15 4 4" xfId="4707" xr:uid="{6476AFCF-82CC-4AC9-8286-52477972592D}"/>
    <cellStyle name="Normal 16" xfId="72" xr:uid="{35D104A9-53C8-43E2-9984-952C5D121DB6}"/>
    <cellStyle name="Normal 16 2" xfId="277" xr:uid="{26FA3367-C86B-4400-A217-87A675E26464}"/>
    <cellStyle name="Normal 16 2 2" xfId="4426" xr:uid="{6C356062-BDFD-4C7B-A588-65A3B78CC578}"/>
    <cellStyle name="Normal 16 2 3" xfId="4347" xr:uid="{123E176A-7E41-422E-941B-7BBAD063D9D5}"/>
    <cellStyle name="Normal 16 2 4" xfId="4571" xr:uid="{667E3112-49F0-4C86-8D3E-2D7F942F3DD0}"/>
    <cellStyle name="Normal 16 2 5" xfId="4733" xr:uid="{D106E46D-4C05-4DF3-9965-71874FAF08A0}"/>
    <cellStyle name="Normal 16 3" xfId="278" xr:uid="{EC529B49-9D4F-412F-9A1C-BC33442255C4}"/>
    <cellStyle name="Normal 17" xfId="73" xr:uid="{4E64999E-37DD-48D1-9858-F0DDBC471DFD}"/>
    <cellStyle name="Normal 17 2" xfId="279" xr:uid="{F2CAE45A-3BE7-42AD-88C8-E5EC1351F96D}"/>
    <cellStyle name="Normal 17 2 2" xfId="4427" xr:uid="{D899587E-374F-4AC7-8640-D899B2AE2A04}"/>
    <cellStyle name="Normal 17 2 3" xfId="4349" xr:uid="{DC9B1A30-F60C-4AC5-8BE0-9D2B8C5862F0}"/>
    <cellStyle name="Normal 17 2 4" xfId="4572" xr:uid="{218C27DE-96D9-4538-A66A-B24AD7102431}"/>
    <cellStyle name="Normal 17 2 5" xfId="4734" xr:uid="{2B36A3C7-16AD-4C3E-B637-82E644B6DD2D}"/>
    <cellStyle name="Normal 17 3" xfId="4350" xr:uid="{3D28826B-4C82-455A-B8A5-2DB5FAC6ABC2}"/>
    <cellStyle name="Normal 17 4" xfId="4348" xr:uid="{B3E30CB7-B50E-4C71-B05B-534BCC8D6680}"/>
    <cellStyle name="Normal 18" xfId="74" xr:uid="{072E050A-676C-41DC-BE55-05B18ADE2616}"/>
    <cellStyle name="Normal 18 2" xfId="280" xr:uid="{87DF07CC-A453-415F-9BDD-6EAB706AE394}"/>
    <cellStyle name="Normal 18 2 2" xfId="4457" xr:uid="{42B99AFB-E5F6-4A40-83C0-4FFF7FE8A8B8}"/>
    <cellStyle name="Normal 18 3" xfId="4351" xr:uid="{4224540D-EABC-4B0F-B58B-1F8126AC1FD3}"/>
    <cellStyle name="Normal 18 3 2" xfId="4550" xr:uid="{E2881407-0A5F-4C2F-8454-2EA05825BE30}"/>
    <cellStyle name="Normal 18 3 3" xfId="4735" xr:uid="{2FAF9C71-6876-44B9-986F-540C0EE64E06}"/>
    <cellStyle name="Normal 18 3 3 2" xfId="41384" xr:uid="{557DEFCB-8A60-4B54-A8F9-544CD8371274}"/>
    <cellStyle name="Normal 18 3 3 3" xfId="5975" xr:uid="{CBC225BA-6DC8-4969-B68C-F658AFD76EB5}"/>
    <cellStyle name="Normal 18 3 3 4" xfId="5383" xr:uid="{FD98A418-44AD-41B2-B2DA-8ACF14D5BD80}"/>
    <cellStyle name="Normal 18 3 4" xfId="4708" xr:uid="{6F1B7706-5CA5-4AED-AC58-F5ECD95C9FAE}"/>
    <cellStyle name="Normal 18 3 5" xfId="41331" xr:uid="{7454F8FD-5136-41D0-9F36-0C6C089C4669}"/>
    <cellStyle name="Normal 18 3 6" xfId="5953" xr:uid="{8E33B43F-C27C-4F96-B5CE-EAB536F7ED9C}"/>
    <cellStyle name="Normal 18 3 7" xfId="5361" xr:uid="{C7155057-58CC-45C2-9E80-D3A931FC7B67}"/>
    <cellStyle name="Normal 19" xfId="75" xr:uid="{27438C9E-A277-4B83-9140-FEE10CB985A8}"/>
    <cellStyle name="Normal 19 2" xfId="76" xr:uid="{74E10735-3932-49CC-A770-3D7E8F3C3557}"/>
    <cellStyle name="Normal 19 2 2" xfId="281" xr:uid="{7B9F5E0B-18B6-4FCB-B187-8B013572E49F}"/>
    <cellStyle name="Normal 19 2 2 2" xfId="4654" xr:uid="{F1947FC3-5038-44DE-AC99-5A4DB79F4536}"/>
    <cellStyle name="Normal 19 2 3" xfId="4552" xr:uid="{6226E7F2-E201-460D-BFFF-FF1968A4C8BF}"/>
    <cellStyle name="Normal 19 3" xfId="282" xr:uid="{2B4254C7-934A-42F0-8E4F-F024612D2A82}"/>
    <cellStyle name="Normal 19 3 2" xfId="4655" xr:uid="{FEC8FAE2-F4D4-4828-9EBF-7DBF12CB824F}"/>
    <cellStyle name="Normal 19 4" xfId="4551" xr:uid="{6DF33FC4-5874-4164-8282-924A537E2282}"/>
    <cellStyle name="Normal 2" xfId="2" xr:uid="{00000000-0005-0000-0000-000002000000}"/>
    <cellStyle name="Normal 2 2" xfId="77" xr:uid="{68588ADC-3CEF-4A89-9684-CE2BB263BD2B}"/>
    <cellStyle name="Normal 2 2 2" xfId="78" xr:uid="{2C6C4F21-3E4B-4ED6-BDEB-9952F35028D9}"/>
    <cellStyle name="Normal 2 2 2 2" xfId="283" xr:uid="{63C8AD0E-D5E0-45EF-990B-CA2E7909EFE7}"/>
    <cellStyle name="Normal 2 2 2 2 2" xfId="4658" xr:uid="{2808E92D-7F00-4759-A316-374771920389}"/>
    <cellStyle name="Normal 2 2 2 3" xfId="4554" xr:uid="{FF0CAFDB-B212-4FB3-A02F-270FEFA54C61}"/>
    <cellStyle name="Normal 2 2 3" xfId="284" xr:uid="{27B2F39F-17AE-4490-8809-6C132CD69A0D}"/>
    <cellStyle name="Normal 2 2 3 2" xfId="4458" xr:uid="{374A596C-960A-43CB-A7C6-7513B2283D52}"/>
    <cellStyle name="Normal 2 2 3 2 2" xfId="4588" xr:uid="{B97893BB-F115-490D-9874-A4BFF092D340}"/>
    <cellStyle name="Normal 2 2 3 2 2 2" xfId="4659" xr:uid="{14E076ED-CD63-40E4-BC88-2BBC980AA427}"/>
    <cellStyle name="Normal 2 2 3 2 3" xfId="4753" xr:uid="{452248B6-F8A1-4C2F-95A1-74DB404D9FF2}"/>
    <cellStyle name="Normal 2 2 3 2 4" xfId="5308" xr:uid="{74064013-DA3B-48D6-817C-EF98E46F369C}"/>
    <cellStyle name="Normal 2 2 3 3" xfId="4438" xr:uid="{EFB82013-6569-4A4E-A38F-3F1D5358F52A}"/>
    <cellStyle name="Normal 2 2 3 4" xfId="4709" xr:uid="{8422B5B1-424C-4AB5-AD37-46BC4F57554C}"/>
    <cellStyle name="Normal 2 2 3 5" xfId="4698" xr:uid="{EBFA16C2-1450-4E59-9203-44117223AA1B}"/>
    <cellStyle name="Normal 2 2 4" xfId="4352" xr:uid="{946D7A00-2D16-4CC0-BEB8-7B1852F29D2F}"/>
    <cellStyle name="Normal 2 2 4 2" xfId="4553" xr:uid="{C19D968F-5447-4613-80DD-D1CF33C815D7}"/>
    <cellStyle name="Normal 2 2 4 3" xfId="4736" xr:uid="{375373FE-0D7F-4B43-9195-C166E3DC679D}"/>
    <cellStyle name="Normal 2 2 4 4" xfId="4710" xr:uid="{E55DB030-C01F-4C92-9059-12EF519D4D44}"/>
    <cellStyle name="Normal 2 2 5" xfId="4657" xr:uid="{6673AA7F-351C-4284-AF23-E0C24F188E9B}"/>
    <cellStyle name="Normal 2 2 6" xfId="4756" xr:uid="{3C4237E2-D8D6-4AC5-8D20-D6186D82B3E4}"/>
    <cellStyle name="Normal 2 3" xfId="79" xr:uid="{B19CC06E-DE20-49D5-9072-22B61F62F304}"/>
    <cellStyle name="Normal 2 3 2" xfId="80" xr:uid="{4E4DE8DA-FCE6-4067-911D-05C6F53C5717}"/>
    <cellStyle name="Normal 2 3 2 2" xfId="285" xr:uid="{8A185B89-44EF-4598-8B9E-21AD5BFCA660}"/>
    <cellStyle name="Normal 2 3 2 2 2" xfId="4660" xr:uid="{1E8FB0F9-5162-4794-8A28-7614032086DA}"/>
    <cellStyle name="Normal 2 3 2 3" xfId="4354" xr:uid="{30F54361-7E13-45B1-A4F4-1B2436D79003}"/>
    <cellStyle name="Normal 2 3 2 3 2" xfId="4556" xr:uid="{829A402F-501A-458D-BD87-A2D78139753E}"/>
    <cellStyle name="Normal 2 3 2 3 3" xfId="4738" xr:uid="{0B95EF46-3EB3-4F93-BF6D-8980EACAF72A}"/>
    <cellStyle name="Normal 2 3 2 3 4" xfId="4711" xr:uid="{0A6C9576-871F-47E1-9D81-67C493865E90}"/>
    <cellStyle name="Normal 2 3 3" xfId="81" xr:uid="{CDCFAE0A-20F9-4B5A-8206-60807CA9D0BF}"/>
    <cellStyle name="Normal 2 3 4" xfId="82" xr:uid="{8BEF42B1-0838-4069-9B73-9263776A2FCA}"/>
    <cellStyle name="Normal 2 3 4 10" xfId="7123" xr:uid="{FE3303F8-247C-4E9F-A8C7-8E0C6206AC9E}"/>
    <cellStyle name="Normal 2 3 4 10 2" xfId="8836" xr:uid="{6501D239-51DB-43CD-89CD-85E7D9F25331}"/>
    <cellStyle name="Normal 2 3 4 10 2 2" xfId="12258" xr:uid="{25B0BBEB-FBFA-4E99-98DC-6D52978F2B7F}"/>
    <cellStyle name="Normal 2 3 4 10 2 2 2" xfId="25948" xr:uid="{E0499254-23A0-41F6-9766-DBA37243E46A}"/>
    <cellStyle name="Normal 2 3 4 10 2 2 2 2" xfId="39640" xr:uid="{BBCBB50B-420E-43E7-B1F5-7301ECFD15B5}"/>
    <cellStyle name="Normal 2 3 4 10 2 2 2 3" xfId="54524" xr:uid="{B6043950-2A33-4E74-BDC6-B5C6B809DA2E}"/>
    <cellStyle name="Normal 2 3 4 10 2 2 3" xfId="19104" xr:uid="{7FE6F226-7D8C-4150-B040-B43268BD7D71}"/>
    <cellStyle name="Normal 2 3 4 10 2 2 4" xfId="32794" xr:uid="{543CDF05-A673-40B5-A62F-914DB6E63EBB}"/>
    <cellStyle name="Normal 2 3 4 10 2 2 5" xfId="47678" xr:uid="{9D70F902-0D84-407C-8B09-4F249F78F2F2}"/>
    <cellStyle name="Normal 2 3 4 10 2 3" xfId="22526" xr:uid="{DC180E8D-8B2D-4B0C-A326-BE00BD5CB12F}"/>
    <cellStyle name="Normal 2 3 4 10 2 3 2" xfId="36218" xr:uid="{44832403-B044-48EF-A1F0-224D306FD719}"/>
    <cellStyle name="Normal 2 3 4 10 2 3 3" xfId="51102" xr:uid="{0B60FC12-7A17-4C90-A053-48D67055714C}"/>
    <cellStyle name="Normal 2 3 4 10 2 4" xfId="15682" xr:uid="{695225B6-855D-4604-BB88-C7B7E2F491E9}"/>
    <cellStyle name="Normal 2 3 4 10 2 5" xfId="29372" xr:uid="{DB1E270A-0870-4F1F-9E44-C5104DF4DED8}"/>
    <cellStyle name="Normal 2 3 4 10 2 6" xfId="44256" xr:uid="{D093BA4E-DEE4-478B-8055-44447F84987A}"/>
    <cellStyle name="Normal 2 3 4 10 3" xfId="10546" xr:uid="{9B09BD29-15E8-4C8E-9513-B5BB52BD9E0C}"/>
    <cellStyle name="Normal 2 3 4 10 3 2" xfId="24236" xr:uid="{CCE6269E-9546-40AB-BFC2-D68EA0EBA340}"/>
    <cellStyle name="Normal 2 3 4 10 3 2 2" xfId="37928" xr:uid="{51DA4664-63AF-42FA-9FCA-442104E45258}"/>
    <cellStyle name="Normal 2 3 4 10 3 2 3" xfId="52812" xr:uid="{480049B4-6755-4849-B6C1-A1536B07D722}"/>
    <cellStyle name="Normal 2 3 4 10 3 3" xfId="17392" xr:uid="{751B6B2D-E804-46AB-819C-7542F5FFCF77}"/>
    <cellStyle name="Normal 2 3 4 10 3 4" xfId="31082" xr:uid="{B2F9CD76-BCAC-478B-97A4-203CB9E0D65E}"/>
    <cellStyle name="Normal 2 3 4 10 3 5" xfId="45966" xr:uid="{CDD0CACB-A818-4AD1-A372-8A129FB1C5EC}"/>
    <cellStyle name="Normal 2 3 4 10 4" xfId="20814" xr:uid="{EFDB4093-F94B-4228-A4DB-4D07598A6BFA}"/>
    <cellStyle name="Normal 2 3 4 10 4 2" xfId="34506" xr:uid="{A60BFB5E-424C-428E-AF45-667A8C937DE0}"/>
    <cellStyle name="Normal 2 3 4 10 4 3" xfId="49390" xr:uid="{C0210C6E-52EA-4418-9113-19364E173891}"/>
    <cellStyle name="Normal 2 3 4 10 5" xfId="13970" xr:uid="{37B3869B-95DD-4F84-B122-DCEA4F78DC3D}"/>
    <cellStyle name="Normal 2 3 4 10 6" xfId="27660" xr:uid="{19089BF7-B79D-49F5-9D66-C848FECFCBFD}"/>
    <cellStyle name="Normal 2 3 4 10 7" xfId="42544" xr:uid="{41D6DF6F-4F6E-4504-9904-FD67AFAD3048}"/>
    <cellStyle name="Normal 2 3 4 11" xfId="8835" xr:uid="{28C398CA-DE74-45C3-BD23-44C7422D5EA0}"/>
    <cellStyle name="Normal 2 3 4 11 2" xfId="12257" xr:uid="{5743E7BE-8271-48D8-9410-43B7AB507D0E}"/>
    <cellStyle name="Normal 2 3 4 11 2 2" xfId="25947" xr:uid="{0FF8BB44-7FA3-4701-A6F2-0F068B9B8599}"/>
    <cellStyle name="Normal 2 3 4 11 2 2 2" xfId="39639" xr:uid="{3F61D20D-76B3-4591-BABD-CD7DA4223BA9}"/>
    <cellStyle name="Normal 2 3 4 11 2 2 3" xfId="54523" xr:uid="{7BFB0A47-B649-4BCC-93E1-9A04C9C6FC15}"/>
    <cellStyle name="Normal 2 3 4 11 2 3" xfId="19103" xr:uid="{4DFB60E3-4A7A-4282-A37E-D5CA1C2E25A3}"/>
    <cellStyle name="Normal 2 3 4 11 2 4" xfId="32793" xr:uid="{945D1EC7-1DB7-4753-A684-66455AA45371}"/>
    <cellStyle name="Normal 2 3 4 11 2 5" xfId="47677" xr:uid="{2F0B1A44-4E12-41BF-B4CD-3084F7E83927}"/>
    <cellStyle name="Normal 2 3 4 11 3" xfId="22525" xr:uid="{AC23515C-533A-4181-8D22-7A3C1C1E3586}"/>
    <cellStyle name="Normal 2 3 4 11 3 2" xfId="36217" xr:uid="{232D63D6-CCD2-438E-886E-0234E2840D97}"/>
    <cellStyle name="Normal 2 3 4 11 3 3" xfId="51101" xr:uid="{EDC17BFF-70BF-4F8C-80E5-E951243C5445}"/>
    <cellStyle name="Normal 2 3 4 11 4" xfId="15681" xr:uid="{AF91FD14-3D79-4D9F-A3BF-125C35ABB536}"/>
    <cellStyle name="Normal 2 3 4 11 5" xfId="29371" xr:uid="{8A1683E5-1551-4340-A599-2FBD5116A1CA}"/>
    <cellStyle name="Normal 2 3 4 11 6" xfId="44255" xr:uid="{51949983-3266-41FB-83EB-D2F8391981BD}"/>
    <cellStyle name="Normal 2 3 4 12" xfId="10545" xr:uid="{C75424BA-9365-4B56-AFC2-3C813C7A427C}"/>
    <cellStyle name="Normal 2 3 4 12 2" xfId="24235" xr:uid="{62B69D23-AFE3-40CF-8416-28B67C71EC2B}"/>
    <cellStyle name="Normal 2 3 4 12 2 2" xfId="37927" xr:uid="{A651117F-C227-4CB0-B9BD-6D972F3CBBB5}"/>
    <cellStyle name="Normal 2 3 4 12 2 3" xfId="52811" xr:uid="{F175F300-797B-4698-AEB7-30C74CBEE568}"/>
    <cellStyle name="Normal 2 3 4 12 3" xfId="17391" xr:uid="{24D52272-9E06-4D89-8E5C-8CE77141E2F4}"/>
    <cellStyle name="Normal 2 3 4 12 4" xfId="31081" xr:uid="{1A4154FC-D089-4522-84C9-38AB219BFAF5}"/>
    <cellStyle name="Normal 2 3 4 12 5" xfId="45965" xr:uid="{B10F2ADD-C198-4196-A7E2-2B9FD0878445}"/>
    <cellStyle name="Normal 2 3 4 13" xfId="20813" xr:uid="{74EF4EC6-355C-4642-8BAD-A693000998B1}"/>
    <cellStyle name="Normal 2 3 4 13 2" xfId="34505" xr:uid="{0098CA8A-09AF-49A2-AF3D-56CC2457561B}"/>
    <cellStyle name="Normal 2 3 4 13 3" xfId="49389" xr:uid="{A6BAFCFC-175E-4700-A754-E56AB04BB80C}"/>
    <cellStyle name="Normal 2 3 4 14" xfId="13969" xr:uid="{22F257CC-1F35-4837-8DBD-0A170770138E}"/>
    <cellStyle name="Normal 2 3 4 14 2" xfId="40757" xr:uid="{DB21E5D3-5381-4A45-A8AA-D77240C67733}"/>
    <cellStyle name="Normal 2 3 4 15" xfId="27659" xr:uid="{AEE5090C-F852-4BF3-A305-AB201B4442F4}"/>
    <cellStyle name="Normal 2 3 4 16" xfId="42543" xr:uid="{A016B79F-CE8B-45EC-B125-5D5B588ABB7F}"/>
    <cellStyle name="Normal 2 3 4 17" xfId="7122" xr:uid="{88C72B24-446C-4E46-B3D6-9124A2E3C364}"/>
    <cellStyle name="Normal 2 3 4 18" xfId="5935" xr:uid="{B9D93361-386A-4326-AF5A-F58CE8E357A0}"/>
    <cellStyle name="Normal 2 3 4 19" xfId="5343" xr:uid="{0B30E792-88A1-48B8-8924-48178C97298D}"/>
    <cellStyle name="Normal 2 3 4 2" xfId="7124" xr:uid="{A93F2397-98F6-4ECA-AFAD-99372056376A}"/>
    <cellStyle name="Normal 2 3 4 2 10" xfId="8837" xr:uid="{7F67F5D6-9950-4F18-B43E-EB821AA4F0EC}"/>
    <cellStyle name="Normal 2 3 4 2 10 2" xfId="12259" xr:uid="{1252A1DF-7DB3-4D8D-B37E-6BAA57D818E5}"/>
    <cellStyle name="Normal 2 3 4 2 10 2 2" xfId="25949" xr:uid="{C35EF508-6128-4E86-B491-4B294BAA2514}"/>
    <cellStyle name="Normal 2 3 4 2 10 2 2 2" xfId="39641" xr:uid="{44448912-B394-4BF4-A64A-DEAD4B23B402}"/>
    <cellStyle name="Normal 2 3 4 2 10 2 2 3" xfId="54525" xr:uid="{C3CA9690-CC71-4AD9-8ACE-CC8436EA72D2}"/>
    <cellStyle name="Normal 2 3 4 2 10 2 3" xfId="19105" xr:uid="{B04E03F9-D65E-4355-B5F3-2BA675A9A519}"/>
    <cellStyle name="Normal 2 3 4 2 10 2 4" xfId="32795" xr:uid="{E7AAE694-A9C1-40D0-AD79-0329B5145ED9}"/>
    <cellStyle name="Normal 2 3 4 2 10 2 5" xfId="47679" xr:uid="{88C3DD7A-A761-4AFA-9D5A-9E245EC036C1}"/>
    <cellStyle name="Normal 2 3 4 2 10 3" xfId="22527" xr:uid="{A4824477-E8C4-4A85-86EF-48696B18E1A9}"/>
    <cellStyle name="Normal 2 3 4 2 10 3 2" xfId="36219" xr:uid="{7A77F9FC-8C68-473B-827B-3CBE16CEE6A2}"/>
    <cellStyle name="Normal 2 3 4 2 10 3 3" xfId="51103" xr:uid="{AE7DFD72-EFFC-41F9-9389-2EF4F13C66BD}"/>
    <cellStyle name="Normal 2 3 4 2 10 4" xfId="15683" xr:uid="{077A9AE8-0DFC-410E-BAB1-D0502D3F3399}"/>
    <cellStyle name="Normal 2 3 4 2 10 5" xfId="29373" xr:uid="{2AC1AB07-70F2-4645-AEE3-CF7D5DE7DE62}"/>
    <cellStyle name="Normal 2 3 4 2 10 6" xfId="44257" xr:uid="{399C97D3-7B06-4924-8547-731022436F98}"/>
    <cellStyle name="Normal 2 3 4 2 11" xfId="10547" xr:uid="{045AA8EB-275A-4658-90B6-510ACD53CE27}"/>
    <cellStyle name="Normal 2 3 4 2 11 2" xfId="24237" xr:uid="{7D7FE6D5-E74F-407B-9D3E-258BF4DB1B61}"/>
    <cellStyle name="Normal 2 3 4 2 11 2 2" xfId="37929" xr:uid="{28D112D7-1F4E-45EA-86F0-B32A105FD9C4}"/>
    <cellStyle name="Normal 2 3 4 2 11 2 3" xfId="52813" xr:uid="{0D6D3562-B78B-4F23-97B4-79E486FFE94D}"/>
    <cellStyle name="Normal 2 3 4 2 11 3" xfId="17393" xr:uid="{4F1A8207-28FB-41E9-8B9E-0ED786A04A85}"/>
    <cellStyle name="Normal 2 3 4 2 11 4" xfId="31083" xr:uid="{142406BB-CCD5-4D64-B4F2-03C2EBA57A74}"/>
    <cellStyle name="Normal 2 3 4 2 11 5" xfId="45967" xr:uid="{D4F82250-1B12-4847-B933-5542460D40ED}"/>
    <cellStyle name="Normal 2 3 4 2 12" xfId="20815" xr:uid="{5652AC0E-474C-4D1A-B3C4-A26F32AB0C5B}"/>
    <cellStyle name="Normal 2 3 4 2 12 2" xfId="34507" xr:uid="{BA51145D-58D2-42FF-A4F5-6A94B2CB5FB6}"/>
    <cellStyle name="Normal 2 3 4 2 12 3" xfId="49391" xr:uid="{050B7308-A58A-4518-8519-B381DDB0B8DA}"/>
    <cellStyle name="Normal 2 3 4 2 13" xfId="13971" xr:uid="{618B46BF-E537-457A-A418-A7800A522817}"/>
    <cellStyle name="Normal 2 3 4 2 14" xfId="27661" xr:uid="{79129ECC-DF58-4F65-A852-E8A1643C5B59}"/>
    <cellStyle name="Normal 2 3 4 2 15" xfId="42545" xr:uid="{0D32E28F-D8BC-4236-A82C-137B02E976D0}"/>
    <cellStyle name="Normal 2 3 4 2 2" xfId="7125" xr:uid="{3B946972-80F8-43E6-ACC9-DCF713909219}"/>
    <cellStyle name="Normal 2 3 4 2 2 10" xfId="20816" xr:uid="{52D86FF7-5FB9-4C3D-8D6F-B7D8FA2D8E9B}"/>
    <cellStyle name="Normal 2 3 4 2 2 10 2" xfId="34508" xr:uid="{F07B7B88-1410-43CE-86F0-43B1AA8B5753}"/>
    <cellStyle name="Normal 2 3 4 2 2 10 3" xfId="49392" xr:uid="{B977C0D5-BFA5-45EC-8DFB-BFAA09CAAEBD}"/>
    <cellStyle name="Normal 2 3 4 2 2 11" xfId="13972" xr:uid="{F9E95BA5-708B-4B3C-A8C6-B3E5ED136416}"/>
    <cellStyle name="Normal 2 3 4 2 2 12" xfId="27662" xr:uid="{C41F54D7-00D0-44B8-94F0-5B2C5D55D8BA}"/>
    <cellStyle name="Normal 2 3 4 2 2 13" xfId="42546" xr:uid="{C7EE8AB0-37D0-4903-9D4B-1A93F599C338}"/>
    <cellStyle name="Normal 2 3 4 2 2 2" xfId="7126" xr:uid="{002D9796-28EB-453B-9022-CDB973821BE6}"/>
    <cellStyle name="Normal 2 3 4 2 2 2 10" xfId="13973" xr:uid="{6069B389-7996-435B-9B91-AADE77DDF317}"/>
    <cellStyle name="Normal 2 3 4 2 2 2 11" xfId="27663" xr:uid="{932A855F-4450-42A8-8329-FBC9CBA7FFC5}"/>
    <cellStyle name="Normal 2 3 4 2 2 2 12" xfId="42547" xr:uid="{F3FF72F8-13BC-4A2E-8A56-869B034DD731}"/>
    <cellStyle name="Normal 2 3 4 2 2 2 2" xfId="7127" xr:uid="{7E91A460-E3F8-470A-92CA-13D0636BA8B8}"/>
    <cellStyle name="Normal 2 3 4 2 2 2 2 10" xfId="42548" xr:uid="{6EC7E195-7840-4E93-B743-6E76FF2FBAF3}"/>
    <cellStyle name="Normal 2 3 4 2 2 2 2 2" xfId="7128" xr:uid="{DA2BF18A-87B2-457F-B2DB-3B379D6A4CB2}"/>
    <cellStyle name="Normal 2 3 4 2 2 2 2 2 2" xfId="7129" xr:uid="{BAE19587-3360-4204-A0C0-9AC1528BDCD9}"/>
    <cellStyle name="Normal 2 3 4 2 2 2 2 2 2 2" xfId="8842" xr:uid="{59824C48-855A-44C6-9E25-0377C0F36DF4}"/>
    <cellStyle name="Normal 2 3 4 2 2 2 2 2 2 2 2" xfId="12264" xr:uid="{C31C1D02-0919-4DAA-92E5-F9983F96042B}"/>
    <cellStyle name="Normal 2 3 4 2 2 2 2 2 2 2 2 2" xfId="25954" xr:uid="{70AD77F9-0730-4CA4-9B8D-03AB991A6E2B}"/>
    <cellStyle name="Normal 2 3 4 2 2 2 2 2 2 2 2 2 2" xfId="39646" xr:uid="{5E4F9F5A-BBF5-43EE-AB89-5842F04DD602}"/>
    <cellStyle name="Normal 2 3 4 2 2 2 2 2 2 2 2 2 3" xfId="54530" xr:uid="{DB926298-4481-4580-AB5B-79980F0AF236}"/>
    <cellStyle name="Normal 2 3 4 2 2 2 2 2 2 2 2 3" xfId="19110" xr:uid="{881ECE53-D64F-4062-B05A-0CD0A1E5A2A8}"/>
    <cellStyle name="Normal 2 3 4 2 2 2 2 2 2 2 2 4" xfId="32800" xr:uid="{B6879571-A686-43BC-80EC-47B12FBA0D4C}"/>
    <cellStyle name="Normal 2 3 4 2 2 2 2 2 2 2 2 5" xfId="47684" xr:uid="{5F8C9870-DEC4-4204-9F7C-F6095A9E0C2F}"/>
    <cellStyle name="Normal 2 3 4 2 2 2 2 2 2 2 3" xfId="22532" xr:uid="{4EEE9BE7-D3B5-4C0A-9834-9004D2538226}"/>
    <cellStyle name="Normal 2 3 4 2 2 2 2 2 2 2 3 2" xfId="36224" xr:uid="{5B7F96E2-B48B-43CD-BB25-EB36CE12F712}"/>
    <cellStyle name="Normal 2 3 4 2 2 2 2 2 2 2 3 3" xfId="51108" xr:uid="{75051325-7DE6-4F7B-8EB6-668B6715F829}"/>
    <cellStyle name="Normal 2 3 4 2 2 2 2 2 2 2 4" xfId="15688" xr:uid="{8D325FFC-25F3-42EB-9730-DE10793EB14F}"/>
    <cellStyle name="Normal 2 3 4 2 2 2 2 2 2 2 5" xfId="29378" xr:uid="{279C3DCB-653A-4360-A6FC-EC14AB49FA97}"/>
    <cellStyle name="Normal 2 3 4 2 2 2 2 2 2 2 6" xfId="44262" xr:uid="{EDA431B2-EA06-4E05-85C7-988950F59599}"/>
    <cellStyle name="Normal 2 3 4 2 2 2 2 2 2 3" xfId="10552" xr:uid="{1E6F8B65-A3C7-473E-A917-9BCA20B4A1A5}"/>
    <cellStyle name="Normal 2 3 4 2 2 2 2 2 2 3 2" xfId="24242" xr:uid="{452E7B53-6BD0-44E4-B07F-62D82F3B54AF}"/>
    <cellStyle name="Normal 2 3 4 2 2 2 2 2 2 3 2 2" xfId="37934" xr:uid="{F8CCBD8B-D392-4D8A-BE7B-9842428C311C}"/>
    <cellStyle name="Normal 2 3 4 2 2 2 2 2 2 3 2 3" xfId="52818" xr:uid="{8E3E79F4-5C0A-4448-80BE-7D7160BA82C5}"/>
    <cellStyle name="Normal 2 3 4 2 2 2 2 2 2 3 3" xfId="17398" xr:uid="{246D3FFD-FF31-4277-89E5-87575F5F4B79}"/>
    <cellStyle name="Normal 2 3 4 2 2 2 2 2 2 3 4" xfId="31088" xr:uid="{68B10F30-4849-4F33-9375-603D5310FFDF}"/>
    <cellStyle name="Normal 2 3 4 2 2 2 2 2 2 3 5" xfId="45972" xr:uid="{20ABBBD0-DC9B-4C4F-B02F-33150F0F7F41}"/>
    <cellStyle name="Normal 2 3 4 2 2 2 2 2 2 4" xfId="20820" xr:uid="{97E37660-7DB9-4104-AAB6-F3FAD0EF79BA}"/>
    <cellStyle name="Normal 2 3 4 2 2 2 2 2 2 4 2" xfId="34512" xr:uid="{33CB133F-06C5-4746-8ABE-396D112BB24D}"/>
    <cellStyle name="Normal 2 3 4 2 2 2 2 2 2 4 3" xfId="49396" xr:uid="{949D3B5A-DB14-48D6-B1E1-F15836B130DF}"/>
    <cellStyle name="Normal 2 3 4 2 2 2 2 2 2 5" xfId="13976" xr:uid="{1B50B18B-D5BC-4ED2-880D-01B0981FEDAF}"/>
    <cellStyle name="Normal 2 3 4 2 2 2 2 2 2 6" xfId="27666" xr:uid="{9159AE88-9EFD-479A-9198-63A4638430C3}"/>
    <cellStyle name="Normal 2 3 4 2 2 2 2 2 2 7" xfId="42550" xr:uid="{326F0683-8F25-48BB-ADC8-789A1B8E7CBD}"/>
    <cellStyle name="Normal 2 3 4 2 2 2 2 2 3" xfId="8841" xr:uid="{7EAC1212-7440-4A2C-A645-721B4EDD34DF}"/>
    <cellStyle name="Normal 2 3 4 2 2 2 2 2 3 2" xfId="12263" xr:uid="{B98CBE6C-A86D-4823-A40B-C5583C152646}"/>
    <cellStyle name="Normal 2 3 4 2 2 2 2 2 3 2 2" xfId="25953" xr:uid="{5DCE613D-A79E-47CE-A0AA-09AE60A9E9F2}"/>
    <cellStyle name="Normal 2 3 4 2 2 2 2 2 3 2 2 2" xfId="39645" xr:uid="{8A510776-DABA-47FC-BBCF-FECD8F538745}"/>
    <cellStyle name="Normal 2 3 4 2 2 2 2 2 3 2 2 3" xfId="54529" xr:uid="{1D239600-B34F-4963-A80F-FA31A40EC48A}"/>
    <cellStyle name="Normal 2 3 4 2 2 2 2 2 3 2 3" xfId="19109" xr:uid="{24FFAFBB-A0D8-4AC8-BA1E-BAEF39D9E8E5}"/>
    <cellStyle name="Normal 2 3 4 2 2 2 2 2 3 2 4" xfId="32799" xr:uid="{5FAAE712-C12B-4912-AA86-E924CB6C5431}"/>
    <cellStyle name="Normal 2 3 4 2 2 2 2 2 3 2 5" xfId="47683" xr:uid="{ABFB4A9A-3DEE-43B8-B8B9-1F67A1B3604E}"/>
    <cellStyle name="Normal 2 3 4 2 2 2 2 2 3 3" xfId="22531" xr:uid="{95E0C841-58F8-4A2E-BFB1-CF0CC0844333}"/>
    <cellStyle name="Normal 2 3 4 2 2 2 2 2 3 3 2" xfId="36223" xr:uid="{B11FA0E4-A9DB-4D6A-ACB3-E429A0E68460}"/>
    <cellStyle name="Normal 2 3 4 2 2 2 2 2 3 3 3" xfId="51107" xr:uid="{056EC575-D20F-44C0-A443-5233E38F0118}"/>
    <cellStyle name="Normal 2 3 4 2 2 2 2 2 3 4" xfId="15687" xr:uid="{44B99F78-C0AA-41F6-9CD7-8EBCF9B7C5CC}"/>
    <cellStyle name="Normal 2 3 4 2 2 2 2 2 3 5" xfId="29377" xr:uid="{45DAAFEB-D9AC-4050-AD35-E2325F90D0F0}"/>
    <cellStyle name="Normal 2 3 4 2 2 2 2 2 3 6" xfId="44261" xr:uid="{EDA95903-764A-4988-8B32-DC8410574A82}"/>
    <cellStyle name="Normal 2 3 4 2 2 2 2 2 4" xfId="10551" xr:uid="{048CE611-D68A-4DB5-AD11-E2685814E942}"/>
    <cellStyle name="Normal 2 3 4 2 2 2 2 2 4 2" xfId="24241" xr:uid="{204D3B7B-1351-4DC9-AA23-3DE96BBAA655}"/>
    <cellStyle name="Normal 2 3 4 2 2 2 2 2 4 2 2" xfId="37933" xr:uid="{36F4A001-2471-4C16-B71C-E4315E513FB2}"/>
    <cellStyle name="Normal 2 3 4 2 2 2 2 2 4 2 3" xfId="52817" xr:uid="{13E70CED-692A-4E27-8EE5-6F2AE3FD6BDC}"/>
    <cellStyle name="Normal 2 3 4 2 2 2 2 2 4 3" xfId="17397" xr:uid="{06EE9058-8A4D-4350-9763-E8F78AC179C5}"/>
    <cellStyle name="Normal 2 3 4 2 2 2 2 2 4 4" xfId="31087" xr:uid="{B0FCB2E3-53DB-4A56-BE4E-AE2E8C991DFF}"/>
    <cellStyle name="Normal 2 3 4 2 2 2 2 2 4 5" xfId="45971" xr:uid="{038CB8B7-EAB2-4355-B2C7-B9B171BEABD4}"/>
    <cellStyle name="Normal 2 3 4 2 2 2 2 2 5" xfId="20819" xr:uid="{08F3A6D4-0B09-4C7D-8E5A-EBE8F4EA34F8}"/>
    <cellStyle name="Normal 2 3 4 2 2 2 2 2 5 2" xfId="34511" xr:uid="{8B8D032B-690F-4283-A393-B0F36A3EA5EF}"/>
    <cellStyle name="Normal 2 3 4 2 2 2 2 2 5 3" xfId="49395" xr:uid="{CF188D92-203E-45CE-B12D-5425BB7F2875}"/>
    <cellStyle name="Normal 2 3 4 2 2 2 2 2 6" xfId="13975" xr:uid="{1E6F32B3-5CFB-4242-80DB-D28EA8F0A82C}"/>
    <cellStyle name="Normal 2 3 4 2 2 2 2 2 7" xfId="27665" xr:uid="{0A739AFC-81E5-4B22-B802-8B2EDC745E57}"/>
    <cellStyle name="Normal 2 3 4 2 2 2 2 2 8" xfId="42549" xr:uid="{08F89DDC-A07E-4329-B835-0B4265CE60E2}"/>
    <cellStyle name="Normal 2 3 4 2 2 2 2 3" xfId="7130" xr:uid="{14752144-4A5C-49EC-8B14-D71368F3DD9C}"/>
    <cellStyle name="Normal 2 3 4 2 2 2 2 3 2" xfId="8843" xr:uid="{7269ACD5-02A8-46A5-BFA3-DCCEB96CC14D}"/>
    <cellStyle name="Normal 2 3 4 2 2 2 2 3 2 2" xfId="12265" xr:uid="{4A64C776-1B11-4631-9140-546651B36B7E}"/>
    <cellStyle name="Normal 2 3 4 2 2 2 2 3 2 2 2" xfId="25955" xr:uid="{8BEB800C-CE68-467C-83CF-3BE63CED11E8}"/>
    <cellStyle name="Normal 2 3 4 2 2 2 2 3 2 2 2 2" xfId="39647" xr:uid="{5FAED586-F664-4E6F-88D0-0F3C5E5782DF}"/>
    <cellStyle name="Normal 2 3 4 2 2 2 2 3 2 2 2 3" xfId="54531" xr:uid="{59EE1AE1-000E-4BEF-9923-3BE927FF0C87}"/>
    <cellStyle name="Normal 2 3 4 2 2 2 2 3 2 2 3" xfId="19111" xr:uid="{47B726AE-FFBE-43E5-9DBD-42CCFEBA68EC}"/>
    <cellStyle name="Normal 2 3 4 2 2 2 2 3 2 2 4" xfId="32801" xr:uid="{721A069A-0430-4ED0-BB53-7C2526BB90A4}"/>
    <cellStyle name="Normal 2 3 4 2 2 2 2 3 2 2 5" xfId="47685" xr:uid="{6AA3A366-ECC9-4DFD-9167-8506557AB583}"/>
    <cellStyle name="Normal 2 3 4 2 2 2 2 3 2 3" xfId="22533" xr:uid="{B3903CFD-DAF1-4BFB-B993-EC27BC6D56FE}"/>
    <cellStyle name="Normal 2 3 4 2 2 2 2 3 2 3 2" xfId="36225" xr:uid="{4075C7BB-133F-4293-9D0B-7DE9C6765867}"/>
    <cellStyle name="Normal 2 3 4 2 2 2 2 3 2 3 3" xfId="51109" xr:uid="{29452520-DF97-401C-A54F-6B463931DA71}"/>
    <cellStyle name="Normal 2 3 4 2 2 2 2 3 2 4" xfId="15689" xr:uid="{127B5B93-9AD9-44D6-B1CE-C8FE048ADDFA}"/>
    <cellStyle name="Normal 2 3 4 2 2 2 2 3 2 5" xfId="29379" xr:uid="{CDE5E4C3-5B1A-45DF-8675-DF1408F0AD6E}"/>
    <cellStyle name="Normal 2 3 4 2 2 2 2 3 2 6" xfId="44263" xr:uid="{72CF1BDA-8841-46F7-8BE5-81FD772BC177}"/>
    <cellStyle name="Normal 2 3 4 2 2 2 2 3 3" xfId="10553" xr:uid="{7EF511CE-9875-4346-B14F-212C64DC762B}"/>
    <cellStyle name="Normal 2 3 4 2 2 2 2 3 3 2" xfId="24243" xr:uid="{6C5A6084-CBB6-4EF2-BA4A-29B8AEF629FF}"/>
    <cellStyle name="Normal 2 3 4 2 2 2 2 3 3 2 2" xfId="37935" xr:uid="{12BADF91-3949-49B9-99F9-C766DFE9ECAD}"/>
    <cellStyle name="Normal 2 3 4 2 2 2 2 3 3 2 3" xfId="52819" xr:uid="{2A643034-99F6-470F-A5D6-2EC818AC5B7A}"/>
    <cellStyle name="Normal 2 3 4 2 2 2 2 3 3 3" xfId="17399" xr:uid="{D91D2E94-2252-469A-A211-7A40156C71C6}"/>
    <cellStyle name="Normal 2 3 4 2 2 2 2 3 3 4" xfId="31089" xr:uid="{BD0C89A6-0937-485A-A264-60E794F071CE}"/>
    <cellStyle name="Normal 2 3 4 2 2 2 2 3 3 5" xfId="45973" xr:uid="{F027729E-01AD-4193-A346-69818F22A8DD}"/>
    <cellStyle name="Normal 2 3 4 2 2 2 2 3 4" xfId="20821" xr:uid="{8465252B-827C-4F02-BEBF-06A5B2654973}"/>
    <cellStyle name="Normal 2 3 4 2 2 2 2 3 4 2" xfId="34513" xr:uid="{2AB65B37-F7B5-4F16-9DD3-154B9352FF11}"/>
    <cellStyle name="Normal 2 3 4 2 2 2 2 3 4 3" xfId="49397" xr:uid="{2D6267D1-7DBF-4D74-A580-200248CD8830}"/>
    <cellStyle name="Normal 2 3 4 2 2 2 2 3 5" xfId="13977" xr:uid="{6A33BB8F-1E78-46E7-9616-2F23159C0AB9}"/>
    <cellStyle name="Normal 2 3 4 2 2 2 2 3 6" xfId="27667" xr:uid="{46B375B3-9547-48FD-984D-9BC2FEA8D1F8}"/>
    <cellStyle name="Normal 2 3 4 2 2 2 2 3 7" xfId="42551" xr:uid="{4EF35949-2425-4AFB-AF1D-57E70962A05F}"/>
    <cellStyle name="Normal 2 3 4 2 2 2 2 4" xfId="7131" xr:uid="{794F3D71-2BD8-4D4D-93BB-FE5B8313A666}"/>
    <cellStyle name="Normal 2 3 4 2 2 2 2 4 2" xfId="8844" xr:uid="{BFB144E4-0DC0-4601-9203-816D0F280F9F}"/>
    <cellStyle name="Normal 2 3 4 2 2 2 2 4 2 2" xfId="12266" xr:uid="{13778F10-FAE3-49D0-9FC6-4FA31612F8D5}"/>
    <cellStyle name="Normal 2 3 4 2 2 2 2 4 2 2 2" xfId="25956" xr:uid="{CC3710F8-7701-4220-8785-19F10E27B9A8}"/>
    <cellStyle name="Normal 2 3 4 2 2 2 2 4 2 2 2 2" xfId="39648" xr:uid="{31F8EC00-6020-409A-BCF2-279EAC2D82D5}"/>
    <cellStyle name="Normal 2 3 4 2 2 2 2 4 2 2 2 3" xfId="54532" xr:uid="{1A26E933-3BAA-46DF-A900-549782D39A38}"/>
    <cellStyle name="Normal 2 3 4 2 2 2 2 4 2 2 3" xfId="19112" xr:uid="{144DEE1F-4FDC-4BC2-BFA7-61142BDA9FD4}"/>
    <cellStyle name="Normal 2 3 4 2 2 2 2 4 2 2 4" xfId="32802" xr:uid="{B4C795C0-9B10-4AC2-9A68-B3F387DE2695}"/>
    <cellStyle name="Normal 2 3 4 2 2 2 2 4 2 2 5" xfId="47686" xr:uid="{51EFC17B-6B62-46C6-B91E-56BB9727D430}"/>
    <cellStyle name="Normal 2 3 4 2 2 2 2 4 2 3" xfId="22534" xr:uid="{79E15D5A-7ED7-472F-B324-E2B3AE864644}"/>
    <cellStyle name="Normal 2 3 4 2 2 2 2 4 2 3 2" xfId="36226" xr:uid="{411F4EB1-95ED-4498-846F-126938F564AA}"/>
    <cellStyle name="Normal 2 3 4 2 2 2 2 4 2 3 3" xfId="51110" xr:uid="{82487147-7B56-463B-8F28-AF77AC13673B}"/>
    <cellStyle name="Normal 2 3 4 2 2 2 2 4 2 4" xfId="15690" xr:uid="{B48C4DE3-D8ED-4DD8-9102-5A0AA63DD3AA}"/>
    <cellStyle name="Normal 2 3 4 2 2 2 2 4 2 5" xfId="29380" xr:uid="{0E003810-8611-48A8-BCEF-0D53B7CF2A61}"/>
    <cellStyle name="Normal 2 3 4 2 2 2 2 4 2 6" xfId="44264" xr:uid="{B0C7DC8F-FA0A-4B85-A7F6-15F35D6F056D}"/>
    <cellStyle name="Normal 2 3 4 2 2 2 2 4 3" xfId="10554" xr:uid="{32A84D2F-D3EA-4FA1-9DCF-2671DC94FD4B}"/>
    <cellStyle name="Normal 2 3 4 2 2 2 2 4 3 2" xfId="24244" xr:uid="{A21E33A8-846A-4EE0-A137-483BE0FAF4F1}"/>
    <cellStyle name="Normal 2 3 4 2 2 2 2 4 3 2 2" xfId="37936" xr:uid="{12D31F70-1DB5-465F-BF64-7688DDB11002}"/>
    <cellStyle name="Normal 2 3 4 2 2 2 2 4 3 2 3" xfId="52820" xr:uid="{B7EDD1AF-CBA2-4539-931C-D1E8F5FE797B}"/>
    <cellStyle name="Normal 2 3 4 2 2 2 2 4 3 3" xfId="17400" xr:uid="{45AE600E-71CB-4A4D-ABA9-145AD6EB5DF5}"/>
    <cellStyle name="Normal 2 3 4 2 2 2 2 4 3 4" xfId="31090" xr:uid="{516145C2-98BF-4162-B92A-F87595FC1514}"/>
    <cellStyle name="Normal 2 3 4 2 2 2 2 4 3 5" xfId="45974" xr:uid="{A1A12581-6AA0-432D-B299-D5A4915C2FFA}"/>
    <cellStyle name="Normal 2 3 4 2 2 2 2 4 4" xfId="20822" xr:uid="{BA4A835F-3323-4791-8F16-3A502FC7CB32}"/>
    <cellStyle name="Normal 2 3 4 2 2 2 2 4 4 2" xfId="34514" xr:uid="{305BADDD-2902-426F-A017-A31A906390A8}"/>
    <cellStyle name="Normal 2 3 4 2 2 2 2 4 4 3" xfId="49398" xr:uid="{983EA8B2-1CBE-49B1-96B6-C54E2A1ADFA8}"/>
    <cellStyle name="Normal 2 3 4 2 2 2 2 4 5" xfId="13978" xr:uid="{491910FD-70E8-47FD-BDA4-C6FF058B8970}"/>
    <cellStyle name="Normal 2 3 4 2 2 2 2 4 6" xfId="27668" xr:uid="{A182C398-75A0-45D3-95C8-6C771FAF2E58}"/>
    <cellStyle name="Normal 2 3 4 2 2 2 2 4 7" xfId="42552" xr:uid="{BD2E6C24-1177-40F3-BE15-0DDA78CAC55C}"/>
    <cellStyle name="Normal 2 3 4 2 2 2 2 5" xfId="8840" xr:uid="{1CDC34CC-028C-4964-A3F6-C496A343CA29}"/>
    <cellStyle name="Normal 2 3 4 2 2 2 2 5 2" xfId="12262" xr:uid="{F6A003F8-2156-4278-BD90-406C05344BFB}"/>
    <cellStyle name="Normal 2 3 4 2 2 2 2 5 2 2" xfId="25952" xr:uid="{912A7704-23C1-45B6-A38D-8AA5C3DC033F}"/>
    <cellStyle name="Normal 2 3 4 2 2 2 2 5 2 2 2" xfId="39644" xr:uid="{5885B3F6-BE4E-4E75-BC91-D20A07288BFB}"/>
    <cellStyle name="Normal 2 3 4 2 2 2 2 5 2 2 3" xfId="54528" xr:uid="{B6798358-56BF-4B36-B4FE-9BDEAB740C0B}"/>
    <cellStyle name="Normal 2 3 4 2 2 2 2 5 2 3" xfId="19108" xr:uid="{E73C83BC-0BCE-4B74-A9C3-1C53061AEACB}"/>
    <cellStyle name="Normal 2 3 4 2 2 2 2 5 2 4" xfId="32798" xr:uid="{5389D7AC-4DD8-48EB-A428-9A64E496C649}"/>
    <cellStyle name="Normal 2 3 4 2 2 2 2 5 2 5" xfId="47682" xr:uid="{464A02C6-79E7-45EF-A02D-4BD127A880CA}"/>
    <cellStyle name="Normal 2 3 4 2 2 2 2 5 3" xfId="22530" xr:uid="{D85D8F5C-667E-48F0-B6BA-CF6B3594B57C}"/>
    <cellStyle name="Normal 2 3 4 2 2 2 2 5 3 2" xfId="36222" xr:uid="{9F783472-A783-465B-A605-98F7411D2C7E}"/>
    <cellStyle name="Normal 2 3 4 2 2 2 2 5 3 3" xfId="51106" xr:uid="{448EA491-D85E-4E71-B78C-59F0EB44C722}"/>
    <cellStyle name="Normal 2 3 4 2 2 2 2 5 4" xfId="15686" xr:uid="{7E5EFCF4-423B-46DB-8A9E-D0777BAF729D}"/>
    <cellStyle name="Normal 2 3 4 2 2 2 2 5 5" xfId="29376" xr:uid="{AF6BC182-02DC-4B3E-8498-8E6975565F0B}"/>
    <cellStyle name="Normal 2 3 4 2 2 2 2 5 6" xfId="44260" xr:uid="{86B6096C-A398-431E-8EE2-116EF08AE8B1}"/>
    <cellStyle name="Normal 2 3 4 2 2 2 2 6" xfId="10550" xr:uid="{1101229A-C375-4999-85CB-3A0909891283}"/>
    <cellStyle name="Normal 2 3 4 2 2 2 2 6 2" xfId="24240" xr:uid="{08AA1D6A-EFA8-4B69-B5EF-5DC8D71A8CBE}"/>
    <cellStyle name="Normal 2 3 4 2 2 2 2 6 2 2" xfId="37932" xr:uid="{A2D1D35E-2AEF-47EF-8A4A-D941F07282C3}"/>
    <cellStyle name="Normal 2 3 4 2 2 2 2 6 2 3" xfId="52816" xr:uid="{C91F99DC-C4F2-4329-BFEA-37CB676A268C}"/>
    <cellStyle name="Normal 2 3 4 2 2 2 2 6 3" xfId="17396" xr:uid="{2755289A-85C2-4034-BE64-A70D110FED18}"/>
    <cellStyle name="Normal 2 3 4 2 2 2 2 6 4" xfId="31086" xr:uid="{11CC3CDE-CDE9-49AA-9637-BC2D5F9D7A50}"/>
    <cellStyle name="Normal 2 3 4 2 2 2 2 6 5" xfId="45970" xr:uid="{CCC42163-0445-4746-8B2C-D99428DFEA3C}"/>
    <cellStyle name="Normal 2 3 4 2 2 2 2 7" xfId="20818" xr:uid="{00E98A35-C388-49FB-A8EE-2F0259E7B348}"/>
    <cellStyle name="Normal 2 3 4 2 2 2 2 7 2" xfId="34510" xr:uid="{3BCA6B93-863D-4E0C-A7BE-5290D6CFDA2E}"/>
    <cellStyle name="Normal 2 3 4 2 2 2 2 7 3" xfId="49394" xr:uid="{655A75C9-481B-46F3-AF7B-6A04A43B057E}"/>
    <cellStyle name="Normal 2 3 4 2 2 2 2 8" xfId="13974" xr:uid="{03919384-3716-4C90-8D4F-F9E8ECD9B6D7}"/>
    <cellStyle name="Normal 2 3 4 2 2 2 2 9" xfId="27664" xr:uid="{62D98357-E7DA-4CE8-A305-79536BF6F678}"/>
    <cellStyle name="Normal 2 3 4 2 2 2 3" xfId="7132" xr:uid="{550266FC-4298-4B3D-9514-060B5C262581}"/>
    <cellStyle name="Normal 2 3 4 2 2 2 3 10" xfId="42553" xr:uid="{5E6F97DD-4528-47D2-8213-599E09CC3848}"/>
    <cellStyle name="Normal 2 3 4 2 2 2 3 2" xfId="7133" xr:uid="{4D7CBE4A-8F2B-4834-A98E-89EA140CF044}"/>
    <cellStyle name="Normal 2 3 4 2 2 2 3 2 2" xfId="7134" xr:uid="{C7986557-70AE-48F0-A86A-BBC53401FD6C}"/>
    <cellStyle name="Normal 2 3 4 2 2 2 3 2 2 2" xfId="8847" xr:uid="{C03559A8-EF0E-424F-B1CC-C0F07DA4AB56}"/>
    <cellStyle name="Normal 2 3 4 2 2 2 3 2 2 2 2" xfId="12269" xr:uid="{A08074F5-984E-42E1-983A-1AA90ACD0BEE}"/>
    <cellStyle name="Normal 2 3 4 2 2 2 3 2 2 2 2 2" xfId="25959" xr:uid="{653A3EBA-8CB2-4195-81A9-D38153C806A6}"/>
    <cellStyle name="Normal 2 3 4 2 2 2 3 2 2 2 2 2 2" xfId="39651" xr:uid="{DF67BFA6-F44F-49CB-81C7-BD21B3D05C8F}"/>
    <cellStyle name="Normal 2 3 4 2 2 2 3 2 2 2 2 2 3" xfId="54535" xr:uid="{B9F96263-B4A7-4E72-A505-C87A46474CA6}"/>
    <cellStyle name="Normal 2 3 4 2 2 2 3 2 2 2 2 3" xfId="19115" xr:uid="{8F9F112E-93D1-4656-9979-8551BA8431D9}"/>
    <cellStyle name="Normal 2 3 4 2 2 2 3 2 2 2 2 4" xfId="32805" xr:uid="{B3E614E9-5220-446E-8114-A76450B3186C}"/>
    <cellStyle name="Normal 2 3 4 2 2 2 3 2 2 2 2 5" xfId="47689" xr:uid="{FECC87DF-F45E-4247-9B3B-D17419C7FEDF}"/>
    <cellStyle name="Normal 2 3 4 2 2 2 3 2 2 2 3" xfId="22537" xr:uid="{6FF5E387-4E30-4A18-99C1-D2D5371EEB50}"/>
    <cellStyle name="Normal 2 3 4 2 2 2 3 2 2 2 3 2" xfId="36229" xr:uid="{86B1B2CA-A2FB-4A73-A9E7-620D6F827260}"/>
    <cellStyle name="Normal 2 3 4 2 2 2 3 2 2 2 3 3" xfId="51113" xr:uid="{3F2C3F3B-C0AD-4E4A-827C-F07B94579701}"/>
    <cellStyle name="Normal 2 3 4 2 2 2 3 2 2 2 4" xfId="15693" xr:uid="{56AA926E-72B1-4D46-9685-61E4CC7C2E78}"/>
    <cellStyle name="Normal 2 3 4 2 2 2 3 2 2 2 5" xfId="29383" xr:uid="{0925E2B9-8E12-4EC7-93F1-C6AB46737930}"/>
    <cellStyle name="Normal 2 3 4 2 2 2 3 2 2 2 6" xfId="44267" xr:uid="{4E169168-A176-4F88-A876-26A4B7494E9A}"/>
    <cellStyle name="Normal 2 3 4 2 2 2 3 2 2 3" xfId="10557" xr:uid="{99F7E0F6-A0B1-4A72-86A3-D3276D81DF63}"/>
    <cellStyle name="Normal 2 3 4 2 2 2 3 2 2 3 2" xfId="24247" xr:uid="{FA8335E3-E6D9-4D72-8B32-6AA6B2D743EF}"/>
    <cellStyle name="Normal 2 3 4 2 2 2 3 2 2 3 2 2" xfId="37939" xr:uid="{D4422D5A-3DE7-4BCD-93AB-6D352B62FD11}"/>
    <cellStyle name="Normal 2 3 4 2 2 2 3 2 2 3 2 3" xfId="52823" xr:uid="{6804810C-8412-4A2C-8998-D1F4B9164349}"/>
    <cellStyle name="Normal 2 3 4 2 2 2 3 2 2 3 3" xfId="17403" xr:uid="{97E5D61C-00BB-4606-B631-E1E58BE928BD}"/>
    <cellStyle name="Normal 2 3 4 2 2 2 3 2 2 3 4" xfId="31093" xr:uid="{911B6FBB-BFC9-4157-B1B5-940F3608118D}"/>
    <cellStyle name="Normal 2 3 4 2 2 2 3 2 2 3 5" xfId="45977" xr:uid="{E9CE794D-312C-4036-815B-2338AB061544}"/>
    <cellStyle name="Normal 2 3 4 2 2 2 3 2 2 4" xfId="20825" xr:uid="{46658CBA-22BF-4526-AE24-C270A35CD17E}"/>
    <cellStyle name="Normal 2 3 4 2 2 2 3 2 2 4 2" xfId="34517" xr:uid="{01E1E9D4-8CEF-4DB0-971E-3CA8B5F62636}"/>
    <cellStyle name="Normal 2 3 4 2 2 2 3 2 2 4 3" xfId="49401" xr:uid="{70335DE9-E59C-4AAE-A71F-4CF58BF8511C}"/>
    <cellStyle name="Normal 2 3 4 2 2 2 3 2 2 5" xfId="13981" xr:uid="{D5E971D5-1DC9-4944-AE71-97A01973DC39}"/>
    <cellStyle name="Normal 2 3 4 2 2 2 3 2 2 6" xfId="27671" xr:uid="{A7CD7CD4-3D80-4E34-B462-A71B809E37C6}"/>
    <cellStyle name="Normal 2 3 4 2 2 2 3 2 2 7" xfId="42555" xr:uid="{8F75591D-6A89-463B-BE66-D3B688F004ED}"/>
    <cellStyle name="Normal 2 3 4 2 2 2 3 2 3" xfId="8846" xr:uid="{A9A1D30A-8DB3-4C52-8272-066CFB874D62}"/>
    <cellStyle name="Normal 2 3 4 2 2 2 3 2 3 2" xfId="12268" xr:uid="{93A0AA33-19BA-4151-9910-28C5070FFF40}"/>
    <cellStyle name="Normal 2 3 4 2 2 2 3 2 3 2 2" xfId="25958" xr:uid="{277587B9-A994-4C5E-8668-1CEEEA6EEB18}"/>
    <cellStyle name="Normal 2 3 4 2 2 2 3 2 3 2 2 2" xfId="39650" xr:uid="{258BC775-FEC1-46CF-8D06-F9520F479015}"/>
    <cellStyle name="Normal 2 3 4 2 2 2 3 2 3 2 2 3" xfId="54534" xr:uid="{530A7989-A8FE-45CD-B82A-5BC7354B15C5}"/>
    <cellStyle name="Normal 2 3 4 2 2 2 3 2 3 2 3" xfId="19114" xr:uid="{FC3890E5-1820-45A1-9C71-461A27791CF7}"/>
    <cellStyle name="Normal 2 3 4 2 2 2 3 2 3 2 4" xfId="32804" xr:uid="{294C988B-0BA6-4424-AE94-8640D9DAA68A}"/>
    <cellStyle name="Normal 2 3 4 2 2 2 3 2 3 2 5" xfId="47688" xr:uid="{833FACE5-34F5-4FBB-B50D-663A39CEF74E}"/>
    <cellStyle name="Normal 2 3 4 2 2 2 3 2 3 3" xfId="22536" xr:uid="{0A05B233-1616-42AC-972F-9CE4727D0867}"/>
    <cellStyle name="Normal 2 3 4 2 2 2 3 2 3 3 2" xfId="36228" xr:uid="{AC9272E7-8455-4FCE-A132-C6BF9C06F677}"/>
    <cellStyle name="Normal 2 3 4 2 2 2 3 2 3 3 3" xfId="51112" xr:uid="{C9435730-4B17-44C2-A073-8A73DC4E8E38}"/>
    <cellStyle name="Normal 2 3 4 2 2 2 3 2 3 4" xfId="15692" xr:uid="{80521501-069C-4490-9744-CA69AF954B0C}"/>
    <cellStyle name="Normal 2 3 4 2 2 2 3 2 3 5" xfId="29382" xr:uid="{7B83AFF5-D778-4488-8D4E-9708A7B1B3CD}"/>
    <cellStyle name="Normal 2 3 4 2 2 2 3 2 3 6" xfId="44266" xr:uid="{5F95150C-E05F-4E12-A412-195BBB40972C}"/>
    <cellStyle name="Normal 2 3 4 2 2 2 3 2 4" xfId="10556" xr:uid="{6F862A49-F852-43B3-A48E-1C8A29A2F644}"/>
    <cellStyle name="Normal 2 3 4 2 2 2 3 2 4 2" xfId="24246" xr:uid="{C765C422-C794-4387-A6B8-A7E697792917}"/>
    <cellStyle name="Normal 2 3 4 2 2 2 3 2 4 2 2" xfId="37938" xr:uid="{C891AB77-40B7-41B9-92A2-9F6D9DC64349}"/>
    <cellStyle name="Normal 2 3 4 2 2 2 3 2 4 2 3" xfId="52822" xr:uid="{6E053423-A549-461D-B8E7-F3E4C5F347A5}"/>
    <cellStyle name="Normal 2 3 4 2 2 2 3 2 4 3" xfId="17402" xr:uid="{580F53EA-E510-4022-BCDC-308A043A8D73}"/>
    <cellStyle name="Normal 2 3 4 2 2 2 3 2 4 4" xfId="31092" xr:uid="{21920103-80B9-41C0-BC76-13CF9AA4180E}"/>
    <cellStyle name="Normal 2 3 4 2 2 2 3 2 4 5" xfId="45976" xr:uid="{475C58E6-6619-4B9D-A363-78F690942EF0}"/>
    <cellStyle name="Normal 2 3 4 2 2 2 3 2 5" xfId="20824" xr:uid="{125C132A-DF9B-4696-8EE9-CEC51647B1C3}"/>
    <cellStyle name="Normal 2 3 4 2 2 2 3 2 5 2" xfId="34516" xr:uid="{91F369E7-41EC-4836-A2BF-D0530748E00D}"/>
    <cellStyle name="Normal 2 3 4 2 2 2 3 2 5 3" xfId="49400" xr:uid="{0A657D14-FD62-4E99-B2B1-9A4C85FE9958}"/>
    <cellStyle name="Normal 2 3 4 2 2 2 3 2 6" xfId="13980" xr:uid="{033448F1-A6AE-4F0B-AABD-8945C97F697E}"/>
    <cellStyle name="Normal 2 3 4 2 2 2 3 2 7" xfId="27670" xr:uid="{F58A4CC1-0F41-44BB-B691-C25BCA8B0D98}"/>
    <cellStyle name="Normal 2 3 4 2 2 2 3 2 8" xfId="42554" xr:uid="{081BB533-1658-48A1-827D-BA693DF60F0E}"/>
    <cellStyle name="Normal 2 3 4 2 2 2 3 3" xfId="7135" xr:uid="{9016A53E-63B0-4416-8939-6B8200AE2F26}"/>
    <cellStyle name="Normal 2 3 4 2 2 2 3 3 2" xfId="8848" xr:uid="{6AF6C708-2DC6-4152-8A30-D4D6D3B25197}"/>
    <cellStyle name="Normal 2 3 4 2 2 2 3 3 2 2" xfId="12270" xr:uid="{EB0938CA-C71F-47B1-80D5-CE47EDBDA23C}"/>
    <cellStyle name="Normal 2 3 4 2 2 2 3 3 2 2 2" xfId="25960" xr:uid="{62AB1A44-0352-4CEA-A758-2A01D37B2665}"/>
    <cellStyle name="Normal 2 3 4 2 2 2 3 3 2 2 2 2" xfId="39652" xr:uid="{4404D485-5E59-4C16-8CAA-5A31481614F4}"/>
    <cellStyle name="Normal 2 3 4 2 2 2 3 3 2 2 2 3" xfId="54536" xr:uid="{D3362C96-3631-490A-A2E6-503C3E15C4E1}"/>
    <cellStyle name="Normal 2 3 4 2 2 2 3 3 2 2 3" xfId="19116" xr:uid="{1EDACE18-33D9-4785-933F-1EDFFA59A211}"/>
    <cellStyle name="Normal 2 3 4 2 2 2 3 3 2 2 4" xfId="32806" xr:uid="{E61E1D88-FA12-466D-A24C-524E363C6284}"/>
    <cellStyle name="Normal 2 3 4 2 2 2 3 3 2 2 5" xfId="47690" xr:uid="{F39FD713-F629-4DB9-A4A4-1B8300806FA9}"/>
    <cellStyle name="Normal 2 3 4 2 2 2 3 3 2 3" xfId="22538" xr:uid="{ACF43933-B20C-47F0-9CF7-4E5FA38A4037}"/>
    <cellStyle name="Normal 2 3 4 2 2 2 3 3 2 3 2" xfId="36230" xr:uid="{687BF739-AC68-479C-B5D7-0A3AE547AE3B}"/>
    <cellStyle name="Normal 2 3 4 2 2 2 3 3 2 3 3" xfId="51114" xr:uid="{539FA3BE-4EE6-4CF8-AE3E-DAD9B77F9D5C}"/>
    <cellStyle name="Normal 2 3 4 2 2 2 3 3 2 4" xfId="15694" xr:uid="{FD9DB982-AEC4-46BA-849B-2478FDFB7726}"/>
    <cellStyle name="Normal 2 3 4 2 2 2 3 3 2 5" xfId="29384" xr:uid="{DF2359B9-E28C-452E-813D-441211D6FC04}"/>
    <cellStyle name="Normal 2 3 4 2 2 2 3 3 2 6" xfId="44268" xr:uid="{D676ED27-032D-42C4-B118-341921747341}"/>
    <cellStyle name="Normal 2 3 4 2 2 2 3 3 3" xfId="10558" xr:uid="{45FDDCFF-2293-4AE7-AABA-6BF95B0DB4B7}"/>
    <cellStyle name="Normal 2 3 4 2 2 2 3 3 3 2" xfId="24248" xr:uid="{2AD1ECF1-5CB6-4E82-9077-EC10E35A5EE9}"/>
    <cellStyle name="Normal 2 3 4 2 2 2 3 3 3 2 2" xfId="37940" xr:uid="{C0DC4542-9D93-4807-BF13-6CFA630D98E2}"/>
    <cellStyle name="Normal 2 3 4 2 2 2 3 3 3 2 3" xfId="52824" xr:uid="{F8711253-12EA-479C-B2DB-D8D3BE7B94D3}"/>
    <cellStyle name="Normal 2 3 4 2 2 2 3 3 3 3" xfId="17404" xr:uid="{E51EE045-855E-4582-A3CF-5A85E1C54DAE}"/>
    <cellStyle name="Normal 2 3 4 2 2 2 3 3 3 4" xfId="31094" xr:uid="{6A0FED8C-D785-49BA-A7F4-8399CD23DFCB}"/>
    <cellStyle name="Normal 2 3 4 2 2 2 3 3 3 5" xfId="45978" xr:uid="{CBC81874-6C3A-40CD-A0DF-1F5AC70BD308}"/>
    <cellStyle name="Normal 2 3 4 2 2 2 3 3 4" xfId="20826" xr:uid="{DCC76C05-8353-46D7-BEFB-48863DE3A97F}"/>
    <cellStyle name="Normal 2 3 4 2 2 2 3 3 4 2" xfId="34518" xr:uid="{14C1F62C-F393-443E-A198-F3C9B41EA1D4}"/>
    <cellStyle name="Normal 2 3 4 2 2 2 3 3 4 3" xfId="49402" xr:uid="{D2C60BD5-7D2E-4EE4-B688-B2C3EEF2FD60}"/>
    <cellStyle name="Normal 2 3 4 2 2 2 3 3 5" xfId="13982" xr:uid="{DF03CDB2-ABB5-4FD0-9695-09C81D186992}"/>
    <cellStyle name="Normal 2 3 4 2 2 2 3 3 6" xfId="27672" xr:uid="{121A13F6-A7B6-4395-99C9-08F958AC1A13}"/>
    <cellStyle name="Normal 2 3 4 2 2 2 3 3 7" xfId="42556" xr:uid="{5FACA580-568B-469D-9A93-844B1135A4ED}"/>
    <cellStyle name="Normal 2 3 4 2 2 2 3 4" xfId="7136" xr:uid="{DD2DEBA9-E319-4566-B48F-1FA754AC2620}"/>
    <cellStyle name="Normal 2 3 4 2 2 2 3 4 2" xfId="8849" xr:uid="{0C96B0D6-3C17-4DEB-845F-4571BD146DF7}"/>
    <cellStyle name="Normal 2 3 4 2 2 2 3 4 2 2" xfId="12271" xr:uid="{D595B873-1F0A-4766-8BDA-C2CECFCAB11E}"/>
    <cellStyle name="Normal 2 3 4 2 2 2 3 4 2 2 2" xfId="25961" xr:uid="{D8E262A0-8BDD-45BF-B46F-B1E0D17E44F0}"/>
    <cellStyle name="Normal 2 3 4 2 2 2 3 4 2 2 2 2" xfId="39653" xr:uid="{DB9F20CA-C8CA-4337-A729-FF1933507A82}"/>
    <cellStyle name="Normal 2 3 4 2 2 2 3 4 2 2 2 3" xfId="54537" xr:uid="{40D26585-5A8D-47BE-B180-7631FA39224C}"/>
    <cellStyle name="Normal 2 3 4 2 2 2 3 4 2 2 3" xfId="19117" xr:uid="{6CFDF3D6-7082-4820-B2EF-C9C4740C37E3}"/>
    <cellStyle name="Normal 2 3 4 2 2 2 3 4 2 2 4" xfId="32807" xr:uid="{133F4D15-AF75-4FB3-AE63-DE5112499A81}"/>
    <cellStyle name="Normal 2 3 4 2 2 2 3 4 2 2 5" xfId="47691" xr:uid="{278BD6A3-EB97-4283-9475-55E834241A46}"/>
    <cellStyle name="Normal 2 3 4 2 2 2 3 4 2 3" xfId="22539" xr:uid="{BB6F4749-ECC1-4BC4-8B26-D11284B56F3F}"/>
    <cellStyle name="Normal 2 3 4 2 2 2 3 4 2 3 2" xfId="36231" xr:uid="{555C1EAA-C9E4-4EAD-BFDE-8A1EB9D36131}"/>
    <cellStyle name="Normal 2 3 4 2 2 2 3 4 2 3 3" xfId="51115" xr:uid="{540CEBCD-E634-4322-B8FB-88BB49C4C381}"/>
    <cellStyle name="Normal 2 3 4 2 2 2 3 4 2 4" xfId="15695" xr:uid="{4A21C9B4-CE72-4C49-9378-044997E85FC9}"/>
    <cellStyle name="Normal 2 3 4 2 2 2 3 4 2 5" xfId="29385" xr:uid="{3AB11A45-BB48-4E64-B9A2-C141440768A6}"/>
    <cellStyle name="Normal 2 3 4 2 2 2 3 4 2 6" xfId="44269" xr:uid="{E34A76EA-1198-4A46-B3E5-213289663CDA}"/>
    <cellStyle name="Normal 2 3 4 2 2 2 3 4 3" xfId="10559" xr:uid="{0B508281-3929-4BA1-BA8B-EB8BAA2ACE96}"/>
    <cellStyle name="Normal 2 3 4 2 2 2 3 4 3 2" xfId="24249" xr:uid="{6BB8AAC7-E6A5-462B-9465-C125433A443B}"/>
    <cellStyle name="Normal 2 3 4 2 2 2 3 4 3 2 2" xfId="37941" xr:uid="{86F7F3DB-7630-459C-8E5A-BA76972F52E5}"/>
    <cellStyle name="Normal 2 3 4 2 2 2 3 4 3 2 3" xfId="52825" xr:uid="{AC124BE0-97FB-47B9-8108-39330BFC20D3}"/>
    <cellStyle name="Normal 2 3 4 2 2 2 3 4 3 3" xfId="17405" xr:uid="{04A83721-7CEA-4555-8E51-6A58AF5E757D}"/>
    <cellStyle name="Normal 2 3 4 2 2 2 3 4 3 4" xfId="31095" xr:uid="{B4E6661A-4C44-4B36-9DC0-AA161371F411}"/>
    <cellStyle name="Normal 2 3 4 2 2 2 3 4 3 5" xfId="45979" xr:uid="{59231A9B-2E69-41CD-9EC6-42FF5793DCEE}"/>
    <cellStyle name="Normal 2 3 4 2 2 2 3 4 4" xfId="20827" xr:uid="{2D5B2CC3-232E-4BE2-84AC-EAD01ED3B212}"/>
    <cellStyle name="Normal 2 3 4 2 2 2 3 4 4 2" xfId="34519" xr:uid="{636191B3-99EC-4DBE-A313-30786B2696F7}"/>
    <cellStyle name="Normal 2 3 4 2 2 2 3 4 4 3" xfId="49403" xr:uid="{FAE68234-4CAD-432C-8259-2607CC3A0B37}"/>
    <cellStyle name="Normal 2 3 4 2 2 2 3 4 5" xfId="13983" xr:uid="{C5D51991-97B5-484D-8BC3-33DD3EA74CF7}"/>
    <cellStyle name="Normal 2 3 4 2 2 2 3 4 6" xfId="27673" xr:uid="{BB39C1D3-F805-450B-8FB5-35C5C9ABBFCD}"/>
    <cellStyle name="Normal 2 3 4 2 2 2 3 4 7" xfId="42557" xr:uid="{C119EE59-AE86-491E-B454-A8AF8640ABC5}"/>
    <cellStyle name="Normal 2 3 4 2 2 2 3 5" xfId="8845" xr:uid="{46CF5932-A036-46B8-A641-2200FBA11299}"/>
    <cellStyle name="Normal 2 3 4 2 2 2 3 5 2" xfId="12267" xr:uid="{38434429-8628-45C6-A532-FEC436BEBE0D}"/>
    <cellStyle name="Normal 2 3 4 2 2 2 3 5 2 2" xfId="25957" xr:uid="{508A538A-8B7C-43F2-BAF3-9CF348E75895}"/>
    <cellStyle name="Normal 2 3 4 2 2 2 3 5 2 2 2" xfId="39649" xr:uid="{678220C9-94B8-41F5-8D28-ACFAB1E6753A}"/>
    <cellStyle name="Normal 2 3 4 2 2 2 3 5 2 2 3" xfId="54533" xr:uid="{74F2FFE9-3496-47FE-AB7F-4531E9ABDA9E}"/>
    <cellStyle name="Normal 2 3 4 2 2 2 3 5 2 3" xfId="19113" xr:uid="{D3F53D4D-1CA3-44B8-B11D-E4E2147951CC}"/>
    <cellStyle name="Normal 2 3 4 2 2 2 3 5 2 4" xfId="32803" xr:uid="{900EA3DC-04E2-4657-B7B1-D72E1637ED84}"/>
    <cellStyle name="Normal 2 3 4 2 2 2 3 5 2 5" xfId="47687" xr:uid="{7A9801A2-8B50-4AC2-989C-B2543C9EA9EE}"/>
    <cellStyle name="Normal 2 3 4 2 2 2 3 5 3" xfId="22535" xr:uid="{9D1F3210-5308-4100-8B66-9A41B89F56CE}"/>
    <cellStyle name="Normal 2 3 4 2 2 2 3 5 3 2" xfId="36227" xr:uid="{D38BE2BF-6EC6-4B47-AD6C-7A6B01D1C8AB}"/>
    <cellStyle name="Normal 2 3 4 2 2 2 3 5 3 3" xfId="51111" xr:uid="{CAB05477-76DC-4689-8593-A3DC09C614F8}"/>
    <cellStyle name="Normal 2 3 4 2 2 2 3 5 4" xfId="15691" xr:uid="{5E0FD343-FE36-4637-A2D4-9C22BA699119}"/>
    <cellStyle name="Normal 2 3 4 2 2 2 3 5 5" xfId="29381" xr:uid="{9681C3D0-E075-4182-8744-63E77DD5943C}"/>
    <cellStyle name="Normal 2 3 4 2 2 2 3 5 6" xfId="44265" xr:uid="{39A18F88-D3B6-4CC6-AE88-E2BB0CEFBC59}"/>
    <cellStyle name="Normal 2 3 4 2 2 2 3 6" xfId="10555" xr:uid="{EC82AFAC-4DE0-4DD0-B762-435AC6A3B831}"/>
    <cellStyle name="Normal 2 3 4 2 2 2 3 6 2" xfId="24245" xr:uid="{55EF3EA8-DC4E-4E5A-91F6-DBC96F94D003}"/>
    <cellStyle name="Normal 2 3 4 2 2 2 3 6 2 2" xfId="37937" xr:uid="{0AFF1B35-87B5-4BB1-8946-258CE16EF2FB}"/>
    <cellStyle name="Normal 2 3 4 2 2 2 3 6 2 3" xfId="52821" xr:uid="{6AC22798-2293-48AE-8616-B9907098B3D8}"/>
    <cellStyle name="Normal 2 3 4 2 2 2 3 6 3" xfId="17401" xr:uid="{F53BC5A6-D2C4-4CEF-93A2-D85ED5049009}"/>
    <cellStyle name="Normal 2 3 4 2 2 2 3 6 4" xfId="31091" xr:uid="{914A6284-6FF0-4FC9-923D-84B86CBF018E}"/>
    <cellStyle name="Normal 2 3 4 2 2 2 3 6 5" xfId="45975" xr:uid="{E9CFA902-7A9E-4AA8-9BAF-69A6345AF115}"/>
    <cellStyle name="Normal 2 3 4 2 2 2 3 7" xfId="20823" xr:uid="{4902CBBC-24E9-4AA5-80F8-A6E262DD1669}"/>
    <cellStyle name="Normal 2 3 4 2 2 2 3 7 2" xfId="34515" xr:uid="{1521F653-38AA-4E7F-A921-F205E659ACBC}"/>
    <cellStyle name="Normal 2 3 4 2 2 2 3 7 3" xfId="49399" xr:uid="{910E04DB-0009-458B-82BE-B5B685290886}"/>
    <cellStyle name="Normal 2 3 4 2 2 2 3 8" xfId="13979" xr:uid="{69BAAA1C-4887-4A24-965F-123AD9F61AE2}"/>
    <cellStyle name="Normal 2 3 4 2 2 2 3 9" xfId="27669" xr:uid="{152C8377-ADC3-475D-81E2-315FFA8DFB41}"/>
    <cellStyle name="Normal 2 3 4 2 2 2 4" xfId="7137" xr:uid="{26809B68-C26F-4052-8225-D14B9C4BCD3D}"/>
    <cellStyle name="Normal 2 3 4 2 2 2 4 2" xfId="7138" xr:uid="{6C66ED22-A0D3-4301-9D37-81AC4BFA8269}"/>
    <cellStyle name="Normal 2 3 4 2 2 2 4 2 2" xfId="8851" xr:uid="{3E39CE41-7B7C-4935-A5E3-AFBF72F22F0B}"/>
    <cellStyle name="Normal 2 3 4 2 2 2 4 2 2 2" xfId="12273" xr:uid="{1238E50A-C767-4596-B0AB-FF633047C9A5}"/>
    <cellStyle name="Normal 2 3 4 2 2 2 4 2 2 2 2" xfId="25963" xr:uid="{414006B5-8647-47D6-B5F8-9E1D5DA999DA}"/>
    <cellStyle name="Normal 2 3 4 2 2 2 4 2 2 2 2 2" xfId="39655" xr:uid="{1152AEA7-5FB3-4EC2-961C-E1804529B9D2}"/>
    <cellStyle name="Normal 2 3 4 2 2 2 4 2 2 2 2 3" xfId="54539" xr:uid="{BFAC25F6-1A0D-47E8-BA9A-EA1FBA09F9C7}"/>
    <cellStyle name="Normal 2 3 4 2 2 2 4 2 2 2 3" xfId="19119" xr:uid="{E9C1DD63-0ABA-4BA6-A7C9-70452710BD53}"/>
    <cellStyle name="Normal 2 3 4 2 2 2 4 2 2 2 4" xfId="32809" xr:uid="{659453D6-6809-421C-83AF-34A942803C07}"/>
    <cellStyle name="Normal 2 3 4 2 2 2 4 2 2 2 5" xfId="47693" xr:uid="{EF99A97E-A51B-4863-8FA8-2C1DF0692FD6}"/>
    <cellStyle name="Normal 2 3 4 2 2 2 4 2 2 3" xfId="22541" xr:uid="{0D1FA367-1D52-4913-9A1C-1083040A97FB}"/>
    <cellStyle name="Normal 2 3 4 2 2 2 4 2 2 3 2" xfId="36233" xr:uid="{DD420EA9-AA30-4740-987E-9C27E2AD4AFB}"/>
    <cellStyle name="Normal 2 3 4 2 2 2 4 2 2 3 3" xfId="51117" xr:uid="{23517740-130D-4EC9-BA5B-9FD85DE4A347}"/>
    <cellStyle name="Normal 2 3 4 2 2 2 4 2 2 4" xfId="15697" xr:uid="{75FF4518-2FCD-48B9-94A1-0B4C6BA1C2AE}"/>
    <cellStyle name="Normal 2 3 4 2 2 2 4 2 2 5" xfId="29387" xr:uid="{B8CC511D-785C-4614-83ED-8BBE8E0159EA}"/>
    <cellStyle name="Normal 2 3 4 2 2 2 4 2 2 6" xfId="44271" xr:uid="{1D16E8F9-2A3F-45BA-B0F0-5673CDED68B9}"/>
    <cellStyle name="Normal 2 3 4 2 2 2 4 2 3" xfId="10561" xr:uid="{767E7907-ADAB-4B81-9819-55D229E924E3}"/>
    <cellStyle name="Normal 2 3 4 2 2 2 4 2 3 2" xfId="24251" xr:uid="{1E8CD8E4-256D-4CA1-824A-A2B23E2FEA52}"/>
    <cellStyle name="Normal 2 3 4 2 2 2 4 2 3 2 2" xfId="37943" xr:uid="{738423BA-50EC-4E0E-BDD0-F470E88947D7}"/>
    <cellStyle name="Normal 2 3 4 2 2 2 4 2 3 2 3" xfId="52827" xr:uid="{4B69A810-383B-47F3-85D8-3570456345C8}"/>
    <cellStyle name="Normal 2 3 4 2 2 2 4 2 3 3" xfId="17407" xr:uid="{C0E6ADC1-82A9-44B6-8951-AC86F18B14DB}"/>
    <cellStyle name="Normal 2 3 4 2 2 2 4 2 3 4" xfId="31097" xr:uid="{A2B2A9E7-50C7-49F7-B461-0BC45C58690C}"/>
    <cellStyle name="Normal 2 3 4 2 2 2 4 2 3 5" xfId="45981" xr:uid="{86A34D76-EB27-4640-A6B2-5B7D44C3018F}"/>
    <cellStyle name="Normal 2 3 4 2 2 2 4 2 4" xfId="20829" xr:uid="{A805D6FF-0BF6-4D8B-802B-03626FF7B7A5}"/>
    <cellStyle name="Normal 2 3 4 2 2 2 4 2 4 2" xfId="34521" xr:uid="{E0E62237-34FB-4F6D-9CF3-C3BE9EA3C037}"/>
    <cellStyle name="Normal 2 3 4 2 2 2 4 2 4 3" xfId="49405" xr:uid="{092903B4-1BE0-4342-A402-C65F48DB2C4D}"/>
    <cellStyle name="Normal 2 3 4 2 2 2 4 2 5" xfId="13985" xr:uid="{A8234A30-E9DB-43D1-B1AD-B9CF7AF22B79}"/>
    <cellStyle name="Normal 2 3 4 2 2 2 4 2 6" xfId="27675" xr:uid="{0BC7379E-D5D6-4782-AA8B-1F216608522F}"/>
    <cellStyle name="Normal 2 3 4 2 2 2 4 2 7" xfId="42559" xr:uid="{2113F1FB-39AC-44D1-A594-4A8EE4EC7161}"/>
    <cellStyle name="Normal 2 3 4 2 2 2 4 3" xfId="8850" xr:uid="{61573319-5284-4972-8461-B91F63B4EDF7}"/>
    <cellStyle name="Normal 2 3 4 2 2 2 4 3 2" xfId="12272" xr:uid="{9F6994F4-1712-4C1E-925A-57ECDABCECC2}"/>
    <cellStyle name="Normal 2 3 4 2 2 2 4 3 2 2" xfId="25962" xr:uid="{572AF735-DE6A-477C-B2BE-F16035EE6ACF}"/>
    <cellStyle name="Normal 2 3 4 2 2 2 4 3 2 2 2" xfId="39654" xr:uid="{7BF3D463-3579-4CB5-B1F4-39DCF88A61F3}"/>
    <cellStyle name="Normal 2 3 4 2 2 2 4 3 2 2 3" xfId="54538" xr:uid="{CA1F84D8-B57D-4498-A02B-BD0E3731BD50}"/>
    <cellStyle name="Normal 2 3 4 2 2 2 4 3 2 3" xfId="19118" xr:uid="{7F602143-A6B9-4C83-8DA1-D703F75D90D2}"/>
    <cellStyle name="Normal 2 3 4 2 2 2 4 3 2 4" xfId="32808" xr:uid="{A02BD396-DB5F-41C7-906D-98C5A935AD06}"/>
    <cellStyle name="Normal 2 3 4 2 2 2 4 3 2 5" xfId="47692" xr:uid="{6E0F0F87-31E7-49E5-A1CE-32C32846E7C1}"/>
    <cellStyle name="Normal 2 3 4 2 2 2 4 3 3" xfId="22540" xr:uid="{7E161230-FD24-4A66-9A1F-A8AF19F973FE}"/>
    <cellStyle name="Normal 2 3 4 2 2 2 4 3 3 2" xfId="36232" xr:uid="{3E5AA28F-FB66-4BCB-A390-FEA21CA55C79}"/>
    <cellStyle name="Normal 2 3 4 2 2 2 4 3 3 3" xfId="51116" xr:uid="{A42749CB-1EDE-4892-9787-703B581DEA3E}"/>
    <cellStyle name="Normal 2 3 4 2 2 2 4 3 4" xfId="15696" xr:uid="{83375BDF-2D8B-496F-A98C-7A7E2F2C069B}"/>
    <cellStyle name="Normal 2 3 4 2 2 2 4 3 5" xfId="29386" xr:uid="{BE2D68EA-0E06-46D1-8EA8-4273E06F1E16}"/>
    <cellStyle name="Normal 2 3 4 2 2 2 4 3 6" xfId="44270" xr:uid="{D4C78790-0660-455B-879A-6FBC6619C532}"/>
    <cellStyle name="Normal 2 3 4 2 2 2 4 4" xfId="10560" xr:uid="{1EA8E607-8D50-4B7B-A3C9-782B50FD19BF}"/>
    <cellStyle name="Normal 2 3 4 2 2 2 4 4 2" xfId="24250" xr:uid="{186CD843-3EF2-4105-99C6-79BD3207558E}"/>
    <cellStyle name="Normal 2 3 4 2 2 2 4 4 2 2" xfId="37942" xr:uid="{7CCBF707-F4CC-4F41-8246-5F5BFDCD4CA6}"/>
    <cellStyle name="Normal 2 3 4 2 2 2 4 4 2 3" xfId="52826" xr:uid="{05C7556C-495E-4E5C-AE96-AAC258A7A6CD}"/>
    <cellStyle name="Normal 2 3 4 2 2 2 4 4 3" xfId="17406" xr:uid="{43874E27-E795-4A51-8106-21E9F4F6928A}"/>
    <cellStyle name="Normal 2 3 4 2 2 2 4 4 4" xfId="31096" xr:uid="{B116A556-0A3F-4BA1-AE17-7EB8BE98AF3F}"/>
    <cellStyle name="Normal 2 3 4 2 2 2 4 4 5" xfId="45980" xr:uid="{6390E71A-0BA6-4450-9F43-12600A2700DA}"/>
    <cellStyle name="Normal 2 3 4 2 2 2 4 5" xfId="20828" xr:uid="{5BFD1590-8132-488F-A9FC-13F3E7B1FDAF}"/>
    <cellStyle name="Normal 2 3 4 2 2 2 4 5 2" xfId="34520" xr:uid="{8148B3A6-9FE6-42A9-9457-370DE31B070D}"/>
    <cellStyle name="Normal 2 3 4 2 2 2 4 5 3" xfId="49404" xr:uid="{2104D058-2F22-4A4F-941C-8001578DF7A9}"/>
    <cellStyle name="Normal 2 3 4 2 2 2 4 6" xfId="13984" xr:uid="{A7C03537-D95D-4898-AF1B-BBBE6B1AD8FC}"/>
    <cellStyle name="Normal 2 3 4 2 2 2 4 7" xfId="27674" xr:uid="{A9CCF40F-06B7-4694-8B4B-8FDC7DABAB6C}"/>
    <cellStyle name="Normal 2 3 4 2 2 2 4 8" xfId="42558" xr:uid="{76839358-33D0-4F51-B7DC-9027C45F3AB2}"/>
    <cellStyle name="Normal 2 3 4 2 2 2 5" xfId="7139" xr:uid="{9F3ACA40-A6CD-46C8-AF1E-6F0975BD1D50}"/>
    <cellStyle name="Normal 2 3 4 2 2 2 5 2" xfId="8852" xr:uid="{FD745B19-8AA7-4578-BD25-D627CC21F06F}"/>
    <cellStyle name="Normal 2 3 4 2 2 2 5 2 2" xfId="12274" xr:uid="{30CF6B19-CAC3-4480-A59E-1CBB0CC7EE2E}"/>
    <cellStyle name="Normal 2 3 4 2 2 2 5 2 2 2" xfId="25964" xr:uid="{EE143BE1-D7AD-4108-A481-3F81C42F835B}"/>
    <cellStyle name="Normal 2 3 4 2 2 2 5 2 2 2 2" xfId="39656" xr:uid="{5055C4C7-56F8-4061-8CA4-06E681A5638C}"/>
    <cellStyle name="Normal 2 3 4 2 2 2 5 2 2 2 3" xfId="54540" xr:uid="{1DAAD43D-F8DB-4082-8BF4-60D43BC2BF15}"/>
    <cellStyle name="Normal 2 3 4 2 2 2 5 2 2 3" xfId="19120" xr:uid="{0117570E-8F22-46B4-B90E-07FB9A405BBF}"/>
    <cellStyle name="Normal 2 3 4 2 2 2 5 2 2 4" xfId="32810" xr:uid="{C448A7A5-E064-4960-ADC2-8A9AE15DA4CD}"/>
    <cellStyle name="Normal 2 3 4 2 2 2 5 2 2 5" xfId="47694" xr:uid="{F5895E73-8743-4C14-986B-B97CCBAAEAAB}"/>
    <cellStyle name="Normal 2 3 4 2 2 2 5 2 3" xfId="22542" xr:uid="{2118AF83-9990-41C5-97E2-F256DE48A168}"/>
    <cellStyle name="Normal 2 3 4 2 2 2 5 2 3 2" xfId="36234" xr:uid="{60506B03-EDE3-451F-B454-033D260EE02C}"/>
    <cellStyle name="Normal 2 3 4 2 2 2 5 2 3 3" xfId="51118" xr:uid="{9A9B224D-76EF-4435-8F16-CFE47A19A74D}"/>
    <cellStyle name="Normal 2 3 4 2 2 2 5 2 4" xfId="15698" xr:uid="{EBDF898E-66A6-42EA-8713-FA2D7E848D9C}"/>
    <cellStyle name="Normal 2 3 4 2 2 2 5 2 5" xfId="29388" xr:uid="{71AD0DB2-27F9-49D3-9E40-09C84177B773}"/>
    <cellStyle name="Normal 2 3 4 2 2 2 5 2 6" xfId="44272" xr:uid="{65CC4C89-A790-44F2-8417-AAA0DF6B3B33}"/>
    <cellStyle name="Normal 2 3 4 2 2 2 5 3" xfId="10562" xr:uid="{7ADB0780-DD3F-4E12-9914-C3B826112E3D}"/>
    <cellStyle name="Normal 2 3 4 2 2 2 5 3 2" xfId="24252" xr:uid="{FF50ED9D-4A24-4438-B82A-ED8B97004372}"/>
    <cellStyle name="Normal 2 3 4 2 2 2 5 3 2 2" xfId="37944" xr:uid="{5032CAE1-A0CC-498C-8729-750BD0607F27}"/>
    <cellStyle name="Normal 2 3 4 2 2 2 5 3 2 3" xfId="52828" xr:uid="{2B70BA18-A494-4668-9E5E-D39C85A50F51}"/>
    <cellStyle name="Normal 2 3 4 2 2 2 5 3 3" xfId="17408" xr:uid="{299F4262-3A00-43F4-804F-4AE4290EF5A2}"/>
    <cellStyle name="Normal 2 3 4 2 2 2 5 3 4" xfId="31098" xr:uid="{966CC3FE-174D-4769-B101-28E8D1144063}"/>
    <cellStyle name="Normal 2 3 4 2 2 2 5 3 5" xfId="45982" xr:uid="{CE1ED23D-B345-4E7E-B0C5-E26B93686939}"/>
    <cellStyle name="Normal 2 3 4 2 2 2 5 4" xfId="20830" xr:uid="{D2CC16E0-1F77-4835-9A6A-A8236DE57252}"/>
    <cellStyle name="Normal 2 3 4 2 2 2 5 4 2" xfId="34522" xr:uid="{87F106BF-08BC-491D-9924-78A1B7F1D85C}"/>
    <cellStyle name="Normal 2 3 4 2 2 2 5 4 3" xfId="49406" xr:uid="{ADD14934-95D3-4E86-815E-C46B270FB34A}"/>
    <cellStyle name="Normal 2 3 4 2 2 2 5 5" xfId="13986" xr:uid="{03B35330-B446-44ED-8C29-E602EF92711F}"/>
    <cellStyle name="Normal 2 3 4 2 2 2 5 6" xfId="27676" xr:uid="{B1B04DFB-9115-4291-A277-ED8C9C029C05}"/>
    <cellStyle name="Normal 2 3 4 2 2 2 5 7" xfId="42560" xr:uid="{1D43272E-0184-4421-99E7-44443F6F96D9}"/>
    <cellStyle name="Normal 2 3 4 2 2 2 6" xfId="7140" xr:uid="{A9FC7FEE-41BF-4F9C-BA0F-4A9437E1985B}"/>
    <cellStyle name="Normal 2 3 4 2 2 2 6 2" xfId="8853" xr:uid="{B6F20895-A0BB-40EC-89A1-56C88D1E1A37}"/>
    <cellStyle name="Normal 2 3 4 2 2 2 6 2 2" xfId="12275" xr:uid="{F81F7B02-CE32-4FB2-A799-37FC679A7833}"/>
    <cellStyle name="Normal 2 3 4 2 2 2 6 2 2 2" xfId="25965" xr:uid="{C075015B-DE40-4293-9C7C-271D3D4BA17C}"/>
    <cellStyle name="Normal 2 3 4 2 2 2 6 2 2 2 2" xfId="39657" xr:uid="{67F9E50E-EFD0-4483-A3E8-624048DC6DFF}"/>
    <cellStyle name="Normal 2 3 4 2 2 2 6 2 2 2 3" xfId="54541" xr:uid="{631E6BA9-B647-4EA8-B978-F2F7966D63EB}"/>
    <cellStyle name="Normal 2 3 4 2 2 2 6 2 2 3" xfId="19121" xr:uid="{78ECB075-3003-4787-AF55-1FDE2614F951}"/>
    <cellStyle name="Normal 2 3 4 2 2 2 6 2 2 4" xfId="32811" xr:uid="{6948D344-3DC9-4205-A76D-738DA1796C3D}"/>
    <cellStyle name="Normal 2 3 4 2 2 2 6 2 2 5" xfId="47695" xr:uid="{2B7CF2B9-B3F5-48CC-BABD-D5A89E6C2900}"/>
    <cellStyle name="Normal 2 3 4 2 2 2 6 2 3" xfId="22543" xr:uid="{1677CB85-0631-4425-8412-5775110CD3F2}"/>
    <cellStyle name="Normal 2 3 4 2 2 2 6 2 3 2" xfId="36235" xr:uid="{931DFB65-E240-4C0C-8F02-9167E395B170}"/>
    <cellStyle name="Normal 2 3 4 2 2 2 6 2 3 3" xfId="51119" xr:uid="{F217B836-D882-4604-B4EA-8AC561390C21}"/>
    <cellStyle name="Normal 2 3 4 2 2 2 6 2 4" xfId="15699" xr:uid="{9740B291-253F-4E72-9A1B-89FDFCC2A133}"/>
    <cellStyle name="Normal 2 3 4 2 2 2 6 2 5" xfId="29389" xr:uid="{CEB15CDF-5B7E-48E3-AA15-D349682AB766}"/>
    <cellStyle name="Normal 2 3 4 2 2 2 6 2 6" xfId="44273" xr:uid="{CBBB23DC-F102-4DBC-91A8-85C944218D85}"/>
    <cellStyle name="Normal 2 3 4 2 2 2 6 3" xfId="10563" xr:uid="{3983C22F-B995-4479-AFEF-5F52F1F3B65A}"/>
    <cellStyle name="Normal 2 3 4 2 2 2 6 3 2" xfId="24253" xr:uid="{E00B59DE-535D-4F01-A0F4-71319CF19E4F}"/>
    <cellStyle name="Normal 2 3 4 2 2 2 6 3 2 2" xfId="37945" xr:uid="{D6EB3EE3-D672-4F2B-9E3C-4EA4108FD56C}"/>
    <cellStyle name="Normal 2 3 4 2 2 2 6 3 2 3" xfId="52829" xr:uid="{E7996267-5E7C-40E1-AA17-174B42E07F94}"/>
    <cellStyle name="Normal 2 3 4 2 2 2 6 3 3" xfId="17409" xr:uid="{0682C869-28CF-4687-B95D-F8C8234A9744}"/>
    <cellStyle name="Normal 2 3 4 2 2 2 6 3 4" xfId="31099" xr:uid="{62D25C4D-B0BE-4CB0-A605-21A854F3A3F7}"/>
    <cellStyle name="Normal 2 3 4 2 2 2 6 3 5" xfId="45983" xr:uid="{45850E69-CD6F-4215-8B66-E2758614EC84}"/>
    <cellStyle name="Normal 2 3 4 2 2 2 6 4" xfId="20831" xr:uid="{E50F2FB2-AD55-4461-ADFD-AABD2828C803}"/>
    <cellStyle name="Normal 2 3 4 2 2 2 6 4 2" xfId="34523" xr:uid="{BA85D673-8BF5-4AFE-9C31-F0BA9A3A4105}"/>
    <cellStyle name="Normal 2 3 4 2 2 2 6 4 3" xfId="49407" xr:uid="{DE5E8212-C3C2-4541-91DF-1D92022FFA54}"/>
    <cellStyle name="Normal 2 3 4 2 2 2 6 5" xfId="13987" xr:uid="{ABEEEC2C-70CD-490F-BF3F-B6D2E21BA13F}"/>
    <cellStyle name="Normal 2 3 4 2 2 2 6 6" xfId="27677" xr:uid="{82C1DB46-8542-4C86-9C39-4F4F8FA9E640}"/>
    <cellStyle name="Normal 2 3 4 2 2 2 6 7" xfId="42561" xr:uid="{000D06F3-7122-4679-9A2A-C52125B05835}"/>
    <cellStyle name="Normal 2 3 4 2 2 2 7" xfId="8839" xr:uid="{CE96FBE3-DC72-4BB7-A438-D0300313B32A}"/>
    <cellStyle name="Normal 2 3 4 2 2 2 7 2" xfId="12261" xr:uid="{F27398ED-3F6A-42CC-AC0F-839746BF283A}"/>
    <cellStyle name="Normal 2 3 4 2 2 2 7 2 2" xfId="25951" xr:uid="{AD53E54F-DE27-4CE6-93C5-51D2AFEBA95D}"/>
    <cellStyle name="Normal 2 3 4 2 2 2 7 2 2 2" xfId="39643" xr:uid="{575CCBDB-9688-4CB5-950E-A0EC5B71D352}"/>
    <cellStyle name="Normal 2 3 4 2 2 2 7 2 2 3" xfId="54527" xr:uid="{083B7C9C-A8FC-44AF-8DFB-FE5875526BED}"/>
    <cellStyle name="Normal 2 3 4 2 2 2 7 2 3" xfId="19107" xr:uid="{F1A204F3-B0AD-450C-9554-22DE62383741}"/>
    <cellStyle name="Normal 2 3 4 2 2 2 7 2 4" xfId="32797" xr:uid="{2F14720F-7F88-4CED-8272-779B7BAB454C}"/>
    <cellStyle name="Normal 2 3 4 2 2 2 7 2 5" xfId="47681" xr:uid="{DA4CFF3C-ABF1-4F4D-8E69-E77829D8656A}"/>
    <cellStyle name="Normal 2 3 4 2 2 2 7 3" xfId="22529" xr:uid="{23E75D66-210A-46AD-B30D-CAFF7955341A}"/>
    <cellStyle name="Normal 2 3 4 2 2 2 7 3 2" xfId="36221" xr:uid="{9BC6A618-A6F4-4D1E-B370-852D66A0EA0A}"/>
    <cellStyle name="Normal 2 3 4 2 2 2 7 3 3" xfId="51105" xr:uid="{62CD3E02-CA63-4B9E-B2E0-D6DE4911614C}"/>
    <cellStyle name="Normal 2 3 4 2 2 2 7 4" xfId="15685" xr:uid="{B93133C3-3CC5-4037-8F13-C193375F9C2F}"/>
    <cellStyle name="Normal 2 3 4 2 2 2 7 5" xfId="29375" xr:uid="{87499E9E-4835-456B-9896-B928282038B9}"/>
    <cellStyle name="Normal 2 3 4 2 2 2 7 6" xfId="44259" xr:uid="{B3C3745D-0C3F-4A99-B799-284CA92D7656}"/>
    <cellStyle name="Normal 2 3 4 2 2 2 8" xfId="10549" xr:uid="{BE90DCDD-DBDB-45C5-BB5B-7E7D6AF7D776}"/>
    <cellStyle name="Normal 2 3 4 2 2 2 8 2" xfId="24239" xr:uid="{11BB2249-2DB1-4BF4-AF85-7A8C1B33BDED}"/>
    <cellStyle name="Normal 2 3 4 2 2 2 8 2 2" xfId="37931" xr:uid="{15340E4E-28DC-4438-86CA-71D79BA27EAC}"/>
    <cellStyle name="Normal 2 3 4 2 2 2 8 2 3" xfId="52815" xr:uid="{662B43EE-530F-4013-B20B-0F8AE0206F6D}"/>
    <cellStyle name="Normal 2 3 4 2 2 2 8 3" xfId="17395" xr:uid="{7F0CC2CC-9ED8-45F1-831E-113A9C04FE34}"/>
    <cellStyle name="Normal 2 3 4 2 2 2 8 4" xfId="31085" xr:uid="{FBE997F5-737C-4531-BEAF-B3AFB6C7929C}"/>
    <cellStyle name="Normal 2 3 4 2 2 2 8 5" xfId="45969" xr:uid="{FF479F44-D57B-4AB4-A77E-0BA1101CD44A}"/>
    <cellStyle name="Normal 2 3 4 2 2 2 9" xfId="20817" xr:uid="{3AC5D8DF-0179-41F8-A61B-45DF632700E8}"/>
    <cellStyle name="Normal 2 3 4 2 2 2 9 2" xfId="34509" xr:uid="{20C7C5EB-5CFF-458E-AFBB-5A0D80558DFF}"/>
    <cellStyle name="Normal 2 3 4 2 2 2 9 3" xfId="49393" xr:uid="{91AD5DB1-812B-4EB1-9067-B037BFBEE642}"/>
    <cellStyle name="Normal 2 3 4 2 2 3" xfId="7141" xr:uid="{8BCBF34C-68E5-4059-BDFC-5D0AABEBD179}"/>
    <cellStyle name="Normal 2 3 4 2 2 3 10" xfId="42562" xr:uid="{CFCD4FE3-A284-443F-B02A-123D32E14E2F}"/>
    <cellStyle name="Normal 2 3 4 2 2 3 2" xfId="7142" xr:uid="{8A6675CD-F7F9-42E8-B5B6-B1DCEDBB76AA}"/>
    <cellStyle name="Normal 2 3 4 2 2 3 2 2" xfId="7143" xr:uid="{511FBFA7-1CCC-4A96-8805-3BFE91F78107}"/>
    <cellStyle name="Normal 2 3 4 2 2 3 2 2 2" xfId="8856" xr:uid="{421FC40D-0D15-4167-A26E-0DC9A70B4DE3}"/>
    <cellStyle name="Normal 2 3 4 2 2 3 2 2 2 2" xfId="12278" xr:uid="{6AD70093-F631-4A63-9AC8-5EA672322D2B}"/>
    <cellStyle name="Normal 2 3 4 2 2 3 2 2 2 2 2" xfId="25968" xr:uid="{F956C6FF-9CE6-4E62-A48A-CF262EDE541D}"/>
    <cellStyle name="Normal 2 3 4 2 2 3 2 2 2 2 2 2" xfId="39660" xr:uid="{12F5C0F1-7C1C-4FDA-BE6E-A51AB73CBF1B}"/>
    <cellStyle name="Normal 2 3 4 2 2 3 2 2 2 2 2 3" xfId="54544" xr:uid="{46BF2118-6239-4A3E-B5E8-EFFEA88B3136}"/>
    <cellStyle name="Normal 2 3 4 2 2 3 2 2 2 2 3" xfId="19124" xr:uid="{0FD5635A-8C94-4991-B9BB-FBF5363F4FF8}"/>
    <cellStyle name="Normal 2 3 4 2 2 3 2 2 2 2 4" xfId="32814" xr:uid="{0F7C7CC3-11C5-4BFC-8D52-F39BE3E19FF6}"/>
    <cellStyle name="Normal 2 3 4 2 2 3 2 2 2 2 5" xfId="47698" xr:uid="{6A2273B5-7CE5-4C56-BE7C-878BF401A229}"/>
    <cellStyle name="Normal 2 3 4 2 2 3 2 2 2 3" xfId="22546" xr:uid="{3CA72280-20CA-4272-ABDE-34233FFE5DCA}"/>
    <cellStyle name="Normal 2 3 4 2 2 3 2 2 2 3 2" xfId="36238" xr:uid="{26FFF2E6-F3A9-4104-9486-D702F6DA2B34}"/>
    <cellStyle name="Normal 2 3 4 2 2 3 2 2 2 3 3" xfId="51122" xr:uid="{23C5A696-2943-4859-B7DB-286C47B2F1F6}"/>
    <cellStyle name="Normal 2 3 4 2 2 3 2 2 2 4" xfId="15702" xr:uid="{2B1ACC0C-84E8-4EF3-B817-E48A93AF297C}"/>
    <cellStyle name="Normal 2 3 4 2 2 3 2 2 2 5" xfId="29392" xr:uid="{BFE51D68-5166-4E52-9897-A6D1FF6EB888}"/>
    <cellStyle name="Normal 2 3 4 2 2 3 2 2 2 6" xfId="44276" xr:uid="{F0B5A2E8-E22A-48D2-934A-B149D15C2689}"/>
    <cellStyle name="Normal 2 3 4 2 2 3 2 2 3" xfId="10566" xr:uid="{34B837DA-D97B-4D80-8874-523AAB375733}"/>
    <cellStyle name="Normal 2 3 4 2 2 3 2 2 3 2" xfId="24256" xr:uid="{8025C379-B9E5-4ED9-814D-EF374B224340}"/>
    <cellStyle name="Normal 2 3 4 2 2 3 2 2 3 2 2" xfId="37948" xr:uid="{C92B6D69-6B68-4BE1-A048-7538D77D9518}"/>
    <cellStyle name="Normal 2 3 4 2 2 3 2 2 3 2 3" xfId="52832" xr:uid="{9DDF9581-050A-45A3-8D1C-01F92C16A1DE}"/>
    <cellStyle name="Normal 2 3 4 2 2 3 2 2 3 3" xfId="17412" xr:uid="{E6F32709-6A22-4641-822B-8FA55227FE5B}"/>
    <cellStyle name="Normal 2 3 4 2 2 3 2 2 3 4" xfId="31102" xr:uid="{45048BC3-4B62-402F-8E33-0E8E2D39A00D}"/>
    <cellStyle name="Normal 2 3 4 2 2 3 2 2 3 5" xfId="45986" xr:uid="{99395C94-CA44-4AFB-92B6-7C45B6B713D6}"/>
    <cellStyle name="Normal 2 3 4 2 2 3 2 2 4" xfId="20834" xr:uid="{B626E0E5-5E80-49F5-9CAF-969B67F49DD4}"/>
    <cellStyle name="Normal 2 3 4 2 2 3 2 2 4 2" xfId="34526" xr:uid="{E1A6D373-58D0-4FC9-BCF8-107B594DCC5C}"/>
    <cellStyle name="Normal 2 3 4 2 2 3 2 2 4 3" xfId="49410" xr:uid="{D9283A5F-DEB7-4041-A0E5-C2C69EA277DA}"/>
    <cellStyle name="Normal 2 3 4 2 2 3 2 2 5" xfId="13990" xr:uid="{220C0823-D254-4D04-ACBB-E8360474F86A}"/>
    <cellStyle name="Normal 2 3 4 2 2 3 2 2 6" xfId="27680" xr:uid="{0EFCBFE0-0AC4-46EC-91FF-F9C9A6DB398E}"/>
    <cellStyle name="Normal 2 3 4 2 2 3 2 2 7" xfId="42564" xr:uid="{5A99E2C4-DA97-44AA-8C3D-50DC8B73D894}"/>
    <cellStyle name="Normal 2 3 4 2 2 3 2 3" xfId="8855" xr:uid="{148320BD-49B5-4233-95F8-DE1DE3BE13E1}"/>
    <cellStyle name="Normal 2 3 4 2 2 3 2 3 2" xfId="12277" xr:uid="{B745CDD0-DD84-4538-9CC9-BCBB39BC0908}"/>
    <cellStyle name="Normal 2 3 4 2 2 3 2 3 2 2" xfId="25967" xr:uid="{B257C1FE-606B-42B5-ACC9-0055D7A7D84D}"/>
    <cellStyle name="Normal 2 3 4 2 2 3 2 3 2 2 2" xfId="39659" xr:uid="{EBF972B2-9EBF-4927-9A5D-BA9A02658912}"/>
    <cellStyle name="Normal 2 3 4 2 2 3 2 3 2 2 3" xfId="54543" xr:uid="{1DA01A62-10B4-4A39-98EC-F91658F43FD0}"/>
    <cellStyle name="Normal 2 3 4 2 2 3 2 3 2 3" xfId="19123" xr:uid="{D45B0C1C-FEA2-4DA0-BDDD-4B76E167F6B5}"/>
    <cellStyle name="Normal 2 3 4 2 2 3 2 3 2 4" xfId="32813" xr:uid="{425B1C5F-AF77-400C-A3BD-3CF4005524BE}"/>
    <cellStyle name="Normal 2 3 4 2 2 3 2 3 2 5" xfId="47697" xr:uid="{DCBAA5EF-1CB6-4731-BBC3-ED6B941DE6C1}"/>
    <cellStyle name="Normal 2 3 4 2 2 3 2 3 3" xfId="22545" xr:uid="{0B3F990F-E58A-4C34-8978-6549B80F0196}"/>
    <cellStyle name="Normal 2 3 4 2 2 3 2 3 3 2" xfId="36237" xr:uid="{F5FBFB2B-97D0-4726-88DD-F2F1BD3F260C}"/>
    <cellStyle name="Normal 2 3 4 2 2 3 2 3 3 3" xfId="51121" xr:uid="{33366116-D580-4BFA-B070-EFC32769F2E3}"/>
    <cellStyle name="Normal 2 3 4 2 2 3 2 3 4" xfId="15701" xr:uid="{A6F6E8DD-94AB-4AFB-8886-E91C68B6FA6C}"/>
    <cellStyle name="Normal 2 3 4 2 2 3 2 3 5" xfId="29391" xr:uid="{F72C9EB2-4F1D-4CA1-9F6D-BE9F0C0F63C9}"/>
    <cellStyle name="Normal 2 3 4 2 2 3 2 3 6" xfId="44275" xr:uid="{96210D47-5D04-4F18-AEB3-0D91EC24DFD7}"/>
    <cellStyle name="Normal 2 3 4 2 2 3 2 4" xfId="10565" xr:uid="{997D0C49-761E-4529-BF6F-0BF82DF15016}"/>
    <cellStyle name="Normal 2 3 4 2 2 3 2 4 2" xfId="24255" xr:uid="{EFCCA23B-C044-4150-B517-A751E5C0A58B}"/>
    <cellStyle name="Normal 2 3 4 2 2 3 2 4 2 2" xfId="37947" xr:uid="{78F4C00C-3932-490E-B077-3ECE1B714133}"/>
    <cellStyle name="Normal 2 3 4 2 2 3 2 4 2 3" xfId="52831" xr:uid="{F9A2CDAD-433B-4FF5-A808-0E541D6A6137}"/>
    <cellStyle name="Normal 2 3 4 2 2 3 2 4 3" xfId="17411" xr:uid="{1987419C-5CBF-48E4-99CD-CA170A39FEA0}"/>
    <cellStyle name="Normal 2 3 4 2 2 3 2 4 4" xfId="31101" xr:uid="{C8ADC98C-179E-420C-98E1-8183A70DFD1F}"/>
    <cellStyle name="Normal 2 3 4 2 2 3 2 4 5" xfId="45985" xr:uid="{DE7A7B4B-2EF3-438B-A6CA-763B77DB12D6}"/>
    <cellStyle name="Normal 2 3 4 2 2 3 2 5" xfId="20833" xr:uid="{A374BB92-74D7-47E5-BF56-6B15CD77FD4F}"/>
    <cellStyle name="Normal 2 3 4 2 2 3 2 5 2" xfId="34525" xr:uid="{8946D926-4D7C-4EC9-ACEE-2877671CEF85}"/>
    <cellStyle name="Normal 2 3 4 2 2 3 2 5 3" xfId="49409" xr:uid="{C2FA4339-75A2-460D-A55F-42581871A993}"/>
    <cellStyle name="Normal 2 3 4 2 2 3 2 6" xfId="13989" xr:uid="{06407B2F-6388-4DDD-994A-83126A1D18B3}"/>
    <cellStyle name="Normal 2 3 4 2 2 3 2 7" xfId="27679" xr:uid="{F7A42DEC-E575-44A0-83BE-3E6412F38329}"/>
    <cellStyle name="Normal 2 3 4 2 2 3 2 8" xfId="42563" xr:uid="{B19AB80F-FDAD-4115-AE8B-8D99A4F0A8CF}"/>
    <cellStyle name="Normal 2 3 4 2 2 3 3" xfId="7144" xr:uid="{E0812160-5470-4A2F-ABCD-0B527D134570}"/>
    <cellStyle name="Normal 2 3 4 2 2 3 3 2" xfId="8857" xr:uid="{BDBC68B3-B8A3-4622-93EC-8DBD5CCA1B76}"/>
    <cellStyle name="Normal 2 3 4 2 2 3 3 2 2" xfId="12279" xr:uid="{841433DE-024C-4BB9-8341-F12DBEA5EE09}"/>
    <cellStyle name="Normal 2 3 4 2 2 3 3 2 2 2" xfId="25969" xr:uid="{B20D9621-3AAD-4486-A3BC-5159C1CB3DD5}"/>
    <cellStyle name="Normal 2 3 4 2 2 3 3 2 2 2 2" xfId="39661" xr:uid="{0092A019-8B90-46D4-8420-3B6C5A720E17}"/>
    <cellStyle name="Normal 2 3 4 2 2 3 3 2 2 2 3" xfId="54545" xr:uid="{E4BCFC5F-C718-49DC-B672-A3BC69425971}"/>
    <cellStyle name="Normal 2 3 4 2 2 3 3 2 2 3" xfId="19125" xr:uid="{94B545B2-F52E-4D11-9B36-7BEEB4A6D3F7}"/>
    <cellStyle name="Normal 2 3 4 2 2 3 3 2 2 4" xfId="32815" xr:uid="{E5CB70CB-07D1-46DE-860E-C77D8B15CCB6}"/>
    <cellStyle name="Normal 2 3 4 2 2 3 3 2 2 5" xfId="47699" xr:uid="{1D956CED-1D06-43C2-82CC-86DDBD33A94C}"/>
    <cellStyle name="Normal 2 3 4 2 2 3 3 2 3" xfId="22547" xr:uid="{57F5606E-1BA0-49E3-9F0C-FE6639035A5C}"/>
    <cellStyle name="Normal 2 3 4 2 2 3 3 2 3 2" xfId="36239" xr:uid="{A6F813EF-C97C-480C-9730-80460C31FDC0}"/>
    <cellStyle name="Normal 2 3 4 2 2 3 3 2 3 3" xfId="51123" xr:uid="{77FF3A29-5E24-4EC0-88CF-94EB56902F33}"/>
    <cellStyle name="Normal 2 3 4 2 2 3 3 2 4" xfId="15703" xr:uid="{381EF7CC-FD32-47BF-BEAD-D81E0ED2167B}"/>
    <cellStyle name="Normal 2 3 4 2 2 3 3 2 5" xfId="29393" xr:uid="{26B3D564-AEF0-48B4-8A5B-11A8230D0FD9}"/>
    <cellStyle name="Normal 2 3 4 2 2 3 3 2 6" xfId="44277" xr:uid="{660A92EF-E2D2-471A-A53A-687D8E832153}"/>
    <cellStyle name="Normal 2 3 4 2 2 3 3 3" xfId="10567" xr:uid="{EA77C32E-CDAD-4887-ADF9-79785F4E62BD}"/>
    <cellStyle name="Normal 2 3 4 2 2 3 3 3 2" xfId="24257" xr:uid="{F138A663-3096-41B4-916D-39C8EE61EC76}"/>
    <cellStyle name="Normal 2 3 4 2 2 3 3 3 2 2" xfId="37949" xr:uid="{0B4CB11A-35A8-4BCC-834B-F526CBD49DD8}"/>
    <cellStyle name="Normal 2 3 4 2 2 3 3 3 2 3" xfId="52833" xr:uid="{E23438E7-DF46-4B92-B391-CBDF59273337}"/>
    <cellStyle name="Normal 2 3 4 2 2 3 3 3 3" xfId="17413" xr:uid="{CEACC6C3-0CBB-46F8-A5E1-907B2D10A79E}"/>
    <cellStyle name="Normal 2 3 4 2 2 3 3 3 4" xfId="31103" xr:uid="{50C94287-AA6D-464F-82D4-0F24C626AEA1}"/>
    <cellStyle name="Normal 2 3 4 2 2 3 3 3 5" xfId="45987" xr:uid="{0D853741-898D-469C-9C44-5CDCF1CBD377}"/>
    <cellStyle name="Normal 2 3 4 2 2 3 3 4" xfId="20835" xr:uid="{242355F1-EB1A-42FA-A0B5-70FDB41824D5}"/>
    <cellStyle name="Normal 2 3 4 2 2 3 3 4 2" xfId="34527" xr:uid="{B8B5DC0F-4D85-4496-9ECF-3C0D20B3A459}"/>
    <cellStyle name="Normal 2 3 4 2 2 3 3 4 3" xfId="49411" xr:uid="{B2A3E827-F577-4B4B-9E44-3785A715CC4D}"/>
    <cellStyle name="Normal 2 3 4 2 2 3 3 5" xfId="13991" xr:uid="{70F40D17-3EE7-436E-9C1E-48F94F315FDD}"/>
    <cellStyle name="Normal 2 3 4 2 2 3 3 6" xfId="27681" xr:uid="{37C8142C-CA01-49C5-84C8-CA1792A89187}"/>
    <cellStyle name="Normal 2 3 4 2 2 3 3 7" xfId="42565" xr:uid="{A542F9DC-475C-4B8F-A40D-EE63FC1D1E41}"/>
    <cellStyle name="Normal 2 3 4 2 2 3 4" xfId="7145" xr:uid="{9477F286-3918-481E-8324-98CBCC3C1BFE}"/>
    <cellStyle name="Normal 2 3 4 2 2 3 4 2" xfId="8858" xr:uid="{D35CE6C9-786C-4B36-8560-EF0D6B91D865}"/>
    <cellStyle name="Normal 2 3 4 2 2 3 4 2 2" xfId="12280" xr:uid="{76A31112-331C-48A7-8F73-D97526500C73}"/>
    <cellStyle name="Normal 2 3 4 2 2 3 4 2 2 2" xfId="25970" xr:uid="{7D621770-A6D4-49AD-828B-E9ECAFC15CBC}"/>
    <cellStyle name="Normal 2 3 4 2 2 3 4 2 2 2 2" xfId="39662" xr:uid="{F82FA221-AAF9-4C87-8DDF-3C89FB689BE8}"/>
    <cellStyle name="Normal 2 3 4 2 2 3 4 2 2 2 3" xfId="54546" xr:uid="{F4A09489-09FD-48C6-997E-D03D781BF372}"/>
    <cellStyle name="Normal 2 3 4 2 2 3 4 2 2 3" xfId="19126" xr:uid="{8380AD0F-A124-4A4A-B064-7F9BB7B875B3}"/>
    <cellStyle name="Normal 2 3 4 2 2 3 4 2 2 4" xfId="32816" xr:uid="{DF13A54A-0B00-471C-9DF4-4D2540701953}"/>
    <cellStyle name="Normal 2 3 4 2 2 3 4 2 2 5" xfId="47700" xr:uid="{11B045AF-44A0-43A1-8C36-9D0F6B24706F}"/>
    <cellStyle name="Normal 2 3 4 2 2 3 4 2 3" xfId="22548" xr:uid="{12C74FA5-9FEC-495A-B55E-A9FBA1F35073}"/>
    <cellStyle name="Normal 2 3 4 2 2 3 4 2 3 2" xfId="36240" xr:uid="{2D5CDC14-D26F-4488-8C46-B65DBAE1DEA5}"/>
    <cellStyle name="Normal 2 3 4 2 2 3 4 2 3 3" xfId="51124" xr:uid="{A2146531-1D4D-41E7-AC8F-9FADBAC3DAF1}"/>
    <cellStyle name="Normal 2 3 4 2 2 3 4 2 4" xfId="15704" xr:uid="{76452024-2A78-49E8-94A3-505E11531BAF}"/>
    <cellStyle name="Normal 2 3 4 2 2 3 4 2 5" xfId="29394" xr:uid="{C68879FF-E480-4730-9C6C-AF9A14863A01}"/>
    <cellStyle name="Normal 2 3 4 2 2 3 4 2 6" xfId="44278" xr:uid="{3893BEA3-C614-4096-8FC4-6A2F36B4E918}"/>
    <cellStyle name="Normal 2 3 4 2 2 3 4 3" xfId="10568" xr:uid="{F5ED4A6E-DC98-4C8E-B55C-CF8F0913701A}"/>
    <cellStyle name="Normal 2 3 4 2 2 3 4 3 2" xfId="24258" xr:uid="{E4BCC803-CE2B-44B1-87F3-59A40A122618}"/>
    <cellStyle name="Normal 2 3 4 2 2 3 4 3 2 2" xfId="37950" xr:uid="{1288F006-353C-4EEB-99D5-5A6AF5BD5502}"/>
    <cellStyle name="Normal 2 3 4 2 2 3 4 3 2 3" xfId="52834" xr:uid="{689F543C-CF64-44AB-AD0E-DB6FBF353F4E}"/>
    <cellStyle name="Normal 2 3 4 2 2 3 4 3 3" xfId="17414" xr:uid="{528E2152-BE05-44FB-B07B-D85D76EEE57D}"/>
    <cellStyle name="Normal 2 3 4 2 2 3 4 3 4" xfId="31104" xr:uid="{FB5D1A39-E0F2-46D4-9D5B-86F071F2FEB4}"/>
    <cellStyle name="Normal 2 3 4 2 2 3 4 3 5" xfId="45988" xr:uid="{0AFC8EC6-4ED9-462B-9CA0-341C1A7958F1}"/>
    <cellStyle name="Normal 2 3 4 2 2 3 4 4" xfId="20836" xr:uid="{942B6F3E-1DD2-4BF3-A643-A1F157F2C331}"/>
    <cellStyle name="Normal 2 3 4 2 2 3 4 4 2" xfId="34528" xr:uid="{996A1E9E-8823-4BE8-B345-F6D14D0CF62B}"/>
    <cellStyle name="Normal 2 3 4 2 2 3 4 4 3" xfId="49412" xr:uid="{C378F82F-257D-422B-8EC9-A95595ED909E}"/>
    <cellStyle name="Normal 2 3 4 2 2 3 4 5" xfId="13992" xr:uid="{D0553B2F-9EE2-45E0-A259-296AC75B017E}"/>
    <cellStyle name="Normal 2 3 4 2 2 3 4 6" xfId="27682" xr:uid="{6FA22115-0787-4DBE-A0C8-510678D36660}"/>
    <cellStyle name="Normal 2 3 4 2 2 3 4 7" xfId="42566" xr:uid="{E60E04F7-7617-426D-A739-8321284132A9}"/>
    <cellStyle name="Normal 2 3 4 2 2 3 5" xfId="8854" xr:uid="{E9D89FFE-2AFE-4835-8327-9A4107077E76}"/>
    <cellStyle name="Normal 2 3 4 2 2 3 5 2" xfId="12276" xr:uid="{EFB78D33-2A93-494C-ADC8-AEF252B84708}"/>
    <cellStyle name="Normal 2 3 4 2 2 3 5 2 2" xfId="25966" xr:uid="{D275F409-0C9C-42D9-8BC3-EAE6B315320F}"/>
    <cellStyle name="Normal 2 3 4 2 2 3 5 2 2 2" xfId="39658" xr:uid="{4F1A7143-FA56-4C33-9826-359BF7C9FD13}"/>
    <cellStyle name="Normal 2 3 4 2 2 3 5 2 2 3" xfId="54542" xr:uid="{54E5AA73-5D86-4591-97A3-1DD054DB54DC}"/>
    <cellStyle name="Normal 2 3 4 2 2 3 5 2 3" xfId="19122" xr:uid="{426E9AFB-1634-45EB-9FDE-20567FD6ADEA}"/>
    <cellStyle name="Normal 2 3 4 2 2 3 5 2 4" xfId="32812" xr:uid="{93628D74-C1C6-4B70-8814-E1236EA8A31B}"/>
    <cellStyle name="Normal 2 3 4 2 2 3 5 2 5" xfId="47696" xr:uid="{22D39745-1786-4861-841B-6DC04566018D}"/>
    <cellStyle name="Normal 2 3 4 2 2 3 5 3" xfId="22544" xr:uid="{BF20E948-89B7-407B-A851-66E04BBB1E68}"/>
    <cellStyle name="Normal 2 3 4 2 2 3 5 3 2" xfId="36236" xr:uid="{69913ED7-958B-4F0E-A411-8F4DD3594184}"/>
    <cellStyle name="Normal 2 3 4 2 2 3 5 3 3" xfId="51120" xr:uid="{EB7E0FC9-2724-4591-879C-28C1A1447AB8}"/>
    <cellStyle name="Normal 2 3 4 2 2 3 5 4" xfId="15700" xr:uid="{83975FF8-B937-465D-A1E6-3D48651CB7B6}"/>
    <cellStyle name="Normal 2 3 4 2 2 3 5 5" xfId="29390" xr:uid="{9AE15760-AC44-42BE-AD22-28C9A685E975}"/>
    <cellStyle name="Normal 2 3 4 2 2 3 5 6" xfId="44274" xr:uid="{9BC92283-CCFD-4A1D-9873-E90DCAF13BE7}"/>
    <cellStyle name="Normal 2 3 4 2 2 3 6" xfId="10564" xr:uid="{2452010D-A51F-4464-9DC5-72959EC036CA}"/>
    <cellStyle name="Normal 2 3 4 2 2 3 6 2" xfId="24254" xr:uid="{8B398736-96D5-4008-B053-80AA1EBCBADA}"/>
    <cellStyle name="Normal 2 3 4 2 2 3 6 2 2" xfId="37946" xr:uid="{BF5421A7-EEAA-4B26-9182-7065C6DF9049}"/>
    <cellStyle name="Normal 2 3 4 2 2 3 6 2 3" xfId="52830" xr:uid="{E97C14CB-84CD-4CCF-8D91-5BA4EEC18AAC}"/>
    <cellStyle name="Normal 2 3 4 2 2 3 6 3" xfId="17410" xr:uid="{EA5AA73F-825B-4E85-8748-C1D3AAF5603F}"/>
    <cellStyle name="Normal 2 3 4 2 2 3 6 4" xfId="31100" xr:uid="{98076CAB-5E1E-4241-8F17-EB9CEDD7391C}"/>
    <cellStyle name="Normal 2 3 4 2 2 3 6 5" xfId="45984" xr:uid="{7DA24070-68C0-4DD9-A93F-C8F75AFDE60B}"/>
    <cellStyle name="Normal 2 3 4 2 2 3 7" xfId="20832" xr:uid="{DE0B9399-B848-4BCB-BA87-31123127E808}"/>
    <cellStyle name="Normal 2 3 4 2 2 3 7 2" xfId="34524" xr:uid="{FDAAE29F-A292-4D1D-960D-ABEB9A73C11E}"/>
    <cellStyle name="Normal 2 3 4 2 2 3 7 3" xfId="49408" xr:uid="{F56D70EF-1D2E-478C-AD9C-FC0A945CC61A}"/>
    <cellStyle name="Normal 2 3 4 2 2 3 8" xfId="13988" xr:uid="{2B3C82D0-1456-4658-998C-86BF517D552E}"/>
    <cellStyle name="Normal 2 3 4 2 2 3 9" xfId="27678" xr:uid="{8F40C00A-102D-4DF7-BC0E-42FB393408EB}"/>
    <cellStyle name="Normal 2 3 4 2 2 4" xfId="7146" xr:uid="{1C5180F7-1046-46EB-9859-CF38576FC8A5}"/>
    <cellStyle name="Normal 2 3 4 2 2 4 10" xfId="42567" xr:uid="{160B562D-496D-4AF6-896E-B9A877E8B4C1}"/>
    <cellStyle name="Normal 2 3 4 2 2 4 2" xfId="7147" xr:uid="{51766FEE-CF81-4FE0-B2F7-EBE2C1699CEA}"/>
    <cellStyle name="Normal 2 3 4 2 2 4 2 2" xfId="7148" xr:uid="{E9A94F2A-CCCA-47AF-913C-B693C7D9E1DA}"/>
    <cellStyle name="Normal 2 3 4 2 2 4 2 2 2" xfId="8861" xr:uid="{8394C01F-828B-4EFB-B709-8A1E573390B6}"/>
    <cellStyle name="Normal 2 3 4 2 2 4 2 2 2 2" xfId="12283" xr:uid="{711FC523-EDAA-41DF-81E2-62B333AF24E8}"/>
    <cellStyle name="Normal 2 3 4 2 2 4 2 2 2 2 2" xfId="25973" xr:uid="{B4A96FC8-C679-4443-BED4-DF4E6829FF3A}"/>
    <cellStyle name="Normal 2 3 4 2 2 4 2 2 2 2 2 2" xfId="39665" xr:uid="{5B609BFE-592B-4697-9D3A-057EDBAB4FAD}"/>
    <cellStyle name="Normal 2 3 4 2 2 4 2 2 2 2 2 3" xfId="54549" xr:uid="{0B72FF0E-26EE-4EBB-8479-6C52D0F4003B}"/>
    <cellStyle name="Normal 2 3 4 2 2 4 2 2 2 2 3" xfId="19129" xr:uid="{4E5E7855-679C-4AFE-926A-961216616CE9}"/>
    <cellStyle name="Normal 2 3 4 2 2 4 2 2 2 2 4" xfId="32819" xr:uid="{DD7E2653-30CC-4C92-940A-578B26223ED8}"/>
    <cellStyle name="Normal 2 3 4 2 2 4 2 2 2 2 5" xfId="47703" xr:uid="{1FD011C1-4EA5-43F4-ADB2-8890C0146F92}"/>
    <cellStyle name="Normal 2 3 4 2 2 4 2 2 2 3" xfId="22551" xr:uid="{CA97C391-829E-44DE-BB8D-8474260CCC30}"/>
    <cellStyle name="Normal 2 3 4 2 2 4 2 2 2 3 2" xfId="36243" xr:uid="{A9C1F7A4-9480-4D27-8DF2-2E88844ACCB0}"/>
    <cellStyle name="Normal 2 3 4 2 2 4 2 2 2 3 3" xfId="51127" xr:uid="{6EB21854-FB3B-4E08-A2EA-52D4A22F8FE5}"/>
    <cellStyle name="Normal 2 3 4 2 2 4 2 2 2 4" xfId="15707" xr:uid="{28D7F8C0-EFE6-4F79-BABF-D63966FD6950}"/>
    <cellStyle name="Normal 2 3 4 2 2 4 2 2 2 5" xfId="29397" xr:uid="{0D1A4809-BCF6-4F7D-A9F9-2F0D1650C036}"/>
    <cellStyle name="Normal 2 3 4 2 2 4 2 2 2 6" xfId="44281" xr:uid="{9C39CFE1-D3B7-4D71-A407-BE1B6DBF739D}"/>
    <cellStyle name="Normal 2 3 4 2 2 4 2 2 3" xfId="10571" xr:uid="{64C192B5-69D7-467B-A928-45CC24D5ED93}"/>
    <cellStyle name="Normal 2 3 4 2 2 4 2 2 3 2" xfId="24261" xr:uid="{87D547A1-F08F-4C5F-ABD7-26227349C163}"/>
    <cellStyle name="Normal 2 3 4 2 2 4 2 2 3 2 2" xfId="37953" xr:uid="{7992E2D7-CA60-4B2A-8B9E-34E93C9F8914}"/>
    <cellStyle name="Normal 2 3 4 2 2 4 2 2 3 2 3" xfId="52837" xr:uid="{F2F3323E-C1F4-467A-AE0A-B254D86475E0}"/>
    <cellStyle name="Normal 2 3 4 2 2 4 2 2 3 3" xfId="17417" xr:uid="{9223284F-F5FB-452D-8A78-D5A0071F08EF}"/>
    <cellStyle name="Normal 2 3 4 2 2 4 2 2 3 4" xfId="31107" xr:uid="{6F1C8E8F-4465-4A8D-B08A-0568D740CE56}"/>
    <cellStyle name="Normal 2 3 4 2 2 4 2 2 3 5" xfId="45991" xr:uid="{706013CC-4910-48F1-B7F3-0F91235D8CF2}"/>
    <cellStyle name="Normal 2 3 4 2 2 4 2 2 4" xfId="20839" xr:uid="{CE91F615-B093-496C-905F-9D447F3248DB}"/>
    <cellStyle name="Normal 2 3 4 2 2 4 2 2 4 2" xfId="34531" xr:uid="{EE71306C-78D3-42A7-960F-23FE5C5BADA4}"/>
    <cellStyle name="Normal 2 3 4 2 2 4 2 2 4 3" xfId="49415" xr:uid="{06C1674A-0754-4469-920A-837BA564B917}"/>
    <cellStyle name="Normal 2 3 4 2 2 4 2 2 5" xfId="13995" xr:uid="{9A4D460B-ED42-434A-82F7-6367AB97A901}"/>
    <cellStyle name="Normal 2 3 4 2 2 4 2 2 6" xfId="27685" xr:uid="{70BB7267-4733-45B1-9C1A-1EF7D86C043D}"/>
    <cellStyle name="Normal 2 3 4 2 2 4 2 2 7" xfId="42569" xr:uid="{A4B24127-06F0-48A7-B2FD-10D6D099B3BC}"/>
    <cellStyle name="Normal 2 3 4 2 2 4 2 3" xfId="8860" xr:uid="{D59CD939-65BC-4D55-B542-626DFE14C73E}"/>
    <cellStyle name="Normal 2 3 4 2 2 4 2 3 2" xfId="12282" xr:uid="{D387B477-5ED0-49E8-9E55-265425C219DE}"/>
    <cellStyle name="Normal 2 3 4 2 2 4 2 3 2 2" xfId="25972" xr:uid="{B560AE5D-BA25-41EA-A74E-8226B80CC466}"/>
    <cellStyle name="Normal 2 3 4 2 2 4 2 3 2 2 2" xfId="39664" xr:uid="{005D0EAE-1BFD-4072-9C63-F72B576CC857}"/>
    <cellStyle name="Normal 2 3 4 2 2 4 2 3 2 2 3" xfId="54548" xr:uid="{B150BC2C-5154-47CB-B7E4-B69B70F14271}"/>
    <cellStyle name="Normal 2 3 4 2 2 4 2 3 2 3" xfId="19128" xr:uid="{97A25D39-B91A-4917-A3FC-55E6ECD67080}"/>
    <cellStyle name="Normal 2 3 4 2 2 4 2 3 2 4" xfId="32818" xr:uid="{7E29DBFA-C5B5-4A17-8C13-9EC7EC804523}"/>
    <cellStyle name="Normal 2 3 4 2 2 4 2 3 2 5" xfId="47702" xr:uid="{4D312E30-010A-414E-A890-CB9F7D27D374}"/>
    <cellStyle name="Normal 2 3 4 2 2 4 2 3 3" xfId="22550" xr:uid="{E42BF376-0A1C-44E9-A976-CB6131FDF4C1}"/>
    <cellStyle name="Normal 2 3 4 2 2 4 2 3 3 2" xfId="36242" xr:uid="{4CA32970-3C4C-4B61-80D1-FF6010BCA045}"/>
    <cellStyle name="Normal 2 3 4 2 2 4 2 3 3 3" xfId="51126" xr:uid="{49CECCC4-A1A2-4905-AD33-83E60E9680FC}"/>
    <cellStyle name="Normal 2 3 4 2 2 4 2 3 4" xfId="15706" xr:uid="{40B20ADC-858A-4EA5-9973-B04E9B1F2859}"/>
    <cellStyle name="Normal 2 3 4 2 2 4 2 3 5" xfId="29396" xr:uid="{5BCE4DE1-7343-4DF4-9D7A-32BC655B81DC}"/>
    <cellStyle name="Normal 2 3 4 2 2 4 2 3 6" xfId="44280" xr:uid="{5A7E384A-D2AA-427F-8BA2-2AAC99A54733}"/>
    <cellStyle name="Normal 2 3 4 2 2 4 2 4" xfId="10570" xr:uid="{D05763AA-5390-40B3-A27F-977D48249E99}"/>
    <cellStyle name="Normal 2 3 4 2 2 4 2 4 2" xfId="24260" xr:uid="{EEAD5E75-6CB3-4E39-904A-AE695343FF08}"/>
    <cellStyle name="Normal 2 3 4 2 2 4 2 4 2 2" xfId="37952" xr:uid="{3404803E-F38D-4247-BE73-92FD669C606B}"/>
    <cellStyle name="Normal 2 3 4 2 2 4 2 4 2 3" xfId="52836" xr:uid="{113B4CFF-F4FB-4258-BE9D-AF51132956F7}"/>
    <cellStyle name="Normal 2 3 4 2 2 4 2 4 3" xfId="17416" xr:uid="{02B826B3-4A92-465C-8F94-58F21FA6C756}"/>
    <cellStyle name="Normal 2 3 4 2 2 4 2 4 4" xfId="31106" xr:uid="{74180276-5822-4C62-9DC5-93B3BBBFDB47}"/>
    <cellStyle name="Normal 2 3 4 2 2 4 2 4 5" xfId="45990" xr:uid="{9D4163DF-068B-4475-9F4F-5CA4E8202466}"/>
    <cellStyle name="Normal 2 3 4 2 2 4 2 5" xfId="20838" xr:uid="{DFD0BB5B-1D12-447D-8043-8ACFFDE0033E}"/>
    <cellStyle name="Normal 2 3 4 2 2 4 2 5 2" xfId="34530" xr:uid="{16F98EAE-12EF-4F46-81DC-8B4A0CE40D05}"/>
    <cellStyle name="Normal 2 3 4 2 2 4 2 5 3" xfId="49414" xr:uid="{59FA789E-5384-4D00-AB4D-38C749810594}"/>
    <cellStyle name="Normal 2 3 4 2 2 4 2 6" xfId="13994" xr:uid="{19C9DAD7-2245-4FAD-92BD-D5162AA0CCA6}"/>
    <cellStyle name="Normal 2 3 4 2 2 4 2 7" xfId="27684" xr:uid="{50EECDA1-7B64-4AE4-AE2B-A6749D0ABAB5}"/>
    <cellStyle name="Normal 2 3 4 2 2 4 2 8" xfId="42568" xr:uid="{70261576-113E-44CD-83F7-28715BA7D47F}"/>
    <cellStyle name="Normal 2 3 4 2 2 4 3" xfId="7149" xr:uid="{C293DD22-38ED-45A1-8D4B-03C70A1C7B99}"/>
    <cellStyle name="Normal 2 3 4 2 2 4 3 2" xfId="8862" xr:uid="{ACB5D5A4-5D8C-45EB-825B-CA94A12D75F8}"/>
    <cellStyle name="Normal 2 3 4 2 2 4 3 2 2" xfId="12284" xr:uid="{DAD4CEA2-80A0-4CE5-8331-29CD37B9A91B}"/>
    <cellStyle name="Normal 2 3 4 2 2 4 3 2 2 2" xfId="25974" xr:uid="{5ADD3569-71CC-46F1-AFEF-04BA9108DA04}"/>
    <cellStyle name="Normal 2 3 4 2 2 4 3 2 2 2 2" xfId="39666" xr:uid="{D0465208-508B-4A73-873B-8B671D0C2DEE}"/>
    <cellStyle name="Normal 2 3 4 2 2 4 3 2 2 2 3" xfId="54550" xr:uid="{E5D78BC5-9669-4034-9592-4C42106E9823}"/>
    <cellStyle name="Normal 2 3 4 2 2 4 3 2 2 3" xfId="19130" xr:uid="{AF6B8E32-FE52-4E14-B6B2-05ECD7571B53}"/>
    <cellStyle name="Normal 2 3 4 2 2 4 3 2 2 4" xfId="32820" xr:uid="{F296F97F-17C2-4043-908C-132A6D4350F0}"/>
    <cellStyle name="Normal 2 3 4 2 2 4 3 2 2 5" xfId="47704" xr:uid="{A7AB8204-F997-4314-AF49-0D9F329F5D39}"/>
    <cellStyle name="Normal 2 3 4 2 2 4 3 2 3" xfId="22552" xr:uid="{0E2F22D0-9C21-41E5-B165-C40FED80B170}"/>
    <cellStyle name="Normal 2 3 4 2 2 4 3 2 3 2" xfId="36244" xr:uid="{60033D27-68E1-4A3D-B97E-0E97FA2B19A1}"/>
    <cellStyle name="Normal 2 3 4 2 2 4 3 2 3 3" xfId="51128" xr:uid="{F8B1C341-BCF9-486D-9B7B-DCB30286BACE}"/>
    <cellStyle name="Normal 2 3 4 2 2 4 3 2 4" xfId="15708" xr:uid="{CBB9754D-C38B-4837-8EB5-72831936FE17}"/>
    <cellStyle name="Normal 2 3 4 2 2 4 3 2 5" xfId="29398" xr:uid="{2A3EC9D9-3431-4709-920E-4F176A50CE58}"/>
    <cellStyle name="Normal 2 3 4 2 2 4 3 2 6" xfId="44282" xr:uid="{C6DC98B2-2EAA-4E04-AEAF-8D31EFF8262E}"/>
    <cellStyle name="Normal 2 3 4 2 2 4 3 3" xfId="10572" xr:uid="{727B6933-BFE8-42BC-A468-320658739FBE}"/>
    <cellStyle name="Normal 2 3 4 2 2 4 3 3 2" xfId="24262" xr:uid="{546C170E-740F-4946-9AA1-C0DE9FFB740D}"/>
    <cellStyle name="Normal 2 3 4 2 2 4 3 3 2 2" xfId="37954" xr:uid="{F336BF6A-A931-493E-88BF-9696AFDAA6EF}"/>
    <cellStyle name="Normal 2 3 4 2 2 4 3 3 2 3" xfId="52838" xr:uid="{C386A85A-EA0F-4017-9A9D-C263A3E619AE}"/>
    <cellStyle name="Normal 2 3 4 2 2 4 3 3 3" xfId="17418" xr:uid="{6D65EE8B-5854-417C-880D-8ED97238F9D7}"/>
    <cellStyle name="Normal 2 3 4 2 2 4 3 3 4" xfId="31108" xr:uid="{EA889BD1-4244-44EF-BBE7-D86A6921D148}"/>
    <cellStyle name="Normal 2 3 4 2 2 4 3 3 5" xfId="45992" xr:uid="{99D7F63C-BBE7-479C-A46A-6C2EF9B435B2}"/>
    <cellStyle name="Normal 2 3 4 2 2 4 3 4" xfId="20840" xr:uid="{D24DF5B6-1BFC-496D-B378-F1A27E42B3D1}"/>
    <cellStyle name="Normal 2 3 4 2 2 4 3 4 2" xfId="34532" xr:uid="{5F1F0D58-EA16-430B-8A5D-4221544B9C54}"/>
    <cellStyle name="Normal 2 3 4 2 2 4 3 4 3" xfId="49416" xr:uid="{80253E9E-BA9A-4497-8F43-C89EE618ADED}"/>
    <cellStyle name="Normal 2 3 4 2 2 4 3 5" xfId="13996" xr:uid="{B0264C65-65D8-40FF-9D11-B470BC686595}"/>
    <cellStyle name="Normal 2 3 4 2 2 4 3 6" xfId="27686" xr:uid="{485D688B-F7C3-48ED-A6D4-59D3531609DD}"/>
    <cellStyle name="Normal 2 3 4 2 2 4 3 7" xfId="42570" xr:uid="{6AC36637-D92B-416B-B238-7B89AAD57853}"/>
    <cellStyle name="Normal 2 3 4 2 2 4 4" xfId="7150" xr:uid="{3D674E3A-9AA8-4EB5-89E5-00C4E2AB58FE}"/>
    <cellStyle name="Normal 2 3 4 2 2 4 4 2" xfId="8863" xr:uid="{73A44E92-0F94-4F94-B87D-DE684EAF7738}"/>
    <cellStyle name="Normal 2 3 4 2 2 4 4 2 2" xfId="12285" xr:uid="{514BB33C-CB00-4191-9682-7F5F626B1B0C}"/>
    <cellStyle name="Normal 2 3 4 2 2 4 4 2 2 2" xfId="25975" xr:uid="{75DDF9A5-C9C9-4A7C-AB81-6DA87E383CAF}"/>
    <cellStyle name="Normal 2 3 4 2 2 4 4 2 2 2 2" xfId="39667" xr:uid="{F0382C11-E38F-4DAD-835A-A8D7DEEA3790}"/>
    <cellStyle name="Normal 2 3 4 2 2 4 4 2 2 2 3" xfId="54551" xr:uid="{6A7F1899-A1E2-4D0C-9B63-DFE9D0FF1C77}"/>
    <cellStyle name="Normal 2 3 4 2 2 4 4 2 2 3" xfId="19131" xr:uid="{8300E770-F5DA-467C-AAFB-F1646DBA32B6}"/>
    <cellStyle name="Normal 2 3 4 2 2 4 4 2 2 4" xfId="32821" xr:uid="{54753D87-85D8-4277-98D7-696E23996EFF}"/>
    <cellStyle name="Normal 2 3 4 2 2 4 4 2 2 5" xfId="47705" xr:uid="{6E07EDD4-E928-4F80-AAC8-F50B77F7ECDD}"/>
    <cellStyle name="Normal 2 3 4 2 2 4 4 2 3" xfId="22553" xr:uid="{11D54BED-B093-4258-AB03-53309C5E2C19}"/>
    <cellStyle name="Normal 2 3 4 2 2 4 4 2 3 2" xfId="36245" xr:uid="{445590F1-A16C-42AC-B343-EB5E4E8CDCA9}"/>
    <cellStyle name="Normal 2 3 4 2 2 4 4 2 3 3" xfId="51129" xr:uid="{E79768BC-0D9A-456A-B5F7-6EE0FF00A74E}"/>
    <cellStyle name="Normal 2 3 4 2 2 4 4 2 4" xfId="15709" xr:uid="{CDA0C7F6-B986-4AF2-A57A-03F16BE98001}"/>
    <cellStyle name="Normal 2 3 4 2 2 4 4 2 5" xfId="29399" xr:uid="{58A23F01-C4C0-4D4B-B65E-75232B33AFB7}"/>
    <cellStyle name="Normal 2 3 4 2 2 4 4 2 6" xfId="44283" xr:uid="{C61E17B2-1937-47C2-ABFA-80E20DB4DB0E}"/>
    <cellStyle name="Normal 2 3 4 2 2 4 4 3" xfId="10573" xr:uid="{1889FCEF-5A3A-43C5-AA58-851C20DEB460}"/>
    <cellStyle name="Normal 2 3 4 2 2 4 4 3 2" xfId="24263" xr:uid="{DA9F7725-2652-4074-AA48-15AE0E5CCFDC}"/>
    <cellStyle name="Normal 2 3 4 2 2 4 4 3 2 2" xfId="37955" xr:uid="{F71B1D3B-5718-4B96-9FE8-116BBD09EB03}"/>
    <cellStyle name="Normal 2 3 4 2 2 4 4 3 2 3" xfId="52839" xr:uid="{FDB8844B-AC13-43ED-9B99-204C38E75333}"/>
    <cellStyle name="Normal 2 3 4 2 2 4 4 3 3" xfId="17419" xr:uid="{371A8195-59D1-486D-B6D1-D1DBD9BE6EFA}"/>
    <cellStyle name="Normal 2 3 4 2 2 4 4 3 4" xfId="31109" xr:uid="{2CCB4266-A157-4795-850C-B94EBF342D96}"/>
    <cellStyle name="Normal 2 3 4 2 2 4 4 3 5" xfId="45993" xr:uid="{786C70A1-06D4-4CCA-9B94-DFACC7F596ED}"/>
    <cellStyle name="Normal 2 3 4 2 2 4 4 4" xfId="20841" xr:uid="{44AAA7F9-3675-46B8-A7E7-1DB92BBA7E8F}"/>
    <cellStyle name="Normal 2 3 4 2 2 4 4 4 2" xfId="34533" xr:uid="{50B1D602-FA9F-45A6-A573-D2944678B13C}"/>
    <cellStyle name="Normal 2 3 4 2 2 4 4 4 3" xfId="49417" xr:uid="{28465B02-0998-46DE-A0F3-E3719A3FE266}"/>
    <cellStyle name="Normal 2 3 4 2 2 4 4 5" xfId="13997" xr:uid="{26772A79-3939-4B4E-A329-9540AA640242}"/>
    <cellStyle name="Normal 2 3 4 2 2 4 4 6" xfId="27687" xr:uid="{3F057043-3D9C-45E2-B276-4086808ADE28}"/>
    <cellStyle name="Normal 2 3 4 2 2 4 4 7" xfId="42571" xr:uid="{1689B0C9-D494-4168-9E01-211077D53262}"/>
    <cellStyle name="Normal 2 3 4 2 2 4 5" xfId="8859" xr:uid="{4B7BB7B3-F97A-41E7-AD67-E898DA3483BB}"/>
    <cellStyle name="Normal 2 3 4 2 2 4 5 2" xfId="12281" xr:uid="{FD50288E-CE55-4CBD-B14F-2CC97F159160}"/>
    <cellStyle name="Normal 2 3 4 2 2 4 5 2 2" xfId="25971" xr:uid="{BFA8C03D-A0BB-4B9A-A1AC-E3E91088E9F3}"/>
    <cellStyle name="Normal 2 3 4 2 2 4 5 2 2 2" xfId="39663" xr:uid="{2B756A54-6D12-4CBB-B052-6EAAE483D669}"/>
    <cellStyle name="Normal 2 3 4 2 2 4 5 2 2 3" xfId="54547" xr:uid="{ED19AE58-9042-4AB8-918C-309EAB968870}"/>
    <cellStyle name="Normal 2 3 4 2 2 4 5 2 3" xfId="19127" xr:uid="{DACCEF6C-5C83-417D-8842-34B89E979D3A}"/>
    <cellStyle name="Normal 2 3 4 2 2 4 5 2 4" xfId="32817" xr:uid="{3B8AAB7D-8DFB-4153-A8C9-45255081F2E3}"/>
    <cellStyle name="Normal 2 3 4 2 2 4 5 2 5" xfId="47701" xr:uid="{C7C7F634-15FA-45D9-9493-80EC487CDCDA}"/>
    <cellStyle name="Normal 2 3 4 2 2 4 5 3" xfId="22549" xr:uid="{A5895C6D-A58A-46AB-B45A-E738670AC4CB}"/>
    <cellStyle name="Normal 2 3 4 2 2 4 5 3 2" xfId="36241" xr:uid="{9BB5C6D5-EFB3-42D3-A74C-D436CCEED415}"/>
    <cellStyle name="Normal 2 3 4 2 2 4 5 3 3" xfId="51125" xr:uid="{7C158C2D-EB00-45E8-AB67-785EDF06B15A}"/>
    <cellStyle name="Normal 2 3 4 2 2 4 5 4" xfId="15705" xr:uid="{E45EA354-856A-4CEA-A8FE-9A2A70B65A86}"/>
    <cellStyle name="Normal 2 3 4 2 2 4 5 5" xfId="29395" xr:uid="{87FD5B0E-A667-4440-8049-B2D46BAC733D}"/>
    <cellStyle name="Normal 2 3 4 2 2 4 5 6" xfId="44279" xr:uid="{E82F3889-3728-442A-80FB-4D4C18856ED2}"/>
    <cellStyle name="Normal 2 3 4 2 2 4 6" xfId="10569" xr:uid="{490A4BB3-4851-4BFB-A3D0-D075E06773E5}"/>
    <cellStyle name="Normal 2 3 4 2 2 4 6 2" xfId="24259" xr:uid="{7605C18B-3AC6-455B-9C90-757AB263FC9F}"/>
    <cellStyle name="Normal 2 3 4 2 2 4 6 2 2" xfId="37951" xr:uid="{B59C9A39-19AB-4553-A704-97C02CA47058}"/>
    <cellStyle name="Normal 2 3 4 2 2 4 6 2 3" xfId="52835" xr:uid="{2A73ED07-76B2-4C56-8F26-AF982C74EB7E}"/>
    <cellStyle name="Normal 2 3 4 2 2 4 6 3" xfId="17415" xr:uid="{ACFAF814-7085-4CE0-A826-7B31437B546B}"/>
    <cellStyle name="Normal 2 3 4 2 2 4 6 4" xfId="31105" xr:uid="{3543BC89-EAE9-4779-9319-6B9F4F626128}"/>
    <cellStyle name="Normal 2 3 4 2 2 4 6 5" xfId="45989" xr:uid="{815E45FF-8F35-45E2-B8C4-ED1029474A35}"/>
    <cellStyle name="Normal 2 3 4 2 2 4 7" xfId="20837" xr:uid="{727C3C3C-14E6-4394-9CD9-2D65DCB521A1}"/>
    <cellStyle name="Normal 2 3 4 2 2 4 7 2" xfId="34529" xr:uid="{EF1A9980-54B1-4B07-82BF-C907EEA4076E}"/>
    <cellStyle name="Normal 2 3 4 2 2 4 7 3" xfId="49413" xr:uid="{159C4676-2524-44BF-A40B-695946CF965A}"/>
    <cellStyle name="Normal 2 3 4 2 2 4 8" xfId="13993" xr:uid="{2FE5576E-D40A-4F88-901C-3F9B338ADAFD}"/>
    <cellStyle name="Normal 2 3 4 2 2 4 9" xfId="27683" xr:uid="{CA4B5329-931D-46AB-A002-1DC987AC6AC3}"/>
    <cellStyle name="Normal 2 3 4 2 2 5" xfId="7151" xr:uid="{352F3C88-7C21-4C1E-95B9-77F550207000}"/>
    <cellStyle name="Normal 2 3 4 2 2 5 2" xfId="7152" xr:uid="{E75F9F51-7AC0-4FED-98C8-9635270590F4}"/>
    <cellStyle name="Normal 2 3 4 2 2 5 2 2" xfId="8865" xr:uid="{8BB6FC74-9E41-4A2C-B623-B5EAE39C7FB3}"/>
    <cellStyle name="Normal 2 3 4 2 2 5 2 2 2" xfId="12287" xr:uid="{43EC0E4D-D511-4139-8F38-274B7C8736B5}"/>
    <cellStyle name="Normal 2 3 4 2 2 5 2 2 2 2" xfId="25977" xr:uid="{037C3EC8-8781-4D44-A0BC-E4A8E72C120F}"/>
    <cellStyle name="Normal 2 3 4 2 2 5 2 2 2 2 2" xfId="39669" xr:uid="{ED0D6C15-8C8B-4C5A-9F29-55833BDB3AA9}"/>
    <cellStyle name="Normal 2 3 4 2 2 5 2 2 2 2 3" xfId="54553" xr:uid="{20F354A7-3B27-4976-B027-8512B6037807}"/>
    <cellStyle name="Normal 2 3 4 2 2 5 2 2 2 3" xfId="19133" xr:uid="{106A8D22-B759-4DBD-B432-CF271C7BFE4E}"/>
    <cellStyle name="Normal 2 3 4 2 2 5 2 2 2 4" xfId="32823" xr:uid="{8CC375CD-3CA8-4868-B8E5-597E29489826}"/>
    <cellStyle name="Normal 2 3 4 2 2 5 2 2 2 5" xfId="47707" xr:uid="{A8FAF35C-291B-4746-B15D-9A3B911E1ACF}"/>
    <cellStyle name="Normal 2 3 4 2 2 5 2 2 3" xfId="22555" xr:uid="{EC5DB4D7-794B-45C1-BB08-334812E0CBA6}"/>
    <cellStyle name="Normal 2 3 4 2 2 5 2 2 3 2" xfId="36247" xr:uid="{72305D3F-BCDF-400E-8A07-0F7E84649AF3}"/>
    <cellStyle name="Normal 2 3 4 2 2 5 2 2 3 3" xfId="51131" xr:uid="{7B4E4508-1320-4600-B4D6-22186CA6CE8C}"/>
    <cellStyle name="Normal 2 3 4 2 2 5 2 2 4" xfId="15711" xr:uid="{8FFAF5E5-BC22-48DF-8593-04DD370839CA}"/>
    <cellStyle name="Normal 2 3 4 2 2 5 2 2 5" xfId="29401" xr:uid="{CF8F73E1-6679-4415-8531-2B1185E06E78}"/>
    <cellStyle name="Normal 2 3 4 2 2 5 2 2 6" xfId="44285" xr:uid="{84134814-72E1-4358-AD37-29065A769EBC}"/>
    <cellStyle name="Normal 2 3 4 2 2 5 2 3" xfId="10575" xr:uid="{EF0977B5-EF76-4A79-A85B-1D5ECA10900F}"/>
    <cellStyle name="Normal 2 3 4 2 2 5 2 3 2" xfId="24265" xr:uid="{1543D5D1-496A-455F-9996-C2DC5DC844FA}"/>
    <cellStyle name="Normal 2 3 4 2 2 5 2 3 2 2" xfId="37957" xr:uid="{AD14F5F6-E74C-44BC-B8DB-BE892417BC51}"/>
    <cellStyle name="Normal 2 3 4 2 2 5 2 3 2 3" xfId="52841" xr:uid="{A13050EB-031F-4736-9C9B-1382D92122CE}"/>
    <cellStyle name="Normal 2 3 4 2 2 5 2 3 3" xfId="17421" xr:uid="{E6B986B2-44BC-4081-99DE-7C112E88A29C}"/>
    <cellStyle name="Normal 2 3 4 2 2 5 2 3 4" xfId="31111" xr:uid="{F09F3B85-D35D-4F5A-AABD-B906ABB7123E}"/>
    <cellStyle name="Normal 2 3 4 2 2 5 2 3 5" xfId="45995" xr:uid="{FA867136-DC24-4410-9C9D-C36ED32A695A}"/>
    <cellStyle name="Normal 2 3 4 2 2 5 2 4" xfId="20843" xr:uid="{62E9D3A3-EB6B-4A1B-8941-035303BB49D4}"/>
    <cellStyle name="Normal 2 3 4 2 2 5 2 4 2" xfId="34535" xr:uid="{6C1CA71A-C9EB-4A80-A1A4-CF2D90BA165E}"/>
    <cellStyle name="Normal 2 3 4 2 2 5 2 4 3" xfId="49419" xr:uid="{E29B3BB3-9108-4869-AB61-7CDEBE7D9D82}"/>
    <cellStyle name="Normal 2 3 4 2 2 5 2 5" xfId="13999" xr:uid="{CFF2856E-B291-4DE8-9924-104F81AE6B43}"/>
    <cellStyle name="Normal 2 3 4 2 2 5 2 6" xfId="27689" xr:uid="{D9589D08-306B-49DC-937A-3F5E672F3A73}"/>
    <cellStyle name="Normal 2 3 4 2 2 5 2 7" xfId="42573" xr:uid="{F244D114-A6BD-4266-B9E8-B56597C6E985}"/>
    <cellStyle name="Normal 2 3 4 2 2 5 3" xfId="8864" xr:uid="{671DE927-F129-460E-8F5C-24888D616CE5}"/>
    <cellStyle name="Normal 2 3 4 2 2 5 3 2" xfId="12286" xr:uid="{8EA2C535-C2E8-47C7-B9A8-CE2DEBB10241}"/>
    <cellStyle name="Normal 2 3 4 2 2 5 3 2 2" xfId="25976" xr:uid="{140432D7-0DFA-460C-8110-66A93858A850}"/>
    <cellStyle name="Normal 2 3 4 2 2 5 3 2 2 2" xfId="39668" xr:uid="{16CEA611-089E-4D22-AACB-F501078D90BD}"/>
    <cellStyle name="Normal 2 3 4 2 2 5 3 2 2 3" xfId="54552" xr:uid="{5FDC803C-2E46-4D0F-AF11-C7BF59515191}"/>
    <cellStyle name="Normal 2 3 4 2 2 5 3 2 3" xfId="19132" xr:uid="{B2FFD256-4863-490C-853B-C9C9CFCA0FC7}"/>
    <cellStyle name="Normal 2 3 4 2 2 5 3 2 4" xfId="32822" xr:uid="{607BFFB7-888D-4420-B35B-CC683D7004EC}"/>
    <cellStyle name="Normal 2 3 4 2 2 5 3 2 5" xfId="47706" xr:uid="{DD19E28F-6EEE-4F8F-88B8-52DDC9D29F29}"/>
    <cellStyle name="Normal 2 3 4 2 2 5 3 3" xfId="22554" xr:uid="{3BB3A7CB-E779-45BC-942E-B082ADBCB5C1}"/>
    <cellStyle name="Normal 2 3 4 2 2 5 3 3 2" xfId="36246" xr:uid="{DC2FCE8F-AF13-4CD5-8F93-2B06EEF64162}"/>
    <cellStyle name="Normal 2 3 4 2 2 5 3 3 3" xfId="51130" xr:uid="{A7D69A44-4AB6-48AD-BEA5-3D046562E8FC}"/>
    <cellStyle name="Normal 2 3 4 2 2 5 3 4" xfId="15710" xr:uid="{B1F72CAA-8BE1-4267-B311-08DF422EF2B8}"/>
    <cellStyle name="Normal 2 3 4 2 2 5 3 5" xfId="29400" xr:uid="{D801EF45-440F-4F6A-A2C5-F5902AB8993E}"/>
    <cellStyle name="Normal 2 3 4 2 2 5 3 6" xfId="44284" xr:uid="{A3B1D531-B4BE-4D97-95CF-3072E7B5183E}"/>
    <cellStyle name="Normal 2 3 4 2 2 5 4" xfId="10574" xr:uid="{D24B4123-CFD2-4C2B-AED0-E0FDE1D2389A}"/>
    <cellStyle name="Normal 2 3 4 2 2 5 4 2" xfId="24264" xr:uid="{B1C0CFF4-1C36-48AE-86B0-E0EA50AB8D6A}"/>
    <cellStyle name="Normal 2 3 4 2 2 5 4 2 2" xfId="37956" xr:uid="{D850CBA0-3381-4258-AC8C-0FC51457AF71}"/>
    <cellStyle name="Normal 2 3 4 2 2 5 4 2 3" xfId="52840" xr:uid="{0F975AFE-5054-4632-8EBD-D5551650926B}"/>
    <cellStyle name="Normal 2 3 4 2 2 5 4 3" xfId="17420" xr:uid="{3D9CCF29-8DD2-41F5-A916-3C4769E117FA}"/>
    <cellStyle name="Normal 2 3 4 2 2 5 4 4" xfId="31110" xr:uid="{CFF758D9-2F9B-42C9-B9D9-9FE5CB4C5D2B}"/>
    <cellStyle name="Normal 2 3 4 2 2 5 4 5" xfId="45994" xr:uid="{F9211714-7170-496C-9666-6227C822EAE8}"/>
    <cellStyle name="Normal 2 3 4 2 2 5 5" xfId="20842" xr:uid="{FE6F6DB5-7B9C-40E2-894B-72AE0FD0C0A8}"/>
    <cellStyle name="Normal 2 3 4 2 2 5 5 2" xfId="34534" xr:uid="{43523D71-3F3B-4434-88D1-1A585E2221F7}"/>
    <cellStyle name="Normal 2 3 4 2 2 5 5 3" xfId="49418" xr:uid="{F8AFA1A1-6B0C-4B7B-91F7-F4F6D0648EDE}"/>
    <cellStyle name="Normal 2 3 4 2 2 5 6" xfId="13998" xr:uid="{3E6BA9A7-B2D6-4824-A9F8-C4872B7ADCCE}"/>
    <cellStyle name="Normal 2 3 4 2 2 5 7" xfId="27688" xr:uid="{FCA49D45-28B4-4C9F-879C-F487093AEE8D}"/>
    <cellStyle name="Normal 2 3 4 2 2 5 8" xfId="42572" xr:uid="{9BB5E10A-1C56-4E0C-839F-16276338EDD7}"/>
    <cellStyle name="Normal 2 3 4 2 2 6" xfId="7153" xr:uid="{50C2D36B-4A92-41E5-96FC-1BF5150C70E0}"/>
    <cellStyle name="Normal 2 3 4 2 2 6 2" xfId="8866" xr:uid="{4096FFB3-8AC7-403B-9B73-BB8198F53D9A}"/>
    <cellStyle name="Normal 2 3 4 2 2 6 2 2" xfId="12288" xr:uid="{9EFED513-D7AD-492E-AB66-2CB38A40281B}"/>
    <cellStyle name="Normal 2 3 4 2 2 6 2 2 2" xfId="25978" xr:uid="{B1CE6959-FDBE-4C98-B939-01D7DD51FE6D}"/>
    <cellStyle name="Normal 2 3 4 2 2 6 2 2 2 2" xfId="39670" xr:uid="{F1AE3534-1265-45A6-9788-E61F35DF2831}"/>
    <cellStyle name="Normal 2 3 4 2 2 6 2 2 2 3" xfId="54554" xr:uid="{BB8BAE93-1539-4911-907B-8E74D5F35804}"/>
    <cellStyle name="Normal 2 3 4 2 2 6 2 2 3" xfId="19134" xr:uid="{729797EE-89F4-4174-8A5A-4BF4B31737BD}"/>
    <cellStyle name="Normal 2 3 4 2 2 6 2 2 4" xfId="32824" xr:uid="{3A9F1BB5-B84A-4184-B64C-4214B52DC708}"/>
    <cellStyle name="Normal 2 3 4 2 2 6 2 2 5" xfId="47708" xr:uid="{3CBA109A-1DC3-4D77-A567-E157A21158B0}"/>
    <cellStyle name="Normal 2 3 4 2 2 6 2 3" xfId="22556" xr:uid="{644E1233-099E-449B-A408-5F82CC3E69F7}"/>
    <cellStyle name="Normal 2 3 4 2 2 6 2 3 2" xfId="36248" xr:uid="{FB3A7351-8AE3-4EEF-8723-48D0E5221393}"/>
    <cellStyle name="Normal 2 3 4 2 2 6 2 3 3" xfId="51132" xr:uid="{D9D797E0-93E7-49DB-8345-122A78BBF40A}"/>
    <cellStyle name="Normal 2 3 4 2 2 6 2 4" xfId="15712" xr:uid="{9711D79A-8F77-46D2-9F69-951C07143295}"/>
    <cellStyle name="Normal 2 3 4 2 2 6 2 5" xfId="29402" xr:uid="{EE9BD0B1-4489-4283-9B11-E711354EA462}"/>
    <cellStyle name="Normal 2 3 4 2 2 6 2 6" xfId="44286" xr:uid="{763F1E18-2FE5-4B0C-9E55-F3C5DDCAED9E}"/>
    <cellStyle name="Normal 2 3 4 2 2 6 3" xfId="10576" xr:uid="{57E46C56-40C3-412D-B4CE-690A68E77229}"/>
    <cellStyle name="Normal 2 3 4 2 2 6 3 2" xfId="24266" xr:uid="{46D79CA4-7D6D-4269-A5D3-846D8ED542DC}"/>
    <cellStyle name="Normal 2 3 4 2 2 6 3 2 2" xfId="37958" xr:uid="{5CA2F3E7-6237-4A1D-9321-ADAB9DCE19AA}"/>
    <cellStyle name="Normal 2 3 4 2 2 6 3 2 3" xfId="52842" xr:uid="{7D070B02-21CA-4A6A-A193-D1B315263785}"/>
    <cellStyle name="Normal 2 3 4 2 2 6 3 3" xfId="17422" xr:uid="{77B32F97-640B-467C-A98B-C4D473E8D80C}"/>
    <cellStyle name="Normal 2 3 4 2 2 6 3 4" xfId="31112" xr:uid="{B97DE7FF-BFB2-457E-A629-DA038D682835}"/>
    <cellStyle name="Normal 2 3 4 2 2 6 3 5" xfId="45996" xr:uid="{58B6D881-3342-4619-9BA3-E197C6C9C867}"/>
    <cellStyle name="Normal 2 3 4 2 2 6 4" xfId="20844" xr:uid="{AF9D86A5-6E6E-4133-BB27-C51C674AE563}"/>
    <cellStyle name="Normal 2 3 4 2 2 6 4 2" xfId="34536" xr:uid="{8FA3C207-740E-4330-85C6-D18237F861F6}"/>
    <cellStyle name="Normal 2 3 4 2 2 6 4 3" xfId="49420" xr:uid="{2AB3CE24-687A-4268-B63A-254EE5E26B76}"/>
    <cellStyle name="Normal 2 3 4 2 2 6 5" xfId="14000" xr:uid="{CE33FEAC-46B9-47E0-9FBD-7CA02F9323CB}"/>
    <cellStyle name="Normal 2 3 4 2 2 6 6" xfId="27690" xr:uid="{EFD6DEB9-BFAA-4CDA-BBF6-09E07C22C819}"/>
    <cellStyle name="Normal 2 3 4 2 2 6 7" xfId="42574" xr:uid="{CB2C563E-C793-4E37-8E77-F543EDB426B2}"/>
    <cellStyle name="Normal 2 3 4 2 2 7" xfId="7154" xr:uid="{7AE784B5-7D9B-481B-8874-A61B90B59FEA}"/>
    <cellStyle name="Normal 2 3 4 2 2 7 2" xfId="8867" xr:uid="{4A0D7700-E7B2-435E-A8C6-0452514B1770}"/>
    <cellStyle name="Normal 2 3 4 2 2 7 2 2" xfId="12289" xr:uid="{B298FB40-404A-42F1-9832-A2A224E2F0C9}"/>
    <cellStyle name="Normal 2 3 4 2 2 7 2 2 2" xfId="25979" xr:uid="{7E8CF01D-A4B0-4D49-A193-0F41D43CE77B}"/>
    <cellStyle name="Normal 2 3 4 2 2 7 2 2 2 2" xfId="39671" xr:uid="{3B67E347-0B00-46C3-9E7B-6D537969EB92}"/>
    <cellStyle name="Normal 2 3 4 2 2 7 2 2 2 3" xfId="54555" xr:uid="{610082D1-3913-4589-93CA-4EC16390CA71}"/>
    <cellStyle name="Normal 2 3 4 2 2 7 2 2 3" xfId="19135" xr:uid="{B5EDCFD0-C609-4709-A2D4-29986540A63C}"/>
    <cellStyle name="Normal 2 3 4 2 2 7 2 2 4" xfId="32825" xr:uid="{4E8684B6-AFFC-4D8E-B4D6-80A4BC435DF3}"/>
    <cellStyle name="Normal 2 3 4 2 2 7 2 2 5" xfId="47709" xr:uid="{9BEA3153-FC86-4D06-A613-370318A20188}"/>
    <cellStyle name="Normal 2 3 4 2 2 7 2 3" xfId="22557" xr:uid="{59F133CE-DA9E-4D65-96AC-C069BB52957F}"/>
    <cellStyle name="Normal 2 3 4 2 2 7 2 3 2" xfId="36249" xr:uid="{1FD77D8C-5E96-42E8-8415-37DBFA7108AD}"/>
    <cellStyle name="Normal 2 3 4 2 2 7 2 3 3" xfId="51133" xr:uid="{8B755099-5F27-4993-94A3-35E063BE6ED7}"/>
    <cellStyle name="Normal 2 3 4 2 2 7 2 4" xfId="15713" xr:uid="{5C7ADDEB-8EB5-4205-AE6E-065A62778D70}"/>
    <cellStyle name="Normal 2 3 4 2 2 7 2 5" xfId="29403" xr:uid="{0A7D7953-8990-4F6D-B154-C2C46F03996A}"/>
    <cellStyle name="Normal 2 3 4 2 2 7 2 6" xfId="44287" xr:uid="{4799D843-5AAD-4FB6-8DBF-CFAF9ADD0C58}"/>
    <cellStyle name="Normal 2 3 4 2 2 7 3" xfId="10577" xr:uid="{CC687082-3F61-4731-825C-5D3E938D5BE6}"/>
    <cellStyle name="Normal 2 3 4 2 2 7 3 2" xfId="24267" xr:uid="{8E9FC883-89D8-41EB-A724-183CA6CA1313}"/>
    <cellStyle name="Normal 2 3 4 2 2 7 3 2 2" xfId="37959" xr:uid="{D1E0CF29-A10E-462C-9B19-CB2A48D905AF}"/>
    <cellStyle name="Normal 2 3 4 2 2 7 3 2 3" xfId="52843" xr:uid="{95C7DDDC-DFCA-48EE-B991-976F8CD914C2}"/>
    <cellStyle name="Normal 2 3 4 2 2 7 3 3" xfId="17423" xr:uid="{64D87FD7-F978-4226-BCD7-D03A8AE0D761}"/>
    <cellStyle name="Normal 2 3 4 2 2 7 3 4" xfId="31113" xr:uid="{7C947B47-650A-4359-A99C-ED9F47E76F45}"/>
    <cellStyle name="Normal 2 3 4 2 2 7 3 5" xfId="45997" xr:uid="{15BDC85D-C8DB-4936-B73C-B8D252188BC3}"/>
    <cellStyle name="Normal 2 3 4 2 2 7 4" xfId="20845" xr:uid="{F028618C-9F4A-425B-BF40-A95B2BD82AB2}"/>
    <cellStyle name="Normal 2 3 4 2 2 7 4 2" xfId="34537" xr:uid="{470CD0BB-91C2-4B38-A2C1-398E45CA49ED}"/>
    <cellStyle name="Normal 2 3 4 2 2 7 4 3" xfId="49421" xr:uid="{452941A3-40F6-4484-BE3D-223C27CB9254}"/>
    <cellStyle name="Normal 2 3 4 2 2 7 5" xfId="14001" xr:uid="{DBF1216E-789B-4D2A-A2B9-673616A5D0E0}"/>
    <cellStyle name="Normal 2 3 4 2 2 7 6" xfId="27691" xr:uid="{08AEB03F-BF93-4951-8398-30F0CB10655E}"/>
    <cellStyle name="Normal 2 3 4 2 2 7 7" xfId="42575" xr:uid="{EFAACB6D-9B8D-42FC-A867-D692C7D62DB4}"/>
    <cellStyle name="Normal 2 3 4 2 2 8" xfId="8838" xr:uid="{1AF8C5CB-2939-4C7A-B9F0-C28CAB23A904}"/>
    <cellStyle name="Normal 2 3 4 2 2 8 2" xfId="12260" xr:uid="{F101D359-9BED-4AB8-8913-65A62D16DB76}"/>
    <cellStyle name="Normal 2 3 4 2 2 8 2 2" xfId="25950" xr:uid="{A3611815-923A-46E9-9B46-A46FBE06FA6C}"/>
    <cellStyle name="Normal 2 3 4 2 2 8 2 2 2" xfId="39642" xr:uid="{71854828-E02C-46D8-B946-D0404A352CF5}"/>
    <cellStyle name="Normal 2 3 4 2 2 8 2 2 3" xfId="54526" xr:uid="{11F3C841-EFCD-408F-B0F7-7AB0B45A5224}"/>
    <cellStyle name="Normal 2 3 4 2 2 8 2 3" xfId="19106" xr:uid="{AD5CFE54-73AD-4AA2-9CE4-3C5EA8183FC9}"/>
    <cellStyle name="Normal 2 3 4 2 2 8 2 4" xfId="32796" xr:uid="{B853DEC1-BC80-41CF-8A34-25331EF51D05}"/>
    <cellStyle name="Normal 2 3 4 2 2 8 2 5" xfId="47680" xr:uid="{4E7E5FC8-1AC7-465D-9BCF-BAA828A9385F}"/>
    <cellStyle name="Normal 2 3 4 2 2 8 3" xfId="22528" xr:uid="{24BDACDF-6DB8-4B96-806F-81D52E291B00}"/>
    <cellStyle name="Normal 2 3 4 2 2 8 3 2" xfId="36220" xr:uid="{35B02EA5-352E-48D7-987C-62276CB3F86E}"/>
    <cellStyle name="Normal 2 3 4 2 2 8 3 3" xfId="51104" xr:uid="{9CCE80BE-F19D-462C-8872-ECB9879DA6FB}"/>
    <cellStyle name="Normal 2 3 4 2 2 8 4" xfId="15684" xr:uid="{42E73BAA-20FF-401A-A907-12C6BC51D4FE}"/>
    <cellStyle name="Normal 2 3 4 2 2 8 5" xfId="29374" xr:uid="{BC3CB9A3-A2B9-4C38-80A6-CF3B5501433F}"/>
    <cellStyle name="Normal 2 3 4 2 2 8 6" xfId="44258" xr:uid="{926FECD5-91C2-4B5B-93DF-3095CCA6E93B}"/>
    <cellStyle name="Normal 2 3 4 2 2 9" xfId="10548" xr:uid="{FB9EDBA8-E70A-452F-B5F0-8258E1A07395}"/>
    <cellStyle name="Normal 2 3 4 2 2 9 2" xfId="24238" xr:uid="{5B26D53C-3A92-484E-A542-D22BE16D1E74}"/>
    <cellStyle name="Normal 2 3 4 2 2 9 2 2" xfId="37930" xr:uid="{F2EBD094-012C-400A-B03D-9ED5AD606F76}"/>
    <cellStyle name="Normal 2 3 4 2 2 9 2 3" xfId="52814" xr:uid="{4FEC8D72-A80C-4C5A-89BF-4C7F454A4306}"/>
    <cellStyle name="Normal 2 3 4 2 2 9 3" xfId="17394" xr:uid="{B44C7E11-551D-47E6-9C4B-A3279FE076FF}"/>
    <cellStyle name="Normal 2 3 4 2 2 9 4" xfId="31084" xr:uid="{CB45DD6F-FA1F-4016-A4CB-0756F4EBCE58}"/>
    <cellStyle name="Normal 2 3 4 2 2 9 5" xfId="45968" xr:uid="{6495115E-10CD-4D44-AA62-FDEC7D7FBFA2}"/>
    <cellStyle name="Normal 2 3 4 2 3" xfId="7155" xr:uid="{A2096F29-3D44-478F-98AC-5EB625A6ED69}"/>
    <cellStyle name="Normal 2 3 4 2 3 10" xfId="14002" xr:uid="{A6583A32-978F-49AD-B602-0D27FDF06972}"/>
    <cellStyle name="Normal 2 3 4 2 3 11" xfId="27692" xr:uid="{C2900168-D13C-4047-99D8-4A7AAF65FD06}"/>
    <cellStyle name="Normal 2 3 4 2 3 12" xfId="42576" xr:uid="{72BE44CE-78F7-45C7-83E3-4620A3729FE5}"/>
    <cellStyle name="Normal 2 3 4 2 3 2" xfId="7156" xr:uid="{77276825-8EAF-40BD-8A9B-9ABB33B18215}"/>
    <cellStyle name="Normal 2 3 4 2 3 2 10" xfId="42577" xr:uid="{1A258E70-6233-4D6C-87FD-2F42702C07D9}"/>
    <cellStyle name="Normal 2 3 4 2 3 2 2" xfId="7157" xr:uid="{9FDB513B-1CE7-4E33-A7D5-7C5275A9938F}"/>
    <cellStyle name="Normal 2 3 4 2 3 2 2 2" xfId="7158" xr:uid="{10957031-41BA-409F-BCCC-5B4424DEC7F4}"/>
    <cellStyle name="Normal 2 3 4 2 3 2 2 2 2" xfId="8871" xr:uid="{F3D14506-59B2-4CCD-9568-21538E548A4D}"/>
    <cellStyle name="Normal 2 3 4 2 3 2 2 2 2 2" xfId="12293" xr:uid="{4CD685EE-BB4E-42F2-AB2F-BFAEE98423C0}"/>
    <cellStyle name="Normal 2 3 4 2 3 2 2 2 2 2 2" xfId="25983" xr:uid="{D992B287-D171-4A7B-B1CC-B78C50F6AA64}"/>
    <cellStyle name="Normal 2 3 4 2 3 2 2 2 2 2 2 2" xfId="39675" xr:uid="{ABC6F7A4-1747-470D-BA4F-C853A6BEB705}"/>
    <cellStyle name="Normal 2 3 4 2 3 2 2 2 2 2 2 3" xfId="54559" xr:uid="{CDEFE448-8D8F-4179-9477-D17CE7782561}"/>
    <cellStyle name="Normal 2 3 4 2 3 2 2 2 2 2 3" xfId="19139" xr:uid="{3DCFB91A-25EC-4BC8-AA0D-40F56348DAD2}"/>
    <cellStyle name="Normal 2 3 4 2 3 2 2 2 2 2 4" xfId="32829" xr:uid="{1EAC7C75-E35B-4693-AC9E-D45265E35565}"/>
    <cellStyle name="Normal 2 3 4 2 3 2 2 2 2 2 5" xfId="47713" xr:uid="{997F079E-A20A-47B7-A183-D892CF6806FA}"/>
    <cellStyle name="Normal 2 3 4 2 3 2 2 2 2 3" xfId="22561" xr:uid="{7C9B5F4B-FAD0-4E52-BF75-85464D418F5D}"/>
    <cellStyle name="Normal 2 3 4 2 3 2 2 2 2 3 2" xfId="36253" xr:uid="{FB2D5F58-A648-499A-B700-0A9859018C53}"/>
    <cellStyle name="Normal 2 3 4 2 3 2 2 2 2 3 3" xfId="51137" xr:uid="{C675E9B6-2417-4505-B083-0B3B88E0A297}"/>
    <cellStyle name="Normal 2 3 4 2 3 2 2 2 2 4" xfId="15717" xr:uid="{61D72DA5-9E38-4341-9821-6274A202F430}"/>
    <cellStyle name="Normal 2 3 4 2 3 2 2 2 2 5" xfId="29407" xr:uid="{C950DFC3-9B9D-4021-85F5-8C453C2E4B24}"/>
    <cellStyle name="Normal 2 3 4 2 3 2 2 2 2 6" xfId="44291" xr:uid="{D9EDE1DC-EF77-4818-8C67-CCABC2A4C4AF}"/>
    <cellStyle name="Normal 2 3 4 2 3 2 2 2 3" xfId="10581" xr:uid="{9064CD5E-9C24-4BEF-9B62-93F93C3E7B32}"/>
    <cellStyle name="Normal 2 3 4 2 3 2 2 2 3 2" xfId="24271" xr:uid="{4B8BE510-96D6-49BC-A563-3DE73F771640}"/>
    <cellStyle name="Normal 2 3 4 2 3 2 2 2 3 2 2" xfId="37963" xr:uid="{8ABED447-97F0-4E0D-8B66-85E2C5153AA7}"/>
    <cellStyle name="Normal 2 3 4 2 3 2 2 2 3 2 3" xfId="52847" xr:uid="{16CD7ACF-BD23-46D6-81EE-9335E651A071}"/>
    <cellStyle name="Normal 2 3 4 2 3 2 2 2 3 3" xfId="17427" xr:uid="{E0D407A1-67BF-43AD-8FBF-2EC8D737AFBA}"/>
    <cellStyle name="Normal 2 3 4 2 3 2 2 2 3 4" xfId="31117" xr:uid="{C441FCF1-F837-45AA-B0CE-F088F1C07155}"/>
    <cellStyle name="Normal 2 3 4 2 3 2 2 2 3 5" xfId="46001" xr:uid="{4016290F-C746-412B-87CF-17A463863E7F}"/>
    <cellStyle name="Normal 2 3 4 2 3 2 2 2 4" xfId="20849" xr:uid="{2A625753-0781-4A35-A8A1-2A1D07A7776C}"/>
    <cellStyle name="Normal 2 3 4 2 3 2 2 2 4 2" xfId="34541" xr:uid="{2E387A56-63C0-4D30-A25E-B695B22E2BB4}"/>
    <cellStyle name="Normal 2 3 4 2 3 2 2 2 4 3" xfId="49425" xr:uid="{CC942147-013A-4958-B05E-02D474FE0067}"/>
    <cellStyle name="Normal 2 3 4 2 3 2 2 2 5" xfId="14005" xr:uid="{A08EE886-23D5-4CEB-B714-B4833E7A5CF1}"/>
    <cellStyle name="Normal 2 3 4 2 3 2 2 2 6" xfId="27695" xr:uid="{D864090D-2CBC-40B4-8B51-7880CC2FF994}"/>
    <cellStyle name="Normal 2 3 4 2 3 2 2 2 7" xfId="42579" xr:uid="{693335FC-DE14-455B-8775-66FF3B16A23B}"/>
    <cellStyle name="Normal 2 3 4 2 3 2 2 3" xfId="8870" xr:uid="{7B0A6667-BE02-44FF-B2FA-C99014B39557}"/>
    <cellStyle name="Normal 2 3 4 2 3 2 2 3 2" xfId="12292" xr:uid="{92478B71-F6E3-48A2-BB77-2843C99C2C76}"/>
    <cellStyle name="Normal 2 3 4 2 3 2 2 3 2 2" xfId="25982" xr:uid="{91B7FF03-C725-496D-B197-21F9ED3BA289}"/>
    <cellStyle name="Normal 2 3 4 2 3 2 2 3 2 2 2" xfId="39674" xr:uid="{7E4D1C9D-BAFD-40B2-A67A-25C1BB71B981}"/>
    <cellStyle name="Normal 2 3 4 2 3 2 2 3 2 2 3" xfId="54558" xr:uid="{45B71D2D-09C3-453D-87D1-59ADD590C25F}"/>
    <cellStyle name="Normal 2 3 4 2 3 2 2 3 2 3" xfId="19138" xr:uid="{9BF2B7E5-28B5-4EBD-93A1-40243C44CDC9}"/>
    <cellStyle name="Normal 2 3 4 2 3 2 2 3 2 4" xfId="32828" xr:uid="{D0826BE9-E3AE-4C20-ADE2-1258E6226964}"/>
    <cellStyle name="Normal 2 3 4 2 3 2 2 3 2 5" xfId="47712" xr:uid="{E29DB3D5-7A5F-4397-900E-68900A092F20}"/>
    <cellStyle name="Normal 2 3 4 2 3 2 2 3 3" xfId="22560" xr:uid="{AA28720A-67A2-4633-9F66-743F2DC7FD31}"/>
    <cellStyle name="Normal 2 3 4 2 3 2 2 3 3 2" xfId="36252" xr:uid="{2D676F0A-1EED-49C9-886B-3CD47D845011}"/>
    <cellStyle name="Normal 2 3 4 2 3 2 2 3 3 3" xfId="51136" xr:uid="{F6B379C6-80CE-43BF-8EAB-FBBD75F5E453}"/>
    <cellStyle name="Normal 2 3 4 2 3 2 2 3 4" xfId="15716" xr:uid="{A70C0812-D951-43EB-9950-6B5F379A197B}"/>
    <cellStyle name="Normal 2 3 4 2 3 2 2 3 5" xfId="29406" xr:uid="{68BDA916-7D3A-4941-B54E-32756431852B}"/>
    <cellStyle name="Normal 2 3 4 2 3 2 2 3 6" xfId="44290" xr:uid="{9E6D41AF-E7BE-4D1E-B90C-542B71FD62C2}"/>
    <cellStyle name="Normal 2 3 4 2 3 2 2 4" xfId="10580" xr:uid="{12345B1F-10D2-4E8E-BFF0-91D3E1C00945}"/>
    <cellStyle name="Normal 2 3 4 2 3 2 2 4 2" xfId="24270" xr:uid="{AF196979-E6BC-4CCF-870D-7C57621FD363}"/>
    <cellStyle name="Normal 2 3 4 2 3 2 2 4 2 2" xfId="37962" xr:uid="{7D07CEE2-A1FC-4825-BCD8-D49BED16BCDA}"/>
    <cellStyle name="Normal 2 3 4 2 3 2 2 4 2 3" xfId="52846" xr:uid="{09DF8F4E-913D-4A03-9BE6-5DE4B13395DB}"/>
    <cellStyle name="Normal 2 3 4 2 3 2 2 4 3" xfId="17426" xr:uid="{26895295-A67A-470A-870C-EBC4FE94FB06}"/>
    <cellStyle name="Normal 2 3 4 2 3 2 2 4 4" xfId="31116" xr:uid="{AFBDA0B9-FED7-45D2-96EE-00EC7260DEC9}"/>
    <cellStyle name="Normal 2 3 4 2 3 2 2 4 5" xfId="46000" xr:uid="{44005C99-97C8-4D0C-BCC2-F9EAFE5D0CA5}"/>
    <cellStyle name="Normal 2 3 4 2 3 2 2 5" xfId="20848" xr:uid="{8AF08460-036D-482E-AD3F-EAFFA8ECDD2A}"/>
    <cellStyle name="Normal 2 3 4 2 3 2 2 5 2" xfId="34540" xr:uid="{E4610E6A-3B8A-40A1-A97A-082CE798ABED}"/>
    <cellStyle name="Normal 2 3 4 2 3 2 2 5 3" xfId="49424" xr:uid="{9BA34234-1544-4094-A187-0F9BB5C8B510}"/>
    <cellStyle name="Normal 2 3 4 2 3 2 2 6" xfId="14004" xr:uid="{C82F7F47-3BB6-478A-A121-C8868516F394}"/>
    <cellStyle name="Normal 2 3 4 2 3 2 2 7" xfId="27694" xr:uid="{3CFD7903-5F88-42CC-84E0-A257159D021C}"/>
    <cellStyle name="Normal 2 3 4 2 3 2 2 8" xfId="42578" xr:uid="{87A091B9-F3B5-4285-BD21-11191EDE8C1F}"/>
    <cellStyle name="Normal 2 3 4 2 3 2 3" xfId="7159" xr:uid="{2D1D4B17-5557-4D24-BAB7-4CC69B4A02B8}"/>
    <cellStyle name="Normal 2 3 4 2 3 2 3 2" xfId="8872" xr:uid="{9CBF42D1-A878-495E-A153-14A0BECD6CC7}"/>
    <cellStyle name="Normal 2 3 4 2 3 2 3 2 2" xfId="12294" xr:uid="{FDD85AA8-7D3B-4C51-AF02-40DFA75DB87F}"/>
    <cellStyle name="Normal 2 3 4 2 3 2 3 2 2 2" xfId="25984" xr:uid="{B3F7184B-99C2-477E-B1DC-1D1AAAA58006}"/>
    <cellStyle name="Normal 2 3 4 2 3 2 3 2 2 2 2" xfId="39676" xr:uid="{26AD2C46-4BE2-4EF1-9E37-2A20A5B1D144}"/>
    <cellStyle name="Normal 2 3 4 2 3 2 3 2 2 2 3" xfId="54560" xr:uid="{D072A6F5-4855-44DB-A507-5CD30DE2CF14}"/>
    <cellStyle name="Normal 2 3 4 2 3 2 3 2 2 3" xfId="19140" xr:uid="{BD886CF1-07FC-4AA2-96DD-3B817D2A42A3}"/>
    <cellStyle name="Normal 2 3 4 2 3 2 3 2 2 4" xfId="32830" xr:uid="{137C4334-7436-4B17-AC31-5F372A0A1C5D}"/>
    <cellStyle name="Normal 2 3 4 2 3 2 3 2 2 5" xfId="47714" xr:uid="{12BC44BC-8A0E-4D98-9131-2B44270BB4CA}"/>
    <cellStyle name="Normal 2 3 4 2 3 2 3 2 3" xfId="22562" xr:uid="{99B86728-7AD9-4484-947E-2E2E345B8CC2}"/>
    <cellStyle name="Normal 2 3 4 2 3 2 3 2 3 2" xfId="36254" xr:uid="{01818CFB-E4E0-43E2-8C33-D29F00C94E81}"/>
    <cellStyle name="Normal 2 3 4 2 3 2 3 2 3 3" xfId="51138" xr:uid="{5AAF81BA-14B0-45EC-8137-61C34A25FAF2}"/>
    <cellStyle name="Normal 2 3 4 2 3 2 3 2 4" xfId="15718" xr:uid="{366061D4-9FF1-48A6-A2C3-CFD45BE22166}"/>
    <cellStyle name="Normal 2 3 4 2 3 2 3 2 5" xfId="29408" xr:uid="{4CD9F842-02C9-4B71-B90A-14AF984BC770}"/>
    <cellStyle name="Normal 2 3 4 2 3 2 3 2 6" xfId="44292" xr:uid="{33587215-43FA-42E2-A4E0-3B5C321249CF}"/>
    <cellStyle name="Normal 2 3 4 2 3 2 3 3" xfId="10582" xr:uid="{BAD4E65E-F18E-4031-AB0C-C49F68230E81}"/>
    <cellStyle name="Normal 2 3 4 2 3 2 3 3 2" xfId="24272" xr:uid="{A947D4D9-8918-4BBA-8763-6367C8B49E40}"/>
    <cellStyle name="Normal 2 3 4 2 3 2 3 3 2 2" xfId="37964" xr:uid="{6A30105D-19FF-4BA9-B5F0-14780FC86195}"/>
    <cellStyle name="Normal 2 3 4 2 3 2 3 3 2 3" xfId="52848" xr:uid="{DE94E790-003B-4C7A-9E8E-02648965DE2B}"/>
    <cellStyle name="Normal 2 3 4 2 3 2 3 3 3" xfId="17428" xr:uid="{EFAC5961-BA04-40D1-A92F-8FEFFB77D9F4}"/>
    <cellStyle name="Normal 2 3 4 2 3 2 3 3 4" xfId="31118" xr:uid="{4285BC59-60BA-4ED2-8F3A-0CE38F6E3344}"/>
    <cellStyle name="Normal 2 3 4 2 3 2 3 3 5" xfId="46002" xr:uid="{13B2F850-6BC0-4E54-88AE-CAF0A7DA3487}"/>
    <cellStyle name="Normal 2 3 4 2 3 2 3 4" xfId="20850" xr:uid="{B8CD95B0-1BA3-499F-BB8C-C3BF793A8A8E}"/>
    <cellStyle name="Normal 2 3 4 2 3 2 3 4 2" xfId="34542" xr:uid="{77FE8CC9-B1FB-46E9-8ED4-B5982754E16D}"/>
    <cellStyle name="Normal 2 3 4 2 3 2 3 4 3" xfId="49426" xr:uid="{CB843C66-7CFA-4FC4-ABE4-43B87CADA145}"/>
    <cellStyle name="Normal 2 3 4 2 3 2 3 5" xfId="14006" xr:uid="{0E548E3E-8582-4A42-8A62-702FC163F43D}"/>
    <cellStyle name="Normal 2 3 4 2 3 2 3 6" xfId="27696" xr:uid="{857E4813-69B6-495A-BB1B-6CE5F3C5E855}"/>
    <cellStyle name="Normal 2 3 4 2 3 2 3 7" xfId="42580" xr:uid="{B53818C4-4FDC-4FBE-9D12-BBA9D8944D6E}"/>
    <cellStyle name="Normal 2 3 4 2 3 2 4" xfId="7160" xr:uid="{D5EA9233-5646-400F-B826-4C51F6911F21}"/>
    <cellStyle name="Normal 2 3 4 2 3 2 4 2" xfId="8873" xr:uid="{C4061766-FA02-421C-BF03-917F91ED2189}"/>
    <cellStyle name="Normal 2 3 4 2 3 2 4 2 2" xfId="12295" xr:uid="{AC5264F5-E79A-4166-8C53-48CE2C2070F0}"/>
    <cellStyle name="Normal 2 3 4 2 3 2 4 2 2 2" xfId="25985" xr:uid="{4D8522C3-8933-4CE6-A335-C571098821B4}"/>
    <cellStyle name="Normal 2 3 4 2 3 2 4 2 2 2 2" xfId="39677" xr:uid="{7A9A0E7D-9207-454F-8EFA-CCE8CFDE6B36}"/>
    <cellStyle name="Normal 2 3 4 2 3 2 4 2 2 2 3" xfId="54561" xr:uid="{E1338B7E-9855-4023-8A25-7037AEAD8D97}"/>
    <cellStyle name="Normal 2 3 4 2 3 2 4 2 2 3" xfId="19141" xr:uid="{8CE0BD97-CF97-480E-AC13-82A6AA1A3888}"/>
    <cellStyle name="Normal 2 3 4 2 3 2 4 2 2 4" xfId="32831" xr:uid="{853952A7-AFFF-4312-B92D-DA91B232AD0C}"/>
    <cellStyle name="Normal 2 3 4 2 3 2 4 2 2 5" xfId="47715" xr:uid="{B8085314-A13C-403B-870C-1424C02363DE}"/>
    <cellStyle name="Normal 2 3 4 2 3 2 4 2 3" xfId="22563" xr:uid="{38383389-9F5C-4351-A519-769B4B88510E}"/>
    <cellStyle name="Normal 2 3 4 2 3 2 4 2 3 2" xfId="36255" xr:uid="{F0C073CD-22B7-4C10-A2B8-CD1A0721B5CE}"/>
    <cellStyle name="Normal 2 3 4 2 3 2 4 2 3 3" xfId="51139" xr:uid="{E924BF79-1BD7-4221-AEAC-7D2A200F9873}"/>
    <cellStyle name="Normal 2 3 4 2 3 2 4 2 4" xfId="15719" xr:uid="{B626129E-577E-4EBD-94D4-AB8D6179A10A}"/>
    <cellStyle name="Normal 2 3 4 2 3 2 4 2 5" xfId="29409" xr:uid="{99C146F2-EC6A-44C3-8936-6E048ADBE08F}"/>
    <cellStyle name="Normal 2 3 4 2 3 2 4 2 6" xfId="44293" xr:uid="{7045773E-D24E-49D5-B825-D551582455B0}"/>
    <cellStyle name="Normal 2 3 4 2 3 2 4 3" xfId="10583" xr:uid="{9C06E97A-7053-4FC0-B0D1-24449EE51F9A}"/>
    <cellStyle name="Normal 2 3 4 2 3 2 4 3 2" xfId="24273" xr:uid="{C0B48FBB-8C42-40EC-B9B6-3162882314BE}"/>
    <cellStyle name="Normal 2 3 4 2 3 2 4 3 2 2" xfId="37965" xr:uid="{9EEEB891-0BB2-41BF-B5EE-4C3D88441EC8}"/>
    <cellStyle name="Normal 2 3 4 2 3 2 4 3 2 3" xfId="52849" xr:uid="{A7ADE9BA-ABF6-469F-A892-86BF9C176620}"/>
    <cellStyle name="Normal 2 3 4 2 3 2 4 3 3" xfId="17429" xr:uid="{9B0B6C74-0A6D-45A2-8949-0A07935157CE}"/>
    <cellStyle name="Normal 2 3 4 2 3 2 4 3 4" xfId="31119" xr:uid="{45C4F0E3-3036-4A31-AB47-CB2AAE5CF5FA}"/>
    <cellStyle name="Normal 2 3 4 2 3 2 4 3 5" xfId="46003" xr:uid="{2B10CFF6-B168-4CE4-BB45-1579E989ABED}"/>
    <cellStyle name="Normal 2 3 4 2 3 2 4 4" xfId="20851" xr:uid="{104C4B04-444E-4950-8D4D-9F9141480ED4}"/>
    <cellStyle name="Normal 2 3 4 2 3 2 4 4 2" xfId="34543" xr:uid="{C568CC37-1607-4A36-8AEB-DACDE0D913AF}"/>
    <cellStyle name="Normal 2 3 4 2 3 2 4 4 3" xfId="49427" xr:uid="{FCD92D52-4A6E-4164-B6C4-8B16197436CD}"/>
    <cellStyle name="Normal 2 3 4 2 3 2 4 5" xfId="14007" xr:uid="{FFB3F990-6493-4A73-B0DB-9CE13212CCC8}"/>
    <cellStyle name="Normal 2 3 4 2 3 2 4 6" xfId="27697" xr:uid="{42B48543-021E-45E5-8086-665E48975273}"/>
    <cellStyle name="Normal 2 3 4 2 3 2 4 7" xfId="42581" xr:uid="{3D859027-8C6F-4FF2-AA2B-4969C8716B7A}"/>
    <cellStyle name="Normal 2 3 4 2 3 2 5" xfId="8869" xr:uid="{1AF5F3AA-63FF-4FB2-A7E4-3B1CED03A7A3}"/>
    <cellStyle name="Normal 2 3 4 2 3 2 5 2" xfId="12291" xr:uid="{798B44E8-ADE8-487C-B615-AAB4CA01DF38}"/>
    <cellStyle name="Normal 2 3 4 2 3 2 5 2 2" xfId="25981" xr:uid="{F0BF59F1-873A-482C-BB5F-BCCA6C1C90F5}"/>
    <cellStyle name="Normal 2 3 4 2 3 2 5 2 2 2" xfId="39673" xr:uid="{9C84AB30-6CB8-41B7-B08D-34519223F37B}"/>
    <cellStyle name="Normal 2 3 4 2 3 2 5 2 2 3" xfId="54557" xr:uid="{57459EFA-27D4-419F-BD9C-4761D78CE791}"/>
    <cellStyle name="Normal 2 3 4 2 3 2 5 2 3" xfId="19137" xr:uid="{8451F69B-DBDD-4674-893A-D6841E65C68C}"/>
    <cellStyle name="Normal 2 3 4 2 3 2 5 2 4" xfId="32827" xr:uid="{81094435-1A09-4B68-A494-958CD638D718}"/>
    <cellStyle name="Normal 2 3 4 2 3 2 5 2 5" xfId="47711" xr:uid="{6B97AC76-B282-4F7E-9010-BC11292AB2ED}"/>
    <cellStyle name="Normal 2 3 4 2 3 2 5 3" xfId="22559" xr:uid="{A64BD08D-F77C-48B9-819D-24B84687E83E}"/>
    <cellStyle name="Normal 2 3 4 2 3 2 5 3 2" xfId="36251" xr:uid="{7219C8A6-D650-4D5C-B824-6E54AAA0D1A0}"/>
    <cellStyle name="Normal 2 3 4 2 3 2 5 3 3" xfId="51135" xr:uid="{80823303-4139-4A7E-9F94-94095E8024E2}"/>
    <cellStyle name="Normal 2 3 4 2 3 2 5 4" xfId="15715" xr:uid="{BD3EF59E-8EC7-415D-9E1B-1DCA739AE6DC}"/>
    <cellStyle name="Normal 2 3 4 2 3 2 5 5" xfId="29405" xr:uid="{9AF40A73-C800-40E8-8A1A-B1E113A1207F}"/>
    <cellStyle name="Normal 2 3 4 2 3 2 5 6" xfId="44289" xr:uid="{5EDE73EE-0B5B-4464-96C9-FBC6633B4C81}"/>
    <cellStyle name="Normal 2 3 4 2 3 2 6" xfId="10579" xr:uid="{3498E615-9FF5-42B1-AB41-67E3E98B4BD8}"/>
    <cellStyle name="Normal 2 3 4 2 3 2 6 2" xfId="24269" xr:uid="{8E3A7719-014D-43F6-A752-5045BDF01A86}"/>
    <cellStyle name="Normal 2 3 4 2 3 2 6 2 2" xfId="37961" xr:uid="{7D286423-36FA-46C5-B30D-FD326481487B}"/>
    <cellStyle name="Normal 2 3 4 2 3 2 6 2 3" xfId="52845" xr:uid="{172D56FE-F20A-4679-A672-44AA51ABD9FB}"/>
    <cellStyle name="Normal 2 3 4 2 3 2 6 3" xfId="17425" xr:uid="{B2EFD6A6-1939-4185-9E96-30051C7DABCD}"/>
    <cellStyle name="Normal 2 3 4 2 3 2 6 4" xfId="31115" xr:uid="{7FDC6F38-3ABA-4205-8CAB-924AADBEAFF9}"/>
    <cellStyle name="Normal 2 3 4 2 3 2 6 5" xfId="45999" xr:uid="{87264833-854E-4BC3-AB5E-86F609A09793}"/>
    <cellStyle name="Normal 2 3 4 2 3 2 7" xfId="20847" xr:uid="{E280DA1B-FB00-4CAB-8ABB-88818473A0D6}"/>
    <cellStyle name="Normal 2 3 4 2 3 2 7 2" xfId="34539" xr:uid="{7E4BA28C-CD5D-462A-B09B-F02B7A3C97E4}"/>
    <cellStyle name="Normal 2 3 4 2 3 2 7 3" xfId="49423" xr:uid="{B4C78F5C-91BD-4EB9-B0FE-8C4B97DF229C}"/>
    <cellStyle name="Normal 2 3 4 2 3 2 8" xfId="14003" xr:uid="{915B56B7-CC3D-4B32-AE26-AD50E6AE1D85}"/>
    <cellStyle name="Normal 2 3 4 2 3 2 9" xfId="27693" xr:uid="{1B9AF36F-ACAC-46CE-8403-089C8DB313A1}"/>
    <cellStyle name="Normal 2 3 4 2 3 3" xfId="7161" xr:uid="{ADEA117B-9745-4E49-8EF4-B2FB74EFEA98}"/>
    <cellStyle name="Normal 2 3 4 2 3 3 10" xfId="42582" xr:uid="{A9CCE1B8-024F-4E68-936B-6D7F3A978DEE}"/>
    <cellStyle name="Normal 2 3 4 2 3 3 2" xfId="7162" xr:uid="{E4AEAF42-F804-481F-8140-82BEE61D88E9}"/>
    <cellStyle name="Normal 2 3 4 2 3 3 2 2" xfId="7163" xr:uid="{6BC95A14-9375-49CC-B62A-0816E1C467E4}"/>
    <cellStyle name="Normal 2 3 4 2 3 3 2 2 2" xfId="8876" xr:uid="{CB0020C2-2471-455D-BD51-30441C2114B6}"/>
    <cellStyle name="Normal 2 3 4 2 3 3 2 2 2 2" xfId="12298" xr:uid="{D298536A-8D0A-4CA6-ABA9-493829D75C79}"/>
    <cellStyle name="Normal 2 3 4 2 3 3 2 2 2 2 2" xfId="25988" xr:uid="{938A696C-7663-48DF-86EE-9FADD90D68C9}"/>
    <cellStyle name="Normal 2 3 4 2 3 3 2 2 2 2 2 2" xfId="39680" xr:uid="{251492A0-D82E-46C6-BCF9-061AE1DB79A5}"/>
    <cellStyle name="Normal 2 3 4 2 3 3 2 2 2 2 2 3" xfId="54564" xr:uid="{C5108272-749D-4B7F-85CE-A3E086317178}"/>
    <cellStyle name="Normal 2 3 4 2 3 3 2 2 2 2 3" xfId="19144" xr:uid="{44A3B05E-5480-4E1E-9DD4-1E0582388ACE}"/>
    <cellStyle name="Normal 2 3 4 2 3 3 2 2 2 2 4" xfId="32834" xr:uid="{3F04DB8C-9715-44F1-8FAD-C6622AF127B6}"/>
    <cellStyle name="Normal 2 3 4 2 3 3 2 2 2 2 5" xfId="47718" xr:uid="{6EFA7B89-9552-44D7-80B0-83288C89267A}"/>
    <cellStyle name="Normal 2 3 4 2 3 3 2 2 2 3" xfId="22566" xr:uid="{94B4A223-2389-4CBE-AEA6-D9E07F9B791E}"/>
    <cellStyle name="Normal 2 3 4 2 3 3 2 2 2 3 2" xfId="36258" xr:uid="{C4EBCC6B-B430-4B39-9564-342000E30A9F}"/>
    <cellStyle name="Normal 2 3 4 2 3 3 2 2 2 3 3" xfId="51142" xr:uid="{361A1ABF-EAFB-4A28-8007-C428D08E6A80}"/>
    <cellStyle name="Normal 2 3 4 2 3 3 2 2 2 4" xfId="15722" xr:uid="{00BB0CE4-9371-4B5D-9C36-B91F4C513901}"/>
    <cellStyle name="Normal 2 3 4 2 3 3 2 2 2 5" xfId="29412" xr:uid="{6B9BCC67-A1B9-4489-A623-5E2680A482A0}"/>
    <cellStyle name="Normal 2 3 4 2 3 3 2 2 2 6" xfId="44296" xr:uid="{CFCD92CE-39AB-4258-A32C-3835EEC512C3}"/>
    <cellStyle name="Normal 2 3 4 2 3 3 2 2 3" xfId="10586" xr:uid="{16D83BD2-5C7F-4AC3-9CAB-D291FA47530C}"/>
    <cellStyle name="Normal 2 3 4 2 3 3 2 2 3 2" xfId="24276" xr:uid="{49193985-8366-4FA5-B9A8-23F919F9F7D2}"/>
    <cellStyle name="Normal 2 3 4 2 3 3 2 2 3 2 2" xfId="37968" xr:uid="{C6559332-CF36-403E-9DDE-A48003377EA6}"/>
    <cellStyle name="Normal 2 3 4 2 3 3 2 2 3 2 3" xfId="52852" xr:uid="{0FC083AC-DDBA-493A-A0DA-C78904E71571}"/>
    <cellStyle name="Normal 2 3 4 2 3 3 2 2 3 3" xfId="17432" xr:uid="{09A34D93-AB2D-4194-AD75-F69E8E5FC806}"/>
    <cellStyle name="Normal 2 3 4 2 3 3 2 2 3 4" xfId="31122" xr:uid="{682B1313-13BD-4BDF-B71D-FD712BF8BD0C}"/>
    <cellStyle name="Normal 2 3 4 2 3 3 2 2 3 5" xfId="46006" xr:uid="{65F4931F-E80F-49FB-8F21-6534DB7BF7D8}"/>
    <cellStyle name="Normal 2 3 4 2 3 3 2 2 4" xfId="20854" xr:uid="{8CACA558-8C7B-46B5-A63F-B519220B2651}"/>
    <cellStyle name="Normal 2 3 4 2 3 3 2 2 4 2" xfId="34546" xr:uid="{80B600FF-BD79-48E3-96A9-B9D7FA697D4F}"/>
    <cellStyle name="Normal 2 3 4 2 3 3 2 2 4 3" xfId="49430" xr:uid="{BD4FE2E2-169A-4DE4-8196-CFDF3BEFA863}"/>
    <cellStyle name="Normal 2 3 4 2 3 3 2 2 5" xfId="14010" xr:uid="{90CFA508-C359-49A5-B640-BF9AAB24C453}"/>
    <cellStyle name="Normal 2 3 4 2 3 3 2 2 6" xfId="27700" xr:uid="{ED80198C-B9D5-451D-B4F0-4DB3FE232FE9}"/>
    <cellStyle name="Normal 2 3 4 2 3 3 2 2 7" xfId="42584" xr:uid="{95AEA697-3807-4BBF-8870-8CC0AA0EE761}"/>
    <cellStyle name="Normal 2 3 4 2 3 3 2 3" xfId="8875" xr:uid="{9D0F5C95-5C16-4E21-895B-397305D3EC36}"/>
    <cellStyle name="Normal 2 3 4 2 3 3 2 3 2" xfId="12297" xr:uid="{0E338092-6AF7-4CB9-9688-B73DB7559AD6}"/>
    <cellStyle name="Normal 2 3 4 2 3 3 2 3 2 2" xfId="25987" xr:uid="{8693E708-66D4-41EC-8878-A6121AC1877E}"/>
    <cellStyle name="Normal 2 3 4 2 3 3 2 3 2 2 2" xfId="39679" xr:uid="{FA5F75E6-B735-4E77-8A50-E9422D608E6F}"/>
    <cellStyle name="Normal 2 3 4 2 3 3 2 3 2 2 3" xfId="54563" xr:uid="{42841B8D-C19F-450C-AF2A-89EB24552D9A}"/>
    <cellStyle name="Normal 2 3 4 2 3 3 2 3 2 3" xfId="19143" xr:uid="{3AB4F2CA-58FC-4E3A-8E33-36DED5F70F51}"/>
    <cellStyle name="Normal 2 3 4 2 3 3 2 3 2 4" xfId="32833" xr:uid="{DE7FDEAD-50C0-4919-B6F4-0BBFA6A17F93}"/>
    <cellStyle name="Normal 2 3 4 2 3 3 2 3 2 5" xfId="47717" xr:uid="{34FBF52B-8585-4CA8-BF5F-26CD0BD94FBE}"/>
    <cellStyle name="Normal 2 3 4 2 3 3 2 3 3" xfId="22565" xr:uid="{9ABB5D63-B8E9-4A93-87DF-E42004346CEE}"/>
    <cellStyle name="Normal 2 3 4 2 3 3 2 3 3 2" xfId="36257" xr:uid="{BD40AD2C-501E-4DAD-ABAE-1E23CC20A768}"/>
    <cellStyle name="Normal 2 3 4 2 3 3 2 3 3 3" xfId="51141" xr:uid="{545653D6-4C2C-4CB0-8318-81AE0DEEAA28}"/>
    <cellStyle name="Normal 2 3 4 2 3 3 2 3 4" xfId="15721" xr:uid="{679CC0BB-CF67-4F2C-8A9F-0D7D76496EC6}"/>
    <cellStyle name="Normal 2 3 4 2 3 3 2 3 5" xfId="29411" xr:uid="{AA19621E-CD2A-40D6-AB8A-C0DCD2C0CA67}"/>
    <cellStyle name="Normal 2 3 4 2 3 3 2 3 6" xfId="44295" xr:uid="{FCA604D4-1B06-48B6-A3A2-560EFF63363F}"/>
    <cellStyle name="Normal 2 3 4 2 3 3 2 4" xfId="10585" xr:uid="{BA94FEE0-9DE1-44A6-849A-96BE47FB733A}"/>
    <cellStyle name="Normal 2 3 4 2 3 3 2 4 2" xfId="24275" xr:uid="{F236241D-DECF-4AB1-B2A6-E54371C6C7CA}"/>
    <cellStyle name="Normal 2 3 4 2 3 3 2 4 2 2" xfId="37967" xr:uid="{6DE1D740-496C-427B-B1FB-80E18CDA5214}"/>
    <cellStyle name="Normal 2 3 4 2 3 3 2 4 2 3" xfId="52851" xr:uid="{58232DD1-F068-4218-9503-A7F92EF01A72}"/>
    <cellStyle name="Normal 2 3 4 2 3 3 2 4 3" xfId="17431" xr:uid="{D8DF993B-91BE-4659-A5CB-98B7FFD827EA}"/>
    <cellStyle name="Normal 2 3 4 2 3 3 2 4 4" xfId="31121" xr:uid="{39516B35-688B-4A55-9C69-4224B0E47706}"/>
    <cellStyle name="Normal 2 3 4 2 3 3 2 4 5" xfId="46005" xr:uid="{233DB9ED-F195-4D82-BD57-E022294FED09}"/>
    <cellStyle name="Normal 2 3 4 2 3 3 2 5" xfId="20853" xr:uid="{EF376E05-86FA-4C44-A717-4FE2C8848ECF}"/>
    <cellStyle name="Normal 2 3 4 2 3 3 2 5 2" xfId="34545" xr:uid="{262E15B8-A7C5-488A-A8F4-2063463C3E3C}"/>
    <cellStyle name="Normal 2 3 4 2 3 3 2 5 3" xfId="49429" xr:uid="{CEA78970-88B8-4B00-BAEF-0FB91D127632}"/>
    <cellStyle name="Normal 2 3 4 2 3 3 2 6" xfId="14009" xr:uid="{23C25CC5-B625-469D-8FB0-72755A58930C}"/>
    <cellStyle name="Normal 2 3 4 2 3 3 2 7" xfId="27699" xr:uid="{2D3D5438-FD2D-4491-82A8-76ADFC9A83AC}"/>
    <cellStyle name="Normal 2 3 4 2 3 3 2 8" xfId="42583" xr:uid="{A451A3B4-6A63-482A-A831-76F41355DFCC}"/>
    <cellStyle name="Normal 2 3 4 2 3 3 3" xfId="7164" xr:uid="{7C911F28-F3B1-490E-B13C-3483D27FCCB5}"/>
    <cellStyle name="Normal 2 3 4 2 3 3 3 2" xfId="8877" xr:uid="{A649AD78-FA04-477E-AE20-E9A3ABA58C25}"/>
    <cellStyle name="Normal 2 3 4 2 3 3 3 2 2" xfId="12299" xr:uid="{472A6C5F-D814-4424-90FC-D1617645151C}"/>
    <cellStyle name="Normal 2 3 4 2 3 3 3 2 2 2" xfId="25989" xr:uid="{0A95CC06-25B8-495B-A50F-56710E21A290}"/>
    <cellStyle name="Normal 2 3 4 2 3 3 3 2 2 2 2" xfId="39681" xr:uid="{860847DB-A631-46D5-BBC6-89D6BFFF4362}"/>
    <cellStyle name="Normal 2 3 4 2 3 3 3 2 2 2 3" xfId="54565" xr:uid="{E84DC6E3-4AD4-4A4F-BE70-51FE380A1462}"/>
    <cellStyle name="Normal 2 3 4 2 3 3 3 2 2 3" xfId="19145" xr:uid="{FFFCB62F-54DE-403D-AB83-47645E394ECC}"/>
    <cellStyle name="Normal 2 3 4 2 3 3 3 2 2 4" xfId="32835" xr:uid="{9EB2AC2B-1B55-483A-90CE-FFA9343D37CF}"/>
    <cellStyle name="Normal 2 3 4 2 3 3 3 2 2 5" xfId="47719" xr:uid="{F2D36C62-BCA1-4D46-9DD4-D817894BF0CD}"/>
    <cellStyle name="Normal 2 3 4 2 3 3 3 2 3" xfId="22567" xr:uid="{7C7F72AB-D68B-4B7F-83D6-0FB3373D59E5}"/>
    <cellStyle name="Normal 2 3 4 2 3 3 3 2 3 2" xfId="36259" xr:uid="{133D1D54-39A0-4F09-868E-657137C5E525}"/>
    <cellStyle name="Normal 2 3 4 2 3 3 3 2 3 3" xfId="51143" xr:uid="{E42ECB4F-7FCB-4A1F-86AC-13415370278E}"/>
    <cellStyle name="Normal 2 3 4 2 3 3 3 2 4" xfId="15723" xr:uid="{1CFACC80-AA48-4755-BD0F-06DF5B83386F}"/>
    <cellStyle name="Normal 2 3 4 2 3 3 3 2 5" xfId="29413" xr:uid="{9F0244EE-7D46-4F9E-8B7C-6EBA960FC761}"/>
    <cellStyle name="Normal 2 3 4 2 3 3 3 2 6" xfId="44297" xr:uid="{BE85029F-434B-4E5E-8D52-3B04A1DE37FD}"/>
    <cellStyle name="Normal 2 3 4 2 3 3 3 3" xfId="10587" xr:uid="{A3B0FA16-B2A6-492F-823A-505D8F32B231}"/>
    <cellStyle name="Normal 2 3 4 2 3 3 3 3 2" xfId="24277" xr:uid="{88658303-0EA0-4115-BA49-C8A5F111EBCA}"/>
    <cellStyle name="Normal 2 3 4 2 3 3 3 3 2 2" xfId="37969" xr:uid="{C1B2FD5C-CEFB-4762-978E-279034797557}"/>
    <cellStyle name="Normal 2 3 4 2 3 3 3 3 2 3" xfId="52853" xr:uid="{9C55F835-AB32-494E-A39D-428C328C66AE}"/>
    <cellStyle name="Normal 2 3 4 2 3 3 3 3 3" xfId="17433" xr:uid="{129F53A2-0E75-47F8-B794-C4C798A1EA59}"/>
    <cellStyle name="Normal 2 3 4 2 3 3 3 3 4" xfId="31123" xr:uid="{4EC187DF-8E8A-4223-8194-940822296245}"/>
    <cellStyle name="Normal 2 3 4 2 3 3 3 3 5" xfId="46007" xr:uid="{3D6580C3-5ED3-41FF-B8D3-840FEC0895FA}"/>
    <cellStyle name="Normal 2 3 4 2 3 3 3 4" xfId="20855" xr:uid="{AEF4FC6F-60BA-4125-A3FA-D5C0033F1B3F}"/>
    <cellStyle name="Normal 2 3 4 2 3 3 3 4 2" xfId="34547" xr:uid="{3D380AED-C570-4BCD-9F2D-9D4F869CCB0A}"/>
    <cellStyle name="Normal 2 3 4 2 3 3 3 4 3" xfId="49431" xr:uid="{40C269E1-1ABA-49F8-91FC-2CAF9E9A8816}"/>
    <cellStyle name="Normal 2 3 4 2 3 3 3 5" xfId="14011" xr:uid="{29A2DBD1-787F-41B4-8A37-3F44DC5C2C80}"/>
    <cellStyle name="Normal 2 3 4 2 3 3 3 6" xfId="27701" xr:uid="{62CEAC2E-8996-48C8-9682-3458F2D36B4F}"/>
    <cellStyle name="Normal 2 3 4 2 3 3 3 7" xfId="42585" xr:uid="{8443A209-2943-46AD-A9D8-8E08A6FB44F7}"/>
    <cellStyle name="Normal 2 3 4 2 3 3 4" xfId="7165" xr:uid="{7798A084-16C1-4B9B-A0A2-941E8B619826}"/>
    <cellStyle name="Normal 2 3 4 2 3 3 4 2" xfId="8878" xr:uid="{6F958DB4-D8C6-4E4D-939E-5C2C5A05B655}"/>
    <cellStyle name="Normal 2 3 4 2 3 3 4 2 2" xfId="12300" xr:uid="{C2AFD5D5-A53E-4C0F-9A64-74DE11E77F52}"/>
    <cellStyle name="Normal 2 3 4 2 3 3 4 2 2 2" xfId="25990" xr:uid="{911526C2-5EA6-41B6-A5FF-BEC4DE0B1670}"/>
    <cellStyle name="Normal 2 3 4 2 3 3 4 2 2 2 2" xfId="39682" xr:uid="{8FC7E2C5-7EB3-47CF-B164-1F3833D95BC8}"/>
    <cellStyle name="Normal 2 3 4 2 3 3 4 2 2 2 3" xfId="54566" xr:uid="{56E8D3DD-D529-41C2-9519-F786435E4B79}"/>
    <cellStyle name="Normal 2 3 4 2 3 3 4 2 2 3" xfId="19146" xr:uid="{59E540F3-46A3-456D-A7FB-81ED907EDADB}"/>
    <cellStyle name="Normal 2 3 4 2 3 3 4 2 2 4" xfId="32836" xr:uid="{F54D2502-99CB-42EC-B89E-564882E3BF78}"/>
    <cellStyle name="Normal 2 3 4 2 3 3 4 2 2 5" xfId="47720" xr:uid="{FA90FAEF-2FFD-4EA6-B554-3D2B99909745}"/>
    <cellStyle name="Normal 2 3 4 2 3 3 4 2 3" xfId="22568" xr:uid="{8DAF4F76-969B-4A86-AADD-4FD1510654E8}"/>
    <cellStyle name="Normal 2 3 4 2 3 3 4 2 3 2" xfId="36260" xr:uid="{EEB98B8C-DEF1-47B0-9122-F0105B2AA7A6}"/>
    <cellStyle name="Normal 2 3 4 2 3 3 4 2 3 3" xfId="51144" xr:uid="{6C0B503B-F304-4C81-A1BD-69C3DC627568}"/>
    <cellStyle name="Normal 2 3 4 2 3 3 4 2 4" xfId="15724" xr:uid="{383F7DBA-6AEA-4FAC-B382-E82838179BA9}"/>
    <cellStyle name="Normal 2 3 4 2 3 3 4 2 5" xfId="29414" xr:uid="{B05F7F91-7AA5-4377-B07A-D0C0F41F25C9}"/>
    <cellStyle name="Normal 2 3 4 2 3 3 4 2 6" xfId="44298" xr:uid="{1867F719-CF53-4AE4-84DF-2E8C864ED588}"/>
    <cellStyle name="Normal 2 3 4 2 3 3 4 3" xfId="10588" xr:uid="{B7F237AE-CF2A-4FF5-A4C2-5972CF30E7DA}"/>
    <cellStyle name="Normal 2 3 4 2 3 3 4 3 2" xfId="24278" xr:uid="{2AA82ADD-0298-4A38-BD83-E510D3648AF2}"/>
    <cellStyle name="Normal 2 3 4 2 3 3 4 3 2 2" xfId="37970" xr:uid="{B2A224C7-7EF2-4C0A-89BC-F0676DE62B8D}"/>
    <cellStyle name="Normal 2 3 4 2 3 3 4 3 2 3" xfId="52854" xr:uid="{8983F9C5-FF3F-43F4-8494-53DBA76A6669}"/>
    <cellStyle name="Normal 2 3 4 2 3 3 4 3 3" xfId="17434" xr:uid="{C61EF800-7CA7-4F6F-BBD9-2F8FA6C7EC0E}"/>
    <cellStyle name="Normal 2 3 4 2 3 3 4 3 4" xfId="31124" xr:uid="{0060936F-D01C-41CA-ABA7-2667B403A932}"/>
    <cellStyle name="Normal 2 3 4 2 3 3 4 3 5" xfId="46008" xr:uid="{67B42175-4737-437E-B995-12ADFB0A5B19}"/>
    <cellStyle name="Normal 2 3 4 2 3 3 4 4" xfId="20856" xr:uid="{F32D05D9-B4CD-416F-94A5-395F7285313A}"/>
    <cellStyle name="Normal 2 3 4 2 3 3 4 4 2" xfId="34548" xr:uid="{6F3C4236-5E76-41F1-AA9F-06618F8310AB}"/>
    <cellStyle name="Normal 2 3 4 2 3 3 4 4 3" xfId="49432" xr:uid="{CA6620D2-F363-4A4D-81C2-ADB4067D9225}"/>
    <cellStyle name="Normal 2 3 4 2 3 3 4 5" xfId="14012" xr:uid="{726A1CA7-8CE8-499E-8922-6784BB39E6EB}"/>
    <cellStyle name="Normal 2 3 4 2 3 3 4 6" xfId="27702" xr:uid="{A7A02B60-8D2B-491B-B2F8-05DBF8811ACE}"/>
    <cellStyle name="Normal 2 3 4 2 3 3 4 7" xfId="42586" xr:uid="{A07DAB04-3A06-4339-B25B-4469AB9249B7}"/>
    <cellStyle name="Normal 2 3 4 2 3 3 5" xfId="8874" xr:uid="{8CB31993-F9CF-4FA1-8EFF-D46156E7995D}"/>
    <cellStyle name="Normal 2 3 4 2 3 3 5 2" xfId="12296" xr:uid="{D346E7DF-C377-48BF-90A0-B22E6C2D5857}"/>
    <cellStyle name="Normal 2 3 4 2 3 3 5 2 2" xfId="25986" xr:uid="{83C5C409-C42B-4D6E-B3D5-A11A62E2016B}"/>
    <cellStyle name="Normal 2 3 4 2 3 3 5 2 2 2" xfId="39678" xr:uid="{4A3B57F9-0155-40F9-B958-88746FF88FFE}"/>
    <cellStyle name="Normal 2 3 4 2 3 3 5 2 2 3" xfId="54562" xr:uid="{4C070B04-FA67-4B90-9D87-55A854B87558}"/>
    <cellStyle name="Normal 2 3 4 2 3 3 5 2 3" xfId="19142" xr:uid="{0823B25A-3D58-4E2A-A0D4-6C0582C1FAC2}"/>
    <cellStyle name="Normal 2 3 4 2 3 3 5 2 4" xfId="32832" xr:uid="{62E2F5E9-0CC4-48F2-AA0C-E93966EEAA65}"/>
    <cellStyle name="Normal 2 3 4 2 3 3 5 2 5" xfId="47716" xr:uid="{75213BC3-05C2-4249-BAD3-5DD73587FEB4}"/>
    <cellStyle name="Normal 2 3 4 2 3 3 5 3" xfId="22564" xr:uid="{51057FE1-4348-44F6-B5E1-222A15F57553}"/>
    <cellStyle name="Normal 2 3 4 2 3 3 5 3 2" xfId="36256" xr:uid="{FCCA798F-D40C-4FFA-B5CD-60339A3EC4DB}"/>
    <cellStyle name="Normal 2 3 4 2 3 3 5 3 3" xfId="51140" xr:uid="{5B2BB189-1135-4241-B2D4-643A5EFB7EFD}"/>
    <cellStyle name="Normal 2 3 4 2 3 3 5 4" xfId="15720" xr:uid="{EBFA89B5-9280-48E9-ADEA-976A2FD5A4BC}"/>
    <cellStyle name="Normal 2 3 4 2 3 3 5 5" xfId="29410" xr:uid="{3F7B77CD-F35B-4129-BC49-2CDB5773E4D4}"/>
    <cellStyle name="Normal 2 3 4 2 3 3 5 6" xfId="44294" xr:uid="{55E2320E-BEE4-4A2A-9F77-E63183BEC13F}"/>
    <cellStyle name="Normal 2 3 4 2 3 3 6" xfId="10584" xr:uid="{A2D6686A-E74C-4CF5-8F06-99C57EDB4B54}"/>
    <cellStyle name="Normal 2 3 4 2 3 3 6 2" xfId="24274" xr:uid="{58D216CA-8FC2-4212-A4CC-C9665E36ED6E}"/>
    <cellStyle name="Normal 2 3 4 2 3 3 6 2 2" xfId="37966" xr:uid="{17F38CFA-3217-4430-9688-E4097AE4A579}"/>
    <cellStyle name="Normal 2 3 4 2 3 3 6 2 3" xfId="52850" xr:uid="{F6C8BDCA-B302-4038-B51A-701A6588DC46}"/>
    <cellStyle name="Normal 2 3 4 2 3 3 6 3" xfId="17430" xr:uid="{022915C1-EF43-4119-B539-E14850C55CCC}"/>
    <cellStyle name="Normal 2 3 4 2 3 3 6 4" xfId="31120" xr:uid="{A660FBC8-38E7-4EFA-8CE4-17D1D9DBC09F}"/>
    <cellStyle name="Normal 2 3 4 2 3 3 6 5" xfId="46004" xr:uid="{8918AF60-87ED-4BAC-B3F0-2D4713700F0C}"/>
    <cellStyle name="Normal 2 3 4 2 3 3 7" xfId="20852" xr:uid="{1583F828-BE3C-483F-9FBE-04534399A304}"/>
    <cellStyle name="Normal 2 3 4 2 3 3 7 2" xfId="34544" xr:uid="{B836ABCA-0A17-4294-81B0-1E2A3BB07864}"/>
    <cellStyle name="Normal 2 3 4 2 3 3 7 3" xfId="49428" xr:uid="{96DDDE61-52B4-4650-A54A-50F8B308ADAD}"/>
    <cellStyle name="Normal 2 3 4 2 3 3 8" xfId="14008" xr:uid="{A5BE9467-4635-4E8A-A700-7D9B77A5019F}"/>
    <cellStyle name="Normal 2 3 4 2 3 3 9" xfId="27698" xr:uid="{5734C7C6-F10F-4918-829E-BB0546E9DA69}"/>
    <cellStyle name="Normal 2 3 4 2 3 4" xfId="7166" xr:uid="{14AE39BE-E09B-42CB-9FB1-C31FB8C0095B}"/>
    <cellStyle name="Normal 2 3 4 2 3 4 2" xfId="7167" xr:uid="{315285F5-6690-4E85-A28A-FCF5D6022976}"/>
    <cellStyle name="Normal 2 3 4 2 3 4 2 2" xfId="8880" xr:uid="{E1F87125-6A25-4CBD-9A9F-6270C78C1899}"/>
    <cellStyle name="Normal 2 3 4 2 3 4 2 2 2" xfId="12302" xr:uid="{FFB25376-7516-4A33-B2CC-41F0FA1B9CD7}"/>
    <cellStyle name="Normal 2 3 4 2 3 4 2 2 2 2" xfId="25992" xr:uid="{F1B8E3E9-6140-4680-B38A-E793A3E14CDA}"/>
    <cellStyle name="Normal 2 3 4 2 3 4 2 2 2 2 2" xfId="39684" xr:uid="{5A623EB5-BB7A-4B02-9DAE-68BE8D615ED3}"/>
    <cellStyle name="Normal 2 3 4 2 3 4 2 2 2 2 3" xfId="54568" xr:uid="{A658CEBD-0B08-4CB8-8C3B-B38990D7DBC5}"/>
    <cellStyle name="Normal 2 3 4 2 3 4 2 2 2 3" xfId="19148" xr:uid="{14253C8F-FAAB-4C2A-9EA9-221AC874E9A4}"/>
    <cellStyle name="Normal 2 3 4 2 3 4 2 2 2 4" xfId="32838" xr:uid="{C965A025-865C-4D4C-A730-B829200857C1}"/>
    <cellStyle name="Normal 2 3 4 2 3 4 2 2 2 5" xfId="47722" xr:uid="{A9C37483-4D3C-4A8C-B3E0-4EB79F06BC84}"/>
    <cellStyle name="Normal 2 3 4 2 3 4 2 2 3" xfId="22570" xr:uid="{2BA42C69-9C62-4C2E-BE31-4C48FAC64565}"/>
    <cellStyle name="Normal 2 3 4 2 3 4 2 2 3 2" xfId="36262" xr:uid="{27EDCA1C-96F5-402C-B5F6-BC0C11F56E71}"/>
    <cellStyle name="Normal 2 3 4 2 3 4 2 2 3 3" xfId="51146" xr:uid="{B2B22334-E37C-4FA2-9C00-63E4F487CC4D}"/>
    <cellStyle name="Normal 2 3 4 2 3 4 2 2 4" xfId="15726" xr:uid="{5CE75018-A3A6-47A5-898F-C02E5FDFDD40}"/>
    <cellStyle name="Normal 2 3 4 2 3 4 2 2 5" xfId="29416" xr:uid="{39EA72FD-41BE-452D-881D-023E2194DF50}"/>
    <cellStyle name="Normal 2 3 4 2 3 4 2 2 6" xfId="44300" xr:uid="{5BDAA33F-51C9-4502-B7EB-89B33AD7F124}"/>
    <cellStyle name="Normal 2 3 4 2 3 4 2 3" xfId="10590" xr:uid="{84BB1944-C1E0-4986-8DED-A16BDB27F35D}"/>
    <cellStyle name="Normal 2 3 4 2 3 4 2 3 2" xfId="24280" xr:uid="{D070991D-7A5F-4E4F-8D70-11805342892E}"/>
    <cellStyle name="Normal 2 3 4 2 3 4 2 3 2 2" xfId="37972" xr:uid="{4683889B-261F-4059-9B33-72BC76C7A57E}"/>
    <cellStyle name="Normal 2 3 4 2 3 4 2 3 2 3" xfId="52856" xr:uid="{83A60162-65D9-45AB-9811-54C619BE5065}"/>
    <cellStyle name="Normal 2 3 4 2 3 4 2 3 3" xfId="17436" xr:uid="{010DFFE1-BCA6-4B37-933B-AF8B1E1FED34}"/>
    <cellStyle name="Normal 2 3 4 2 3 4 2 3 4" xfId="31126" xr:uid="{2BB37CED-8AA1-4BBD-9118-08210D285032}"/>
    <cellStyle name="Normal 2 3 4 2 3 4 2 3 5" xfId="46010" xr:uid="{24B0E063-1137-4CB0-A15E-AC3864E6F008}"/>
    <cellStyle name="Normal 2 3 4 2 3 4 2 4" xfId="20858" xr:uid="{B1B96401-B5C0-4B92-B2DF-DA652009E42C}"/>
    <cellStyle name="Normal 2 3 4 2 3 4 2 4 2" xfId="34550" xr:uid="{B8D8E109-CEC7-4CFC-A687-190ADD48E2CA}"/>
    <cellStyle name="Normal 2 3 4 2 3 4 2 4 3" xfId="49434" xr:uid="{4B72B9D4-1F81-4356-A199-BE254B41FAE2}"/>
    <cellStyle name="Normal 2 3 4 2 3 4 2 5" xfId="14014" xr:uid="{10F42666-3B7D-4268-A3AB-2655F8A0C3D7}"/>
    <cellStyle name="Normal 2 3 4 2 3 4 2 6" xfId="27704" xr:uid="{AC2B4365-35C4-4791-9A99-3567A7AA3D3B}"/>
    <cellStyle name="Normal 2 3 4 2 3 4 2 7" xfId="42588" xr:uid="{1A2CEC89-37E2-412F-B399-1306E4C5FC2A}"/>
    <cellStyle name="Normal 2 3 4 2 3 4 3" xfId="8879" xr:uid="{C832F925-90EB-44C0-820B-D8B5B1A94CF4}"/>
    <cellStyle name="Normal 2 3 4 2 3 4 3 2" xfId="12301" xr:uid="{B8E888C2-5EE7-4BE8-8AA4-F17997D5A169}"/>
    <cellStyle name="Normal 2 3 4 2 3 4 3 2 2" xfId="25991" xr:uid="{14A074FE-8F2E-4F77-977D-FDF50DB9F08A}"/>
    <cellStyle name="Normal 2 3 4 2 3 4 3 2 2 2" xfId="39683" xr:uid="{060A0177-EAD6-40B6-BDF3-EAC9C6D177D0}"/>
    <cellStyle name="Normal 2 3 4 2 3 4 3 2 2 3" xfId="54567" xr:uid="{EE122086-7A3C-4F37-9DC1-6BB717A9D88B}"/>
    <cellStyle name="Normal 2 3 4 2 3 4 3 2 3" xfId="19147" xr:uid="{03CBD65B-7B98-4955-B7C4-7FDC86B31237}"/>
    <cellStyle name="Normal 2 3 4 2 3 4 3 2 4" xfId="32837" xr:uid="{4EA50ADD-DEF5-4DFD-9044-FDF84F225532}"/>
    <cellStyle name="Normal 2 3 4 2 3 4 3 2 5" xfId="47721" xr:uid="{CF96701C-411B-465C-ADED-7792ADFA1D2A}"/>
    <cellStyle name="Normal 2 3 4 2 3 4 3 3" xfId="22569" xr:uid="{78529C72-949A-4AAE-9C38-4829ED4BBDC3}"/>
    <cellStyle name="Normal 2 3 4 2 3 4 3 3 2" xfId="36261" xr:uid="{D44CCEBD-4844-4588-AFD7-545509CC97AB}"/>
    <cellStyle name="Normal 2 3 4 2 3 4 3 3 3" xfId="51145" xr:uid="{053AD9ED-3481-4944-80C7-6B9333E302EE}"/>
    <cellStyle name="Normal 2 3 4 2 3 4 3 4" xfId="15725" xr:uid="{A3612FF7-B3A3-4812-87E2-69250738DE1D}"/>
    <cellStyle name="Normal 2 3 4 2 3 4 3 5" xfId="29415" xr:uid="{B0373AA1-468D-4F22-90E8-34DACE601D7B}"/>
    <cellStyle name="Normal 2 3 4 2 3 4 3 6" xfId="44299" xr:uid="{81ED5D57-8847-432E-B41F-B637F9519E25}"/>
    <cellStyle name="Normal 2 3 4 2 3 4 4" xfId="10589" xr:uid="{94226FEE-AD2F-4F57-90AD-22BF5FFB6ABB}"/>
    <cellStyle name="Normal 2 3 4 2 3 4 4 2" xfId="24279" xr:uid="{82E04973-C608-4441-AD32-B09915C13794}"/>
    <cellStyle name="Normal 2 3 4 2 3 4 4 2 2" xfId="37971" xr:uid="{9E81E9C2-67E4-4072-B090-57C01E275DD7}"/>
    <cellStyle name="Normal 2 3 4 2 3 4 4 2 3" xfId="52855" xr:uid="{30C73572-1493-48A3-80DC-AFE812383683}"/>
    <cellStyle name="Normal 2 3 4 2 3 4 4 3" xfId="17435" xr:uid="{4F4501F9-E3D1-40D9-999B-3C654DECD4A1}"/>
    <cellStyle name="Normal 2 3 4 2 3 4 4 4" xfId="31125" xr:uid="{4EB2AAA2-C96B-474D-B783-65EDB53FD953}"/>
    <cellStyle name="Normal 2 3 4 2 3 4 4 5" xfId="46009" xr:uid="{0FFA6238-319C-4ABD-9BFA-F71FA6A207D6}"/>
    <cellStyle name="Normal 2 3 4 2 3 4 5" xfId="20857" xr:uid="{1E1322CA-DA30-47B3-A31D-A5FFDE7270D8}"/>
    <cellStyle name="Normal 2 3 4 2 3 4 5 2" xfId="34549" xr:uid="{56262E58-CA7D-417A-8265-7354A326FDB8}"/>
    <cellStyle name="Normal 2 3 4 2 3 4 5 3" xfId="49433" xr:uid="{600EB0FD-7D6B-463D-BBF6-B3EEB584E641}"/>
    <cellStyle name="Normal 2 3 4 2 3 4 6" xfId="14013" xr:uid="{36FBF116-0CBD-4075-8778-E285F955A46C}"/>
    <cellStyle name="Normal 2 3 4 2 3 4 7" xfId="27703" xr:uid="{7EB81056-8F37-46B9-B8F2-9371ABB2892F}"/>
    <cellStyle name="Normal 2 3 4 2 3 4 8" xfId="42587" xr:uid="{611898CB-1ED9-4272-A444-19C68A557412}"/>
    <cellStyle name="Normal 2 3 4 2 3 5" xfId="7168" xr:uid="{02AEF5A8-EA7E-4DEE-837A-F60BDE8C2427}"/>
    <cellStyle name="Normal 2 3 4 2 3 5 2" xfId="8881" xr:uid="{78E03B0E-FAE6-4AD6-B73E-E02C14A6EA8F}"/>
    <cellStyle name="Normal 2 3 4 2 3 5 2 2" xfId="12303" xr:uid="{3418E9FC-AA8E-42A7-B483-F36DBBB5BC59}"/>
    <cellStyle name="Normal 2 3 4 2 3 5 2 2 2" xfId="25993" xr:uid="{1A9AF569-9C8C-4527-8DB7-3DA7B0033534}"/>
    <cellStyle name="Normal 2 3 4 2 3 5 2 2 2 2" xfId="39685" xr:uid="{0F8114CD-7A39-4643-B566-7E1959DF9504}"/>
    <cellStyle name="Normal 2 3 4 2 3 5 2 2 2 3" xfId="54569" xr:uid="{9DE3896F-E336-4301-AF14-C209BCF3F901}"/>
    <cellStyle name="Normal 2 3 4 2 3 5 2 2 3" xfId="19149" xr:uid="{0477171A-A487-42AC-97E6-4A63E15003C6}"/>
    <cellStyle name="Normal 2 3 4 2 3 5 2 2 4" xfId="32839" xr:uid="{C48C2691-6C7D-421B-90FE-7A5D783A8CBE}"/>
    <cellStyle name="Normal 2 3 4 2 3 5 2 2 5" xfId="47723" xr:uid="{4896A26C-A7D1-4C42-A7E4-E39F275320AE}"/>
    <cellStyle name="Normal 2 3 4 2 3 5 2 3" xfId="22571" xr:uid="{FD810D5B-AE0C-4667-90DC-C25B62F12754}"/>
    <cellStyle name="Normal 2 3 4 2 3 5 2 3 2" xfId="36263" xr:uid="{C6EA3A07-C787-4F2D-BBDE-A39F1433461F}"/>
    <cellStyle name="Normal 2 3 4 2 3 5 2 3 3" xfId="51147" xr:uid="{5ECFEC39-81F7-4BCC-A087-E1ABCB4D280B}"/>
    <cellStyle name="Normal 2 3 4 2 3 5 2 4" xfId="15727" xr:uid="{CB74764B-3D0C-4841-A938-5A5C4C6283C6}"/>
    <cellStyle name="Normal 2 3 4 2 3 5 2 5" xfId="29417" xr:uid="{3A79ECAD-AAD8-43EC-A703-D21E85382B50}"/>
    <cellStyle name="Normal 2 3 4 2 3 5 2 6" xfId="44301" xr:uid="{CFAD2069-BDB4-43B1-BB70-B80DEBD73973}"/>
    <cellStyle name="Normal 2 3 4 2 3 5 3" xfId="10591" xr:uid="{D4611B9A-198A-4D46-83F0-0ECC2FAC0978}"/>
    <cellStyle name="Normal 2 3 4 2 3 5 3 2" xfId="24281" xr:uid="{98DABD5D-6BCC-4511-989A-639AE368BC5D}"/>
    <cellStyle name="Normal 2 3 4 2 3 5 3 2 2" xfId="37973" xr:uid="{58A03679-AC7A-4B67-8E51-D126E9A8B2F3}"/>
    <cellStyle name="Normal 2 3 4 2 3 5 3 2 3" xfId="52857" xr:uid="{4A3AB880-65A9-4158-963D-51E2E9660389}"/>
    <cellStyle name="Normal 2 3 4 2 3 5 3 3" xfId="17437" xr:uid="{6D1BEEF1-2497-4D42-9AF3-60946B6F5361}"/>
    <cellStyle name="Normal 2 3 4 2 3 5 3 4" xfId="31127" xr:uid="{BABA1CCC-ADC2-4CF8-9D0C-7C11817F351B}"/>
    <cellStyle name="Normal 2 3 4 2 3 5 3 5" xfId="46011" xr:uid="{47115FA4-B27E-4EE5-B6A9-7B35AECF52B8}"/>
    <cellStyle name="Normal 2 3 4 2 3 5 4" xfId="20859" xr:uid="{405FFD80-EE1F-4E7D-BEC8-244F9D591953}"/>
    <cellStyle name="Normal 2 3 4 2 3 5 4 2" xfId="34551" xr:uid="{4DF6F1D3-BCB0-4417-8BC7-2E7329D071C2}"/>
    <cellStyle name="Normal 2 3 4 2 3 5 4 3" xfId="49435" xr:uid="{0C26AD09-74DE-480A-9A25-7CE4E7297C0D}"/>
    <cellStyle name="Normal 2 3 4 2 3 5 5" xfId="14015" xr:uid="{A639D055-33C7-4818-851B-A489A3D777B0}"/>
    <cellStyle name="Normal 2 3 4 2 3 5 6" xfId="27705" xr:uid="{D8117D4C-E6EB-486F-A294-EC57F4AAAC5B}"/>
    <cellStyle name="Normal 2 3 4 2 3 5 7" xfId="42589" xr:uid="{048C9447-683E-45F4-B22C-81AA85BDA9A0}"/>
    <cellStyle name="Normal 2 3 4 2 3 6" xfId="7169" xr:uid="{91D4540E-1B3D-4A72-AD26-1FAF894C18AD}"/>
    <cellStyle name="Normal 2 3 4 2 3 6 2" xfId="8882" xr:uid="{DAB6B05B-36ED-4966-8EB1-A67360D6C175}"/>
    <cellStyle name="Normal 2 3 4 2 3 6 2 2" xfId="12304" xr:uid="{B4A1620F-1650-4826-81D3-76C1E1ADA0A8}"/>
    <cellStyle name="Normal 2 3 4 2 3 6 2 2 2" xfId="25994" xr:uid="{1AFA7319-CA2D-49E7-A0F8-B242BCA3E6E1}"/>
    <cellStyle name="Normal 2 3 4 2 3 6 2 2 2 2" xfId="39686" xr:uid="{917CFE6E-6824-46CD-8134-0D40C32B2B8C}"/>
    <cellStyle name="Normal 2 3 4 2 3 6 2 2 2 3" xfId="54570" xr:uid="{C1059C95-6491-4DE1-9A4A-E10644485FBF}"/>
    <cellStyle name="Normal 2 3 4 2 3 6 2 2 3" xfId="19150" xr:uid="{756C48D7-0F2C-4CC3-B85A-7526C1C92A3B}"/>
    <cellStyle name="Normal 2 3 4 2 3 6 2 2 4" xfId="32840" xr:uid="{3A15C0EA-C2A5-450B-97F5-AD95B18EEDD8}"/>
    <cellStyle name="Normal 2 3 4 2 3 6 2 2 5" xfId="47724" xr:uid="{3276C540-6AB8-4207-BD53-320DB595F8AD}"/>
    <cellStyle name="Normal 2 3 4 2 3 6 2 3" xfId="22572" xr:uid="{C0F282ED-E6D4-44A3-B91F-637012043285}"/>
    <cellStyle name="Normal 2 3 4 2 3 6 2 3 2" xfId="36264" xr:uid="{8C90E3E2-939F-44E9-A04B-C0733BCF8D1C}"/>
    <cellStyle name="Normal 2 3 4 2 3 6 2 3 3" xfId="51148" xr:uid="{B5577C7D-38ED-4C6B-925A-E1F3D4DBD542}"/>
    <cellStyle name="Normal 2 3 4 2 3 6 2 4" xfId="15728" xr:uid="{1D44F70E-BF94-47BE-968E-33A2CAC32C86}"/>
    <cellStyle name="Normal 2 3 4 2 3 6 2 5" xfId="29418" xr:uid="{5498A221-3956-45DD-890F-FA06E875DBF9}"/>
    <cellStyle name="Normal 2 3 4 2 3 6 2 6" xfId="44302" xr:uid="{5022229F-C791-4A9B-8235-AF00FD0D3689}"/>
    <cellStyle name="Normal 2 3 4 2 3 6 3" xfId="10592" xr:uid="{5971F6D1-5505-4808-BC91-AF967A32E4C5}"/>
    <cellStyle name="Normal 2 3 4 2 3 6 3 2" xfId="24282" xr:uid="{A8559C97-65D6-4274-92F6-C921A2EE3DDA}"/>
    <cellStyle name="Normal 2 3 4 2 3 6 3 2 2" xfId="37974" xr:uid="{BB4755CD-ECDD-4905-A9DE-0CA81FF0E8D7}"/>
    <cellStyle name="Normal 2 3 4 2 3 6 3 2 3" xfId="52858" xr:uid="{FA8B3E54-0BD2-407F-834F-206AF3BEC70F}"/>
    <cellStyle name="Normal 2 3 4 2 3 6 3 3" xfId="17438" xr:uid="{77966573-A714-44CC-90F9-8229BF2997BB}"/>
    <cellStyle name="Normal 2 3 4 2 3 6 3 4" xfId="31128" xr:uid="{064A4514-538D-40B0-A7CC-02B322544834}"/>
    <cellStyle name="Normal 2 3 4 2 3 6 3 5" xfId="46012" xr:uid="{F1240438-9EBA-404D-B2AB-AF09FA892B61}"/>
    <cellStyle name="Normal 2 3 4 2 3 6 4" xfId="20860" xr:uid="{1D8CB5B8-3246-4892-AB69-C762FD0966A3}"/>
    <cellStyle name="Normal 2 3 4 2 3 6 4 2" xfId="34552" xr:uid="{2936F95D-4289-4C5B-97D4-D4C43B771119}"/>
    <cellStyle name="Normal 2 3 4 2 3 6 4 3" xfId="49436" xr:uid="{07F6189B-3595-4A69-8E4B-3D5D91202283}"/>
    <cellStyle name="Normal 2 3 4 2 3 6 5" xfId="14016" xr:uid="{7D17F752-E652-4DD9-B693-FEC26DFB861A}"/>
    <cellStyle name="Normal 2 3 4 2 3 6 6" xfId="27706" xr:uid="{B6654EC3-98EA-4AD9-9495-A5791B24171C}"/>
    <cellStyle name="Normal 2 3 4 2 3 6 7" xfId="42590" xr:uid="{7A4F86BE-7503-439E-89B0-CAA87A30BEFD}"/>
    <cellStyle name="Normal 2 3 4 2 3 7" xfId="8868" xr:uid="{AF104305-0C7B-4AA1-9AD4-03BA0417A12B}"/>
    <cellStyle name="Normal 2 3 4 2 3 7 2" xfId="12290" xr:uid="{E6821406-D74C-467C-81BB-51454DBEF79A}"/>
    <cellStyle name="Normal 2 3 4 2 3 7 2 2" xfId="25980" xr:uid="{CF3A4115-BE02-450D-804F-BDD2B6A32CBE}"/>
    <cellStyle name="Normal 2 3 4 2 3 7 2 2 2" xfId="39672" xr:uid="{3F52D632-5E23-4B63-936E-1D6A5BE3CCFC}"/>
    <cellStyle name="Normal 2 3 4 2 3 7 2 2 3" xfId="54556" xr:uid="{194D6D9F-A56F-489B-AF2B-4720383CE4D9}"/>
    <cellStyle name="Normal 2 3 4 2 3 7 2 3" xfId="19136" xr:uid="{5A979797-662C-4745-B1AD-595A6FDA69EC}"/>
    <cellStyle name="Normal 2 3 4 2 3 7 2 4" xfId="32826" xr:uid="{A884B80C-4A54-4BD7-8DAE-386473BB0A3E}"/>
    <cellStyle name="Normal 2 3 4 2 3 7 2 5" xfId="47710" xr:uid="{1E7D1D69-8BBD-48B6-90C6-6639F335503D}"/>
    <cellStyle name="Normal 2 3 4 2 3 7 3" xfId="22558" xr:uid="{E93A36BF-8522-44F2-8B2A-8BE51DEBA57E}"/>
    <cellStyle name="Normal 2 3 4 2 3 7 3 2" xfId="36250" xr:uid="{8F0DF907-A47F-44C2-A253-6DC1B8B64B7A}"/>
    <cellStyle name="Normal 2 3 4 2 3 7 3 3" xfId="51134" xr:uid="{9E93DFAA-432C-4188-888C-0E41D042222F}"/>
    <cellStyle name="Normal 2 3 4 2 3 7 4" xfId="15714" xr:uid="{4C866F92-7110-45E0-BEFB-00AD0194E38E}"/>
    <cellStyle name="Normal 2 3 4 2 3 7 5" xfId="29404" xr:uid="{063B337E-979A-4AD5-AC4E-B127AA9C27C7}"/>
    <cellStyle name="Normal 2 3 4 2 3 7 6" xfId="44288" xr:uid="{85D24294-5939-46B8-ADA8-587F603CEEC9}"/>
    <cellStyle name="Normal 2 3 4 2 3 8" xfId="10578" xr:uid="{A254EAD8-34DA-4234-9DD8-D1DFDCBF6639}"/>
    <cellStyle name="Normal 2 3 4 2 3 8 2" xfId="24268" xr:uid="{D069B8B6-FD82-4189-B37A-2C9C80200E50}"/>
    <cellStyle name="Normal 2 3 4 2 3 8 2 2" xfId="37960" xr:uid="{A16BD4E7-FC7F-40B7-BE42-5AABA2072E61}"/>
    <cellStyle name="Normal 2 3 4 2 3 8 2 3" xfId="52844" xr:uid="{1AD53A68-CE2E-4979-8EB7-BBACE0CE3078}"/>
    <cellStyle name="Normal 2 3 4 2 3 8 3" xfId="17424" xr:uid="{EAE4E3F5-7B44-42BE-BEE4-DBAF63DB52A7}"/>
    <cellStyle name="Normal 2 3 4 2 3 8 4" xfId="31114" xr:uid="{94AFF3B6-29A7-4940-9354-995EE4B8BBDF}"/>
    <cellStyle name="Normal 2 3 4 2 3 8 5" xfId="45998" xr:uid="{35EFA26C-0405-486C-9E95-5679BBD937E1}"/>
    <cellStyle name="Normal 2 3 4 2 3 9" xfId="20846" xr:uid="{A26063F3-684C-4D45-85B6-9030E4F51B67}"/>
    <cellStyle name="Normal 2 3 4 2 3 9 2" xfId="34538" xr:uid="{EA8A31F4-8721-4243-903B-E3FF3B7F341B}"/>
    <cellStyle name="Normal 2 3 4 2 3 9 3" xfId="49422" xr:uid="{E54CE58D-EE60-4E8D-9962-8D108519928E}"/>
    <cellStyle name="Normal 2 3 4 2 4" xfId="7170" xr:uid="{D893857E-39D1-4B37-87A7-F291766771FB}"/>
    <cellStyle name="Normal 2 3 4 2 4 10" xfId="14017" xr:uid="{FD242ED7-4FC8-4679-9019-F92E4800EB29}"/>
    <cellStyle name="Normal 2 3 4 2 4 11" xfId="27707" xr:uid="{5C479C19-A7D0-458A-9928-C59D2F3DC4B0}"/>
    <cellStyle name="Normal 2 3 4 2 4 12" xfId="42591" xr:uid="{A9DE9B54-E7F7-421C-BFAB-9B6879A38285}"/>
    <cellStyle name="Normal 2 3 4 2 4 2" xfId="7171" xr:uid="{952E14F3-BB24-460B-B924-E49DA33C8335}"/>
    <cellStyle name="Normal 2 3 4 2 4 2 10" xfId="42592" xr:uid="{5F90F756-E7AD-4E60-97FB-22E721F48152}"/>
    <cellStyle name="Normal 2 3 4 2 4 2 2" xfId="7172" xr:uid="{B89F9DBD-EFB1-4D42-A76C-E4395A757687}"/>
    <cellStyle name="Normal 2 3 4 2 4 2 2 2" xfId="7173" xr:uid="{3415EFAD-7628-406E-A8A1-F6F7C8769D7E}"/>
    <cellStyle name="Normal 2 3 4 2 4 2 2 2 2" xfId="8886" xr:uid="{00B8D935-B4CC-4605-B589-10106DA289C8}"/>
    <cellStyle name="Normal 2 3 4 2 4 2 2 2 2 2" xfId="12308" xr:uid="{C6DACC56-81EC-45C5-AD1C-A33DD32E3E47}"/>
    <cellStyle name="Normal 2 3 4 2 4 2 2 2 2 2 2" xfId="25998" xr:uid="{F09A6A6C-873E-4494-828A-46BE8B6403FC}"/>
    <cellStyle name="Normal 2 3 4 2 4 2 2 2 2 2 2 2" xfId="39690" xr:uid="{72F8670F-4791-4430-8DB2-F00D60F513A1}"/>
    <cellStyle name="Normal 2 3 4 2 4 2 2 2 2 2 2 3" xfId="54574" xr:uid="{55F61F6E-9C6A-42E9-B714-26086F2CCC19}"/>
    <cellStyle name="Normal 2 3 4 2 4 2 2 2 2 2 3" xfId="19154" xr:uid="{1E236F76-3D51-452E-9A8B-827797D55F54}"/>
    <cellStyle name="Normal 2 3 4 2 4 2 2 2 2 2 4" xfId="32844" xr:uid="{E79A7249-BB80-4EF4-85AD-5EDCD8A1DE3F}"/>
    <cellStyle name="Normal 2 3 4 2 4 2 2 2 2 2 5" xfId="47728" xr:uid="{19F97977-27D1-4425-92C0-2387AF9EEDC8}"/>
    <cellStyle name="Normal 2 3 4 2 4 2 2 2 2 3" xfId="22576" xr:uid="{52972099-770F-4F4A-B7F9-A957D646ED01}"/>
    <cellStyle name="Normal 2 3 4 2 4 2 2 2 2 3 2" xfId="36268" xr:uid="{310B7BA6-3DFD-4C0E-9D1F-F162E802C343}"/>
    <cellStyle name="Normal 2 3 4 2 4 2 2 2 2 3 3" xfId="51152" xr:uid="{FF9F0E09-1FF7-4972-8D69-F2A7DEE9E2FC}"/>
    <cellStyle name="Normal 2 3 4 2 4 2 2 2 2 4" xfId="15732" xr:uid="{0F61D308-2CAB-40B5-A74C-F6AA31E5E17D}"/>
    <cellStyle name="Normal 2 3 4 2 4 2 2 2 2 5" xfId="29422" xr:uid="{A88DD643-6B1F-4CFA-AC07-0EA3E141ED13}"/>
    <cellStyle name="Normal 2 3 4 2 4 2 2 2 2 6" xfId="44306" xr:uid="{5F25C7AB-104A-4B98-AF89-3F3F9E6ABAE4}"/>
    <cellStyle name="Normal 2 3 4 2 4 2 2 2 3" xfId="10596" xr:uid="{8BF4EC12-26B6-4942-853C-F780EB6CBA11}"/>
    <cellStyle name="Normal 2 3 4 2 4 2 2 2 3 2" xfId="24286" xr:uid="{DD41940F-9DF4-45CC-B419-3C82B9B79214}"/>
    <cellStyle name="Normal 2 3 4 2 4 2 2 2 3 2 2" xfId="37978" xr:uid="{1FE3A62C-BBCB-4269-8B28-8D74BF609514}"/>
    <cellStyle name="Normal 2 3 4 2 4 2 2 2 3 2 3" xfId="52862" xr:uid="{E1F73072-04A1-4FCD-B538-B5636A56A474}"/>
    <cellStyle name="Normal 2 3 4 2 4 2 2 2 3 3" xfId="17442" xr:uid="{D5ADEF64-F5C0-4F7E-9C99-49DDF023EA00}"/>
    <cellStyle name="Normal 2 3 4 2 4 2 2 2 3 4" xfId="31132" xr:uid="{31B805BE-8907-4485-99EE-58E08994DC05}"/>
    <cellStyle name="Normal 2 3 4 2 4 2 2 2 3 5" xfId="46016" xr:uid="{E9BF2055-D39D-44FA-A2D5-8E0791187598}"/>
    <cellStyle name="Normal 2 3 4 2 4 2 2 2 4" xfId="20864" xr:uid="{71899E73-64AD-4AA6-88C9-8E3556F9E1B2}"/>
    <cellStyle name="Normal 2 3 4 2 4 2 2 2 4 2" xfId="34556" xr:uid="{3810BCDA-10CC-4F05-A58A-DEFB99506D7E}"/>
    <cellStyle name="Normal 2 3 4 2 4 2 2 2 4 3" xfId="49440" xr:uid="{A6DACDE4-1A47-44C7-90CF-279BB8B879A6}"/>
    <cellStyle name="Normal 2 3 4 2 4 2 2 2 5" xfId="14020" xr:uid="{63E8620F-DE62-4B56-87EB-D8E7609A053F}"/>
    <cellStyle name="Normal 2 3 4 2 4 2 2 2 6" xfId="27710" xr:uid="{A8BCFC88-8808-4EBF-9982-E9D81047D76E}"/>
    <cellStyle name="Normal 2 3 4 2 4 2 2 2 7" xfId="42594" xr:uid="{B02875E9-15EF-42B9-A4C2-A143E62F1AE9}"/>
    <cellStyle name="Normal 2 3 4 2 4 2 2 3" xfId="8885" xr:uid="{E19F992F-22EA-44D0-BFB6-AFED61D8406E}"/>
    <cellStyle name="Normal 2 3 4 2 4 2 2 3 2" xfId="12307" xr:uid="{75457795-AEE0-40F0-B74A-A1DAC255B3B9}"/>
    <cellStyle name="Normal 2 3 4 2 4 2 2 3 2 2" xfId="25997" xr:uid="{FDF0A29D-7A00-45CD-BBD0-50095FE80854}"/>
    <cellStyle name="Normal 2 3 4 2 4 2 2 3 2 2 2" xfId="39689" xr:uid="{36E62F75-4189-4F8E-A4B8-DA31BB5D0EED}"/>
    <cellStyle name="Normal 2 3 4 2 4 2 2 3 2 2 3" xfId="54573" xr:uid="{1491F6EC-C73A-436E-8160-155AEDC67681}"/>
    <cellStyle name="Normal 2 3 4 2 4 2 2 3 2 3" xfId="19153" xr:uid="{A331679C-3302-4BFE-A800-5847F3FB4265}"/>
    <cellStyle name="Normal 2 3 4 2 4 2 2 3 2 4" xfId="32843" xr:uid="{895FF0AF-F547-4B46-A3FE-A4A32D911CAA}"/>
    <cellStyle name="Normal 2 3 4 2 4 2 2 3 2 5" xfId="47727" xr:uid="{53989CD8-40DD-483A-8DB2-43054E910529}"/>
    <cellStyle name="Normal 2 3 4 2 4 2 2 3 3" xfId="22575" xr:uid="{ABB77F7E-44B6-44C7-AD00-31FD74D752F9}"/>
    <cellStyle name="Normal 2 3 4 2 4 2 2 3 3 2" xfId="36267" xr:uid="{B0ED3071-14CB-4862-8BC2-2582F56B4B03}"/>
    <cellStyle name="Normal 2 3 4 2 4 2 2 3 3 3" xfId="51151" xr:uid="{31E4F116-B576-44D4-B32D-4D04974D2E1B}"/>
    <cellStyle name="Normal 2 3 4 2 4 2 2 3 4" xfId="15731" xr:uid="{4746ACA5-1CF8-4193-8138-77886EBA3453}"/>
    <cellStyle name="Normal 2 3 4 2 4 2 2 3 5" xfId="29421" xr:uid="{F09777C1-E4F3-4617-B998-44148D72EFB5}"/>
    <cellStyle name="Normal 2 3 4 2 4 2 2 3 6" xfId="44305" xr:uid="{415B17D5-5314-4F10-AFF4-898CE07B5398}"/>
    <cellStyle name="Normal 2 3 4 2 4 2 2 4" xfId="10595" xr:uid="{F0467155-F4AE-40EE-85F2-FB84D44D897F}"/>
    <cellStyle name="Normal 2 3 4 2 4 2 2 4 2" xfId="24285" xr:uid="{D9DE560C-D920-49EC-9207-4BEE027C160C}"/>
    <cellStyle name="Normal 2 3 4 2 4 2 2 4 2 2" xfId="37977" xr:uid="{CC40DA2B-4F04-4DF3-836D-90F44AFC7769}"/>
    <cellStyle name="Normal 2 3 4 2 4 2 2 4 2 3" xfId="52861" xr:uid="{8771B34F-2192-4008-85B2-DB4F30620731}"/>
    <cellStyle name="Normal 2 3 4 2 4 2 2 4 3" xfId="17441" xr:uid="{D5BBD476-1BB3-47EE-A84C-D0C1E0123119}"/>
    <cellStyle name="Normal 2 3 4 2 4 2 2 4 4" xfId="31131" xr:uid="{5E2CD599-5184-4369-BC69-DBAC80D1C091}"/>
    <cellStyle name="Normal 2 3 4 2 4 2 2 4 5" xfId="46015" xr:uid="{8E4A96A3-9097-466C-9932-B08AE7C4E54C}"/>
    <cellStyle name="Normal 2 3 4 2 4 2 2 5" xfId="20863" xr:uid="{47155E77-704F-4B4D-85A9-22D6371DF06E}"/>
    <cellStyle name="Normal 2 3 4 2 4 2 2 5 2" xfId="34555" xr:uid="{CC61E089-4115-428A-BC94-F8C3C9FF5701}"/>
    <cellStyle name="Normal 2 3 4 2 4 2 2 5 3" xfId="49439" xr:uid="{94596ECA-3950-4BDB-AE4A-6C3A82B7975E}"/>
    <cellStyle name="Normal 2 3 4 2 4 2 2 6" xfId="14019" xr:uid="{6BC0136B-AFE1-49BC-A945-D636D995238A}"/>
    <cellStyle name="Normal 2 3 4 2 4 2 2 7" xfId="27709" xr:uid="{7FAF0FF2-1F57-44BC-B885-0450F2479D88}"/>
    <cellStyle name="Normal 2 3 4 2 4 2 2 8" xfId="42593" xr:uid="{EA469BE9-6476-4D32-A62E-617841D3E9E0}"/>
    <cellStyle name="Normal 2 3 4 2 4 2 3" xfId="7174" xr:uid="{25410BD6-CC0B-4FA4-AD87-B4D535CDD98D}"/>
    <cellStyle name="Normal 2 3 4 2 4 2 3 2" xfId="8887" xr:uid="{6459C89D-5284-40CA-AB33-A33E1B1C5231}"/>
    <cellStyle name="Normal 2 3 4 2 4 2 3 2 2" xfId="12309" xr:uid="{724D80B6-22A7-4CFC-B2D9-8B4A763BC981}"/>
    <cellStyle name="Normal 2 3 4 2 4 2 3 2 2 2" xfId="25999" xr:uid="{1D4A834A-5609-425F-BE6B-573B89A4DAF7}"/>
    <cellStyle name="Normal 2 3 4 2 4 2 3 2 2 2 2" xfId="39691" xr:uid="{61033F5D-AA27-47AF-8A11-60EA98F89E55}"/>
    <cellStyle name="Normal 2 3 4 2 4 2 3 2 2 2 3" xfId="54575" xr:uid="{DD5A2565-3202-42D1-9D00-A39DEA5A5602}"/>
    <cellStyle name="Normal 2 3 4 2 4 2 3 2 2 3" xfId="19155" xr:uid="{CB131989-6D87-494F-B915-7B261BFBFC2B}"/>
    <cellStyle name="Normal 2 3 4 2 4 2 3 2 2 4" xfId="32845" xr:uid="{DFD3C092-1ABF-4D3E-9CDA-EECF6B3A07EA}"/>
    <cellStyle name="Normal 2 3 4 2 4 2 3 2 2 5" xfId="47729" xr:uid="{1702C86B-D877-418F-95A8-C94AE85A533A}"/>
    <cellStyle name="Normal 2 3 4 2 4 2 3 2 3" xfId="22577" xr:uid="{B566DEF6-567F-4845-9BCD-BFC0415112F5}"/>
    <cellStyle name="Normal 2 3 4 2 4 2 3 2 3 2" xfId="36269" xr:uid="{A666A62B-C990-47CA-BB6C-8E19A2A48601}"/>
    <cellStyle name="Normal 2 3 4 2 4 2 3 2 3 3" xfId="51153" xr:uid="{B59AB4A8-D934-4BB2-B7DE-6310C3C4E604}"/>
    <cellStyle name="Normal 2 3 4 2 4 2 3 2 4" xfId="15733" xr:uid="{29300D6B-2CEA-45A3-9BFE-8E99F6A8B5F2}"/>
    <cellStyle name="Normal 2 3 4 2 4 2 3 2 5" xfId="29423" xr:uid="{C87E9521-03DA-4EE7-8F43-D9334FA23136}"/>
    <cellStyle name="Normal 2 3 4 2 4 2 3 2 6" xfId="44307" xr:uid="{4C01A73C-D892-4967-A71C-19D189209A3B}"/>
    <cellStyle name="Normal 2 3 4 2 4 2 3 3" xfId="10597" xr:uid="{AD3892E7-E31E-439C-8E0C-72778866CEB6}"/>
    <cellStyle name="Normal 2 3 4 2 4 2 3 3 2" xfId="24287" xr:uid="{6532E5B2-0D3B-49DB-806B-35EA0B76E062}"/>
    <cellStyle name="Normal 2 3 4 2 4 2 3 3 2 2" xfId="37979" xr:uid="{C406258D-F0A8-450D-96D2-1F1E399EF739}"/>
    <cellStyle name="Normal 2 3 4 2 4 2 3 3 2 3" xfId="52863" xr:uid="{4AEA26A8-D757-46B3-BE42-F47FDA6EE5DC}"/>
    <cellStyle name="Normal 2 3 4 2 4 2 3 3 3" xfId="17443" xr:uid="{AA2959A7-2091-4B4C-A6A4-4B63ED453773}"/>
    <cellStyle name="Normal 2 3 4 2 4 2 3 3 4" xfId="31133" xr:uid="{B1F447CC-B168-4A31-A0D2-3BC20206BDDE}"/>
    <cellStyle name="Normal 2 3 4 2 4 2 3 3 5" xfId="46017" xr:uid="{7CBC0095-17A0-478C-8231-28A3A9EA987F}"/>
    <cellStyle name="Normal 2 3 4 2 4 2 3 4" xfId="20865" xr:uid="{CA6C25F9-5481-4A25-A984-0ECD0D21DB8F}"/>
    <cellStyle name="Normal 2 3 4 2 4 2 3 4 2" xfId="34557" xr:uid="{5A2265EA-9AF6-4398-8531-293E21CD6CFE}"/>
    <cellStyle name="Normal 2 3 4 2 4 2 3 4 3" xfId="49441" xr:uid="{BF507350-6130-4217-B30D-E515ED579C15}"/>
    <cellStyle name="Normal 2 3 4 2 4 2 3 5" xfId="14021" xr:uid="{6A35BD8A-E8D0-407E-AD1C-B4FFF13D849D}"/>
    <cellStyle name="Normal 2 3 4 2 4 2 3 6" xfId="27711" xr:uid="{5237C5B9-8A10-4F9F-A2E6-DAA5BCF7F23D}"/>
    <cellStyle name="Normal 2 3 4 2 4 2 3 7" xfId="42595" xr:uid="{882633E4-B857-4799-86B8-9AA9543B85D9}"/>
    <cellStyle name="Normal 2 3 4 2 4 2 4" xfId="7175" xr:uid="{40ECE18A-B59F-4B84-BCEF-EBD7BFE22D2A}"/>
    <cellStyle name="Normal 2 3 4 2 4 2 4 2" xfId="8888" xr:uid="{8F7C7076-3B6B-44C1-B8E1-A4F189AE3AD8}"/>
    <cellStyle name="Normal 2 3 4 2 4 2 4 2 2" xfId="12310" xr:uid="{15CC3A40-76F7-4323-9AF9-125C419F667D}"/>
    <cellStyle name="Normal 2 3 4 2 4 2 4 2 2 2" xfId="26000" xr:uid="{ADE0F774-A511-46DE-8531-9AA627112B1E}"/>
    <cellStyle name="Normal 2 3 4 2 4 2 4 2 2 2 2" xfId="39692" xr:uid="{C70873AF-604F-47F4-9D60-794E16AAAFEB}"/>
    <cellStyle name="Normal 2 3 4 2 4 2 4 2 2 2 3" xfId="54576" xr:uid="{F9DF4995-C654-4686-9F5C-CD8C52264397}"/>
    <cellStyle name="Normal 2 3 4 2 4 2 4 2 2 3" xfId="19156" xr:uid="{B6CA9AB9-1EBE-4A88-BC0D-0633CE580183}"/>
    <cellStyle name="Normal 2 3 4 2 4 2 4 2 2 4" xfId="32846" xr:uid="{D037DC11-76A9-4AF7-A3B9-C8DBEF740424}"/>
    <cellStyle name="Normal 2 3 4 2 4 2 4 2 2 5" xfId="47730" xr:uid="{E875135D-B881-4003-A961-1598CDD60620}"/>
    <cellStyle name="Normal 2 3 4 2 4 2 4 2 3" xfId="22578" xr:uid="{93024D97-4D20-44D9-8FE6-0F0FC9352319}"/>
    <cellStyle name="Normal 2 3 4 2 4 2 4 2 3 2" xfId="36270" xr:uid="{38C3EE38-60E3-4174-B6C5-C77664A32AF3}"/>
    <cellStyle name="Normal 2 3 4 2 4 2 4 2 3 3" xfId="51154" xr:uid="{FD0AA8FA-07A3-4A9B-B320-FE0EC39780E8}"/>
    <cellStyle name="Normal 2 3 4 2 4 2 4 2 4" xfId="15734" xr:uid="{D7627F0A-D064-4F59-AC4B-66E39956BE0A}"/>
    <cellStyle name="Normal 2 3 4 2 4 2 4 2 5" xfId="29424" xr:uid="{97B80484-1408-41F9-B06F-1A93EECEB28D}"/>
    <cellStyle name="Normal 2 3 4 2 4 2 4 2 6" xfId="44308" xr:uid="{640AAB8D-C06D-4D2E-A003-A127DC2AE668}"/>
    <cellStyle name="Normal 2 3 4 2 4 2 4 3" xfId="10598" xr:uid="{2976B5B8-B795-4588-BB23-22FCF9728CD1}"/>
    <cellStyle name="Normal 2 3 4 2 4 2 4 3 2" xfId="24288" xr:uid="{89192B2E-F6EF-4976-A35B-6A4671B869BE}"/>
    <cellStyle name="Normal 2 3 4 2 4 2 4 3 2 2" xfId="37980" xr:uid="{E399BEAE-D520-46C6-BB06-AF5F1A211233}"/>
    <cellStyle name="Normal 2 3 4 2 4 2 4 3 2 3" xfId="52864" xr:uid="{34E3EC59-E3F8-4544-995B-256F2DB60FA2}"/>
    <cellStyle name="Normal 2 3 4 2 4 2 4 3 3" xfId="17444" xr:uid="{7B728DE5-8374-44DE-B4EC-5D1EC22CFEE8}"/>
    <cellStyle name="Normal 2 3 4 2 4 2 4 3 4" xfId="31134" xr:uid="{1883004B-A866-43CC-AEE5-BC8BC02BA4DB}"/>
    <cellStyle name="Normal 2 3 4 2 4 2 4 3 5" xfId="46018" xr:uid="{4D0AC8C9-347B-4F6A-A68C-8C6FA1C3A78D}"/>
    <cellStyle name="Normal 2 3 4 2 4 2 4 4" xfId="20866" xr:uid="{129A0FF6-EC8D-4F0B-BB55-EF6749DAC1F9}"/>
    <cellStyle name="Normal 2 3 4 2 4 2 4 4 2" xfId="34558" xr:uid="{1BC2DD1A-DBE5-45EF-8C65-D121A927C51D}"/>
    <cellStyle name="Normal 2 3 4 2 4 2 4 4 3" xfId="49442" xr:uid="{4982E38B-1DEC-4626-8CE8-AB8640D00CEF}"/>
    <cellStyle name="Normal 2 3 4 2 4 2 4 5" xfId="14022" xr:uid="{550CDEFB-8420-4CA1-8480-8FEDED317381}"/>
    <cellStyle name="Normal 2 3 4 2 4 2 4 6" xfId="27712" xr:uid="{84B026D8-0EC7-4B61-ADE5-DD24D1814E1E}"/>
    <cellStyle name="Normal 2 3 4 2 4 2 4 7" xfId="42596" xr:uid="{FD6A0978-A1F3-4AB6-A719-6D22F19F32A3}"/>
    <cellStyle name="Normal 2 3 4 2 4 2 5" xfId="8884" xr:uid="{C1700601-8BD9-4B99-85FA-1ECC7D00D252}"/>
    <cellStyle name="Normal 2 3 4 2 4 2 5 2" xfId="12306" xr:uid="{FE7593AC-827C-4F8D-B7DB-06DFCD8CB9AC}"/>
    <cellStyle name="Normal 2 3 4 2 4 2 5 2 2" xfId="25996" xr:uid="{4DDCE3E9-5E3C-4F60-AE49-5B4D7FCFF590}"/>
    <cellStyle name="Normal 2 3 4 2 4 2 5 2 2 2" xfId="39688" xr:uid="{1CD78195-B96A-4BE4-BF7C-065E395CBB18}"/>
    <cellStyle name="Normal 2 3 4 2 4 2 5 2 2 3" xfId="54572" xr:uid="{12770816-0466-4AB6-8FE8-F2F0A1A2B99B}"/>
    <cellStyle name="Normal 2 3 4 2 4 2 5 2 3" xfId="19152" xr:uid="{9B7F7920-DF10-4EDA-BE36-FEF59DA8F6EF}"/>
    <cellStyle name="Normal 2 3 4 2 4 2 5 2 4" xfId="32842" xr:uid="{4DF29898-3007-4DCD-A4C4-AA3D3EFC9CD2}"/>
    <cellStyle name="Normal 2 3 4 2 4 2 5 2 5" xfId="47726" xr:uid="{1EBCE4B2-0FD5-496A-89C7-0328F3DBA4FF}"/>
    <cellStyle name="Normal 2 3 4 2 4 2 5 3" xfId="22574" xr:uid="{3F0D6412-5CC1-4D1B-BF8B-92507ABC7842}"/>
    <cellStyle name="Normal 2 3 4 2 4 2 5 3 2" xfId="36266" xr:uid="{FAEEEECF-927E-4465-B8C6-4565C86B2427}"/>
    <cellStyle name="Normal 2 3 4 2 4 2 5 3 3" xfId="51150" xr:uid="{8BB33A22-A617-47A0-8024-10857EEE22DE}"/>
    <cellStyle name="Normal 2 3 4 2 4 2 5 4" xfId="15730" xr:uid="{E28ADA85-39A9-490E-8E2C-A2963C91BB14}"/>
    <cellStyle name="Normal 2 3 4 2 4 2 5 5" xfId="29420" xr:uid="{60D28C57-9F35-47D5-A057-7F64B5A54CC5}"/>
    <cellStyle name="Normal 2 3 4 2 4 2 5 6" xfId="44304" xr:uid="{3DFAE5ED-76D9-4849-ADD5-45EA4A8BFD01}"/>
    <cellStyle name="Normal 2 3 4 2 4 2 6" xfId="10594" xr:uid="{DD591925-0E76-4363-8D42-DAB56A3257D3}"/>
    <cellStyle name="Normal 2 3 4 2 4 2 6 2" xfId="24284" xr:uid="{2118D8BC-6851-4687-B348-592CDBBF4641}"/>
    <cellStyle name="Normal 2 3 4 2 4 2 6 2 2" xfId="37976" xr:uid="{CB4A93C7-DD43-4E15-A3E2-981F32FB55F1}"/>
    <cellStyle name="Normal 2 3 4 2 4 2 6 2 3" xfId="52860" xr:uid="{833B75E6-A8BF-47AD-9C2D-3A188F795D11}"/>
    <cellStyle name="Normal 2 3 4 2 4 2 6 3" xfId="17440" xr:uid="{30B4354B-5EBB-44C2-9722-E19D1167C742}"/>
    <cellStyle name="Normal 2 3 4 2 4 2 6 4" xfId="31130" xr:uid="{DA8EDC79-51D7-4980-8704-51961D6406D3}"/>
    <cellStyle name="Normal 2 3 4 2 4 2 6 5" xfId="46014" xr:uid="{F8288B69-BADC-48EE-BB65-C3F5A347D867}"/>
    <cellStyle name="Normal 2 3 4 2 4 2 7" xfId="20862" xr:uid="{40A7DAB5-AF20-4DBE-A5D0-A1DDADE7304B}"/>
    <cellStyle name="Normal 2 3 4 2 4 2 7 2" xfId="34554" xr:uid="{C74808FE-DCFD-4BD2-831A-2D189F22F129}"/>
    <cellStyle name="Normal 2 3 4 2 4 2 7 3" xfId="49438" xr:uid="{2B7B143D-B2FC-40C6-979C-5C33B89FCAC5}"/>
    <cellStyle name="Normal 2 3 4 2 4 2 8" xfId="14018" xr:uid="{B051F58F-DBC7-458C-8AA3-EDF1AD416A75}"/>
    <cellStyle name="Normal 2 3 4 2 4 2 9" xfId="27708" xr:uid="{2A2329E6-CA92-4EFF-902E-5A5BD5E74271}"/>
    <cellStyle name="Normal 2 3 4 2 4 3" xfId="7176" xr:uid="{8FC7E5C3-76E2-442F-BF0D-38E269172C13}"/>
    <cellStyle name="Normal 2 3 4 2 4 3 10" xfId="42597" xr:uid="{F5CB3348-026B-418F-BC58-5E1CC51D7112}"/>
    <cellStyle name="Normal 2 3 4 2 4 3 2" xfId="7177" xr:uid="{4D5FA635-4837-4875-9926-7EAE0EC8C614}"/>
    <cellStyle name="Normal 2 3 4 2 4 3 2 2" xfId="7178" xr:uid="{C652E3F1-44EA-4618-9000-271F15E78E85}"/>
    <cellStyle name="Normal 2 3 4 2 4 3 2 2 2" xfId="8891" xr:uid="{4210403D-A509-49F7-94C3-D10AD8AC7F59}"/>
    <cellStyle name="Normal 2 3 4 2 4 3 2 2 2 2" xfId="12313" xr:uid="{2CD18618-4079-4687-9CDC-69237C0D8B89}"/>
    <cellStyle name="Normal 2 3 4 2 4 3 2 2 2 2 2" xfId="26003" xr:uid="{09E4815B-CECA-4260-A241-DE9B3B339277}"/>
    <cellStyle name="Normal 2 3 4 2 4 3 2 2 2 2 2 2" xfId="39695" xr:uid="{DA3D47BC-7131-4328-AD88-BB62FBAB9C4B}"/>
    <cellStyle name="Normal 2 3 4 2 4 3 2 2 2 2 2 3" xfId="54579" xr:uid="{A97CA6D8-120C-4525-AB7B-4B6527DC0EB6}"/>
    <cellStyle name="Normal 2 3 4 2 4 3 2 2 2 2 3" xfId="19159" xr:uid="{AFE8B6EA-5B5C-4711-B6F3-CCE225DAB43B}"/>
    <cellStyle name="Normal 2 3 4 2 4 3 2 2 2 2 4" xfId="32849" xr:uid="{DA72A066-44FA-4168-9F24-553BEF10210D}"/>
    <cellStyle name="Normal 2 3 4 2 4 3 2 2 2 2 5" xfId="47733" xr:uid="{52D6FEC2-1EEE-45E7-AEDE-C3F02E3A3704}"/>
    <cellStyle name="Normal 2 3 4 2 4 3 2 2 2 3" xfId="22581" xr:uid="{B99A1D2C-C797-4414-96B9-582E3F5BF9F0}"/>
    <cellStyle name="Normal 2 3 4 2 4 3 2 2 2 3 2" xfId="36273" xr:uid="{BC44CFB3-9495-4029-9F38-95EADF362190}"/>
    <cellStyle name="Normal 2 3 4 2 4 3 2 2 2 3 3" xfId="51157" xr:uid="{40A2197E-DC82-4680-983D-CF805E2C2D0A}"/>
    <cellStyle name="Normal 2 3 4 2 4 3 2 2 2 4" xfId="15737" xr:uid="{EE113ABB-14CC-45DB-826F-D90D0FC4DE95}"/>
    <cellStyle name="Normal 2 3 4 2 4 3 2 2 2 5" xfId="29427" xr:uid="{8D756A4D-6E23-415C-9C46-694C455B535A}"/>
    <cellStyle name="Normal 2 3 4 2 4 3 2 2 2 6" xfId="44311" xr:uid="{B79E1EE0-C6CC-4205-B971-1D7900605E21}"/>
    <cellStyle name="Normal 2 3 4 2 4 3 2 2 3" xfId="10601" xr:uid="{72BD034E-F9B1-43E5-89F0-C054B8CA262E}"/>
    <cellStyle name="Normal 2 3 4 2 4 3 2 2 3 2" xfId="24291" xr:uid="{7C9E8A0A-0EB5-4292-A0A0-F3B2B949D9CE}"/>
    <cellStyle name="Normal 2 3 4 2 4 3 2 2 3 2 2" xfId="37983" xr:uid="{105709D2-6BB4-4EA1-BBB2-83A493416F6A}"/>
    <cellStyle name="Normal 2 3 4 2 4 3 2 2 3 2 3" xfId="52867" xr:uid="{682F5C2E-8AAD-4983-ACE2-2F5FF63F6A1D}"/>
    <cellStyle name="Normal 2 3 4 2 4 3 2 2 3 3" xfId="17447" xr:uid="{FFDA0C98-EA4E-4054-911A-2ED041389C3C}"/>
    <cellStyle name="Normal 2 3 4 2 4 3 2 2 3 4" xfId="31137" xr:uid="{80BBBC34-926C-49AA-84C0-6E45962504CB}"/>
    <cellStyle name="Normal 2 3 4 2 4 3 2 2 3 5" xfId="46021" xr:uid="{E2106051-DEF9-417F-9A1B-D3AE88E9E4FA}"/>
    <cellStyle name="Normal 2 3 4 2 4 3 2 2 4" xfId="20869" xr:uid="{80FA1ACC-23D6-461D-B137-27540105CF40}"/>
    <cellStyle name="Normal 2 3 4 2 4 3 2 2 4 2" xfId="34561" xr:uid="{5CD6B22B-AAEF-446C-9433-2CF30F39375F}"/>
    <cellStyle name="Normal 2 3 4 2 4 3 2 2 4 3" xfId="49445" xr:uid="{112A367C-B04E-4533-98C1-11C754464EE4}"/>
    <cellStyle name="Normal 2 3 4 2 4 3 2 2 5" xfId="14025" xr:uid="{12CA36D2-5E86-4AB4-AD79-FAB6EE0CB94A}"/>
    <cellStyle name="Normal 2 3 4 2 4 3 2 2 6" xfId="27715" xr:uid="{94CF77D2-F765-45C0-9002-C0FCE812A3AB}"/>
    <cellStyle name="Normal 2 3 4 2 4 3 2 2 7" xfId="42599" xr:uid="{182FB3E4-273B-4AB6-B560-4A7D2619C483}"/>
    <cellStyle name="Normal 2 3 4 2 4 3 2 3" xfId="8890" xr:uid="{12D49693-19C9-4B67-B561-A6A6C941AA86}"/>
    <cellStyle name="Normal 2 3 4 2 4 3 2 3 2" xfId="12312" xr:uid="{351237B8-70F1-4954-B7EC-5B9D9A162368}"/>
    <cellStyle name="Normal 2 3 4 2 4 3 2 3 2 2" xfId="26002" xr:uid="{5BE19DC1-B23D-472F-BDA3-D5AFFC9622AC}"/>
    <cellStyle name="Normal 2 3 4 2 4 3 2 3 2 2 2" xfId="39694" xr:uid="{9E0ED392-B24C-4536-88C0-4143CBBD28E2}"/>
    <cellStyle name="Normal 2 3 4 2 4 3 2 3 2 2 3" xfId="54578" xr:uid="{8B03DD26-7B3F-4B5B-B850-558F9DF4E593}"/>
    <cellStyle name="Normal 2 3 4 2 4 3 2 3 2 3" xfId="19158" xr:uid="{E19F3AB8-29BB-454E-841D-3DCD4F498D2F}"/>
    <cellStyle name="Normal 2 3 4 2 4 3 2 3 2 4" xfId="32848" xr:uid="{8356F72D-24EB-434A-8510-F5FF937E2E93}"/>
    <cellStyle name="Normal 2 3 4 2 4 3 2 3 2 5" xfId="47732" xr:uid="{4E567716-D42F-44A6-BC88-4523FF7DDFF8}"/>
    <cellStyle name="Normal 2 3 4 2 4 3 2 3 3" xfId="22580" xr:uid="{88DB4EA4-CB69-400B-837B-04430A14C99D}"/>
    <cellStyle name="Normal 2 3 4 2 4 3 2 3 3 2" xfId="36272" xr:uid="{C2C8C0DA-DB5F-447A-8A04-46687B7819C6}"/>
    <cellStyle name="Normal 2 3 4 2 4 3 2 3 3 3" xfId="51156" xr:uid="{2E916E82-2221-4445-BB83-22742DC9D0C6}"/>
    <cellStyle name="Normal 2 3 4 2 4 3 2 3 4" xfId="15736" xr:uid="{13E39873-5610-43D1-A287-41CF6692238B}"/>
    <cellStyle name="Normal 2 3 4 2 4 3 2 3 5" xfId="29426" xr:uid="{F37092F4-D227-424D-8305-BFEFDA5DB2A5}"/>
    <cellStyle name="Normal 2 3 4 2 4 3 2 3 6" xfId="44310" xr:uid="{4A0AD86D-32FC-4DBA-8FED-F71756723B79}"/>
    <cellStyle name="Normal 2 3 4 2 4 3 2 4" xfId="10600" xr:uid="{51B56975-1C11-45AB-A729-826E3054FF23}"/>
    <cellStyle name="Normal 2 3 4 2 4 3 2 4 2" xfId="24290" xr:uid="{2D886A3B-8D41-43AE-9D8A-51794D07EB97}"/>
    <cellStyle name="Normal 2 3 4 2 4 3 2 4 2 2" xfId="37982" xr:uid="{4963729C-FDF9-44AC-BED9-72FADA86F813}"/>
    <cellStyle name="Normal 2 3 4 2 4 3 2 4 2 3" xfId="52866" xr:uid="{9DED20AC-A9C9-415C-B1E6-C034332BFA32}"/>
    <cellStyle name="Normal 2 3 4 2 4 3 2 4 3" xfId="17446" xr:uid="{9ECBD02D-5AAB-4CCC-BE52-FDDA6036D914}"/>
    <cellStyle name="Normal 2 3 4 2 4 3 2 4 4" xfId="31136" xr:uid="{A6F3CEEF-10A9-42D7-A0A2-F053E12B0967}"/>
    <cellStyle name="Normal 2 3 4 2 4 3 2 4 5" xfId="46020" xr:uid="{D6A586E9-7846-46E5-8567-573901DABDF0}"/>
    <cellStyle name="Normal 2 3 4 2 4 3 2 5" xfId="20868" xr:uid="{4EA25D43-29C9-4DAF-9F0A-E3661B3BA258}"/>
    <cellStyle name="Normal 2 3 4 2 4 3 2 5 2" xfId="34560" xr:uid="{9EB9C93C-A874-4AAB-829E-1CBCC17BD8C1}"/>
    <cellStyle name="Normal 2 3 4 2 4 3 2 5 3" xfId="49444" xr:uid="{893F0A10-F779-452C-B863-234B4A7616B1}"/>
    <cellStyle name="Normal 2 3 4 2 4 3 2 6" xfId="14024" xr:uid="{D157789A-231F-4C17-A754-5A9A642C0769}"/>
    <cellStyle name="Normal 2 3 4 2 4 3 2 7" xfId="27714" xr:uid="{4037A6DF-F4B4-49DB-A975-8A7DB1E77BFA}"/>
    <cellStyle name="Normal 2 3 4 2 4 3 2 8" xfId="42598" xr:uid="{C1F3F7C3-E6D7-4C73-B50E-E76B5FEA9FA6}"/>
    <cellStyle name="Normal 2 3 4 2 4 3 3" xfId="7179" xr:uid="{D0EDD337-E7F4-4A64-979A-0BE726589EB0}"/>
    <cellStyle name="Normal 2 3 4 2 4 3 3 2" xfId="8892" xr:uid="{4B3DE3DC-446C-4418-86C8-3101A174B6F9}"/>
    <cellStyle name="Normal 2 3 4 2 4 3 3 2 2" xfId="12314" xr:uid="{EB0B64EA-AD2D-4128-878F-C3B70193A532}"/>
    <cellStyle name="Normal 2 3 4 2 4 3 3 2 2 2" xfId="26004" xr:uid="{D21A13B9-0F12-4586-85A4-C4335C16927E}"/>
    <cellStyle name="Normal 2 3 4 2 4 3 3 2 2 2 2" xfId="39696" xr:uid="{CE0A574F-0A95-4802-9847-2D98FBFF97E7}"/>
    <cellStyle name="Normal 2 3 4 2 4 3 3 2 2 2 3" xfId="54580" xr:uid="{DECD0452-A582-46C3-A848-66CF538902FC}"/>
    <cellStyle name="Normal 2 3 4 2 4 3 3 2 2 3" xfId="19160" xr:uid="{87866190-C022-438E-92DF-87F6976B1EF1}"/>
    <cellStyle name="Normal 2 3 4 2 4 3 3 2 2 4" xfId="32850" xr:uid="{0EFE8B64-22A6-44E7-9170-16C4D46D5A7A}"/>
    <cellStyle name="Normal 2 3 4 2 4 3 3 2 2 5" xfId="47734" xr:uid="{7149FFB6-4D36-433D-8D79-8CFAF77AF2F5}"/>
    <cellStyle name="Normal 2 3 4 2 4 3 3 2 3" xfId="22582" xr:uid="{F72B099D-BC64-4364-A2E6-9CAE905445E5}"/>
    <cellStyle name="Normal 2 3 4 2 4 3 3 2 3 2" xfId="36274" xr:uid="{CFA539A7-26D4-44F8-9A9F-A21184C80B7F}"/>
    <cellStyle name="Normal 2 3 4 2 4 3 3 2 3 3" xfId="51158" xr:uid="{FD4307D9-5DCB-48F2-AC97-518078032AF4}"/>
    <cellStyle name="Normal 2 3 4 2 4 3 3 2 4" xfId="15738" xr:uid="{13382DF9-6E18-45ED-A22D-CFE774A04A25}"/>
    <cellStyle name="Normal 2 3 4 2 4 3 3 2 5" xfId="29428" xr:uid="{FCDA8944-0685-4ADE-AA78-7D0E93C743A8}"/>
    <cellStyle name="Normal 2 3 4 2 4 3 3 2 6" xfId="44312" xr:uid="{8806A97B-1BAC-4243-87FC-49472BC8FF65}"/>
    <cellStyle name="Normal 2 3 4 2 4 3 3 3" xfId="10602" xr:uid="{A6081FB6-3D92-4E92-BAE6-1F59240B6082}"/>
    <cellStyle name="Normal 2 3 4 2 4 3 3 3 2" xfId="24292" xr:uid="{338137A1-23CC-4551-9DCB-63ACD70304B6}"/>
    <cellStyle name="Normal 2 3 4 2 4 3 3 3 2 2" xfId="37984" xr:uid="{B797AFB0-BFD9-4352-90B2-04445CD7CFD0}"/>
    <cellStyle name="Normal 2 3 4 2 4 3 3 3 2 3" xfId="52868" xr:uid="{CF3B7943-54E2-4070-A43A-9E5B0EDBB6E9}"/>
    <cellStyle name="Normal 2 3 4 2 4 3 3 3 3" xfId="17448" xr:uid="{2B7D8C2B-60DA-49E5-9B35-CB70DE0A2F60}"/>
    <cellStyle name="Normal 2 3 4 2 4 3 3 3 4" xfId="31138" xr:uid="{76CA8D38-4008-4DF3-9B59-2C5AB0F596DE}"/>
    <cellStyle name="Normal 2 3 4 2 4 3 3 3 5" xfId="46022" xr:uid="{5C22B583-D346-4D45-B07A-042D6B6C6F63}"/>
    <cellStyle name="Normal 2 3 4 2 4 3 3 4" xfId="20870" xr:uid="{757BCA75-7B15-4ACC-9844-4A0C9E0A4A2B}"/>
    <cellStyle name="Normal 2 3 4 2 4 3 3 4 2" xfId="34562" xr:uid="{CD730E53-24D4-411A-9472-76BAA9896BB3}"/>
    <cellStyle name="Normal 2 3 4 2 4 3 3 4 3" xfId="49446" xr:uid="{1C2244BF-E771-4201-8764-9561D556F92B}"/>
    <cellStyle name="Normal 2 3 4 2 4 3 3 5" xfId="14026" xr:uid="{F973058A-72D8-4882-9DAE-0A823BDF23EA}"/>
    <cellStyle name="Normal 2 3 4 2 4 3 3 6" xfId="27716" xr:uid="{644716BA-272A-4BEC-B10F-575DD0EE86FE}"/>
    <cellStyle name="Normal 2 3 4 2 4 3 3 7" xfId="42600" xr:uid="{F07509EC-27F9-45EB-8597-6C3B98566471}"/>
    <cellStyle name="Normal 2 3 4 2 4 3 4" xfId="7180" xr:uid="{B4181091-F867-4C8A-A62B-093CBA9DDE2F}"/>
    <cellStyle name="Normal 2 3 4 2 4 3 4 2" xfId="8893" xr:uid="{52BB36B8-51AE-4440-B869-51A1FC474593}"/>
    <cellStyle name="Normal 2 3 4 2 4 3 4 2 2" xfId="12315" xr:uid="{3ECEABF8-D68B-4E7C-A6C0-C95BA7525D2D}"/>
    <cellStyle name="Normal 2 3 4 2 4 3 4 2 2 2" xfId="26005" xr:uid="{F1627111-E77D-4485-8975-BDB9C06F1561}"/>
    <cellStyle name="Normal 2 3 4 2 4 3 4 2 2 2 2" xfId="39697" xr:uid="{77C4B2C2-F8D2-4561-B90F-630CBE90D0D8}"/>
    <cellStyle name="Normal 2 3 4 2 4 3 4 2 2 2 3" xfId="54581" xr:uid="{3D5CA547-52C9-40FC-B788-2826B8304160}"/>
    <cellStyle name="Normal 2 3 4 2 4 3 4 2 2 3" xfId="19161" xr:uid="{DF2E69FF-3278-4461-A2A5-249D9BE9F25C}"/>
    <cellStyle name="Normal 2 3 4 2 4 3 4 2 2 4" xfId="32851" xr:uid="{0C45C357-C6DE-49E1-AA7A-AB77B7052BE3}"/>
    <cellStyle name="Normal 2 3 4 2 4 3 4 2 2 5" xfId="47735" xr:uid="{87DC03AC-BEFE-44FC-A8F8-3E35223C90E2}"/>
    <cellStyle name="Normal 2 3 4 2 4 3 4 2 3" xfId="22583" xr:uid="{FF0C44EC-E8FC-422E-8BAB-8D1A20DC1CC6}"/>
    <cellStyle name="Normal 2 3 4 2 4 3 4 2 3 2" xfId="36275" xr:uid="{0C42A1BA-C8EF-4EF5-A40B-8A8C89D8B4D0}"/>
    <cellStyle name="Normal 2 3 4 2 4 3 4 2 3 3" xfId="51159" xr:uid="{418D46AA-0918-449B-AD1B-4756ED99EA80}"/>
    <cellStyle name="Normal 2 3 4 2 4 3 4 2 4" xfId="15739" xr:uid="{B4A03AE9-E2DF-4851-BA83-0D40663DACA7}"/>
    <cellStyle name="Normal 2 3 4 2 4 3 4 2 5" xfId="29429" xr:uid="{EAB48107-13DD-4B5D-9E9D-B7ECF255906A}"/>
    <cellStyle name="Normal 2 3 4 2 4 3 4 2 6" xfId="44313" xr:uid="{7BCC4CFF-6932-4C7E-81CD-39956493F05D}"/>
    <cellStyle name="Normal 2 3 4 2 4 3 4 3" xfId="10603" xr:uid="{12BAA76A-206B-44CB-8FFB-DCC8FC79A8FC}"/>
    <cellStyle name="Normal 2 3 4 2 4 3 4 3 2" xfId="24293" xr:uid="{B0E8CB0F-80CE-4EA5-A86C-D96077FD6615}"/>
    <cellStyle name="Normal 2 3 4 2 4 3 4 3 2 2" xfId="37985" xr:uid="{45F70FB6-1FD1-43ED-AAFE-C044175155F7}"/>
    <cellStyle name="Normal 2 3 4 2 4 3 4 3 2 3" xfId="52869" xr:uid="{1888FB05-DE51-476D-8395-32597159D272}"/>
    <cellStyle name="Normal 2 3 4 2 4 3 4 3 3" xfId="17449" xr:uid="{9D55E816-4D0F-4DAD-9868-101C7DA06B8E}"/>
    <cellStyle name="Normal 2 3 4 2 4 3 4 3 4" xfId="31139" xr:uid="{BEB2D29C-3EBC-4AF5-8544-E6419B0FC0F3}"/>
    <cellStyle name="Normal 2 3 4 2 4 3 4 3 5" xfId="46023" xr:uid="{F4BEC170-6D3E-4E0A-A89E-28BCAB795040}"/>
    <cellStyle name="Normal 2 3 4 2 4 3 4 4" xfId="20871" xr:uid="{496A5CC2-A258-4728-97A3-21A09BA2B379}"/>
    <cellStyle name="Normal 2 3 4 2 4 3 4 4 2" xfId="34563" xr:uid="{65E89D09-30F1-4FF4-9358-AEC7CFAA6CFB}"/>
    <cellStyle name="Normal 2 3 4 2 4 3 4 4 3" xfId="49447" xr:uid="{F2BF545F-458A-4DE5-B315-FE4242582223}"/>
    <cellStyle name="Normal 2 3 4 2 4 3 4 5" xfId="14027" xr:uid="{941BC211-653F-427C-990E-ECFC96305413}"/>
    <cellStyle name="Normal 2 3 4 2 4 3 4 6" xfId="27717" xr:uid="{D138B3F7-5DA0-4913-8E59-DC410E96E4B4}"/>
    <cellStyle name="Normal 2 3 4 2 4 3 4 7" xfId="42601" xr:uid="{20ABCCE2-5D86-4856-8080-3DC856FD04F8}"/>
    <cellStyle name="Normal 2 3 4 2 4 3 5" xfId="8889" xr:uid="{A22D8D06-D3A9-4365-9669-D81EA0A61835}"/>
    <cellStyle name="Normal 2 3 4 2 4 3 5 2" xfId="12311" xr:uid="{3D594BD0-F5FC-43F4-B6C7-AC55AE36BA40}"/>
    <cellStyle name="Normal 2 3 4 2 4 3 5 2 2" xfId="26001" xr:uid="{B05B5065-3F0C-489C-A89D-94B245D104C4}"/>
    <cellStyle name="Normal 2 3 4 2 4 3 5 2 2 2" xfId="39693" xr:uid="{1C72B97F-2937-4C7A-B5EC-568EBB717010}"/>
    <cellStyle name="Normal 2 3 4 2 4 3 5 2 2 3" xfId="54577" xr:uid="{4342E0F5-5F36-4617-AF61-ED96C5192BB3}"/>
    <cellStyle name="Normal 2 3 4 2 4 3 5 2 3" xfId="19157" xr:uid="{87259019-29C0-4C61-954A-E6E87B4A8D92}"/>
    <cellStyle name="Normal 2 3 4 2 4 3 5 2 4" xfId="32847" xr:uid="{D5F24F26-BDD9-4841-9948-2ECF02E0590E}"/>
    <cellStyle name="Normal 2 3 4 2 4 3 5 2 5" xfId="47731" xr:uid="{7BA708A5-2CEC-4C01-B3CF-B030DA15741C}"/>
    <cellStyle name="Normal 2 3 4 2 4 3 5 3" xfId="22579" xr:uid="{2F57C0D7-C955-4395-B59F-7ED3BD3CBDCE}"/>
    <cellStyle name="Normal 2 3 4 2 4 3 5 3 2" xfId="36271" xr:uid="{1CC55CE1-58CA-4A24-95FF-12A8F0950536}"/>
    <cellStyle name="Normal 2 3 4 2 4 3 5 3 3" xfId="51155" xr:uid="{1FAD5D50-9283-41DD-9506-832166C39D3C}"/>
    <cellStyle name="Normal 2 3 4 2 4 3 5 4" xfId="15735" xr:uid="{123288A4-8E22-41D1-99B5-BCA48221D0AA}"/>
    <cellStyle name="Normal 2 3 4 2 4 3 5 5" xfId="29425" xr:uid="{B6B83310-64F8-42ED-B3F2-209B37F9053A}"/>
    <cellStyle name="Normal 2 3 4 2 4 3 5 6" xfId="44309" xr:uid="{FE2D4BF7-D3E5-4078-B0F5-FEEFAC99F66F}"/>
    <cellStyle name="Normal 2 3 4 2 4 3 6" xfId="10599" xr:uid="{665AD657-0FF0-4877-B463-DEBC4D3E906F}"/>
    <cellStyle name="Normal 2 3 4 2 4 3 6 2" xfId="24289" xr:uid="{693E0722-1619-4F17-9B7C-44467F6549E6}"/>
    <cellStyle name="Normal 2 3 4 2 4 3 6 2 2" xfId="37981" xr:uid="{FC0F0A6B-BDC7-4F8E-B4AE-C790794C2FC7}"/>
    <cellStyle name="Normal 2 3 4 2 4 3 6 2 3" xfId="52865" xr:uid="{3D61CD94-09C5-4F4F-8E18-1F0827B751F9}"/>
    <cellStyle name="Normal 2 3 4 2 4 3 6 3" xfId="17445" xr:uid="{C52DD973-114D-47FE-A973-E9B1C29F00DC}"/>
    <cellStyle name="Normal 2 3 4 2 4 3 6 4" xfId="31135" xr:uid="{BA788129-24AC-44DB-98C2-3872CFE9BBA0}"/>
    <cellStyle name="Normal 2 3 4 2 4 3 6 5" xfId="46019" xr:uid="{2E7F3DDC-CCE2-4E54-AC5B-2565D69C837F}"/>
    <cellStyle name="Normal 2 3 4 2 4 3 7" xfId="20867" xr:uid="{729A03AC-E11D-426C-99CF-6A09898DB48D}"/>
    <cellStyle name="Normal 2 3 4 2 4 3 7 2" xfId="34559" xr:uid="{26033A6D-C32E-4B45-96F4-F88D9C7CD826}"/>
    <cellStyle name="Normal 2 3 4 2 4 3 7 3" xfId="49443" xr:uid="{4C785CA7-D40B-458B-A914-33FE3D0C5948}"/>
    <cellStyle name="Normal 2 3 4 2 4 3 8" xfId="14023" xr:uid="{6C70F9DB-0C99-4D2A-9E73-541979C3BB4E}"/>
    <cellStyle name="Normal 2 3 4 2 4 3 9" xfId="27713" xr:uid="{01361F41-9DAB-4B53-B107-E73B3603768D}"/>
    <cellStyle name="Normal 2 3 4 2 4 4" xfId="7181" xr:uid="{F3223EBD-40C0-4594-B017-8F6FC862751C}"/>
    <cellStyle name="Normal 2 3 4 2 4 4 2" xfId="7182" xr:uid="{6643DF13-D054-49A4-BA20-0847D595ACA8}"/>
    <cellStyle name="Normal 2 3 4 2 4 4 2 2" xfId="8895" xr:uid="{71A4CD3D-32FF-4566-8C3A-5A94077989FE}"/>
    <cellStyle name="Normal 2 3 4 2 4 4 2 2 2" xfId="12317" xr:uid="{0E2CA2CC-B96D-41B0-9B96-608FFD2BEDEE}"/>
    <cellStyle name="Normal 2 3 4 2 4 4 2 2 2 2" xfId="26007" xr:uid="{11D0AEEC-023A-4999-831D-4BFEFD6D06F3}"/>
    <cellStyle name="Normal 2 3 4 2 4 4 2 2 2 2 2" xfId="39699" xr:uid="{D74D0DBA-5A17-4F12-AF3F-D2B677EBC231}"/>
    <cellStyle name="Normal 2 3 4 2 4 4 2 2 2 2 3" xfId="54583" xr:uid="{C49C207A-6812-4331-9AAA-C45E2180A127}"/>
    <cellStyle name="Normal 2 3 4 2 4 4 2 2 2 3" xfId="19163" xr:uid="{155AA1CA-7146-4C0D-BF25-D17E978492B6}"/>
    <cellStyle name="Normal 2 3 4 2 4 4 2 2 2 4" xfId="32853" xr:uid="{295CC7B0-B2EC-414E-B014-BDBE45299E6C}"/>
    <cellStyle name="Normal 2 3 4 2 4 4 2 2 2 5" xfId="47737" xr:uid="{C89E4A7E-DBDB-4EB9-B761-576C2D0B9425}"/>
    <cellStyle name="Normal 2 3 4 2 4 4 2 2 3" xfId="22585" xr:uid="{BB7FBF4F-55F1-4DEF-9BA7-1EA46DEDEC2D}"/>
    <cellStyle name="Normal 2 3 4 2 4 4 2 2 3 2" xfId="36277" xr:uid="{91DB1DDF-4C50-4D64-BE68-E90BBDCABD77}"/>
    <cellStyle name="Normal 2 3 4 2 4 4 2 2 3 3" xfId="51161" xr:uid="{2FA87BCC-E792-47E2-8D45-0720EC1B0315}"/>
    <cellStyle name="Normal 2 3 4 2 4 4 2 2 4" xfId="15741" xr:uid="{5E669CDE-BB60-42BF-8F85-77C640F98188}"/>
    <cellStyle name="Normal 2 3 4 2 4 4 2 2 5" xfId="29431" xr:uid="{BFB41A28-3AD3-4C6C-A84E-36D41C84335A}"/>
    <cellStyle name="Normal 2 3 4 2 4 4 2 2 6" xfId="44315" xr:uid="{5B6593D1-C4B6-4538-A446-1F541683F5D2}"/>
    <cellStyle name="Normal 2 3 4 2 4 4 2 3" xfId="10605" xr:uid="{3E666FD1-2B61-4DB2-9B4C-914D2D9886A4}"/>
    <cellStyle name="Normal 2 3 4 2 4 4 2 3 2" xfId="24295" xr:uid="{A520D2E3-64FA-4FB7-AF65-99596D6A5E69}"/>
    <cellStyle name="Normal 2 3 4 2 4 4 2 3 2 2" xfId="37987" xr:uid="{E3ECAAB0-EFA2-4ECF-BBA2-D021FD71F9B5}"/>
    <cellStyle name="Normal 2 3 4 2 4 4 2 3 2 3" xfId="52871" xr:uid="{F37CA33A-5DFC-4FF5-973D-6E67674F29BC}"/>
    <cellStyle name="Normal 2 3 4 2 4 4 2 3 3" xfId="17451" xr:uid="{813875DE-BC1F-46B3-A486-421564E642E9}"/>
    <cellStyle name="Normal 2 3 4 2 4 4 2 3 4" xfId="31141" xr:uid="{87D506BE-8351-4B66-BAB3-E5216514BE3E}"/>
    <cellStyle name="Normal 2 3 4 2 4 4 2 3 5" xfId="46025" xr:uid="{F5F0303D-EE35-44E2-BAFA-A9BC8FE40A14}"/>
    <cellStyle name="Normal 2 3 4 2 4 4 2 4" xfId="20873" xr:uid="{F76E8587-5C61-47C8-A1F4-80D6F1883073}"/>
    <cellStyle name="Normal 2 3 4 2 4 4 2 4 2" xfId="34565" xr:uid="{717B0A62-760B-4919-8F89-E8AB9EFCE5C1}"/>
    <cellStyle name="Normal 2 3 4 2 4 4 2 4 3" xfId="49449" xr:uid="{372E081D-5373-4101-9362-8D49CEB3A2E7}"/>
    <cellStyle name="Normal 2 3 4 2 4 4 2 5" xfId="14029" xr:uid="{A21028B9-2CC8-4A19-8403-031CA8B4517D}"/>
    <cellStyle name="Normal 2 3 4 2 4 4 2 6" xfId="27719" xr:uid="{E1F72EE7-669B-4D9B-A00D-64A3224C8AA7}"/>
    <cellStyle name="Normal 2 3 4 2 4 4 2 7" xfId="42603" xr:uid="{9E6EA454-B856-46CB-98EF-0DB0FAC84BB7}"/>
    <cellStyle name="Normal 2 3 4 2 4 4 3" xfId="8894" xr:uid="{8F4C7FBC-460C-4098-A48A-76EACB5563B0}"/>
    <cellStyle name="Normal 2 3 4 2 4 4 3 2" xfId="12316" xr:uid="{B579F3B9-85BC-498C-AB22-BFCC3ABFE2F2}"/>
    <cellStyle name="Normal 2 3 4 2 4 4 3 2 2" xfId="26006" xr:uid="{EFE9C055-9249-46BA-9E1D-BBDD6D003502}"/>
    <cellStyle name="Normal 2 3 4 2 4 4 3 2 2 2" xfId="39698" xr:uid="{2DD8549E-B61C-49B6-B8F8-F303264EDC0F}"/>
    <cellStyle name="Normal 2 3 4 2 4 4 3 2 2 3" xfId="54582" xr:uid="{20FD0E82-DA8E-48C8-AD97-C9D0F42273FC}"/>
    <cellStyle name="Normal 2 3 4 2 4 4 3 2 3" xfId="19162" xr:uid="{AAF7D592-AFDB-4ED6-A937-F5FAE30A1522}"/>
    <cellStyle name="Normal 2 3 4 2 4 4 3 2 4" xfId="32852" xr:uid="{6FD631F8-36FB-4BF3-BA2C-82896EAA87AD}"/>
    <cellStyle name="Normal 2 3 4 2 4 4 3 2 5" xfId="47736" xr:uid="{7CED744E-3240-4E00-864B-D2156E7CE20B}"/>
    <cellStyle name="Normal 2 3 4 2 4 4 3 3" xfId="22584" xr:uid="{B13D3049-37EE-485B-B4DA-A67571F1F97D}"/>
    <cellStyle name="Normal 2 3 4 2 4 4 3 3 2" xfId="36276" xr:uid="{AD485C5C-02B6-46B5-B024-97C547491A52}"/>
    <cellStyle name="Normal 2 3 4 2 4 4 3 3 3" xfId="51160" xr:uid="{EC5B9B74-D970-4340-AB01-9F77A6575692}"/>
    <cellStyle name="Normal 2 3 4 2 4 4 3 4" xfId="15740" xr:uid="{2365FCEA-DA12-40D2-BFAC-91F06D6336FE}"/>
    <cellStyle name="Normal 2 3 4 2 4 4 3 5" xfId="29430" xr:uid="{322E78FF-BF5A-408A-A7AB-4CB5A6FAB0F0}"/>
    <cellStyle name="Normal 2 3 4 2 4 4 3 6" xfId="44314" xr:uid="{543F078D-35AB-49B2-A8A9-0325AB718697}"/>
    <cellStyle name="Normal 2 3 4 2 4 4 4" xfId="10604" xr:uid="{068F4199-0E2C-46F3-B864-54EDE963188B}"/>
    <cellStyle name="Normal 2 3 4 2 4 4 4 2" xfId="24294" xr:uid="{BD9E96F7-47A4-4B63-99D7-6A161E0CC6AB}"/>
    <cellStyle name="Normal 2 3 4 2 4 4 4 2 2" xfId="37986" xr:uid="{061ED954-B05F-4654-964C-CAEC115CA442}"/>
    <cellStyle name="Normal 2 3 4 2 4 4 4 2 3" xfId="52870" xr:uid="{418EAAF8-15C3-44BA-9E5F-35D4022BCBB8}"/>
    <cellStyle name="Normal 2 3 4 2 4 4 4 3" xfId="17450" xr:uid="{F4CD7246-0442-4D06-8BAC-673AB7F055EE}"/>
    <cellStyle name="Normal 2 3 4 2 4 4 4 4" xfId="31140" xr:uid="{D6D9D185-B0E6-4562-B92D-619E777AAC28}"/>
    <cellStyle name="Normal 2 3 4 2 4 4 4 5" xfId="46024" xr:uid="{AD112F8F-D024-4994-960F-937134AC9F43}"/>
    <cellStyle name="Normal 2 3 4 2 4 4 5" xfId="20872" xr:uid="{991E9918-D3A2-4C68-863B-4DB2BA87C195}"/>
    <cellStyle name="Normal 2 3 4 2 4 4 5 2" xfId="34564" xr:uid="{FBA252E1-7DBE-4890-99A0-782973FF4BEC}"/>
    <cellStyle name="Normal 2 3 4 2 4 4 5 3" xfId="49448" xr:uid="{4BBC664D-A530-4059-9308-443869E90D43}"/>
    <cellStyle name="Normal 2 3 4 2 4 4 6" xfId="14028" xr:uid="{AFE34607-A680-498F-9CFE-AE25D4BCEFB8}"/>
    <cellStyle name="Normal 2 3 4 2 4 4 7" xfId="27718" xr:uid="{173B665E-964C-4CAA-971E-70F7252CD02B}"/>
    <cellStyle name="Normal 2 3 4 2 4 4 8" xfId="42602" xr:uid="{78A3E2FD-768D-4201-A77C-5618262559BF}"/>
    <cellStyle name="Normal 2 3 4 2 4 5" xfId="7183" xr:uid="{FC945970-0AB4-4113-A49C-1912E3B55920}"/>
    <cellStyle name="Normal 2 3 4 2 4 5 2" xfId="8896" xr:uid="{87B2434C-25E8-4AC3-B161-F3C2243A668D}"/>
    <cellStyle name="Normal 2 3 4 2 4 5 2 2" xfId="12318" xr:uid="{48D2C0BC-682C-45A3-A5EA-83A7CB2C7C9A}"/>
    <cellStyle name="Normal 2 3 4 2 4 5 2 2 2" xfId="26008" xr:uid="{B6D770CD-AA70-46AE-8147-F5EB15EE1BD9}"/>
    <cellStyle name="Normal 2 3 4 2 4 5 2 2 2 2" xfId="39700" xr:uid="{35D54472-6E2F-4E4A-B9A6-458A888DF155}"/>
    <cellStyle name="Normal 2 3 4 2 4 5 2 2 2 3" xfId="54584" xr:uid="{2EFE2A26-CF02-4E8B-87F1-C29039CC1940}"/>
    <cellStyle name="Normal 2 3 4 2 4 5 2 2 3" xfId="19164" xr:uid="{9B7CF808-26F7-4EA6-8D68-FCECCE137C08}"/>
    <cellStyle name="Normal 2 3 4 2 4 5 2 2 4" xfId="32854" xr:uid="{7F36DF5C-98DD-477C-A3EB-0BB21D9745F1}"/>
    <cellStyle name="Normal 2 3 4 2 4 5 2 2 5" xfId="47738" xr:uid="{8BCBC188-94C9-4298-8A4D-94ED0ECC70EE}"/>
    <cellStyle name="Normal 2 3 4 2 4 5 2 3" xfId="22586" xr:uid="{C1AB757C-6312-441B-AD42-A357B56C2228}"/>
    <cellStyle name="Normal 2 3 4 2 4 5 2 3 2" xfId="36278" xr:uid="{3C551D0A-65EC-4918-83CF-6DB1161E06C7}"/>
    <cellStyle name="Normal 2 3 4 2 4 5 2 3 3" xfId="51162" xr:uid="{6892D420-4076-45A4-8A4B-A86C8B19AC24}"/>
    <cellStyle name="Normal 2 3 4 2 4 5 2 4" xfId="15742" xr:uid="{778FA97B-A5AB-4EE1-9E90-B3FEEEEA4804}"/>
    <cellStyle name="Normal 2 3 4 2 4 5 2 5" xfId="29432" xr:uid="{0B5BC605-9920-44ED-B24C-02E45243C1AE}"/>
    <cellStyle name="Normal 2 3 4 2 4 5 2 6" xfId="44316" xr:uid="{12D20E6B-BF88-4373-BFEC-97980C0767C0}"/>
    <cellStyle name="Normal 2 3 4 2 4 5 3" xfId="10606" xr:uid="{FADA5620-3159-46BA-9161-9D5E68DFFE15}"/>
    <cellStyle name="Normal 2 3 4 2 4 5 3 2" xfId="24296" xr:uid="{D6483078-9C11-4905-BCB2-8870BCD79952}"/>
    <cellStyle name="Normal 2 3 4 2 4 5 3 2 2" xfId="37988" xr:uid="{A9180C13-EB2B-4F27-9F85-054643238B2E}"/>
    <cellStyle name="Normal 2 3 4 2 4 5 3 2 3" xfId="52872" xr:uid="{0EC92203-6922-4EB2-8E49-162270A835B4}"/>
    <cellStyle name="Normal 2 3 4 2 4 5 3 3" xfId="17452" xr:uid="{F5D4DAF4-9BE7-4713-96A4-939B88680E68}"/>
    <cellStyle name="Normal 2 3 4 2 4 5 3 4" xfId="31142" xr:uid="{6746FB01-0A78-4EF8-9943-47860B81CF09}"/>
    <cellStyle name="Normal 2 3 4 2 4 5 3 5" xfId="46026" xr:uid="{99E44F9B-922D-4B13-AA4C-424D1B832BF2}"/>
    <cellStyle name="Normal 2 3 4 2 4 5 4" xfId="20874" xr:uid="{147611F6-1B75-4835-A8FB-1B5F91049975}"/>
    <cellStyle name="Normal 2 3 4 2 4 5 4 2" xfId="34566" xr:uid="{425E54CA-D1C1-4446-9AEF-05F797BE1937}"/>
    <cellStyle name="Normal 2 3 4 2 4 5 4 3" xfId="49450" xr:uid="{3E5E1653-4179-47FD-B61C-717FACDB20F6}"/>
    <cellStyle name="Normal 2 3 4 2 4 5 5" xfId="14030" xr:uid="{74E120F4-4927-4E87-867B-0D128EEA16DA}"/>
    <cellStyle name="Normal 2 3 4 2 4 5 6" xfId="27720" xr:uid="{97F0938F-25DD-4A17-B030-604DEF524103}"/>
    <cellStyle name="Normal 2 3 4 2 4 5 7" xfId="42604" xr:uid="{2C3AE9AB-D6A0-4ABB-BD98-18317CAADC3F}"/>
    <cellStyle name="Normal 2 3 4 2 4 6" xfId="7184" xr:uid="{737A7066-5B6C-4837-A345-3101CA525602}"/>
    <cellStyle name="Normal 2 3 4 2 4 6 2" xfId="8897" xr:uid="{57FECDB9-B422-4375-9A5E-68C7A0143EE5}"/>
    <cellStyle name="Normal 2 3 4 2 4 6 2 2" xfId="12319" xr:uid="{BDDDA7A7-67C6-48C6-A3BB-348B8496E5E6}"/>
    <cellStyle name="Normal 2 3 4 2 4 6 2 2 2" xfId="26009" xr:uid="{81403906-610D-4490-BCFE-3130D10DD3A5}"/>
    <cellStyle name="Normal 2 3 4 2 4 6 2 2 2 2" xfId="39701" xr:uid="{EB4D41AE-69EA-4BE3-BA60-688DCFD5811C}"/>
    <cellStyle name="Normal 2 3 4 2 4 6 2 2 2 3" xfId="54585" xr:uid="{D4AEFBEC-933B-4D32-A7B2-CFAD34A6A9CB}"/>
    <cellStyle name="Normal 2 3 4 2 4 6 2 2 3" xfId="19165" xr:uid="{A053BD11-2939-4883-B71F-A3ADBA0118D6}"/>
    <cellStyle name="Normal 2 3 4 2 4 6 2 2 4" xfId="32855" xr:uid="{F3BD2688-9DF7-4490-AA96-6B63DA937B79}"/>
    <cellStyle name="Normal 2 3 4 2 4 6 2 2 5" xfId="47739" xr:uid="{A34AC935-7D5D-4F42-84CE-37F3EC4A8A58}"/>
    <cellStyle name="Normal 2 3 4 2 4 6 2 3" xfId="22587" xr:uid="{5EB95127-D290-46AB-B4A7-FC456F22AE83}"/>
    <cellStyle name="Normal 2 3 4 2 4 6 2 3 2" xfId="36279" xr:uid="{228D2671-192D-4CF3-BFBF-CE3E49196B98}"/>
    <cellStyle name="Normal 2 3 4 2 4 6 2 3 3" xfId="51163" xr:uid="{4080EE5B-D895-4E11-94C3-0E40DCC5DB57}"/>
    <cellStyle name="Normal 2 3 4 2 4 6 2 4" xfId="15743" xr:uid="{80E341EC-12C8-4103-BB4A-FB39856054AD}"/>
    <cellStyle name="Normal 2 3 4 2 4 6 2 5" xfId="29433" xr:uid="{535768AB-FE84-48FE-AACD-CF171791B1D2}"/>
    <cellStyle name="Normal 2 3 4 2 4 6 2 6" xfId="44317" xr:uid="{777180B2-E7B6-483E-95A6-6E5D3B730E14}"/>
    <cellStyle name="Normal 2 3 4 2 4 6 3" xfId="10607" xr:uid="{F45A33B8-C016-4EFB-BAD2-1D2094DB3584}"/>
    <cellStyle name="Normal 2 3 4 2 4 6 3 2" xfId="24297" xr:uid="{CDE8AEBF-2900-44A2-BE6D-3057F47B4BF0}"/>
    <cellStyle name="Normal 2 3 4 2 4 6 3 2 2" xfId="37989" xr:uid="{26CA87B5-387B-41DD-8674-B17333B4FD4C}"/>
    <cellStyle name="Normal 2 3 4 2 4 6 3 2 3" xfId="52873" xr:uid="{39DB9EC8-72AF-42F7-BB4E-9C27ECBB44C5}"/>
    <cellStyle name="Normal 2 3 4 2 4 6 3 3" xfId="17453" xr:uid="{A44A57DF-970D-49A2-8D8D-2C8263C33602}"/>
    <cellStyle name="Normal 2 3 4 2 4 6 3 4" xfId="31143" xr:uid="{768A5BC8-0C8A-4085-B290-31C2BAA9C792}"/>
    <cellStyle name="Normal 2 3 4 2 4 6 3 5" xfId="46027" xr:uid="{E3E4BAF9-75D5-4789-8530-2E14CF7BCC3B}"/>
    <cellStyle name="Normal 2 3 4 2 4 6 4" xfId="20875" xr:uid="{585A9058-E0AD-4037-8554-21BE71C7F196}"/>
    <cellStyle name="Normal 2 3 4 2 4 6 4 2" xfId="34567" xr:uid="{54700F32-3FBF-4531-B49D-F2A804B7A9B8}"/>
    <cellStyle name="Normal 2 3 4 2 4 6 4 3" xfId="49451" xr:uid="{8826EE8E-87E3-42B7-AF8E-D4BB9ADCB611}"/>
    <cellStyle name="Normal 2 3 4 2 4 6 5" xfId="14031" xr:uid="{4DEEEBEB-1C12-4923-B418-F18324FC88D0}"/>
    <cellStyle name="Normal 2 3 4 2 4 6 6" xfId="27721" xr:uid="{25F7116A-3727-4590-959C-D8E1CA18991E}"/>
    <cellStyle name="Normal 2 3 4 2 4 6 7" xfId="42605" xr:uid="{48EBEBEC-8552-444D-B7E3-B582AF791FC9}"/>
    <cellStyle name="Normal 2 3 4 2 4 7" xfId="8883" xr:uid="{420C67F5-AEC5-44A2-8A8E-2E5474E15E71}"/>
    <cellStyle name="Normal 2 3 4 2 4 7 2" xfId="12305" xr:uid="{3C436C7B-09C7-486C-A940-A1554A935DCB}"/>
    <cellStyle name="Normal 2 3 4 2 4 7 2 2" xfId="25995" xr:uid="{888C2C21-EAC1-4952-98B7-A56F59CF809B}"/>
    <cellStyle name="Normal 2 3 4 2 4 7 2 2 2" xfId="39687" xr:uid="{1AB15CC9-2657-4C39-938E-B3B284980935}"/>
    <cellStyle name="Normal 2 3 4 2 4 7 2 2 3" xfId="54571" xr:uid="{B690A451-17A3-4916-AF86-E52A6269F873}"/>
    <cellStyle name="Normal 2 3 4 2 4 7 2 3" xfId="19151" xr:uid="{750A3007-0E0A-491C-98BA-3CFE1C05F118}"/>
    <cellStyle name="Normal 2 3 4 2 4 7 2 4" xfId="32841" xr:uid="{E7C818CE-8C53-4DE7-92C7-EE33FC5D2D7D}"/>
    <cellStyle name="Normal 2 3 4 2 4 7 2 5" xfId="47725" xr:uid="{6A71448A-B740-42C5-9858-9BD22C107DA8}"/>
    <cellStyle name="Normal 2 3 4 2 4 7 3" xfId="22573" xr:uid="{3C64FE7E-32C5-41D4-96CC-AA0C5E775F66}"/>
    <cellStyle name="Normal 2 3 4 2 4 7 3 2" xfId="36265" xr:uid="{CCB9E5A3-1A15-48E3-99FD-581887AFE2BA}"/>
    <cellStyle name="Normal 2 3 4 2 4 7 3 3" xfId="51149" xr:uid="{C17B259B-6697-4742-9E34-D734FDFA5F19}"/>
    <cellStyle name="Normal 2 3 4 2 4 7 4" xfId="15729" xr:uid="{41E529BB-8291-4FE0-BFB7-25CC4D419821}"/>
    <cellStyle name="Normal 2 3 4 2 4 7 5" xfId="29419" xr:uid="{B6F03C2C-FB74-486A-A469-7230EB72325C}"/>
    <cellStyle name="Normal 2 3 4 2 4 7 6" xfId="44303" xr:uid="{9399443E-C4C7-423D-AD04-7419F78B2388}"/>
    <cellStyle name="Normal 2 3 4 2 4 8" xfId="10593" xr:uid="{1212F6F1-0590-414E-9239-2D70A1547D06}"/>
    <cellStyle name="Normal 2 3 4 2 4 8 2" xfId="24283" xr:uid="{ED011D82-074F-4DA0-853C-5A2E80070F45}"/>
    <cellStyle name="Normal 2 3 4 2 4 8 2 2" xfId="37975" xr:uid="{55FCEAB0-532D-42A9-89FD-BAF9E39EE061}"/>
    <cellStyle name="Normal 2 3 4 2 4 8 2 3" xfId="52859" xr:uid="{1CB6B066-5F80-4DEB-86D7-F6BB162A9AD1}"/>
    <cellStyle name="Normal 2 3 4 2 4 8 3" xfId="17439" xr:uid="{732E1E49-3AEC-4803-8AEF-F99DAC95A948}"/>
    <cellStyle name="Normal 2 3 4 2 4 8 4" xfId="31129" xr:uid="{ECC3096E-6659-4400-AA01-63F3D5029536}"/>
    <cellStyle name="Normal 2 3 4 2 4 8 5" xfId="46013" xr:uid="{1A9BE2D8-89C8-4466-8393-61D8AAFAEE78}"/>
    <cellStyle name="Normal 2 3 4 2 4 9" xfId="20861" xr:uid="{63B357E6-1826-4A97-B873-BD3BB3416DE0}"/>
    <cellStyle name="Normal 2 3 4 2 4 9 2" xfId="34553" xr:uid="{D758B5B4-A2C4-407E-884D-6CE42FD5236E}"/>
    <cellStyle name="Normal 2 3 4 2 4 9 3" xfId="49437" xr:uid="{85B2AD3E-09B3-4BF8-8DE7-7D1100B28C19}"/>
    <cellStyle name="Normal 2 3 4 2 5" xfId="7185" xr:uid="{0ED795E0-83EB-4433-9277-806AA26AE778}"/>
    <cellStyle name="Normal 2 3 4 2 5 10" xfId="42606" xr:uid="{45C92FF6-30EE-4BB4-9383-8A6499BD84C0}"/>
    <cellStyle name="Normal 2 3 4 2 5 2" xfId="7186" xr:uid="{7FF8E174-8FC4-4AD0-8180-4685905E5C3A}"/>
    <cellStyle name="Normal 2 3 4 2 5 2 2" xfId="7187" xr:uid="{81057F12-BCCE-4DDB-A203-CBEB48C25874}"/>
    <cellStyle name="Normal 2 3 4 2 5 2 2 2" xfId="8900" xr:uid="{3FE70ADE-4096-495A-8154-EDF7F0750C1C}"/>
    <cellStyle name="Normal 2 3 4 2 5 2 2 2 2" xfId="12322" xr:uid="{0E13FFE2-7D3D-4BB3-A9D2-7936E01A232D}"/>
    <cellStyle name="Normal 2 3 4 2 5 2 2 2 2 2" xfId="26012" xr:uid="{04CFA529-B9FA-4891-8953-5C059D340968}"/>
    <cellStyle name="Normal 2 3 4 2 5 2 2 2 2 2 2" xfId="39704" xr:uid="{8CCFD50A-2414-4386-9F2A-372AA716ED8D}"/>
    <cellStyle name="Normal 2 3 4 2 5 2 2 2 2 2 3" xfId="54588" xr:uid="{14AE7F7E-7A3D-4D7B-A3DC-9A68F405D4F4}"/>
    <cellStyle name="Normal 2 3 4 2 5 2 2 2 2 3" xfId="19168" xr:uid="{2068CE8C-9CD7-4668-914A-020D6E7AFA04}"/>
    <cellStyle name="Normal 2 3 4 2 5 2 2 2 2 4" xfId="32858" xr:uid="{A91897E7-DFDA-4BDD-8211-9E6AD9721CB2}"/>
    <cellStyle name="Normal 2 3 4 2 5 2 2 2 2 5" xfId="47742" xr:uid="{C28D09B1-B2A9-43B5-9035-2FF09D1CE33F}"/>
    <cellStyle name="Normal 2 3 4 2 5 2 2 2 3" xfId="22590" xr:uid="{AE5B790F-D0D1-4B90-9ADF-6C772BD23456}"/>
    <cellStyle name="Normal 2 3 4 2 5 2 2 2 3 2" xfId="36282" xr:uid="{9A573A3C-4880-4A9C-86CC-46B68035715F}"/>
    <cellStyle name="Normal 2 3 4 2 5 2 2 2 3 3" xfId="51166" xr:uid="{675B2E90-F15B-4AC2-ADAD-D20724C58E88}"/>
    <cellStyle name="Normal 2 3 4 2 5 2 2 2 4" xfId="15746" xr:uid="{EDFF8825-9D30-4514-9A71-9DF33BDF0858}"/>
    <cellStyle name="Normal 2 3 4 2 5 2 2 2 5" xfId="29436" xr:uid="{06EE2203-ED1E-4445-95A9-2CDF2FF1244F}"/>
    <cellStyle name="Normal 2 3 4 2 5 2 2 2 6" xfId="44320" xr:uid="{68BE3B7F-F136-4FCD-A677-D55059C584A0}"/>
    <cellStyle name="Normal 2 3 4 2 5 2 2 3" xfId="10610" xr:uid="{5E93BC83-71BD-4E6C-8390-BB022BC70019}"/>
    <cellStyle name="Normal 2 3 4 2 5 2 2 3 2" xfId="24300" xr:uid="{B0E4CEAF-8EF7-446E-A6D4-596E7C0104ED}"/>
    <cellStyle name="Normal 2 3 4 2 5 2 2 3 2 2" xfId="37992" xr:uid="{F46C92CB-E00B-4AD0-9847-B6E38A2552F4}"/>
    <cellStyle name="Normal 2 3 4 2 5 2 2 3 2 3" xfId="52876" xr:uid="{F5CD48C7-063A-42D7-9BBD-F0A860F7D7A5}"/>
    <cellStyle name="Normal 2 3 4 2 5 2 2 3 3" xfId="17456" xr:uid="{8734F002-268F-4294-8BE8-C14FC2124204}"/>
    <cellStyle name="Normal 2 3 4 2 5 2 2 3 4" xfId="31146" xr:uid="{09EC4EEE-CFDB-4469-A80B-3C533E741915}"/>
    <cellStyle name="Normal 2 3 4 2 5 2 2 3 5" xfId="46030" xr:uid="{892CD329-A433-4698-B372-08E1D603667C}"/>
    <cellStyle name="Normal 2 3 4 2 5 2 2 4" xfId="20878" xr:uid="{6208EF11-2A15-4636-8AD0-E64A2BD20091}"/>
    <cellStyle name="Normal 2 3 4 2 5 2 2 4 2" xfId="34570" xr:uid="{9CFBECB3-D554-4CB4-BB42-4B6B6136640A}"/>
    <cellStyle name="Normal 2 3 4 2 5 2 2 4 3" xfId="49454" xr:uid="{4DBAA842-FFF1-4BA9-94AE-93CB096E1550}"/>
    <cellStyle name="Normal 2 3 4 2 5 2 2 5" xfId="14034" xr:uid="{A78621CF-73B3-4A32-8508-67253C37FAC9}"/>
    <cellStyle name="Normal 2 3 4 2 5 2 2 6" xfId="27724" xr:uid="{2F94A8F3-C581-4844-8B26-94ED8099C4CC}"/>
    <cellStyle name="Normal 2 3 4 2 5 2 2 7" xfId="42608" xr:uid="{22239A93-FE48-4604-BCBC-AA07B9205289}"/>
    <cellStyle name="Normal 2 3 4 2 5 2 3" xfId="8899" xr:uid="{7FF9FF53-998E-405C-B58A-B0EBA3203628}"/>
    <cellStyle name="Normal 2 3 4 2 5 2 3 2" xfId="12321" xr:uid="{B2067B0A-0792-43F9-B8D8-D0D66A6E4693}"/>
    <cellStyle name="Normal 2 3 4 2 5 2 3 2 2" xfId="26011" xr:uid="{C457FD90-E66E-48D4-8674-EAB086C4F09F}"/>
    <cellStyle name="Normal 2 3 4 2 5 2 3 2 2 2" xfId="39703" xr:uid="{5E255F19-85BC-4B94-9DAE-92A318BD3E39}"/>
    <cellStyle name="Normal 2 3 4 2 5 2 3 2 2 3" xfId="54587" xr:uid="{922EDCE3-74B8-4701-ACA1-F4851E378FCD}"/>
    <cellStyle name="Normal 2 3 4 2 5 2 3 2 3" xfId="19167" xr:uid="{743C1B6E-B76F-41C1-B236-3A672FEF845C}"/>
    <cellStyle name="Normal 2 3 4 2 5 2 3 2 4" xfId="32857" xr:uid="{C22AED64-0BFC-44BC-B36C-5EE2C6112AB5}"/>
    <cellStyle name="Normal 2 3 4 2 5 2 3 2 5" xfId="47741" xr:uid="{DA4F7623-C4DE-4CEB-BAD9-1732985711AE}"/>
    <cellStyle name="Normal 2 3 4 2 5 2 3 3" xfId="22589" xr:uid="{5CDB1AAC-743C-4115-A56B-9451CDDE82F4}"/>
    <cellStyle name="Normal 2 3 4 2 5 2 3 3 2" xfId="36281" xr:uid="{0B86905A-1EBD-4BE5-86A2-99249A57A7DE}"/>
    <cellStyle name="Normal 2 3 4 2 5 2 3 3 3" xfId="51165" xr:uid="{348B01AE-D4A4-47DD-80BF-2BE0AB197D76}"/>
    <cellStyle name="Normal 2 3 4 2 5 2 3 4" xfId="15745" xr:uid="{125D4186-2DB0-4005-9645-C2815DA05595}"/>
    <cellStyle name="Normal 2 3 4 2 5 2 3 5" xfId="29435" xr:uid="{D4CFC2A6-E9BC-4DE4-88DF-6B3D2BD1A726}"/>
    <cellStyle name="Normal 2 3 4 2 5 2 3 6" xfId="44319" xr:uid="{20BA0D4D-33A7-4357-ADDD-57F7806F7D3A}"/>
    <cellStyle name="Normal 2 3 4 2 5 2 4" xfId="10609" xr:uid="{F50CF9C3-47DE-4A67-80A4-42B19AAA15EA}"/>
    <cellStyle name="Normal 2 3 4 2 5 2 4 2" xfId="24299" xr:uid="{ECF710F9-10A4-4839-BF56-2DA7BED3B3F6}"/>
    <cellStyle name="Normal 2 3 4 2 5 2 4 2 2" xfId="37991" xr:uid="{BD0EDF54-9726-42CF-9917-6FA8B13D7023}"/>
    <cellStyle name="Normal 2 3 4 2 5 2 4 2 3" xfId="52875" xr:uid="{76C02FBB-E0B3-40F5-B790-0A8E6D7171C8}"/>
    <cellStyle name="Normal 2 3 4 2 5 2 4 3" xfId="17455" xr:uid="{4240DB1C-AE5A-4EDD-91BA-E0625E914552}"/>
    <cellStyle name="Normal 2 3 4 2 5 2 4 4" xfId="31145" xr:uid="{BFCD550F-4ED4-41DB-BBA9-1118DD0E56D7}"/>
    <cellStyle name="Normal 2 3 4 2 5 2 4 5" xfId="46029" xr:uid="{39BB9213-5CDB-4709-9FA9-EF530679B386}"/>
    <cellStyle name="Normal 2 3 4 2 5 2 5" xfId="20877" xr:uid="{C757976D-C9E6-422D-9DD8-7A7FC0FBE68E}"/>
    <cellStyle name="Normal 2 3 4 2 5 2 5 2" xfId="34569" xr:uid="{2258416F-32E5-4C6B-93EA-643237CC4234}"/>
    <cellStyle name="Normal 2 3 4 2 5 2 5 3" xfId="49453" xr:uid="{6F7272C9-A6AE-4B2D-8E62-C8651C88AC72}"/>
    <cellStyle name="Normal 2 3 4 2 5 2 6" xfId="14033" xr:uid="{383E7628-F32E-4E90-8C7F-C26C00346A9F}"/>
    <cellStyle name="Normal 2 3 4 2 5 2 7" xfId="27723" xr:uid="{0FAA71C4-2907-48E8-9B8D-20A7B7AC5722}"/>
    <cellStyle name="Normal 2 3 4 2 5 2 8" xfId="42607" xr:uid="{B4AB0646-EF97-416A-87AF-1A7329B1B9EA}"/>
    <cellStyle name="Normal 2 3 4 2 5 3" xfId="7188" xr:uid="{BB70181E-57F9-47DD-A2C2-7032DD29B7EA}"/>
    <cellStyle name="Normal 2 3 4 2 5 3 2" xfId="8901" xr:uid="{3F06BE63-E49E-4BB5-9E4B-10A10DAB471E}"/>
    <cellStyle name="Normal 2 3 4 2 5 3 2 2" xfId="12323" xr:uid="{E70591FB-EAB4-45A4-B43A-904F9C66B327}"/>
    <cellStyle name="Normal 2 3 4 2 5 3 2 2 2" xfId="26013" xr:uid="{92F70DB7-C219-42C6-9266-D116576090C1}"/>
    <cellStyle name="Normal 2 3 4 2 5 3 2 2 2 2" xfId="39705" xr:uid="{A8202710-D0EA-48EE-BCF4-E858EA6A3327}"/>
    <cellStyle name="Normal 2 3 4 2 5 3 2 2 2 3" xfId="54589" xr:uid="{9FAA7DCE-AE90-4F27-BF22-14114A76846C}"/>
    <cellStyle name="Normal 2 3 4 2 5 3 2 2 3" xfId="19169" xr:uid="{34CA9893-2C52-48D8-8D53-DE02F6FFC875}"/>
    <cellStyle name="Normal 2 3 4 2 5 3 2 2 4" xfId="32859" xr:uid="{4C690359-0638-446B-9A0A-17F2A219D6BC}"/>
    <cellStyle name="Normal 2 3 4 2 5 3 2 2 5" xfId="47743" xr:uid="{E51DDE31-D337-473A-95B7-5056CF9D2FA1}"/>
    <cellStyle name="Normal 2 3 4 2 5 3 2 3" xfId="22591" xr:uid="{C507F36E-8478-488A-9ED7-CC5F7B4E44C4}"/>
    <cellStyle name="Normal 2 3 4 2 5 3 2 3 2" xfId="36283" xr:uid="{A39E94DF-C613-4700-8903-E000B6215380}"/>
    <cellStyle name="Normal 2 3 4 2 5 3 2 3 3" xfId="51167" xr:uid="{B2F2233C-B6FF-4C6B-BCC6-3952684D23F1}"/>
    <cellStyle name="Normal 2 3 4 2 5 3 2 4" xfId="15747" xr:uid="{C135B389-FDA3-4403-9BE2-ADBD05F5C1E0}"/>
    <cellStyle name="Normal 2 3 4 2 5 3 2 5" xfId="29437" xr:uid="{767E6CB7-39F1-4C63-99F6-9B107C5596B2}"/>
    <cellStyle name="Normal 2 3 4 2 5 3 2 6" xfId="44321" xr:uid="{E7DB2096-23B4-4AE0-A71D-9E1962FEF0DB}"/>
    <cellStyle name="Normal 2 3 4 2 5 3 3" xfId="10611" xr:uid="{3FB42951-87BF-4955-9D22-E7068C640727}"/>
    <cellStyle name="Normal 2 3 4 2 5 3 3 2" xfId="24301" xr:uid="{EA01292B-D73A-4A1D-B079-A66AA0464FE6}"/>
    <cellStyle name="Normal 2 3 4 2 5 3 3 2 2" xfId="37993" xr:uid="{CF75226F-8A94-4522-8235-B31D31B10BD8}"/>
    <cellStyle name="Normal 2 3 4 2 5 3 3 2 3" xfId="52877" xr:uid="{6A75B1AE-03EA-439B-9017-760B0E6D6BFD}"/>
    <cellStyle name="Normal 2 3 4 2 5 3 3 3" xfId="17457" xr:uid="{1EFBDA1C-8E6E-4CC8-8DCB-852C30755BEC}"/>
    <cellStyle name="Normal 2 3 4 2 5 3 3 4" xfId="31147" xr:uid="{AFA22239-041C-44A1-B1BF-B18B9C6D0CFA}"/>
    <cellStyle name="Normal 2 3 4 2 5 3 3 5" xfId="46031" xr:uid="{5980D16A-A06D-4D8F-9148-05DE4FFB60ED}"/>
    <cellStyle name="Normal 2 3 4 2 5 3 4" xfId="20879" xr:uid="{E91ABDF9-4508-4AAC-8D03-9C412570FB94}"/>
    <cellStyle name="Normal 2 3 4 2 5 3 4 2" xfId="34571" xr:uid="{94763311-A143-4116-92C6-E082AA6BC2E6}"/>
    <cellStyle name="Normal 2 3 4 2 5 3 4 3" xfId="49455" xr:uid="{442421BE-7A76-41E2-A47E-EE2160ACBDFA}"/>
    <cellStyle name="Normal 2 3 4 2 5 3 5" xfId="14035" xr:uid="{4A1A68A5-D486-49A0-9019-18EF10E49D92}"/>
    <cellStyle name="Normal 2 3 4 2 5 3 6" xfId="27725" xr:uid="{E3673357-76DB-49C2-8AC9-ACF1B4446D54}"/>
    <cellStyle name="Normal 2 3 4 2 5 3 7" xfId="42609" xr:uid="{3ACC3652-1D8B-4E19-A1CE-A9E34870082C}"/>
    <cellStyle name="Normal 2 3 4 2 5 4" xfId="7189" xr:uid="{4F0D4D15-BE47-4206-89D7-BA20A83ED6D8}"/>
    <cellStyle name="Normal 2 3 4 2 5 4 2" xfId="8902" xr:uid="{73A4066B-C695-49A7-8D89-FBDB1396FE92}"/>
    <cellStyle name="Normal 2 3 4 2 5 4 2 2" xfId="12324" xr:uid="{776FD637-4D3D-4180-8A5A-ED084931AB93}"/>
    <cellStyle name="Normal 2 3 4 2 5 4 2 2 2" xfId="26014" xr:uid="{ED2D654F-86CE-4E95-99D6-EEF95F9804CF}"/>
    <cellStyle name="Normal 2 3 4 2 5 4 2 2 2 2" xfId="39706" xr:uid="{337B247F-BFB5-47BD-9EE2-D6FF86AB0127}"/>
    <cellStyle name="Normal 2 3 4 2 5 4 2 2 2 3" xfId="54590" xr:uid="{2547CCCF-20F5-40AE-84A8-E07BF7FB7C42}"/>
    <cellStyle name="Normal 2 3 4 2 5 4 2 2 3" xfId="19170" xr:uid="{98C7D38D-C11A-497C-B24B-235D55FD203C}"/>
    <cellStyle name="Normal 2 3 4 2 5 4 2 2 4" xfId="32860" xr:uid="{023C1668-3EE3-45B5-9570-25BC7B8FEC39}"/>
    <cellStyle name="Normal 2 3 4 2 5 4 2 2 5" xfId="47744" xr:uid="{EA658AA2-E6FC-46BF-B64A-57E500110310}"/>
    <cellStyle name="Normal 2 3 4 2 5 4 2 3" xfId="22592" xr:uid="{5B8C27C4-252A-471E-8A12-EC522405AEDE}"/>
    <cellStyle name="Normal 2 3 4 2 5 4 2 3 2" xfId="36284" xr:uid="{EFE951E1-13E0-473B-AA4F-5007CAA90A92}"/>
    <cellStyle name="Normal 2 3 4 2 5 4 2 3 3" xfId="51168" xr:uid="{71A4BD9B-06FC-4C45-902E-1DCED6FBCE9E}"/>
    <cellStyle name="Normal 2 3 4 2 5 4 2 4" xfId="15748" xr:uid="{DDE4983F-F814-426C-B258-35D2164203DF}"/>
    <cellStyle name="Normal 2 3 4 2 5 4 2 5" xfId="29438" xr:uid="{BB1D9388-ED67-45EF-AE7E-02855084E6AA}"/>
    <cellStyle name="Normal 2 3 4 2 5 4 2 6" xfId="44322" xr:uid="{9869AA57-FF6B-4D9D-A0BA-6E3F57905F86}"/>
    <cellStyle name="Normal 2 3 4 2 5 4 3" xfId="10612" xr:uid="{0E264F35-AE3C-4D08-A547-47DCC6EA1584}"/>
    <cellStyle name="Normal 2 3 4 2 5 4 3 2" xfId="24302" xr:uid="{698109EA-1B09-4CB8-B754-69B379D84E41}"/>
    <cellStyle name="Normal 2 3 4 2 5 4 3 2 2" xfId="37994" xr:uid="{D4231B82-D170-4843-B694-005666981DE9}"/>
    <cellStyle name="Normal 2 3 4 2 5 4 3 2 3" xfId="52878" xr:uid="{5EF75AAC-66E7-4AFA-8812-7E089AD1DF96}"/>
    <cellStyle name="Normal 2 3 4 2 5 4 3 3" xfId="17458" xr:uid="{3A0CEF67-22FC-4657-B4B5-35C99C4BC3A4}"/>
    <cellStyle name="Normal 2 3 4 2 5 4 3 4" xfId="31148" xr:uid="{5D0E5F86-0164-4EB6-AE76-680F2F532A17}"/>
    <cellStyle name="Normal 2 3 4 2 5 4 3 5" xfId="46032" xr:uid="{221F57F5-C4E6-4E84-A26F-52F26A4A36A6}"/>
    <cellStyle name="Normal 2 3 4 2 5 4 4" xfId="20880" xr:uid="{5FFEC6D7-EE80-4785-ABE7-B10F83ADE7F6}"/>
    <cellStyle name="Normal 2 3 4 2 5 4 4 2" xfId="34572" xr:uid="{5729C9C3-A064-4351-8CCA-7D5325CA8F53}"/>
    <cellStyle name="Normal 2 3 4 2 5 4 4 3" xfId="49456" xr:uid="{421D1FDE-DF1C-411D-8418-F9E5CF908197}"/>
    <cellStyle name="Normal 2 3 4 2 5 4 5" xfId="14036" xr:uid="{C035CBFE-7CF1-402A-934C-D0334DA819B5}"/>
    <cellStyle name="Normal 2 3 4 2 5 4 6" xfId="27726" xr:uid="{815EF41F-7664-4543-AB5C-4FF04D92FA56}"/>
    <cellStyle name="Normal 2 3 4 2 5 4 7" xfId="42610" xr:uid="{B0EB1AE5-8860-4A52-A02F-D87AB6313244}"/>
    <cellStyle name="Normal 2 3 4 2 5 5" xfId="8898" xr:uid="{E743C874-946B-4731-ACAE-3BC959F074B1}"/>
    <cellStyle name="Normal 2 3 4 2 5 5 2" xfId="12320" xr:uid="{0688B5AF-0C2A-42C5-BC70-5538E6111572}"/>
    <cellStyle name="Normal 2 3 4 2 5 5 2 2" xfId="26010" xr:uid="{2A03E915-3E84-4F7F-9812-3F62C2C890D7}"/>
    <cellStyle name="Normal 2 3 4 2 5 5 2 2 2" xfId="39702" xr:uid="{372A80DD-4721-4615-9CD0-78DB1F00C511}"/>
    <cellStyle name="Normal 2 3 4 2 5 5 2 2 3" xfId="54586" xr:uid="{F7F7AD88-208C-40AC-B674-000B51C096B1}"/>
    <cellStyle name="Normal 2 3 4 2 5 5 2 3" xfId="19166" xr:uid="{7BDA4492-249E-40D3-A86E-1E19EB7520F4}"/>
    <cellStyle name="Normal 2 3 4 2 5 5 2 4" xfId="32856" xr:uid="{597B94FD-E239-42FA-AE61-5C686CF9AF7D}"/>
    <cellStyle name="Normal 2 3 4 2 5 5 2 5" xfId="47740" xr:uid="{E5BAA07E-9C36-4DC7-93A9-04BB0253BADE}"/>
    <cellStyle name="Normal 2 3 4 2 5 5 3" xfId="22588" xr:uid="{6C132022-643D-4BAD-8A77-D3E941A6DE16}"/>
    <cellStyle name="Normal 2 3 4 2 5 5 3 2" xfId="36280" xr:uid="{B4226D25-F67B-435F-8A2E-A6EEBB25F2D4}"/>
    <cellStyle name="Normal 2 3 4 2 5 5 3 3" xfId="51164" xr:uid="{8BA2294F-56DA-4D88-89B0-A616BD82F9BA}"/>
    <cellStyle name="Normal 2 3 4 2 5 5 4" xfId="15744" xr:uid="{FC970F46-821C-4F7C-A113-1D0AD11C7511}"/>
    <cellStyle name="Normal 2 3 4 2 5 5 5" xfId="29434" xr:uid="{9FA5889A-FC2F-4F73-A5E9-19E38DB0CB04}"/>
    <cellStyle name="Normal 2 3 4 2 5 5 6" xfId="44318" xr:uid="{8A562229-E60E-4A8F-A90B-A4C345276AA2}"/>
    <cellStyle name="Normal 2 3 4 2 5 6" xfId="10608" xr:uid="{AE9A6F54-FBBC-4BD1-8A60-171349AD8456}"/>
    <cellStyle name="Normal 2 3 4 2 5 6 2" xfId="24298" xr:uid="{8DC47C44-7F17-487D-9F3A-914058A6DA2E}"/>
    <cellStyle name="Normal 2 3 4 2 5 6 2 2" xfId="37990" xr:uid="{1E4DBBC2-4307-4C12-8B4D-C1E01E2358F2}"/>
    <cellStyle name="Normal 2 3 4 2 5 6 2 3" xfId="52874" xr:uid="{D3A066B7-B9F1-494D-812B-9B462E8F67D0}"/>
    <cellStyle name="Normal 2 3 4 2 5 6 3" xfId="17454" xr:uid="{1AF260A3-2E56-4A85-A0E3-6A6C8471F6C2}"/>
    <cellStyle name="Normal 2 3 4 2 5 6 4" xfId="31144" xr:uid="{CA9CAC29-56D5-4ABE-8456-32880FE04A7A}"/>
    <cellStyle name="Normal 2 3 4 2 5 6 5" xfId="46028" xr:uid="{F09DB728-4C1E-4034-9215-C60E9FEB9FEE}"/>
    <cellStyle name="Normal 2 3 4 2 5 7" xfId="20876" xr:uid="{D1879AB8-3B3A-4005-B52D-520255676EF8}"/>
    <cellStyle name="Normal 2 3 4 2 5 7 2" xfId="34568" xr:uid="{72113FF8-AED3-4489-AB5F-8BD6F44C0339}"/>
    <cellStyle name="Normal 2 3 4 2 5 7 3" xfId="49452" xr:uid="{6C40F2AB-10E1-4BD6-A3C4-5EFB6CF0ECE8}"/>
    <cellStyle name="Normal 2 3 4 2 5 8" xfId="14032" xr:uid="{A0E7CCBF-9568-4593-9396-EDC11032F7B5}"/>
    <cellStyle name="Normal 2 3 4 2 5 9" xfId="27722" xr:uid="{1EBC1821-07FE-40A8-B7C8-A5945D2A0EC0}"/>
    <cellStyle name="Normal 2 3 4 2 6" xfId="7190" xr:uid="{F0D28C8D-D0C5-4C89-B4C2-36FC5C009F2D}"/>
    <cellStyle name="Normal 2 3 4 2 6 10" xfId="42611" xr:uid="{F01C1EBD-1367-46B2-AD30-4E7699365021}"/>
    <cellStyle name="Normal 2 3 4 2 6 2" xfId="7191" xr:uid="{727CAF12-5AEE-4FB1-87EE-590A7C814290}"/>
    <cellStyle name="Normal 2 3 4 2 6 2 2" xfId="7192" xr:uid="{193A2CE9-B9AD-463E-A5FF-25B725B2965E}"/>
    <cellStyle name="Normal 2 3 4 2 6 2 2 2" xfId="8905" xr:uid="{71848B5B-CF02-420D-A10E-EFDFC7761B08}"/>
    <cellStyle name="Normal 2 3 4 2 6 2 2 2 2" xfId="12327" xr:uid="{206605E8-9935-4DEA-A412-0B8B6451F5E5}"/>
    <cellStyle name="Normal 2 3 4 2 6 2 2 2 2 2" xfId="26017" xr:uid="{682079E0-1617-454C-A3B8-B9BBDE86EB13}"/>
    <cellStyle name="Normal 2 3 4 2 6 2 2 2 2 2 2" xfId="39709" xr:uid="{91B37A20-C454-49E9-9242-DAB03F7D7D38}"/>
    <cellStyle name="Normal 2 3 4 2 6 2 2 2 2 2 3" xfId="54593" xr:uid="{8EE9F842-3281-4679-91F3-4E1A957F777D}"/>
    <cellStyle name="Normal 2 3 4 2 6 2 2 2 2 3" xfId="19173" xr:uid="{E5161BEF-7A51-479F-B83D-858F61C7B721}"/>
    <cellStyle name="Normal 2 3 4 2 6 2 2 2 2 4" xfId="32863" xr:uid="{802ADA33-8342-4CB2-B104-D2388A2B6D9D}"/>
    <cellStyle name="Normal 2 3 4 2 6 2 2 2 2 5" xfId="47747" xr:uid="{5E32523C-80EF-4B87-8F96-E1CA191C7579}"/>
    <cellStyle name="Normal 2 3 4 2 6 2 2 2 3" xfId="22595" xr:uid="{3B3AF599-4583-4A4C-B9C3-A7084F62DD9D}"/>
    <cellStyle name="Normal 2 3 4 2 6 2 2 2 3 2" xfId="36287" xr:uid="{5C088E5D-E6A7-4FFC-B86C-5C081E495F0A}"/>
    <cellStyle name="Normal 2 3 4 2 6 2 2 2 3 3" xfId="51171" xr:uid="{1573435D-46DB-4A7A-929F-40F8D3D38469}"/>
    <cellStyle name="Normal 2 3 4 2 6 2 2 2 4" xfId="15751" xr:uid="{C31F17A4-7495-4CB0-ADAB-8BCD2C8C4421}"/>
    <cellStyle name="Normal 2 3 4 2 6 2 2 2 5" xfId="29441" xr:uid="{370D704D-5613-4DF5-9D76-BFD4DE52FF05}"/>
    <cellStyle name="Normal 2 3 4 2 6 2 2 2 6" xfId="44325" xr:uid="{5A7206A1-404C-4859-9426-2F062D765EAB}"/>
    <cellStyle name="Normal 2 3 4 2 6 2 2 3" xfId="10615" xr:uid="{8B1D2596-513D-4431-B72E-6357B6EA8122}"/>
    <cellStyle name="Normal 2 3 4 2 6 2 2 3 2" xfId="24305" xr:uid="{7E0C63C2-0535-4AFF-B7B9-3AA09C6714F8}"/>
    <cellStyle name="Normal 2 3 4 2 6 2 2 3 2 2" xfId="37997" xr:uid="{0F3CF6FE-BF15-4A48-A39D-A1ECEE818581}"/>
    <cellStyle name="Normal 2 3 4 2 6 2 2 3 2 3" xfId="52881" xr:uid="{76DE1C75-494F-4838-BB39-680EF7880612}"/>
    <cellStyle name="Normal 2 3 4 2 6 2 2 3 3" xfId="17461" xr:uid="{DEA7FD43-E82E-42A0-96DB-A580C7DE88CA}"/>
    <cellStyle name="Normal 2 3 4 2 6 2 2 3 4" xfId="31151" xr:uid="{34106112-A6BD-4F14-B021-37060E278D7C}"/>
    <cellStyle name="Normal 2 3 4 2 6 2 2 3 5" xfId="46035" xr:uid="{5C224125-30A9-4DD5-873B-266F93D9CB31}"/>
    <cellStyle name="Normal 2 3 4 2 6 2 2 4" xfId="20883" xr:uid="{7524C51B-A1E4-4ABB-9060-34CD87844CDB}"/>
    <cellStyle name="Normal 2 3 4 2 6 2 2 4 2" xfId="34575" xr:uid="{32B3DD73-5F77-474B-9E17-4EC9F47A43C2}"/>
    <cellStyle name="Normal 2 3 4 2 6 2 2 4 3" xfId="49459" xr:uid="{AF08DCAC-23CE-459A-86ED-019027E0CDA1}"/>
    <cellStyle name="Normal 2 3 4 2 6 2 2 5" xfId="14039" xr:uid="{9F282E69-7FFD-45AB-976E-D69CA2EDE55D}"/>
    <cellStyle name="Normal 2 3 4 2 6 2 2 6" xfId="27729" xr:uid="{3504D12A-B0F2-431E-B397-4E866435FD6B}"/>
    <cellStyle name="Normal 2 3 4 2 6 2 2 7" xfId="42613" xr:uid="{4AAAF580-0E7C-4847-9951-C524F25FF82C}"/>
    <cellStyle name="Normal 2 3 4 2 6 2 3" xfId="8904" xr:uid="{6114E7CC-88BB-4D70-AF20-1C1D061116A1}"/>
    <cellStyle name="Normal 2 3 4 2 6 2 3 2" xfId="12326" xr:uid="{64992A06-CD23-456D-8F42-A27C47A10D65}"/>
    <cellStyle name="Normal 2 3 4 2 6 2 3 2 2" xfId="26016" xr:uid="{9473D1F6-1A9E-4DC0-996B-E11D0FFB5AA8}"/>
    <cellStyle name="Normal 2 3 4 2 6 2 3 2 2 2" xfId="39708" xr:uid="{9214524A-A98A-4BF3-B556-F1E1672DCCB1}"/>
    <cellStyle name="Normal 2 3 4 2 6 2 3 2 2 3" xfId="54592" xr:uid="{8CC31E66-1115-4D60-9931-B747D2EA0DF5}"/>
    <cellStyle name="Normal 2 3 4 2 6 2 3 2 3" xfId="19172" xr:uid="{48E42C12-0C0F-40D7-B8A8-30DED82137A2}"/>
    <cellStyle name="Normal 2 3 4 2 6 2 3 2 4" xfId="32862" xr:uid="{ACB4821C-933D-46E9-9B12-E21627952C62}"/>
    <cellStyle name="Normal 2 3 4 2 6 2 3 2 5" xfId="47746" xr:uid="{9D3FBA13-D631-4A6A-8E2F-D9072D5348EC}"/>
    <cellStyle name="Normal 2 3 4 2 6 2 3 3" xfId="22594" xr:uid="{E7014ACF-F09D-44B2-8D49-2A20256A29EA}"/>
    <cellStyle name="Normal 2 3 4 2 6 2 3 3 2" xfId="36286" xr:uid="{566D1BF2-AA80-40EE-8105-B061E3450C9B}"/>
    <cellStyle name="Normal 2 3 4 2 6 2 3 3 3" xfId="51170" xr:uid="{618B5A64-F268-44FE-9C4D-7B66A10EDD6D}"/>
    <cellStyle name="Normal 2 3 4 2 6 2 3 4" xfId="15750" xr:uid="{21BADA2A-8508-4E5C-A54F-9ADA4CAF74E3}"/>
    <cellStyle name="Normal 2 3 4 2 6 2 3 5" xfId="29440" xr:uid="{83718F98-058B-4815-A463-1CCD1FDA90D5}"/>
    <cellStyle name="Normal 2 3 4 2 6 2 3 6" xfId="44324" xr:uid="{801F4962-B3D5-4518-AFAB-7D6379504869}"/>
    <cellStyle name="Normal 2 3 4 2 6 2 4" xfId="10614" xr:uid="{E6E5A234-A5D0-4BD0-9BE4-B8ABEC9CA060}"/>
    <cellStyle name="Normal 2 3 4 2 6 2 4 2" xfId="24304" xr:uid="{74FCF240-D5CD-4485-B3FC-67FA41E6F910}"/>
    <cellStyle name="Normal 2 3 4 2 6 2 4 2 2" xfId="37996" xr:uid="{5EBC6F90-A70C-434D-8342-C2F4440BCB10}"/>
    <cellStyle name="Normal 2 3 4 2 6 2 4 2 3" xfId="52880" xr:uid="{18BFA7C3-C687-4530-A023-D89A8549205D}"/>
    <cellStyle name="Normal 2 3 4 2 6 2 4 3" xfId="17460" xr:uid="{780F6E45-7251-40C1-AA10-91D1DBFA2A2F}"/>
    <cellStyle name="Normal 2 3 4 2 6 2 4 4" xfId="31150" xr:uid="{99BA91A3-07F1-40FD-9E0C-E1973EEC5608}"/>
    <cellStyle name="Normal 2 3 4 2 6 2 4 5" xfId="46034" xr:uid="{FAC6C679-A466-482C-8BCA-0DA602069AF3}"/>
    <cellStyle name="Normal 2 3 4 2 6 2 5" xfId="20882" xr:uid="{81A06419-6F0D-4A15-B7F8-39D77F90BA25}"/>
    <cellStyle name="Normal 2 3 4 2 6 2 5 2" xfId="34574" xr:uid="{C14C1568-511E-431B-81CC-D52593E156E5}"/>
    <cellStyle name="Normal 2 3 4 2 6 2 5 3" xfId="49458" xr:uid="{8E686A10-686E-453E-9399-8457F7B62CDD}"/>
    <cellStyle name="Normal 2 3 4 2 6 2 6" xfId="14038" xr:uid="{55740DE7-0833-43A7-806E-01375582FCD6}"/>
    <cellStyle name="Normal 2 3 4 2 6 2 7" xfId="27728" xr:uid="{A9F91FFD-8644-4B4D-86AB-A78FAF03EBF0}"/>
    <cellStyle name="Normal 2 3 4 2 6 2 8" xfId="42612" xr:uid="{9D302F40-5E4D-485D-91CE-4FA1B850DC17}"/>
    <cellStyle name="Normal 2 3 4 2 6 3" xfId="7193" xr:uid="{A96BF488-136D-4E53-8B60-735074E02BF2}"/>
    <cellStyle name="Normal 2 3 4 2 6 3 2" xfId="8906" xr:uid="{2AD1F685-EC27-477B-BBE0-4EDFCA6F5B19}"/>
    <cellStyle name="Normal 2 3 4 2 6 3 2 2" xfId="12328" xr:uid="{2ADF2075-2A71-4BE5-AB04-DB2599F5C972}"/>
    <cellStyle name="Normal 2 3 4 2 6 3 2 2 2" xfId="26018" xr:uid="{82B6C38D-15D6-4690-B2B7-2511641F17F6}"/>
    <cellStyle name="Normal 2 3 4 2 6 3 2 2 2 2" xfId="39710" xr:uid="{B6A5765F-1485-42D9-91BB-32571414DCA1}"/>
    <cellStyle name="Normal 2 3 4 2 6 3 2 2 2 3" xfId="54594" xr:uid="{49943B93-05F3-4AC5-A64B-C5E2949ADCE7}"/>
    <cellStyle name="Normal 2 3 4 2 6 3 2 2 3" xfId="19174" xr:uid="{E77DE92F-D40A-463C-82BB-C188D8A79977}"/>
    <cellStyle name="Normal 2 3 4 2 6 3 2 2 4" xfId="32864" xr:uid="{4686D441-CF7F-4A2D-9C73-6CFC7B7EFE72}"/>
    <cellStyle name="Normal 2 3 4 2 6 3 2 2 5" xfId="47748" xr:uid="{87AB42C3-1DBC-4264-B394-01EE21F2CDBC}"/>
    <cellStyle name="Normal 2 3 4 2 6 3 2 3" xfId="22596" xr:uid="{F1684F36-EA2A-4C3B-8EA8-5CEACE2A4852}"/>
    <cellStyle name="Normal 2 3 4 2 6 3 2 3 2" xfId="36288" xr:uid="{3720DD8D-117D-4604-B2BE-0558EF055F0E}"/>
    <cellStyle name="Normal 2 3 4 2 6 3 2 3 3" xfId="51172" xr:uid="{49D34039-C2FB-4EDD-90BC-49AF636F283B}"/>
    <cellStyle name="Normal 2 3 4 2 6 3 2 4" xfId="15752" xr:uid="{4EAB9E2A-3D30-4337-B4EA-1A8C802C3FE6}"/>
    <cellStyle name="Normal 2 3 4 2 6 3 2 5" xfId="29442" xr:uid="{FCD00E71-56A8-425F-8C9D-11C831B40850}"/>
    <cellStyle name="Normal 2 3 4 2 6 3 2 6" xfId="44326" xr:uid="{F14D817F-1C78-4A5B-A743-E62B26EAABF6}"/>
    <cellStyle name="Normal 2 3 4 2 6 3 3" xfId="10616" xr:uid="{22761273-95D0-423C-8928-FDF3EB96FEBF}"/>
    <cellStyle name="Normal 2 3 4 2 6 3 3 2" xfId="24306" xr:uid="{FE885271-11EC-4F61-AF31-BAE562F4F7EC}"/>
    <cellStyle name="Normal 2 3 4 2 6 3 3 2 2" xfId="37998" xr:uid="{C62F4732-B77A-4865-AEBB-B0AE40CDEBE0}"/>
    <cellStyle name="Normal 2 3 4 2 6 3 3 2 3" xfId="52882" xr:uid="{EE27195C-6579-4098-9520-B4D09ABDCA70}"/>
    <cellStyle name="Normal 2 3 4 2 6 3 3 3" xfId="17462" xr:uid="{B67A6F60-DECA-4871-A631-CB88660B0EAF}"/>
    <cellStyle name="Normal 2 3 4 2 6 3 3 4" xfId="31152" xr:uid="{606DC41E-8F0D-474B-A0C3-E5668B4C6AE7}"/>
    <cellStyle name="Normal 2 3 4 2 6 3 3 5" xfId="46036" xr:uid="{905DCA2A-5F0D-40CD-8C74-47D88D574F63}"/>
    <cellStyle name="Normal 2 3 4 2 6 3 4" xfId="20884" xr:uid="{05FEA95D-C979-4CEF-9BB0-65EABF59BBCD}"/>
    <cellStyle name="Normal 2 3 4 2 6 3 4 2" xfId="34576" xr:uid="{C4786EF7-3F0C-4F25-A9AB-16042E26EF40}"/>
    <cellStyle name="Normal 2 3 4 2 6 3 4 3" xfId="49460" xr:uid="{92C6BB00-5C9A-462D-BFCD-E939A7C01594}"/>
    <cellStyle name="Normal 2 3 4 2 6 3 5" xfId="14040" xr:uid="{C1754653-A96F-4FEA-B25A-1BDA80AD69D6}"/>
    <cellStyle name="Normal 2 3 4 2 6 3 6" xfId="27730" xr:uid="{0D3A9FBD-884E-43DA-9613-B4D57636E5F9}"/>
    <cellStyle name="Normal 2 3 4 2 6 3 7" xfId="42614" xr:uid="{1475303B-ADE3-4C9A-9CA1-C279F9515D91}"/>
    <cellStyle name="Normal 2 3 4 2 6 4" xfId="7194" xr:uid="{48E490B2-C486-42BF-9A5C-36E21F7A8230}"/>
    <cellStyle name="Normal 2 3 4 2 6 4 2" xfId="8907" xr:uid="{ABD7F3C8-4DAB-41B5-B1CD-99F1437ADC0E}"/>
    <cellStyle name="Normal 2 3 4 2 6 4 2 2" xfId="12329" xr:uid="{E8606A2B-9A48-45CD-AA09-960A5C9F0996}"/>
    <cellStyle name="Normal 2 3 4 2 6 4 2 2 2" xfId="26019" xr:uid="{FB6D0D18-4A9E-41CA-89F5-652060BC3D50}"/>
    <cellStyle name="Normal 2 3 4 2 6 4 2 2 2 2" xfId="39711" xr:uid="{B50A9000-8985-4054-B484-94F14EF1612E}"/>
    <cellStyle name="Normal 2 3 4 2 6 4 2 2 2 3" xfId="54595" xr:uid="{A95A42D1-80D2-443B-8C55-A21277B77AC5}"/>
    <cellStyle name="Normal 2 3 4 2 6 4 2 2 3" xfId="19175" xr:uid="{33479CA0-7BA7-422E-AA7D-1B4AEE653728}"/>
    <cellStyle name="Normal 2 3 4 2 6 4 2 2 4" xfId="32865" xr:uid="{194A0490-77C4-45DC-99B8-96E39A2B5BA4}"/>
    <cellStyle name="Normal 2 3 4 2 6 4 2 2 5" xfId="47749" xr:uid="{4371A1C6-1EBF-40F1-8868-FAE394A16B05}"/>
    <cellStyle name="Normal 2 3 4 2 6 4 2 3" xfId="22597" xr:uid="{AFD391ED-AAAE-4CF0-898F-3CF7CF8A1C3A}"/>
    <cellStyle name="Normal 2 3 4 2 6 4 2 3 2" xfId="36289" xr:uid="{AB1E803A-7C79-4B50-95B3-829AA9B829EC}"/>
    <cellStyle name="Normal 2 3 4 2 6 4 2 3 3" xfId="51173" xr:uid="{4D643374-811C-4E2F-B37E-603687E56789}"/>
    <cellStyle name="Normal 2 3 4 2 6 4 2 4" xfId="15753" xr:uid="{1CF3943C-36E8-48D3-998B-80FB87ACADB3}"/>
    <cellStyle name="Normal 2 3 4 2 6 4 2 5" xfId="29443" xr:uid="{AC727563-5BF1-47AF-9C84-2F402C25C324}"/>
    <cellStyle name="Normal 2 3 4 2 6 4 2 6" xfId="44327" xr:uid="{188FAFE6-E699-46CD-B512-7A29473B321B}"/>
    <cellStyle name="Normal 2 3 4 2 6 4 3" xfId="10617" xr:uid="{5B5B66FB-F08C-4EC0-9AD0-FEB3C2C5F95F}"/>
    <cellStyle name="Normal 2 3 4 2 6 4 3 2" xfId="24307" xr:uid="{54CEB428-CEB7-4548-8E4C-4DDF70591D02}"/>
    <cellStyle name="Normal 2 3 4 2 6 4 3 2 2" xfId="37999" xr:uid="{C493073F-FA18-40CB-AD87-C43B1387FF81}"/>
    <cellStyle name="Normal 2 3 4 2 6 4 3 2 3" xfId="52883" xr:uid="{5CFB0CCD-EEA2-4881-BE47-A024154B2B6C}"/>
    <cellStyle name="Normal 2 3 4 2 6 4 3 3" xfId="17463" xr:uid="{2ACC3A19-6E08-4D91-B420-91C46CB5E14B}"/>
    <cellStyle name="Normal 2 3 4 2 6 4 3 4" xfId="31153" xr:uid="{1B4CC350-5796-450C-AF6B-940DE6C54536}"/>
    <cellStyle name="Normal 2 3 4 2 6 4 3 5" xfId="46037" xr:uid="{FBB32EE7-0A8B-46A2-B58F-C859F8C564D7}"/>
    <cellStyle name="Normal 2 3 4 2 6 4 4" xfId="20885" xr:uid="{94E0048A-EDA8-4939-B4E6-B73144F0D6BC}"/>
    <cellStyle name="Normal 2 3 4 2 6 4 4 2" xfId="34577" xr:uid="{8C18B465-3AEA-480A-9CBC-95E83F7AB26C}"/>
    <cellStyle name="Normal 2 3 4 2 6 4 4 3" xfId="49461" xr:uid="{9D6B453F-47D7-438C-B1E2-2CBBE2C8F038}"/>
    <cellStyle name="Normal 2 3 4 2 6 4 5" xfId="14041" xr:uid="{18774898-F2F2-4BA1-9676-CA0803C8B6F8}"/>
    <cellStyle name="Normal 2 3 4 2 6 4 6" xfId="27731" xr:uid="{91E91701-9BD6-4DF9-8634-B72A7B8C3B83}"/>
    <cellStyle name="Normal 2 3 4 2 6 4 7" xfId="42615" xr:uid="{4E320D6C-41FD-442E-8D6D-69113CCEF1CA}"/>
    <cellStyle name="Normal 2 3 4 2 6 5" xfId="8903" xr:uid="{DB61621C-19DA-4229-BA10-4E56309BB518}"/>
    <cellStyle name="Normal 2 3 4 2 6 5 2" xfId="12325" xr:uid="{057B5BA0-D1CD-432E-9931-CF9945432EB9}"/>
    <cellStyle name="Normal 2 3 4 2 6 5 2 2" xfId="26015" xr:uid="{E266504A-4CA7-4223-AB68-BCAFDC09C534}"/>
    <cellStyle name="Normal 2 3 4 2 6 5 2 2 2" xfId="39707" xr:uid="{39FE7F82-CB7E-4810-9566-5CC5A6C18440}"/>
    <cellStyle name="Normal 2 3 4 2 6 5 2 2 3" xfId="54591" xr:uid="{06038923-89C6-4022-B243-BE79B4754E75}"/>
    <cellStyle name="Normal 2 3 4 2 6 5 2 3" xfId="19171" xr:uid="{C97054C2-EE18-4FE7-AD65-7B1D528F4DC5}"/>
    <cellStyle name="Normal 2 3 4 2 6 5 2 4" xfId="32861" xr:uid="{C1629991-E111-4190-A0A9-7A14656A6AC9}"/>
    <cellStyle name="Normal 2 3 4 2 6 5 2 5" xfId="47745" xr:uid="{A3E47819-3E1C-4525-B7B7-414AFF6A161D}"/>
    <cellStyle name="Normal 2 3 4 2 6 5 3" xfId="22593" xr:uid="{D84CD7D8-DF87-4583-8077-C33AC91D5424}"/>
    <cellStyle name="Normal 2 3 4 2 6 5 3 2" xfId="36285" xr:uid="{55B37606-AFD1-4C63-9820-16D456408249}"/>
    <cellStyle name="Normal 2 3 4 2 6 5 3 3" xfId="51169" xr:uid="{C079E441-5783-42A6-B2D3-FD465010ADC7}"/>
    <cellStyle name="Normal 2 3 4 2 6 5 4" xfId="15749" xr:uid="{EAEE22B4-EC76-4373-A33E-048BC85A96EE}"/>
    <cellStyle name="Normal 2 3 4 2 6 5 5" xfId="29439" xr:uid="{DAEB6147-CBB3-42B1-B7AF-BF0A2666C468}"/>
    <cellStyle name="Normal 2 3 4 2 6 5 6" xfId="44323" xr:uid="{548E7CB5-D086-4B07-800C-BE3EE281FA41}"/>
    <cellStyle name="Normal 2 3 4 2 6 6" xfId="10613" xr:uid="{23D5A627-6CAB-4B95-A924-F6CDF3F0C161}"/>
    <cellStyle name="Normal 2 3 4 2 6 6 2" xfId="24303" xr:uid="{AD4E930E-FD2E-442A-ADA7-FB070B4C5BDE}"/>
    <cellStyle name="Normal 2 3 4 2 6 6 2 2" xfId="37995" xr:uid="{409C56B1-8A89-4804-BDD6-AB900524DF44}"/>
    <cellStyle name="Normal 2 3 4 2 6 6 2 3" xfId="52879" xr:uid="{0EB2F542-18CB-48B5-9ED7-D081246DDB84}"/>
    <cellStyle name="Normal 2 3 4 2 6 6 3" xfId="17459" xr:uid="{8743C107-2A33-4B5A-87AF-258274C16DBF}"/>
    <cellStyle name="Normal 2 3 4 2 6 6 4" xfId="31149" xr:uid="{5A123031-6013-4C81-B1DB-211AA2FFC818}"/>
    <cellStyle name="Normal 2 3 4 2 6 6 5" xfId="46033" xr:uid="{D82F11E2-CE25-4BAC-A002-79A5FB57814F}"/>
    <cellStyle name="Normal 2 3 4 2 6 7" xfId="20881" xr:uid="{F5C563CE-D466-4D78-BA97-D4F48683564C}"/>
    <cellStyle name="Normal 2 3 4 2 6 7 2" xfId="34573" xr:uid="{E1C57D3D-7F07-489D-A3D0-99264ED4474C}"/>
    <cellStyle name="Normal 2 3 4 2 6 7 3" xfId="49457" xr:uid="{A7602097-6253-459A-A40E-B70708594114}"/>
    <cellStyle name="Normal 2 3 4 2 6 8" xfId="14037" xr:uid="{61309FB0-A3F5-44EE-9A53-A1D341BF6134}"/>
    <cellStyle name="Normal 2 3 4 2 6 9" xfId="27727" xr:uid="{4ECFBB97-6D4D-497C-8F77-567FC48FE6EB}"/>
    <cellStyle name="Normal 2 3 4 2 7" xfId="7195" xr:uid="{6706E259-44F3-4CC9-B7FA-A53D15BA82A6}"/>
    <cellStyle name="Normal 2 3 4 2 7 2" xfId="7196" xr:uid="{66876B2A-4BF0-4766-8641-A4D05FC974E8}"/>
    <cellStyle name="Normal 2 3 4 2 7 2 2" xfId="8909" xr:uid="{F98A4C56-34BF-43DA-89DF-2AC56F94F678}"/>
    <cellStyle name="Normal 2 3 4 2 7 2 2 2" xfId="12331" xr:uid="{E96551F9-7699-410D-93F7-D4A73F03548F}"/>
    <cellStyle name="Normal 2 3 4 2 7 2 2 2 2" xfId="26021" xr:uid="{AE8A0F98-6BEE-4CA3-8AF4-98C21A3B0904}"/>
    <cellStyle name="Normal 2 3 4 2 7 2 2 2 2 2" xfId="39713" xr:uid="{D5ACED27-5C96-425B-B51D-732C4B549677}"/>
    <cellStyle name="Normal 2 3 4 2 7 2 2 2 2 3" xfId="54597" xr:uid="{14ADAA0B-C93B-4DB5-BA63-DD7DB5AD345D}"/>
    <cellStyle name="Normal 2 3 4 2 7 2 2 2 3" xfId="19177" xr:uid="{FFD1351F-45A1-4B3F-BDAC-7DFC2C0F95DA}"/>
    <cellStyle name="Normal 2 3 4 2 7 2 2 2 4" xfId="32867" xr:uid="{FF271A27-701D-4FBB-82AA-0D13F5D03653}"/>
    <cellStyle name="Normal 2 3 4 2 7 2 2 2 5" xfId="47751" xr:uid="{6CC51844-55DE-438C-8E6A-D284219CB68D}"/>
    <cellStyle name="Normal 2 3 4 2 7 2 2 3" xfId="22599" xr:uid="{1A8DB4C6-8AC4-4A98-944C-245CB0B8DAC8}"/>
    <cellStyle name="Normal 2 3 4 2 7 2 2 3 2" xfId="36291" xr:uid="{69846671-5345-4DB6-9937-6203B9403EA9}"/>
    <cellStyle name="Normal 2 3 4 2 7 2 2 3 3" xfId="51175" xr:uid="{8E5C4E68-F4F5-44B8-A2B3-A6E27559B83F}"/>
    <cellStyle name="Normal 2 3 4 2 7 2 2 4" xfId="15755" xr:uid="{809B97CB-2016-4ADA-A1D3-905C8C5F8CE3}"/>
    <cellStyle name="Normal 2 3 4 2 7 2 2 5" xfId="29445" xr:uid="{6403E448-1AB0-4869-84DB-E0BAE61667F1}"/>
    <cellStyle name="Normal 2 3 4 2 7 2 2 6" xfId="44329" xr:uid="{DCD970CC-11FD-4DBC-AB06-703B96F8424C}"/>
    <cellStyle name="Normal 2 3 4 2 7 2 3" xfId="10619" xr:uid="{189CC164-71CD-4593-A6FE-68A403EB96F6}"/>
    <cellStyle name="Normal 2 3 4 2 7 2 3 2" xfId="24309" xr:uid="{03896731-7A4E-4A33-8A9A-EE58114576A4}"/>
    <cellStyle name="Normal 2 3 4 2 7 2 3 2 2" xfId="38001" xr:uid="{01610101-72D5-47BF-961D-6FD16386403F}"/>
    <cellStyle name="Normal 2 3 4 2 7 2 3 2 3" xfId="52885" xr:uid="{613FB709-ED64-4FEF-BC7D-149A4541C6B5}"/>
    <cellStyle name="Normal 2 3 4 2 7 2 3 3" xfId="17465" xr:uid="{C75BE508-E3DC-4F7E-901A-487D863776FF}"/>
    <cellStyle name="Normal 2 3 4 2 7 2 3 4" xfId="31155" xr:uid="{9B5C015D-6F0D-4A1B-9E8B-B92B04AC4141}"/>
    <cellStyle name="Normal 2 3 4 2 7 2 3 5" xfId="46039" xr:uid="{ED1B574E-8DB9-47C1-8938-6A55F6DA19F3}"/>
    <cellStyle name="Normal 2 3 4 2 7 2 4" xfId="20887" xr:uid="{89BC8198-641A-4B86-9A6B-A26A976D0D4D}"/>
    <cellStyle name="Normal 2 3 4 2 7 2 4 2" xfId="34579" xr:uid="{01263E69-6EB7-4637-9042-DB7F75B68EF6}"/>
    <cellStyle name="Normal 2 3 4 2 7 2 4 3" xfId="49463" xr:uid="{AF80E87B-4439-4F2B-B546-87E8C29CCD86}"/>
    <cellStyle name="Normal 2 3 4 2 7 2 5" xfId="14043" xr:uid="{E4483407-917B-404A-BD4C-449A302909B4}"/>
    <cellStyle name="Normal 2 3 4 2 7 2 6" xfId="27733" xr:uid="{BAADAFB3-2ED1-415D-8514-00FB3546C286}"/>
    <cellStyle name="Normal 2 3 4 2 7 2 7" xfId="42617" xr:uid="{4941D583-6810-4DCC-A26E-9456E5852780}"/>
    <cellStyle name="Normal 2 3 4 2 7 3" xfId="8908" xr:uid="{C001E38F-45E0-4989-A200-5E8C9F3E1305}"/>
    <cellStyle name="Normal 2 3 4 2 7 3 2" xfId="12330" xr:uid="{15331538-F94B-41BF-B337-9CB2E1B33A00}"/>
    <cellStyle name="Normal 2 3 4 2 7 3 2 2" xfId="26020" xr:uid="{9D41617D-66CA-4E0B-92AC-214E5355C62F}"/>
    <cellStyle name="Normal 2 3 4 2 7 3 2 2 2" xfId="39712" xr:uid="{E6E1CB67-0DB4-45B7-A39B-ED638C5FE40C}"/>
    <cellStyle name="Normal 2 3 4 2 7 3 2 2 3" xfId="54596" xr:uid="{1FCE6F95-7DF1-4CC9-83FF-D1BCDB455186}"/>
    <cellStyle name="Normal 2 3 4 2 7 3 2 3" xfId="19176" xr:uid="{3D47DC79-25AA-4A8D-B63A-49F63088DAA7}"/>
    <cellStyle name="Normal 2 3 4 2 7 3 2 4" xfId="32866" xr:uid="{39ACE9E6-C69D-4FE5-B889-63C282BF54A9}"/>
    <cellStyle name="Normal 2 3 4 2 7 3 2 5" xfId="47750" xr:uid="{E7A22645-CCBA-44C8-972C-535E3C582945}"/>
    <cellStyle name="Normal 2 3 4 2 7 3 3" xfId="22598" xr:uid="{FFA3883D-672B-48FD-986E-A976CF2B331D}"/>
    <cellStyle name="Normal 2 3 4 2 7 3 3 2" xfId="36290" xr:uid="{8E219ACC-AF7A-41F2-A36A-07226E9CF479}"/>
    <cellStyle name="Normal 2 3 4 2 7 3 3 3" xfId="51174" xr:uid="{092B2BDD-84CD-4788-BE43-0E70BB1AC9D8}"/>
    <cellStyle name="Normal 2 3 4 2 7 3 4" xfId="15754" xr:uid="{2E4C8303-7EE4-4B47-9DF8-883E610E781A}"/>
    <cellStyle name="Normal 2 3 4 2 7 3 5" xfId="29444" xr:uid="{59EAB4CC-C64D-4AFB-BDF2-07898BC6780C}"/>
    <cellStyle name="Normal 2 3 4 2 7 3 6" xfId="44328" xr:uid="{B02755A7-1D54-42F1-8462-207C476D6AAD}"/>
    <cellStyle name="Normal 2 3 4 2 7 4" xfId="10618" xr:uid="{E1C2609C-F144-45CD-B336-DA5F0C2FCBA1}"/>
    <cellStyle name="Normal 2 3 4 2 7 4 2" xfId="24308" xr:uid="{BDAB30A8-F7CF-4BA9-82D8-2A56BDD9D7E3}"/>
    <cellStyle name="Normal 2 3 4 2 7 4 2 2" xfId="38000" xr:uid="{32FA63DB-CC01-4F30-B422-F0702B6457C6}"/>
    <cellStyle name="Normal 2 3 4 2 7 4 2 3" xfId="52884" xr:uid="{A067EBC3-0EC9-4108-86AA-C7FDC76FCC12}"/>
    <cellStyle name="Normal 2 3 4 2 7 4 3" xfId="17464" xr:uid="{BF51C961-3D05-4E41-97DC-850484C395B7}"/>
    <cellStyle name="Normal 2 3 4 2 7 4 4" xfId="31154" xr:uid="{FB257540-4653-4F59-AD54-745F9297426F}"/>
    <cellStyle name="Normal 2 3 4 2 7 4 5" xfId="46038" xr:uid="{CA08941E-B91E-4389-864E-945D1CBA809B}"/>
    <cellStyle name="Normal 2 3 4 2 7 5" xfId="20886" xr:uid="{C9607C26-6B8C-4312-A9FD-4F5FFC79C92A}"/>
    <cellStyle name="Normal 2 3 4 2 7 5 2" xfId="34578" xr:uid="{7CA38ACF-D2A2-4072-B288-7B3BEA9BBC39}"/>
    <cellStyle name="Normal 2 3 4 2 7 5 3" xfId="49462" xr:uid="{E8A9F728-D0E1-474A-8803-3F7ADEFEBE02}"/>
    <cellStyle name="Normal 2 3 4 2 7 6" xfId="14042" xr:uid="{8D74378D-68C6-4DAA-8AD2-35C612491F78}"/>
    <cellStyle name="Normal 2 3 4 2 7 7" xfId="27732" xr:uid="{8D40A17D-C6F3-4749-998E-B93EE80F9CB6}"/>
    <cellStyle name="Normal 2 3 4 2 7 8" xfId="42616" xr:uid="{29C7C2CD-9ADE-4AF3-BDF9-283882E2F1C2}"/>
    <cellStyle name="Normal 2 3 4 2 8" xfId="7197" xr:uid="{AF1C22AD-1A14-4A84-A508-43048DDB88D8}"/>
    <cellStyle name="Normal 2 3 4 2 8 2" xfId="8910" xr:uid="{B6D0504F-C835-4CB4-BA86-783623A5113B}"/>
    <cellStyle name="Normal 2 3 4 2 8 2 2" xfId="12332" xr:uid="{9B714DAE-1F14-4F79-9EAB-8B04A4A06957}"/>
    <cellStyle name="Normal 2 3 4 2 8 2 2 2" xfId="26022" xr:uid="{AF35CF76-E5D7-4F9E-AFCB-FC98C24946FE}"/>
    <cellStyle name="Normal 2 3 4 2 8 2 2 2 2" xfId="39714" xr:uid="{64EDA9F6-F0EA-4629-A193-3E45F33C71C8}"/>
    <cellStyle name="Normal 2 3 4 2 8 2 2 2 3" xfId="54598" xr:uid="{858D6D6D-93D4-43C9-BF44-2153A749D037}"/>
    <cellStyle name="Normal 2 3 4 2 8 2 2 3" xfId="19178" xr:uid="{C8B41D33-32C8-44B2-9A96-812A575EAA4B}"/>
    <cellStyle name="Normal 2 3 4 2 8 2 2 4" xfId="32868" xr:uid="{3C21D5E1-D81A-472F-B416-4CA47AEE6F0C}"/>
    <cellStyle name="Normal 2 3 4 2 8 2 2 5" xfId="47752" xr:uid="{AFE80956-888C-4163-A8F4-A808F8A0752A}"/>
    <cellStyle name="Normal 2 3 4 2 8 2 3" xfId="22600" xr:uid="{18BB4D4B-6DC6-45E2-8E4B-8E3695DD94CA}"/>
    <cellStyle name="Normal 2 3 4 2 8 2 3 2" xfId="36292" xr:uid="{2CD7C888-9E67-461D-AFFD-40F9A1DBF1A9}"/>
    <cellStyle name="Normal 2 3 4 2 8 2 3 3" xfId="51176" xr:uid="{582D2600-B24A-4737-9837-37929B92A3E3}"/>
    <cellStyle name="Normal 2 3 4 2 8 2 4" xfId="15756" xr:uid="{F4E2E540-FD40-4786-A6E0-DE2DAFC25398}"/>
    <cellStyle name="Normal 2 3 4 2 8 2 5" xfId="29446" xr:uid="{FD6AB331-2BD9-4A13-9709-75D7C56F3F4B}"/>
    <cellStyle name="Normal 2 3 4 2 8 2 6" xfId="44330" xr:uid="{41D0E5FE-8643-4F46-90A8-A55114E41F79}"/>
    <cellStyle name="Normal 2 3 4 2 8 3" xfId="10620" xr:uid="{EBEE00ED-5613-413B-B819-8C7E7B0A933F}"/>
    <cellStyle name="Normal 2 3 4 2 8 3 2" xfId="24310" xr:uid="{919E9B1C-0A6A-4AB2-8FDA-7B50192EF0E1}"/>
    <cellStyle name="Normal 2 3 4 2 8 3 2 2" xfId="38002" xr:uid="{EAF85A7B-92E3-4CAB-96D1-7B9B47CE3231}"/>
    <cellStyle name="Normal 2 3 4 2 8 3 2 3" xfId="52886" xr:uid="{8FF1A0C4-B402-4E09-B878-C4B61D83A58C}"/>
    <cellStyle name="Normal 2 3 4 2 8 3 3" xfId="17466" xr:uid="{96F3C647-8466-406C-9BF0-4305C8C6CDAD}"/>
    <cellStyle name="Normal 2 3 4 2 8 3 4" xfId="31156" xr:uid="{CDE2248B-E47A-418B-A37D-EB4A307F4F7E}"/>
    <cellStyle name="Normal 2 3 4 2 8 3 5" xfId="46040" xr:uid="{FB6F275A-C746-4DBB-970D-C80203E417F1}"/>
    <cellStyle name="Normal 2 3 4 2 8 4" xfId="20888" xr:uid="{1DECA63E-CA04-4EDD-ADFC-6A11BA4AB95E}"/>
    <cellStyle name="Normal 2 3 4 2 8 4 2" xfId="34580" xr:uid="{B799CD77-9E7B-4819-8162-2C131E0E59BC}"/>
    <cellStyle name="Normal 2 3 4 2 8 4 3" xfId="49464" xr:uid="{342E6823-B472-410D-A2C7-E830CDC48762}"/>
    <cellStyle name="Normal 2 3 4 2 8 5" xfId="14044" xr:uid="{772A8B76-B6FC-409C-8213-68DDAB89D5CC}"/>
    <cellStyle name="Normal 2 3 4 2 8 6" xfId="27734" xr:uid="{CD645B5F-07BB-499A-A209-EBA0058F2848}"/>
    <cellStyle name="Normal 2 3 4 2 8 7" xfId="42618" xr:uid="{E6AAE27A-ECE6-449B-9E94-0E12A4662AAD}"/>
    <cellStyle name="Normal 2 3 4 2 9" xfId="7198" xr:uid="{62A177EA-C9FF-4657-B108-617E63DD06B6}"/>
    <cellStyle name="Normal 2 3 4 2 9 2" xfId="8911" xr:uid="{B27CCCF7-657B-43AD-9A16-BFFE3AA28EFC}"/>
    <cellStyle name="Normal 2 3 4 2 9 2 2" xfId="12333" xr:uid="{2951B271-6251-4CE8-AE2F-6E8571D17670}"/>
    <cellStyle name="Normal 2 3 4 2 9 2 2 2" xfId="26023" xr:uid="{4A7E9AC5-2818-4471-BFD5-76BD38224219}"/>
    <cellStyle name="Normal 2 3 4 2 9 2 2 2 2" xfId="39715" xr:uid="{472016CF-08A3-4B76-92F6-B1D319698500}"/>
    <cellStyle name="Normal 2 3 4 2 9 2 2 2 3" xfId="54599" xr:uid="{8CAEEC6A-44C5-460A-BB8E-6A58818B3094}"/>
    <cellStyle name="Normal 2 3 4 2 9 2 2 3" xfId="19179" xr:uid="{6D090CA9-1A8B-47AE-9083-4AA6D7FA8991}"/>
    <cellStyle name="Normal 2 3 4 2 9 2 2 4" xfId="32869" xr:uid="{7F68D8FB-6484-49D3-A095-75E6EA425058}"/>
    <cellStyle name="Normal 2 3 4 2 9 2 2 5" xfId="47753" xr:uid="{712BDB66-DC7B-4071-8935-673C750A3C49}"/>
    <cellStyle name="Normal 2 3 4 2 9 2 3" xfId="22601" xr:uid="{53C51A58-47D5-46F2-9920-53F19964461E}"/>
    <cellStyle name="Normal 2 3 4 2 9 2 3 2" xfId="36293" xr:uid="{48775E17-BD5F-4EC3-936F-2A538C7F3C68}"/>
    <cellStyle name="Normal 2 3 4 2 9 2 3 3" xfId="51177" xr:uid="{3130534E-8A24-4059-B482-8FD7B4C4D796}"/>
    <cellStyle name="Normal 2 3 4 2 9 2 4" xfId="15757" xr:uid="{C01FAB12-DD0E-4489-B43F-7DF221FCE588}"/>
    <cellStyle name="Normal 2 3 4 2 9 2 5" xfId="29447" xr:uid="{3712F58D-D8CF-47CC-BB7B-7F1FE2DC5668}"/>
    <cellStyle name="Normal 2 3 4 2 9 2 6" xfId="44331" xr:uid="{4FCF1484-0ED0-44BF-B8D7-1C722D95A099}"/>
    <cellStyle name="Normal 2 3 4 2 9 3" xfId="10621" xr:uid="{BA8BF2BD-9642-42D9-9AEA-1115BBCE7B40}"/>
    <cellStyle name="Normal 2 3 4 2 9 3 2" xfId="24311" xr:uid="{3B9DEBC3-1B41-4198-9B22-508F38B12613}"/>
    <cellStyle name="Normal 2 3 4 2 9 3 2 2" xfId="38003" xr:uid="{0B7F5613-7A58-432F-A97A-5A21A20FE009}"/>
    <cellStyle name="Normal 2 3 4 2 9 3 2 3" xfId="52887" xr:uid="{12502E2C-37C6-43AA-82C8-E4AFF9A74609}"/>
    <cellStyle name="Normal 2 3 4 2 9 3 3" xfId="17467" xr:uid="{ACBEA792-BEFB-40E1-90A4-F191AD675FEF}"/>
    <cellStyle name="Normal 2 3 4 2 9 3 4" xfId="31157" xr:uid="{C2676AD8-4C4C-4901-846A-9478899A9DCF}"/>
    <cellStyle name="Normal 2 3 4 2 9 3 5" xfId="46041" xr:uid="{3EAFFB1A-9298-402C-9524-F782721BA706}"/>
    <cellStyle name="Normal 2 3 4 2 9 4" xfId="20889" xr:uid="{958E7D44-B709-4AE9-BC33-23D674696789}"/>
    <cellStyle name="Normal 2 3 4 2 9 4 2" xfId="34581" xr:uid="{B01E3272-0BF4-41DF-B184-A108CBF6D0AA}"/>
    <cellStyle name="Normal 2 3 4 2 9 4 3" xfId="49465" xr:uid="{A9EB1F14-9E7E-4344-9588-D5B570201C0D}"/>
    <cellStyle name="Normal 2 3 4 2 9 5" xfId="14045" xr:uid="{C2920355-65C2-4C97-AC65-6638AF8AF9EA}"/>
    <cellStyle name="Normal 2 3 4 2 9 6" xfId="27735" xr:uid="{6F0ED7F2-4305-40F2-9194-21A144D6B8E4}"/>
    <cellStyle name="Normal 2 3 4 2 9 7" xfId="42619" xr:uid="{8DA90AF8-0520-40BD-AD9D-BB114F1220B7}"/>
    <cellStyle name="Normal 2 3 4 3" xfId="7199" xr:uid="{09F072D6-C472-4559-9612-D416D50F28E8}"/>
    <cellStyle name="Normal 2 3 4 3 10" xfId="20890" xr:uid="{A3ACD6BF-B089-4A41-AC86-7A2316C639B8}"/>
    <cellStyle name="Normal 2 3 4 3 10 2" xfId="34582" xr:uid="{F0E2AFC0-EC3C-4B6A-B864-8EB111D12AB9}"/>
    <cellStyle name="Normal 2 3 4 3 10 3" xfId="49466" xr:uid="{9ED47AF6-3C6E-46B0-AF80-4C77D41D6895}"/>
    <cellStyle name="Normal 2 3 4 3 11" xfId="14046" xr:uid="{326B6938-47BF-4192-BE99-75690D37C1A8}"/>
    <cellStyle name="Normal 2 3 4 3 12" xfId="27736" xr:uid="{B4B2F3BC-A6A9-4E68-9718-525CCF24C2D5}"/>
    <cellStyle name="Normal 2 3 4 3 13" xfId="42620" xr:uid="{04A8FCDB-22C0-4029-B584-1C365CB83226}"/>
    <cellStyle name="Normal 2 3 4 3 2" xfId="7200" xr:uid="{1C965C12-620E-4709-8E75-23A80E81E7EC}"/>
    <cellStyle name="Normal 2 3 4 3 2 10" xfId="14047" xr:uid="{283FB15A-9DB5-4093-B898-A982BFF04D60}"/>
    <cellStyle name="Normal 2 3 4 3 2 11" xfId="27737" xr:uid="{A8A9B295-1B04-4711-8071-FFE4585384AD}"/>
    <cellStyle name="Normal 2 3 4 3 2 12" xfId="42621" xr:uid="{6A626896-3234-4375-999B-A40EBC203C9E}"/>
    <cellStyle name="Normal 2 3 4 3 2 2" xfId="7201" xr:uid="{6DFAA737-8788-452F-832E-C088816C7F00}"/>
    <cellStyle name="Normal 2 3 4 3 2 2 10" xfId="42622" xr:uid="{322B26BD-263D-41B0-A45D-FB98ED7471FC}"/>
    <cellStyle name="Normal 2 3 4 3 2 2 2" xfId="7202" xr:uid="{EB38D239-9F8E-4EB9-8B50-4DBD43020729}"/>
    <cellStyle name="Normal 2 3 4 3 2 2 2 2" xfId="7203" xr:uid="{9FB89541-B24D-4C38-9D49-7915C704729C}"/>
    <cellStyle name="Normal 2 3 4 3 2 2 2 2 2" xfId="8916" xr:uid="{793FCA97-B127-4968-8E1F-3AFB067C3184}"/>
    <cellStyle name="Normal 2 3 4 3 2 2 2 2 2 2" xfId="12338" xr:uid="{9C8CA0AA-CBE0-44C8-AB90-02C14893C9A5}"/>
    <cellStyle name="Normal 2 3 4 3 2 2 2 2 2 2 2" xfId="26028" xr:uid="{F4C10A4F-8736-42C5-AFCD-7F53F2E4D5C8}"/>
    <cellStyle name="Normal 2 3 4 3 2 2 2 2 2 2 2 2" xfId="39720" xr:uid="{E044343D-1CBC-4D83-9B95-E5E4DF63B30E}"/>
    <cellStyle name="Normal 2 3 4 3 2 2 2 2 2 2 2 3" xfId="54604" xr:uid="{16CAB360-1F06-456E-9103-5343655255D2}"/>
    <cellStyle name="Normal 2 3 4 3 2 2 2 2 2 2 3" xfId="19184" xr:uid="{80CFD6C4-46AC-4E82-B64E-EF116F457400}"/>
    <cellStyle name="Normal 2 3 4 3 2 2 2 2 2 2 4" xfId="32874" xr:uid="{8E32043A-CC1F-480F-8104-4EBF00AD54E2}"/>
    <cellStyle name="Normal 2 3 4 3 2 2 2 2 2 2 5" xfId="47758" xr:uid="{1047560B-2AAC-42F8-B931-E97173643389}"/>
    <cellStyle name="Normal 2 3 4 3 2 2 2 2 2 3" xfId="22606" xr:uid="{DE02BC15-F68D-447B-A4E7-115564DBEC8C}"/>
    <cellStyle name="Normal 2 3 4 3 2 2 2 2 2 3 2" xfId="36298" xr:uid="{CC55D6A7-7915-4DDB-8E00-769D305E1160}"/>
    <cellStyle name="Normal 2 3 4 3 2 2 2 2 2 3 3" xfId="51182" xr:uid="{8AAEBCCC-D09E-4042-BA0C-03B3BAE67769}"/>
    <cellStyle name="Normal 2 3 4 3 2 2 2 2 2 4" xfId="15762" xr:uid="{2A370C13-D16D-4055-B4F6-B20DD38D1F15}"/>
    <cellStyle name="Normal 2 3 4 3 2 2 2 2 2 5" xfId="29452" xr:uid="{CE809A45-0148-4293-A336-7B2D955020D5}"/>
    <cellStyle name="Normal 2 3 4 3 2 2 2 2 2 6" xfId="44336" xr:uid="{9434BE8B-72A2-4708-B06F-B8734C5967A5}"/>
    <cellStyle name="Normal 2 3 4 3 2 2 2 2 3" xfId="10626" xr:uid="{10830BC5-6503-42A0-B95F-F2DDCBE68A4D}"/>
    <cellStyle name="Normal 2 3 4 3 2 2 2 2 3 2" xfId="24316" xr:uid="{CA5772E1-678F-493C-9EE5-B3130AC09086}"/>
    <cellStyle name="Normal 2 3 4 3 2 2 2 2 3 2 2" xfId="38008" xr:uid="{938BBA4B-B35B-4242-B26E-1EB6E1358FFA}"/>
    <cellStyle name="Normal 2 3 4 3 2 2 2 2 3 2 3" xfId="52892" xr:uid="{D4317EF6-5D8F-4496-912C-39ACEA9C067C}"/>
    <cellStyle name="Normal 2 3 4 3 2 2 2 2 3 3" xfId="17472" xr:uid="{95A443AA-29E9-4B9E-881A-BFBF72633805}"/>
    <cellStyle name="Normal 2 3 4 3 2 2 2 2 3 4" xfId="31162" xr:uid="{737F48A4-5091-45D8-AC48-DE6BB380650F}"/>
    <cellStyle name="Normal 2 3 4 3 2 2 2 2 3 5" xfId="46046" xr:uid="{06A73BA8-6584-48D6-9D93-2C4FA32381E1}"/>
    <cellStyle name="Normal 2 3 4 3 2 2 2 2 4" xfId="20894" xr:uid="{F4FCF949-2901-487C-91C2-369D5A10616E}"/>
    <cellStyle name="Normal 2 3 4 3 2 2 2 2 4 2" xfId="34586" xr:uid="{41022711-2999-4AC5-8900-51FB09830EAC}"/>
    <cellStyle name="Normal 2 3 4 3 2 2 2 2 4 3" xfId="49470" xr:uid="{49693673-70BD-4E06-B915-BF3ECCA9D0D4}"/>
    <cellStyle name="Normal 2 3 4 3 2 2 2 2 5" xfId="14050" xr:uid="{D70639DD-60D8-488E-9831-9DB5988A2F6B}"/>
    <cellStyle name="Normal 2 3 4 3 2 2 2 2 6" xfId="27740" xr:uid="{475D8ADC-EF0A-4B1A-801A-A5522AA56791}"/>
    <cellStyle name="Normal 2 3 4 3 2 2 2 2 7" xfId="42624" xr:uid="{3A6F02E7-1A89-4A22-8A1E-6EB56E6589C1}"/>
    <cellStyle name="Normal 2 3 4 3 2 2 2 3" xfId="8915" xr:uid="{2DE5CA83-1B58-4959-8C35-1D35AC9571E6}"/>
    <cellStyle name="Normal 2 3 4 3 2 2 2 3 2" xfId="12337" xr:uid="{34CC9485-FA5A-4338-9463-0632ECE90987}"/>
    <cellStyle name="Normal 2 3 4 3 2 2 2 3 2 2" xfId="26027" xr:uid="{7749B116-00CB-4ACF-A774-72473E1C923C}"/>
    <cellStyle name="Normal 2 3 4 3 2 2 2 3 2 2 2" xfId="39719" xr:uid="{22937AED-FC50-4CA2-BB29-07B9E0D662F0}"/>
    <cellStyle name="Normal 2 3 4 3 2 2 2 3 2 2 3" xfId="54603" xr:uid="{D12F0E7E-01F1-4A1D-8586-8C1E4C5D5792}"/>
    <cellStyle name="Normal 2 3 4 3 2 2 2 3 2 3" xfId="19183" xr:uid="{971B2C9B-ED76-4D05-A4E1-011CB8839B1F}"/>
    <cellStyle name="Normal 2 3 4 3 2 2 2 3 2 4" xfId="32873" xr:uid="{7AEEE543-34DE-4D62-82FA-57FF21B00ABB}"/>
    <cellStyle name="Normal 2 3 4 3 2 2 2 3 2 5" xfId="47757" xr:uid="{E4551A36-46BD-463E-B991-248C401A160A}"/>
    <cellStyle name="Normal 2 3 4 3 2 2 2 3 3" xfId="22605" xr:uid="{A2CBD905-B73D-4812-9579-F4945E8E027C}"/>
    <cellStyle name="Normal 2 3 4 3 2 2 2 3 3 2" xfId="36297" xr:uid="{8A596C4F-C39F-4692-8983-4C6A60BAB9A1}"/>
    <cellStyle name="Normal 2 3 4 3 2 2 2 3 3 3" xfId="51181" xr:uid="{4901840C-9275-4F90-A085-36C73B8B1727}"/>
    <cellStyle name="Normal 2 3 4 3 2 2 2 3 4" xfId="15761" xr:uid="{57E4CC8A-C839-4193-9A47-A36C31FF067C}"/>
    <cellStyle name="Normal 2 3 4 3 2 2 2 3 5" xfId="29451" xr:uid="{5418F4CE-B4BC-4F76-A785-0F459B62E192}"/>
    <cellStyle name="Normal 2 3 4 3 2 2 2 3 6" xfId="44335" xr:uid="{7504BDE4-8591-4035-802D-C989FBDA8AD6}"/>
    <cellStyle name="Normal 2 3 4 3 2 2 2 4" xfId="10625" xr:uid="{045BADF3-CD9E-4C88-BB2C-27313CD36E35}"/>
    <cellStyle name="Normal 2 3 4 3 2 2 2 4 2" xfId="24315" xr:uid="{C437139C-4D8C-4ECD-A480-0921AABC2697}"/>
    <cellStyle name="Normal 2 3 4 3 2 2 2 4 2 2" xfId="38007" xr:uid="{9FD0D387-D868-40E7-BFD5-2DA79981B855}"/>
    <cellStyle name="Normal 2 3 4 3 2 2 2 4 2 3" xfId="52891" xr:uid="{987ADBEE-9982-4847-AA28-DEE85AD35F9B}"/>
    <cellStyle name="Normal 2 3 4 3 2 2 2 4 3" xfId="17471" xr:uid="{7C6DAC09-3630-48C2-9B0A-C6C5846189DA}"/>
    <cellStyle name="Normal 2 3 4 3 2 2 2 4 4" xfId="31161" xr:uid="{2D906C1F-AD84-4656-A2FD-5DD9131EF695}"/>
    <cellStyle name="Normal 2 3 4 3 2 2 2 4 5" xfId="46045" xr:uid="{2122E4B8-4B27-46EB-931A-D6960D270101}"/>
    <cellStyle name="Normal 2 3 4 3 2 2 2 5" xfId="20893" xr:uid="{4A91ED01-2AD0-40FB-A11D-F2950F68F3D4}"/>
    <cellStyle name="Normal 2 3 4 3 2 2 2 5 2" xfId="34585" xr:uid="{1579848B-9218-4168-B32D-E9912BF0A8A1}"/>
    <cellStyle name="Normal 2 3 4 3 2 2 2 5 3" xfId="49469" xr:uid="{DE7EEBC7-FFD4-48DF-8B5A-E1A33CEC4BF8}"/>
    <cellStyle name="Normal 2 3 4 3 2 2 2 6" xfId="14049" xr:uid="{490BB3D8-CE4B-4BC8-B57B-E4FE354366C1}"/>
    <cellStyle name="Normal 2 3 4 3 2 2 2 7" xfId="27739" xr:uid="{49E1D745-775C-445B-8951-515698F64329}"/>
    <cellStyle name="Normal 2 3 4 3 2 2 2 8" xfId="42623" xr:uid="{6589333D-5EFE-4079-94D8-2CC42A1D912F}"/>
    <cellStyle name="Normal 2 3 4 3 2 2 3" xfId="7204" xr:uid="{CCEF7D83-87BF-4029-9353-FBFED02ADABE}"/>
    <cellStyle name="Normal 2 3 4 3 2 2 3 2" xfId="8917" xr:uid="{1ED9AD8B-41DA-451A-BE90-11AAFF1663DB}"/>
    <cellStyle name="Normal 2 3 4 3 2 2 3 2 2" xfId="12339" xr:uid="{6A4190D6-0DDF-4190-A7EB-D36A5D4755AA}"/>
    <cellStyle name="Normal 2 3 4 3 2 2 3 2 2 2" xfId="26029" xr:uid="{C1275CA2-79E9-4292-9E08-FA25C2E56C91}"/>
    <cellStyle name="Normal 2 3 4 3 2 2 3 2 2 2 2" xfId="39721" xr:uid="{0F91F20D-A411-4AD9-BF75-5A9F7F39DF3F}"/>
    <cellStyle name="Normal 2 3 4 3 2 2 3 2 2 2 3" xfId="54605" xr:uid="{F7BCFBD4-807E-40DE-806C-A834D14E485A}"/>
    <cellStyle name="Normal 2 3 4 3 2 2 3 2 2 3" xfId="19185" xr:uid="{E6CC40DC-6D2F-464A-8213-588E79B958F9}"/>
    <cellStyle name="Normal 2 3 4 3 2 2 3 2 2 4" xfId="32875" xr:uid="{648FAF04-0BA5-4624-B898-01C76C45A6F9}"/>
    <cellStyle name="Normal 2 3 4 3 2 2 3 2 2 5" xfId="47759" xr:uid="{316DEA8D-A152-495B-B6C0-0252F4475961}"/>
    <cellStyle name="Normal 2 3 4 3 2 2 3 2 3" xfId="22607" xr:uid="{9F7B9B31-7E53-4BA5-A913-C63627EFB29D}"/>
    <cellStyle name="Normal 2 3 4 3 2 2 3 2 3 2" xfId="36299" xr:uid="{BF082A44-C829-404C-B7B0-38D1A6BE2BFD}"/>
    <cellStyle name="Normal 2 3 4 3 2 2 3 2 3 3" xfId="51183" xr:uid="{C06D72FD-DF17-4013-B0DC-CA332D29F890}"/>
    <cellStyle name="Normal 2 3 4 3 2 2 3 2 4" xfId="15763" xr:uid="{86855E79-858B-45E6-A98E-A914A4764EC7}"/>
    <cellStyle name="Normal 2 3 4 3 2 2 3 2 5" xfId="29453" xr:uid="{FC917003-2607-47EE-912D-2C265966D55F}"/>
    <cellStyle name="Normal 2 3 4 3 2 2 3 2 6" xfId="44337" xr:uid="{842C77B5-646D-41C0-AFE2-35D350A58AAD}"/>
    <cellStyle name="Normal 2 3 4 3 2 2 3 3" xfId="10627" xr:uid="{2B8FB97E-CF17-4519-87D0-B3A7BB6AAA97}"/>
    <cellStyle name="Normal 2 3 4 3 2 2 3 3 2" xfId="24317" xr:uid="{0BCC49BA-D6C9-4402-B01B-FD5A64EADD09}"/>
    <cellStyle name="Normal 2 3 4 3 2 2 3 3 2 2" xfId="38009" xr:uid="{75073713-7694-4FB7-9177-6DB48D052EED}"/>
    <cellStyle name="Normal 2 3 4 3 2 2 3 3 2 3" xfId="52893" xr:uid="{78817B91-63A8-425B-B942-44B7EDBD54D4}"/>
    <cellStyle name="Normal 2 3 4 3 2 2 3 3 3" xfId="17473" xr:uid="{16A82A58-CC0A-40EF-BB90-7528F3924ED1}"/>
    <cellStyle name="Normal 2 3 4 3 2 2 3 3 4" xfId="31163" xr:uid="{177F0BDE-6D94-4408-9347-3E30D6F4A9F6}"/>
    <cellStyle name="Normal 2 3 4 3 2 2 3 3 5" xfId="46047" xr:uid="{DD338E27-75B1-45EB-910C-A7EC16F3A02B}"/>
    <cellStyle name="Normal 2 3 4 3 2 2 3 4" xfId="20895" xr:uid="{4F3DB19E-537E-4922-921F-6620F71B3499}"/>
    <cellStyle name="Normal 2 3 4 3 2 2 3 4 2" xfId="34587" xr:uid="{606144A3-4331-4AA7-8073-AF8E93B5022D}"/>
    <cellStyle name="Normal 2 3 4 3 2 2 3 4 3" xfId="49471" xr:uid="{E255781C-A7C2-435F-A527-467FC331D93A}"/>
    <cellStyle name="Normal 2 3 4 3 2 2 3 5" xfId="14051" xr:uid="{25BFDEB1-6EF8-4DB1-8472-D915BEB050F9}"/>
    <cellStyle name="Normal 2 3 4 3 2 2 3 6" xfId="27741" xr:uid="{8A5DA35F-0E47-4044-9FCE-15F3915AB67C}"/>
    <cellStyle name="Normal 2 3 4 3 2 2 3 7" xfId="42625" xr:uid="{86BE87D3-DD09-4204-9D0E-669B12372252}"/>
    <cellStyle name="Normal 2 3 4 3 2 2 4" xfId="7205" xr:uid="{F3E6A108-16FB-4B7A-9EEF-56A72234EE07}"/>
    <cellStyle name="Normal 2 3 4 3 2 2 4 2" xfId="8918" xr:uid="{E3EA23BA-6B2D-421C-8F54-67FEAC842D86}"/>
    <cellStyle name="Normal 2 3 4 3 2 2 4 2 2" xfId="12340" xr:uid="{3DEDCFD9-ACDF-44E1-9E15-C0F6136E4BF4}"/>
    <cellStyle name="Normal 2 3 4 3 2 2 4 2 2 2" xfId="26030" xr:uid="{5D89F5BD-CCE6-4A81-B203-21B4BC3A9004}"/>
    <cellStyle name="Normal 2 3 4 3 2 2 4 2 2 2 2" xfId="39722" xr:uid="{18B021AD-A7F0-4E38-887E-187A06BEABE9}"/>
    <cellStyle name="Normal 2 3 4 3 2 2 4 2 2 2 3" xfId="54606" xr:uid="{900B7F5E-DB2A-4FE8-8842-0FA35DFAD40B}"/>
    <cellStyle name="Normal 2 3 4 3 2 2 4 2 2 3" xfId="19186" xr:uid="{878AA60D-2070-4B0A-9F32-B4FB90CC412E}"/>
    <cellStyle name="Normal 2 3 4 3 2 2 4 2 2 4" xfId="32876" xr:uid="{03873ACC-D4C0-4BD7-BEE3-8BE706CBC391}"/>
    <cellStyle name="Normal 2 3 4 3 2 2 4 2 2 5" xfId="47760" xr:uid="{EC07F2F6-C401-49CF-B880-B6E3529B0537}"/>
    <cellStyle name="Normal 2 3 4 3 2 2 4 2 3" xfId="22608" xr:uid="{6D42F324-7C3E-4C2F-B5C0-74809A8DBD06}"/>
    <cellStyle name="Normal 2 3 4 3 2 2 4 2 3 2" xfId="36300" xr:uid="{9F5135A3-647A-4B35-B5BB-E69DD2129D40}"/>
    <cellStyle name="Normal 2 3 4 3 2 2 4 2 3 3" xfId="51184" xr:uid="{3614F0CF-6C75-4399-96E9-75AAFA822996}"/>
    <cellStyle name="Normal 2 3 4 3 2 2 4 2 4" xfId="15764" xr:uid="{BABDDEA4-8027-42EE-A417-08051D62C99F}"/>
    <cellStyle name="Normal 2 3 4 3 2 2 4 2 5" xfId="29454" xr:uid="{DE432C6C-96E8-48E1-AB2B-97A9ADBD5D15}"/>
    <cellStyle name="Normal 2 3 4 3 2 2 4 2 6" xfId="44338" xr:uid="{17835F1E-04D1-483C-843B-7A3461C87913}"/>
    <cellStyle name="Normal 2 3 4 3 2 2 4 3" xfId="10628" xr:uid="{5B8D7F56-6525-4E04-B9EF-36C96521988E}"/>
    <cellStyle name="Normal 2 3 4 3 2 2 4 3 2" xfId="24318" xr:uid="{4EBD09A8-2F94-41A7-BC13-847AA2963B0E}"/>
    <cellStyle name="Normal 2 3 4 3 2 2 4 3 2 2" xfId="38010" xr:uid="{1069B04E-C597-4E61-94E4-278627D8A666}"/>
    <cellStyle name="Normal 2 3 4 3 2 2 4 3 2 3" xfId="52894" xr:uid="{02129900-624D-4394-BEE1-5500961127A4}"/>
    <cellStyle name="Normal 2 3 4 3 2 2 4 3 3" xfId="17474" xr:uid="{FEFD3D36-8C6B-480F-B5B1-3C60E4D008E1}"/>
    <cellStyle name="Normal 2 3 4 3 2 2 4 3 4" xfId="31164" xr:uid="{0A6A0E04-9062-4A11-A23C-201F1A0E8321}"/>
    <cellStyle name="Normal 2 3 4 3 2 2 4 3 5" xfId="46048" xr:uid="{E6B5F11A-8D2B-4F6C-BCF5-90B01CE29341}"/>
    <cellStyle name="Normal 2 3 4 3 2 2 4 4" xfId="20896" xr:uid="{4CE67D70-2CBF-45F9-8A98-C98619E912E5}"/>
    <cellStyle name="Normal 2 3 4 3 2 2 4 4 2" xfId="34588" xr:uid="{B8C64B00-6BF9-4564-BBBA-893657144044}"/>
    <cellStyle name="Normal 2 3 4 3 2 2 4 4 3" xfId="49472" xr:uid="{ADC8451F-1FC2-4277-BBAA-30F739A3BE93}"/>
    <cellStyle name="Normal 2 3 4 3 2 2 4 5" xfId="14052" xr:uid="{1EABE450-7D98-447D-9430-60225F1D4C09}"/>
    <cellStyle name="Normal 2 3 4 3 2 2 4 6" xfId="27742" xr:uid="{5C891EE2-6E2D-442C-9086-3F8BE6C3CE44}"/>
    <cellStyle name="Normal 2 3 4 3 2 2 4 7" xfId="42626" xr:uid="{1EBE65EC-F9B4-4A9D-8A0F-06CE7494E8C7}"/>
    <cellStyle name="Normal 2 3 4 3 2 2 5" xfId="8914" xr:uid="{DF0965FD-BEF8-4EC1-A2AD-2AA7FC0139F5}"/>
    <cellStyle name="Normal 2 3 4 3 2 2 5 2" xfId="12336" xr:uid="{677CA80C-FFB3-4744-99BB-F544C9297FE2}"/>
    <cellStyle name="Normal 2 3 4 3 2 2 5 2 2" xfId="26026" xr:uid="{70CE0E24-E462-46E7-894B-63BE18532EFE}"/>
    <cellStyle name="Normal 2 3 4 3 2 2 5 2 2 2" xfId="39718" xr:uid="{0DC84DB7-6CEF-4D88-9DCB-D957363C3B33}"/>
    <cellStyle name="Normal 2 3 4 3 2 2 5 2 2 3" xfId="54602" xr:uid="{74F1B85F-768E-4C57-B37F-54B422D82BF2}"/>
    <cellStyle name="Normal 2 3 4 3 2 2 5 2 3" xfId="19182" xr:uid="{847B50E1-A4D4-4602-A42A-F839A7F737BD}"/>
    <cellStyle name="Normal 2 3 4 3 2 2 5 2 4" xfId="32872" xr:uid="{1BC22F1F-E225-4FF4-816E-CCC436D6CB1E}"/>
    <cellStyle name="Normal 2 3 4 3 2 2 5 2 5" xfId="47756" xr:uid="{2075C0FB-33DC-4D99-A26C-0B5ABC7C985A}"/>
    <cellStyle name="Normal 2 3 4 3 2 2 5 3" xfId="22604" xr:uid="{498A2401-D3CA-4E2F-BBB2-9B57E6E4D9DC}"/>
    <cellStyle name="Normal 2 3 4 3 2 2 5 3 2" xfId="36296" xr:uid="{47A06BD3-471F-4068-B726-2389C549BDA5}"/>
    <cellStyle name="Normal 2 3 4 3 2 2 5 3 3" xfId="51180" xr:uid="{E67096D1-8A20-4FC1-9F59-ABA73ED1A68E}"/>
    <cellStyle name="Normal 2 3 4 3 2 2 5 4" xfId="15760" xr:uid="{8AC04490-A01E-499F-896A-0D037135F336}"/>
    <cellStyle name="Normal 2 3 4 3 2 2 5 5" xfId="29450" xr:uid="{8CDECC5E-B799-4D45-9FAF-0AFE9A4E4D05}"/>
    <cellStyle name="Normal 2 3 4 3 2 2 5 6" xfId="44334" xr:uid="{02471395-A369-458F-AEC5-2212B0F25995}"/>
    <cellStyle name="Normal 2 3 4 3 2 2 6" xfId="10624" xr:uid="{2AE027DB-9660-412F-8DCB-844B36B54083}"/>
    <cellStyle name="Normal 2 3 4 3 2 2 6 2" xfId="24314" xr:uid="{5088A18C-E18A-47A0-990E-D5969646A5F4}"/>
    <cellStyle name="Normal 2 3 4 3 2 2 6 2 2" xfId="38006" xr:uid="{11E24F44-0A13-45B2-A376-CDBED20EDE0F}"/>
    <cellStyle name="Normal 2 3 4 3 2 2 6 2 3" xfId="52890" xr:uid="{110FCE85-CBA8-4C27-AE78-6E52C7FB296F}"/>
    <cellStyle name="Normal 2 3 4 3 2 2 6 3" xfId="17470" xr:uid="{C3CEA730-8D99-4C6B-BCC0-6E108EE368A6}"/>
    <cellStyle name="Normal 2 3 4 3 2 2 6 4" xfId="31160" xr:uid="{3A3F1A89-A9A4-4E7F-A170-19FF9694134E}"/>
    <cellStyle name="Normal 2 3 4 3 2 2 6 5" xfId="46044" xr:uid="{8217C7D2-9D22-4834-8EEF-85BCFF4E7C76}"/>
    <cellStyle name="Normal 2 3 4 3 2 2 7" xfId="20892" xr:uid="{759D3FA4-4A0A-451F-AC77-6F6FA2837999}"/>
    <cellStyle name="Normal 2 3 4 3 2 2 7 2" xfId="34584" xr:uid="{D4C0D8C4-2F5B-422E-BA92-DE9A71CD55A3}"/>
    <cellStyle name="Normal 2 3 4 3 2 2 7 3" xfId="49468" xr:uid="{101B00DF-E72E-47D7-B4C2-7D33B0804C17}"/>
    <cellStyle name="Normal 2 3 4 3 2 2 8" xfId="14048" xr:uid="{5519AC17-0969-4759-BDC0-D60373C21649}"/>
    <cellStyle name="Normal 2 3 4 3 2 2 9" xfId="27738" xr:uid="{1D906807-FB3F-4458-92DC-4A7B8DD032D3}"/>
    <cellStyle name="Normal 2 3 4 3 2 3" xfId="7206" xr:uid="{EB6E8575-479F-47EF-A6CB-63FA245A173E}"/>
    <cellStyle name="Normal 2 3 4 3 2 3 10" xfId="42627" xr:uid="{A5690F1D-F8CE-4B2A-9B3B-49061420DF32}"/>
    <cellStyle name="Normal 2 3 4 3 2 3 2" xfId="7207" xr:uid="{625BF9BC-1AD8-4965-B2F0-36D7B1A24803}"/>
    <cellStyle name="Normal 2 3 4 3 2 3 2 2" xfId="7208" xr:uid="{56463E89-1528-45CB-9526-E685F4D6F0A4}"/>
    <cellStyle name="Normal 2 3 4 3 2 3 2 2 2" xfId="8921" xr:uid="{C763DC97-6CBE-4499-963E-ECDD95921BC2}"/>
    <cellStyle name="Normal 2 3 4 3 2 3 2 2 2 2" xfId="12343" xr:uid="{345A9B1E-00F6-4378-9E3C-85EBC07F7E52}"/>
    <cellStyle name="Normal 2 3 4 3 2 3 2 2 2 2 2" xfId="26033" xr:uid="{03C2DA8B-F3D0-486E-AF83-A2C27E43F49E}"/>
    <cellStyle name="Normal 2 3 4 3 2 3 2 2 2 2 2 2" xfId="39725" xr:uid="{1D419093-4432-4D90-A41D-C2AA11676057}"/>
    <cellStyle name="Normal 2 3 4 3 2 3 2 2 2 2 2 3" xfId="54609" xr:uid="{70241439-0AF7-4117-9119-48FCB9577C2D}"/>
    <cellStyle name="Normal 2 3 4 3 2 3 2 2 2 2 3" xfId="19189" xr:uid="{F00D3D63-B955-4314-8752-FB652253AF79}"/>
    <cellStyle name="Normal 2 3 4 3 2 3 2 2 2 2 4" xfId="32879" xr:uid="{8F0CAAF3-5134-4F95-BA3B-573CC8B3F3C3}"/>
    <cellStyle name="Normal 2 3 4 3 2 3 2 2 2 2 5" xfId="47763" xr:uid="{6C514BEB-131A-477E-B320-3EDEA31D83A5}"/>
    <cellStyle name="Normal 2 3 4 3 2 3 2 2 2 3" xfId="22611" xr:uid="{02F75D05-B90B-4753-9325-71F7DCFEE896}"/>
    <cellStyle name="Normal 2 3 4 3 2 3 2 2 2 3 2" xfId="36303" xr:uid="{BE779907-41F9-448D-B969-2CAD5822A0AE}"/>
    <cellStyle name="Normal 2 3 4 3 2 3 2 2 2 3 3" xfId="51187" xr:uid="{A3918934-A782-419A-9A7C-2571BF6442D9}"/>
    <cellStyle name="Normal 2 3 4 3 2 3 2 2 2 4" xfId="15767" xr:uid="{B45013AD-5C36-4D12-8C9B-0299EB2EDD2F}"/>
    <cellStyle name="Normal 2 3 4 3 2 3 2 2 2 5" xfId="29457" xr:uid="{BD0EAFA3-F9E4-4EE9-945F-52B789F66062}"/>
    <cellStyle name="Normal 2 3 4 3 2 3 2 2 2 6" xfId="44341" xr:uid="{244C96A8-BEFC-4692-AD21-E4D7DD85845B}"/>
    <cellStyle name="Normal 2 3 4 3 2 3 2 2 3" xfId="10631" xr:uid="{F1157656-A3F0-4D2D-9016-41C2600C6ACB}"/>
    <cellStyle name="Normal 2 3 4 3 2 3 2 2 3 2" xfId="24321" xr:uid="{73888346-9543-4780-8AA8-FAC98FDAFC32}"/>
    <cellStyle name="Normal 2 3 4 3 2 3 2 2 3 2 2" xfId="38013" xr:uid="{93C20502-3745-4938-9088-095AE6C1A977}"/>
    <cellStyle name="Normal 2 3 4 3 2 3 2 2 3 2 3" xfId="52897" xr:uid="{05FF8091-96A9-400A-BB11-196FBF5676A2}"/>
    <cellStyle name="Normal 2 3 4 3 2 3 2 2 3 3" xfId="17477" xr:uid="{A53A26DC-1453-4D3B-BF6D-400EEECE3B46}"/>
    <cellStyle name="Normal 2 3 4 3 2 3 2 2 3 4" xfId="31167" xr:uid="{69FB2846-F1F7-4247-ABBB-D3C6312C9714}"/>
    <cellStyle name="Normal 2 3 4 3 2 3 2 2 3 5" xfId="46051" xr:uid="{FF3F610E-E886-4D07-B000-3114EDC42E77}"/>
    <cellStyle name="Normal 2 3 4 3 2 3 2 2 4" xfId="20899" xr:uid="{C4BFDFD7-701A-4765-B2D7-E18601989E82}"/>
    <cellStyle name="Normal 2 3 4 3 2 3 2 2 4 2" xfId="34591" xr:uid="{D8883393-953B-4D67-9AEC-36A95DFC5ED5}"/>
    <cellStyle name="Normal 2 3 4 3 2 3 2 2 4 3" xfId="49475" xr:uid="{936D335E-6571-489F-8A8E-F1BBCF9DF73B}"/>
    <cellStyle name="Normal 2 3 4 3 2 3 2 2 5" xfId="14055" xr:uid="{1A28E9D5-AEAA-4CD4-B79D-7404A416FF1F}"/>
    <cellStyle name="Normal 2 3 4 3 2 3 2 2 6" xfId="27745" xr:uid="{00F2A897-0F8E-4951-849E-934C69FAA594}"/>
    <cellStyle name="Normal 2 3 4 3 2 3 2 2 7" xfId="42629" xr:uid="{F1E64F42-344F-4A00-86A2-32A807F97990}"/>
    <cellStyle name="Normal 2 3 4 3 2 3 2 3" xfId="8920" xr:uid="{2EC2AFBE-D96A-45DB-BA5B-989A719BAFB8}"/>
    <cellStyle name="Normal 2 3 4 3 2 3 2 3 2" xfId="12342" xr:uid="{13F4C5B3-F62C-4E3B-91FE-690203695710}"/>
    <cellStyle name="Normal 2 3 4 3 2 3 2 3 2 2" xfId="26032" xr:uid="{333B094C-27F1-433C-9DBC-2998374D4C9B}"/>
    <cellStyle name="Normal 2 3 4 3 2 3 2 3 2 2 2" xfId="39724" xr:uid="{33FDB13D-648E-4463-A629-D1DFB890E899}"/>
    <cellStyle name="Normal 2 3 4 3 2 3 2 3 2 2 3" xfId="54608" xr:uid="{7FD4446B-2BF7-44C0-841F-972B0928D11E}"/>
    <cellStyle name="Normal 2 3 4 3 2 3 2 3 2 3" xfId="19188" xr:uid="{5E92966D-7B6D-4F1A-84AE-5B490C836043}"/>
    <cellStyle name="Normal 2 3 4 3 2 3 2 3 2 4" xfId="32878" xr:uid="{C038733E-C394-4AC1-8EAD-4762C4C45836}"/>
    <cellStyle name="Normal 2 3 4 3 2 3 2 3 2 5" xfId="47762" xr:uid="{BAF15F1F-974D-420F-B42A-DFA829C7DD53}"/>
    <cellStyle name="Normal 2 3 4 3 2 3 2 3 3" xfId="22610" xr:uid="{5295CAE3-DCC0-4C6B-9269-C9968D589B42}"/>
    <cellStyle name="Normal 2 3 4 3 2 3 2 3 3 2" xfId="36302" xr:uid="{4705F6EC-7850-49DD-9EF5-3BC947A6C053}"/>
    <cellStyle name="Normal 2 3 4 3 2 3 2 3 3 3" xfId="51186" xr:uid="{FBE66275-7E27-4C8A-A4F8-2CF6B6460DB4}"/>
    <cellStyle name="Normal 2 3 4 3 2 3 2 3 4" xfId="15766" xr:uid="{A8B63455-481E-4196-AD57-C527E35E9730}"/>
    <cellStyle name="Normal 2 3 4 3 2 3 2 3 5" xfId="29456" xr:uid="{4D1097FA-428D-4E68-A618-0D0CB60FF4EC}"/>
    <cellStyle name="Normal 2 3 4 3 2 3 2 3 6" xfId="44340" xr:uid="{A57DB07F-CF7E-4E63-A0CD-143B6DE27D7F}"/>
    <cellStyle name="Normal 2 3 4 3 2 3 2 4" xfId="10630" xr:uid="{9C607348-8A91-4792-955A-3707477B3611}"/>
    <cellStyle name="Normal 2 3 4 3 2 3 2 4 2" xfId="24320" xr:uid="{450C67EB-894F-4753-87F7-D60D34448451}"/>
    <cellStyle name="Normal 2 3 4 3 2 3 2 4 2 2" xfId="38012" xr:uid="{25FC4C68-6924-4F9A-A899-3E01AAA1063F}"/>
    <cellStyle name="Normal 2 3 4 3 2 3 2 4 2 3" xfId="52896" xr:uid="{EC923C3A-65B1-49A1-9016-C089842F2B5E}"/>
    <cellStyle name="Normal 2 3 4 3 2 3 2 4 3" xfId="17476" xr:uid="{8EBE320F-7558-4283-AB29-1ABECD18278E}"/>
    <cellStyle name="Normal 2 3 4 3 2 3 2 4 4" xfId="31166" xr:uid="{EDE8855D-A53D-4D5B-A737-B82BCA7EAECA}"/>
    <cellStyle name="Normal 2 3 4 3 2 3 2 4 5" xfId="46050" xr:uid="{BB4FF405-B12F-4132-9BA3-5F8436882877}"/>
    <cellStyle name="Normal 2 3 4 3 2 3 2 5" xfId="20898" xr:uid="{04F17A18-B9CF-49B9-B260-9DED3E1E7E1B}"/>
    <cellStyle name="Normal 2 3 4 3 2 3 2 5 2" xfId="34590" xr:uid="{CCFC89A7-0222-4115-9FF0-AE421747CE18}"/>
    <cellStyle name="Normal 2 3 4 3 2 3 2 5 3" xfId="49474" xr:uid="{E22AB6FB-2687-4A2C-8FB5-144A71AE0BC1}"/>
    <cellStyle name="Normal 2 3 4 3 2 3 2 6" xfId="14054" xr:uid="{FC0DB4EE-ADA2-42BE-9719-3D409D759726}"/>
    <cellStyle name="Normal 2 3 4 3 2 3 2 7" xfId="27744" xr:uid="{1E9628E6-BE9A-424E-9FE9-BF39C28DDCCA}"/>
    <cellStyle name="Normal 2 3 4 3 2 3 2 8" xfId="42628" xr:uid="{7679E081-EF79-4D07-A8EA-9B2760381BCC}"/>
    <cellStyle name="Normal 2 3 4 3 2 3 3" xfId="7209" xr:uid="{A458EC09-7A43-4709-8705-552BD439E247}"/>
    <cellStyle name="Normal 2 3 4 3 2 3 3 2" xfId="8922" xr:uid="{6DCF8ACA-754A-44AD-888D-CE8747FA6C51}"/>
    <cellStyle name="Normal 2 3 4 3 2 3 3 2 2" xfId="12344" xr:uid="{7E5764A6-ECA9-4FDB-81C7-7A260ECBFEAF}"/>
    <cellStyle name="Normal 2 3 4 3 2 3 3 2 2 2" xfId="26034" xr:uid="{933E75D9-2616-4BFD-8E18-04E60374977C}"/>
    <cellStyle name="Normal 2 3 4 3 2 3 3 2 2 2 2" xfId="39726" xr:uid="{122C494C-CF5C-47E7-B816-E3DE3FD5684B}"/>
    <cellStyle name="Normal 2 3 4 3 2 3 3 2 2 2 3" xfId="54610" xr:uid="{DEDEE2F3-494C-48E6-BD3A-35F49B9EDC53}"/>
    <cellStyle name="Normal 2 3 4 3 2 3 3 2 2 3" xfId="19190" xr:uid="{DD32FC61-C404-4581-A34E-ABFC3CAA1FEA}"/>
    <cellStyle name="Normal 2 3 4 3 2 3 3 2 2 4" xfId="32880" xr:uid="{311F8EA3-04BE-4DD1-A678-489934A6DE69}"/>
    <cellStyle name="Normal 2 3 4 3 2 3 3 2 2 5" xfId="47764" xr:uid="{5DDAEF6B-C052-450B-ACDE-CC6DF6095715}"/>
    <cellStyle name="Normal 2 3 4 3 2 3 3 2 3" xfId="22612" xr:uid="{C5BFF0D7-25DE-43F9-985D-715508235440}"/>
    <cellStyle name="Normal 2 3 4 3 2 3 3 2 3 2" xfId="36304" xr:uid="{81038D1D-13B3-470C-B36D-E2E6957A415C}"/>
    <cellStyle name="Normal 2 3 4 3 2 3 3 2 3 3" xfId="51188" xr:uid="{3D07920A-7584-493C-8CCB-C835A26BD977}"/>
    <cellStyle name="Normal 2 3 4 3 2 3 3 2 4" xfId="15768" xr:uid="{19FFC819-B72B-4C30-A5BF-FA23A96930F2}"/>
    <cellStyle name="Normal 2 3 4 3 2 3 3 2 5" xfId="29458" xr:uid="{54081115-DC7E-4388-AF98-07D287B8EB80}"/>
    <cellStyle name="Normal 2 3 4 3 2 3 3 2 6" xfId="44342" xr:uid="{F55148AD-F088-4BF2-80B4-08BDF3625F04}"/>
    <cellStyle name="Normal 2 3 4 3 2 3 3 3" xfId="10632" xr:uid="{7160F400-3F26-475F-BA5F-7AE8441B3CF1}"/>
    <cellStyle name="Normal 2 3 4 3 2 3 3 3 2" xfId="24322" xr:uid="{6A9D3FC4-3455-4080-A6AD-F683147A7BCE}"/>
    <cellStyle name="Normal 2 3 4 3 2 3 3 3 2 2" xfId="38014" xr:uid="{6F3F4028-6285-41BB-A765-238C0046777C}"/>
    <cellStyle name="Normal 2 3 4 3 2 3 3 3 2 3" xfId="52898" xr:uid="{09B7FE7B-F035-4686-96C9-D567AAD8ECA4}"/>
    <cellStyle name="Normal 2 3 4 3 2 3 3 3 3" xfId="17478" xr:uid="{35CABCAA-37F6-4841-8FBA-D7BBA31DBA1F}"/>
    <cellStyle name="Normal 2 3 4 3 2 3 3 3 4" xfId="31168" xr:uid="{7488DF29-33F6-4197-94A9-B53C972D22EA}"/>
    <cellStyle name="Normal 2 3 4 3 2 3 3 3 5" xfId="46052" xr:uid="{B9AA4E79-4439-4CB2-B2BB-E25B48F2CFFC}"/>
    <cellStyle name="Normal 2 3 4 3 2 3 3 4" xfId="20900" xr:uid="{9AB3126B-CC03-48CB-8E88-8406E2231A38}"/>
    <cellStyle name="Normal 2 3 4 3 2 3 3 4 2" xfId="34592" xr:uid="{3D225FE9-CB0F-42C9-BC87-695AE06C4D18}"/>
    <cellStyle name="Normal 2 3 4 3 2 3 3 4 3" xfId="49476" xr:uid="{7E9D73D7-AE6F-4DF5-8868-555A25856768}"/>
    <cellStyle name="Normal 2 3 4 3 2 3 3 5" xfId="14056" xr:uid="{2F0FB52C-CC5D-420C-96DE-5826D63ED584}"/>
    <cellStyle name="Normal 2 3 4 3 2 3 3 6" xfId="27746" xr:uid="{3C9BE6C6-E2C4-4AF2-981B-056BCC37B8EC}"/>
    <cellStyle name="Normal 2 3 4 3 2 3 3 7" xfId="42630" xr:uid="{759DCD0A-8BD0-4F54-A680-BDE11F32BE75}"/>
    <cellStyle name="Normal 2 3 4 3 2 3 4" xfId="7210" xr:uid="{ED8FF37B-3EAC-4BAB-BC7D-4937D8533F49}"/>
    <cellStyle name="Normal 2 3 4 3 2 3 4 2" xfId="8923" xr:uid="{EEEE7410-BFFE-465A-9229-0A4E81E49B3E}"/>
    <cellStyle name="Normal 2 3 4 3 2 3 4 2 2" xfId="12345" xr:uid="{C8112094-77EF-4A0A-8167-2953B5B6BE73}"/>
    <cellStyle name="Normal 2 3 4 3 2 3 4 2 2 2" xfId="26035" xr:uid="{84EB7147-79CF-4FF5-93ED-209B0415E852}"/>
    <cellStyle name="Normal 2 3 4 3 2 3 4 2 2 2 2" xfId="39727" xr:uid="{31E728CB-5428-423B-B3B1-6B36041B774B}"/>
    <cellStyle name="Normal 2 3 4 3 2 3 4 2 2 2 3" xfId="54611" xr:uid="{9B8625CE-B138-49A3-AFBD-4BCF3BA3A806}"/>
    <cellStyle name="Normal 2 3 4 3 2 3 4 2 2 3" xfId="19191" xr:uid="{1BF89D4C-96F5-49FB-9EBD-240191922E89}"/>
    <cellStyle name="Normal 2 3 4 3 2 3 4 2 2 4" xfId="32881" xr:uid="{12784D32-AC12-46BE-8117-1E210D6B6479}"/>
    <cellStyle name="Normal 2 3 4 3 2 3 4 2 2 5" xfId="47765" xr:uid="{D00C39D2-98CE-4007-AB12-F713819C251E}"/>
    <cellStyle name="Normal 2 3 4 3 2 3 4 2 3" xfId="22613" xr:uid="{23F2CF19-A261-440F-9075-A5C41845C8BB}"/>
    <cellStyle name="Normal 2 3 4 3 2 3 4 2 3 2" xfId="36305" xr:uid="{9D0E3DEF-1CB7-4216-A9B6-99108690DD0B}"/>
    <cellStyle name="Normal 2 3 4 3 2 3 4 2 3 3" xfId="51189" xr:uid="{08A3675C-043F-43B1-BE9B-4850E09DE7E2}"/>
    <cellStyle name="Normal 2 3 4 3 2 3 4 2 4" xfId="15769" xr:uid="{160DF6AF-E064-4DE8-912C-684EDC5F97B8}"/>
    <cellStyle name="Normal 2 3 4 3 2 3 4 2 5" xfId="29459" xr:uid="{82F4A3EC-5204-44F6-9657-8F3F7B3500BD}"/>
    <cellStyle name="Normal 2 3 4 3 2 3 4 2 6" xfId="44343" xr:uid="{C1B3CC13-762F-4944-B964-BF1DE2976ABF}"/>
    <cellStyle name="Normal 2 3 4 3 2 3 4 3" xfId="10633" xr:uid="{D349ED04-66AA-4838-957C-3D558B877B5A}"/>
    <cellStyle name="Normal 2 3 4 3 2 3 4 3 2" xfId="24323" xr:uid="{627DA7BB-3CB6-4940-B72D-B59DFAC69283}"/>
    <cellStyle name="Normal 2 3 4 3 2 3 4 3 2 2" xfId="38015" xr:uid="{7F452BD4-A874-41D1-A0DD-82CA96AC3C97}"/>
    <cellStyle name="Normal 2 3 4 3 2 3 4 3 2 3" xfId="52899" xr:uid="{83AF420A-BF10-4D82-97F2-37099F0D87FC}"/>
    <cellStyle name="Normal 2 3 4 3 2 3 4 3 3" xfId="17479" xr:uid="{0419FBFA-91F8-4BC2-B1D9-5FDA278B522F}"/>
    <cellStyle name="Normal 2 3 4 3 2 3 4 3 4" xfId="31169" xr:uid="{DE250CF1-2C81-4E0F-8A35-29B2420D9EB5}"/>
    <cellStyle name="Normal 2 3 4 3 2 3 4 3 5" xfId="46053" xr:uid="{05300D77-6B66-47F1-87BF-8CCDA10FE4CD}"/>
    <cellStyle name="Normal 2 3 4 3 2 3 4 4" xfId="20901" xr:uid="{EF9F45B4-D11D-481F-AFFE-B57FB191CE74}"/>
    <cellStyle name="Normal 2 3 4 3 2 3 4 4 2" xfId="34593" xr:uid="{B84D7ADB-27F9-4092-8233-9803861D8158}"/>
    <cellStyle name="Normal 2 3 4 3 2 3 4 4 3" xfId="49477" xr:uid="{A1246D17-2806-4AA6-B196-AF1A5788AB9C}"/>
    <cellStyle name="Normal 2 3 4 3 2 3 4 5" xfId="14057" xr:uid="{6FB2CA64-74A1-4788-8037-F01CE0BEAA62}"/>
    <cellStyle name="Normal 2 3 4 3 2 3 4 6" xfId="27747" xr:uid="{B634AE8E-41AA-4AFD-A78B-98B3536BB70B}"/>
    <cellStyle name="Normal 2 3 4 3 2 3 4 7" xfId="42631" xr:uid="{CBAA9E8B-676F-4689-9C3A-C709DCC06ABD}"/>
    <cellStyle name="Normal 2 3 4 3 2 3 5" xfId="8919" xr:uid="{727A8A54-9388-48DA-8ABD-9ED608AACE88}"/>
    <cellStyle name="Normal 2 3 4 3 2 3 5 2" xfId="12341" xr:uid="{B0DCB355-B5B7-4A56-81F2-CE54612734D5}"/>
    <cellStyle name="Normal 2 3 4 3 2 3 5 2 2" xfId="26031" xr:uid="{C5847B03-9EA6-4FCA-85DB-3146D4977EE9}"/>
    <cellStyle name="Normal 2 3 4 3 2 3 5 2 2 2" xfId="39723" xr:uid="{44224A1B-94A2-4ADB-8DC2-7A6F783CDC23}"/>
    <cellStyle name="Normal 2 3 4 3 2 3 5 2 2 3" xfId="54607" xr:uid="{BDCA7D16-EA93-43C4-8DD9-7E29F594E9F4}"/>
    <cellStyle name="Normal 2 3 4 3 2 3 5 2 3" xfId="19187" xr:uid="{A604AB80-341B-4D76-BBFA-E0BD0CE02CBF}"/>
    <cellStyle name="Normal 2 3 4 3 2 3 5 2 4" xfId="32877" xr:uid="{90399A4B-7741-4484-8512-FE4871F7F9D7}"/>
    <cellStyle name="Normal 2 3 4 3 2 3 5 2 5" xfId="47761" xr:uid="{F169F9C8-4C0F-4CFE-B526-7EAE90B95D8C}"/>
    <cellStyle name="Normal 2 3 4 3 2 3 5 3" xfId="22609" xr:uid="{27168449-BEBF-4494-8D33-E20072092697}"/>
    <cellStyle name="Normal 2 3 4 3 2 3 5 3 2" xfId="36301" xr:uid="{36D5AC7B-53D8-43A9-AD09-BDD79B2CA4BA}"/>
    <cellStyle name="Normal 2 3 4 3 2 3 5 3 3" xfId="51185" xr:uid="{B0691950-0B0D-4C20-ABDB-3194B3E7097B}"/>
    <cellStyle name="Normal 2 3 4 3 2 3 5 4" xfId="15765" xr:uid="{44056CB3-D9AB-4742-9808-3578B1DF2E90}"/>
    <cellStyle name="Normal 2 3 4 3 2 3 5 5" xfId="29455" xr:uid="{D0CB8A97-C943-48E5-90E2-DE1C6467A8B2}"/>
    <cellStyle name="Normal 2 3 4 3 2 3 5 6" xfId="44339" xr:uid="{9999C0D3-9B79-404D-BDD5-3029EFCADE1B}"/>
    <cellStyle name="Normal 2 3 4 3 2 3 6" xfId="10629" xr:uid="{59B21EBD-002E-4001-BAF5-EECAD40420F1}"/>
    <cellStyle name="Normal 2 3 4 3 2 3 6 2" xfId="24319" xr:uid="{C43BF31F-EEC5-41C3-967F-A8CFF913247D}"/>
    <cellStyle name="Normal 2 3 4 3 2 3 6 2 2" xfId="38011" xr:uid="{07813A82-DAA8-469A-BE33-A09C5631A44D}"/>
    <cellStyle name="Normal 2 3 4 3 2 3 6 2 3" xfId="52895" xr:uid="{D612039B-8366-4426-86EF-97DF49081F64}"/>
    <cellStyle name="Normal 2 3 4 3 2 3 6 3" xfId="17475" xr:uid="{E7F04435-F5AB-4613-A8A1-AA4E4616FEB4}"/>
    <cellStyle name="Normal 2 3 4 3 2 3 6 4" xfId="31165" xr:uid="{54E5348A-AFD2-4C76-8CD7-2CCEA14559DF}"/>
    <cellStyle name="Normal 2 3 4 3 2 3 6 5" xfId="46049" xr:uid="{86A046D2-44CA-4C23-A353-73E8004C3665}"/>
    <cellStyle name="Normal 2 3 4 3 2 3 7" xfId="20897" xr:uid="{7BDCF3EF-A7F1-44C7-B7E3-CD86E49F3AC0}"/>
    <cellStyle name="Normal 2 3 4 3 2 3 7 2" xfId="34589" xr:uid="{8923A365-509D-4D99-B0A0-107E930A68AF}"/>
    <cellStyle name="Normal 2 3 4 3 2 3 7 3" xfId="49473" xr:uid="{1CE1F03C-361A-479C-A024-8355539A4BDF}"/>
    <cellStyle name="Normal 2 3 4 3 2 3 8" xfId="14053" xr:uid="{B9FDA99D-661B-4A8E-B89F-B64F6CA12CC9}"/>
    <cellStyle name="Normal 2 3 4 3 2 3 9" xfId="27743" xr:uid="{4E3957E5-6C1E-46F9-8841-AA7AC1498665}"/>
    <cellStyle name="Normal 2 3 4 3 2 4" xfId="7211" xr:uid="{AE49E625-D921-4E02-9D42-2FE41E004EE1}"/>
    <cellStyle name="Normal 2 3 4 3 2 4 2" xfId="7212" xr:uid="{CE0BB960-C203-4128-BA35-756D29E7D37A}"/>
    <cellStyle name="Normal 2 3 4 3 2 4 2 2" xfId="8925" xr:uid="{15A755E7-3E32-4569-8BDA-37D5D2D891F3}"/>
    <cellStyle name="Normal 2 3 4 3 2 4 2 2 2" xfId="12347" xr:uid="{070A6302-1D33-4C06-8C4A-DB7F91C798D1}"/>
    <cellStyle name="Normal 2 3 4 3 2 4 2 2 2 2" xfId="26037" xr:uid="{3CC448F5-60FD-4782-B1D3-434D0A9D22D5}"/>
    <cellStyle name="Normal 2 3 4 3 2 4 2 2 2 2 2" xfId="39729" xr:uid="{A8811F10-788C-47F8-98B6-B59298919979}"/>
    <cellStyle name="Normal 2 3 4 3 2 4 2 2 2 2 3" xfId="54613" xr:uid="{FA4BEC3A-7218-4F0B-8972-40CBF0567A00}"/>
    <cellStyle name="Normal 2 3 4 3 2 4 2 2 2 3" xfId="19193" xr:uid="{D7BEDA32-AE05-4F18-9677-BB81A5CA6C0B}"/>
    <cellStyle name="Normal 2 3 4 3 2 4 2 2 2 4" xfId="32883" xr:uid="{CF384352-895F-4C3A-8F8F-7906CF25D216}"/>
    <cellStyle name="Normal 2 3 4 3 2 4 2 2 2 5" xfId="47767" xr:uid="{AA1734EF-4F42-4D0F-AECA-04C6909C25B1}"/>
    <cellStyle name="Normal 2 3 4 3 2 4 2 2 3" xfId="22615" xr:uid="{F24EE06A-28B8-48FB-980F-A9C713B7192F}"/>
    <cellStyle name="Normal 2 3 4 3 2 4 2 2 3 2" xfId="36307" xr:uid="{96653819-DC8A-4CC8-8DE6-96D2301C894F}"/>
    <cellStyle name="Normal 2 3 4 3 2 4 2 2 3 3" xfId="51191" xr:uid="{298EA153-5D67-4C79-AE03-B3DCE43CC885}"/>
    <cellStyle name="Normal 2 3 4 3 2 4 2 2 4" xfId="15771" xr:uid="{70FBAA95-3EBD-4E08-A693-3E3F53D9B7FC}"/>
    <cellStyle name="Normal 2 3 4 3 2 4 2 2 5" xfId="29461" xr:uid="{635B4667-E0B4-4648-94F4-8ED1A33837C8}"/>
    <cellStyle name="Normal 2 3 4 3 2 4 2 2 6" xfId="44345" xr:uid="{C9F2230F-131B-4EDB-9BC3-7677CDA19943}"/>
    <cellStyle name="Normal 2 3 4 3 2 4 2 3" xfId="10635" xr:uid="{24EEB83F-CF98-413F-82B1-019FD8184E5B}"/>
    <cellStyle name="Normal 2 3 4 3 2 4 2 3 2" xfId="24325" xr:uid="{700B7246-3AF4-4269-9FDB-106EC5EB22AB}"/>
    <cellStyle name="Normal 2 3 4 3 2 4 2 3 2 2" xfId="38017" xr:uid="{6AFA0319-577A-4881-9772-AD2D30CD2368}"/>
    <cellStyle name="Normal 2 3 4 3 2 4 2 3 2 3" xfId="52901" xr:uid="{B85375D0-21BC-4021-8BEE-7ADB240CE0F3}"/>
    <cellStyle name="Normal 2 3 4 3 2 4 2 3 3" xfId="17481" xr:uid="{410A6FEC-5A6B-4DC9-9AAC-F1333514A585}"/>
    <cellStyle name="Normal 2 3 4 3 2 4 2 3 4" xfId="31171" xr:uid="{9614A9D5-9079-425B-B92A-B8095F3835F2}"/>
    <cellStyle name="Normal 2 3 4 3 2 4 2 3 5" xfId="46055" xr:uid="{2221897A-CFBA-40DC-9A92-ECE9075DB3AC}"/>
    <cellStyle name="Normal 2 3 4 3 2 4 2 4" xfId="20903" xr:uid="{DB900891-6028-4694-A3AE-945232B27665}"/>
    <cellStyle name="Normal 2 3 4 3 2 4 2 4 2" xfId="34595" xr:uid="{20DF4B6A-5E2D-4CEA-8E11-A0FB4660B46B}"/>
    <cellStyle name="Normal 2 3 4 3 2 4 2 4 3" xfId="49479" xr:uid="{C61AFEA9-79B9-40EA-8DAC-87B3C4D81193}"/>
    <cellStyle name="Normal 2 3 4 3 2 4 2 5" xfId="14059" xr:uid="{EE74E517-70BE-4D6A-8134-257AAF9B95C2}"/>
    <cellStyle name="Normal 2 3 4 3 2 4 2 6" xfId="27749" xr:uid="{67EAA35B-07E5-4A39-BA1E-9BE8C1EC6305}"/>
    <cellStyle name="Normal 2 3 4 3 2 4 2 7" xfId="42633" xr:uid="{707E4917-CA57-417E-B379-AEDEF234E0F0}"/>
    <cellStyle name="Normal 2 3 4 3 2 4 3" xfId="8924" xr:uid="{741408A1-683E-4757-96E0-299ECD9B760A}"/>
    <cellStyle name="Normal 2 3 4 3 2 4 3 2" xfId="12346" xr:uid="{485AC336-4569-463E-BA78-B0E295BD4F88}"/>
    <cellStyle name="Normal 2 3 4 3 2 4 3 2 2" xfId="26036" xr:uid="{D355D4AD-B918-43F6-9E55-9CE2E2BCA2E0}"/>
    <cellStyle name="Normal 2 3 4 3 2 4 3 2 2 2" xfId="39728" xr:uid="{A9BA8920-9504-4D7A-A34C-B7BB1236FB07}"/>
    <cellStyle name="Normal 2 3 4 3 2 4 3 2 2 3" xfId="54612" xr:uid="{58F4FD71-8C4C-40FA-AB82-E26B434F0886}"/>
    <cellStyle name="Normal 2 3 4 3 2 4 3 2 3" xfId="19192" xr:uid="{08F98E44-3416-4448-95F7-85D0542DB9CA}"/>
    <cellStyle name="Normal 2 3 4 3 2 4 3 2 4" xfId="32882" xr:uid="{F85FFC01-5B68-494B-B202-D7A349DCAAFD}"/>
    <cellStyle name="Normal 2 3 4 3 2 4 3 2 5" xfId="47766" xr:uid="{55334962-ADEE-4806-A4C5-1E3C34B52DE7}"/>
    <cellStyle name="Normal 2 3 4 3 2 4 3 3" xfId="22614" xr:uid="{BBDD9D8B-B4AC-4296-940E-5DD55C30B19D}"/>
    <cellStyle name="Normal 2 3 4 3 2 4 3 3 2" xfId="36306" xr:uid="{0E0213E0-E7C2-4395-AFDF-00FD44BD916E}"/>
    <cellStyle name="Normal 2 3 4 3 2 4 3 3 3" xfId="51190" xr:uid="{8C606A7B-EA10-4BFF-B2C9-59042E533DC9}"/>
    <cellStyle name="Normal 2 3 4 3 2 4 3 4" xfId="15770" xr:uid="{CCC782C6-83DC-4573-A1E6-09550D569663}"/>
    <cellStyle name="Normal 2 3 4 3 2 4 3 5" xfId="29460" xr:uid="{3822609F-D0A2-48A1-9980-B350C64B570A}"/>
    <cellStyle name="Normal 2 3 4 3 2 4 3 6" xfId="44344" xr:uid="{29C598DF-9ADC-4DDB-A175-764CA3F61F19}"/>
    <cellStyle name="Normal 2 3 4 3 2 4 4" xfId="10634" xr:uid="{BF3E338D-1CEC-4523-AD0B-3BE00216F910}"/>
    <cellStyle name="Normal 2 3 4 3 2 4 4 2" xfId="24324" xr:uid="{92864751-0FCA-41EA-947C-0082D1D6F67B}"/>
    <cellStyle name="Normal 2 3 4 3 2 4 4 2 2" xfId="38016" xr:uid="{9FCFC8C8-216E-46BA-B0E3-7C56688EB735}"/>
    <cellStyle name="Normal 2 3 4 3 2 4 4 2 3" xfId="52900" xr:uid="{318F4D68-8BBD-42BC-B67C-1AF08DCB71AF}"/>
    <cellStyle name="Normal 2 3 4 3 2 4 4 3" xfId="17480" xr:uid="{841DC38C-ECA6-492D-9CD0-08DE47ECF47E}"/>
    <cellStyle name="Normal 2 3 4 3 2 4 4 4" xfId="31170" xr:uid="{5CE4FA36-62FD-4168-9A55-B5A25493198C}"/>
    <cellStyle name="Normal 2 3 4 3 2 4 4 5" xfId="46054" xr:uid="{F15CDAFE-B86B-447F-B4DA-0150A6355E4B}"/>
    <cellStyle name="Normal 2 3 4 3 2 4 5" xfId="20902" xr:uid="{EE870928-AA62-4AD5-965E-E0F639153F3B}"/>
    <cellStyle name="Normal 2 3 4 3 2 4 5 2" xfId="34594" xr:uid="{F6EE4849-C712-4BCD-8373-4F4C637222E5}"/>
    <cellStyle name="Normal 2 3 4 3 2 4 5 3" xfId="49478" xr:uid="{6932488B-2DAF-4D64-823C-D32463A4D344}"/>
    <cellStyle name="Normal 2 3 4 3 2 4 6" xfId="14058" xr:uid="{E1514448-0EA3-41FC-B94A-978340284BDD}"/>
    <cellStyle name="Normal 2 3 4 3 2 4 7" xfId="27748" xr:uid="{ED094430-8656-4A50-8A27-AFE2CCBC29DA}"/>
    <cellStyle name="Normal 2 3 4 3 2 4 8" xfId="42632" xr:uid="{ADC9CC31-79DE-4207-A7C3-114188399F97}"/>
    <cellStyle name="Normal 2 3 4 3 2 5" xfId="7213" xr:uid="{79392603-2D50-49AF-8FC6-F9114B27E58A}"/>
    <cellStyle name="Normal 2 3 4 3 2 5 2" xfId="8926" xr:uid="{C7052970-2394-4C2E-8C9F-AB5C7382256D}"/>
    <cellStyle name="Normal 2 3 4 3 2 5 2 2" xfId="12348" xr:uid="{5C8E0A64-8699-46E9-8954-0754F17F9059}"/>
    <cellStyle name="Normal 2 3 4 3 2 5 2 2 2" xfId="26038" xr:uid="{4EA723D4-7677-466D-9B01-E761AF2A2D15}"/>
    <cellStyle name="Normal 2 3 4 3 2 5 2 2 2 2" xfId="39730" xr:uid="{15028703-0A34-40E8-A913-D5C3F9D5B14F}"/>
    <cellStyle name="Normal 2 3 4 3 2 5 2 2 2 3" xfId="54614" xr:uid="{A00100B5-2ED4-4356-BE25-3E99460EBA37}"/>
    <cellStyle name="Normal 2 3 4 3 2 5 2 2 3" xfId="19194" xr:uid="{514DAB01-9082-4D5E-85CD-3439A8E8D386}"/>
    <cellStyle name="Normal 2 3 4 3 2 5 2 2 4" xfId="32884" xr:uid="{336C79B1-FE7B-441A-8DB7-343B1AE7FCEE}"/>
    <cellStyle name="Normal 2 3 4 3 2 5 2 2 5" xfId="47768" xr:uid="{8955143B-26A7-410F-AE52-E83FCE90EA98}"/>
    <cellStyle name="Normal 2 3 4 3 2 5 2 3" xfId="22616" xr:uid="{050E8982-1421-40EF-9C6F-7EC17303BB05}"/>
    <cellStyle name="Normal 2 3 4 3 2 5 2 3 2" xfId="36308" xr:uid="{C8C3F8DE-1C6F-4F95-81ED-56F5D6940426}"/>
    <cellStyle name="Normal 2 3 4 3 2 5 2 3 3" xfId="51192" xr:uid="{E8940228-A0C5-4E0B-AB72-7CE61DBF2EF7}"/>
    <cellStyle name="Normal 2 3 4 3 2 5 2 4" xfId="15772" xr:uid="{3E2789B1-54EF-4988-BF93-93B934BAD7BF}"/>
    <cellStyle name="Normal 2 3 4 3 2 5 2 5" xfId="29462" xr:uid="{409AF25C-4A6C-4F7E-916D-9C009FF63ED1}"/>
    <cellStyle name="Normal 2 3 4 3 2 5 2 6" xfId="44346" xr:uid="{79548B92-7040-442A-B1B4-306E161841E4}"/>
    <cellStyle name="Normal 2 3 4 3 2 5 3" xfId="10636" xr:uid="{014D9F31-91BC-4FFC-BF43-01451DC8907C}"/>
    <cellStyle name="Normal 2 3 4 3 2 5 3 2" xfId="24326" xr:uid="{0E4AA8B7-ABDD-4104-99F5-907C5EC324B5}"/>
    <cellStyle name="Normal 2 3 4 3 2 5 3 2 2" xfId="38018" xr:uid="{54E396DD-9942-46D2-8A3E-EAF4704652DE}"/>
    <cellStyle name="Normal 2 3 4 3 2 5 3 2 3" xfId="52902" xr:uid="{5C5111A3-B984-45C0-888F-14E39F38E747}"/>
    <cellStyle name="Normal 2 3 4 3 2 5 3 3" xfId="17482" xr:uid="{5B24E491-7F9B-41D1-B6FA-05735096C466}"/>
    <cellStyle name="Normal 2 3 4 3 2 5 3 4" xfId="31172" xr:uid="{56AF859A-E8CC-4EC1-AF60-457DB6CC81FE}"/>
    <cellStyle name="Normal 2 3 4 3 2 5 3 5" xfId="46056" xr:uid="{69DF8E64-5DB9-4784-9614-3FA2B76C23B7}"/>
    <cellStyle name="Normal 2 3 4 3 2 5 4" xfId="20904" xr:uid="{CE012649-2FD7-4D1A-B665-103E5E87DB82}"/>
    <cellStyle name="Normal 2 3 4 3 2 5 4 2" xfId="34596" xr:uid="{08DA0D35-4520-4C59-BDEC-36922BD8AB34}"/>
    <cellStyle name="Normal 2 3 4 3 2 5 4 3" xfId="49480" xr:uid="{8139C7D7-9AB1-49A9-8B06-593CFF33F7B0}"/>
    <cellStyle name="Normal 2 3 4 3 2 5 5" xfId="14060" xr:uid="{F25FD424-00DF-4861-BEFA-3E2EA370909E}"/>
    <cellStyle name="Normal 2 3 4 3 2 5 6" xfId="27750" xr:uid="{DC5EEEF6-395B-428A-99EA-90C11AF22F50}"/>
    <cellStyle name="Normal 2 3 4 3 2 5 7" xfId="42634" xr:uid="{0E3EE900-F917-4E61-B770-135CE23A09B9}"/>
    <cellStyle name="Normal 2 3 4 3 2 6" xfId="7214" xr:uid="{D4C8D9FE-7D7B-48DC-8B90-AA48C26D952B}"/>
    <cellStyle name="Normal 2 3 4 3 2 6 2" xfId="8927" xr:uid="{7F441046-B85B-4CB0-99CC-4002E8E5FEC4}"/>
    <cellStyle name="Normal 2 3 4 3 2 6 2 2" xfId="12349" xr:uid="{57C063FF-AF39-43BF-A489-D2533281C719}"/>
    <cellStyle name="Normal 2 3 4 3 2 6 2 2 2" xfId="26039" xr:uid="{B8F56E70-CB7F-40F6-A97E-6B77D6CC7AEC}"/>
    <cellStyle name="Normal 2 3 4 3 2 6 2 2 2 2" xfId="39731" xr:uid="{DEA4D998-FC50-4592-AD54-0891FACCFA9E}"/>
    <cellStyle name="Normal 2 3 4 3 2 6 2 2 2 3" xfId="54615" xr:uid="{005BE0D6-6EBD-4E97-92FC-AAC7A2C887B4}"/>
    <cellStyle name="Normal 2 3 4 3 2 6 2 2 3" xfId="19195" xr:uid="{6F531D61-631F-4C15-9867-A539A48EBF4D}"/>
    <cellStyle name="Normal 2 3 4 3 2 6 2 2 4" xfId="32885" xr:uid="{02D03E99-A885-4A9D-B65A-C64A3DA52B7F}"/>
    <cellStyle name="Normal 2 3 4 3 2 6 2 2 5" xfId="47769" xr:uid="{94123E07-49B8-4E2C-89B2-00E8713F2DFF}"/>
    <cellStyle name="Normal 2 3 4 3 2 6 2 3" xfId="22617" xr:uid="{8D7022BB-E125-400A-9070-26F018742BBF}"/>
    <cellStyle name="Normal 2 3 4 3 2 6 2 3 2" xfId="36309" xr:uid="{B9F1B07E-D842-4164-A1D8-D9285DA219E5}"/>
    <cellStyle name="Normal 2 3 4 3 2 6 2 3 3" xfId="51193" xr:uid="{E79AD7D7-90C0-4A9F-9D7E-6C996231B748}"/>
    <cellStyle name="Normal 2 3 4 3 2 6 2 4" xfId="15773" xr:uid="{038D40F6-1334-492A-94A9-8F166154F5F8}"/>
    <cellStyle name="Normal 2 3 4 3 2 6 2 5" xfId="29463" xr:uid="{E9991657-9BB0-4A66-B867-8796B0863212}"/>
    <cellStyle name="Normal 2 3 4 3 2 6 2 6" xfId="44347" xr:uid="{6F332CC6-7BD0-4288-928C-4DD354FBE7CC}"/>
    <cellStyle name="Normal 2 3 4 3 2 6 3" xfId="10637" xr:uid="{14AE7D2A-6DCC-42F5-9496-B4324B8E4835}"/>
    <cellStyle name="Normal 2 3 4 3 2 6 3 2" xfId="24327" xr:uid="{74497BEF-D71F-40D8-B4FD-D4E797B6E00C}"/>
    <cellStyle name="Normal 2 3 4 3 2 6 3 2 2" xfId="38019" xr:uid="{C3493F16-AA7C-439A-925A-8020877AAE61}"/>
    <cellStyle name="Normal 2 3 4 3 2 6 3 2 3" xfId="52903" xr:uid="{2C8CC1E0-DB47-4905-BC28-7FF5BBBC65DB}"/>
    <cellStyle name="Normal 2 3 4 3 2 6 3 3" xfId="17483" xr:uid="{CF4A44C9-6CE6-41C0-A590-007275926B25}"/>
    <cellStyle name="Normal 2 3 4 3 2 6 3 4" xfId="31173" xr:uid="{4EC9483F-002F-4219-AC47-7402C4FFEF84}"/>
    <cellStyle name="Normal 2 3 4 3 2 6 3 5" xfId="46057" xr:uid="{6326FF6E-6560-4743-8E07-F3A0D5697F12}"/>
    <cellStyle name="Normal 2 3 4 3 2 6 4" xfId="20905" xr:uid="{3F951A03-BA34-41AE-82D0-464835640FA9}"/>
    <cellStyle name="Normal 2 3 4 3 2 6 4 2" xfId="34597" xr:uid="{B5FD089C-EF28-4CF8-A444-71BCB64EA9C6}"/>
    <cellStyle name="Normal 2 3 4 3 2 6 4 3" xfId="49481" xr:uid="{D93ECE85-1451-42F2-AC5C-798392FBB076}"/>
    <cellStyle name="Normal 2 3 4 3 2 6 5" xfId="14061" xr:uid="{0656D0F2-9ECC-4236-9050-A36CF9B2A180}"/>
    <cellStyle name="Normal 2 3 4 3 2 6 6" xfId="27751" xr:uid="{76A07B4E-9143-4AFA-B84E-F795839A4F59}"/>
    <cellStyle name="Normal 2 3 4 3 2 6 7" xfId="42635" xr:uid="{C637DD95-9B23-4845-80D0-BB0F73DF3A9D}"/>
    <cellStyle name="Normal 2 3 4 3 2 7" xfId="8913" xr:uid="{61D42AC6-D950-4C57-BDEB-DA0818EFC23A}"/>
    <cellStyle name="Normal 2 3 4 3 2 7 2" xfId="12335" xr:uid="{68760DBF-818A-4FAD-B5D7-ED5A3E753492}"/>
    <cellStyle name="Normal 2 3 4 3 2 7 2 2" xfId="26025" xr:uid="{5BDF56B9-724C-425B-A583-88D1F45767F9}"/>
    <cellStyle name="Normal 2 3 4 3 2 7 2 2 2" xfId="39717" xr:uid="{480C63A2-3DEB-4EC9-9D58-7D3FCC5F9435}"/>
    <cellStyle name="Normal 2 3 4 3 2 7 2 2 3" xfId="54601" xr:uid="{B891E643-BB49-45EF-9BB6-B0AEECD5E572}"/>
    <cellStyle name="Normal 2 3 4 3 2 7 2 3" xfId="19181" xr:uid="{1EC9E8DD-A2E0-490E-843E-1B3810243DDA}"/>
    <cellStyle name="Normal 2 3 4 3 2 7 2 4" xfId="32871" xr:uid="{A781A4A7-C117-4E9C-9839-7DFCB37AE0A3}"/>
    <cellStyle name="Normal 2 3 4 3 2 7 2 5" xfId="47755" xr:uid="{677890ED-B289-44B9-870B-7B15A5DF9595}"/>
    <cellStyle name="Normal 2 3 4 3 2 7 3" xfId="22603" xr:uid="{AF4BE1BF-AFEB-4E16-9352-C6491A4AC917}"/>
    <cellStyle name="Normal 2 3 4 3 2 7 3 2" xfId="36295" xr:uid="{8EB263B7-2D51-4184-AA91-219AB2CBAF80}"/>
    <cellStyle name="Normal 2 3 4 3 2 7 3 3" xfId="51179" xr:uid="{84AD7BC3-4562-4528-B2C2-789CF1ED0354}"/>
    <cellStyle name="Normal 2 3 4 3 2 7 4" xfId="15759" xr:uid="{0DA47CE9-3AE5-4B28-916A-81FC36C730CA}"/>
    <cellStyle name="Normal 2 3 4 3 2 7 5" xfId="29449" xr:uid="{E9A3D00A-52F1-4BC8-8F1D-7C80B261C23E}"/>
    <cellStyle name="Normal 2 3 4 3 2 7 6" xfId="44333" xr:uid="{36342E01-5938-4AE2-AC84-A765E89AA39E}"/>
    <cellStyle name="Normal 2 3 4 3 2 8" xfId="10623" xr:uid="{CDD7C90F-E124-4CD8-A43E-670911143ABB}"/>
    <cellStyle name="Normal 2 3 4 3 2 8 2" xfId="24313" xr:uid="{44AA344A-7EA9-4D8E-A852-D40377BA98CC}"/>
    <cellStyle name="Normal 2 3 4 3 2 8 2 2" xfId="38005" xr:uid="{26DC741C-2B6A-4093-93E6-2B4ECCE86439}"/>
    <cellStyle name="Normal 2 3 4 3 2 8 2 3" xfId="52889" xr:uid="{40B9BF39-4D5B-4958-A921-BA8964505DAD}"/>
    <cellStyle name="Normal 2 3 4 3 2 8 3" xfId="17469" xr:uid="{69DCDBE4-5D69-49D1-9EC2-F2AA30BB99E6}"/>
    <cellStyle name="Normal 2 3 4 3 2 8 4" xfId="31159" xr:uid="{9B399D34-C39D-4A01-8A58-1013C2782536}"/>
    <cellStyle name="Normal 2 3 4 3 2 8 5" xfId="46043" xr:uid="{8464AFF2-AEDA-46A1-BF97-933541B9ECE3}"/>
    <cellStyle name="Normal 2 3 4 3 2 9" xfId="20891" xr:uid="{4C6F622A-D78D-41A5-BCF2-A221AFA67F82}"/>
    <cellStyle name="Normal 2 3 4 3 2 9 2" xfId="34583" xr:uid="{29C2EF2E-8685-421E-BBE4-40B5B3A40A51}"/>
    <cellStyle name="Normal 2 3 4 3 2 9 3" xfId="49467" xr:uid="{579696B2-4AC8-4A1B-A9BD-E62A47F02352}"/>
    <cellStyle name="Normal 2 3 4 3 3" xfId="7215" xr:uid="{069A9998-6A6C-451F-AF63-C059F8D8CB96}"/>
    <cellStyle name="Normal 2 3 4 3 3 10" xfId="42636" xr:uid="{161D9E9C-4BF7-4DEA-B038-D9CF7FC4AEFD}"/>
    <cellStyle name="Normal 2 3 4 3 3 2" xfId="7216" xr:uid="{68D553CF-DA33-4814-BBB7-303FB9669FFA}"/>
    <cellStyle name="Normal 2 3 4 3 3 2 2" xfId="7217" xr:uid="{DB7FAFB0-8193-43DB-B383-200624E8C319}"/>
    <cellStyle name="Normal 2 3 4 3 3 2 2 2" xfId="8930" xr:uid="{9CEF7FC7-1165-4672-A94B-F3B6AED0459B}"/>
    <cellStyle name="Normal 2 3 4 3 3 2 2 2 2" xfId="12352" xr:uid="{DC8EDBB5-3061-42FE-AE04-13C61532D16C}"/>
    <cellStyle name="Normal 2 3 4 3 3 2 2 2 2 2" xfId="26042" xr:uid="{27644D37-904F-469D-BACE-6A2A30B1D113}"/>
    <cellStyle name="Normal 2 3 4 3 3 2 2 2 2 2 2" xfId="39734" xr:uid="{D77BF83F-804F-4DA6-81B8-ED69899C2CE4}"/>
    <cellStyle name="Normal 2 3 4 3 3 2 2 2 2 2 3" xfId="54618" xr:uid="{640E3B3C-8AD3-4E38-942A-B1CE58822E5E}"/>
    <cellStyle name="Normal 2 3 4 3 3 2 2 2 2 3" xfId="19198" xr:uid="{AD40BF60-EE75-46FF-8996-0E48B319BD0F}"/>
    <cellStyle name="Normal 2 3 4 3 3 2 2 2 2 4" xfId="32888" xr:uid="{8A528E97-23D4-4C75-B24E-C88D34DC7777}"/>
    <cellStyle name="Normal 2 3 4 3 3 2 2 2 2 5" xfId="47772" xr:uid="{93AC82EB-563D-43FA-AC05-B8E38C90F676}"/>
    <cellStyle name="Normal 2 3 4 3 3 2 2 2 3" xfId="22620" xr:uid="{31A89092-FA87-40D8-9408-2866D8F6B5CA}"/>
    <cellStyle name="Normal 2 3 4 3 3 2 2 2 3 2" xfId="36312" xr:uid="{03BB9CA4-CB0E-48E5-82FD-F0F39106BD54}"/>
    <cellStyle name="Normal 2 3 4 3 3 2 2 2 3 3" xfId="51196" xr:uid="{665E3A49-CF44-4325-89D7-6EB01A4B55B1}"/>
    <cellStyle name="Normal 2 3 4 3 3 2 2 2 4" xfId="15776" xr:uid="{47319795-EE57-4F8B-814E-775C5FA1132D}"/>
    <cellStyle name="Normal 2 3 4 3 3 2 2 2 5" xfId="29466" xr:uid="{7EE7B2F0-962B-49C1-95D6-723A4255FDD6}"/>
    <cellStyle name="Normal 2 3 4 3 3 2 2 2 6" xfId="44350" xr:uid="{4B763475-FD82-4807-A66E-883A80214F14}"/>
    <cellStyle name="Normal 2 3 4 3 3 2 2 3" xfId="10640" xr:uid="{776BA15E-DB8D-4FE3-9636-E4B22A8C9C29}"/>
    <cellStyle name="Normal 2 3 4 3 3 2 2 3 2" xfId="24330" xr:uid="{63CE780F-3D70-4FE9-8954-ACD4C7B20499}"/>
    <cellStyle name="Normal 2 3 4 3 3 2 2 3 2 2" xfId="38022" xr:uid="{BD534C5B-4179-4EBE-95CC-A7A8ABB6E9BD}"/>
    <cellStyle name="Normal 2 3 4 3 3 2 2 3 2 3" xfId="52906" xr:uid="{10CAD7FB-6DDA-47A8-877D-A38673634155}"/>
    <cellStyle name="Normal 2 3 4 3 3 2 2 3 3" xfId="17486" xr:uid="{5718CD5C-D425-480C-926B-F7D7E730E2BB}"/>
    <cellStyle name="Normal 2 3 4 3 3 2 2 3 4" xfId="31176" xr:uid="{8DC2595D-D46D-4A44-9665-15F8A167BD01}"/>
    <cellStyle name="Normal 2 3 4 3 3 2 2 3 5" xfId="46060" xr:uid="{C872A90C-4853-4D18-B06E-F04489331413}"/>
    <cellStyle name="Normal 2 3 4 3 3 2 2 4" xfId="20908" xr:uid="{610FBC21-7052-4DDC-AE36-2DFE0170D210}"/>
    <cellStyle name="Normal 2 3 4 3 3 2 2 4 2" xfId="34600" xr:uid="{7505ED47-7E81-4D7F-9C75-5917EBA757E2}"/>
    <cellStyle name="Normal 2 3 4 3 3 2 2 4 3" xfId="49484" xr:uid="{B0D89D84-E202-4392-A160-F94BDA8369BF}"/>
    <cellStyle name="Normal 2 3 4 3 3 2 2 5" xfId="14064" xr:uid="{161B46E9-2119-4ED9-8031-9D69F4F663C4}"/>
    <cellStyle name="Normal 2 3 4 3 3 2 2 6" xfId="27754" xr:uid="{2C2CCD07-0421-4D9E-A55F-EBED9C8B3735}"/>
    <cellStyle name="Normal 2 3 4 3 3 2 2 7" xfId="42638" xr:uid="{2B09E059-7F75-4CB1-9F7F-8ECF9A905E68}"/>
    <cellStyle name="Normal 2 3 4 3 3 2 3" xfId="8929" xr:uid="{F00CE00F-9975-4870-9907-FE0D9DB06D77}"/>
    <cellStyle name="Normal 2 3 4 3 3 2 3 2" xfId="12351" xr:uid="{2056482B-B8A8-4C2E-BB1E-B32DF75CCF8C}"/>
    <cellStyle name="Normal 2 3 4 3 3 2 3 2 2" xfId="26041" xr:uid="{72DBAA6D-F5F9-4E51-98F5-474F1CA2D297}"/>
    <cellStyle name="Normal 2 3 4 3 3 2 3 2 2 2" xfId="39733" xr:uid="{C9DCD8F5-BE92-4AF7-A88C-B9D9419EBE4A}"/>
    <cellStyle name="Normal 2 3 4 3 3 2 3 2 2 3" xfId="54617" xr:uid="{BDEFF73D-5077-4BD2-8F56-0D8AB28D4624}"/>
    <cellStyle name="Normal 2 3 4 3 3 2 3 2 3" xfId="19197" xr:uid="{0B513548-5AEB-4F22-B8AF-DA42D0273A05}"/>
    <cellStyle name="Normal 2 3 4 3 3 2 3 2 4" xfId="32887" xr:uid="{2F2C6CF9-FDF9-46B5-A71D-CE07AEA35F8B}"/>
    <cellStyle name="Normal 2 3 4 3 3 2 3 2 5" xfId="47771" xr:uid="{B43CD731-9DE3-4CFD-B968-5A44AA620516}"/>
    <cellStyle name="Normal 2 3 4 3 3 2 3 3" xfId="22619" xr:uid="{3DCFEAF8-67EC-41B3-BF18-C79D58253166}"/>
    <cellStyle name="Normal 2 3 4 3 3 2 3 3 2" xfId="36311" xr:uid="{8192F072-2AA9-400D-B90A-82B26E00D19E}"/>
    <cellStyle name="Normal 2 3 4 3 3 2 3 3 3" xfId="51195" xr:uid="{2EBFDA1A-4450-4AA9-83D3-42A1B7F73C1A}"/>
    <cellStyle name="Normal 2 3 4 3 3 2 3 4" xfId="15775" xr:uid="{78ED6436-3617-429B-B41A-5CF8959B1AD2}"/>
    <cellStyle name="Normal 2 3 4 3 3 2 3 5" xfId="29465" xr:uid="{E97401AD-1989-448F-B444-C0DFEA8F126D}"/>
    <cellStyle name="Normal 2 3 4 3 3 2 3 6" xfId="44349" xr:uid="{6A57B80C-5DA3-4669-836E-CCD8016E73D9}"/>
    <cellStyle name="Normal 2 3 4 3 3 2 4" xfId="10639" xr:uid="{CA3FF291-ECDD-4858-9008-91F7C227E6CD}"/>
    <cellStyle name="Normal 2 3 4 3 3 2 4 2" xfId="24329" xr:uid="{81DBEBAB-8E90-45E5-9336-3E96CA0859E6}"/>
    <cellStyle name="Normal 2 3 4 3 3 2 4 2 2" xfId="38021" xr:uid="{0B2C5C18-345B-4566-8BCC-CA03A0735FBB}"/>
    <cellStyle name="Normal 2 3 4 3 3 2 4 2 3" xfId="52905" xr:uid="{275D8298-D14F-436D-B19F-578147974A8D}"/>
    <cellStyle name="Normal 2 3 4 3 3 2 4 3" xfId="17485" xr:uid="{9928F256-A3D4-4080-89FB-1DFA6B216170}"/>
    <cellStyle name="Normal 2 3 4 3 3 2 4 4" xfId="31175" xr:uid="{F0CBF9D5-4407-4017-8BC3-0B0C5529735B}"/>
    <cellStyle name="Normal 2 3 4 3 3 2 4 5" xfId="46059" xr:uid="{C8A9EBD6-55A2-4323-9EF6-6FD0A6E67265}"/>
    <cellStyle name="Normal 2 3 4 3 3 2 5" xfId="20907" xr:uid="{E593B861-8A47-4A15-9334-E1DA55D87BFD}"/>
    <cellStyle name="Normal 2 3 4 3 3 2 5 2" xfId="34599" xr:uid="{AB6A4C29-BC5F-4775-897D-BC5B38E135FE}"/>
    <cellStyle name="Normal 2 3 4 3 3 2 5 3" xfId="49483" xr:uid="{24C79CF3-D7D6-4A2C-A331-BD236D9C4FBD}"/>
    <cellStyle name="Normal 2 3 4 3 3 2 6" xfId="14063" xr:uid="{049ACED9-E23C-4AFA-8A1E-3C639AD1D3F6}"/>
    <cellStyle name="Normal 2 3 4 3 3 2 7" xfId="27753" xr:uid="{138A4106-C99B-4516-B2FC-74A41081D187}"/>
    <cellStyle name="Normal 2 3 4 3 3 2 8" xfId="42637" xr:uid="{3EE11E86-EF46-4D4F-926C-A6B52A63BA50}"/>
    <cellStyle name="Normal 2 3 4 3 3 3" xfId="7218" xr:uid="{08890D52-8347-484A-93A2-E5858E060163}"/>
    <cellStyle name="Normal 2 3 4 3 3 3 2" xfId="8931" xr:uid="{572ABA69-39F9-40A9-AA03-3B750018F893}"/>
    <cellStyle name="Normal 2 3 4 3 3 3 2 2" xfId="12353" xr:uid="{2219880C-70A1-449E-82AE-49D7C92F08DE}"/>
    <cellStyle name="Normal 2 3 4 3 3 3 2 2 2" xfId="26043" xr:uid="{59224199-2D21-43C1-B7AC-4433C879797E}"/>
    <cellStyle name="Normal 2 3 4 3 3 3 2 2 2 2" xfId="39735" xr:uid="{EA104F12-20CE-4308-9449-5F12E38A2BDD}"/>
    <cellStyle name="Normal 2 3 4 3 3 3 2 2 2 3" xfId="54619" xr:uid="{F723BE9A-5F21-4BAE-9D03-7669CBC7AB0F}"/>
    <cellStyle name="Normal 2 3 4 3 3 3 2 2 3" xfId="19199" xr:uid="{C25E741B-A9C0-498A-9970-095C220A4112}"/>
    <cellStyle name="Normal 2 3 4 3 3 3 2 2 4" xfId="32889" xr:uid="{38C6BE97-2F81-4AAE-B629-C8A1F8EA3F0D}"/>
    <cellStyle name="Normal 2 3 4 3 3 3 2 2 5" xfId="47773" xr:uid="{01378F95-7712-439A-B1C6-432373D0B2A4}"/>
    <cellStyle name="Normal 2 3 4 3 3 3 2 3" xfId="22621" xr:uid="{8808C3BA-B086-4799-A303-C9A597BF2E7D}"/>
    <cellStyle name="Normal 2 3 4 3 3 3 2 3 2" xfId="36313" xr:uid="{FCA31AF6-AB68-4F7F-9041-B28AA388A7E3}"/>
    <cellStyle name="Normal 2 3 4 3 3 3 2 3 3" xfId="51197" xr:uid="{198A6812-FC1B-4712-8C13-43DB71A76228}"/>
    <cellStyle name="Normal 2 3 4 3 3 3 2 4" xfId="15777" xr:uid="{C071F5D7-26FF-4929-915C-F6543CBC8D7A}"/>
    <cellStyle name="Normal 2 3 4 3 3 3 2 5" xfId="29467" xr:uid="{D4B50833-2FF6-4BCA-8E5C-78A39943F26D}"/>
    <cellStyle name="Normal 2 3 4 3 3 3 2 6" xfId="44351" xr:uid="{6CE13C87-6B36-484A-916F-1CD8797547F3}"/>
    <cellStyle name="Normal 2 3 4 3 3 3 3" xfId="10641" xr:uid="{1A746F23-073A-4856-94D7-23195BF8E694}"/>
    <cellStyle name="Normal 2 3 4 3 3 3 3 2" xfId="24331" xr:uid="{79D831D4-3ECA-4DF9-9386-CA9D5E8D38C1}"/>
    <cellStyle name="Normal 2 3 4 3 3 3 3 2 2" xfId="38023" xr:uid="{4A898CBC-EF9C-420C-BDBC-5192589995BF}"/>
    <cellStyle name="Normal 2 3 4 3 3 3 3 2 3" xfId="52907" xr:uid="{1F354602-7175-4A36-98C6-6775B288F808}"/>
    <cellStyle name="Normal 2 3 4 3 3 3 3 3" xfId="17487" xr:uid="{04A6E181-C6B2-422F-B64A-06E63BF4EBE2}"/>
    <cellStyle name="Normal 2 3 4 3 3 3 3 4" xfId="31177" xr:uid="{6E1BDEE9-A166-495B-84B6-2C4F7BDFBBCE}"/>
    <cellStyle name="Normal 2 3 4 3 3 3 3 5" xfId="46061" xr:uid="{A7942821-3D3B-424C-9342-F638FD63C1B5}"/>
    <cellStyle name="Normal 2 3 4 3 3 3 4" xfId="20909" xr:uid="{E80AD2B7-5B03-4FCE-BE95-19C2A0ED55AF}"/>
    <cellStyle name="Normal 2 3 4 3 3 3 4 2" xfId="34601" xr:uid="{237FC707-B8F5-4CF0-9D88-ACCC9F5022FF}"/>
    <cellStyle name="Normal 2 3 4 3 3 3 4 3" xfId="49485" xr:uid="{27548EB4-28C2-4869-B641-5D517FC50393}"/>
    <cellStyle name="Normal 2 3 4 3 3 3 5" xfId="14065" xr:uid="{487D251B-E15F-4801-96E8-AAF8DC054807}"/>
    <cellStyle name="Normal 2 3 4 3 3 3 6" xfId="27755" xr:uid="{258AA372-A55E-4CBA-A98C-EA3A006C977D}"/>
    <cellStyle name="Normal 2 3 4 3 3 3 7" xfId="42639" xr:uid="{8103C0FF-94B9-4CB6-9105-9F55972A0D5A}"/>
    <cellStyle name="Normal 2 3 4 3 3 4" xfId="7219" xr:uid="{A0CC75C9-4DCD-4F1D-892A-1D9F7942625E}"/>
    <cellStyle name="Normal 2 3 4 3 3 4 2" xfId="8932" xr:uid="{A051B117-6C7C-4366-9182-4B367600AA11}"/>
    <cellStyle name="Normal 2 3 4 3 3 4 2 2" xfId="12354" xr:uid="{E707EC74-F366-4044-B385-9136D250AEA4}"/>
    <cellStyle name="Normal 2 3 4 3 3 4 2 2 2" xfId="26044" xr:uid="{92535F41-6D02-4707-A577-2C9E3AB1EC37}"/>
    <cellStyle name="Normal 2 3 4 3 3 4 2 2 2 2" xfId="39736" xr:uid="{AF5D9AE1-D1BE-41C1-B764-B16BE54FD599}"/>
    <cellStyle name="Normal 2 3 4 3 3 4 2 2 2 3" xfId="54620" xr:uid="{44523B1F-3307-4B89-9DC4-238D22E2AE24}"/>
    <cellStyle name="Normal 2 3 4 3 3 4 2 2 3" xfId="19200" xr:uid="{33F3B80A-6FBA-443D-9624-6B2DEB059757}"/>
    <cellStyle name="Normal 2 3 4 3 3 4 2 2 4" xfId="32890" xr:uid="{785B2DF7-55B8-4638-ACF8-2189731A9FCB}"/>
    <cellStyle name="Normal 2 3 4 3 3 4 2 2 5" xfId="47774" xr:uid="{E57F78B9-0F7C-400C-99FD-ADB19FB7279E}"/>
    <cellStyle name="Normal 2 3 4 3 3 4 2 3" xfId="22622" xr:uid="{69C3AFC6-CA47-4838-A622-04555CB383C1}"/>
    <cellStyle name="Normal 2 3 4 3 3 4 2 3 2" xfId="36314" xr:uid="{0FDAB8EF-352B-4B52-A46A-EA3B52EC2D8B}"/>
    <cellStyle name="Normal 2 3 4 3 3 4 2 3 3" xfId="51198" xr:uid="{126A50F9-2A1B-4D93-9C0E-A3CB16AB9939}"/>
    <cellStyle name="Normal 2 3 4 3 3 4 2 4" xfId="15778" xr:uid="{4D7A5408-13D0-4CF7-8EB6-2DD6AE6EC7CA}"/>
    <cellStyle name="Normal 2 3 4 3 3 4 2 5" xfId="29468" xr:uid="{C520039D-D910-4FEC-AE17-5E466E4926C0}"/>
    <cellStyle name="Normal 2 3 4 3 3 4 2 6" xfId="44352" xr:uid="{8D63AF89-54B0-473D-BAB4-3799913B24DC}"/>
    <cellStyle name="Normal 2 3 4 3 3 4 3" xfId="10642" xr:uid="{A727F988-B89C-4039-9970-FB7308575BB3}"/>
    <cellStyle name="Normal 2 3 4 3 3 4 3 2" xfId="24332" xr:uid="{F8C81A08-B1D0-4B46-86E6-D3B466680D37}"/>
    <cellStyle name="Normal 2 3 4 3 3 4 3 2 2" xfId="38024" xr:uid="{F0BD7CA0-6492-481D-A86E-C26CF3D15B2D}"/>
    <cellStyle name="Normal 2 3 4 3 3 4 3 2 3" xfId="52908" xr:uid="{9C6312D6-61BD-4D4C-9789-57BD58418AB4}"/>
    <cellStyle name="Normal 2 3 4 3 3 4 3 3" xfId="17488" xr:uid="{57557FDE-8177-4240-9F00-42B291D9ED04}"/>
    <cellStyle name="Normal 2 3 4 3 3 4 3 4" xfId="31178" xr:uid="{832212D7-EFD2-4562-A1F2-4FF0A3F600F9}"/>
    <cellStyle name="Normal 2 3 4 3 3 4 3 5" xfId="46062" xr:uid="{73164BF5-5BD2-4EA5-A284-CE2E9691C0BE}"/>
    <cellStyle name="Normal 2 3 4 3 3 4 4" xfId="20910" xr:uid="{F58AEC0C-2E6C-4A6E-B867-133C92CD117C}"/>
    <cellStyle name="Normal 2 3 4 3 3 4 4 2" xfId="34602" xr:uid="{8C4E5658-AF02-4639-97B8-F43C65501405}"/>
    <cellStyle name="Normal 2 3 4 3 3 4 4 3" xfId="49486" xr:uid="{1B671797-7C95-45FA-BBD9-DAF0F2F27C98}"/>
    <cellStyle name="Normal 2 3 4 3 3 4 5" xfId="14066" xr:uid="{D791FED5-BA18-4D45-9A4C-9B473C4E9DD3}"/>
    <cellStyle name="Normal 2 3 4 3 3 4 6" xfId="27756" xr:uid="{F5A235FC-1771-4135-843C-803B604D9EB2}"/>
    <cellStyle name="Normal 2 3 4 3 3 4 7" xfId="42640" xr:uid="{E1E7D72E-B75F-4AD1-8C97-99E7D93C9D3E}"/>
    <cellStyle name="Normal 2 3 4 3 3 5" xfId="8928" xr:uid="{46F52EED-89DE-4F26-9169-F11F5B7D65FC}"/>
    <cellStyle name="Normal 2 3 4 3 3 5 2" xfId="12350" xr:uid="{BB17B812-56D9-4887-B35E-65EF3C488D51}"/>
    <cellStyle name="Normal 2 3 4 3 3 5 2 2" xfId="26040" xr:uid="{9A187C07-5F09-4D79-A9B3-B67E0C4F1925}"/>
    <cellStyle name="Normal 2 3 4 3 3 5 2 2 2" xfId="39732" xr:uid="{72963A81-3734-463D-BEA7-17FABA3E3D21}"/>
    <cellStyle name="Normal 2 3 4 3 3 5 2 2 3" xfId="54616" xr:uid="{8E074C24-CB1E-4C21-9B23-6C6115ED805F}"/>
    <cellStyle name="Normal 2 3 4 3 3 5 2 3" xfId="19196" xr:uid="{FDC014C8-75C0-4DE0-87A3-DBDBBEEBF93C}"/>
    <cellStyle name="Normal 2 3 4 3 3 5 2 4" xfId="32886" xr:uid="{CB6698B1-12AF-4ABD-B2E9-B2E203D5D45F}"/>
    <cellStyle name="Normal 2 3 4 3 3 5 2 5" xfId="47770" xr:uid="{0E4730BF-1BC0-4A1B-948E-45AB560614CB}"/>
    <cellStyle name="Normal 2 3 4 3 3 5 3" xfId="22618" xr:uid="{E6DA48D1-49DA-4E4F-82B1-62C04AD4140F}"/>
    <cellStyle name="Normal 2 3 4 3 3 5 3 2" xfId="36310" xr:uid="{26E46A34-57D1-4A54-AABC-D54094B4193A}"/>
    <cellStyle name="Normal 2 3 4 3 3 5 3 3" xfId="51194" xr:uid="{42E5DCDA-4369-4A08-863D-F406C7FA5105}"/>
    <cellStyle name="Normal 2 3 4 3 3 5 4" xfId="15774" xr:uid="{24EEB284-5BC3-428A-83B2-588F2CB2E783}"/>
    <cellStyle name="Normal 2 3 4 3 3 5 5" xfId="29464" xr:uid="{CC89258E-CADF-4E4B-B796-455180671D47}"/>
    <cellStyle name="Normal 2 3 4 3 3 5 6" xfId="44348" xr:uid="{7A03878B-8A5E-4721-B094-A9FD237EC36E}"/>
    <cellStyle name="Normal 2 3 4 3 3 6" xfId="10638" xr:uid="{7A0DFDBA-B633-4F6F-B2A8-5A377CF3F543}"/>
    <cellStyle name="Normal 2 3 4 3 3 6 2" xfId="24328" xr:uid="{95DEC3A6-E8B0-4CAC-9A01-F7F1993E87A4}"/>
    <cellStyle name="Normal 2 3 4 3 3 6 2 2" xfId="38020" xr:uid="{54A838BB-6C1D-4DB3-AAAB-F6348C808D2E}"/>
    <cellStyle name="Normal 2 3 4 3 3 6 2 3" xfId="52904" xr:uid="{1B26DF66-0E6F-4CA8-8195-0F897B3B69CF}"/>
    <cellStyle name="Normal 2 3 4 3 3 6 3" xfId="17484" xr:uid="{BECFBF93-AE23-4A3A-8C4E-84F1C65EFAFD}"/>
    <cellStyle name="Normal 2 3 4 3 3 6 4" xfId="31174" xr:uid="{8242B612-20A5-49F4-BFE0-D050D406DEF0}"/>
    <cellStyle name="Normal 2 3 4 3 3 6 5" xfId="46058" xr:uid="{88808D54-2275-42A6-B412-869C0E1F4A87}"/>
    <cellStyle name="Normal 2 3 4 3 3 7" xfId="20906" xr:uid="{53F1C9EE-15C7-47A7-B203-4C37CDF9A758}"/>
    <cellStyle name="Normal 2 3 4 3 3 7 2" xfId="34598" xr:uid="{1DCFB816-CDC2-4176-92B7-948BB2CC4B9C}"/>
    <cellStyle name="Normal 2 3 4 3 3 7 3" xfId="49482" xr:uid="{9C450FB0-ED8B-43A8-9831-AA3DF7875ECA}"/>
    <cellStyle name="Normal 2 3 4 3 3 8" xfId="14062" xr:uid="{C6551193-9FC9-45DD-BB22-2C9189E0AC66}"/>
    <cellStyle name="Normal 2 3 4 3 3 9" xfId="27752" xr:uid="{35654E05-E544-4346-92BA-CB61331BB6EF}"/>
    <cellStyle name="Normal 2 3 4 3 4" xfId="7220" xr:uid="{BA2C4682-C819-44F3-A100-DB7D5E39665A}"/>
    <cellStyle name="Normal 2 3 4 3 4 10" xfId="42641" xr:uid="{7CFCB6A6-F022-4643-B95F-0216FA662933}"/>
    <cellStyle name="Normal 2 3 4 3 4 2" xfId="7221" xr:uid="{6D30F94E-1D03-4DE8-BEBC-7980FF802948}"/>
    <cellStyle name="Normal 2 3 4 3 4 2 2" xfId="7222" xr:uid="{54C99937-7291-49C4-9252-9F2E0CD86B8D}"/>
    <cellStyle name="Normal 2 3 4 3 4 2 2 2" xfId="8935" xr:uid="{C6C3300B-FE15-45F1-8A6C-040EF449BA3A}"/>
    <cellStyle name="Normal 2 3 4 3 4 2 2 2 2" xfId="12357" xr:uid="{25A9AD29-0F10-4E5B-9A12-EC8D5F336661}"/>
    <cellStyle name="Normal 2 3 4 3 4 2 2 2 2 2" xfId="26047" xr:uid="{0A6C83B7-39B8-4350-8ABD-3E5CD8D7581D}"/>
    <cellStyle name="Normal 2 3 4 3 4 2 2 2 2 2 2" xfId="39739" xr:uid="{83962923-AE9F-4425-93AD-355850609969}"/>
    <cellStyle name="Normal 2 3 4 3 4 2 2 2 2 2 3" xfId="54623" xr:uid="{69773E72-A587-4C83-8EFA-DE24AA409261}"/>
    <cellStyle name="Normal 2 3 4 3 4 2 2 2 2 3" xfId="19203" xr:uid="{8989062F-607C-43E2-BE06-83DF026B736B}"/>
    <cellStyle name="Normal 2 3 4 3 4 2 2 2 2 4" xfId="32893" xr:uid="{537BF53D-ADBE-42CF-BB8C-2C21623BC6CE}"/>
    <cellStyle name="Normal 2 3 4 3 4 2 2 2 2 5" xfId="47777" xr:uid="{49072185-0686-4ED1-9962-85A4B4EB9C1B}"/>
    <cellStyle name="Normal 2 3 4 3 4 2 2 2 3" xfId="22625" xr:uid="{826C7A6E-D273-402C-B4AC-2433DA9345F2}"/>
    <cellStyle name="Normal 2 3 4 3 4 2 2 2 3 2" xfId="36317" xr:uid="{BEE199F4-7879-4F7E-9F63-74B59A7B11D2}"/>
    <cellStyle name="Normal 2 3 4 3 4 2 2 2 3 3" xfId="51201" xr:uid="{E7A94385-1733-4979-9770-D848446BBAE0}"/>
    <cellStyle name="Normal 2 3 4 3 4 2 2 2 4" xfId="15781" xr:uid="{21E3DD71-4DD3-486C-B055-1C17893B519E}"/>
    <cellStyle name="Normal 2 3 4 3 4 2 2 2 5" xfId="29471" xr:uid="{45A5AFB4-5AFE-4E1A-9B16-5F7C5351A3C0}"/>
    <cellStyle name="Normal 2 3 4 3 4 2 2 2 6" xfId="44355" xr:uid="{14EA5AC1-5757-44DB-83E0-B1B7A744E916}"/>
    <cellStyle name="Normal 2 3 4 3 4 2 2 3" xfId="10645" xr:uid="{9AC22BF1-BA72-4CD4-895C-08261D00292F}"/>
    <cellStyle name="Normal 2 3 4 3 4 2 2 3 2" xfId="24335" xr:uid="{0CF59D8C-A628-47E1-94DB-5959F9AAB512}"/>
    <cellStyle name="Normal 2 3 4 3 4 2 2 3 2 2" xfId="38027" xr:uid="{1D22C3FF-7195-477C-B070-65868E4EA597}"/>
    <cellStyle name="Normal 2 3 4 3 4 2 2 3 2 3" xfId="52911" xr:uid="{51CFAD87-90E8-4879-B8B3-36929B2BF4F3}"/>
    <cellStyle name="Normal 2 3 4 3 4 2 2 3 3" xfId="17491" xr:uid="{F8D1547F-5239-4B59-BB02-49EE7B1C0E44}"/>
    <cellStyle name="Normal 2 3 4 3 4 2 2 3 4" xfId="31181" xr:uid="{845ACE72-56FD-48F7-90FC-8B01D757E082}"/>
    <cellStyle name="Normal 2 3 4 3 4 2 2 3 5" xfId="46065" xr:uid="{AA3B71C4-EB34-46C8-BD62-98F7911382B1}"/>
    <cellStyle name="Normal 2 3 4 3 4 2 2 4" xfId="20913" xr:uid="{9598950D-7AA1-4CE5-9032-B2697C0DF762}"/>
    <cellStyle name="Normal 2 3 4 3 4 2 2 4 2" xfId="34605" xr:uid="{6A9A227E-98E2-4A2A-9A63-2AAEF0FFB61A}"/>
    <cellStyle name="Normal 2 3 4 3 4 2 2 4 3" xfId="49489" xr:uid="{83421DC4-42A3-4356-BE6E-4B8B2AE78FB2}"/>
    <cellStyle name="Normal 2 3 4 3 4 2 2 5" xfId="14069" xr:uid="{FA68D6D3-7B7F-42DB-8F86-2872B5DF36C5}"/>
    <cellStyle name="Normal 2 3 4 3 4 2 2 6" xfId="27759" xr:uid="{56E5BCCC-5683-46E7-907F-26D1179DDD19}"/>
    <cellStyle name="Normal 2 3 4 3 4 2 2 7" xfId="42643" xr:uid="{9B2DA89F-B093-4BDD-87DF-46E8A6B228BC}"/>
    <cellStyle name="Normal 2 3 4 3 4 2 3" xfId="8934" xr:uid="{BABA391D-4206-4104-B5C4-2FB646E43369}"/>
    <cellStyle name="Normal 2 3 4 3 4 2 3 2" xfId="12356" xr:uid="{5A26E178-83F6-4507-8D57-9AB0CDAB2D5F}"/>
    <cellStyle name="Normal 2 3 4 3 4 2 3 2 2" xfId="26046" xr:uid="{1FE12766-882D-47D3-9095-A17DCB85F69F}"/>
    <cellStyle name="Normal 2 3 4 3 4 2 3 2 2 2" xfId="39738" xr:uid="{7AB8E622-DCA9-4AB6-BB0D-DBD4D35807DE}"/>
    <cellStyle name="Normal 2 3 4 3 4 2 3 2 2 3" xfId="54622" xr:uid="{789C9C5D-5AEB-418E-AC4A-D446CD7AC284}"/>
    <cellStyle name="Normal 2 3 4 3 4 2 3 2 3" xfId="19202" xr:uid="{8FB24BCF-9D9F-4763-BAD4-BA8FE2A1FD42}"/>
    <cellStyle name="Normal 2 3 4 3 4 2 3 2 4" xfId="32892" xr:uid="{537D2061-2F12-46B1-B9C6-567D395A3AEF}"/>
    <cellStyle name="Normal 2 3 4 3 4 2 3 2 5" xfId="47776" xr:uid="{FA4001DE-538E-4C65-9C25-3999FD58453D}"/>
    <cellStyle name="Normal 2 3 4 3 4 2 3 3" xfId="22624" xr:uid="{1D7664EF-EA80-4EF7-ABA2-B4F8946E96CE}"/>
    <cellStyle name="Normal 2 3 4 3 4 2 3 3 2" xfId="36316" xr:uid="{AA5D7605-C593-4944-865F-B429D0DE8DCB}"/>
    <cellStyle name="Normal 2 3 4 3 4 2 3 3 3" xfId="51200" xr:uid="{AFB9FB55-7F6D-46BD-8497-11A9EBFB3680}"/>
    <cellStyle name="Normal 2 3 4 3 4 2 3 4" xfId="15780" xr:uid="{592E1973-5CDF-41D6-B03C-19991EDFBBFF}"/>
    <cellStyle name="Normal 2 3 4 3 4 2 3 5" xfId="29470" xr:uid="{B66FBC24-F3DF-4914-BEA5-B53B357D8688}"/>
    <cellStyle name="Normal 2 3 4 3 4 2 3 6" xfId="44354" xr:uid="{DF9FF7E4-D35B-410A-B7EE-A663C514F2C6}"/>
    <cellStyle name="Normal 2 3 4 3 4 2 4" xfId="10644" xr:uid="{566FBC97-0762-482C-8B37-DF2008B9692B}"/>
    <cellStyle name="Normal 2 3 4 3 4 2 4 2" xfId="24334" xr:uid="{DE260BAF-454E-4291-A6C2-7044F6E1BA23}"/>
    <cellStyle name="Normal 2 3 4 3 4 2 4 2 2" xfId="38026" xr:uid="{6E3E3172-4A08-4045-BCE3-B8D4B676EA7D}"/>
    <cellStyle name="Normal 2 3 4 3 4 2 4 2 3" xfId="52910" xr:uid="{E648C41B-274E-4319-BB76-1F90DC80B79E}"/>
    <cellStyle name="Normal 2 3 4 3 4 2 4 3" xfId="17490" xr:uid="{3CEA8971-09C6-48A8-AB89-3ECC0B419860}"/>
    <cellStyle name="Normal 2 3 4 3 4 2 4 4" xfId="31180" xr:uid="{FD1D198D-11E5-4B5B-B0C6-E088349E8C93}"/>
    <cellStyle name="Normal 2 3 4 3 4 2 4 5" xfId="46064" xr:uid="{8CAB2A8D-685D-48B1-A0A1-C38D4CBA61E7}"/>
    <cellStyle name="Normal 2 3 4 3 4 2 5" xfId="20912" xr:uid="{E517AE4F-D7DB-4211-9A83-A0B97A13B1DE}"/>
    <cellStyle name="Normal 2 3 4 3 4 2 5 2" xfId="34604" xr:uid="{DE8D9FBA-6055-4BFF-95C9-FC83D033B704}"/>
    <cellStyle name="Normal 2 3 4 3 4 2 5 3" xfId="49488" xr:uid="{E2E2CF0A-F8E2-4F35-96FC-E53BE6F26631}"/>
    <cellStyle name="Normal 2 3 4 3 4 2 6" xfId="14068" xr:uid="{791E08D5-4220-4C31-8CAA-45AB6D2464F5}"/>
    <cellStyle name="Normal 2 3 4 3 4 2 7" xfId="27758" xr:uid="{56ACE71A-1433-48AA-B066-5A4A1F9A188E}"/>
    <cellStyle name="Normal 2 3 4 3 4 2 8" xfId="42642" xr:uid="{433A05C8-A69C-47CD-B695-4FEB1C8BD29E}"/>
    <cellStyle name="Normal 2 3 4 3 4 3" xfId="7223" xr:uid="{5BF861E8-4939-43E0-9A8B-AAB645BFBE1D}"/>
    <cellStyle name="Normal 2 3 4 3 4 3 2" xfId="8936" xr:uid="{BD52F2DC-73CC-4B5D-8B24-86FE3A24A3AB}"/>
    <cellStyle name="Normal 2 3 4 3 4 3 2 2" xfId="12358" xr:uid="{3D21F686-5E65-441C-937E-DBE0A17A6113}"/>
    <cellStyle name="Normal 2 3 4 3 4 3 2 2 2" xfId="26048" xr:uid="{B09E128D-9933-471A-B7C6-A21BEFD81E21}"/>
    <cellStyle name="Normal 2 3 4 3 4 3 2 2 2 2" xfId="39740" xr:uid="{4E27012A-B5CA-4FC7-9F8E-9D60EFCB5FE3}"/>
    <cellStyle name="Normal 2 3 4 3 4 3 2 2 2 3" xfId="54624" xr:uid="{BFD1D7CF-CD49-4BFD-B92B-755D7138DF85}"/>
    <cellStyle name="Normal 2 3 4 3 4 3 2 2 3" xfId="19204" xr:uid="{789D2F12-3D80-44D5-975D-C668FD8A8339}"/>
    <cellStyle name="Normal 2 3 4 3 4 3 2 2 4" xfId="32894" xr:uid="{6BDAEAAD-5179-4DD8-8022-30266755CFCB}"/>
    <cellStyle name="Normal 2 3 4 3 4 3 2 2 5" xfId="47778" xr:uid="{2CEB219F-E3EF-4B59-9406-7808FE522BD9}"/>
    <cellStyle name="Normal 2 3 4 3 4 3 2 3" xfId="22626" xr:uid="{855E8EF0-E7F3-48EA-A37D-9238BC020199}"/>
    <cellStyle name="Normal 2 3 4 3 4 3 2 3 2" xfId="36318" xr:uid="{510C85E8-5A03-407E-A531-F01A5ED5FA25}"/>
    <cellStyle name="Normal 2 3 4 3 4 3 2 3 3" xfId="51202" xr:uid="{1A9AF33D-F9E8-4F44-9F67-92ECBFFA3A31}"/>
    <cellStyle name="Normal 2 3 4 3 4 3 2 4" xfId="15782" xr:uid="{B79F8E51-8D3A-46DD-824C-BB43303936AD}"/>
    <cellStyle name="Normal 2 3 4 3 4 3 2 5" xfId="29472" xr:uid="{57338647-F50D-4B4F-95D8-79672448B40D}"/>
    <cellStyle name="Normal 2 3 4 3 4 3 2 6" xfId="44356" xr:uid="{9ED4C82A-0A00-4051-BEAF-B6C32F2D2BF8}"/>
    <cellStyle name="Normal 2 3 4 3 4 3 3" xfId="10646" xr:uid="{FE569B2C-1148-4F94-B981-9AFB75C28363}"/>
    <cellStyle name="Normal 2 3 4 3 4 3 3 2" xfId="24336" xr:uid="{CB7011B6-DF07-4C19-81BC-65C58C6CE466}"/>
    <cellStyle name="Normal 2 3 4 3 4 3 3 2 2" xfId="38028" xr:uid="{B4C88546-822E-4A7C-A2C7-6C75BE01781B}"/>
    <cellStyle name="Normal 2 3 4 3 4 3 3 2 3" xfId="52912" xr:uid="{41B7EA2D-F447-40B3-B73D-CDA53B6DF04E}"/>
    <cellStyle name="Normal 2 3 4 3 4 3 3 3" xfId="17492" xr:uid="{D54FF7E5-33FF-4F8F-9DB3-3C2E6582E67D}"/>
    <cellStyle name="Normal 2 3 4 3 4 3 3 4" xfId="31182" xr:uid="{B8DBE174-E69D-4272-AB76-C39747E8F1F2}"/>
    <cellStyle name="Normal 2 3 4 3 4 3 3 5" xfId="46066" xr:uid="{3923A08D-C97B-4866-BB71-F6D3007B6B1A}"/>
    <cellStyle name="Normal 2 3 4 3 4 3 4" xfId="20914" xr:uid="{B2C7B299-F3DE-4D5A-BAAE-DCD19391931C}"/>
    <cellStyle name="Normal 2 3 4 3 4 3 4 2" xfId="34606" xr:uid="{B549DD17-3D64-4370-BA81-04B91AB7C15D}"/>
    <cellStyle name="Normal 2 3 4 3 4 3 4 3" xfId="49490" xr:uid="{3CA50251-7961-438D-A5A9-110B5F2B180E}"/>
    <cellStyle name="Normal 2 3 4 3 4 3 5" xfId="14070" xr:uid="{510BBA85-F362-4AEC-8787-37F86B59493B}"/>
    <cellStyle name="Normal 2 3 4 3 4 3 6" xfId="27760" xr:uid="{63E1A5D6-5AC7-42D8-963E-CCAFDB3B70DB}"/>
    <cellStyle name="Normal 2 3 4 3 4 3 7" xfId="42644" xr:uid="{E990F209-CF5C-4E4D-AA82-88CEA78248CF}"/>
    <cellStyle name="Normal 2 3 4 3 4 4" xfId="7224" xr:uid="{00861395-A5D9-4D28-BC75-6DD08EB36037}"/>
    <cellStyle name="Normal 2 3 4 3 4 4 2" xfId="8937" xr:uid="{2518FDDD-F59B-46E8-802D-41B85C9459B3}"/>
    <cellStyle name="Normal 2 3 4 3 4 4 2 2" xfId="12359" xr:uid="{9D7CAA63-0904-454B-98B5-425447F05D6C}"/>
    <cellStyle name="Normal 2 3 4 3 4 4 2 2 2" xfId="26049" xr:uid="{7EE7D270-9DBD-4EE9-8D89-203E8B222487}"/>
    <cellStyle name="Normal 2 3 4 3 4 4 2 2 2 2" xfId="39741" xr:uid="{5FDA920F-E99E-412F-A3DB-9217409F633E}"/>
    <cellStyle name="Normal 2 3 4 3 4 4 2 2 2 3" xfId="54625" xr:uid="{99ED79A9-BF09-49BB-9506-0D7D209529FF}"/>
    <cellStyle name="Normal 2 3 4 3 4 4 2 2 3" xfId="19205" xr:uid="{3C42CE43-62AB-48C3-B85F-C64D7859D045}"/>
    <cellStyle name="Normal 2 3 4 3 4 4 2 2 4" xfId="32895" xr:uid="{82A6C595-9B02-4DDE-8C51-F356E85007DB}"/>
    <cellStyle name="Normal 2 3 4 3 4 4 2 2 5" xfId="47779" xr:uid="{711EA329-DD51-4B67-9D84-BF94AA2744A4}"/>
    <cellStyle name="Normal 2 3 4 3 4 4 2 3" xfId="22627" xr:uid="{A96A9558-9A08-4C3D-8EF3-3D134CC88A52}"/>
    <cellStyle name="Normal 2 3 4 3 4 4 2 3 2" xfId="36319" xr:uid="{2932CAA2-075B-4F08-B4D3-2E00C2DF7DAF}"/>
    <cellStyle name="Normal 2 3 4 3 4 4 2 3 3" xfId="51203" xr:uid="{5A26C2EB-74D4-47B5-8962-8BFFBE711262}"/>
    <cellStyle name="Normal 2 3 4 3 4 4 2 4" xfId="15783" xr:uid="{7AE6E3B6-F1DA-4BBD-B827-50E84A858A71}"/>
    <cellStyle name="Normal 2 3 4 3 4 4 2 5" xfId="29473" xr:uid="{A7424701-2354-4BC1-ADA8-FC49090E2AF1}"/>
    <cellStyle name="Normal 2 3 4 3 4 4 2 6" xfId="44357" xr:uid="{CD12C122-C3CF-4B8A-B762-0F54D6EF04DF}"/>
    <cellStyle name="Normal 2 3 4 3 4 4 3" xfId="10647" xr:uid="{AC854E05-2A80-4932-8D0B-BA72FBF5F3A8}"/>
    <cellStyle name="Normal 2 3 4 3 4 4 3 2" xfId="24337" xr:uid="{F19E7161-9C51-4579-AC12-2F8E02CCEBB4}"/>
    <cellStyle name="Normal 2 3 4 3 4 4 3 2 2" xfId="38029" xr:uid="{DDF43E45-139C-41DC-BD6A-856AF1D1F7BA}"/>
    <cellStyle name="Normal 2 3 4 3 4 4 3 2 3" xfId="52913" xr:uid="{54671B3A-E60A-4747-870C-5AC5BF10460B}"/>
    <cellStyle name="Normal 2 3 4 3 4 4 3 3" xfId="17493" xr:uid="{41CFB9FD-9F18-4BD7-A380-2CD70A459C61}"/>
    <cellStyle name="Normal 2 3 4 3 4 4 3 4" xfId="31183" xr:uid="{D26E53F2-9E8B-43D6-A218-7C5DD56568CA}"/>
    <cellStyle name="Normal 2 3 4 3 4 4 3 5" xfId="46067" xr:uid="{703903EC-458F-448A-B91B-E0D9549AC578}"/>
    <cellStyle name="Normal 2 3 4 3 4 4 4" xfId="20915" xr:uid="{558B411D-AA20-4E6C-A971-DCB30433EEA9}"/>
    <cellStyle name="Normal 2 3 4 3 4 4 4 2" xfId="34607" xr:uid="{4155D15C-A30B-4471-8CB5-C370CB4AD842}"/>
    <cellStyle name="Normal 2 3 4 3 4 4 4 3" xfId="49491" xr:uid="{D60253DA-CD81-4199-BE79-FEF521FAA561}"/>
    <cellStyle name="Normal 2 3 4 3 4 4 5" xfId="14071" xr:uid="{495BE4EB-E91F-4DEB-859F-6B09A0B7FD71}"/>
    <cellStyle name="Normal 2 3 4 3 4 4 6" xfId="27761" xr:uid="{6B1716B6-16DB-47E6-BA64-8B1616753F21}"/>
    <cellStyle name="Normal 2 3 4 3 4 4 7" xfId="42645" xr:uid="{5DB27A36-5CE6-46F0-A058-29235ACAAF64}"/>
    <cellStyle name="Normal 2 3 4 3 4 5" xfId="8933" xr:uid="{F3D2517B-F76F-46E2-8331-88C300990901}"/>
    <cellStyle name="Normal 2 3 4 3 4 5 2" xfId="12355" xr:uid="{4C15F665-8BE8-490E-9EE6-A2A22D601AD5}"/>
    <cellStyle name="Normal 2 3 4 3 4 5 2 2" xfId="26045" xr:uid="{2264D1BF-C936-490C-8298-BB60BA9C5FE9}"/>
    <cellStyle name="Normal 2 3 4 3 4 5 2 2 2" xfId="39737" xr:uid="{B0B044AA-FD23-49EA-96AA-886FC87F6DE4}"/>
    <cellStyle name="Normal 2 3 4 3 4 5 2 2 3" xfId="54621" xr:uid="{A0067F52-4B4A-40F5-B64B-50BBB153862D}"/>
    <cellStyle name="Normal 2 3 4 3 4 5 2 3" xfId="19201" xr:uid="{93BBC607-9BFE-4278-B5DD-15FCA3B7BF6F}"/>
    <cellStyle name="Normal 2 3 4 3 4 5 2 4" xfId="32891" xr:uid="{531A8658-2CB4-43F8-982F-D8ABDEFCB896}"/>
    <cellStyle name="Normal 2 3 4 3 4 5 2 5" xfId="47775" xr:uid="{2FD7EDDE-5CE8-4A6C-8956-680674CB7855}"/>
    <cellStyle name="Normal 2 3 4 3 4 5 3" xfId="22623" xr:uid="{5B0A82EE-4117-466D-BB82-51E66145D4B3}"/>
    <cellStyle name="Normal 2 3 4 3 4 5 3 2" xfId="36315" xr:uid="{35FD04B5-E30C-4A02-94D9-3DE8F9E66FC9}"/>
    <cellStyle name="Normal 2 3 4 3 4 5 3 3" xfId="51199" xr:uid="{358741A7-622E-446A-B429-9BAB1B83137D}"/>
    <cellStyle name="Normal 2 3 4 3 4 5 4" xfId="15779" xr:uid="{B9CEE48B-95B6-4F00-9D1A-752C26C6F63D}"/>
    <cellStyle name="Normal 2 3 4 3 4 5 5" xfId="29469" xr:uid="{236B9AE3-8990-4EEB-8910-42507A942A2E}"/>
    <cellStyle name="Normal 2 3 4 3 4 5 6" xfId="44353" xr:uid="{225FAD9A-014F-46DD-96A9-51E028C4718C}"/>
    <cellStyle name="Normal 2 3 4 3 4 6" xfId="10643" xr:uid="{E61FB2D1-1BE3-411E-8F0E-B1066709F523}"/>
    <cellStyle name="Normal 2 3 4 3 4 6 2" xfId="24333" xr:uid="{B70E2388-BC95-47C4-BC0F-1EE2388E90B2}"/>
    <cellStyle name="Normal 2 3 4 3 4 6 2 2" xfId="38025" xr:uid="{13F35A40-82A9-4FFE-BD30-C4A602BC1067}"/>
    <cellStyle name="Normal 2 3 4 3 4 6 2 3" xfId="52909" xr:uid="{4705758F-CB79-467C-8540-845A59501DA8}"/>
    <cellStyle name="Normal 2 3 4 3 4 6 3" xfId="17489" xr:uid="{23D821D6-2211-4DFA-BB76-5D674C6B76FE}"/>
    <cellStyle name="Normal 2 3 4 3 4 6 4" xfId="31179" xr:uid="{0C20C265-9461-4837-B25D-633BDB2DED00}"/>
    <cellStyle name="Normal 2 3 4 3 4 6 5" xfId="46063" xr:uid="{CAF1813E-9B62-401D-9DA9-C1FFB3A4819B}"/>
    <cellStyle name="Normal 2 3 4 3 4 7" xfId="20911" xr:uid="{F90D8BD4-BA7A-4770-B6AF-F6C555F9E7D7}"/>
    <cellStyle name="Normal 2 3 4 3 4 7 2" xfId="34603" xr:uid="{09DF3166-8086-45AF-B025-2FDF7DAEF8C7}"/>
    <cellStyle name="Normal 2 3 4 3 4 7 3" xfId="49487" xr:uid="{16F115AE-F907-4DFB-9242-4EDC06030732}"/>
    <cellStyle name="Normal 2 3 4 3 4 8" xfId="14067" xr:uid="{41265FF6-7820-4337-A291-207503D6CDB7}"/>
    <cellStyle name="Normal 2 3 4 3 4 9" xfId="27757" xr:uid="{1FF0ACDC-40F3-4F8E-9D0C-93CF1C03D40E}"/>
    <cellStyle name="Normal 2 3 4 3 5" xfId="7225" xr:uid="{6007431E-04E1-4B52-97A5-07817D57C973}"/>
    <cellStyle name="Normal 2 3 4 3 5 2" xfId="7226" xr:uid="{4D5AD3EB-015B-46BB-B9F3-5EB8C9036FE3}"/>
    <cellStyle name="Normal 2 3 4 3 5 2 2" xfId="8939" xr:uid="{8BB3AE14-4CD6-4E26-92D6-300B08F2E257}"/>
    <cellStyle name="Normal 2 3 4 3 5 2 2 2" xfId="12361" xr:uid="{1CC173B2-4A3B-407A-BF0D-06A503C3949E}"/>
    <cellStyle name="Normal 2 3 4 3 5 2 2 2 2" xfId="26051" xr:uid="{C21B8020-A427-40CD-ADD8-68A45E583EBE}"/>
    <cellStyle name="Normal 2 3 4 3 5 2 2 2 2 2" xfId="39743" xr:uid="{08B8C5DC-65A4-4E6C-BE18-1502D2D23647}"/>
    <cellStyle name="Normal 2 3 4 3 5 2 2 2 2 3" xfId="54627" xr:uid="{E5288312-5518-4C58-B7D7-AA1529709FE2}"/>
    <cellStyle name="Normal 2 3 4 3 5 2 2 2 3" xfId="19207" xr:uid="{341FB78F-1BE6-41DD-AC38-D5D969298B08}"/>
    <cellStyle name="Normal 2 3 4 3 5 2 2 2 4" xfId="32897" xr:uid="{B77BBEC2-6CEB-4504-9980-82CB39FA7EF5}"/>
    <cellStyle name="Normal 2 3 4 3 5 2 2 2 5" xfId="47781" xr:uid="{FA60C1E0-4B4E-442D-9FC9-2E6B0D75C08D}"/>
    <cellStyle name="Normal 2 3 4 3 5 2 2 3" xfId="22629" xr:uid="{B9504F30-937F-4F2D-AD77-B0874E86E1C0}"/>
    <cellStyle name="Normal 2 3 4 3 5 2 2 3 2" xfId="36321" xr:uid="{3A5A791A-D945-4F8B-ADF5-2EAB5E425110}"/>
    <cellStyle name="Normal 2 3 4 3 5 2 2 3 3" xfId="51205" xr:uid="{1E07D0F0-E0C6-46E2-8EBF-041702A21E06}"/>
    <cellStyle name="Normal 2 3 4 3 5 2 2 4" xfId="15785" xr:uid="{5A98E503-FBF3-4513-985F-BD7A611C25FF}"/>
    <cellStyle name="Normal 2 3 4 3 5 2 2 5" xfId="29475" xr:uid="{4454D555-D7A1-475E-88A5-CDAC15580FB0}"/>
    <cellStyle name="Normal 2 3 4 3 5 2 2 6" xfId="44359" xr:uid="{03F3EB78-ABA1-44A7-8018-571B263191F7}"/>
    <cellStyle name="Normal 2 3 4 3 5 2 3" xfId="10649" xr:uid="{1C05E5FC-A0CE-4042-BC2A-0B1C01B9FC7F}"/>
    <cellStyle name="Normal 2 3 4 3 5 2 3 2" xfId="24339" xr:uid="{A2033E46-52CC-4773-AB0B-1E6DD3309570}"/>
    <cellStyle name="Normal 2 3 4 3 5 2 3 2 2" xfId="38031" xr:uid="{0E67A43C-C125-41E8-87CC-195700B0D5C5}"/>
    <cellStyle name="Normal 2 3 4 3 5 2 3 2 3" xfId="52915" xr:uid="{AE5273DF-5654-4D63-BBFE-144AC251B417}"/>
    <cellStyle name="Normal 2 3 4 3 5 2 3 3" xfId="17495" xr:uid="{D48379B3-ED86-4EFB-9724-4C6608855B04}"/>
    <cellStyle name="Normal 2 3 4 3 5 2 3 4" xfId="31185" xr:uid="{05A3AFA2-7D10-4939-B26D-7E849E62A728}"/>
    <cellStyle name="Normal 2 3 4 3 5 2 3 5" xfId="46069" xr:uid="{F5E2D737-EBB4-4278-B1CA-36B3AFE37BCF}"/>
    <cellStyle name="Normal 2 3 4 3 5 2 4" xfId="20917" xr:uid="{EDC1CC66-37E6-4310-9F66-2C58ECAD9BA2}"/>
    <cellStyle name="Normal 2 3 4 3 5 2 4 2" xfId="34609" xr:uid="{33A3EA35-7D9F-4C8E-9E33-26B2106C7DF7}"/>
    <cellStyle name="Normal 2 3 4 3 5 2 4 3" xfId="49493" xr:uid="{10259E55-FD6A-4467-9691-CAD5160B88B4}"/>
    <cellStyle name="Normal 2 3 4 3 5 2 5" xfId="14073" xr:uid="{8E4EF625-DA30-436A-93B7-F5D47584F46A}"/>
    <cellStyle name="Normal 2 3 4 3 5 2 6" xfId="27763" xr:uid="{BC10B8B7-88DD-4091-B78D-52A6545EB531}"/>
    <cellStyle name="Normal 2 3 4 3 5 2 7" xfId="42647" xr:uid="{5A7A3E22-B3EB-4B4E-BB8B-D1CCF029E296}"/>
    <cellStyle name="Normal 2 3 4 3 5 3" xfId="8938" xr:uid="{EDE289DF-0DD9-4989-9DF8-8F5C977E6889}"/>
    <cellStyle name="Normal 2 3 4 3 5 3 2" xfId="12360" xr:uid="{B365DD27-858E-420D-BFD2-EE9B6DB3F352}"/>
    <cellStyle name="Normal 2 3 4 3 5 3 2 2" xfId="26050" xr:uid="{E958EF3E-1A17-41A2-8F86-0385786D6914}"/>
    <cellStyle name="Normal 2 3 4 3 5 3 2 2 2" xfId="39742" xr:uid="{25FBE9D7-4324-41BC-9A6D-E0588A46D92D}"/>
    <cellStyle name="Normal 2 3 4 3 5 3 2 2 3" xfId="54626" xr:uid="{0DA10474-4EE9-41A0-87F5-97BAA2910419}"/>
    <cellStyle name="Normal 2 3 4 3 5 3 2 3" xfId="19206" xr:uid="{51BB00CD-EC58-4130-BFE0-DCDE16FD7A17}"/>
    <cellStyle name="Normal 2 3 4 3 5 3 2 4" xfId="32896" xr:uid="{5118B313-ED33-43D3-8999-47EA25224450}"/>
    <cellStyle name="Normal 2 3 4 3 5 3 2 5" xfId="47780" xr:uid="{D74FC3B7-19D9-47E3-AE5D-388C6F1BC290}"/>
    <cellStyle name="Normal 2 3 4 3 5 3 3" xfId="22628" xr:uid="{B301DD80-D11C-49E9-ADD4-7CD4AA9188AF}"/>
    <cellStyle name="Normal 2 3 4 3 5 3 3 2" xfId="36320" xr:uid="{CCECCD00-3FE2-4AE1-B273-5EAA38B71A14}"/>
    <cellStyle name="Normal 2 3 4 3 5 3 3 3" xfId="51204" xr:uid="{02E411DC-AE2F-43F0-815C-890F50B28207}"/>
    <cellStyle name="Normal 2 3 4 3 5 3 4" xfId="15784" xr:uid="{627458CF-8707-4176-A49E-39DF7C68D93D}"/>
    <cellStyle name="Normal 2 3 4 3 5 3 5" xfId="29474" xr:uid="{202DB747-DDF5-40D8-9414-50EE38CB16CF}"/>
    <cellStyle name="Normal 2 3 4 3 5 3 6" xfId="44358" xr:uid="{60194629-9D19-4C60-A2B2-278B3471A147}"/>
    <cellStyle name="Normal 2 3 4 3 5 4" xfId="10648" xr:uid="{F0D7A807-86BE-44CB-B84D-038A279820CF}"/>
    <cellStyle name="Normal 2 3 4 3 5 4 2" xfId="24338" xr:uid="{CFC2D144-A0C4-4066-A635-BAFCE4C0238C}"/>
    <cellStyle name="Normal 2 3 4 3 5 4 2 2" xfId="38030" xr:uid="{7BD4CBEB-82E4-4241-B477-A13B7EE720E8}"/>
    <cellStyle name="Normal 2 3 4 3 5 4 2 3" xfId="52914" xr:uid="{EB5AEA31-881C-4A40-9F68-F93366BC0D09}"/>
    <cellStyle name="Normal 2 3 4 3 5 4 3" xfId="17494" xr:uid="{4FF40B27-2B06-4D50-AD54-0733B5F5D557}"/>
    <cellStyle name="Normal 2 3 4 3 5 4 4" xfId="31184" xr:uid="{4601132D-8385-4565-835C-4D9111A6F74A}"/>
    <cellStyle name="Normal 2 3 4 3 5 4 5" xfId="46068" xr:uid="{E6411A87-CF59-41E4-921D-42643A9E0278}"/>
    <cellStyle name="Normal 2 3 4 3 5 5" xfId="20916" xr:uid="{D5588F41-5A4D-48F5-B673-AB9C3DC50D2F}"/>
    <cellStyle name="Normal 2 3 4 3 5 5 2" xfId="34608" xr:uid="{6C89DC8A-3372-4912-8B5C-AACBD4D2F7CC}"/>
    <cellStyle name="Normal 2 3 4 3 5 5 3" xfId="49492" xr:uid="{B08435BF-ABCB-40FA-BD07-208477C34C58}"/>
    <cellStyle name="Normal 2 3 4 3 5 6" xfId="14072" xr:uid="{E91E47FA-C5DA-4252-B696-EACDD5C38B52}"/>
    <cellStyle name="Normal 2 3 4 3 5 7" xfId="27762" xr:uid="{BE10642D-7710-4C50-90DE-5B2808C2EB31}"/>
    <cellStyle name="Normal 2 3 4 3 5 8" xfId="42646" xr:uid="{8F355871-AD11-406F-8F57-EC4B6ACE3A4E}"/>
    <cellStyle name="Normal 2 3 4 3 6" xfId="7227" xr:uid="{1A6B9369-41DC-4B95-91BE-A43C02D1CA2A}"/>
    <cellStyle name="Normal 2 3 4 3 6 2" xfId="8940" xr:uid="{198C7EA1-AF50-48F8-BEE4-7D1A5BE815CC}"/>
    <cellStyle name="Normal 2 3 4 3 6 2 2" xfId="12362" xr:uid="{C174D727-D6DA-4351-A2EE-6AAD4E315B3A}"/>
    <cellStyle name="Normal 2 3 4 3 6 2 2 2" xfId="26052" xr:uid="{096EF453-16C4-4632-B98A-550781F7BF29}"/>
    <cellStyle name="Normal 2 3 4 3 6 2 2 2 2" xfId="39744" xr:uid="{F87F0585-D56E-43BF-975A-912C22D96E77}"/>
    <cellStyle name="Normal 2 3 4 3 6 2 2 2 3" xfId="54628" xr:uid="{D4566F39-AF8F-4F51-9DE9-405E83E0462B}"/>
    <cellStyle name="Normal 2 3 4 3 6 2 2 3" xfId="19208" xr:uid="{BDEAC373-1AD3-4BAA-8AE8-E4A60FB68885}"/>
    <cellStyle name="Normal 2 3 4 3 6 2 2 4" xfId="32898" xr:uid="{307866AD-86A4-4F72-9279-F245248B29F9}"/>
    <cellStyle name="Normal 2 3 4 3 6 2 2 5" xfId="47782" xr:uid="{5794172A-2879-43ED-9460-1A3ACE4609D6}"/>
    <cellStyle name="Normal 2 3 4 3 6 2 3" xfId="22630" xr:uid="{07722717-004E-4A07-BF1D-5FC8B4DA3A9D}"/>
    <cellStyle name="Normal 2 3 4 3 6 2 3 2" xfId="36322" xr:uid="{B17B92CC-BB07-4F14-80B9-5C463B898740}"/>
    <cellStyle name="Normal 2 3 4 3 6 2 3 3" xfId="51206" xr:uid="{0404A41D-80CF-4FF0-97D0-765C478EFDA6}"/>
    <cellStyle name="Normal 2 3 4 3 6 2 4" xfId="15786" xr:uid="{6BC9A013-6582-4D76-88E5-4C77FCE70F84}"/>
    <cellStyle name="Normal 2 3 4 3 6 2 5" xfId="29476" xr:uid="{D1E1E7BA-A90D-4E85-88DA-F3A43A6AEEC6}"/>
    <cellStyle name="Normal 2 3 4 3 6 2 6" xfId="44360" xr:uid="{0159C058-961F-40BA-AD2C-17FE53565E87}"/>
    <cellStyle name="Normal 2 3 4 3 6 3" xfId="10650" xr:uid="{E58F9A39-DC43-43BC-93B7-1F1B9A87FBE4}"/>
    <cellStyle name="Normal 2 3 4 3 6 3 2" xfId="24340" xr:uid="{749ED88A-77DB-4FF0-B978-C5ADE4F155A9}"/>
    <cellStyle name="Normal 2 3 4 3 6 3 2 2" xfId="38032" xr:uid="{45AF3209-AF4C-4511-ADFA-46DA4EA6051C}"/>
    <cellStyle name="Normal 2 3 4 3 6 3 2 3" xfId="52916" xr:uid="{8FB81320-230A-4146-8660-01ECCCBF7DC0}"/>
    <cellStyle name="Normal 2 3 4 3 6 3 3" xfId="17496" xr:uid="{16F11863-0253-423C-8788-96706AB56A8F}"/>
    <cellStyle name="Normal 2 3 4 3 6 3 4" xfId="31186" xr:uid="{BF66F590-91E9-4B24-A4C6-D2578F8FF4DD}"/>
    <cellStyle name="Normal 2 3 4 3 6 3 5" xfId="46070" xr:uid="{DD06F93B-C7F7-4D67-B4DA-DDDB89341222}"/>
    <cellStyle name="Normal 2 3 4 3 6 4" xfId="20918" xr:uid="{01FA6D0F-2A38-45A9-95AF-28776372875A}"/>
    <cellStyle name="Normal 2 3 4 3 6 4 2" xfId="34610" xr:uid="{330DF035-AAE8-41F5-AB25-1ABF51D40FCC}"/>
    <cellStyle name="Normal 2 3 4 3 6 4 3" xfId="49494" xr:uid="{7C5ABBE3-25AD-433F-B2F4-8E36928B13D7}"/>
    <cellStyle name="Normal 2 3 4 3 6 5" xfId="14074" xr:uid="{510CE77A-55C3-43E0-BA5E-16B20370DCB8}"/>
    <cellStyle name="Normal 2 3 4 3 6 6" xfId="27764" xr:uid="{C2BE1331-7F81-4217-A4F6-1C805A8DE9B2}"/>
    <cellStyle name="Normal 2 3 4 3 6 7" xfId="42648" xr:uid="{2CE5AA63-522A-4209-A07A-EB327E84E621}"/>
    <cellStyle name="Normal 2 3 4 3 7" xfId="7228" xr:uid="{D4A2E96B-324B-4E62-B4A5-23E0CB837490}"/>
    <cellStyle name="Normal 2 3 4 3 7 2" xfId="8941" xr:uid="{71EF775C-8D88-404A-91E0-B9B1BBC18C28}"/>
    <cellStyle name="Normal 2 3 4 3 7 2 2" xfId="12363" xr:uid="{8D53AEA4-A4E4-41DB-A0E2-FCB97F47F3FB}"/>
    <cellStyle name="Normal 2 3 4 3 7 2 2 2" xfId="26053" xr:uid="{CC14F189-3E1C-4968-88B5-BFB3FD5D1001}"/>
    <cellStyle name="Normal 2 3 4 3 7 2 2 2 2" xfId="39745" xr:uid="{66C27EB7-AF1C-415B-A249-DE159821E24A}"/>
    <cellStyle name="Normal 2 3 4 3 7 2 2 2 3" xfId="54629" xr:uid="{13764E17-93D5-490C-A299-9706999720B2}"/>
    <cellStyle name="Normal 2 3 4 3 7 2 2 3" xfId="19209" xr:uid="{77F30996-6035-4816-8282-BC05044B15F8}"/>
    <cellStyle name="Normal 2 3 4 3 7 2 2 4" xfId="32899" xr:uid="{4081789B-C171-42CE-BB2C-503401802ECE}"/>
    <cellStyle name="Normal 2 3 4 3 7 2 2 5" xfId="47783" xr:uid="{48FAF6D6-2602-44FD-BC83-8F7B8DFFE59C}"/>
    <cellStyle name="Normal 2 3 4 3 7 2 3" xfId="22631" xr:uid="{2CC3C0DF-CB94-489A-9811-2C1906DDF0C0}"/>
    <cellStyle name="Normal 2 3 4 3 7 2 3 2" xfId="36323" xr:uid="{8108751D-E159-493D-84BB-CCBD0D363B65}"/>
    <cellStyle name="Normal 2 3 4 3 7 2 3 3" xfId="51207" xr:uid="{41BD735B-4033-4119-A437-DCB142FD5D4E}"/>
    <cellStyle name="Normal 2 3 4 3 7 2 4" xfId="15787" xr:uid="{BFE92F6C-98A2-41AD-AB29-CF5CCF677262}"/>
    <cellStyle name="Normal 2 3 4 3 7 2 5" xfId="29477" xr:uid="{31611894-BBB7-4A9C-B6C6-D8D7C245540D}"/>
    <cellStyle name="Normal 2 3 4 3 7 2 6" xfId="44361" xr:uid="{39580CB6-4ACA-4B24-A6F9-45A58B057D81}"/>
    <cellStyle name="Normal 2 3 4 3 7 3" xfId="10651" xr:uid="{E5CFDEEE-FC71-4AEC-8580-11DDA82BCC08}"/>
    <cellStyle name="Normal 2 3 4 3 7 3 2" xfId="24341" xr:uid="{42EAD053-49B1-47B5-ADEB-753ED6A1F080}"/>
    <cellStyle name="Normal 2 3 4 3 7 3 2 2" xfId="38033" xr:uid="{FA0F646A-DC54-43AC-BCBD-31CE7F23F0AD}"/>
    <cellStyle name="Normal 2 3 4 3 7 3 2 3" xfId="52917" xr:uid="{1D0C012B-EEF0-4234-A447-62187C41F38F}"/>
    <cellStyle name="Normal 2 3 4 3 7 3 3" xfId="17497" xr:uid="{FAE07B88-B885-4BD3-B3EE-B77C5DB34754}"/>
    <cellStyle name="Normal 2 3 4 3 7 3 4" xfId="31187" xr:uid="{AFE6B411-7F46-4F02-88A6-77BF08D9EAA2}"/>
    <cellStyle name="Normal 2 3 4 3 7 3 5" xfId="46071" xr:uid="{C7D5AFBA-D778-48A7-A42C-8B2E6D07E04B}"/>
    <cellStyle name="Normal 2 3 4 3 7 4" xfId="20919" xr:uid="{A4F45784-F4AB-4EC1-A871-DE834D7F450F}"/>
    <cellStyle name="Normal 2 3 4 3 7 4 2" xfId="34611" xr:uid="{01A60C79-F9E5-4F0F-A1CF-5A99CE0AA91D}"/>
    <cellStyle name="Normal 2 3 4 3 7 4 3" xfId="49495" xr:uid="{A0627108-DC3D-46E1-BD12-368E6E20A129}"/>
    <cellStyle name="Normal 2 3 4 3 7 5" xfId="14075" xr:uid="{FA6D9CDF-42FE-4B35-B627-B822C5BEA916}"/>
    <cellStyle name="Normal 2 3 4 3 7 6" xfId="27765" xr:uid="{55661A77-F32C-4A24-B608-D7B688703791}"/>
    <cellStyle name="Normal 2 3 4 3 7 7" xfId="42649" xr:uid="{D5112CFD-0A09-4ECE-AB26-EBC3E22370C9}"/>
    <cellStyle name="Normal 2 3 4 3 8" xfId="8912" xr:uid="{E32F67EF-2194-41F7-BFC1-147B0FBBBB07}"/>
    <cellStyle name="Normal 2 3 4 3 8 2" xfId="12334" xr:uid="{5E5C6D14-A01D-4F39-9B4D-35F218BEBE6E}"/>
    <cellStyle name="Normal 2 3 4 3 8 2 2" xfId="26024" xr:uid="{A6841319-8B74-4205-814A-BCD2478A718C}"/>
    <cellStyle name="Normal 2 3 4 3 8 2 2 2" xfId="39716" xr:uid="{BF009EA8-28FA-49C9-8C67-3E333DEF3650}"/>
    <cellStyle name="Normal 2 3 4 3 8 2 2 3" xfId="54600" xr:uid="{1D5CFFAC-8E18-4659-B32A-2D4724CCFC5E}"/>
    <cellStyle name="Normal 2 3 4 3 8 2 3" xfId="19180" xr:uid="{48440B7F-B665-4A77-A56B-CC3D07F38A23}"/>
    <cellStyle name="Normal 2 3 4 3 8 2 4" xfId="32870" xr:uid="{E0DFFBC2-23C4-43E1-A27A-D675D0398601}"/>
    <cellStyle name="Normal 2 3 4 3 8 2 5" xfId="47754" xr:uid="{C6086266-BAE3-457A-8880-77AF433E6FFF}"/>
    <cellStyle name="Normal 2 3 4 3 8 3" xfId="22602" xr:uid="{9AF2ED94-CD9E-41D6-BC04-EBE27BAA05AA}"/>
    <cellStyle name="Normal 2 3 4 3 8 3 2" xfId="36294" xr:uid="{99DBF923-8E77-4515-9429-8BE7E59082EC}"/>
    <cellStyle name="Normal 2 3 4 3 8 3 3" xfId="51178" xr:uid="{2E29D40C-D4C4-41B4-8D64-40A11CF65665}"/>
    <cellStyle name="Normal 2 3 4 3 8 4" xfId="15758" xr:uid="{BF07B95E-DC23-4A61-9D8E-748721C621CC}"/>
    <cellStyle name="Normal 2 3 4 3 8 5" xfId="29448" xr:uid="{91713482-C97F-4AF9-A05F-36F738785B4C}"/>
    <cellStyle name="Normal 2 3 4 3 8 6" xfId="44332" xr:uid="{FC7E5258-3FAC-43EB-BA66-3160C3F1864C}"/>
    <cellStyle name="Normal 2 3 4 3 9" xfId="10622" xr:uid="{3D56D383-CAB6-4845-BE1D-9BDFAFF676A7}"/>
    <cellStyle name="Normal 2 3 4 3 9 2" xfId="24312" xr:uid="{F7238503-A06D-49D4-9261-3FD7446A65E2}"/>
    <cellStyle name="Normal 2 3 4 3 9 2 2" xfId="38004" xr:uid="{120DD77C-1ABB-408E-9BCF-5315D6868DAF}"/>
    <cellStyle name="Normal 2 3 4 3 9 2 3" xfId="52888" xr:uid="{9ADAFD26-3610-4C09-9D96-F99D4C597958}"/>
    <cellStyle name="Normal 2 3 4 3 9 3" xfId="17468" xr:uid="{E9B76CE5-D6F3-4CE3-978E-1D936ECFF17E}"/>
    <cellStyle name="Normal 2 3 4 3 9 4" xfId="31158" xr:uid="{FA2B0CF4-FAC2-47DF-9187-A0624ACB8E63}"/>
    <cellStyle name="Normal 2 3 4 3 9 5" xfId="46042" xr:uid="{B62CEE59-B4C5-4D16-B5DA-A8490D5E7CAD}"/>
    <cellStyle name="Normal 2 3 4 4" xfId="7229" xr:uid="{86215E85-5DDF-45F6-8D8F-5E92C406BE2A}"/>
    <cellStyle name="Normal 2 3 4 4 10" xfId="14076" xr:uid="{B6F5384B-6F53-4CBA-A7ED-4A5D09442B25}"/>
    <cellStyle name="Normal 2 3 4 4 11" xfId="27766" xr:uid="{5FC6B82C-1294-428C-83B9-FE89AFCBAEB3}"/>
    <cellStyle name="Normal 2 3 4 4 12" xfId="42650" xr:uid="{0FC10B3A-7C46-4CF9-88E8-39164F5C41C2}"/>
    <cellStyle name="Normal 2 3 4 4 2" xfId="7230" xr:uid="{86B48E31-1E11-45BA-BA6A-4FFD68BCC615}"/>
    <cellStyle name="Normal 2 3 4 4 2 10" xfId="42651" xr:uid="{8B70F43F-5293-4F9B-AB57-AFCF5440B71D}"/>
    <cellStyle name="Normal 2 3 4 4 2 2" xfId="7231" xr:uid="{52D7FF3B-37A9-4ED2-8DF1-FDD5098B1860}"/>
    <cellStyle name="Normal 2 3 4 4 2 2 2" xfId="7232" xr:uid="{D0151ED5-6EB9-423A-86C9-5F4526C66C5C}"/>
    <cellStyle name="Normal 2 3 4 4 2 2 2 2" xfId="8945" xr:uid="{DC1E2805-6734-460F-8ACC-EEC04FFE2423}"/>
    <cellStyle name="Normal 2 3 4 4 2 2 2 2 2" xfId="12367" xr:uid="{CDC9300F-AF44-4F81-AF35-E18AFD93B9BC}"/>
    <cellStyle name="Normal 2 3 4 4 2 2 2 2 2 2" xfId="26057" xr:uid="{8E28A654-855B-4682-BC02-FD816A8CB422}"/>
    <cellStyle name="Normal 2 3 4 4 2 2 2 2 2 2 2" xfId="39749" xr:uid="{C2A8590C-1D26-4C09-9C31-EC2313B41B21}"/>
    <cellStyle name="Normal 2 3 4 4 2 2 2 2 2 2 3" xfId="54633" xr:uid="{0134C06B-A326-4BF4-97CC-C5C008B80227}"/>
    <cellStyle name="Normal 2 3 4 4 2 2 2 2 2 3" xfId="19213" xr:uid="{189BE4BB-B1B1-4BF8-AE07-69AA663354B9}"/>
    <cellStyle name="Normal 2 3 4 4 2 2 2 2 2 4" xfId="32903" xr:uid="{6BA0ECD5-27E5-4FC7-8393-1D1323747B81}"/>
    <cellStyle name="Normal 2 3 4 4 2 2 2 2 2 5" xfId="47787" xr:uid="{D7B34B14-41EC-4D09-9939-DB177B41C0D7}"/>
    <cellStyle name="Normal 2 3 4 4 2 2 2 2 3" xfId="22635" xr:uid="{5DD6E61A-C72F-426F-AAF9-91A99B87392C}"/>
    <cellStyle name="Normal 2 3 4 4 2 2 2 2 3 2" xfId="36327" xr:uid="{0CB4994D-F560-4647-94E5-6327D6EBE331}"/>
    <cellStyle name="Normal 2 3 4 4 2 2 2 2 3 3" xfId="51211" xr:uid="{91E93633-CB8F-41DE-BF84-A71213B9EE2C}"/>
    <cellStyle name="Normal 2 3 4 4 2 2 2 2 4" xfId="15791" xr:uid="{74249FF0-0C0A-4B77-A237-2DFF11631350}"/>
    <cellStyle name="Normal 2 3 4 4 2 2 2 2 5" xfId="29481" xr:uid="{9FCF52BF-818F-4332-BB80-33797F7B194B}"/>
    <cellStyle name="Normal 2 3 4 4 2 2 2 2 6" xfId="44365" xr:uid="{448C2042-142C-403C-BB7A-7943951C7767}"/>
    <cellStyle name="Normal 2 3 4 4 2 2 2 3" xfId="10655" xr:uid="{A0D26831-3530-438F-B5CB-9F328BC34C55}"/>
    <cellStyle name="Normal 2 3 4 4 2 2 2 3 2" xfId="24345" xr:uid="{B95DE212-EC1C-40C0-AFC6-1474B2DD8C87}"/>
    <cellStyle name="Normal 2 3 4 4 2 2 2 3 2 2" xfId="38037" xr:uid="{0B679A0C-41F7-460D-8D9C-B3434F278E51}"/>
    <cellStyle name="Normal 2 3 4 4 2 2 2 3 2 3" xfId="52921" xr:uid="{A8065C54-E794-43E6-9584-C3A8A93A0FB3}"/>
    <cellStyle name="Normal 2 3 4 4 2 2 2 3 3" xfId="17501" xr:uid="{3D854D61-B929-4070-954C-771C22D33F30}"/>
    <cellStyle name="Normal 2 3 4 4 2 2 2 3 4" xfId="31191" xr:uid="{16FBF005-CE03-4A8B-8C26-9698DA1ECA61}"/>
    <cellStyle name="Normal 2 3 4 4 2 2 2 3 5" xfId="46075" xr:uid="{ED17AC96-FA37-4C19-A0FB-EB774B121BA2}"/>
    <cellStyle name="Normal 2 3 4 4 2 2 2 4" xfId="20923" xr:uid="{AE7DD23D-E98E-443B-910D-45541257DEAF}"/>
    <cellStyle name="Normal 2 3 4 4 2 2 2 4 2" xfId="34615" xr:uid="{1AE0ABEA-A04F-459E-B66B-247C715F1FDB}"/>
    <cellStyle name="Normal 2 3 4 4 2 2 2 4 3" xfId="49499" xr:uid="{EF927C07-8992-4E73-864C-13C8B913C402}"/>
    <cellStyle name="Normal 2 3 4 4 2 2 2 5" xfId="14079" xr:uid="{02A9B79C-71A6-45B2-A456-102782D8FB62}"/>
    <cellStyle name="Normal 2 3 4 4 2 2 2 6" xfId="27769" xr:uid="{BAC72DD4-76CB-4F10-ADD1-32E423544E43}"/>
    <cellStyle name="Normal 2 3 4 4 2 2 2 7" xfId="42653" xr:uid="{55B703AF-D606-465D-8C08-4F2A7E555C2C}"/>
    <cellStyle name="Normal 2 3 4 4 2 2 3" xfId="8944" xr:uid="{4355179F-B957-4EB3-81C6-8412D7CEF99F}"/>
    <cellStyle name="Normal 2 3 4 4 2 2 3 2" xfId="12366" xr:uid="{2D598D7B-EB70-49E6-BD3E-790CC39A560C}"/>
    <cellStyle name="Normal 2 3 4 4 2 2 3 2 2" xfId="26056" xr:uid="{80E096DA-5075-467E-8778-4AA9FAE361B1}"/>
    <cellStyle name="Normal 2 3 4 4 2 2 3 2 2 2" xfId="39748" xr:uid="{F57DE002-E2AF-46A7-AF4C-1773EEBBDCBA}"/>
    <cellStyle name="Normal 2 3 4 4 2 2 3 2 2 3" xfId="54632" xr:uid="{11E66662-A3A9-45FC-B28A-B15D35B89BAA}"/>
    <cellStyle name="Normal 2 3 4 4 2 2 3 2 3" xfId="19212" xr:uid="{5D661304-AD6C-4BCF-8DBE-F9F4B29754D8}"/>
    <cellStyle name="Normal 2 3 4 4 2 2 3 2 4" xfId="32902" xr:uid="{F782644D-D049-42C4-BAA2-3AD4C6D06160}"/>
    <cellStyle name="Normal 2 3 4 4 2 2 3 2 5" xfId="47786" xr:uid="{556101BD-A95F-4E0A-9C02-90EBAE044F5C}"/>
    <cellStyle name="Normal 2 3 4 4 2 2 3 3" xfId="22634" xr:uid="{12ACBE2E-B97F-478B-92EB-BEE416C30AF9}"/>
    <cellStyle name="Normal 2 3 4 4 2 2 3 3 2" xfId="36326" xr:uid="{08BB0371-ED1C-46A4-B048-E3FA210BB02A}"/>
    <cellStyle name="Normal 2 3 4 4 2 2 3 3 3" xfId="51210" xr:uid="{61EFB8F3-9FC0-4374-B1BB-DD6C99717FCD}"/>
    <cellStyle name="Normal 2 3 4 4 2 2 3 4" xfId="15790" xr:uid="{17ED9540-4D76-479F-81A6-6D303E574198}"/>
    <cellStyle name="Normal 2 3 4 4 2 2 3 5" xfId="29480" xr:uid="{EA021AE7-9E82-44F6-88F2-2D092B18300B}"/>
    <cellStyle name="Normal 2 3 4 4 2 2 3 6" xfId="44364" xr:uid="{E44016E8-2A1F-4F27-B298-1006E1D368F0}"/>
    <cellStyle name="Normal 2 3 4 4 2 2 4" xfId="10654" xr:uid="{FFA68A2C-871C-4ABF-857E-CF408CE6C9D0}"/>
    <cellStyle name="Normal 2 3 4 4 2 2 4 2" xfId="24344" xr:uid="{6AECEEB7-6558-4D9F-A9D4-A9F360C15BCB}"/>
    <cellStyle name="Normal 2 3 4 4 2 2 4 2 2" xfId="38036" xr:uid="{D8D6D922-3F1B-4602-898B-B82692675474}"/>
    <cellStyle name="Normal 2 3 4 4 2 2 4 2 3" xfId="52920" xr:uid="{28570D5F-0AF6-4465-B268-CA91BCF3EF05}"/>
    <cellStyle name="Normal 2 3 4 4 2 2 4 3" xfId="17500" xr:uid="{322CB725-4AFC-4386-B031-957C2FB62FBA}"/>
    <cellStyle name="Normal 2 3 4 4 2 2 4 4" xfId="31190" xr:uid="{3B3D580F-1029-467E-8719-EF3E00B5837D}"/>
    <cellStyle name="Normal 2 3 4 4 2 2 4 5" xfId="46074" xr:uid="{3E174DCD-4848-44A9-8089-926CAED78C6B}"/>
    <cellStyle name="Normal 2 3 4 4 2 2 5" xfId="20922" xr:uid="{6EF45B73-AAD8-42DD-8DF2-09AE79517E33}"/>
    <cellStyle name="Normal 2 3 4 4 2 2 5 2" xfId="34614" xr:uid="{D545ED90-033A-47DC-B1A6-C187C90D4603}"/>
    <cellStyle name="Normal 2 3 4 4 2 2 5 3" xfId="49498" xr:uid="{8275E007-D16D-4639-9178-18D71C870890}"/>
    <cellStyle name="Normal 2 3 4 4 2 2 6" xfId="14078" xr:uid="{D53EB0C2-AC46-40E3-A4E4-59EFAB1DB0C5}"/>
    <cellStyle name="Normal 2 3 4 4 2 2 7" xfId="27768" xr:uid="{4D56F02B-10F7-410E-87F6-AD46DE3BDDEF}"/>
    <cellStyle name="Normal 2 3 4 4 2 2 8" xfId="42652" xr:uid="{FFA79E33-5EAE-48A2-B003-C4DB77F8E1B5}"/>
    <cellStyle name="Normal 2 3 4 4 2 3" xfId="7233" xr:uid="{5451C75D-9FDC-4F62-B837-6C3DF582EEC3}"/>
    <cellStyle name="Normal 2 3 4 4 2 3 2" xfId="8946" xr:uid="{7976C686-27E1-4677-91B9-357AA53593E8}"/>
    <cellStyle name="Normal 2 3 4 4 2 3 2 2" xfId="12368" xr:uid="{772F3071-8BC5-455F-BB67-CA6BDBA56D5D}"/>
    <cellStyle name="Normal 2 3 4 4 2 3 2 2 2" xfId="26058" xr:uid="{4BA244F9-4C4C-42F3-B332-89D804E432BC}"/>
    <cellStyle name="Normal 2 3 4 4 2 3 2 2 2 2" xfId="39750" xr:uid="{CBBCBBA7-6551-430E-8AB0-3610F4BD9482}"/>
    <cellStyle name="Normal 2 3 4 4 2 3 2 2 2 3" xfId="54634" xr:uid="{E6FF7D21-7C41-4209-8BF7-96FFF09019F2}"/>
    <cellStyle name="Normal 2 3 4 4 2 3 2 2 3" xfId="19214" xr:uid="{BD07C892-8D6E-4ABC-AC29-1B6797D5977E}"/>
    <cellStyle name="Normal 2 3 4 4 2 3 2 2 4" xfId="32904" xr:uid="{70BCF195-6D59-47A5-B969-3D925103D5F1}"/>
    <cellStyle name="Normal 2 3 4 4 2 3 2 2 5" xfId="47788" xr:uid="{F27A35C8-6764-4CE9-A13C-801AE1D11DB2}"/>
    <cellStyle name="Normal 2 3 4 4 2 3 2 3" xfId="22636" xr:uid="{00420CBB-FE33-4556-A104-142A68F4B79A}"/>
    <cellStyle name="Normal 2 3 4 4 2 3 2 3 2" xfId="36328" xr:uid="{676D4E4F-AC4F-4DC1-9BF3-9B259E929B66}"/>
    <cellStyle name="Normal 2 3 4 4 2 3 2 3 3" xfId="51212" xr:uid="{43A4EAC2-1AFD-4576-A466-4E26E3F54A72}"/>
    <cellStyle name="Normal 2 3 4 4 2 3 2 4" xfId="15792" xr:uid="{311D9E7C-9CB3-4F4E-99E5-6075FE01CF93}"/>
    <cellStyle name="Normal 2 3 4 4 2 3 2 5" xfId="29482" xr:uid="{F1A1DA73-44BA-4896-B4D3-1FF480A09404}"/>
    <cellStyle name="Normal 2 3 4 4 2 3 2 6" xfId="44366" xr:uid="{EC8E7C70-8303-4CA9-B6E3-8B0D091093AC}"/>
    <cellStyle name="Normal 2 3 4 4 2 3 3" xfId="10656" xr:uid="{A911BD80-D457-45FE-A51C-F71BBEDEEBEB}"/>
    <cellStyle name="Normal 2 3 4 4 2 3 3 2" xfId="24346" xr:uid="{A6D1192E-96F1-4E22-93D8-5FB51D0A78F6}"/>
    <cellStyle name="Normal 2 3 4 4 2 3 3 2 2" xfId="38038" xr:uid="{4C4147F6-5211-4090-8339-D6E93A933EA5}"/>
    <cellStyle name="Normal 2 3 4 4 2 3 3 2 3" xfId="52922" xr:uid="{76525686-4319-4C6A-95BD-AB499DF26792}"/>
    <cellStyle name="Normal 2 3 4 4 2 3 3 3" xfId="17502" xr:uid="{23E7DC48-F2A8-4FBB-877B-445663ED89BE}"/>
    <cellStyle name="Normal 2 3 4 4 2 3 3 4" xfId="31192" xr:uid="{0CAA2898-05ED-4A7D-B272-EEBD6DD5A0FA}"/>
    <cellStyle name="Normal 2 3 4 4 2 3 3 5" xfId="46076" xr:uid="{3E78448B-EF9F-4929-A7BC-1D66CE362FB5}"/>
    <cellStyle name="Normal 2 3 4 4 2 3 4" xfId="20924" xr:uid="{F47003E1-BF34-4FCA-AFF5-289227A23BF8}"/>
    <cellStyle name="Normal 2 3 4 4 2 3 4 2" xfId="34616" xr:uid="{2DE6351E-4CE7-470C-91D1-D46C1D36E7E7}"/>
    <cellStyle name="Normal 2 3 4 4 2 3 4 3" xfId="49500" xr:uid="{B586DC74-803D-45F5-B1FC-B7240E774A58}"/>
    <cellStyle name="Normal 2 3 4 4 2 3 5" xfId="14080" xr:uid="{BF3EAF75-23DB-4A9A-A02E-782BA0F5617C}"/>
    <cellStyle name="Normal 2 3 4 4 2 3 6" xfId="27770" xr:uid="{BBABA0D8-F33F-442B-AA83-14D6BEF9770F}"/>
    <cellStyle name="Normal 2 3 4 4 2 3 7" xfId="42654" xr:uid="{92F6BB93-B739-4FD2-99C0-288F9C439952}"/>
    <cellStyle name="Normal 2 3 4 4 2 4" xfId="7234" xr:uid="{544465F5-09E2-4B00-B181-6D3F5C88F003}"/>
    <cellStyle name="Normal 2 3 4 4 2 4 2" xfId="8947" xr:uid="{5742D126-00B9-4303-8564-7B29A7EEE3A6}"/>
    <cellStyle name="Normal 2 3 4 4 2 4 2 2" xfId="12369" xr:uid="{D008E4AA-A52F-4814-967C-EE5E85F76215}"/>
    <cellStyle name="Normal 2 3 4 4 2 4 2 2 2" xfId="26059" xr:uid="{9CFC37E2-8656-48FF-8F36-891032C4B65C}"/>
    <cellStyle name="Normal 2 3 4 4 2 4 2 2 2 2" xfId="39751" xr:uid="{460EDC95-1A7D-44C6-B6BC-E23CFC6983B7}"/>
    <cellStyle name="Normal 2 3 4 4 2 4 2 2 2 3" xfId="54635" xr:uid="{503AD4E2-CA0E-471E-836D-551C53D5F61D}"/>
    <cellStyle name="Normal 2 3 4 4 2 4 2 2 3" xfId="19215" xr:uid="{BD065D1D-B0D7-4F20-B5EE-9A4CEB0B71A7}"/>
    <cellStyle name="Normal 2 3 4 4 2 4 2 2 4" xfId="32905" xr:uid="{5B8787A1-1289-4AE3-8C24-4D02C0105FBA}"/>
    <cellStyle name="Normal 2 3 4 4 2 4 2 2 5" xfId="47789" xr:uid="{2E4AAD26-12DD-4BDF-907D-E191238567C3}"/>
    <cellStyle name="Normal 2 3 4 4 2 4 2 3" xfId="22637" xr:uid="{39C8BAD4-D8F9-4FE7-A679-1EFF01A188F1}"/>
    <cellStyle name="Normal 2 3 4 4 2 4 2 3 2" xfId="36329" xr:uid="{4FC55764-3F4C-4148-A6DC-1A6404BF19D5}"/>
    <cellStyle name="Normal 2 3 4 4 2 4 2 3 3" xfId="51213" xr:uid="{404A5980-8313-4313-BF25-44B4BF186A4F}"/>
    <cellStyle name="Normal 2 3 4 4 2 4 2 4" xfId="15793" xr:uid="{903308B9-A4FD-4659-9BF6-00AA826D6EC7}"/>
    <cellStyle name="Normal 2 3 4 4 2 4 2 5" xfId="29483" xr:uid="{DB8967AA-1E21-4EA2-B895-D7CBBD8D7EF3}"/>
    <cellStyle name="Normal 2 3 4 4 2 4 2 6" xfId="44367" xr:uid="{E123377C-3E57-404C-9610-02BF379EEBCD}"/>
    <cellStyle name="Normal 2 3 4 4 2 4 3" xfId="10657" xr:uid="{101ACD15-2D42-40BC-B85C-AAF37B617F2D}"/>
    <cellStyle name="Normal 2 3 4 4 2 4 3 2" xfId="24347" xr:uid="{665E7F39-E636-4FDF-B8CA-F123E5349F6F}"/>
    <cellStyle name="Normal 2 3 4 4 2 4 3 2 2" xfId="38039" xr:uid="{536EB1AB-6ADD-46D9-8CE6-616A27140428}"/>
    <cellStyle name="Normal 2 3 4 4 2 4 3 2 3" xfId="52923" xr:uid="{E77C58FF-E747-4C81-9B80-CDA423CB3A3E}"/>
    <cellStyle name="Normal 2 3 4 4 2 4 3 3" xfId="17503" xr:uid="{278C17B6-A47B-46B9-A21F-A78D3C2C9D34}"/>
    <cellStyle name="Normal 2 3 4 4 2 4 3 4" xfId="31193" xr:uid="{A1D1252A-E9AC-4BBE-B165-F5B1E6427D74}"/>
    <cellStyle name="Normal 2 3 4 4 2 4 3 5" xfId="46077" xr:uid="{EA099A05-F33A-4489-BEBB-5B01CBA5DA82}"/>
    <cellStyle name="Normal 2 3 4 4 2 4 4" xfId="20925" xr:uid="{C4ABFA2E-30C9-49C8-96E2-168AA102F139}"/>
    <cellStyle name="Normal 2 3 4 4 2 4 4 2" xfId="34617" xr:uid="{66CD9537-8F0A-40A4-9DA7-22E81C645800}"/>
    <cellStyle name="Normal 2 3 4 4 2 4 4 3" xfId="49501" xr:uid="{7803E30F-9F11-4131-B083-D234BA5A73E4}"/>
    <cellStyle name="Normal 2 3 4 4 2 4 5" xfId="14081" xr:uid="{C5BD05DD-F9E1-44CF-8C5F-FB0767EE43B0}"/>
    <cellStyle name="Normal 2 3 4 4 2 4 6" xfId="27771" xr:uid="{9F89C2D9-3800-4376-9E3D-BC5AE78CAE8E}"/>
    <cellStyle name="Normal 2 3 4 4 2 4 7" xfId="42655" xr:uid="{68424741-1FA8-4558-9976-E9FBD89F119F}"/>
    <cellStyle name="Normal 2 3 4 4 2 5" xfId="8943" xr:uid="{FEA7C079-36E9-43CA-93D6-A7CBC0B5C196}"/>
    <cellStyle name="Normal 2 3 4 4 2 5 2" xfId="12365" xr:uid="{3223CCC6-52EE-44BE-A9F3-A61995E52151}"/>
    <cellStyle name="Normal 2 3 4 4 2 5 2 2" xfId="26055" xr:uid="{37D3FBC1-0923-4E1E-8038-52EA2A066F4D}"/>
    <cellStyle name="Normal 2 3 4 4 2 5 2 2 2" xfId="39747" xr:uid="{FBF969AF-2A88-426D-AF72-E9E18476D0E0}"/>
    <cellStyle name="Normal 2 3 4 4 2 5 2 2 3" xfId="54631" xr:uid="{A146FBB2-1D54-4A0E-AC54-0DA618F3B333}"/>
    <cellStyle name="Normal 2 3 4 4 2 5 2 3" xfId="19211" xr:uid="{CD956F2C-DC69-4E31-A6D9-DEB09AA7D30D}"/>
    <cellStyle name="Normal 2 3 4 4 2 5 2 4" xfId="32901" xr:uid="{8F3F9BA7-F73F-4D03-958B-6993CEE0B9F7}"/>
    <cellStyle name="Normal 2 3 4 4 2 5 2 5" xfId="47785" xr:uid="{D2ADAABE-4829-4153-94CD-DC7ABCF28E83}"/>
    <cellStyle name="Normal 2 3 4 4 2 5 3" xfId="22633" xr:uid="{D05BBBF0-E003-4F18-AA1B-766B07F181CD}"/>
    <cellStyle name="Normal 2 3 4 4 2 5 3 2" xfId="36325" xr:uid="{D1FF93D8-847B-406E-A6A4-66E11158F623}"/>
    <cellStyle name="Normal 2 3 4 4 2 5 3 3" xfId="51209" xr:uid="{4860798D-8D05-49D7-B578-BD3078D28172}"/>
    <cellStyle name="Normal 2 3 4 4 2 5 4" xfId="15789" xr:uid="{641871F7-9A39-4C19-B2AA-0E16D1182FE7}"/>
    <cellStyle name="Normal 2 3 4 4 2 5 5" xfId="29479" xr:uid="{59FF3BF3-12E6-45A1-A812-B3AC9C8B3C2E}"/>
    <cellStyle name="Normal 2 3 4 4 2 5 6" xfId="44363" xr:uid="{0F24CFF9-FC5D-4637-8D51-8279EA6A8A3A}"/>
    <cellStyle name="Normal 2 3 4 4 2 6" xfId="10653" xr:uid="{C9322499-3242-4311-8288-4E60F89CE7F2}"/>
    <cellStyle name="Normal 2 3 4 4 2 6 2" xfId="24343" xr:uid="{41293D5E-CAFB-47BE-BCAE-A8EBC8B4D0DA}"/>
    <cellStyle name="Normal 2 3 4 4 2 6 2 2" xfId="38035" xr:uid="{C7297EFA-93C3-45D9-8FA2-BA96614AEDC3}"/>
    <cellStyle name="Normal 2 3 4 4 2 6 2 3" xfId="52919" xr:uid="{63BB952D-B02B-4983-B8A1-BA5809247448}"/>
    <cellStyle name="Normal 2 3 4 4 2 6 3" xfId="17499" xr:uid="{5C1C3440-1677-4C49-A4FA-63F9CF610493}"/>
    <cellStyle name="Normal 2 3 4 4 2 6 4" xfId="31189" xr:uid="{7659DCD3-2549-44B0-8F7A-F192D529E129}"/>
    <cellStyle name="Normal 2 3 4 4 2 6 5" xfId="46073" xr:uid="{53213D08-F845-445E-9FDC-34D50D88631A}"/>
    <cellStyle name="Normal 2 3 4 4 2 7" xfId="20921" xr:uid="{AB3EA856-A28A-4C24-87AE-643F54ABC8D5}"/>
    <cellStyle name="Normal 2 3 4 4 2 7 2" xfId="34613" xr:uid="{7FD1CC3E-C98B-4377-A462-8B27365F91D4}"/>
    <cellStyle name="Normal 2 3 4 4 2 7 3" xfId="49497" xr:uid="{2D679D07-A9F8-485C-AC1E-8BCC09C1339A}"/>
    <cellStyle name="Normal 2 3 4 4 2 8" xfId="14077" xr:uid="{7665D6E1-665D-4F59-9023-3E69CEFBF37B}"/>
    <cellStyle name="Normal 2 3 4 4 2 9" xfId="27767" xr:uid="{D53374F4-8430-4A43-88EC-95D94771D75F}"/>
    <cellStyle name="Normal 2 3 4 4 3" xfId="7235" xr:uid="{543C38EF-3554-4D59-91FB-E0FB72F1BE04}"/>
    <cellStyle name="Normal 2 3 4 4 3 10" xfId="42656" xr:uid="{1EBF4D8D-2350-4871-BBFB-42CEFDA23117}"/>
    <cellStyle name="Normal 2 3 4 4 3 2" xfId="7236" xr:uid="{DFE71C89-CFBB-4ADD-85E7-851A89DD2B32}"/>
    <cellStyle name="Normal 2 3 4 4 3 2 2" xfId="7237" xr:uid="{95436F09-0C2D-4023-AACA-6EFC62FC520C}"/>
    <cellStyle name="Normal 2 3 4 4 3 2 2 2" xfId="8950" xr:uid="{CBCF7AFE-D909-4CF5-86CD-BB650184A8F9}"/>
    <cellStyle name="Normal 2 3 4 4 3 2 2 2 2" xfId="12372" xr:uid="{FD5D4D5E-28ED-4963-9998-BCC56A7DE3C0}"/>
    <cellStyle name="Normal 2 3 4 4 3 2 2 2 2 2" xfId="26062" xr:uid="{01C5F320-5D58-4837-904C-BA2B12BBBB85}"/>
    <cellStyle name="Normal 2 3 4 4 3 2 2 2 2 2 2" xfId="39754" xr:uid="{521CF07F-C58A-4971-82CE-E4AFEE61DF24}"/>
    <cellStyle name="Normal 2 3 4 4 3 2 2 2 2 2 3" xfId="54638" xr:uid="{7A342929-3D6B-42BF-A653-1E310049F05A}"/>
    <cellStyle name="Normal 2 3 4 4 3 2 2 2 2 3" xfId="19218" xr:uid="{2160A818-8A9D-4FE7-9654-5DB7EDC38EAF}"/>
    <cellStyle name="Normal 2 3 4 4 3 2 2 2 2 4" xfId="32908" xr:uid="{8F7FD317-1A05-4E90-B020-A332FD4BD57E}"/>
    <cellStyle name="Normal 2 3 4 4 3 2 2 2 2 5" xfId="47792" xr:uid="{F5495E36-6DD8-4892-9C46-8C32D650638B}"/>
    <cellStyle name="Normal 2 3 4 4 3 2 2 2 3" xfId="22640" xr:uid="{11FA0FE3-6D8D-4F9B-A928-F1EB411E3F5D}"/>
    <cellStyle name="Normal 2 3 4 4 3 2 2 2 3 2" xfId="36332" xr:uid="{11A3AAE4-8823-48AF-B3EC-FDE88DB8B284}"/>
    <cellStyle name="Normal 2 3 4 4 3 2 2 2 3 3" xfId="51216" xr:uid="{117E2032-DE45-4353-A4F5-D3A155AC83F1}"/>
    <cellStyle name="Normal 2 3 4 4 3 2 2 2 4" xfId="15796" xr:uid="{99866D30-B40D-4C21-B2C6-20C41EBE4FD7}"/>
    <cellStyle name="Normal 2 3 4 4 3 2 2 2 5" xfId="29486" xr:uid="{D948D20A-E759-436B-BF71-5631D65F467D}"/>
    <cellStyle name="Normal 2 3 4 4 3 2 2 2 6" xfId="44370" xr:uid="{954FE5E2-9F40-4F40-A77B-6B6D4DB89BA8}"/>
    <cellStyle name="Normal 2 3 4 4 3 2 2 3" xfId="10660" xr:uid="{B5912EF4-5415-4CDE-AEBF-80A8AD11B3A0}"/>
    <cellStyle name="Normal 2 3 4 4 3 2 2 3 2" xfId="24350" xr:uid="{8B7C18EE-102A-4017-917D-03D2853726E2}"/>
    <cellStyle name="Normal 2 3 4 4 3 2 2 3 2 2" xfId="38042" xr:uid="{5A5BBD65-8984-4973-A206-4DE4E5D2D334}"/>
    <cellStyle name="Normal 2 3 4 4 3 2 2 3 2 3" xfId="52926" xr:uid="{C53335D4-9A9C-4BCD-8622-312295EE7323}"/>
    <cellStyle name="Normal 2 3 4 4 3 2 2 3 3" xfId="17506" xr:uid="{574C6A82-F7A6-4006-A334-B73077410EB6}"/>
    <cellStyle name="Normal 2 3 4 4 3 2 2 3 4" xfId="31196" xr:uid="{D479F973-C46B-4962-B4AE-ADCCEB348096}"/>
    <cellStyle name="Normal 2 3 4 4 3 2 2 3 5" xfId="46080" xr:uid="{5279007F-7AEF-4265-896E-3F2DA1699F93}"/>
    <cellStyle name="Normal 2 3 4 4 3 2 2 4" xfId="20928" xr:uid="{BD1C6DBA-DB6F-436D-9E68-E9C1916AAF46}"/>
    <cellStyle name="Normal 2 3 4 4 3 2 2 4 2" xfId="34620" xr:uid="{713E0A2E-B12B-4569-9C37-8F0AC8D25D9E}"/>
    <cellStyle name="Normal 2 3 4 4 3 2 2 4 3" xfId="49504" xr:uid="{77986B24-EF64-4192-9856-4F742ECBB104}"/>
    <cellStyle name="Normal 2 3 4 4 3 2 2 5" xfId="14084" xr:uid="{99DBCFBE-4769-4C79-8DC7-AB8C029CEA5B}"/>
    <cellStyle name="Normal 2 3 4 4 3 2 2 6" xfId="27774" xr:uid="{A24C9696-C784-427D-9CBF-D0155FCB95EB}"/>
    <cellStyle name="Normal 2 3 4 4 3 2 2 7" xfId="42658" xr:uid="{E2F4DD9A-F7D5-49E5-9A70-5AC169244C5B}"/>
    <cellStyle name="Normal 2 3 4 4 3 2 3" xfId="8949" xr:uid="{2F6229DC-A920-4787-932F-3E8198E070BD}"/>
    <cellStyle name="Normal 2 3 4 4 3 2 3 2" xfId="12371" xr:uid="{EDB9E129-05A4-43EE-8940-274466E79420}"/>
    <cellStyle name="Normal 2 3 4 4 3 2 3 2 2" xfId="26061" xr:uid="{6FBF761E-4D2F-4A67-B883-5C519BAD3F56}"/>
    <cellStyle name="Normal 2 3 4 4 3 2 3 2 2 2" xfId="39753" xr:uid="{A10CBB96-B120-4B7D-B9CB-2A58A3BBF532}"/>
    <cellStyle name="Normal 2 3 4 4 3 2 3 2 2 3" xfId="54637" xr:uid="{1A4A142A-FB95-4C4F-8545-9064A4EFC0B6}"/>
    <cellStyle name="Normal 2 3 4 4 3 2 3 2 3" xfId="19217" xr:uid="{A41F129B-C0EB-4139-94FE-D99F5B7C2CA8}"/>
    <cellStyle name="Normal 2 3 4 4 3 2 3 2 4" xfId="32907" xr:uid="{ACE6C509-0E2A-46C2-855A-6251066DFF3C}"/>
    <cellStyle name="Normal 2 3 4 4 3 2 3 2 5" xfId="47791" xr:uid="{C4BC11EE-B79B-4A46-AD6F-EA289E6190AE}"/>
    <cellStyle name="Normal 2 3 4 4 3 2 3 3" xfId="22639" xr:uid="{615D5862-C718-49A7-9AC8-BBFCE1C03DEC}"/>
    <cellStyle name="Normal 2 3 4 4 3 2 3 3 2" xfId="36331" xr:uid="{FDA5CF75-4D19-42A8-8F1E-5C33D4F3161D}"/>
    <cellStyle name="Normal 2 3 4 4 3 2 3 3 3" xfId="51215" xr:uid="{CE4F6DDA-0D52-408C-9F11-9D4CD5CB2AF4}"/>
    <cellStyle name="Normal 2 3 4 4 3 2 3 4" xfId="15795" xr:uid="{1CB4A898-CFEC-4994-BB08-762E3461DA89}"/>
    <cellStyle name="Normal 2 3 4 4 3 2 3 5" xfId="29485" xr:uid="{1669132F-FDC4-444E-8F3F-CAAE0201E961}"/>
    <cellStyle name="Normal 2 3 4 4 3 2 3 6" xfId="44369" xr:uid="{27FC3167-1760-4A37-AAE7-A493487DE0D4}"/>
    <cellStyle name="Normal 2 3 4 4 3 2 4" xfId="10659" xr:uid="{3C7AE77D-8B36-4911-AA18-1E5E566E698F}"/>
    <cellStyle name="Normal 2 3 4 4 3 2 4 2" xfId="24349" xr:uid="{E8B0FDF8-A253-403F-A4EB-BA80D6B69BAF}"/>
    <cellStyle name="Normal 2 3 4 4 3 2 4 2 2" xfId="38041" xr:uid="{B4480ED2-1EEC-4E09-B4A8-53FD14DC39D5}"/>
    <cellStyle name="Normal 2 3 4 4 3 2 4 2 3" xfId="52925" xr:uid="{F188DBDD-D7F6-47A5-888B-BAC53CB4AC37}"/>
    <cellStyle name="Normal 2 3 4 4 3 2 4 3" xfId="17505" xr:uid="{17308614-A5B0-4E37-B9DC-7F623D95BF14}"/>
    <cellStyle name="Normal 2 3 4 4 3 2 4 4" xfId="31195" xr:uid="{5D11DD77-1D10-4060-B1D9-0A92D2013A75}"/>
    <cellStyle name="Normal 2 3 4 4 3 2 4 5" xfId="46079" xr:uid="{4CE1BDE7-26F9-497A-A3E3-4765703F8657}"/>
    <cellStyle name="Normal 2 3 4 4 3 2 5" xfId="20927" xr:uid="{3C00512F-9EE9-4C5F-AC87-186F1C746453}"/>
    <cellStyle name="Normal 2 3 4 4 3 2 5 2" xfId="34619" xr:uid="{EBDD6E59-756E-40E9-8ECF-ABB95DF63272}"/>
    <cellStyle name="Normal 2 3 4 4 3 2 5 3" xfId="49503" xr:uid="{D02083E7-FDA3-4A81-9149-2CD05753718E}"/>
    <cellStyle name="Normal 2 3 4 4 3 2 6" xfId="14083" xr:uid="{F7A4E252-E67F-44F0-9273-EA7272830331}"/>
    <cellStyle name="Normal 2 3 4 4 3 2 7" xfId="27773" xr:uid="{B8083A3E-4041-4BC6-A10F-E920671BCCF1}"/>
    <cellStyle name="Normal 2 3 4 4 3 2 8" xfId="42657" xr:uid="{F4CE209D-37A3-4A94-A2BB-A1C2C2378D4F}"/>
    <cellStyle name="Normal 2 3 4 4 3 3" xfId="7238" xr:uid="{7C6515C8-03A5-4523-969B-36F1264221B2}"/>
    <cellStyle name="Normal 2 3 4 4 3 3 2" xfId="8951" xr:uid="{9B928208-4AA4-4837-937A-387BFE6D4281}"/>
    <cellStyle name="Normal 2 3 4 4 3 3 2 2" xfId="12373" xr:uid="{CB12CE6D-C0C4-475D-B77E-D5161AD25BFC}"/>
    <cellStyle name="Normal 2 3 4 4 3 3 2 2 2" xfId="26063" xr:uid="{ACC72D93-A9B2-4D8E-A272-FBB194F5FC7D}"/>
    <cellStyle name="Normal 2 3 4 4 3 3 2 2 2 2" xfId="39755" xr:uid="{35DE1685-3E26-48A0-B9DD-3D22CC0E6D2B}"/>
    <cellStyle name="Normal 2 3 4 4 3 3 2 2 2 3" xfId="54639" xr:uid="{F2ACE730-690C-4379-BDF3-9AC38B0511E7}"/>
    <cellStyle name="Normal 2 3 4 4 3 3 2 2 3" xfId="19219" xr:uid="{5D059092-5BA1-4EF1-A560-438FFD3E0176}"/>
    <cellStyle name="Normal 2 3 4 4 3 3 2 2 4" xfId="32909" xr:uid="{280B7619-63A7-49A7-A976-3EB4700B4191}"/>
    <cellStyle name="Normal 2 3 4 4 3 3 2 2 5" xfId="47793" xr:uid="{B73CC2CF-48FC-4C4D-B6CD-A2269E8D55A4}"/>
    <cellStyle name="Normal 2 3 4 4 3 3 2 3" xfId="22641" xr:uid="{46F4F25E-331D-4822-A985-5762A080685F}"/>
    <cellStyle name="Normal 2 3 4 4 3 3 2 3 2" xfId="36333" xr:uid="{E1F3FD59-9B32-4775-AB6C-05B9B930185A}"/>
    <cellStyle name="Normal 2 3 4 4 3 3 2 3 3" xfId="51217" xr:uid="{CCDB46A5-B31D-468D-A826-6B46E6CB744C}"/>
    <cellStyle name="Normal 2 3 4 4 3 3 2 4" xfId="15797" xr:uid="{F22565B4-BB69-4F3E-B90C-6901EEDE2384}"/>
    <cellStyle name="Normal 2 3 4 4 3 3 2 5" xfId="29487" xr:uid="{BDDA7F25-45C9-4880-BC5C-B7198518B946}"/>
    <cellStyle name="Normal 2 3 4 4 3 3 2 6" xfId="44371" xr:uid="{DB9ABC15-2E78-45B5-953B-E4F87D1FF571}"/>
    <cellStyle name="Normal 2 3 4 4 3 3 3" xfId="10661" xr:uid="{BC8DE374-686F-4089-9EE8-FB01A39E8EAD}"/>
    <cellStyle name="Normal 2 3 4 4 3 3 3 2" xfId="24351" xr:uid="{0A0F25BC-D91A-4AD9-8FA5-DCACC0ADF05A}"/>
    <cellStyle name="Normal 2 3 4 4 3 3 3 2 2" xfId="38043" xr:uid="{B9A5DD02-5624-4A16-A7A8-A4E271C74452}"/>
    <cellStyle name="Normal 2 3 4 4 3 3 3 2 3" xfId="52927" xr:uid="{14655D1E-10D5-4D65-AD69-A1BF3ECDC5D3}"/>
    <cellStyle name="Normal 2 3 4 4 3 3 3 3" xfId="17507" xr:uid="{62F04ACF-C1D1-49DF-9137-4BE50D991124}"/>
    <cellStyle name="Normal 2 3 4 4 3 3 3 4" xfId="31197" xr:uid="{6F5CEC07-B029-427B-A3BA-B813A3852C89}"/>
    <cellStyle name="Normal 2 3 4 4 3 3 3 5" xfId="46081" xr:uid="{17596780-C280-4CEE-B7B1-D413918E4741}"/>
    <cellStyle name="Normal 2 3 4 4 3 3 4" xfId="20929" xr:uid="{9B69D3A6-A7D2-4AC9-90AE-7D57BCFC463B}"/>
    <cellStyle name="Normal 2 3 4 4 3 3 4 2" xfId="34621" xr:uid="{F727B894-CC4F-4048-85C6-55115520ED8C}"/>
    <cellStyle name="Normal 2 3 4 4 3 3 4 3" xfId="49505" xr:uid="{6DA9EFC8-81EA-45D4-A677-B80C14068765}"/>
    <cellStyle name="Normal 2 3 4 4 3 3 5" xfId="14085" xr:uid="{ADF9618F-C69D-4CF6-88EA-8316BFDAEF07}"/>
    <cellStyle name="Normal 2 3 4 4 3 3 6" xfId="27775" xr:uid="{E1272A93-70D5-44DD-9DF4-87892FC885AC}"/>
    <cellStyle name="Normal 2 3 4 4 3 3 7" xfId="42659" xr:uid="{C3DCCADD-B40F-42F1-A0F5-22308BDB661D}"/>
    <cellStyle name="Normal 2 3 4 4 3 4" xfId="7239" xr:uid="{7D5957E5-E186-4C0D-AD16-38CA4FE088A2}"/>
    <cellStyle name="Normal 2 3 4 4 3 4 2" xfId="8952" xr:uid="{300300A9-7388-429F-8B97-40785B78FF3E}"/>
    <cellStyle name="Normal 2 3 4 4 3 4 2 2" xfId="12374" xr:uid="{746AEC52-7F15-4FB2-8ABC-9C6ADE3F304C}"/>
    <cellStyle name="Normal 2 3 4 4 3 4 2 2 2" xfId="26064" xr:uid="{D7ED7303-94D1-464E-9960-5D491650F1AE}"/>
    <cellStyle name="Normal 2 3 4 4 3 4 2 2 2 2" xfId="39756" xr:uid="{3FAFD69F-3CC1-4C07-A9C3-539871EC2E20}"/>
    <cellStyle name="Normal 2 3 4 4 3 4 2 2 2 3" xfId="54640" xr:uid="{3DDF98C7-2CB8-4E9D-ADF5-4FC0E8E08986}"/>
    <cellStyle name="Normal 2 3 4 4 3 4 2 2 3" xfId="19220" xr:uid="{3D25EBE9-405B-4BB6-856D-3143EC2164BA}"/>
    <cellStyle name="Normal 2 3 4 4 3 4 2 2 4" xfId="32910" xr:uid="{33CA315C-E60D-4507-80C3-BEA284A469FB}"/>
    <cellStyle name="Normal 2 3 4 4 3 4 2 2 5" xfId="47794" xr:uid="{9902C0BA-3088-43FA-BBB4-99AF72073C42}"/>
    <cellStyle name="Normal 2 3 4 4 3 4 2 3" xfId="22642" xr:uid="{A330BD0A-ECC1-43FA-89BC-A74A9DC34FB9}"/>
    <cellStyle name="Normal 2 3 4 4 3 4 2 3 2" xfId="36334" xr:uid="{FF924CB6-2F79-4623-B1ED-01B3C599FBAD}"/>
    <cellStyle name="Normal 2 3 4 4 3 4 2 3 3" xfId="51218" xr:uid="{533D45A6-B8B2-4FE5-8FEA-89D53AB76408}"/>
    <cellStyle name="Normal 2 3 4 4 3 4 2 4" xfId="15798" xr:uid="{3C05D0D5-5D4A-4D3F-B34A-6FEF462D8FFC}"/>
    <cellStyle name="Normal 2 3 4 4 3 4 2 5" xfId="29488" xr:uid="{D48DE8E4-0F47-4336-97D9-690818647463}"/>
    <cellStyle name="Normal 2 3 4 4 3 4 2 6" xfId="44372" xr:uid="{3EBD3BF5-8313-4EE7-A187-C872BF7D2B85}"/>
    <cellStyle name="Normal 2 3 4 4 3 4 3" xfId="10662" xr:uid="{BDC24EAC-70BB-401A-BCBD-2EF3A2000096}"/>
    <cellStyle name="Normal 2 3 4 4 3 4 3 2" xfId="24352" xr:uid="{921496C1-3B05-4BA1-B832-00E1D363B12F}"/>
    <cellStyle name="Normal 2 3 4 4 3 4 3 2 2" xfId="38044" xr:uid="{2CED3C7E-3DD9-421F-8482-E6EE6EA049CA}"/>
    <cellStyle name="Normal 2 3 4 4 3 4 3 2 3" xfId="52928" xr:uid="{A11814E4-BCB4-4BCA-8079-42A94329372C}"/>
    <cellStyle name="Normal 2 3 4 4 3 4 3 3" xfId="17508" xr:uid="{BA690706-E23D-4291-9F28-81ACD73300D8}"/>
    <cellStyle name="Normal 2 3 4 4 3 4 3 4" xfId="31198" xr:uid="{6E620E08-63EA-4F60-ABA8-F4EB5DC5D37E}"/>
    <cellStyle name="Normal 2 3 4 4 3 4 3 5" xfId="46082" xr:uid="{666ECCF1-4C96-4E07-8A5D-34B057618224}"/>
    <cellStyle name="Normal 2 3 4 4 3 4 4" xfId="20930" xr:uid="{C10037CB-3A8F-4FCC-B55C-D6EAE7A74CCD}"/>
    <cellStyle name="Normal 2 3 4 4 3 4 4 2" xfId="34622" xr:uid="{6B25EA65-F1F3-4E81-ADEA-6DBFE8C9CE82}"/>
    <cellStyle name="Normal 2 3 4 4 3 4 4 3" xfId="49506" xr:uid="{FBC2000C-6D25-4616-984C-0A308C81D7FB}"/>
    <cellStyle name="Normal 2 3 4 4 3 4 5" xfId="14086" xr:uid="{D8CAEE42-FE23-4C31-86AE-EF2975B258D4}"/>
    <cellStyle name="Normal 2 3 4 4 3 4 6" xfId="27776" xr:uid="{ED3468DD-001F-40CB-97B3-2084CE40BAEB}"/>
    <cellStyle name="Normal 2 3 4 4 3 4 7" xfId="42660" xr:uid="{CB6FAA1A-3CFE-440F-AE52-35651B42ABDB}"/>
    <cellStyle name="Normal 2 3 4 4 3 5" xfId="8948" xr:uid="{E45D5535-74AA-4D22-82B4-29C725B63FFA}"/>
    <cellStyle name="Normal 2 3 4 4 3 5 2" xfId="12370" xr:uid="{2B37CB17-739D-4673-B2E4-B1E964D99B32}"/>
    <cellStyle name="Normal 2 3 4 4 3 5 2 2" xfId="26060" xr:uid="{6EFBAB98-C021-4415-A7FE-54507D0A47E3}"/>
    <cellStyle name="Normal 2 3 4 4 3 5 2 2 2" xfId="39752" xr:uid="{1B64BA15-E15A-43CF-9166-E1BFD63F7949}"/>
    <cellStyle name="Normal 2 3 4 4 3 5 2 2 3" xfId="54636" xr:uid="{72578B79-43B8-4639-AF4C-FEE8442911A5}"/>
    <cellStyle name="Normal 2 3 4 4 3 5 2 3" xfId="19216" xr:uid="{61FDD69E-3AC2-40B2-B32C-1E83B0A8170A}"/>
    <cellStyle name="Normal 2 3 4 4 3 5 2 4" xfId="32906" xr:uid="{5D42F80E-87B2-4AEA-9CC3-75E12BC05F71}"/>
    <cellStyle name="Normal 2 3 4 4 3 5 2 5" xfId="47790" xr:uid="{CF2755F0-106A-48E6-8704-6E6D084D50B7}"/>
    <cellStyle name="Normal 2 3 4 4 3 5 3" xfId="22638" xr:uid="{B56B0CED-8973-452B-BA1C-5E04CDD195FA}"/>
    <cellStyle name="Normal 2 3 4 4 3 5 3 2" xfId="36330" xr:uid="{0853D02C-5B30-4782-9AB7-F1FFD1637CD1}"/>
    <cellStyle name="Normal 2 3 4 4 3 5 3 3" xfId="51214" xr:uid="{246C5DAC-2CF5-4131-8CF2-B9AE14F1086E}"/>
    <cellStyle name="Normal 2 3 4 4 3 5 4" xfId="15794" xr:uid="{705327E5-234A-4FD9-BCEA-682F9689C802}"/>
    <cellStyle name="Normal 2 3 4 4 3 5 5" xfId="29484" xr:uid="{3D0C574D-B657-4839-9B23-238C0F351E46}"/>
    <cellStyle name="Normal 2 3 4 4 3 5 6" xfId="44368" xr:uid="{AA3F4F82-5CB2-452C-93BE-60729A03EA22}"/>
    <cellStyle name="Normal 2 3 4 4 3 6" xfId="10658" xr:uid="{A0B7405C-1F77-4E71-BD59-8F8F33E66544}"/>
    <cellStyle name="Normal 2 3 4 4 3 6 2" xfId="24348" xr:uid="{4334557F-F22D-43A3-823C-90C7C5AEB47E}"/>
    <cellStyle name="Normal 2 3 4 4 3 6 2 2" xfId="38040" xr:uid="{83632A44-C943-479E-B183-5ADF07429D3B}"/>
    <cellStyle name="Normal 2 3 4 4 3 6 2 3" xfId="52924" xr:uid="{B397009D-5178-4D85-A4CD-041FF40A9BEE}"/>
    <cellStyle name="Normal 2 3 4 4 3 6 3" xfId="17504" xr:uid="{1B82940F-8F31-4187-B95F-48E0B97DD560}"/>
    <cellStyle name="Normal 2 3 4 4 3 6 4" xfId="31194" xr:uid="{A9CD013C-F02D-4C32-BB2C-FA341BA55F04}"/>
    <cellStyle name="Normal 2 3 4 4 3 6 5" xfId="46078" xr:uid="{91A50EA2-AA8D-4930-AA03-CE8269933CB7}"/>
    <cellStyle name="Normal 2 3 4 4 3 7" xfId="20926" xr:uid="{376371B0-74C6-46DC-AC27-90A0ED62AB59}"/>
    <cellStyle name="Normal 2 3 4 4 3 7 2" xfId="34618" xr:uid="{A968701F-A379-43D1-A0C8-4C9C021F7B6E}"/>
    <cellStyle name="Normal 2 3 4 4 3 7 3" xfId="49502" xr:uid="{47C84EF8-4221-4BCC-8E27-1D79DB3EB9B8}"/>
    <cellStyle name="Normal 2 3 4 4 3 8" xfId="14082" xr:uid="{962F41F3-3CB7-4DC0-9182-04A68FBD0F83}"/>
    <cellStyle name="Normal 2 3 4 4 3 9" xfId="27772" xr:uid="{1549F665-0A5C-4A0D-98CB-3FDD8FF9C170}"/>
    <cellStyle name="Normal 2 3 4 4 4" xfId="7240" xr:uid="{301DC2A5-8366-4E17-A97B-2DDD7F5F8F29}"/>
    <cellStyle name="Normal 2 3 4 4 4 2" xfId="7241" xr:uid="{485053DA-E376-4F4A-BD35-A36DFF80C236}"/>
    <cellStyle name="Normal 2 3 4 4 4 2 2" xfId="8954" xr:uid="{1F1751AC-F44F-4BE8-AD91-F92ECCCE5BC7}"/>
    <cellStyle name="Normal 2 3 4 4 4 2 2 2" xfId="12376" xr:uid="{A0E22523-AB6E-4D4F-A58C-D950385AF51E}"/>
    <cellStyle name="Normal 2 3 4 4 4 2 2 2 2" xfId="26066" xr:uid="{A0176872-656A-4A26-97BE-5649582250C2}"/>
    <cellStyle name="Normal 2 3 4 4 4 2 2 2 2 2" xfId="39758" xr:uid="{132F9E01-5C14-4E09-A097-4DC6BD6A5BD9}"/>
    <cellStyle name="Normal 2 3 4 4 4 2 2 2 2 3" xfId="54642" xr:uid="{310C7FF2-06B8-4CC5-AD17-2EEED6B0194A}"/>
    <cellStyle name="Normal 2 3 4 4 4 2 2 2 3" xfId="19222" xr:uid="{734AEAF3-80FC-4CE2-8B42-C035A46983A2}"/>
    <cellStyle name="Normal 2 3 4 4 4 2 2 2 4" xfId="32912" xr:uid="{B58C482A-13A8-4840-B181-6773B246B9D7}"/>
    <cellStyle name="Normal 2 3 4 4 4 2 2 2 5" xfId="47796" xr:uid="{9E258489-4643-4CB8-9F7B-586813B70DC6}"/>
    <cellStyle name="Normal 2 3 4 4 4 2 2 3" xfId="22644" xr:uid="{8BA161BD-BBCA-4950-B31A-B735AEA69B75}"/>
    <cellStyle name="Normal 2 3 4 4 4 2 2 3 2" xfId="36336" xr:uid="{D8EAEECC-C1C0-4982-996E-6B40F559F3D3}"/>
    <cellStyle name="Normal 2 3 4 4 4 2 2 3 3" xfId="51220" xr:uid="{76472FD4-5FD7-45DC-823A-5F5C63A40606}"/>
    <cellStyle name="Normal 2 3 4 4 4 2 2 4" xfId="15800" xr:uid="{DC9A0F08-8A77-4043-8627-6E71F5DAD8C3}"/>
    <cellStyle name="Normal 2 3 4 4 4 2 2 5" xfId="29490" xr:uid="{06FDEF3B-65A1-4D23-9D89-BB105A35EC44}"/>
    <cellStyle name="Normal 2 3 4 4 4 2 2 6" xfId="44374" xr:uid="{3BEA5CCA-410D-46FC-BB41-E6C3AFE4955B}"/>
    <cellStyle name="Normal 2 3 4 4 4 2 3" xfId="10664" xr:uid="{A83F703B-C537-4155-838D-2EBCCFC91DC2}"/>
    <cellStyle name="Normal 2 3 4 4 4 2 3 2" xfId="24354" xr:uid="{9CE05C06-6035-4510-A6A9-346E2FA77C1C}"/>
    <cellStyle name="Normal 2 3 4 4 4 2 3 2 2" xfId="38046" xr:uid="{1E83B988-EE59-4286-9BEC-79382A98CFBD}"/>
    <cellStyle name="Normal 2 3 4 4 4 2 3 2 3" xfId="52930" xr:uid="{9D29B536-274F-4F9F-B661-6D06657B1088}"/>
    <cellStyle name="Normal 2 3 4 4 4 2 3 3" xfId="17510" xr:uid="{114DC43C-8497-4181-8213-E63D3963634C}"/>
    <cellStyle name="Normal 2 3 4 4 4 2 3 4" xfId="31200" xr:uid="{7BFAC996-90A7-4757-B541-355E035E4FC0}"/>
    <cellStyle name="Normal 2 3 4 4 4 2 3 5" xfId="46084" xr:uid="{4D1DC8CA-93A6-4FA1-89D9-98388912A476}"/>
    <cellStyle name="Normal 2 3 4 4 4 2 4" xfId="20932" xr:uid="{8035340D-CFBD-4D29-A100-006C97DFAD3E}"/>
    <cellStyle name="Normal 2 3 4 4 4 2 4 2" xfId="34624" xr:uid="{D3B49DA9-B37C-4699-9F68-6F5FDF4C0F4C}"/>
    <cellStyle name="Normal 2 3 4 4 4 2 4 3" xfId="49508" xr:uid="{12E42F54-A540-4D34-9631-64C2C489F549}"/>
    <cellStyle name="Normal 2 3 4 4 4 2 5" xfId="14088" xr:uid="{D1D4D8E9-C1EE-4BA5-8706-538D5CFF6FC4}"/>
    <cellStyle name="Normal 2 3 4 4 4 2 6" xfId="27778" xr:uid="{708497A3-FF4D-4F56-BE4E-CAF8BE993BCB}"/>
    <cellStyle name="Normal 2 3 4 4 4 2 7" xfId="42662" xr:uid="{52636D06-58A8-4F96-8098-7006C2DFA854}"/>
    <cellStyle name="Normal 2 3 4 4 4 3" xfId="8953" xr:uid="{86F81D78-AF0C-45DA-949E-9AAF06DC245A}"/>
    <cellStyle name="Normal 2 3 4 4 4 3 2" xfId="12375" xr:uid="{6CF6DF0C-21DE-4E12-91BB-10ADCE87F33A}"/>
    <cellStyle name="Normal 2 3 4 4 4 3 2 2" xfId="26065" xr:uid="{55A42566-9D83-4BFD-97B4-4CBE9D1A8AFF}"/>
    <cellStyle name="Normal 2 3 4 4 4 3 2 2 2" xfId="39757" xr:uid="{9372E6F5-769D-4676-91E0-AA5088C0A57B}"/>
    <cellStyle name="Normal 2 3 4 4 4 3 2 2 3" xfId="54641" xr:uid="{77A548CC-BB3F-4207-A536-7753B505986F}"/>
    <cellStyle name="Normal 2 3 4 4 4 3 2 3" xfId="19221" xr:uid="{55E72796-7A56-4542-B471-9F1AE1756377}"/>
    <cellStyle name="Normal 2 3 4 4 4 3 2 4" xfId="32911" xr:uid="{A0C61F5B-DA89-4B85-AC26-286DD3C5B58F}"/>
    <cellStyle name="Normal 2 3 4 4 4 3 2 5" xfId="47795" xr:uid="{26D3A5A5-9413-4CDD-98BB-296FA4F7E1BB}"/>
    <cellStyle name="Normal 2 3 4 4 4 3 3" xfId="22643" xr:uid="{17A3F55F-1092-4CA4-A66B-84C65F8F4C2A}"/>
    <cellStyle name="Normal 2 3 4 4 4 3 3 2" xfId="36335" xr:uid="{76055917-ED02-4DE4-90C5-0F5639D6E5D5}"/>
    <cellStyle name="Normal 2 3 4 4 4 3 3 3" xfId="51219" xr:uid="{1B485AEF-079E-4439-8FF1-8319F8194982}"/>
    <cellStyle name="Normal 2 3 4 4 4 3 4" xfId="15799" xr:uid="{771EEA9A-AAAB-44A2-AF37-B0D29C81664C}"/>
    <cellStyle name="Normal 2 3 4 4 4 3 5" xfId="29489" xr:uid="{3B8F4B1F-0F55-4903-81F7-5D6597BB6065}"/>
    <cellStyle name="Normal 2 3 4 4 4 3 6" xfId="44373" xr:uid="{AD060044-6679-4EEC-A828-FC2E94A71163}"/>
    <cellStyle name="Normal 2 3 4 4 4 4" xfId="10663" xr:uid="{C0D64037-E341-42B4-8927-C8A0843BA115}"/>
    <cellStyle name="Normal 2 3 4 4 4 4 2" xfId="24353" xr:uid="{EBA9D003-B222-48D5-9F6A-E86A2BF1DDEB}"/>
    <cellStyle name="Normal 2 3 4 4 4 4 2 2" xfId="38045" xr:uid="{4F6D0A4E-3FBF-46CD-ADBE-FFBFF1909F19}"/>
    <cellStyle name="Normal 2 3 4 4 4 4 2 3" xfId="52929" xr:uid="{E3C3FD65-EB88-4DBE-8A52-787B205231D2}"/>
    <cellStyle name="Normal 2 3 4 4 4 4 3" xfId="17509" xr:uid="{73DC87C8-11B0-473C-B2FA-CD2D8437734C}"/>
    <cellStyle name="Normal 2 3 4 4 4 4 4" xfId="31199" xr:uid="{C3EFCB6E-68D0-4074-8726-30073C6CE6DD}"/>
    <cellStyle name="Normal 2 3 4 4 4 4 5" xfId="46083" xr:uid="{6F54212A-CC0F-42A3-AC1E-DBA847D5B5A5}"/>
    <cellStyle name="Normal 2 3 4 4 4 5" xfId="20931" xr:uid="{F54A21B4-92B1-4DFE-A0B5-F2832A4058D9}"/>
    <cellStyle name="Normal 2 3 4 4 4 5 2" xfId="34623" xr:uid="{92E389DD-B7D0-4120-AAD9-2901087D0854}"/>
    <cellStyle name="Normal 2 3 4 4 4 5 3" xfId="49507" xr:uid="{599CE4BB-9E0A-456F-BE4D-8EB0E0F5B034}"/>
    <cellStyle name="Normal 2 3 4 4 4 6" xfId="14087" xr:uid="{F3ECBCA4-BD78-4FA2-857C-783A82A0F4BC}"/>
    <cellStyle name="Normal 2 3 4 4 4 7" xfId="27777" xr:uid="{259F0943-0A4C-466F-8D4E-DD5EAF87BBC8}"/>
    <cellStyle name="Normal 2 3 4 4 4 8" xfId="42661" xr:uid="{E9447422-858C-4545-9908-F69383299FB5}"/>
    <cellStyle name="Normal 2 3 4 4 5" xfId="7242" xr:uid="{4396EA7A-C548-4025-BBE5-6BCFB92D2C34}"/>
    <cellStyle name="Normal 2 3 4 4 5 2" xfId="8955" xr:uid="{7022FAA0-10B2-479C-8153-2754A9125BA8}"/>
    <cellStyle name="Normal 2 3 4 4 5 2 2" xfId="12377" xr:uid="{494B1D81-0AC3-4DB5-B5FD-17CCD773A903}"/>
    <cellStyle name="Normal 2 3 4 4 5 2 2 2" xfId="26067" xr:uid="{F6EF90A4-E449-44A1-98D3-60A68A7CC968}"/>
    <cellStyle name="Normal 2 3 4 4 5 2 2 2 2" xfId="39759" xr:uid="{6DB60AA2-BCB4-4B14-ADA7-4ECF2A689C1B}"/>
    <cellStyle name="Normal 2 3 4 4 5 2 2 2 3" xfId="54643" xr:uid="{18B39F2C-311E-4765-837F-F23909CDA7B4}"/>
    <cellStyle name="Normal 2 3 4 4 5 2 2 3" xfId="19223" xr:uid="{CF956F3C-6297-493D-8AB9-B540E52F3E7D}"/>
    <cellStyle name="Normal 2 3 4 4 5 2 2 4" xfId="32913" xr:uid="{5078E2A4-CF48-4863-99EA-47F73DE5A265}"/>
    <cellStyle name="Normal 2 3 4 4 5 2 2 5" xfId="47797" xr:uid="{6B3593AF-5D7D-4AD6-9568-BD21A929E869}"/>
    <cellStyle name="Normal 2 3 4 4 5 2 3" xfId="22645" xr:uid="{EA7DAA9C-8A1C-4577-86E5-EA9842A84BDC}"/>
    <cellStyle name="Normal 2 3 4 4 5 2 3 2" xfId="36337" xr:uid="{75FFE72F-7286-4811-AB95-D1AED28ABC1F}"/>
    <cellStyle name="Normal 2 3 4 4 5 2 3 3" xfId="51221" xr:uid="{4329FE23-3DE9-467B-8213-43C4DC7E5F5F}"/>
    <cellStyle name="Normal 2 3 4 4 5 2 4" xfId="15801" xr:uid="{69004841-17B1-491D-BF1C-31DDD26C2897}"/>
    <cellStyle name="Normal 2 3 4 4 5 2 5" xfId="29491" xr:uid="{981AE8E5-5195-4266-8BA8-CB60B2F497BB}"/>
    <cellStyle name="Normal 2 3 4 4 5 2 6" xfId="44375" xr:uid="{1BB0E0BD-CACA-43B4-BD39-C75D9817D26E}"/>
    <cellStyle name="Normal 2 3 4 4 5 3" xfId="10665" xr:uid="{6D9B5938-53C8-44ED-B234-96ED036647CB}"/>
    <cellStyle name="Normal 2 3 4 4 5 3 2" xfId="24355" xr:uid="{8DC1D242-3E13-4B3C-A3A1-66169884DB97}"/>
    <cellStyle name="Normal 2 3 4 4 5 3 2 2" xfId="38047" xr:uid="{6996C42F-2F5A-4C8C-ACAC-2E72E500D382}"/>
    <cellStyle name="Normal 2 3 4 4 5 3 2 3" xfId="52931" xr:uid="{E6EBF31F-EDFB-4FAE-A98C-9C27C644828F}"/>
    <cellStyle name="Normal 2 3 4 4 5 3 3" xfId="17511" xr:uid="{F490055C-D439-44A3-B23A-33C197ACF0EC}"/>
    <cellStyle name="Normal 2 3 4 4 5 3 4" xfId="31201" xr:uid="{97FB0FC4-801C-49C9-A231-1FC78D2D4DDA}"/>
    <cellStyle name="Normal 2 3 4 4 5 3 5" xfId="46085" xr:uid="{B3285146-AA24-4D80-BE76-028C2063AF0E}"/>
    <cellStyle name="Normal 2 3 4 4 5 4" xfId="20933" xr:uid="{216ADD48-349C-47CC-AE2C-40D7DA107587}"/>
    <cellStyle name="Normal 2 3 4 4 5 4 2" xfId="34625" xr:uid="{AE899B17-E28D-4C54-8AB2-83DD4C0CAF88}"/>
    <cellStyle name="Normal 2 3 4 4 5 4 3" xfId="49509" xr:uid="{BE1578A7-3CA4-486C-9D59-3ACCB7862105}"/>
    <cellStyle name="Normal 2 3 4 4 5 5" xfId="14089" xr:uid="{033F2D88-57F5-4DF5-8BDC-330C858D0D16}"/>
    <cellStyle name="Normal 2 3 4 4 5 6" xfId="27779" xr:uid="{1D675BBA-23EA-4B7C-8463-3AE1C1C99EE6}"/>
    <cellStyle name="Normal 2 3 4 4 5 7" xfId="42663" xr:uid="{440FBAA1-CDA0-425D-B2CF-37719FCB6A59}"/>
    <cellStyle name="Normal 2 3 4 4 6" xfId="7243" xr:uid="{39D2DC87-4E81-408A-8FBC-213E93FC8024}"/>
    <cellStyle name="Normal 2 3 4 4 6 2" xfId="8956" xr:uid="{3CBFDFCD-3F24-42AE-802E-B174D15FEB0D}"/>
    <cellStyle name="Normal 2 3 4 4 6 2 2" xfId="12378" xr:uid="{65FBAFAF-E3CB-43D5-9B70-329C8E4D95D6}"/>
    <cellStyle name="Normal 2 3 4 4 6 2 2 2" xfId="26068" xr:uid="{303BB9BF-7901-4631-9596-7ECB391C61DC}"/>
    <cellStyle name="Normal 2 3 4 4 6 2 2 2 2" xfId="39760" xr:uid="{861C8005-D8F0-4B5D-A11A-5345CDF12159}"/>
    <cellStyle name="Normal 2 3 4 4 6 2 2 2 3" xfId="54644" xr:uid="{7EA27178-1C6D-42F8-8C64-FD9E2480345B}"/>
    <cellStyle name="Normal 2 3 4 4 6 2 2 3" xfId="19224" xr:uid="{F98024F4-84E6-4928-B190-641C06E2981C}"/>
    <cellStyle name="Normal 2 3 4 4 6 2 2 4" xfId="32914" xr:uid="{E01BAF4E-2E05-4BF5-AE51-483DDDABE7A5}"/>
    <cellStyle name="Normal 2 3 4 4 6 2 2 5" xfId="47798" xr:uid="{469494CF-CE01-4C56-8002-71B1B22BCFAC}"/>
    <cellStyle name="Normal 2 3 4 4 6 2 3" xfId="22646" xr:uid="{404DAB03-DD1D-4CD1-B15D-8CFDAF4418A8}"/>
    <cellStyle name="Normal 2 3 4 4 6 2 3 2" xfId="36338" xr:uid="{3267D7F4-77EA-41F0-BA17-54E876404EAA}"/>
    <cellStyle name="Normal 2 3 4 4 6 2 3 3" xfId="51222" xr:uid="{CD51571F-E0A0-49C7-8BFF-2BE6C1C85B2C}"/>
    <cellStyle name="Normal 2 3 4 4 6 2 4" xfId="15802" xr:uid="{CE1719BE-DFA7-4F79-B03D-3D2ED488D30A}"/>
    <cellStyle name="Normal 2 3 4 4 6 2 5" xfId="29492" xr:uid="{8F921561-082C-4D8D-9F6D-108BA9C4AEDE}"/>
    <cellStyle name="Normal 2 3 4 4 6 2 6" xfId="44376" xr:uid="{F7D0ECBE-A264-4DE1-A837-56AB0E666B4F}"/>
    <cellStyle name="Normal 2 3 4 4 6 3" xfId="10666" xr:uid="{BA346B2E-DF4F-45C0-9C0A-619011FA856E}"/>
    <cellStyle name="Normal 2 3 4 4 6 3 2" xfId="24356" xr:uid="{10434A14-3E91-4637-9E6E-9C3A5E108881}"/>
    <cellStyle name="Normal 2 3 4 4 6 3 2 2" xfId="38048" xr:uid="{93F9FE31-C288-424E-969C-93EEB62C55F3}"/>
    <cellStyle name="Normal 2 3 4 4 6 3 2 3" xfId="52932" xr:uid="{FE78F7FB-F777-4949-807A-199D5FD5D3BC}"/>
    <cellStyle name="Normal 2 3 4 4 6 3 3" xfId="17512" xr:uid="{9F1ABE39-CA62-400D-930B-27BA07912B2F}"/>
    <cellStyle name="Normal 2 3 4 4 6 3 4" xfId="31202" xr:uid="{143DDACB-413B-4A6B-B98B-623AE376B2BC}"/>
    <cellStyle name="Normal 2 3 4 4 6 3 5" xfId="46086" xr:uid="{93F1767A-77FF-40BE-8221-A269C5A5D633}"/>
    <cellStyle name="Normal 2 3 4 4 6 4" xfId="20934" xr:uid="{B9F0B622-6EC6-4DFA-A8FF-D42A2BAB62B7}"/>
    <cellStyle name="Normal 2 3 4 4 6 4 2" xfId="34626" xr:uid="{A2E563FB-AE8E-4157-BB27-A238F252F9E6}"/>
    <cellStyle name="Normal 2 3 4 4 6 4 3" xfId="49510" xr:uid="{EBD9DEA2-4B10-4DB4-9661-C86285362B58}"/>
    <cellStyle name="Normal 2 3 4 4 6 5" xfId="14090" xr:uid="{D8991EF6-08BA-45AF-B42F-F73A9703D0FF}"/>
    <cellStyle name="Normal 2 3 4 4 6 6" xfId="27780" xr:uid="{B0BC75D8-54A0-495F-8425-370E23D85E11}"/>
    <cellStyle name="Normal 2 3 4 4 6 7" xfId="42664" xr:uid="{32BE951D-3948-41CB-941D-8F25550AB2F3}"/>
    <cellStyle name="Normal 2 3 4 4 7" xfId="8942" xr:uid="{5BB1AC78-22D7-421D-94E7-EB5D482FB367}"/>
    <cellStyle name="Normal 2 3 4 4 7 2" xfId="12364" xr:uid="{6649B0B1-7419-4480-BD04-702A5C8C0C13}"/>
    <cellStyle name="Normal 2 3 4 4 7 2 2" xfId="26054" xr:uid="{199C64BA-C1E6-45C5-A2CC-2B2C1502253E}"/>
    <cellStyle name="Normal 2 3 4 4 7 2 2 2" xfId="39746" xr:uid="{6B79DBF8-5FF7-4F63-9ECF-3970478F5E1B}"/>
    <cellStyle name="Normal 2 3 4 4 7 2 2 3" xfId="54630" xr:uid="{523AFEA4-2360-4827-8AB6-304338BEF3F5}"/>
    <cellStyle name="Normal 2 3 4 4 7 2 3" xfId="19210" xr:uid="{9F838FA1-4E0D-4D88-926F-D0D45C5DB399}"/>
    <cellStyle name="Normal 2 3 4 4 7 2 4" xfId="32900" xr:uid="{55AB4D6C-6319-4EDB-88B7-C49268CD6288}"/>
    <cellStyle name="Normal 2 3 4 4 7 2 5" xfId="47784" xr:uid="{10B49C23-373E-4113-8121-03CF4ED7692B}"/>
    <cellStyle name="Normal 2 3 4 4 7 3" xfId="22632" xr:uid="{C3876866-AB04-4906-8EAD-997E3933258F}"/>
    <cellStyle name="Normal 2 3 4 4 7 3 2" xfId="36324" xr:uid="{253CA817-1677-4D10-B3C8-241D918A3D9B}"/>
    <cellStyle name="Normal 2 3 4 4 7 3 3" xfId="51208" xr:uid="{792BE0F2-F6A8-4E0D-9B3A-17112DF906E5}"/>
    <cellStyle name="Normal 2 3 4 4 7 4" xfId="15788" xr:uid="{38A11A7B-AE0F-4B31-A2B5-FD60D33A54C7}"/>
    <cellStyle name="Normal 2 3 4 4 7 5" xfId="29478" xr:uid="{A75CD2D5-0754-49BC-A964-F977A48697D4}"/>
    <cellStyle name="Normal 2 3 4 4 7 6" xfId="44362" xr:uid="{05608C21-29D9-40FF-A85B-080669D09D69}"/>
    <cellStyle name="Normal 2 3 4 4 8" xfId="10652" xr:uid="{E36D4AE7-89AE-43FD-8B40-51CC74185104}"/>
    <cellStyle name="Normal 2 3 4 4 8 2" xfId="24342" xr:uid="{76ED6D55-DCD0-47D7-95E3-DA10A0757326}"/>
    <cellStyle name="Normal 2 3 4 4 8 2 2" xfId="38034" xr:uid="{4245B9D0-864A-4D7C-BA86-0347B134FF9B}"/>
    <cellStyle name="Normal 2 3 4 4 8 2 3" xfId="52918" xr:uid="{5BF2BFB1-3DE8-4B9D-BA31-05BC741ACE15}"/>
    <cellStyle name="Normal 2 3 4 4 8 3" xfId="17498" xr:uid="{9A60FDC9-DD01-4DF6-968E-3078B3A3B85B}"/>
    <cellStyle name="Normal 2 3 4 4 8 4" xfId="31188" xr:uid="{D67A8B9F-C1BA-476C-AF78-A7EDB694BA1A}"/>
    <cellStyle name="Normal 2 3 4 4 8 5" xfId="46072" xr:uid="{C27C95DE-36DE-44AD-BE90-29D05CB3A866}"/>
    <cellStyle name="Normal 2 3 4 4 9" xfId="20920" xr:uid="{20A47344-6D08-4732-BDFE-9D6D9E058D53}"/>
    <cellStyle name="Normal 2 3 4 4 9 2" xfId="34612" xr:uid="{BB4A8A22-FF06-49EC-892F-BC9987982260}"/>
    <cellStyle name="Normal 2 3 4 4 9 3" xfId="49496" xr:uid="{35A45FB4-D08A-478F-883D-2FB6EF06AA29}"/>
    <cellStyle name="Normal 2 3 4 5" xfId="7244" xr:uid="{B76A1DEE-E8AA-4D4C-A959-489250E9CDCA}"/>
    <cellStyle name="Normal 2 3 4 5 10" xfId="14091" xr:uid="{B3B39230-F459-4898-A18E-884FD745FA85}"/>
    <cellStyle name="Normal 2 3 4 5 11" xfId="27781" xr:uid="{0B498CE1-3103-4323-AEE3-9A1A3D2D70EF}"/>
    <cellStyle name="Normal 2 3 4 5 12" xfId="42665" xr:uid="{E229881D-4E8B-4D4C-BA34-6281C3DCDF1E}"/>
    <cellStyle name="Normal 2 3 4 5 2" xfId="7245" xr:uid="{580717A3-C69E-47AF-B715-CEDB9940E0E0}"/>
    <cellStyle name="Normal 2 3 4 5 2 10" xfId="42666" xr:uid="{2405EE3E-FD32-48A8-8A98-21307B0E832B}"/>
    <cellStyle name="Normal 2 3 4 5 2 2" xfId="7246" xr:uid="{F3B0B966-E08D-476D-B93E-D4402633080B}"/>
    <cellStyle name="Normal 2 3 4 5 2 2 2" xfId="7247" xr:uid="{8EA9BDF0-13D5-450D-8250-28F8645C332E}"/>
    <cellStyle name="Normal 2 3 4 5 2 2 2 2" xfId="8960" xr:uid="{F9EF9143-9367-46D4-851F-28D5EB5CE325}"/>
    <cellStyle name="Normal 2 3 4 5 2 2 2 2 2" xfId="12382" xr:uid="{0F6D8025-44B5-4329-B46A-492A3B7F0472}"/>
    <cellStyle name="Normal 2 3 4 5 2 2 2 2 2 2" xfId="26072" xr:uid="{AC6E7769-2DA9-436B-8225-C8DFF9362254}"/>
    <cellStyle name="Normal 2 3 4 5 2 2 2 2 2 2 2" xfId="39764" xr:uid="{EDD4C7DD-9598-40B3-BBE3-6B035F4A73BA}"/>
    <cellStyle name="Normal 2 3 4 5 2 2 2 2 2 2 3" xfId="54648" xr:uid="{E51052AA-5886-4629-9011-6F14C9E08A18}"/>
    <cellStyle name="Normal 2 3 4 5 2 2 2 2 2 3" xfId="19228" xr:uid="{78ABBC5D-E168-4102-9F1B-593F700113ED}"/>
    <cellStyle name="Normal 2 3 4 5 2 2 2 2 2 4" xfId="32918" xr:uid="{8E4C8802-F6A7-4F89-BE3B-B39D514C7E43}"/>
    <cellStyle name="Normal 2 3 4 5 2 2 2 2 2 5" xfId="47802" xr:uid="{A6A2E9BC-E816-4B48-95BB-719F6DC77EF9}"/>
    <cellStyle name="Normal 2 3 4 5 2 2 2 2 3" xfId="22650" xr:uid="{624B0F24-E4F7-411B-BB9C-1987D1AFD781}"/>
    <cellStyle name="Normal 2 3 4 5 2 2 2 2 3 2" xfId="36342" xr:uid="{3A7F93C0-E2AA-41F9-88B7-2F5240CE8B47}"/>
    <cellStyle name="Normal 2 3 4 5 2 2 2 2 3 3" xfId="51226" xr:uid="{3EBE7BFC-1AD0-4F11-AA2A-820FD0A9D330}"/>
    <cellStyle name="Normal 2 3 4 5 2 2 2 2 4" xfId="15806" xr:uid="{CD82F26C-4180-4943-A788-76D7D20644F9}"/>
    <cellStyle name="Normal 2 3 4 5 2 2 2 2 5" xfId="29496" xr:uid="{D4638435-6879-4F7C-8B1A-345437996ED4}"/>
    <cellStyle name="Normal 2 3 4 5 2 2 2 2 6" xfId="44380" xr:uid="{7ED36325-3ACD-47C7-A07F-42938356D019}"/>
    <cellStyle name="Normal 2 3 4 5 2 2 2 3" xfId="10670" xr:uid="{0CF77807-B1C4-4948-9A43-EEBD31757FC0}"/>
    <cellStyle name="Normal 2 3 4 5 2 2 2 3 2" xfId="24360" xr:uid="{282BED12-C078-4142-B4E5-1DD716D88FEB}"/>
    <cellStyle name="Normal 2 3 4 5 2 2 2 3 2 2" xfId="38052" xr:uid="{65D63A61-C84E-45F5-A1CC-1335DEEF1D48}"/>
    <cellStyle name="Normal 2 3 4 5 2 2 2 3 2 3" xfId="52936" xr:uid="{84EFF9C0-8C66-4F60-82CE-1CA96367CFB2}"/>
    <cellStyle name="Normal 2 3 4 5 2 2 2 3 3" xfId="17516" xr:uid="{5D8E2DE6-A2C3-4A7C-ABD1-2E065E8417B6}"/>
    <cellStyle name="Normal 2 3 4 5 2 2 2 3 4" xfId="31206" xr:uid="{F95794F3-A7AB-4B29-9D31-FF83395ED32D}"/>
    <cellStyle name="Normal 2 3 4 5 2 2 2 3 5" xfId="46090" xr:uid="{74E6F600-8BC6-4500-87A6-73177B95BD5C}"/>
    <cellStyle name="Normal 2 3 4 5 2 2 2 4" xfId="20938" xr:uid="{AB59349B-BBAC-420C-B2E3-521A2218BEC8}"/>
    <cellStyle name="Normal 2 3 4 5 2 2 2 4 2" xfId="34630" xr:uid="{EB362B17-D3D3-475E-A031-714B0C446116}"/>
    <cellStyle name="Normal 2 3 4 5 2 2 2 4 3" xfId="49514" xr:uid="{8F930C46-3F96-4F12-8D26-501D2007DDD9}"/>
    <cellStyle name="Normal 2 3 4 5 2 2 2 5" xfId="14094" xr:uid="{939D6B57-94B8-4460-81A7-3C21DF2842BE}"/>
    <cellStyle name="Normal 2 3 4 5 2 2 2 6" xfId="27784" xr:uid="{4FDF9A22-A498-4904-8EAC-C4E83626E457}"/>
    <cellStyle name="Normal 2 3 4 5 2 2 2 7" xfId="42668" xr:uid="{537AFA1E-B8E5-416F-AD2D-0545C32E87A0}"/>
    <cellStyle name="Normal 2 3 4 5 2 2 3" xfId="8959" xr:uid="{EDA1D4BF-44F0-444E-A8E9-02E2F7279755}"/>
    <cellStyle name="Normal 2 3 4 5 2 2 3 2" xfId="12381" xr:uid="{7FC2E29F-CD16-46C3-BF52-FD17F5CCB98F}"/>
    <cellStyle name="Normal 2 3 4 5 2 2 3 2 2" xfId="26071" xr:uid="{0282623D-E306-4703-A9E9-AABDA90781C1}"/>
    <cellStyle name="Normal 2 3 4 5 2 2 3 2 2 2" xfId="39763" xr:uid="{FCB52978-56D2-497D-9749-D63D561F43D1}"/>
    <cellStyle name="Normal 2 3 4 5 2 2 3 2 2 3" xfId="54647" xr:uid="{845BB3C1-79E3-465C-BB1E-968BC5CF64E5}"/>
    <cellStyle name="Normal 2 3 4 5 2 2 3 2 3" xfId="19227" xr:uid="{1E1E3B86-7ACA-432B-ACA1-EA7FB8CC907D}"/>
    <cellStyle name="Normal 2 3 4 5 2 2 3 2 4" xfId="32917" xr:uid="{4D6E4036-27F3-4728-99B1-FC75921B1CB7}"/>
    <cellStyle name="Normal 2 3 4 5 2 2 3 2 5" xfId="47801" xr:uid="{E2489F62-0BC4-4CA1-B758-7CD99050934B}"/>
    <cellStyle name="Normal 2 3 4 5 2 2 3 3" xfId="22649" xr:uid="{BB625609-2017-4BEE-8E66-A58624984C0B}"/>
    <cellStyle name="Normal 2 3 4 5 2 2 3 3 2" xfId="36341" xr:uid="{618E505B-D8C6-4744-9FC2-F0F2F0538E55}"/>
    <cellStyle name="Normal 2 3 4 5 2 2 3 3 3" xfId="51225" xr:uid="{1E7BDA17-D51A-4FAE-A2A6-A1733E9BA8D5}"/>
    <cellStyle name="Normal 2 3 4 5 2 2 3 4" xfId="15805" xr:uid="{D5526944-FA90-4E43-8920-6A93E1E09AED}"/>
    <cellStyle name="Normal 2 3 4 5 2 2 3 5" xfId="29495" xr:uid="{96AB21DE-C4F2-4AE6-8F3A-AB57705909AF}"/>
    <cellStyle name="Normal 2 3 4 5 2 2 3 6" xfId="44379" xr:uid="{C68363B2-3146-4B67-B5C6-59EE58F071E9}"/>
    <cellStyle name="Normal 2 3 4 5 2 2 4" xfId="10669" xr:uid="{57A5B843-4E62-4C30-AED3-644FAB76D202}"/>
    <cellStyle name="Normal 2 3 4 5 2 2 4 2" xfId="24359" xr:uid="{9AF38823-3DDD-4564-8083-58BD38929849}"/>
    <cellStyle name="Normal 2 3 4 5 2 2 4 2 2" xfId="38051" xr:uid="{0CA33C9A-70DD-44E1-9E40-D96F6E83D35B}"/>
    <cellStyle name="Normal 2 3 4 5 2 2 4 2 3" xfId="52935" xr:uid="{08AF0D2A-A758-4865-84BA-D8D5065DA3D0}"/>
    <cellStyle name="Normal 2 3 4 5 2 2 4 3" xfId="17515" xr:uid="{B3FCE7F2-4AB7-4345-B09F-93DDC64B8903}"/>
    <cellStyle name="Normal 2 3 4 5 2 2 4 4" xfId="31205" xr:uid="{921245EC-553F-4C66-A273-ED2008BDDCBB}"/>
    <cellStyle name="Normal 2 3 4 5 2 2 4 5" xfId="46089" xr:uid="{B2F0FDD9-5A69-49F2-A1B1-DA34DB906BBF}"/>
    <cellStyle name="Normal 2 3 4 5 2 2 5" xfId="20937" xr:uid="{9DB37DEB-70A0-4218-A6D7-126BF70F0BE2}"/>
    <cellStyle name="Normal 2 3 4 5 2 2 5 2" xfId="34629" xr:uid="{6CD45053-BC0B-4E96-9824-5E97B6F75ACF}"/>
    <cellStyle name="Normal 2 3 4 5 2 2 5 3" xfId="49513" xr:uid="{6824CF76-092B-4EF2-8DD2-2458A5854906}"/>
    <cellStyle name="Normal 2 3 4 5 2 2 6" xfId="14093" xr:uid="{E9A08952-107C-4115-AA83-0308C9F8ECC9}"/>
    <cellStyle name="Normal 2 3 4 5 2 2 7" xfId="27783" xr:uid="{DB7823A6-680E-4743-A014-0D33328FB5BB}"/>
    <cellStyle name="Normal 2 3 4 5 2 2 8" xfId="42667" xr:uid="{F5298780-BC67-4282-8AC6-75FE77F98775}"/>
    <cellStyle name="Normal 2 3 4 5 2 3" xfId="7248" xr:uid="{57D7E485-22C9-48BF-A5E1-EB4FD6DEA4CE}"/>
    <cellStyle name="Normal 2 3 4 5 2 3 2" xfId="8961" xr:uid="{6D4DBC2B-9F0D-4466-ACD7-2E0C63535D68}"/>
    <cellStyle name="Normal 2 3 4 5 2 3 2 2" xfId="12383" xr:uid="{F3EA40C9-E5E1-41D6-9935-FA7F63255C18}"/>
    <cellStyle name="Normal 2 3 4 5 2 3 2 2 2" xfId="26073" xr:uid="{A2B7F070-4D6E-44EA-B2D0-628C0F0B8530}"/>
    <cellStyle name="Normal 2 3 4 5 2 3 2 2 2 2" xfId="39765" xr:uid="{023EBFA9-1FBB-4866-94E6-98D5DA838F20}"/>
    <cellStyle name="Normal 2 3 4 5 2 3 2 2 2 3" xfId="54649" xr:uid="{B02BEC52-3BAC-4533-8BF5-848A107A5144}"/>
    <cellStyle name="Normal 2 3 4 5 2 3 2 2 3" xfId="19229" xr:uid="{6907171D-E8BB-404D-8FEB-19A456DCA5AA}"/>
    <cellStyle name="Normal 2 3 4 5 2 3 2 2 4" xfId="32919" xr:uid="{CD3B60E2-A8FB-4933-9B9E-F033BBF00EFF}"/>
    <cellStyle name="Normal 2 3 4 5 2 3 2 2 5" xfId="47803" xr:uid="{24A4F9FD-262C-4A92-88CB-FC96E975BDB8}"/>
    <cellStyle name="Normal 2 3 4 5 2 3 2 3" xfId="22651" xr:uid="{1CB8583A-3E48-491E-B4D5-9534C0C18D3E}"/>
    <cellStyle name="Normal 2 3 4 5 2 3 2 3 2" xfId="36343" xr:uid="{35269431-CEF3-4E3C-8365-958E9D3D5345}"/>
    <cellStyle name="Normal 2 3 4 5 2 3 2 3 3" xfId="51227" xr:uid="{E759CE4F-F841-4318-89E1-974D64FB0192}"/>
    <cellStyle name="Normal 2 3 4 5 2 3 2 4" xfId="15807" xr:uid="{ED42F957-4DC3-4BDE-8553-6036620DEAC1}"/>
    <cellStyle name="Normal 2 3 4 5 2 3 2 5" xfId="29497" xr:uid="{0490A59B-8FB4-4E8B-8378-1A96F496D266}"/>
    <cellStyle name="Normal 2 3 4 5 2 3 2 6" xfId="44381" xr:uid="{28B9822A-B90C-428D-AA24-38274CBA99A1}"/>
    <cellStyle name="Normal 2 3 4 5 2 3 3" xfId="10671" xr:uid="{B5BE5F9F-A532-42A2-B0E1-E2DA52043EC1}"/>
    <cellStyle name="Normal 2 3 4 5 2 3 3 2" xfId="24361" xr:uid="{CE9B19A6-554D-43B3-862C-587335DE07AD}"/>
    <cellStyle name="Normal 2 3 4 5 2 3 3 2 2" xfId="38053" xr:uid="{34C0A947-AF19-42A4-AD5D-197FECA991D4}"/>
    <cellStyle name="Normal 2 3 4 5 2 3 3 2 3" xfId="52937" xr:uid="{F8BC63D7-D704-4EBF-B5D0-4FE85EDC0DB2}"/>
    <cellStyle name="Normal 2 3 4 5 2 3 3 3" xfId="17517" xr:uid="{CC63B3F4-438C-4F2B-9FC5-6150BD3C35D5}"/>
    <cellStyle name="Normal 2 3 4 5 2 3 3 4" xfId="31207" xr:uid="{3FD023A7-1866-47BC-931C-7829D66B4555}"/>
    <cellStyle name="Normal 2 3 4 5 2 3 3 5" xfId="46091" xr:uid="{C253E1B2-5B36-45E3-91B4-2F225D8EA5B3}"/>
    <cellStyle name="Normal 2 3 4 5 2 3 4" xfId="20939" xr:uid="{0D575D6F-C256-49DB-8741-78DC2484A685}"/>
    <cellStyle name="Normal 2 3 4 5 2 3 4 2" xfId="34631" xr:uid="{96D1EF03-6F90-468E-A89A-879F1AD8C190}"/>
    <cellStyle name="Normal 2 3 4 5 2 3 4 3" xfId="49515" xr:uid="{FEE3EB12-F94E-4E08-AAE2-A74E310A30E4}"/>
    <cellStyle name="Normal 2 3 4 5 2 3 5" xfId="14095" xr:uid="{C862F83A-4CC9-481C-A28A-3D959CD3ABE4}"/>
    <cellStyle name="Normal 2 3 4 5 2 3 6" xfId="27785" xr:uid="{CBF770E5-7035-4DC7-80D9-76845CF58BC4}"/>
    <cellStyle name="Normal 2 3 4 5 2 3 7" xfId="42669" xr:uid="{25AF9972-F2D5-4449-B443-C4A622E7FC6F}"/>
    <cellStyle name="Normal 2 3 4 5 2 4" xfId="7249" xr:uid="{462D9E23-572E-49E8-A3D7-E80D067E6A67}"/>
    <cellStyle name="Normal 2 3 4 5 2 4 2" xfId="8962" xr:uid="{2FD3392D-D890-48AE-925C-8BD056758929}"/>
    <cellStyle name="Normal 2 3 4 5 2 4 2 2" xfId="12384" xr:uid="{166D4A31-6FED-433A-98C5-302885143865}"/>
    <cellStyle name="Normal 2 3 4 5 2 4 2 2 2" xfId="26074" xr:uid="{D9A2E39C-40EB-49DD-BC4E-1DEAC99CE1EE}"/>
    <cellStyle name="Normal 2 3 4 5 2 4 2 2 2 2" xfId="39766" xr:uid="{601DF821-0F2D-4710-98C2-D571D852B1ED}"/>
    <cellStyle name="Normal 2 3 4 5 2 4 2 2 2 3" xfId="54650" xr:uid="{F68876D2-96FB-4640-8C45-E71BCFEB3704}"/>
    <cellStyle name="Normal 2 3 4 5 2 4 2 2 3" xfId="19230" xr:uid="{E361B638-90F6-4F6A-A075-BDA76E3DC821}"/>
    <cellStyle name="Normal 2 3 4 5 2 4 2 2 4" xfId="32920" xr:uid="{0311FEE7-4C10-4DF6-8DD5-E883105A7DFC}"/>
    <cellStyle name="Normal 2 3 4 5 2 4 2 2 5" xfId="47804" xr:uid="{E8AF2303-BAD3-41C8-B680-1A79483511DC}"/>
    <cellStyle name="Normal 2 3 4 5 2 4 2 3" xfId="22652" xr:uid="{D9FAEACE-9E2A-445B-9EF0-C40B3009AE81}"/>
    <cellStyle name="Normal 2 3 4 5 2 4 2 3 2" xfId="36344" xr:uid="{75EAEC50-E71F-4AF0-A564-CBEEFA475AC4}"/>
    <cellStyle name="Normal 2 3 4 5 2 4 2 3 3" xfId="51228" xr:uid="{4A3B2DFC-FAA7-42CC-AA46-F445FDFE3626}"/>
    <cellStyle name="Normal 2 3 4 5 2 4 2 4" xfId="15808" xr:uid="{5A400D71-4385-49F4-A8F5-016A86A0E4B1}"/>
    <cellStyle name="Normal 2 3 4 5 2 4 2 5" xfId="29498" xr:uid="{EE7BED9A-B27C-45E7-BD00-707F6E1491FE}"/>
    <cellStyle name="Normal 2 3 4 5 2 4 2 6" xfId="44382" xr:uid="{8FB2A32C-670F-47BE-89FB-8569FBD9042E}"/>
    <cellStyle name="Normal 2 3 4 5 2 4 3" xfId="10672" xr:uid="{5C63898F-834C-468E-83D5-03E81A3A9A80}"/>
    <cellStyle name="Normal 2 3 4 5 2 4 3 2" xfId="24362" xr:uid="{E259E1E0-76C2-46AF-83E4-479D28004DA9}"/>
    <cellStyle name="Normal 2 3 4 5 2 4 3 2 2" xfId="38054" xr:uid="{FB60E95F-8322-44FC-B1EF-873B4BB78220}"/>
    <cellStyle name="Normal 2 3 4 5 2 4 3 2 3" xfId="52938" xr:uid="{A454625F-C6B8-4308-8BC1-C810C0D59435}"/>
    <cellStyle name="Normal 2 3 4 5 2 4 3 3" xfId="17518" xr:uid="{870D15CC-2328-4347-889E-C82EC53E5290}"/>
    <cellStyle name="Normal 2 3 4 5 2 4 3 4" xfId="31208" xr:uid="{34EB2F78-AB5D-4515-9EA4-BA3F95B2641F}"/>
    <cellStyle name="Normal 2 3 4 5 2 4 3 5" xfId="46092" xr:uid="{29D1210A-51D3-4722-AA83-8CFB6A96E9FD}"/>
    <cellStyle name="Normal 2 3 4 5 2 4 4" xfId="20940" xr:uid="{F0950F59-B3AD-49DD-8470-E60572BA4F21}"/>
    <cellStyle name="Normal 2 3 4 5 2 4 4 2" xfId="34632" xr:uid="{095C68C6-CF58-48EF-8B29-DE07E35153D6}"/>
    <cellStyle name="Normal 2 3 4 5 2 4 4 3" xfId="49516" xr:uid="{67C85493-FF30-423B-8420-127643DC1AF4}"/>
    <cellStyle name="Normal 2 3 4 5 2 4 5" xfId="14096" xr:uid="{0909C0CE-8368-461D-BB4E-FE21E676F1CF}"/>
    <cellStyle name="Normal 2 3 4 5 2 4 6" xfId="27786" xr:uid="{5396941C-1F27-4F8C-9E8D-AF93D3F418FC}"/>
    <cellStyle name="Normal 2 3 4 5 2 4 7" xfId="42670" xr:uid="{C4E07DD0-48AC-48E8-B11C-B2D473C695AD}"/>
    <cellStyle name="Normal 2 3 4 5 2 5" xfId="8958" xr:uid="{668F2042-4699-4B1D-A0FC-199A53511A26}"/>
    <cellStyle name="Normal 2 3 4 5 2 5 2" xfId="12380" xr:uid="{CA808339-313F-4644-9831-81227D3F4EF4}"/>
    <cellStyle name="Normal 2 3 4 5 2 5 2 2" xfId="26070" xr:uid="{4D6E6496-C769-4470-9C9A-86CCD90C658B}"/>
    <cellStyle name="Normal 2 3 4 5 2 5 2 2 2" xfId="39762" xr:uid="{23CF9082-0D08-4088-9E25-D5311A6ACB50}"/>
    <cellStyle name="Normal 2 3 4 5 2 5 2 2 3" xfId="54646" xr:uid="{6B7D0172-D7CC-444C-961D-1734469A014A}"/>
    <cellStyle name="Normal 2 3 4 5 2 5 2 3" xfId="19226" xr:uid="{D645F49E-73B8-40BB-B5CB-42B611FB5D2A}"/>
    <cellStyle name="Normal 2 3 4 5 2 5 2 4" xfId="32916" xr:uid="{A7DFC8BF-27A9-4397-8C91-8152553DE6A1}"/>
    <cellStyle name="Normal 2 3 4 5 2 5 2 5" xfId="47800" xr:uid="{47590831-2C5D-44F0-967C-CF659C61733C}"/>
    <cellStyle name="Normal 2 3 4 5 2 5 3" xfId="22648" xr:uid="{857DA96F-21F8-424E-9933-9495A2A5A591}"/>
    <cellStyle name="Normal 2 3 4 5 2 5 3 2" xfId="36340" xr:uid="{A9273E47-C2F5-4CF6-B957-54BA089EFE78}"/>
    <cellStyle name="Normal 2 3 4 5 2 5 3 3" xfId="51224" xr:uid="{5CA1BAF2-2649-42CD-BCAD-455ADC269363}"/>
    <cellStyle name="Normal 2 3 4 5 2 5 4" xfId="15804" xr:uid="{2D701928-4F49-4B18-A021-3A9E041AB61A}"/>
    <cellStyle name="Normal 2 3 4 5 2 5 5" xfId="29494" xr:uid="{9406BC09-BA29-455E-948F-69DA114E1379}"/>
    <cellStyle name="Normal 2 3 4 5 2 5 6" xfId="44378" xr:uid="{5214C066-ADEF-4257-AE95-97CF05D80B57}"/>
    <cellStyle name="Normal 2 3 4 5 2 6" xfId="10668" xr:uid="{E786B680-9C41-4BC1-889E-ED087E684FD1}"/>
    <cellStyle name="Normal 2 3 4 5 2 6 2" xfId="24358" xr:uid="{6E59DFFC-D50D-4D89-B153-465BC18DFBA2}"/>
    <cellStyle name="Normal 2 3 4 5 2 6 2 2" xfId="38050" xr:uid="{E70EC8E9-7B04-4008-B549-7D70E3AF5B2C}"/>
    <cellStyle name="Normal 2 3 4 5 2 6 2 3" xfId="52934" xr:uid="{BEC45A3C-9223-45C7-AE2E-9DECA0C55C1D}"/>
    <cellStyle name="Normal 2 3 4 5 2 6 3" xfId="17514" xr:uid="{504B6ABB-208D-4907-A398-E5668F546B20}"/>
    <cellStyle name="Normal 2 3 4 5 2 6 4" xfId="31204" xr:uid="{44499FA6-D0E2-4351-9564-C0203E83D7ED}"/>
    <cellStyle name="Normal 2 3 4 5 2 6 5" xfId="46088" xr:uid="{6F4F7B3D-514B-4BE2-8728-9E53C54BFB5C}"/>
    <cellStyle name="Normal 2 3 4 5 2 7" xfId="20936" xr:uid="{6A40CE8C-6342-4322-AEE5-A1C063B67882}"/>
    <cellStyle name="Normal 2 3 4 5 2 7 2" xfId="34628" xr:uid="{4FBC5735-681F-4FE3-BFA4-B7AB5A1FC954}"/>
    <cellStyle name="Normal 2 3 4 5 2 7 3" xfId="49512" xr:uid="{274552C5-1FE9-44F2-BFAC-7427ADE896D6}"/>
    <cellStyle name="Normal 2 3 4 5 2 8" xfId="14092" xr:uid="{BCFBC372-5514-4C67-8920-4C4ADB427185}"/>
    <cellStyle name="Normal 2 3 4 5 2 9" xfId="27782" xr:uid="{770BA465-0D25-441E-911C-62BB6BC988BD}"/>
    <cellStyle name="Normal 2 3 4 5 3" xfId="7250" xr:uid="{FDB83FE0-E48B-4DC0-9DA6-55EDB3AF8A35}"/>
    <cellStyle name="Normal 2 3 4 5 3 10" xfId="42671" xr:uid="{278C239D-6BAF-4DDB-B521-327C22E98DA5}"/>
    <cellStyle name="Normal 2 3 4 5 3 2" xfId="7251" xr:uid="{5DBC3753-082F-48AA-ACCF-C0D075DD0860}"/>
    <cellStyle name="Normal 2 3 4 5 3 2 2" xfId="7252" xr:uid="{3616E283-98A0-407D-9572-C07C23E1C604}"/>
    <cellStyle name="Normal 2 3 4 5 3 2 2 2" xfId="8965" xr:uid="{5003ED49-DB96-46F1-9908-7473AFD2D297}"/>
    <cellStyle name="Normal 2 3 4 5 3 2 2 2 2" xfId="12387" xr:uid="{53FB1A25-01AA-4567-B529-A89E0BA83DB7}"/>
    <cellStyle name="Normal 2 3 4 5 3 2 2 2 2 2" xfId="26077" xr:uid="{73910C9B-56A1-4E57-BE9A-13A152FB21BF}"/>
    <cellStyle name="Normal 2 3 4 5 3 2 2 2 2 2 2" xfId="39769" xr:uid="{46234ABA-8B80-4A2B-91BC-1DA9E6160FBE}"/>
    <cellStyle name="Normal 2 3 4 5 3 2 2 2 2 2 3" xfId="54653" xr:uid="{2F641FB2-AEE0-4FF0-8F56-E1A4330EC728}"/>
    <cellStyle name="Normal 2 3 4 5 3 2 2 2 2 3" xfId="19233" xr:uid="{3627918F-1483-4F10-908E-88C25352B02B}"/>
    <cellStyle name="Normal 2 3 4 5 3 2 2 2 2 4" xfId="32923" xr:uid="{808F3CAF-A57E-43F5-98B3-0FB16414C102}"/>
    <cellStyle name="Normal 2 3 4 5 3 2 2 2 2 5" xfId="47807" xr:uid="{2A951115-2B30-4C9D-877E-DA9ED9DBC28E}"/>
    <cellStyle name="Normal 2 3 4 5 3 2 2 2 3" xfId="22655" xr:uid="{7B5C57A9-ED9D-4C35-B398-F9CB3FD41F35}"/>
    <cellStyle name="Normal 2 3 4 5 3 2 2 2 3 2" xfId="36347" xr:uid="{84FEFA63-F276-4A7D-B563-76D88F623E16}"/>
    <cellStyle name="Normal 2 3 4 5 3 2 2 2 3 3" xfId="51231" xr:uid="{C02DDAD2-6469-49A6-A5DA-C5E9467209D7}"/>
    <cellStyle name="Normal 2 3 4 5 3 2 2 2 4" xfId="15811" xr:uid="{07F8115A-53B1-436F-A92E-E7503138303D}"/>
    <cellStyle name="Normal 2 3 4 5 3 2 2 2 5" xfId="29501" xr:uid="{557FAB16-9FFA-427B-90A6-49AF57C7863D}"/>
    <cellStyle name="Normal 2 3 4 5 3 2 2 2 6" xfId="44385" xr:uid="{E186200E-77AA-4696-ACCE-497C99CB785D}"/>
    <cellStyle name="Normal 2 3 4 5 3 2 2 3" xfId="10675" xr:uid="{67679347-F200-4144-95EE-A8FECF0FB140}"/>
    <cellStyle name="Normal 2 3 4 5 3 2 2 3 2" xfId="24365" xr:uid="{698C6D69-F466-4C85-9B8F-4FA441FC36D8}"/>
    <cellStyle name="Normal 2 3 4 5 3 2 2 3 2 2" xfId="38057" xr:uid="{1A71099B-F301-4958-A12D-AE734A3A7233}"/>
    <cellStyle name="Normal 2 3 4 5 3 2 2 3 2 3" xfId="52941" xr:uid="{267A06E4-6861-43D2-BBBF-ED869E3E92AB}"/>
    <cellStyle name="Normal 2 3 4 5 3 2 2 3 3" xfId="17521" xr:uid="{E027722B-3DDE-46BC-97AD-2B1A950EDC9E}"/>
    <cellStyle name="Normal 2 3 4 5 3 2 2 3 4" xfId="31211" xr:uid="{3997D10E-D00F-4156-A475-9CB4E1909DA4}"/>
    <cellStyle name="Normal 2 3 4 5 3 2 2 3 5" xfId="46095" xr:uid="{67ADB154-4B41-43C3-9E66-3F411DD8854F}"/>
    <cellStyle name="Normal 2 3 4 5 3 2 2 4" xfId="20943" xr:uid="{A318F461-8524-4C2E-9397-0A38CBC1D23D}"/>
    <cellStyle name="Normal 2 3 4 5 3 2 2 4 2" xfId="34635" xr:uid="{E3832386-D720-41F8-BBE8-1A9B4A688AF6}"/>
    <cellStyle name="Normal 2 3 4 5 3 2 2 4 3" xfId="49519" xr:uid="{F16B432A-29F6-4B60-9ECB-AD5A44DA3CD9}"/>
    <cellStyle name="Normal 2 3 4 5 3 2 2 5" xfId="14099" xr:uid="{467A9945-482E-4578-9062-767B6EF1466F}"/>
    <cellStyle name="Normal 2 3 4 5 3 2 2 6" xfId="27789" xr:uid="{CA6BB37A-1E1A-41B7-A7C3-2E7959EE6D73}"/>
    <cellStyle name="Normal 2 3 4 5 3 2 2 7" xfId="42673" xr:uid="{B7223F27-0584-4C93-820B-CFA523CB9745}"/>
    <cellStyle name="Normal 2 3 4 5 3 2 3" xfId="8964" xr:uid="{994FE7DC-4143-4B93-8A1C-3A4E237EBF4C}"/>
    <cellStyle name="Normal 2 3 4 5 3 2 3 2" xfId="12386" xr:uid="{87A2C1E3-131E-4B09-A397-CBA435F7D97C}"/>
    <cellStyle name="Normal 2 3 4 5 3 2 3 2 2" xfId="26076" xr:uid="{3ACAC551-A9DE-47E4-AC74-FCF6E752CC1A}"/>
    <cellStyle name="Normal 2 3 4 5 3 2 3 2 2 2" xfId="39768" xr:uid="{678F56A0-806D-47C8-95F4-274D41C40B4C}"/>
    <cellStyle name="Normal 2 3 4 5 3 2 3 2 2 3" xfId="54652" xr:uid="{EDF1C572-BE95-45C7-A6CA-D43D5F2CF420}"/>
    <cellStyle name="Normal 2 3 4 5 3 2 3 2 3" xfId="19232" xr:uid="{34253A94-D7E7-4933-A92E-933170946D03}"/>
    <cellStyle name="Normal 2 3 4 5 3 2 3 2 4" xfId="32922" xr:uid="{EA3CAD01-9C4B-4539-A6A9-17D7F2999315}"/>
    <cellStyle name="Normal 2 3 4 5 3 2 3 2 5" xfId="47806" xr:uid="{AE5BE894-89E8-415C-824C-9E14F106AFAA}"/>
    <cellStyle name="Normal 2 3 4 5 3 2 3 3" xfId="22654" xr:uid="{5EB02446-05EC-4372-A9DA-9D26E4D1ED57}"/>
    <cellStyle name="Normal 2 3 4 5 3 2 3 3 2" xfId="36346" xr:uid="{67B0B218-9EFF-478E-8BBB-D141B777C994}"/>
    <cellStyle name="Normal 2 3 4 5 3 2 3 3 3" xfId="51230" xr:uid="{A6151712-335C-48E6-BBD5-180A7CCA5279}"/>
    <cellStyle name="Normal 2 3 4 5 3 2 3 4" xfId="15810" xr:uid="{91580DDD-B3E7-498A-902B-5795F0002E01}"/>
    <cellStyle name="Normal 2 3 4 5 3 2 3 5" xfId="29500" xr:uid="{91BE8892-1344-4A7C-88C6-71A15F60769B}"/>
    <cellStyle name="Normal 2 3 4 5 3 2 3 6" xfId="44384" xr:uid="{38D2B7CC-E21A-47B1-BDFC-B5791D5083E7}"/>
    <cellStyle name="Normal 2 3 4 5 3 2 4" xfId="10674" xr:uid="{3DB2279B-9A19-41A8-ABEB-D654BFC59D4B}"/>
    <cellStyle name="Normal 2 3 4 5 3 2 4 2" xfId="24364" xr:uid="{2B73CC0B-B495-44CC-A7A4-B9DB6284EA3F}"/>
    <cellStyle name="Normal 2 3 4 5 3 2 4 2 2" xfId="38056" xr:uid="{B93F104A-2DF2-42C2-BB55-0ED268B40260}"/>
    <cellStyle name="Normal 2 3 4 5 3 2 4 2 3" xfId="52940" xr:uid="{145F7BA9-A888-4249-A9F8-B42C9A2FC3B8}"/>
    <cellStyle name="Normal 2 3 4 5 3 2 4 3" xfId="17520" xr:uid="{4DB6FFE1-69D5-402D-8602-1DEEBF536976}"/>
    <cellStyle name="Normal 2 3 4 5 3 2 4 4" xfId="31210" xr:uid="{FA816ED1-C496-454E-9079-A3520C9B7D2A}"/>
    <cellStyle name="Normal 2 3 4 5 3 2 4 5" xfId="46094" xr:uid="{6952FC39-B1CC-42B7-8F11-66954B1622EE}"/>
    <cellStyle name="Normal 2 3 4 5 3 2 5" xfId="20942" xr:uid="{0C94E807-12EC-44F3-B6E9-6E89A15D1BB5}"/>
    <cellStyle name="Normal 2 3 4 5 3 2 5 2" xfId="34634" xr:uid="{F44BDB3E-974A-472F-BEC5-A6F3DC5163DD}"/>
    <cellStyle name="Normal 2 3 4 5 3 2 5 3" xfId="49518" xr:uid="{58A2C04F-6910-4227-AC1A-EF88F4EB7EAA}"/>
    <cellStyle name="Normal 2 3 4 5 3 2 6" xfId="14098" xr:uid="{B9145F08-92FA-4513-B139-38CE134E0BB5}"/>
    <cellStyle name="Normal 2 3 4 5 3 2 7" xfId="27788" xr:uid="{9C80F5B2-0B1C-4357-9C76-D38EE08C3DCF}"/>
    <cellStyle name="Normal 2 3 4 5 3 2 8" xfId="42672" xr:uid="{D2E82FAE-7DD9-4D41-9E74-F0345D79668E}"/>
    <cellStyle name="Normal 2 3 4 5 3 3" xfId="7253" xr:uid="{37B900CC-289F-4B7A-BE84-B9260019F34E}"/>
    <cellStyle name="Normal 2 3 4 5 3 3 2" xfId="8966" xr:uid="{D3EE6BB4-86FB-4C22-AAD3-3D51076A8C39}"/>
    <cellStyle name="Normal 2 3 4 5 3 3 2 2" xfId="12388" xr:uid="{C538AD7D-4469-494E-9D9F-D0245AE538F7}"/>
    <cellStyle name="Normal 2 3 4 5 3 3 2 2 2" xfId="26078" xr:uid="{5B10F4F3-006B-4C2B-8B6C-67D7FD8F0B32}"/>
    <cellStyle name="Normal 2 3 4 5 3 3 2 2 2 2" xfId="39770" xr:uid="{1E1C73FF-A497-432A-944E-DA91E20C42BD}"/>
    <cellStyle name="Normal 2 3 4 5 3 3 2 2 2 3" xfId="54654" xr:uid="{F546438A-F6AE-4068-804C-53E179214217}"/>
    <cellStyle name="Normal 2 3 4 5 3 3 2 2 3" xfId="19234" xr:uid="{B3D32944-0576-430A-8A7B-41E2DFD86CA1}"/>
    <cellStyle name="Normal 2 3 4 5 3 3 2 2 4" xfId="32924" xr:uid="{DF14CC54-2DC1-4935-9E92-1C6AD55D348F}"/>
    <cellStyle name="Normal 2 3 4 5 3 3 2 2 5" xfId="47808" xr:uid="{4B632183-DC16-49BF-B0D2-0DF695F3F43A}"/>
    <cellStyle name="Normal 2 3 4 5 3 3 2 3" xfId="22656" xr:uid="{DFDD9CD0-71D9-4584-A283-5DCF1A1773BE}"/>
    <cellStyle name="Normal 2 3 4 5 3 3 2 3 2" xfId="36348" xr:uid="{308575B3-D1B3-4C05-9702-31166C2D9174}"/>
    <cellStyle name="Normal 2 3 4 5 3 3 2 3 3" xfId="51232" xr:uid="{4D98104C-CDE9-405C-A665-4A23B8E474D8}"/>
    <cellStyle name="Normal 2 3 4 5 3 3 2 4" xfId="15812" xr:uid="{6B0D8A4A-3F8F-4725-B60C-E37DEB507C5B}"/>
    <cellStyle name="Normal 2 3 4 5 3 3 2 5" xfId="29502" xr:uid="{F0C4A376-4ABB-4655-AD60-49EEF29474A0}"/>
    <cellStyle name="Normal 2 3 4 5 3 3 2 6" xfId="44386" xr:uid="{3BECAA33-7759-44F0-85A0-2C614B8C030F}"/>
    <cellStyle name="Normal 2 3 4 5 3 3 3" xfId="10676" xr:uid="{51FACF5C-B1D7-4778-96CA-7E62324F65A4}"/>
    <cellStyle name="Normal 2 3 4 5 3 3 3 2" xfId="24366" xr:uid="{96EA8D3F-5F96-40A4-9094-A01A4CB0F1F4}"/>
    <cellStyle name="Normal 2 3 4 5 3 3 3 2 2" xfId="38058" xr:uid="{57F72093-58AC-412E-989C-6E7B0DE6EAB4}"/>
    <cellStyle name="Normal 2 3 4 5 3 3 3 2 3" xfId="52942" xr:uid="{A105CFEA-BD71-4F62-AE5B-5C2D93EAF082}"/>
    <cellStyle name="Normal 2 3 4 5 3 3 3 3" xfId="17522" xr:uid="{276ACE11-FF8C-4F5A-83A4-3F5D4DFA7C4D}"/>
    <cellStyle name="Normal 2 3 4 5 3 3 3 4" xfId="31212" xr:uid="{0DE4066D-B2D4-438E-A2E4-2D28CA84CEE9}"/>
    <cellStyle name="Normal 2 3 4 5 3 3 3 5" xfId="46096" xr:uid="{51DE494C-0780-446E-A1E5-D7C81CA544F2}"/>
    <cellStyle name="Normal 2 3 4 5 3 3 4" xfId="20944" xr:uid="{E0EA4E74-1CEC-4DB2-8AC3-671F50B036F2}"/>
    <cellStyle name="Normal 2 3 4 5 3 3 4 2" xfId="34636" xr:uid="{2D865A48-0EB0-48FE-BB7A-113EBE664523}"/>
    <cellStyle name="Normal 2 3 4 5 3 3 4 3" xfId="49520" xr:uid="{CFCC44CF-16F8-4DD0-86DC-D94C9C1333E2}"/>
    <cellStyle name="Normal 2 3 4 5 3 3 5" xfId="14100" xr:uid="{ED738867-6DF1-441F-8956-1C9741EFC7EB}"/>
    <cellStyle name="Normal 2 3 4 5 3 3 6" xfId="27790" xr:uid="{3FD5AD68-19A9-4596-84E2-9616FBEE57EA}"/>
    <cellStyle name="Normal 2 3 4 5 3 3 7" xfId="42674" xr:uid="{630C5DDB-451F-4C51-94BC-FBFE1F5D9018}"/>
    <cellStyle name="Normal 2 3 4 5 3 4" xfId="7254" xr:uid="{91B26397-E775-41FE-BC4C-218C439AFF15}"/>
    <cellStyle name="Normal 2 3 4 5 3 4 2" xfId="8967" xr:uid="{CA2FF733-C34E-4842-884A-333139A4613C}"/>
    <cellStyle name="Normal 2 3 4 5 3 4 2 2" xfId="12389" xr:uid="{8AE5052C-D829-473C-A6F8-003C12565C18}"/>
    <cellStyle name="Normal 2 3 4 5 3 4 2 2 2" xfId="26079" xr:uid="{A2FB6F34-1D5E-4386-AD92-2A53B888CD6C}"/>
    <cellStyle name="Normal 2 3 4 5 3 4 2 2 2 2" xfId="39771" xr:uid="{1C0D46FC-7F24-4AE7-9E78-176A7F13B16C}"/>
    <cellStyle name="Normal 2 3 4 5 3 4 2 2 2 3" xfId="54655" xr:uid="{C19BA268-D364-4437-840F-D52B5A82C246}"/>
    <cellStyle name="Normal 2 3 4 5 3 4 2 2 3" xfId="19235" xr:uid="{31BBFB61-D534-43B9-AA73-18E1ED2F581A}"/>
    <cellStyle name="Normal 2 3 4 5 3 4 2 2 4" xfId="32925" xr:uid="{3FEEA5E0-DBB9-4BD0-A0A6-4CC2DB405FA0}"/>
    <cellStyle name="Normal 2 3 4 5 3 4 2 2 5" xfId="47809" xr:uid="{96EF1163-D81B-42B6-BF6C-5051132FECD4}"/>
    <cellStyle name="Normal 2 3 4 5 3 4 2 3" xfId="22657" xr:uid="{26E525A6-D93B-4DB3-8E43-CD25F8E8FE47}"/>
    <cellStyle name="Normal 2 3 4 5 3 4 2 3 2" xfId="36349" xr:uid="{4B910BE3-9DD5-4D1F-BE8B-041973593CAF}"/>
    <cellStyle name="Normal 2 3 4 5 3 4 2 3 3" xfId="51233" xr:uid="{3DD43CAD-7D20-4912-8D23-A1A916D12391}"/>
    <cellStyle name="Normal 2 3 4 5 3 4 2 4" xfId="15813" xr:uid="{B2518A7C-2E79-4948-85E1-E1577CE324E6}"/>
    <cellStyle name="Normal 2 3 4 5 3 4 2 5" xfId="29503" xr:uid="{E84BAD44-74FB-4C1B-BD55-A42ECEFD0966}"/>
    <cellStyle name="Normal 2 3 4 5 3 4 2 6" xfId="44387" xr:uid="{084D09F4-3950-4B37-88F0-04719EEB0269}"/>
    <cellStyle name="Normal 2 3 4 5 3 4 3" xfId="10677" xr:uid="{01B8FEA7-1965-4287-B552-B1777DA62B14}"/>
    <cellStyle name="Normal 2 3 4 5 3 4 3 2" xfId="24367" xr:uid="{1D96F253-4383-4294-9BD0-EBF800A72863}"/>
    <cellStyle name="Normal 2 3 4 5 3 4 3 2 2" xfId="38059" xr:uid="{582FF10A-42CD-46F8-AEF6-5EF7470D863D}"/>
    <cellStyle name="Normal 2 3 4 5 3 4 3 2 3" xfId="52943" xr:uid="{430CF707-EC31-487F-B77C-68758F46F5AC}"/>
    <cellStyle name="Normal 2 3 4 5 3 4 3 3" xfId="17523" xr:uid="{067121C7-AB42-4D8F-A3AB-F3668E1CDC28}"/>
    <cellStyle name="Normal 2 3 4 5 3 4 3 4" xfId="31213" xr:uid="{1E5ADCB7-EBB8-4B50-8521-B63F7A6EA0BD}"/>
    <cellStyle name="Normal 2 3 4 5 3 4 3 5" xfId="46097" xr:uid="{FF0E3BCF-F499-4CF0-AC1F-73DE2CE9E722}"/>
    <cellStyle name="Normal 2 3 4 5 3 4 4" xfId="20945" xr:uid="{DBD5207F-AC5D-4DD4-AE9F-DF6A8C880965}"/>
    <cellStyle name="Normal 2 3 4 5 3 4 4 2" xfId="34637" xr:uid="{0CA51B26-74DA-4BFB-95F5-8016EB86EDD5}"/>
    <cellStyle name="Normal 2 3 4 5 3 4 4 3" xfId="49521" xr:uid="{9EE97845-5A01-4114-969C-1D916BDEEBA9}"/>
    <cellStyle name="Normal 2 3 4 5 3 4 5" xfId="14101" xr:uid="{3DF18873-0873-4B7C-9CB7-58BB2F157F6B}"/>
    <cellStyle name="Normal 2 3 4 5 3 4 6" xfId="27791" xr:uid="{5742B05D-093F-432D-9202-35AE1081F0FE}"/>
    <cellStyle name="Normal 2 3 4 5 3 4 7" xfId="42675" xr:uid="{6ACE29B6-CD06-4CEB-A250-45BA49450613}"/>
    <cellStyle name="Normal 2 3 4 5 3 5" xfId="8963" xr:uid="{669DA0BD-6DD2-4A53-B1FF-7FA573F23123}"/>
    <cellStyle name="Normal 2 3 4 5 3 5 2" xfId="12385" xr:uid="{15EF4940-4E1D-4740-BB28-928BB698A516}"/>
    <cellStyle name="Normal 2 3 4 5 3 5 2 2" xfId="26075" xr:uid="{E46DABBC-E219-464B-B077-E17C551B3224}"/>
    <cellStyle name="Normal 2 3 4 5 3 5 2 2 2" xfId="39767" xr:uid="{464CEC35-30EF-4C0C-8728-4396D2A5DF96}"/>
    <cellStyle name="Normal 2 3 4 5 3 5 2 2 3" xfId="54651" xr:uid="{F812AB68-60F0-4355-AB37-6BED4399A560}"/>
    <cellStyle name="Normal 2 3 4 5 3 5 2 3" xfId="19231" xr:uid="{0703B31D-2423-4510-9C80-C96678364612}"/>
    <cellStyle name="Normal 2 3 4 5 3 5 2 4" xfId="32921" xr:uid="{9915044C-78FF-40B9-B563-B1620E99ED96}"/>
    <cellStyle name="Normal 2 3 4 5 3 5 2 5" xfId="47805" xr:uid="{EA521DC1-EB3E-4150-91BF-24CA71F9E643}"/>
    <cellStyle name="Normal 2 3 4 5 3 5 3" xfId="22653" xr:uid="{ADE9ECB1-DDE7-4533-A7B7-CBB669DAEF8C}"/>
    <cellStyle name="Normal 2 3 4 5 3 5 3 2" xfId="36345" xr:uid="{63CEB5F6-F23F-4A49-9231-62FCD9B030F6}"/>
    <cellStyle name="Normal 2 3 4 5 3 5 3 3" xfId="51229" xr:uid="{DE734A75-B5BF-401A-93CD-A42A18F7D57F}"/>
    <cellStyle name="Normal 2 3 4 5 3 5 4" xfId="15809" xr:uid="{ED624F19-828D-4CD9-A35F-9F8CB4380B25}"/>
    <cellStyle name="Normal 2 3 4 5 3 5 5" xfId="29499" xr:uid="{09FE75B9-5807-4455-8C9F-5910DF49B81C}"/>
    <cellStyle name="Normal 2 3 4 5 3 5 6" xfId="44383" xr:uid="{AE00E62E-EB6F-45CF-A08A-394EF170FFE5}"/>
    <cellStyle name="Normal 2 3 4 5 3 6" xfId="10673" xr:uid="{4327386D-699C-491D-9BAC-4B0BAD53F25C}"/>
    <cellStyle name="Normal 2 3 4 5 3 6 2" xfId="24363" xr:uid="{4C411B90-DA0A-4D72-A2EA-27EB6F849D88}"/>
    <cellStyle name="Normal 2 3 4 5 3 6 2 2" xfId="38055" xr:uid="{E2C2B0AE-596D-4257-9C03-4C8270532866}"/>
    <cellStyle name="Normal 2 3 4 5 3 6 2 3" xfId="52939" xr:uid="{498ED1FC-CB36-4F50-A542-0695EA2F0097}"/>
    <cellStyle name="Normal 2 3 4 5 3 6 3" xfId="17519" xr:uid="{73FBF485-963D-4698-A210-4BDC1C0AC1C5}"/>
    <cellStyle name="Normal 2 3 4 5 3 6 4" xfId="31209" xr:uid="{A08A59AE-7B74-4C9E-9D36-C89CA26E8AAC}"/>
    <cellStyle name="Normal 2 3 4 5 3 6 5" xfId="46093" xr:uid="{4F56672A-3A1D-4256-947B-AAF635ACA743}"/>
    <cellStyle name="Normal 2 3 4 5 3 7" xfId="20941" xr:uid="{1B5AD7F4-98CA-4295-A71F-FECC34719732}"/>
    <cellStyle name="Normal 2 3 4 5 3 7 2" xfId="34633" xr:uid="{E8803EBC-CF1C-49C8-96DD-2AF08B93BD34}"/>
    <cellStyle name="Normal 2 3 4 5 3 7 3" xfId="49517" xr:uid="{82513BC9-93F5-4CD2-9D84-DE520534B89A}"/>
    <cellStyle name="Normal 2 3 4 5 3 8" xfId="14097" xr:uid="{179F0820-E81F-466C-9B91-74168D75898A}"/>
    <cellStyle name="Normal 2 3 4 5 3 9" xfId="27787" xr:uid="{9B59C8C6-0580-42D5-8ED1-341E277659C2}"/>
    <cellStyle name="Normal 2 3 4 5 4" xfId="7255" xr:uid="{E9B5DCD9-8875-4FF2-97BA-A3F6C51027C2}"/>
    <cellStyle name="Normal 2 3 4 5 4 2" xfId="7256" xr:uid="{205EF1CC-A86A-4836-8D28-2A174FF972AF}"/>
    <cellStyle name="Normal 2 3 4 5 4 2 2" xfId="8969" xr:uid="{4296C4A8-07F6-4E2F-B6DD-4601C0154C99}"/>
    <cellStyle name="Normal 2 3 4 5 4 2 2 2" xfId="12391" xr:uid="{E40D987C-2ABB-43B4-BA6F-7D752208C188}"/>
    <cellStyle name="Normal 2 3 4 5 4 2 2 2 2" xfId="26081" xr:uid="{2382BA47-A12E-4F42-B9D7-1962109B0D5F}"/>
    <cellStyle name="Normal 2 3 4 5 4 2 2 2 2 2" xfId="39773" xr:uid="{BDBB3E35-91C8-452D-8D4D-D5FBD2F448D7}"/>
    <cellStyle name="Normal 2 3 4 5 4 2 2 2 2 3" xfId="54657" xr:uid="{7E031EB6-B4B6-4581-8677-36FF0F5C380E}"/>
    <cellStyle name="Normal 2 3 4 5 4 2 2 2 3" xfId="19237" xr:uid="{DB96DBC7-2837-407E-9581-0C132803A784}"/>
    <cellStyle name="Normal 2 3 4 5 4 2 2 2 4" xfId="32927" xr:uid="{02A2DB03-6C68-48A8-B99B-BA929FCBE12F}"/>
    <cellStyle name="Normal 2 3 4 5 4 2 2 2 5" xfId="47811" xr:uid="{965E48CD-A6BD-4E7A-BFF0-3DBE79BC0649}"/>
    <cellStyle name="Normal 2 3 4 5 4 2 2 3" xfId="22659" xr:uid="{D7D68E32-6062-44B0-8E10-F0186F70389F}"/>
    <cellStyle name="Normal 2 3 4 5 4 2 2 3 2" xfId="36351" xr:uid="{7D5935C2-9392-4104-AC83-72EA9F195F4E}"/>
    <cellStyle name="Normal 2 3 4 5 4 2 2 3 3" xfId="51235" xr:uid="{D0E010CC-2393-4C40-9737-11F092D56A88}"/>
    <cellStyle name="Normal 2 3 4 5 4 2 2 4" xfId="15815" xr:uid="{F1188BA5-6A26-4726-A568-BD81DC9801DB}"/>
    <cellStyle name="Normal 2 3 4 5 4 2 2 5" xfId="29505" xr:uid="{AB524E55-9979-408C-815B-AA972C0706EE}"/>
    <cellStyle name="Normal 2 3 4 5 4 2 2 6" xfId="44389" xr:uid="{B588F83D-0C89-4C8F-B689-EDDE97785936}"/>
    <cellStyle name="Normal 2 3 4 5 4 2 3" xfId="10679" xr:uid="{9FDF9C05-7F11-481A-A7A0-E73C1CFDE078}"/>
    <cellStyle name="Normal 2 3 4 5 4 2 3 2" xfId="24369" xr:uid="{BDFBB873-E752-429E-A5CA-D11237B077A3}"/>
    <cellStyle name="Normal 2 3 4 5 4 2 3 2 2" xfId="38061" xr:uid="{C58D2784-5111-4D19-9F61-ECA45940E431}"/>
    <cellStyle name="Normal 2 3 4 5 4 2 3 2 3" xfId="52945" xr:uid="{131A38BE-3706-4A25-9D15-E36B1DCFC768}"/>
    <cellStyle name="Normal 2 3 4 5 4 2 3 3" xfId="17525" xr:uid="{CA7C670B-0D03-45DE-B5EB-F076C38B3336}"/>
    <cellStyle name="Normal 2 3 4 5 4 2 3 4" xfId="31215" xr:uid="{1ABB1A89-18CD-4D83-AC12-302F7F7E0171}"/>
    <cellStyle name="Normal 2 3 4 5 4 2 3 5" xfId="46099" xr:uid="{FE816AC9-763B-4603-8DC7-F0A1D5D7572F}"/>
    <cellStyle name="Normal 2 3 4 5 4 2 4" xfId="20947" xr:uid="{BCCBF575-498E-4B21-99D6-6B7341F006DE}"/>
    <cellStyle name="Normal 2 3 4 5 4 2 4 2" xfId="34639" xr:uid="{DFBD5237-96C8-41D3-8E4E-10E5E14794C3}"/>
    <cellStyle name="Normal 2 3 4 5 4 2 4 3" xfId="49523" xr:uid="{D51C081B-D49F-4248-86C5-B51029544483}"/>
    <cellStyle name="Normal 2 3 4 5 4 2 5" xfId="14103" xr:uid="{43FAF9A8-494F-4EDC-80CF-F034C78F8B9C}"/>
    <cellStyle name="Normal 2 3 4 5 4 2 6" xfId="27793" xr:uid="{29F1CE38-7ADA-43BE-AF29-2A9281449C37}"/>
    <cellStyle name="Normal 2 3 4 5 4 2 7" xfId="42677" xr:uid="{18EFF31F-4FE2-4C03-9D82-8801FFB9390E}"/>
    <cellStyle name="Normal 2 3 4 5 4 3" xfId="8968" xr:uid="{530F5AC3-4967-4E07-A000-56B0C4096DA2}"/>
    <cellStyle name="Normal 2 3 4 5 4 3 2" xfId="12390" xr:uid="{A4B6C866-EF6D-4E38-AAD5-702FA5646CD9}"/>
    <cellStyle name="Normal 2 3 4 5 4 3 2 2" xfId="26080" xr:uid="{D54CBCA9-2ABC-4DC6-A1A1-623902097417}"/>
    <cellStyle name="Normal 2 3 4 5 4 3 2 2 2" xfId="39772" xr:uid="{F1F520AE-765D-4CA5-9D90-444CD505DD9A}"/>
    <cellStyle name="Normal 2 3 4 5 4 3 2 2 3" xfId="54656" xr:uid="{F0C8577A-12BC-4954-8760-DDB8D818A4CF}"/>
    <cellStyle name="Normal 2 3 4 5 4 3 2 3" xfId="19236" xr:uid="{27E00685-8217-422B-82B2-F8F80CE8A228}"/>
    <cellStyle name="Normal 2 3 4 5 4 3 2 4" xfId="32926" xr:uid="{3B15A7A4-3100-40FE-96D4-B260FCBBCE8A}"/>
    <cellStyle name="Normal 2 3 4 5 4 3 2 5" xfId="47810" xr:uid="{64E44332-81BA-42D5-80C9-B16E956BD40E}"/>
    <cellStyle name="Normal 2 3 4 5 4 3 3" xfId="22658" xr:uid="{A61ED635-0775-476E-B552-DB6DD9B4E581}"/>
    <cellStyle name="Normal 2 3 4 5 4 3 3 2" xfId="36350" xr:uid="{DE4B16F3-6C59-4B5B-A114-E569C9E4385B}"/>
    <cellStyle name="Normal 2 3 4 5 4 3 3 3" xfId="51234" xr:uid="{FB7EB8AD-71AC-464E-8931-929CB7A98E18}"/>
    <cellStyle name="Normal 2 3 4 5 4 3 4" xfId="15814" xr:uid="{0D88C564-C39A-4D54-A268-8D3CE66B4D40}"/>
    <cellStyle name="Normal 2 3 4 5 4 3 5" xfId="29504" xr:uid="{D960493A-AEF4-451E-A8A0-BDCC955392D8}"/>
    <cellStyle name="Normal 2 3 4 5 4 3 6" xfId="44388" xr:uid="{53E9798C-2850-4B15-8300-33EF1B9E6224}"/>
    <cellStyle name="Normal 2 3 4 5 4 4" xfId="10678" xr:uid="{22D71D35-CDEA-4053-A594-6919B0D48C17}"/>
    <cellStyle name="Normal 2 3 4 5 4 4 2" xfId="24368" xr:uid="{CC2C0F3E-0BB3-41E9-A6AF-B4C224ACF8F4}"/>
    <cellStyle name="Normal 2 3 4 5 4 4 2 2" xfId="38060" xr:uid="{F398191E-DD84-4180-AABF-91C50B2C049E}"/>
    <cellStyle name="Normal 2 3 4 5 4 4 2 3" xfId="52944" xr:uid="{EA5FEC53-9FD4-4833-9B82-4A4559784BED}"/>
    <cellStyle name="Normal 2 3 4 5 4 4 3" xfId="17524" xr:uid="{380744E9-398B-4847-9B50-CDC906144BDB}"/>
    <cellStyle name="Normal 2 3 4 5 4 4 4" xfId="31214" xr:uid="{0E34A098-C9F3-4940-A0C3-B86A0F2263E4}"/>
    <cellStyle name="Normal 2 3 4 5 4 4 5" xfId="46098" xr:uid="{3B182E0B-5D88-4945-A7E7-44A87A8475B7}"/>
    <cellStyle name="Normal 2 3 4 5 4 5" xfId="20946" xr:uid="{32668F96-753E-44BC-9F17-1B00BFF3BD3A}"/>
    <cellStyle name="Normal 2 3 4 5 4 5 2" xfId="34638" xr:uid="{6938D6E0-DB3B-44C8-8441-3F92A71B08E9}"/>
    <cellStyle name="Normal 2 3 4 5 4 5 3" xfId="49522" xr:uid="{F57A7414-3DD8-4052-BAC2-DA3F510CA2F0}"/>
    <cellStyle name="Normal 2 3 4 5 4 6" xfId="14102" xr:uid="{0A6689D5-5D9F-429A-ACB9-22B8C027D0D2}"/>
    <cellStyle name="Normal 2 3 4 5 4 7" xfId="27792" xr:uid="{EDC28E54-5DC6-419A-8F44-3D503CB1231C}"/>
    <cellStyle name="Normal 2 3 4 5 4 8" xfId="42676" xr:uid="{E4C633A8-2B8A-4F5D-A098-327E394FE6C2}"/>
    <cellStyle name="Normal 2 3 4 5 5" xfId="7257" xr:uid="{946C2CE8-E00A-467A-A1CD-F1D2395212B7}"/>
    <cellStyle name="Normal 2 3 4 5 5 2" xfId="8970" xr:uid="{24C0E56E-3117-430F-B289-B12227794D93}"/>
    <cellStyle name="Normal 2 3 4 5 5 2 2" xfId="12392" xr:uid="{88C035A8-0330-45F4-B799-00E71045AAF2}"/>
    <cellStyle name="Normal 2 3 4 5 5 2 2 2" xfId="26082" xr:uid="{0B063989-03C3-4F29-91AC-91A6A67F4CB2}"/>
    <cellStyle name="Normal 2 3 4 5 5 2 2 2 2" xfId="39774" xr:uid="{543150E6-9F10-4BBA-AC48-7158645B3995}"/>
    <cellStyle name="Normal 2 3 4 5 5 2 2 2 3" xfId="54658" xr:uid="{1817EDE3-691D-464F-96BB-93364346350D}"/>
    <cellStyle name="Normal 2 3 4 5 5 2 2 3" xfId="19238" xr:uid="{15704D8C-2462-4515-9953-F375944E11C5}"/>
    <cellStyle name="Normal 2 3 4 5 5 2 2 4" xfId="32928" xr:uid="{BDD8F955-D6E0-4101-89E7-27383F9875B0}"/>
    <cellStyle name="Normal 2 3 4 5 5 2 2 5" xfId="47812" xr:uid="{BAB0BDEB-DBDA-46D9-8F1D-C688B79C767D}"/>
    <cellStyle name="Normal 2 3 4 5 5 2 3" xfId="22660" xr:uid="{13FED894-A1BE-4D5F-92CF-2EC2E0452A3B}"/>
    <cellStyle name="Normal 2 3 4 5 5 2 3 2" xfId="36352" xr:uid="{D6264DB8-E219-43B9-ABC4-DAD259678431}"/>
    <cellStyle name="Normal 2 3 4 5 5 2 3 3" xfId="51236" xr:uid="{01AF4883-263E-4B41-BA88-FB44C439B625}"/>
    <cellStyle name="Normal 2 3 4 5 5 2 4" xfId="15816" xr:uid="{FB2681CA-FFAB-4C33-9A92-0634BFEDB9C4}"/>
    <cellStyle name="Normal 2 3 4 5 5 2 5" xfId="29506" xr:uid="{7C00192B-E2E8-430E-ADA8-E1B7FF0D6CCB}"/>
    <cellStyle name="Normal 2 3 4 5 5 2 6" xfId="44390" xr:uid="{EAD93B7C-4F39-4BE5-97EA-8705659D3B7B}"/>
    <cellStyle name="Normal 2 3 4 5 5 3" xfId="10680" xr:uid="{1B5C6566-26A5-4C5B-832D-381A72D9EAAA}"/>
    <cellStyle name="Normal 2 3 4 5 5 3 2" xfId="24370" xr:uid="{F402868F-7DE5-48C6-9A7C-8646DB51CA80}"/>
    <cellStyle name="Normal 2 3 4 5 5 3 2 2" xfId="38062" xr:uid="{4E3A7399-E4DC-44F7-9503-5DE7A1AA2986}"/>
    <cellStyle name="Normal 2 3 4 5 5 3 2 3" xfId="52946" xr:uid="{C9BC87DA-C932-4BE7-96FA-048915E49858}"/>
    <cellStyle name="Normal 2 3 4 5 5 3 3" xfId="17526" xr:uid="{61D4A5CB-63ED-4945-9387-2FB434BEC90C}"/>
    <cellStyle name="Normal 2 3 4 5 5 3 4" xfId="31216" xr:uid="{F5565D77-C87A-4C1E-8CE5-4EEAF15BC13A}"/>
    <cellStyle name="Normal 2 3 4 5 5 3 5" xfId="46100" xr:uid="{24F81890-A4BB-46D7-AED7-B14E40FC0BE7}"/>
    <cellStyle name="Normal 2 3 4 5 5 4" xfId="20948" xr:uid="{F55B5018-1B3D-4698-98AA-EED491623328}"/>
    <cellStyle name="Normal 2 3 4 5 5 4 2" xfId="34640" xr:uid="{D65F090F-D615-43B9-9D4E-C36BF861D05E}"/>
    <cellStyle name="Normal 2 3 4 5 5 4 3" xfId="49524" xr:uid="{41E574CA-8C77-47AB-91ED-BAAF40F4DC63}"/>
    <cellStyle name="Normal 2 3 4 5 5 5" xfId="14104" xr:uid="{40ACC8F3-B5BF-476A-969C-DC3FE7EB65F9}"/>
    <cellStyle name="Normal 2 3 4 5 5 6" xfId="27794" xr:uid="{9A44C0CB-A837-4238-9CC0-9186941B8C32}"/>
    <cellStyle name="Normal 2 3 4 5 5 7" xfId="42678" xr:uid="{0C076F58-CC84-4437-AF83-0F7A8F5B7C90}"/>
    <cellStyle name="Normal 2 3 4 5 6" xfId="7258" xr:uid="{8CAA12E2-EEB5-4C9D-B106-0FC935F0F2DB}"/>
    <cellStyle name="Normal 2 3 4 5 6 2" xfId="8971" xr:uid="{84C09A63-9E32-4FE2-AA15-40A60E163B3B}"/>
    <cellStyle name="Normal 2 3 4 5 6 2 2" xfId="12393" xr:uid="{1DFF9F86-A7C7-4518-8B90-DFFBDE0A3D63}"/>
    <cellStyle name="Normal 2 3 4 5 6 2 2 2" xfId="26083" xr:uid="{3DEAB023-D26A-4232-85FE-F3355556C1EE}"/>
    <cellStyle name="Normal 2 3 4 5 6 2 2 2 2" xfId="39775" xr:uid="{596E50AC-6833-4CF0-8F19-FE9326ADFE4D}"/>
    <cellStyle name="Normal 2 3 4 5 6 2 2 2 3" xfId="54659" xr:uid="{34857966-2C3B-4AB9-ADE6-5BB955C11347}"/>
    <cellStyle name="Normal 2 3 4 5 6 2 2 3" xfId="19239" xr:uid="{F0B822CC-08AE-4497-9C15-1A1942D46551}"/>
    <cellStyle name="Normal 2 3 4 5 6 2 2 4" xfId="32929" xr:uid="{C0668480-41D5-4FD5-9261-51BB801819F0}"/>
    <cellStyle name="Normal 2 3 4 5 6 2 2 5" xfId="47813" xr:uid="{FEB2416A-A178-40C0-9B40-8D7B2F9628AF}"/>
    <cellStyle name="Normal 2 3 4 5 6 2 3" xfId="22661" xr:uid="{C656958A-BB16-415A-BAAA-C6892007436E}"/>
    <cellStyle name="Normal 2 3 4 5 6 2 3 2" xfId="36353" xr:uid="{E2E27097-280A-4E41-9C83-4C6FEFFE2733}"/>
    <cellStyle name="Normal 2 3 4 5 6 2 3 3" xfId="51237" xr:uid="{BF87A585-F55A-45A2-A997-A4005F905F74}"/>
    <cellStyle name="Normal 2 3 4 5 6 2 4" xfId="15817" xr:uid="{F9927ABB-CA51-47D3-BB47-930FC3E43E38}"/>
    <cellStyle name="Normal 2 3 4 5 6 2 5" xfId="29507" xr:uid="{F937AA84-2E44-4858-A482-7E19BD273354}"/>
    <cellStyle name="Normal 2 3 4 5 6 2 6" xfId="44391" xr:uid="{7402366F-ED48-4351-B5E9-EA77515A3D50}"/>
    <cellStyle name="Normal 2 3 4 5 6 3" xfId="10681" xr:uid="{468F8DD8-7061-45C5-8E4A-E6D12E69058A}"/>
    <cellStyle name="Normal 2 3 4 5 6 3 2" xfId="24371" xr:uid="{8A88F0BC-E2BC-4A3A-A32B-75E5AFDB9C4B}"/>
    <cellStyle name="Normal 2 3 4 5 6 3 2 2" xfId="38063" xr:uid="{FE877CC4-E111-4C1D-97D4-4D47971CC050}"/>
    <cellStyle name="Normal 2 3 4 5 6 3 2 3" xfId="52947" xr:uid="{1671AE2D-6E8A-48EE-B180-A30A3600BB87}"/>
    <cellStyle name="Normal 2 3 4 5 6 3 3" xfId="17527" xr:uid="{B844CB1B-190A-4565-9054-E12CFB6C689B}"/>
    <cellStyle name="Normal 2 3 4 5 6 3 4" xfId="31217" xr:uid="{2787FF32-4BF3-4BEC-BE6E-E59337C4EC12}"/>
    <cellStyle name="Normal 2 3 4 5 6 3 5" xfId="46101" xr:uid="{6B281EE7-0137-4080-8DFF-CEC645D0705C}"/>
    <cellStyle name="Normal 2 3 4 5 6 4" xfId="20949" xr:uid="{4B6365F0-58A6-4895-86AE-B0B7F5CF44CB}"/>
    <cellStyle name="Normal 2 3 4 5 6 4 2" xfId="34641" xr:uid="{911ACA16-1EC3-46D0-ADB6-E0351234970A}"/>
    <cellStyle name="Normal 2 3 4 5 6 4 3" xfId="49525" xr:uid="{B8154CBC-0933-43ED-B0D2-D5049EFA41B7}"/>
    <cellStyle name="Normal 2 3 4 5 6 5" xfId="14105" xr:uid="{3DA7399B-0AF1-43BC-9A3D-736B1FC9907D}"/>
    <cellStyle name="Normal 2 3 4 5 6 6" xfId="27795" xr:uid="{72592FAA-128B-47A0-9E97-896028DEBD83}"/>
    <cellStyle name="Normal 2 3 4 5 6 7" xfId="42679" xr:uid="{DCF89CF7-54B2-46A3-B456-D26AC6FC80EA}"/>
    <cellStyle name="Normal 2 3 4 5 7" xfId="8957" xr:uid="{635016C5-524E-40EC-813C-6DBAEDCE7B41}"/>
    <cellStyle name="Normal 2 3 4 5 7 2" xfId="12379" xr:uid="{082B2B93-C3B2-4ED0-94AC-A4FEBF8D2731}"/>
    <cellStyle name="Normal 2 3 4 5 7 2 2" xfId="26069" xr:uid="{87781748-8328-42BA-A67A-5E76454C081C}"/>
    <cellStyle name="Normal 2 3 4 5 7 2 2 2" xfId="39761" xr:uid="{26CF2777-EB08-4C81-BB85-24ADAFE6891B}"/>
    <cellStyle name="Normal 2 3 4 5 7 2 2 3" xfId="54645" xr:uid="{8874153D-6CA7-4A89-BA8E-C21FDC7372CC}"/>
    <cellStyle name="Normal 2 3 4 5 7 2 3" xfId="19225" xr:uid="{57301ECF-968F-4B17-8E2A-C1667FC65925}"/>
    <cellStyle name="Normal 2 3 4 5 7 2 4" xfId="32915" xr:uid="{7586FC76-48BE-4F96-AFF8-76B113511816}"/>
    <cellStyle name="Normal 2 3 4 5 7 2 5" xfId="47799" xr:uid="{B0445C0F-DB99-4B74-B3F1-4FCAA480EBC1}"/>
    <cellStyle name="Normal 2 3 4 5 7 3" xfId="22647" xr:uid="{9DA33DD1-6545-4F22-B15F-C365AA03B436}"/>
    <cellStyle name="Normal 2 3 4 5 7 3 2" xfId="36339" xr:uid="{A7EE139A-D2B8-478A-9E94-F7385CD7FC7D}"/>
    <cellStyle name="Normal 2 3 4 5 7 3 3" xfId="51223" xr:uid="{B02FDC91-310E-43DF-B4A9-75BDB0A44E3B}"/>
    <cellStyle name="Normal 2 3 4 5 7 4" xfId="15803" xr:uid="{8E73FFD5-79D6-4D76-AE55-06486E0FE2F7}"/>
    <cellStyle name="Normal 2 3 4 5 7 5" xfId="29493" xr:uid="{7A0E4F00-1A1A-4821-936E-61EC2D98D812}"/>
    <cellStyle name="Normal 2 3 4 5 7 6" xfId="44377" xr:uid="{F3822B04-849F-4C7A-BCB6-1EB799B6BB64}"/>
    <cellStyle name="Normal 2 3 4 5 8" xfId="10667" xr:uid="{ABF8E563-D4BC-4475-9913-F62745C62EB8}"/>
    <cellStyle name="Normal 2 3 4 5 8 2" xfId="24357" xr:uid="{452C71C1-D53E-439E-A4FB-D392169ED21B}"/>
    <cellStyle name="Normal 2 3 4 5 8 2 2" xfId="38049" xr:uid="{E9DCA7CE-35BB-4944-9D41-81E30AA25CBE}"/>
    <cellStyle name="Normal 2 3 4 5 8 2 3" xfId="52933" xr:uid="{25CE946D-CF58-41EA-9E68-873B42ED3644}"/>
    <cellStyle name="Normal 2 3 4 5 8 3" xfId="17513" xr:uid="{DB32BCE0-E0A8-4CC2-B172-9D2FC1A778C9}"/>
    <cellStyle name="Normal 2 3 4 5 8 4" xfId="31203" xr:uid="{30A29683-576F-43CA-BD75-1D4AC253FDC6}"/>
    <cellStyle name="Normal 2 3 4 5 8 5" xfId="46087" xr:uid="{5703E06B-3C48-4F9C-B806-EA41326E3818}"/>
    <cellStyle name="Normal 2 3 4 5 9" xfId="20935" xr:uid="{406620BA-5372-4CF7-94FA-1B5931494816}"/>
    <cellStyle name="Normal 2 3 4 5 9 2" xfId="34627" xr:uid="{CC0C54C5-4C28-44C6-9AF2-8F51055C1837}"/>
    <cellStyle name="Normal 2 3 4 5 9 3" xfId="49511" xr:uid="{7CF74747-EED5-411F-806A-B4537AB8A17C}"/>
    <cellStyle name="Normal 2 3 4 6" xfId="7259" xr:uid="{579D00A1-77EF-43C6-A3CF-1E6EB7FF72FA}"/>
    <cellStyle name="Normal 2 3 4 6 10" xfId="42680" xr:uid="{1C6BC6B8-4A1B-4D94-B6E1-8A1AB1470DA6}"/>
    <cellStyle name="Normal 2 3 4 6 2" xfId="7260" xr:uid="{0BD8042E-810F-4F99-AF9F-2B1A2C478F71}"/>
    <cellStyle name="Normal 2 3 4 6 2 2" xfId="7261" xr:uid="{3E9FF85D-B4AF-482E-9AFC-5AA168B4767E}"/>
    <cellStyle name="Normal 2 3 4 6 2 2 2" xfId="8974" xr:uid="{BAB88A1B-C9D3-4FBA-B8DD-EBE0D09FCB67}"/>
    <cellStyle name="Normal 2 3 4 6 2 2 2 2" xfId="12396" xr:uid="{DD4C1143-BB04-4082-8C78-6D5A27E82369}"/>
    <cellStyle name="Normal 2 3 4 6 2 2 2 2 2" xfId="26086" xr:uid="{0B0A321B-2BA3-478E-B7E0-02DA0F81F47A}"/>
    <cellStyle name="Normal 2 3 4 6 2 2 2 2 2 2" xfId="39778" xr:uid="{3B67BAD5-9048-4999-AC33-76B2118112F7}"/>
    <cellStyle name="Normal 2 3 4 6 2 2 2 2 2 3" xfId="54662" xr:uid="{596B8781-08FD-473C-B7A5-8B223952FBA1}"/>
    <cellStyle name="Normal 2 3 4 6 2 2 2 2 3" xfId="19242" xr:uid="{AF5AE2F0-DDE0-4088-8BC7-2DC3B1854754}"/>
    <cellStyle name="Normal 2 3 4 6 2 2 2 2 4" xfId="32932" xr:uid="{C6C1C71B-4939-4B86-B058-952E5379FD3A}"/>
    <cellStyle name="Normal 2 3 4 6 2 2 2 2 5" xfId="47816" xr:uid="{7185CF5E-D891-4F6F-AD7B-17C86FBA653D}"/>
    <cellStyle name="Normal 2 3 4 6 2 2 2 3" xfId="22664" xr:uid="{23A824AB-3900-4235-BFC1-7FAF73D72A47}"/>
    <cellStyle name="Normal 2 3 4 6 2 2 2 3 2" xfId="36356" xr:uid="{0D3419D2-AB55-4C77-8CEA-8FCE7966DD77}"/>
    <cellStyle name="Normal 2 3 4 6 2 2 2 3 3" xfId="51240" xr:uid="{FB1A789D-A7A2-480E-9F5F-D5B40733F26F}"/>
    <cellStyle name="Normal 2 3 4 6 2 2 2 4" xfId="15820" xr:uid="{A5E6348A-A318-4203-81A5-EFB0CEFCC860}"/>
    <cellStyle name="Normal 2 3 4 6 2 2 2 5" xfId="29510" xr:uid="{159BF264-D728-4BFD-8882-48988F8A4BF9}"/>
    <cellStyle name="Normal 2 3 4 6 2 2 2 6" xfId="44394" xr:uid="{1D72D5D8-ADC5-45CF-8455-F8C2711E444C}"/>
    <cellStyle name="Normal 2 3 4 6 2 2 3" xfId="10684" xr:uid="{BE622B8E-BA8F-491D-9705-807D79E18222}"/>
    <cellStyle name="Normal 2 3 4 6 2 2 3 2" xfId="24374" xr:uid="{E2317EC2-489B-4B18-B07B-34BB1E4FBB6A}"/>
    <cellStyle name="Normal 2 3 4 6 2 2 3 2 2" xfId="38066" xr:uid="{156B0B54-BCDB-4A52-B6A5-1DB4C9F9F1F9}"/>
    <cellStyle name="Normal 2 3 4 6 2 2 3 2 3" xfId="52950" xr:uid="{954FDD02-2741-4790-B22A-F39603DE02B7}"/>
    <cellStyle name="Normal 2 3 4 6 2 2 3 3" xfId="17530" xr:uid="{8C756427-E1FD-4E70-B7EB-2A3341D967BF}"/>
    <cellStyle name="Normal 2 3 4 6 2 2 3 4" xfId="31220" xr:uid="{BA9A153A-EFDA-4411-A24B-C75627402D3E}"/>
    <cellStyle name="Normal 2 3 4 6 2 2 3 5" xfId="46104" xr:uid="{61DEDA56-7B7B-4AB3-B6EB-AE77B0236BFE}"/>
    <cellStyle name="Normal 2 3 4 6 2 2 4" xfId="20952" xr:uid="{69B652E9-B0B1-4205-A11A-7A58F387C9C6}"/>
    <cellStyle name="Normal 2 3 4 6 2 2 4 2" xfId="34644" xr:uid="{A71437D8-B0D2-4C5C-80CC-E7D8B8BD938B}"/>
    <cellStyle name="Normal 2 3 4 6 2 2 4 3" xfId="49528" xr:uid="{B4905BA1-3612-4BE3-87E4-BCA6B8E17455}"/>
    <cellStyle name="Normal 2 3 4 6 2 2 5" xfId="14108" xr:uid="{5ED2A619-134B-4674-82F0-9746C294490D}"/>
    <cellStyle name="Normal 2 3 4 6 2 2 6" xfId="27798" xr:uid="{5B161E2C-ED3C-47B6-9FA5-88F5ADFB8D49}"/>
    <cellStyle name="Normal 2 3 4 6 2 2 7" xfId="42682" xr:uid="{417AEC17-344E-4ED8-94E4-436B09F24B82}"/>
    <cellStyle name="Normal 2 3 4 6 2 3" xfId="8973" xr:uid="{5D2FC4E7-8C5F-465E-AB11-87B3BDA5AF52}"/>
    <cellStyle name="Normal 2 3 4 6 2 3 2" xfId="12395" xr:uid="{A786BACA-97EA-4765-8F81-F52DE5EF0EF7}"/>
    <cellStyle name="Normal 2 3 4 6 2 3 2 2" xfId="26085" xr:uid="{B675E4E3-94D2-4A40-B48A-33B07E820921}"/>
    <cellStyle name="Normal 2 3 4 6 2 3 2 2 2" xfId="39777" xr:uid="{348D0DBF-3F6E-44D7-B011-281119D00718}"/>
    <cellStyle name="Normal 2 3 4 6 2 3 2 2 3" xfId="54661" xr:uid="{7DD6D700-546D-4A32-A99B-A77A3757622E}"/>
    <cellStyle name="Normal 2 3 4 6 2 3 2 3" xfId="19241" xr:uid="{D2931AD9-F056-4436-B006-41A723D2A04E}"/>
    <cellStyle name="Normal 2 3 4 6 2 3 2 4" xfId="32931" xr:uid="{03E68FCF-36C9-441C-AC37-46E5226934BE}"/>
    <cellStyle name="Normal 2 3 4 6 2 3 2 5" xfId="47815" xr:uid="{E2D78EBD-17E8-48C8-94D7-8B5FBA295954}"/>
    <cellStyle name="Normal 2 3 4 6 2 3 3" xfId="22663" xr:uid="{2EF64343-7198-4313-8CF5-5A4D98157C1A}"/>
    <cellStyle name="Normal 2 3 4 6 2 3 3 2" xfId="36355" xr:uid="{5A5E5941-FC64-475F-A8B3-F3C82E85CBB2}"/>
    <cellStyle name="Normal 2 3 4 6 2 3 3 3" xfId="51239" xr:uid="{FE02B580-5215-4F27-BD8A-B2C8FBD4459E}"/>
    <cellStyle name="Normal 2 3 4 6 2 3 4" xfId="15819" xr:uid="{3792DCB0-4B2B-4223-B36D-ED139F52FA4F}"/>
    <cellStyle name="Normal 2 3 4 6 2 3 5" xfId="29509" xr:uid="{990F8E88-C3CA-4A93-9577-EE1C4FE3429D}"/>
    <cellStyle name="Normal 2 3 4 6 2 3 6" xfId="44393" xr:uid="{01EB920E-D7FE-4DE7-B297-857955398350}"/>
    <cellStyle name="Normal 2 3 4 6 2 4" xfId="10683" xr:uid="{F4086F2B-724D-4699-B218-AD3BDB198A7F}"/>
    <cellStyle name="Normal 2 3 4 6 2 4 2" xfId="24373" xr:uid="{19F63FCE-0324-4378-82A9-1506CC7F58CD}"/>
    <cellStyle name="Normal 2 3 4 6 2 4 2 2" xfId="38065" xr:uid="{597B89B8-9E1A-4061-BAB5-E84A296F3EE0}"/>
    <cellStyle name="Normal 2 3 4 6 2 4 2 3" xfId="52949" xr:uid="{BF8021E4-3EA1-41F8-AE48-9A0B7B0C0735}"/>
    <cellStyle name="Normal 2 3 4 6 2 4 3" xfId="17529" xr:uid="{14E78803-7C48-4B76-BB74-8C2CA55FD6A8}"/>
    <cellStyle name="Normal 2 3 4 6 2 4 4" xfId="31219" xr:uid="{CDDD68F4-3D5B-4A88-8BFC-82BB309C9284}"/>
    <cellStyle name="Normal 2 3 4 6 2 4 5" xfId="46103" xr:uid="{EEEA4178-5BB9-4E6F-9BB6-529479C50417}"/>
    <cellStyle name="Normal 2 3 4 6 2 5" xfId="20951" xr:uid="{4FB49A9A-7B3A-419E-8596-EAB6D391F750}"/>
    <cellStyle name="Normal 2 3 4 6 2 5 2" xfId="34643" xr:uid="{D0920ACD-1A7F-43EC-B277-7F01FCD961D6}"/>
    <cellStyle name="Normal 2 3 4 6 2 5 3" xfId="49527" xr:uid="{058B75CD-4B85-46A4-9A6B-44F4F7DB5AD6}"/>
    <cellStyle name="Normal 2 3 4 6 2 6" xfId="14107" xr:uid="{505A6314-156A-40EF-8681-93293EF59AF7}"/>
    <cellStyle name="Normal 2 3 4 6 2 7" xfId="27797" xr:uid="{71207E8C-9926-48EA-9105-EDBA4D9A8476}"/>
    <cellStyle name="Normal 2 3 4 6 2 8" xfId="42681" xr:uid="{78D48A2B-A7BF-4ADD-B39A-597306663B81}"/>
    <cellStyle name="Normal 2 3 4 6 3" xfId="7262" xr:uid="{A2572124-9946-4375-9D57-31BC2BE68FFE}"/>
    <cellStyle name="Normal 2 3 4 6 3 2" xfId="8975" xr:uid="{382B7941-6844-4621-B8B1-81AB06DE9A55}"/>
    <cellStyle name="Normal 2 3 4 6 3 2 2" xfId="12397" xr:uid="{DDFD8AF9-C244-4F89-AE55-6C64B4D25764}"/>
    <cellStyle name="Normal 2 3 4 6 3 2 2 2" xfId="26087" xr:uid="{6B9FB401-AF34-469C-91C4-432F489886A0}"/>
    <cellStyle name="Normal 2 3 4 6 3 2 2 2 2" xfId="39779" xr:uid="{25AC50DC-A928-48C7-81B9-C363C2E124B2}"/>
    <cellStyle name="Normal 2 3 4 6 3 2 2 2 3" xfId="54663" xr:uid="{CBBF6179-CF31-4FEB-AAAC-39B7C8057105}"/>
    <cellStyle name="Normal 2 3 4 6 3 2 2 3" xfId="19243" xr:uid="{3BA54989-1D62-4A59-AD43-BACA7A72CCCC}"/>
    <cellStyle name="Normal 2 3 4 6 3 2 2 4" xfId="32933" xr:uid="{E0704E43-206B-4032-87ED-5E915DB8F95E}"/>
    <cellStyle name="Normal 2 3 4 6 3 2 2 5" xfId="47817" xr:uid="{D2AE3C3D-8A42-4EF0-97E8-981FECCCE28F}"/>
    <cellStyle name="Normal 2 3 4 6 3 2 3" xfId="22665" xr:uid="{C02501C6-94F7-48C4-BE63-83C20100140C}"/>
    <cellStyle name="Normal 2 3 4 6 3 2 3 2" xfId="36357" xr:uid="{4033E03F-01A2-4852-A97A-698575856E6F}"/>
    <cellStyle name="Normal 2 3 4 6 3 2 3 3" xfId="51241" xr:uid="{8CB6106F-B2C5-4F82-BEC5-DD84D4A31FD3}"/>
    <cellStyle name="Normal 2 3 4 6 3 2 4" xfId="15821" xr:uid="{C5752794-B4B5-4123-B74D-1BFCFD86D4A2}"/>
    <cellStyle name="Normal 2 3 4 6 3 2 5" xfId="29511" xr:uid="{842BB73B-DD30-41A6-9A15-F49709CDC2A3}"/>
    <cellStyle name="Normal 2 3 4 6 3 2 6" xfId="44395" xr:uid="{93EA7492-EA47-488E-80CF-AC901F766EC0}"/>
    <cellStyle name="Normal 2 3 4 6 3 3" xfId="10685" xr:uid="{97F84ECA-A8A1-4D61-BE26-CA1D09D76350}"/>
    <cellStyle name="Normal 2 3 4 6 3 3 2" xfId="24375" xr:uid="{5D92F516-D010-48C2-9620-5F62E9E76E00}"/>
    <cellStyle name="Normal 2 3 4 6 3 3 2 2" xfId="38067" xr:uid="{D3AEA8F9-319B-4E8F-A878-40551BAF9013}"/>
    <cellStyle name="Normal 2 3 4 6 3 3 2 3" xfId="52951" xr:uid="{1651EC09-9902-43F0-84CD-D314E397D8B9}"/>
    <cellStyle name="Normal 2 3 4 6 3 3 3" xfId="17531" xr:uid="{EE632868-8518-4187-BFCB-3701CAB19E98}"/>
    <cellStyle name="Normal 2 3 4 6 3 3 4" xfId="31221" xr:uid="{23CD4CA2-A773-48D4-817E-9F333D40D1ED}"/>
    <cellStyle name="Normal 2 3 4 6 3 3 5" xfId="46105" xr:uid="{6E497B10-5F3B-4CE8-BC0E-93A95498157E}"/>
    <cellStyle name="Normal 2 3 4 6 3 4" xfId="20953" xr:uid="{507DC8B6-A874-44BD-BC3F-869CC30A00BA}"/>
    <cellStyle name="Normal 2 3 4 6 3 4 2" xfId="34645" xr:uid="{5544A82E-70BC-4C0B-A000-792D4C98D468}"/>
    <cellStyle name="Normal 2 3 4 6 3 4 3" xfId="49529" xr:uid="{7261C802-E645-444F-A0DB-AA279CE9A0D7}"/>
    <cellStyle name="Normal 2 3 4 6 3 5" xfId="14109" xr:uid="{16944B63-0EBB-48ED-A85A-1FC23CCC5D5E}"/>
    <cellStyle name="Normal 2 3 4 6 3 6" xfId="27799" xr:uid="{54B10D73-594E-43C1-B815-2BA688EB3162}"/>
    <cellStyle name="Normal 2 3 4 6 3 7" xfId="42683" xr:uid="{E68E376D-D76F-4FFA-BEAE-AD530D4BB68E}"/>
    <cellStyle name="Normal 2 3 4 6 4" xfId="7263" xr:uid="{C61F0D2D-7BE1-45CC-A804-351FF86716C0}"/>
    <cellStyle name="Normal 2 3 4 6 4 2" xfId="8976" xr:uid="{30C44A00-E7ED-455A-84A0-7A03075EE55B}"/>
    <cellStyle name="Normal 2 3 4 6 4 2 2" xfId="12398" xr:uid="{638F6A06-75FF-4D89-B6D3-585D7D2F98C5}"/>
    <cellStyle name="Normal 2 3 4 6 4 2 2 2" xfId="26088" xr:uid="{416042C6-2C17-4ADA-A4C9-80B62EEAAFFC}"/>
    <cellStyle name="Normal 2 3 4 6 4 2 2 2 2" xfId="39780" xr:uid="{5493B350-990E-4814-A164-84FD3579CC83}"/>
    <cellStyle name="Normal 2 3 4 6 4 2 2 2 3" xfId="54664" xr:uid="{F213B8AF-D0B0-4742-B8B0-CF2B3BA28DFA}"/>
    <cellStyle name="Normal 2 3 4 6 4 2 2 3" xfId="19244" xr:uid="{C4D207AC-79ED-4AC4-8FF5-769BC2954162}"/>
    <cellStyle name="Normal 2 3 4 6 4 2 2 4" xfId="32934" xr:uid="{36C887DD-D5FD-49C1-85A6-1F8D64E3D9FE}"/>
    <cellStyle name="Normal 2 3 4 6 4 2 2 5" xfId="47818" xr:uid="{DE4110BD-4888-4FDD-8794-E441022FCE2B}"/>
    <cellStyle name="Normal 2 3 4 6 4 2 3" xfId="22666" xr:uid="{D345B457-D4F0-4500-91EE-2418CBFD6BDF}"/>
    <cellStyle name="Normal 2 3 4 6 4 2 3 2" xfId="36358" xr:uid="{654E86AD-D017-40DE-87FB-4DCC7FFD1DB0}"/>
    <cellStyle name="Normal 2 3 4 6 4 2 3 3" xfId="51242" xr:uid="{2FE56BCC-1953-48CA-9FC6-B45DD0DD62F4}"/>
    <cellStyle name="Normal 2 3 4 6 4 2 4" xfId="15822" xr:uid="{D8207B6C-7FE1-4CF1-9FAF-FA99CE03C3AC}"/>
    <cellStyle name="Normal 2 3 4 6 4 2 5" xfId="29512" xr:uid="{E7854AF2-733A-444F-AA2D-C1FCD6A42323}"/>
    <cellStyle name="Normal 2 3 4 6 4 2 6" xfId="44396" xr:uid="{2AF41D62-E095-43CE-9E5E-C391BDCB04CD}"/>
    <cellStyle name="Normal 2 3 4 6 4 3" xfId="10686" xr:uid="{DE76412B-98E8-45B7-8B1A-A5B8CA4D9CCE}"/>
    <cellStyle name="Normal 2 3 4 6 4 3 2" xfId="24376" xr:uid="{A2F60456-147A-4C6F-9CFC-E6FBC1C9849F}"/>
    <cellStyle name="Normal 2 3 4 6 4 3 2 2" xfId="38068" xr:uid="{721F82A6-146B-40D0-83B1-1ABA1B1CBE6E}"/>
    <cellStyle name="Normal 2 3 4 6 4 3 2 3" xfId="52952" xr:uid="{7551A0F4-F87F-4392-BE28-61849A31EB3B}"/>
    <cellStyle name="Normal 2 3 4 6 4 3 3" xfId="17532" xr:uid="{C8A35682-4D2F-47EC-BDB3-363FCDFB9C7F}"/>
    <cellStyle name="Normal 2 3 4 6 4 3 4" xfId="31222" xr:uid="{A21A23A5-0AB7-4155-B86F-E569AE238CA3}"/>
    <cellStyle name="Normal 2 3 4 6 4 3 5" xfId="46106" xr:uid="{8004B661-29CA-4499-A12F-E302F254DBEE}"/>
    <cellStyle name="Normal 2 3 4 6 4 4" xfId="20954" xr:uid="{B9972D2D-88DE-4DF9-97A5-DF7DB82C10ED}"/>
    <cellStyle name="Normal 2 3 4 6 4 4 2" xfId="34646" xr:uid="{436FB72E-72E1-4666-9558-E6F706EAEBA3}"/>
    <cellStyle name="Normal 2 3 4 6 4 4 3" xfId="49530" xr:uid="{29E5A3E9-D7F7-4000-B7F3-A3576D3B2A44}"/>
    <cellStyle name="Normal 2 3 4 6 4 5" xfId="14110" xr:uid="{CD720B86-A816-4AAF-99A4-0F680248DF69}"/>
    <cellStyle name="Normal 2 3 4 6 4 6" xfId="27800" xr:uid="{5885BA88-3B8D-4E0A-B118-D885F4628BA5}"/>
    <cellStyle name="Normal 2 3 4 6 4 7" xfId="42684" xr:uid="{08EA64CE-2CBE-406A-A5EA-A5548C00E3D2}"/>
    <cellStyle name="Normal 2 3 4 6 5" xfId="8972" xr:uid="{C7A2374A-7C29-48CC-B51A-89BCB367981D}"/>
    <cellStyle name="Normal 2 3 4 6 5 2" xfId="12394" xr:uid="{1E7C18A0-418D-4604-8203-49DCE25711FA}"/>
    <cellStyle name="Normal 2 3 4 6 5 2 2" xfId="26084" xr:uid="{A129943B-B0B2-4C24-9A0B-31D29E6EC113}"/>
    <cellStyle name="Normal 2 3 4 6 5 2 2 2" xfId="39776" xr:uid="{394FC98B-AD70-437E-9915-6D78805D0762}"/>
    <cellStyle name="Normal 2 3 4 6 5 2 2 3" xfId="54660" xr:uid="{E9A0295D-01E9-4BFD-A92A-834FAADCBC0F}"/>
    <cellStyle name="Normal 2 3 4 6 5 2 3" xfId="19240" xr:uid="{F1F815DB-F3D7-4D0B-9917-A9B90321C58C}"/>
    <cellStyle name="Normal 2 3 4 6 5 2 4" xfId="32930" xr:uid="{1A8D6BDF-166D-4E04-9E86-2D8877F7B0C4}"/>
    <cellStyle name="Normal 2 3 4 6 5 2 5" xfId="47814" xr:uid="{DB88C1A9-7508-4663-B8B0-282C74B62426}"/>
    <cellStyle name="Normal 2 3 4 6 5 3" xfId="22662" xr:uid="{017620B9-1D4C-4CA5-9660-4C5CC5134C9A}"/>
    <cellStyle name="Normal 2 3 4 6 5 3 2" xfId="36354" xr:uid="{F06941F3-DD51-49B5-A9AF-276532344422}"/>
    <cellStyle name="Normal 2 3 4 6 5 3 3" xfId="51238" xr:uid="{AC9D4515-2FB6-4AA5-A0D9-A214927BEEA0}"/>
    <cellStyle name="Normal 2 3 4 6 5 4" xfId="15818" xr:uid="{2E13637E-73D8-4FF6-BE2E-D8CE6251CAE0}"/>
    <cellStyle name="Normal 2 3 4 6 5 5" xfId="29508" xr:uid="{F47ED62B-DA0B-4E56-BF3F-6C60180CE676}"/>
    <cellStyle name="Normal 2 3 4 6 5 6" xfId="44392" xr:uid="{0274A229-1468-480C-B2B9-1295A023D279}"/>
    <cellStyle name="Normal 2 3 4 6 6" xfId="10682" xr:uid="{CE56C522-0049-4B1A-922E-4A741573B44B}"/>
    <cellStyle name="Normal 2 3 4 6 6 2" xfId="24372" xr:uid="{E098D4EC-B15E-48BB-94F0-6D80B9FB2D03}"/>
    <cellStyle name="Normal 2 3 4 6 6 2 2" xfId="38064" xr:uid="{49D2C581-8288-4CB8-9FBC-3A71E89B9CBC}"/>
    <cellStyle name="Normal 2 3 4 6 6 2 3" xfId="52948" xr:uid="{C6E1AEF5-063F-4EBF-A754-85C369E2FABC}"/>
    <cellStyle name="Normal 2 3 4 6 6 3" xfId="17528" xr:uid="{E9EC9FF3-4EF5-4D47-B262-7891BA37EC07}"/>
    <cellStyle name="Normal 2 3 4 6 6 4" xfId="31218" xr:uid="{D2EFC5D7-C0BC-44D9-8DBA-6063E7631002}"/>
    <cellStyle name="Normal 2 3 4 6 6 5" xfId="46102" xr:uid="{E3491E5F-EEF9-4B78-B657-724EC2B535C6}"/>
    <cellStyle name="Normal 2 3 4 6 7" xfId="20950" xr:uid="{22475BD5-69B6-4382-B7E3-1EEC33A01180}"/>
    <cellStyle name="Normal 2 3 4 6 7 2" xfId="34642" xr:uid="{1C9ED22E-77F3-4503-9DD0-67A8600EBEDA}"/>
    <cellStyle name="Normal 2 3 4 6 7 3" xfId="49526" xr:uid="{D0F11C8D-49A2-4716-BEDF-89C942211BEC}"/>
    <cellStyle name="Normal 2 3 4 6 8" xfId="14106" xr:uid="{94C7206F-012B-42DD-9FD3-54DD9FE94C8D}"/>
    <cellStyle name="Normal 2 3 4 6 9" xfId="27796" xr:uid="{EC5A5A9A-0217-44E8-ADFE-5770B66B42AE}"/>
    <cellStyle name="Normal 2 3 4 7" xfId="7264" xr:uid="{9DC1E83F-230A-4B1F-813F-4D3A038D0C43}"/>
    <cellStyle name="Normal 2 3 4 7 10" xfId="42685" xr:uid="{A04BD1B6-9B7E-4C38-9690-DBD1607D8700}"/>
    <cellStyle name="Normal 2 3 4 7 2" xfId="7265" xr:uid="{D23F99E3-3403-411B-BC78-FA278728F673}"/>
    <cellStyle name="Normal 2 3 4 7 2 2" xfId="7266" xr:uid="{D17202B8-3B83-462A-8F11-BD828E63FC48}"/>
    <cellStyle name="Normal 2 3 4 7 2 2 2" xfId="8979" xr:uid="{BC24F5B8-F62D-42E1-B7C1-16EE1C3F3AE9}"/>
    <cellStyle name="Normal 2 3 4 7 2 2 2 2" xfId="12401" xr:uid="{BAF368D4-59ED-4A68-B10C-C5EB48655B5A}"/>
    <cellStyle name="Normal 2 3 4 7 2 2 2 2 2" xfId="26091" xr:uid="{94CC6AFC-6F94-4DCF-B34B-E2C569068870}"/>
    <cellStyle name="Normal 2 3 4 7 2 2 2 2 2 2" xfId="39783" xr:uid="{5BCDDB8B-4D9A-4FAC-A8D9-86F5854606E8}"/>
    <cellStyle name="Normal 2 3 4 7 2 2 2 2 2 3" xfId="54667" xr:uid="{A96DECEF-DCA4-4C24-99FE-AC38550FB3C4}"/>
    <cellStyle name="Normal 2 3 4 7 2 2 2 2 3" xfId="19247" xr:uid="{8D9DFFB1-58CB-4131-81E4-A0D6FEFA1739}"/>
    <cellStyle name="Normal 2 3 4 7 2 2 2 2 4" xfId="32937" xr:uid="{E36EAD2D-6BD9-41A7-828D-61DD27407FA2}"/>
    <cellStyle name="Normal 2 3 4 7 2 2 2 2 5" xfId="47821" xr:uid="{845729C8-0C7A-4840-A144-5366AD194507}"/>
    <cellStyle name="Normal 2 3 4 7 2 2 2 3" xfId="22669" xr:uid="{5C439B3E-2F83-43C1-8735-104977EF7C79}"/>
    <cellStyle name="Normal 2 3 4 7 2 2 2 3 2" xfId="36361" xr:uid="{1308FB51-DC0B-4DE2-910D-18BF1C999062}"/>
    <cellStyle name="Normal 2 3 4 7 2 2 2 3 3" xfId="51245" xr:uid="{339DCCEB-BE93-43BF-A01F-78DD3318F74A}"/>
    <cellStyle name="Normal 2 3 4 7 2 2 2 4" xfId="15825" xr:uid="{6C801204-C1FA-4781-AAE6-3F6B318B2222}"/>
    <cellStyle name="Normal 2 3 4 7 2 2 2 5" xfId="29515" xr:uid="{D4095EBE-A524-4A3A-BB90-ADE083167DFA}"/>
    <cellStyle name="Normal 2 3 4 7 2 2 2 6" xfId="44399" xr:uid="{6DBA1928-3292-4B0F-A028-4E1502A5ABE2}"/>
    <cellStyle name="Normal 2 3 4 7 2 2 3" xfId="10689" xr:uid="{CC5BA274-48A4-4668-B665-78DAF2F749E6}"/>
    <cellStyle name="Normal 2 3 4 7 2 2 3 2" xfId="24379" xr:uid="{E5A18B6A-C7D4-4E3F-8E86-5D93F7673BA6}"/>
    <cellStyle name="Normal 2 3 4 7 2 2 3 2 2" xfId="38071" xr:uid="{D1EA782A-2B1B-44D1-9310-2831DC8A358D}"/>
    <cellStyle name="Normal 2 3 4 7 2 2 3 2 3" xfId="52955" xr:uid="{73D8CE88-9F62-49FA-B1B8-3E451C038209}"/>
    <cellStyle name="Normal 2 3 4 7 2 2 3 3" xfId="17535" xr:uid="{E630D8C2-6872-40A5-A8F6-EBB8FEFB72A2}"/>
    <cellStyle name="Normal 2 3 4 7 2 2 3 4" xfId="31225" xr:uid="{A769B0DD-9323-4C4C-8F22-328470B47C79}"/>
    <cellStyle name="Normal 2 3 4 7 2 2 3 5" xfId="46109" xr:uid="{6BC091B3-C582-4BD4-942C-197D4070AA3D}"/>
    <cellStyle name="Normal 2 3 4 7 2 2 4" xfId="20957" xr:uid="{73C1C651-96BF-4AD6-AFB9-390F7DAC5176}"/>
    <cellStyle name="Normal 2 3 4 7 2 2 4 2" xfId="34649" xr:uid="{EEB525BD-919E-4658-A7F5-6BC2EDF21C2B}"/>
    <cellStyle name="Normal 2 3 4 7 2 2 4 3" xfId="49533" xr:uid="{1851E7A9-C924-4741-8393-7DF17CDDCC54}"/>
    <cellStyle name="Normal 2 3 4 7 2 2 5" xfId="14113" xr:uid="{E1C2042E-7590-44D6-A4C9-E07485F94EFD}"/>
    <cellStyle name="Normal 2 3 4 7 2 2 6" xfId="27803" xr:uid="{25836DC0-4E25-46A6-827D-05809D43C6B0}"/>
    <cellStyle name="Normal 2 3 4 7 2 2 7" xfId="42687" xr:uid="{0D25662B-A4B8-41B0-B6B1-DD88CA887AF9}"/>
    <cellStyle name="Normal 2 3 4 7 2 3" xfId="8978" xr:uid="{8A3206A0-1061-4BA0-A50E-3F860D2F7211}"/>
    <cellStyle name="Normal 2 3 4 7 2 3 2" xfId="12400" xr:uid="{7BAFA0F3-71D9-4351-BA4D-3D1B7EA1F1CA}"/>
    <cellStyle name="Normal 2 3 4 7 2 3 2 2" xfId="26090" xr:uid="{61B9B11D-D01B-43E3-9BF2-DEC3A296B98B}"/>
    <cellStyle name="Normal 2 3 4 7 2 3 2 2 2" xfId="39782" xr:uid="{0E0207A0-0371-470F-A447-816E5DC4F2A9}"/>
    <cellStyle name="Normal 2 3 4 7 2 3 2 2 3" xfId="54666" xr:uid="{77FA6379-B2C8-44CB-ABD5-791BBAE6D6AA}"/>
    <cellStyle name="Normal 2 3 4 7 2 3 2 3" xfId="19246" xr:uid="{9C214C7B-1D8A-4ADD-B7AD-9C7E11EA64B8}"/>
    <cellStyle name="Normal 2 3 4 7 2 3 2 4" xfId="32936" xr:uid="{AD061B43-F4D3-4178-B85C-ED2096070790}"/>
    <cellStyle name="Normal 2 3 4 7 2 3 2 5" xfId="47820" xr:uid="{885219E1-0DD1-40DE-A3A2-001304B87B25}"/>
    <cellStyle name="Normal 2 3 4 7 2 3 3" xfId="22668" xr:uid="{8D7105A1-6C71-45CF-BC3C-9B5D5AAE676F}"/>
    <cellStyle name="Normal 2 3 4 7 2 3 3 2" xfId="36360" xr:uid="{01D685E7-0A84-47B8-B3F7-B8AD89E2388F}"/>
    <cellStyle name="Normal 2 3 4 7 2 3 3 3" xfId="51244" xr:uid="{CF97F44B-0914-44A0-898C-E526B286B9EA}"/>
    <cellStyle name="Normal 2 3 4 7 2 3 4" xfId="15824" xr:uid="{61D691F6-6DA8-472B-986C-6052A9C2945C}"/>
    <cellStyle name="Normal 2 3 4 7 2 3 5" xfId="29514" xr:uid="{E27819E8-894D-45AF-92C3-E93EBEF43552}"/>
    <cellStyle name="Normal 2 3 4 7 2 3 6" xfId="44398" xr:uid="{DD180C1D-AE4B-421A-B15F-C45DE23A16BD}"/>
    <cellStyle name="Normal 2 3 4 7 2 4" xfId="10688" xr:uid="{A06F91D9-DDB3-4294-AB1D-C67B76B2A1B7}"/>
    <cellStyle name="Normal 2 3 4 7 2 4 2" xfId="24378" xr:uid="{F07E9803-9DCB-4B40-9F4C-BDAB818F8A99}"/>
    <cellStyle name="Normal 2 3 4 7 2 4 2 2" xfId="38070" xr:uid="{2A4F15B0-1CDE-45AD-AF5F-7898A2FA5E3C}"/>
    <cellStyle name="Normal 2 3 4 7 2 4 2 3" xfId="52954" xr:uid="{A5E48B24-8415-40E2-9CBE-64A87A529C76}"/>
    <cellStyle name="Normal 2 3 4 7 2 4 3" xfId="17534" xr:uid="{B709EF62-07D4-469B-9210-7A1A7865C879}"/>
    <cellStyle name="Normal 2 3 4 7 2 4 4" xfId="31224" xr:uid="{6D358821-F9B7-44BD-B96D-5B9F73FE7A64}"/>
    <cellStyle name="Normal 2 3 4 7 2 4 5" xfId="46108" xr:uid="{107B87D6-D865-4E54-B2C1-7A55C3EC1BAC}"/>
    <cellStyle name="Normal 2 3 4 7 2 5" xfId="20956" xr:uid="{9DBE7088-D9A5-4DAF-929B-D363DAF83E19}"/>
    <cellStyle name="Normal 2 3 4 7 2 5 2" xfId="34648" xr:uid="{D93D3E11-6BDF-45F9-AA64-261FB83FF780}"/>
    <cellStyle name="Normal 2 3 4 7 2 5 3" xfId="49532" xr:uid="{35CD29FF-25DC-491B-9251-25CC8EA612E2}"/>
    <cellStyle name="Normal 2 3 4 7 2 6" xfId="14112" xr:uid="{3D808E41-02EE-4123-8D25-B692F5C1C24D}"/>
    <cellStyle name="Normal 2 3 4 7 2 7" xfId="27802" xr:uid="{E6A09CC9-AE53-4C4C-9F13-44B84FEA8892}"/>
    <cellStyle name="Normal 2 3 4 7 2 8" xfId="42686" xr:uid="{36657FE7-A85A-45D2-877A-D9A17E61D9B7}"/>
    <cellStyle name="Normal 2 3 4 7 3" xfId="7267" xr:uid="{522D1C74-B288-4C79-A007-4D6E209ECE51}"/>
    <cellStyle name="Normal 2 3 4 7 3 2" xfId="8980" xr:uid="{FD375E55-C98B-4183-81CE-304565FA9C75}"/>
    <cellStyle name="Normal 2 3 4 7 3 2 2" xfId="12402" xr:uid="{6762ECE6-99CB-4A21-A917-8DA171C471C3}"/>
    <cellStyle name="Normal 2 3 4 7 3 2 2 2" xfId="26092" xr:uid="{17A42954-0C7F-4EF5-A1B5-6592FED13C84}"/>
    <cellStyle name="Normal 2 3 4 7 3 2 2 2 2" xfId="39784" xr:uid="{0D4057EF-182A-4F49-89CA-EF1135825292}"/>
    <cellStyle name="Normal 2 3 4 7 3 2 2 2 3" xfId="54668" xr:uid="{1C00A266-55B5-4C49-969A-00A840807EDD}"/>
    <cellStyle name="Normal 2 3 4 7 3 2 2 3" xfId="19248" xr:uid="{E5820A2E-A633-49E3-AFB9-6EF067028FD2}"/>
    <cellStyle name="Normal 2 3 4 7 3 2 2 4" xfId="32938" xr:uid="{D5C79E76-88F9-4DF7-99F2-7092C22446FB}"/>
    <cellStyle name="Normal 2 3 4 7 3 2 2 5" xfId="47822" xr:uid="{88DBB8BA-8B37-4222-9DB0-1C506B1FCC70}"/>
    <cellStyle name="Normal 2 3 4 7 3 2 3" xfId="22670" xr:uid="{A083A648-4961-4D2D-A254-31CE8A46E0D9}"/>
    <cellStyle name="Normal 2 3 4 7 3 2 3 2" xfId="36362" xr:uid="{7D1C4386-A468-410C-9B7E-845000480743}"/>
    <cellStyle name="Normal 2 3 4 7 3 2 3 3" xfId="51246" xr:uid="{D6391F6B-8050-4BD5-9AB5-50FA3A4F4315}"/>
    <cellStyle name="Normal 2 3 4 7 3 2 4" xfId="15826" xr:uid="{6A29C20F-385D-4390-AE9C-85B3E9848C10}"/>
    <cellStyle name="Normal 2 3 4 7 3 2 5" xfId="29516" xr:uid="{9A2DD6BE-49C7-4E8A-95C4-B7D21D80520C}"/>
    <cellStyle name="Normal 2 3 4 7 3 2 6" xfId="44400" xr:uid="{8E9D13DC-8F2F-42D2-8D89-4E4DB633821B}"/>
    <cellStyle name="Normal 2 3 4 7 3 3" xfId="10690" xr:uid="{5F20BD07-F691-48ED-BB41-8D3C3C31EDAF}"/>
    <cellStyle name="Normal 2 3 4 7 3 3 2" xfId="24380" xr:uid="{8499E41F-754C-45F9-A040-852FEB5E654C}"/>
    <cellStyle name="Normal 2 3 4 7 3 3 2 2" xfId="38072" xr:uid="{BF1B7325-AD1B-416D-8C67-3A94689C9045}"/>
    <cellStyle name="Normal 2 3 4 7 3 3 2 3" xfId="52956" xr:uid="{0DB898DB-4B3E-4A84-8DDF-541BB4CB1477}"/>
    <cellStyle name="Normal 2 3 4 7 3 3 3" xfId="17536" xr:uid="{34BC4816-94BE-4884-AAFF-6347D30C4084}"/>
    <cellStyle name="Normal 2 3 4 7 3 3 4" xfId="31226" xr:uid="{800B7C42-8838-4DCB-B312-B6F4C325DA79}"/>
    <cellStyle name="Normal 2 3 4 7 3 3 5" xfId="46110" xr:uid="{AF3BA205-D901-4404-A893-185D41E7D26F}"/>
    <cellStyle name="Normal 2 3 4 7 3 4" xfId="20958" xr:uid="{70A83781-4DF7-496C-9169-404FE77F0DA2}"/>
    <cellStyle name="Normal 2 3 4 7 3 4 2" xfId="34650" xr:uid="{2B264428-9836-49B4-B26F-994432A2C007}"/>
    <cellStyle name="Normal 2 3 4 7 3 4 3" xfId="49534" xr:uid="{72565FCD-B63A-4922-92DA-A87A23D7667A}"/>
    <cellStyle name="Normal 2 3 4 7 3 5" xfId="14114" xr:uid="{F3A1F6F9-1FAF-4CAD-851B-4DAF0C768736}"/>
    <cellStyle name="Normal 2 3 4 7 3 6" xfId="27804" xr:uid="{1B73B70B-0409-473A-B296-399E5447CC6A}"/>
    <cellStyle name="Normal 2 3 4 7 3 7" xfId="42688" xr:uid="{B6B90F3D-5A40-4670-8CFB-C45E7AB5F0B6}"/>
    <cellStyle name="Normal 2 3 4 7 4" xfId="7268" xr:uid="{F160E48E-2D75-4086-A15F-72F70E37D924}"/>
    <cellStyle name="Normal 2 3 4 7 4 2" xfId="8981" xr:uid="{79157425-CB80-4CC2-8DA3-73DCF8B1E8F1}"/>
    <cellStyle name="Normal 2 3 4 7 4 2 2" xfId="12403" xr:uid="{49FA745D-0A73-48F0-8AEA-2AB3979FB81C}"/>
    <cellStyle name="Normal 2 3 4 7 4 2 2 2" xfId="26093" xr:uid="{A04E4B1B-EA44-43E6-A5E7-C9FF489E9076}"/>
    <cellStyle name="Normal 2 3 4 7 4 2 2 2 2" xfId="39785" xr:uid="{5B4E9B91-F9E9-43D9-A38D-AAC4955A4920}"/>
    <cellStyle name="Normal 2 3 4 7 4 2 2 2 3" xfId="54669" xr:uid="{B06248AA-B6BE-40A9-82D7-E89B35A65488}"/>
    <cellStyle name="Normal 2 3 4 7 4 2 2 3" xfId="19249" xr:uid="{31F18E51-AD99-4E86-BFAF-D4CB46F12648}"/>
    <cellStyle name="Normal 2 3 4 7 4 2 2 4" xfId="32939" xr:uid="{6E4DB6D2-0ABF-4485-9E68-91D7FB00ABE0}"/>
    <cellStyle name="Normal 2 3 4 7 4 2 2 5" xfId="47823" xr:uid="{A96EA2DB-F9E7-4A54-8DA6-8C060538A0B4}"/>
    <cellStyle name="Normal 2 3 4 7 4 2 3" xfId="22671" xr:uid="{6CA49792-AD1C-4325-A7D9-BFEB681CF69E}"/>
    <cellStyle name="Normal 2 3 4 7 4 2 3 2" xfId="36363" xr:uid="{A66C602C-1027-4361-8050-50EF27672801}"/>
    <cellStyle name="Normal 2 3 4 7 4 2 3 3" xfId="51247" xr:uid="{A4B952FA-9335-4F9B-A0F4-3739D9761C98}"/>
    <cellStyle name="Normal 2 3 4 7 4 2 4" xfId="15827" xr:uid="{D46F74F5-07B2-404F-88CB-02094DF56843}"/>
    <cellStyle name="Normal 2 3 4 7 4 2 5" xfId="29517" xr:uid="{8D70B185-7807-405C-A6D2-B3F31FC6F975}"/>
    <cellStyle name="Normal 2 3 4 7 4 2 6" xfId="44401" xr:uid="{09038A09-7243-4429-8C91-E8D1EDFB1F9F}"/>
    <cellStyle name="Normal 2 3 4 7 4 3" xfId="10691" xr:uid="{03B4AA40-ED36-4843-AEFE-BB1FC4A975B9}"/>
    <cellStyle name="Normal 2 3 4 7 4 3 2" xfId="24381" xr:uid="{7B8AE590-B58C-4920-A11A-98D367A3050B}"/>
    <cellStyle name="Normal 2 3 4 7 4 3 2 2" xfId="38073" xr:uid="{6F5799BB-E7F2-419A-BFF1-B26C9D8D8A1E}"/>
    <cellStyle name="Normal 2 3 4 7 4 3 2 3" xfId="52957" xr:uid="{D00EFF96-9B7B-4BCA-858E-357DFBFB6AD2}"/>
    <cellStyle name="Normal 2 3 4 7 4 3 3" xfId="17537" xr:uid="{368C1256-D0CA-4861-933D-35CBCD4503B7}"/>
    <cellStyle name="Normal 2 3 4 7 4 3 4" xfId="31227" xr:uid="{8543F28A-0425-44F8-8446-D1022E72021A}"/>
    <cellStyle name="Normal 2 3 4 7 4 3 5" xfId="46111" xr:uid="{4617586C-F314-4F4C-85FD-91ADAC0AC2E9}"/>
    <cellStyle name="Normal 2 3 4 7 4 4" xfId="20959" xr:uid="{9642B3F2-D506-4157-AE36-4C8A1D263EF9}"/>
    <cellStyle name="Normal 2 3 4 7 4 4 2" xfId="34651" xr:uid="{2F17F005-B8E8-44E7-ACF0-CD79A815C946}"/>
    <cellStyle name="Normal 2 3 4 7 4 4 3" xfId="49535" xr:uid="{F79A8D9B-427B-436B-A810-E407B317F364}"/>
    <cellStyle name="Normal 2 3 4 7 4 5" xfId="14115" xr:uid="{10019FF3-608B-49AD-A999-B045F1F00B95}"/>
    <cellStyle name="Normal 2 3 4 7 4 6" xfId="27805" xr:uid="{54035501-F85F-4EBD-911A-678DEE30446C}"/>
    <cellStyle name="Normal 2 3 4 7 4 7" xfId="42689" xr:uid="{51E7CDEC-1205-482A-A616-FE8F77870930}"/>
    <cellStyle name="Normal 2 3 4 7 5" xfId="8977" xr:uid="{89A8C8D5-4025-4D0E-95DE-ACC0CA8BDAE7}"/>
    <cellStyle name="Normal 2 3 4 7 5 2" xfId="12399" xr:uid="{49021651-6E85-4463-ACC3-84E8561B32DA}"/>
    <cellStyle name="Normal 2 3 4 7 5 2 2" xfId="26089" xr:uid="{9FCC88A0-CE50-4550-8F9D-E057982E5C17}"/>
    <cellStyle name="Normal 2 3 4 7 5 2 2 2" xfId="39781" xr:uid="{04144D7F-AEC9-43C1-9F9D-1194831D3E1C}"/>
    <cellStyle name="Normal 2 3 4 7 5 2 2 3" xfId="54665" xr:uid="{6783FEAB-6A64-4566-BD80-BBCC5A8396C0}"/>
    <cellStyle name="Normal 2 3 4 7 5 2 3" xfId="19245" xr:uid="{759CC0D9-7C8C-4742-AEBD-A6D04FF783E5}"/>
    <cellStyle name="Normal 2 3 4 7 5 2 4" xfId="32935" xr:uid="{A1DCFB73-CC15-40C1-8F13-D759FBCED368}"/>
    <cellStyle name="Normal 2 3 4 7 5 2 5" xfId="47819" xr:uid="{E013B101-5B10-4DE8-A281-1BBAA97C6861}"/>
    <cellStyle name="Normal 2 3 4 7 5 3" xfId="22667" xr:uid="{21999474-FA82-4526-9132-F82A17728AEC}"/>
    <cellStyle name="Normal 2 3 4 7 5 3 2" xfId="36359" xr:uid="{C341A167-93C6-43F0-AA40-82ED624BA803}"/>
    <cellStyle name="Normal 2 3 4 7 5 3 3" xfId="51243" xr:uid="{A1BF7307-A685-4D73-8DDD-EB6564BD0314}"/>
    <cellStyle name="Normal 2 3 4 7 5 4" xfId="15823" xr:uid="{D1A735CB-0AA6-43C5-807B-D809A08D5016}"/>
    <cellStyle name="Normal 2 3 4 7 5 5" xfId="29513" xr:uid="{FEE73FDB-2477-4076-8352-3332CD0A4CE7}"/>
    <cellStyle name="Normal 2 3 4 7 5 6" xfId="44397" xr:uid="{EF0FBC31-2787-4A97-A843-C88EA774E061}"/>
    <cellStyle name="Normal 2 3 4 7 6" xfId="10687" xr:uid="{A117A06D-CB0E-4845-A500-FA781E214EF9}"/>
    <cellStyle name="Normal 2 3 4 7 6 2" xfId="24377" xr:uid="{877A3D25-ECA3-4850-A14D-49CA75D914A0}"/>
    <cellStyle name="Normal 2 3 4 7 6 2 2" xfId="38069" xr:uid="{B75D82F8-22DD-4870-A5A4-A9147D6465A4}"/>
    <cellStyle name="Normal 2 3 4 7 6 2 3" xfId="52953" xr:uid="{FDAF3A2F-0530-4D52-BB85-06D54689C6D4}"/>
    <cellStyle name="Normal 2 3 4 7 6 3" xfId="17533" xr:uid="{73B32AA6-E7D9-4477-BE20-331B983CE065}"/>
    <cellStyle name="Normal 2 3 4 7 6 4" xfId="31223" xr:uid="{623E9197-3414-4552-9FCA-1B0FAA9BD71D}"/>
    <cellStyle name="Normal 2 3 4 7 6 5" xfId="46107" xr:uid="{B72E7D81-9793-4F87-BAE6-8A30573E6A03}"/>
    <cellStyle name="Normal 2 3 4 7 7" xfId="20955" xr:uid="{21FF3DD8-FF10-46D5-8513-553142BE9AA1}"/>
    <cellStyle name="Normal 2 3 4 7 7 2" xfId="34647" xr:uid="{D6650B8C-08FC-4A19-9E2C-C9F65F6323EA}"/>
    <cellStyle name="Normal 2 3 4 7 7 3" xfId="49531" xr:uid="{EB08D8C7-C470-4C73-A47D-202BBB9AF818}"/>
    <cellStyle name="Normal 2 3 4 7 8" xfId="14111" xr:uid="{585241CB-4E45-49A5-8BE1-64828EBFDF11}"/>
    <cellStyle name="Normal 2 3 4 7 9" xfId="27801" xr:uid="{99DF77F0-8795-4CA2-8BAB-D45EE8508848}"/>
    <cellStyle name="Normal 2 3 4 8" xfId="7269" xr:uid="{DD12FF15-7C35-4DEF-9352-AEC87A59D130}"/>
    <cellStyle name="Normal 2 3 4 8 2" xfId="7270" xr:uid="{01044EBF-C8D4-45D3-B5AA-3B439B235D6E}"/>
    <cellStyle name="Normal 2 3 4 8 2 2" xfId="8983" xr:uid="{AFA5B755-3136-4607-958A-88436FC96118}"/>
    <cellStyle name="Normal 2 3 4 8 2 2 2" xfId="12405" xr:uid="{DFB29666-1654-480E-8885-402AADD28E52}"/>
    <cellStyle name="Normal 2 3 4 8 2 2 2 2" xfId="26095" xr:uid="{164C5DFB-4927-4CB9-8CC4-2689F540D3A7}"/>
    <cellStyle name="Normal 2 3 4 8 2 2 2 2 2" xfId="39787" xr:uid="{C789DB70-535A-42D6-9203-5A8664526EF6}"/>
    <cellStyle name="Normal 2 3 4 8 2 2 2 2 3" xfId="54671" xr:uid="{FDB3FA43-C9D6-4CB6-B36D-2297D7C4DE3C}"/>
    <cellStyle name="Normal 2 3 4 8 2 2 2 3" xfId="19251" xr:uid="{AB176C9A-A641-4621-A181-E44A4F538F2A}"/>
    <cellStyle name="Normal 2 3 4 8 2 2 2 4" xfId="32941" xr:uid="{37A78A44-3D76-4DB3-9C03-FA23D71E9A83}"/>
    <cellStyle name="Normal 2 3 4 8 2 2 2 5" xfId="47825" xr:uid="{9BF27F25-5E0F-4A5A-B0F4-CD08B60697ED}"/>
    <cellStyle name="Normal 2 3 4 8 2 2 3" xfId="22673" xr:uid="{314F1438-73CB-46A1-9742-24C6332A559B}"/>
    <cellStyle name="Normal 2 3 4 8 2 2 3 2" xfId="36365" xr:uid="{2FEE7BC0-0401-4822-B02E-58E0591A82B4}"/>
    <cellStyle name="Normal 2 3 4 8 2 2 3 3" xfId="51249" xr:uid="{77E5CF58-536C-4E53-8668-8C858F346F66}"/>
    <cellStyle name="Normal 2 3 4 8 2 2 4" xfId="15829" xr:uid="{9364FBEB-03F1-4A6F-8569-67746F530555}"/>
    <cellStyle name="Normal 2 3 4 8 2 2 5" xfId="29519" xr:uid="{E4328C1C-6A41-4A7E-A03F-01AD5B8E8941}"/>
    <cellStyle name="Normal 2 3 4 8 2 2 6" xfId="44403" xr:uid="{157681EB-7DAB-482E-A04A-E7A18664A25C}"/>
    <cellStyle name="Normal 2 3 4 8 2 3" xfId="10693" xr:uid="{A1ABC08A-4911-4EDE-9790-D86CDC5A7E8C}"/>
    <cellStyle name="Normal 2 3 4 8 2 3 2" xfId="24383" xr:uid="{A413CBC8-0A20-4082-9EC0-8EC8A81D0A98}"/>
    <cellStyle name="Normal 2 3 4 8 2 3 2 2" xfId="38075" xr:uid="{1CA93B01-1A59-4B08-979C-A6F15E0AD247}"/>
    <cellStyle name="Normal 2 3 4 8 2 3 2 3" xfId="52959" xr:uid="{7B4F965A-ECF9-4D37-88C7-D908B9D25137}"/>
    <cellStyle name="Normal 2 3 4 8 2 3 3" xfId="17539" xr:uid="{63B163B1-5F23-4C4A-8705-E6616B86068E}"/>
    <cellStyle name="Normal 2 3 4 8 2 3 4" xfId="31229" xr:uid="{2125731D-1807-45B7-BF16-036EA00C5F2B}"/>
    <cellStyle name="Normal 2 3 4 8 2 3 5" xfId="46113" xr:uid="{0DA89630-2B48-4CC5-9B62-E78D079F2511}"/>
    <cellStyle name="Normal 2 3 4 8 2 4" xfId="20961" xr:uid="{BE6B0A86-9362-4338-93F5-9BB694DEC550}"/>
    <cellStyle name="Normal 2 3 4 8 2 4 2" xfId="34653" xr:uid="{616FF647-1FC2-46D1-9BCA-D5938ADA764E}"/>
    <cellStyle name="Normal 2 3 4 8 2 4 3" xfId="49537" xr:uid="{1FC42089-9602-431F-ACC5-D9692532F5FE}"/>
    <cellStyle name="Normal 2 3 4 8 2 5" xfId="14117" xr:uid="{E8859936-6A7D-4A77-BEAB-FE381C91537B}"/>
    <cellStyle name="Normal 2 3 4 8 2 6" xfId="27807" xr:uid="{DA590D44-0EF7-4CD2-8699-8FA61D8C53F5}"/>
    <cellStyle name="Normal 2 3 4 8 2 7" xfId="42691" xr:uid="{23809C60-9302-46CC-8C11-87F8AF8B6E2F}"/>
    <cellStyle name="Normal 2 3 4 8 3" xfId="8982" xr:uid="{DADA2690-A9EC-4BB0-8220-B1CED9FC12AA}"/>
    <cellStyle name="Normal 2 3 4 8 3 2" xfId="12404" xr:uid="{36EFF7D4-A777-4BBE-9E9D-9410965B4285}"/>
    <cellStyle name="Normal 2 3 4 8 3 2 2" xfId="26094" xr:uid="{3B71B4D6-68B9-43C1-8A8D-C5EE8D1300C6}"/>
    <cellStyle name="Normal 2 3 4 8 3 2 2 2" xfId="39786" xr:uid="{087114F6-8E93-4470-8B74-4F080CA142BC}"/>
    <cellStyle name="Normal 2 3 4 8 3 2 2 3" xfId="54670" xr:uid="{5C8427D8-88DC-4F14-A4A3-842572EEDAFB}"/>
    <cellStyle name="Normal 2 3 4 8 3 2 3" xfId="19250" xr:uid="{0A1D6E1F-663D-4993-B537-9342900DF187}"/>
    <cellStyle name="Normal 2 3 4 8 3 2 4" xfId="32940" xr:uid="{A44E5FB6-7B7D-404A-88A9-92F801A0E2F6}"/>
    <cellStyle name="Normal 2 3 4 8 3 2 5" xfId="47824" xr:uid="{A93EF138-545F-40EC-9B49-42C89C1D2F4A}"/>
    <cellStyle name="Normal 2 3 4 8 3 3" xfId="22672" xr:uid="{374C5360-AD0E-47ED-A4FB-67CF643BFEBA}"/>
    <cellStyle name="Normal 2 3 4 8 3 3 2" xfId="36364" xr:uid="{7FC7E8F6-A049-4565-A301-2D6769D7B225}"/>
    <cellStyle name="Normal 2 3 4 8 3 3 3" xfId="51248" xr:uid="{6F9852F3-61FB-4109-9077-326084813F95}"/>
    <cellStyle name="Normal 2 3 4 8 3 4" xfId="15828" xr:uid="{312482FE-9543-4335-A1ED-B1EF27FE80B7}"/>
    <cellStyle name="Normal 2 3 4 8 3 5" xfId="29518" xr:uid="{42EC886A-62F0-48D7-B9F9-66AF2FFB4862}"/>
    <cellStyle name="Normal 2 3 4 8 3 6" xfId="44402" xr:uid="{9BBF05CE-C2AC-41EF-897E-7228D51E7503}"/>
    <cellStyle name="Normal 2 3 4 8 4" xfId="10692" xr:uid="{23914A76-BF20-4BA6-B43A-BC976B11DDCD}"/>
    <cellStyle name="Normal 2 3 4 8 4 2" xfId="24382" xr:uid="{6DDED121-E3C8-4F7F-B971-61D9E20B8A9C}"/>
    <cellStyle name="Normal 2 3 4 8 4 2 2" xfId="38074" xr:uid="{935AFB90-A691-41AF-8849-449A53F11C87}"/>
    <cellStyle name="Normal 2 3 4 8 4 2 3" xfId="52958" xr:uid="{967DA969-5189-4D91-90A7-1F5FB2E48338}"/>
    <cellStyle name="Normal 2 3 4 8 4 3" xfId="17538" xr:uid="{A5D2FA0A-8D8D-4DE0-AC6E-528320E5CCAD}"/>
    <cellStyle name="Normal 2 3 4 8 4 4" xfId="31228" xr:uid="{491FFEE5-37D6-4AA6-9FB8-726686A6BD62}"/>
    <cellStyle name="Normal 2 3 4 8 4 5" xfId="46112" xr:uid="{F0217F68-DFBB-4000-952C-C697B83B4532}"/>
    <cellStyle name="Normal 2 3 4 8 5" xfId="20960" xr:uid="{815AF4A5-E78A-4011-B615-C3D2586437B5}"/>
    <cellStyle name="Normal 2 3 4 8 5 2" xfId="34652" xr:uid="{A99A0675-3AB6-4D17-81F1-D5E88DD667D1}"/>
    <cellStyle name="Normal 2 3 4 8 5 3" xfId="49536" xr:uid="{DC562BB7-A903-4137-AAB9-88CDADBE1DBA}"/>
    <cellStyle name="Normal 2 3 4 8 6" xfId="14116" xr:uid="{D2284141-CB78-4C15-984A-6E5C1B6AD572}"/>
    <cellStyle name="Normal 2 3 4 8 7" xfId="27806" xr:uid="{50FA9648-EF4F-4796-AF01-6583F3D829D4}"/>
    <cellStyle name="Normal 2 3 4 8 8" xfId="42690" xr:uid="{C126B602-9687-435D-88E3-1D76544EFBAA}"/>
    <cellStyle name="Normal 2 3 4 9" xfId="7271" xr:uid="{4CEF6E47-AC57-4323-9669-9B553E0F4771}"/>
    <cellStyle name="Normal 2 3 4 9 2" xfId="8984" xr:uid="{07D08527-2B17-40CA-B6BA-03042F1FA06E}"/>
    <cellStyle name="Normal 2 3 4 9 2 2" xfId="12406" xr:uid="{5AD66128-17D0-4FA6-BE02-F33F28613F6C}"/>
    <cellStyle name="Normal 2 3 4 9 2 2 2" xfId="26096" xr:uid="{3DBAFE76-10D2-435B-95E9-5E45EACB32DE}"/>
    <cellStyle name="Normal 2 3 4 9 2 2 2 2" xfId="39788" xr:uid="{8BF9F994-67C0-4FBD-88F7-A875C6AF2BC8}"/>
    <cellStyle name="Normal 2 3 4 9 2 2 2 3" xfId="54672" xr:uid="{55E93055-999D-4478-A36A-CBDA9168CAB7}"/>
    <cellStyle name="Normal 2 3 4 9 2 2 3" xfId="19252" xr:uid="{097E7D14-3A03-4CDC-A7D5-B26DCA87395A}"/>
    <cellStyle name="Normal 2 3 4 9 2 2 4" xfId="32942" xr:uid="{5A1F74D1-F5D2-4138-9F26-2FFC93F9BBC7}"/>
    <cellStyle name="Normal 2 3 4 9 2 2 5" xfId="47826" xr:uid="{03472847-E573-458E-AD5E-9426E59B1FE4}"/>
    <cellStyle name="Normal 2 3 4 9 2 3" xfId="22674" xr:uid="{F61B646A-B138-4DF3-A07F-635B7BE5BD89}"/>
    <cellStyle name="Normal 2 3 4 9 2 3 2" xfId="36366" xr:uid="{0C4160D0-2F7A-4D7E-A66B-3FA5A1F39334}"/>
    <cellStyle name="Normal 2 3 4 9 2 3 3" xfId="51250" xr:uid="{767992EB-46C7-4FE9-8FDB-9EEB03F7EC4C}"/>
    <cellStyle name="Normal 2 3 4 9 2 4" xfId="15830" xr:uid="{708A363E-5C7E-4BE9-957A-2E0FBC8DF7E8}"/>
    <cellStyle name="Normal 2 3 4 9 2 5" xfId="29520" xr:uid="{CF5C6C41-83C8-41E7-943B-BEB833F069E9}"/>
    <cellStyle name="Normal 2 3 4 9 2 6" xfId="44404" xr:uid="{F92373C1-3BA4-44BA-97EF-51B8893628C3}"/>
    <cellStyle name="Normal 2 3 4 9 3" xfId="10694" xr:uid="{CC2E5BC8-1CDC-48EB-B36C-4EB94E7D3759}"/>
    <cellStyle name="Normal 2 3 4 9 3 2" xfId="24384" xr:uid="{3F3E8834-3514-4692-90B8-4060A1B8D137}"/>
    <cellStyle name="Normal 2 3 4 9 3 2 2" xfId="38076" xr:uid="{CF862875-87A3-41D6-B542-F877242D7214}"/>
    <cellStyle name="Normal 2 3 4 9 3 2 3" xfId="52960" xr:uid="{A7A351B3-97FF-4187-80A2-700D73836146}"/>
    <cellStyle name="Normal 2 3 4 9 3 3" xfId="17540" xr:uid="{99260FEC-5D04-4D5F-A04E-D52241D577CE}"/>
    <cellStyle name="Normal 2 3 4 9 3 4" xfId="31230" xr:uid="{08EC90C3-2A98-4A0A-887D-D378D74534C0}"/>
    <cellStyle name="Normal 2 3 4 9 3 5" xfId="46114" xr:uid="{C013E32C-9044-491F-B8B3-1B45468AEEA6}"/>
    <cellStyle name="Normal 2 3 4 9 4" xfId="20962" xr:uid="{39EF3275-4CBE-476B-8DFE-B7DFFC5D4042}"/>
    <cellStyle name="Normal 2 3 4 9 4 2" xfId="34654" xr:uid="{DEB0E873-4973-49C2-B983-133500E8A6BE}"/>
    <cellStyle name="Normal 2 3 4 9 4 3" xfId="49538" xr:uid="{EF2468FC-E785-43AF-80C1-F010D81061EE}"/>
    <cellStyle name="Normal 2 3 4 9 5" xfId="14118" xr:uid="{0B1B977F-DC7B-4FED-9720-6E0462777ABF}"/>
    <cellStyle name="Normal 2 3 4 9 6" xfId="27808" xr:uid="{3176D6FE-A0EA-46CF-9959-C603DF5B2D6A}"/>
    <cellStyle name="Normal 2 3 4 9 7" xfId="42692" xr:uid="{806C1D15-6B79-46BB-989B-7FE185B57DD9}"/>
    <cellStyle name="Normal 2 3 5" xfId="189" xr:uid="{B3E73795-A997-415B-8402-BC41A83984ED}"/>
    <cellStyle name="Normal 2 3 5 2" xfId="4661" xr:uid="{33AE42AD-4019-468A-9B06-243448FC040F}"/>
    <cellStyle name="Normal 2 3 6" xfId="4353" xr:uid="{EEBC5051-A7AC-4556-AAD2-C08657705550}"/>
    <cellStyle name="Normal 2 3 6 2" xfId="4555" xr:uid="{5022AD4F-771E-4D18-848B-78AFED0B08F8}"/>
    <cellStyle name="Normal 2 3 6 3" xfId="4737" xr:uid="{1B7989B7-20FC-4419-9548-CC79D85574EF}"/>
    <cellStyle name="Normal 2 3 6 4" xfId="4712" xr:uid="{EF1DEA98-455E-4E7E-A86D-98A1771B9D54}"/>
    <cellStyle name="Normal 2 3 7" xfId="5321" xr:uid="{9EEA88A7-A87B-4F9D-BBF4-B279BDB572B7}"/>
    <cellStyle name="Normal 2 4" xfId="83" xr:uid="{5199C87C-2604-4866-B9E0-C06BB3B3AD3B}"/>
    <cellStyle name="Normal 2 4 2" xfId="84" xr:uid="{99816C7D-3828-4EF0-AF56-DD731F966CF1}"/>
    <cellStyle name="Normal 2 4 3" xfId="286" xr:uid="{E2D108A4-BB9D-45BC-BA0C-137DF4B61270}"/>
    <cellStyle name="Normal 2 4 3 2" xfId="4662" xr:uid="{EC2CC014-239A-49B5-8FD1-E51B6CD97BAB}"/>
    <cellStyle name="Normal 2 4 3 3" xfId="4676" xr:uid="{8A133FF8-F165-481D-B5CF-4A31F338EEB8}"/>
    <cellStyle name="Normal 2 4 4" xfId="4557" xr:uid="{5085D8D8-82C1-4636-A0A7-5E1ECC967F24}"/>
    <cellStyle name="Normal 2 4 5" xfId="4757" xr:uid="{2977DF33-1572-468B-B497-F1FA7AF4CE8E}"/>
    <cellStyle name="Normal 2 4 6" xfId="4755" xr:uid="{6A47AEC1-9024-44F8-8A4A-1056F51F11D5}"/>
    <cellStyle name="Normal 2 5" xfId="188" xr:uid="{8343C2CB-3FA5-418C-A0BD-18462F2204D6}"/>
    <cellStyle name="Normal 2 5 2" xfId="288" xr:uid="{E1F97646-AA24-402B-A329-EF792F6892B7}"/>
    <cellStyle name="Normal 2 5 2 2" xfId="2509" xr:uid="{F70E7CD6-56E2-465A-B188-7436027F4734}"/>
    <cellStyle name="Normal 2 5 3" xfId="287" xr:uid="{1568BA6D-D292-452C-A60D-E39799C6BD2F}"/>
    <cellStyle name="Normal 2 5 3 2" xfId="4589" xr:uid="{1B0F8F71-828F-496D-AAC9-06C04E5FE639}"/>
    <cellStyle name="Normal 2 5 3 3" xfId="4749" xr:uid="{8CB023D9-0289-425A-B90F-6E5C88F0CEAE}"/>
    <cellStyle name="Normal 2 5 3 4" xfId="5305" xr:uid="{29FC2A93-A82F-4D5C-B3AF-0C7B9EE0DFDF}"/>
    <cellStyle name="Normal 2 5 4" xfId="4663" xr:uid="{5C1B0EAB-5FD6-4039-B17E-6ACC984897F8}"/>
    <cellStyle name="Normal 2 5 5" xfId="4618" xr:uid="{ED30A87B-3880-45CA-B6BA-EF834026DDDC}"/>
    <cellStyle name="Normal 2 5 6" xfId="4617" xr:uid="{2103A5EF-B400-4093-9A16-CF3B5F549741}"/>
    <cellStyle name="Normal 2 5 7" xfId="4752" xr:uid="{0C87789A-558D-4D6E-9F3E-DF89F0D9D4DE}"/>
    <cellStyle name="Normal 2 5 8" xfId="4722" xr:uid="{8AB916BA-E6F6-469D-985E-958CC4461CD8}"/>
    <cellStyle name="Normal 2 6" xfId="289" xr:uid="{B87CAE46-2411-4E6A-8086-D76F8EFAC38C}"/>
    <cellStyle name="Normal 2 6 2" xfId="290" xr:uid="{4DC0895F-2632-41A9-ACFC-C9CA4F7DEE50}"/>
    <cellStyle name="Normal 2 6 3" xfId="456" xr:uid="{D1982516-BB20-42C2-93C5-0C28D68DD82B}"/>
    <cellStyle name="Normal 2 6 3 2" xfId="41939" xr:uid="{DBAAE723-E8EF-4A36-B072-3017ED78EC71}"/>
    <cellStyle name="Normal 2 6 4" xfId="4664" xr:uid="{B3EB43C1-C487-461D-8828-4A3C7B3CC252}"/>
    <cellStyle name="Normal 2 6 5" xfId="4615" xr:uid="{E5C6475E-C9F8-4390-BD6B-FC0B2A8657D8}"/>
    <cellStyle name="Normal 2 6 5 2" xfId="4713" xr:uid="{D4923B5A-4DF9-4685-BE39-92D988E992BC}"/>
    <cellStyle name="Normal 2 6 6" xfId="4601" xr:uid="{D865A235-4BD8-4D17-9CD4-104B1D7F583A}"/>
    <cellStyle name="Normal 2 6 7" xfId="5325" xr:uid="{B62E5901-933B-475A-B787-5DD20FFFF4C6}"/>
    <cellStyle name="Normal 2 6 8" xfId="5334" xr:uid="{4624A711-617D-457D-8F9F-483CB6B8199C}"/>
    <cellStyle name="Normal 2 7" xfId="291" xr:uid="{41D0B0E5-FCE3-4368-8402-996657BF9387}"/>
    <cellStyle name="Normal 2 7 2" xfId="4459" xr:uid="{C46CFFF6-10E6-4D21-8D8C-1D0833721863}"/>
    <cellStyle name="Normal 2 7 3" xfId="4665" xr:uid="{48D8BD2A-9A36-484A-801B-B9279D89E22B}"/>
    <cellStyle name="Normal 2 7 4" xfId="5306" xr:uid="{E86D3B71-A74E-4F98-9B24-27A61BF8528A}"/>
    <cellStyle name="Normal 2 8" xfId="4511" xr:uid="{A3187F33-9DC5-4674-8457-ADAA94B29C41}"/>
    <cellStyle name="Normal 2 9" xfId="4656" xr:uid="{F3D81ECD-C233-487D-B5A0-57C716115CE5}"/>
    <cellStyle name="Normal 2 9 2" xfId="41372" xr:uid="{7DD63CC6-1B22-4B17-A288-B08B5C6948C1}"/>
    <cellStyle name="Normal 2 9 3" xfId="5968" xr:uid="{D49972DF-DD4D-472A-AFED-3A385C152778}"/>
    <cellStyle name="Normal 2 9 4" xfId="5376" xr:uid="{7C11854A-3128-421B-9C4A-B2846B386F7F}"/>
    <cellStyle name="Normal 20" xfId="438" xr:uid="{27C2DEA5-953C-4D48-984C-D055D0F90106}"/>
    <cellStyle name="Normal 20 2" xfId="439" xr:uid="{9EFD2977-4C3E-4939-933F-E53697A7C561}"/>
    <cellStyle name="Normal 20 2 2" xfId="440" xr:uid="{754308EE-F11F-4984-9328-844EB357B29D}"/>
    <cellStyle name="Normal 20 2 2 2" xfId="4428" xr:uid="{8C692068-32C4-4F8C-A788-156D5CA59DFD}"/>
    <cellStyle name="Normal 20 2 2 3" xfId="4420" xr:uid="{FAD95E0A-608A-49A7-8497-4B63F7B3C135}"/>
    <cellStyle name="Normal 20 2 2 4" xfId="4585" xr:uid="{F27C5CE9-33DC-4C61-BF2A-CA5426071610}"/>
    <cellStyle name="Normal 20 2 2 5" xfId="4747" xr:uid="{305DBFBC-4E1C-4868-8FA2-E91FD8070BCD}"/>
    <cellStyle name="Normal 20 2 3" xfId="4423" xr:uid="{05D4F58D-AE3E-4567-8858-E13B889847EF}"/>
    <cellStyle name="Normal 20 2 4" xfId="4419" xr:uid="{3F9E0429-DFB4-431F-96B2-09E5BD028921}"/>
    <cellStyle name="Normal 20 2 5" xfId="4584" xr:uid="{4FC63736-DEB8-4F05-9950-4075A413872B}"/>
    <cellStyle name="Normal 20 2 6" xfId="4746" xr:uid="{0D4531D9-D249-4DA0-9B98-ADAD8A03A63E}"/>
    <cellStyle name="Normal 20 3" xfId="1171" xr:uid="{16D7DB99-4FE0-4AB7-ADC2-F9DB6409BAC8}"/>
    <cellStyle name="Normal 20 3 2" xfId="4460" xr:uid="{26AD5B59-5F13-427D-9B0A-9C15F9BB21AC}"/>
    <cellStyle name="Normal 20 4" xfId="4355" xr:uid="{DF6CDDA0-03A5-4B0B-9268-00400567F269}"/>
    <cellStyle name="Normal 20 4 2" xfId="4558" xr:uid="{75ED17B9-33BA-4C51-869E-7614AB9F8022}"/>
    <cellStyle name="Normal 20 4 3" xfId="4739" xr:uid="{496AA352-0071-44DE-B2F3-C211E7B4C262}"/>
    <cellStyle name="Normal 20 4 4" xfId="4714" xr:uid="{01D3BFE9-5C5A-4AB9-B82D-8086F141D2A5}"/>
    <cellStyle name="Normal 20 5" xfId="4436" xr:uid="{80EDA574-11DF-456C-91ED-E68D61B65206}"/>
    <cellStyle name="Normal 20 5 2" xfId="5331" xr:uid="{04CE6F33-FE3F-4FAD-9777-7921E5A9DB9F}"/>
    <cellStyle name="Normal 20 6" xfId="4590" xr:uid="{582D0E51-C64E-4DF5-BC6A-56BD59EDB087}"/>
    <cellStyle name="Normal 20 7" xfId="4699" xr:uid="{E3BBB6F8-80AD-4C35-B96D-435589369B9B}"/>
    <cellStyle name="Normal 20 8" xfId="4720" xr:uid="{4C63A872-64D0-4C74-BF7A-E90D5D8D1247}"/>
    <cellStyle name="Normal 20 9" xfId="4719" xr:uid="{FAD0E421-CE0A-49D8-9EF4-56EB1E155401}"/>
    <cellStyle name="Normal 21" xfId="441" xr:uid="{EE990ED8-E3EC-4F56-A962-785A90B80267}"/>
    <cellStyle name="Normal 21 2" xfId="442" xr:uid="{0B6DDCE6-B777-42C7-B2CD-94A9B9B73582}"/>
    <cellStyle name="Normal 21 2 2" xfId="443" xr:uid="{3604E33C-9E98-481B-83E9-B62248249C7B}"/>
    <cellStyle name="Normal 21 3" xfId="4356" xr:uid="{94F76D09-351E-4604-B323-CB1836B8197A}"/>
    <cellStyle name="Normal 21 3 2" xfId="4462" xr:uid="{3B084D0D-5EDC-46A1-B6E7-91F11A17C53F}"/>
    <cellStyle name="Normal 21 3 3" xfId="4461" xr:uid="{5FF9F470-F959-4340-97F8-A30391ED900E}"/>
    <cellStyle name="Normal 21 3 4" xfId="41332" xr:uid="{462034B6-B39B-484A-8E31-CC6B26E304BB}"/>
    <cellStyle name="Normal 21 3 5" xfId="5954" xr:uid="{22B7A22B-CA6A-4A8C-832E-0691086FE6C8}"/>
    <cellStyle name="Normal 21 3 6" xfId="5362" xr:uid="{F92ED763-4081-4F81-9511-6AE6F2B1037F}"/>
    <cellStyle name="Normal 21 4" xfId="4573" xr:uid="{7A10A40D-494B-4E15-9BD0-36AF2CA7C1AC}"/>
    <cellStyle name="Normal 21 4 2" xfId="41357" xr:uid="{DB08C6BE-721C-45D2-A1CD-DDB1AFBC76DA}"/>
    <cellStyle name="Normal 21 4 3" xfId="5962" xr:uid="{7FA8221C-2887-4134-8696-A2CE6DB37603}"/>
    <cellStyle name="Normal 21 4 4" xfId="5370" xr:uid="{5F10D7B5-8251-4B2C-85B7-195F6E3330CA}"/>
    <cellStyle name="Normal 21 5" xfId="4740" xr:uid="{88DCC93A-5718-45BF-A96D-95274957853A}"/>
    <cellStyle name="Normal 21 5 2" xfId="41385" xr:uid="{0F38F8D8-AE28-4435-8F2C-BCB929C9DC50}"/>
    <cellStyle name="Normal 21 5 3" xfId="5976" xr:uid="{B139A8A1-7426-413A-BB7E-BCF08D530824}"/>
    <cellStyle name="Normal 21 5 4" xfId="5384" xr:uid="{4718B6F0-A78E-4EC2-9DE3-1A8F18DA4FDE}"/>
    <cellStyle name="Normal 22" xfId="444" xr:uid="{F6854410-CED9-40D6-BE3B-A9119322A2B8}"/>
    <cellStyle name="Normal 22 10" xfId="7273" xr:uid="{B6154222-BE9E-42D6-9D98-39523B509049}"/>
    <cellStyle name="Normal 22 10 2" xfId="8986" xr:uid="{4A610D6D-B27D-4189-A82C-151DD6CF3E8A}"/>
    <cellStyle name="Normal 22 10 2 2" xfId="12408" xr:uid="{AFB357E7-1814-456C-ABC8-AA74511D61B6}"/>
    <cellStyle name="Normal 22 10 2 2 2" xfId="26098" xr:uid="{9918C96A-357F-4D6E-A70C-77304E61C891}"/>
    <cellStyle name="Normal 22 10 2 2 2 2" xfId="39790" xr:uid="{FCF31D12-0DF2-41E0-9EA8-224AA077A2AF}"/>
    <cellStyle name="Normal 22 10 2 2 2 3" xfId="54674" xr:uid="{57C85FC4-0AB7-4FDD-B56D-1B099CBED0E2}"/>
    <cellStyle name="Normal 22 10 2 2 3" xfId="19254" xr:uid="{B260864A-B076-4660-9388-8120F0B3A577}"/>
    <cellStyle name="Normal 22 10 2 2 4" xfId="32944" xr:uid="{546E6C3B-64E1-4A91-8B27-FC33BF4A61B5}"/>
    <cellStyle name="Normal 22 10 2 2 5" xfId="47828" xr:uid="{0AB1ED22-5270-43DA-B759-A3C3323D1931}"/>
    <cellStyle name="Normal 22 10 2 3" xfId="22676" xr:uid="{E5760263-AD77-41B3-AEE6-84420D30AE94}"/>
    <cellStyle name="Normal 22 10 2 3 2" xfId="36368" xr:uid="{2809BC7F-C11E-495F-B8E5-8D907C846E73}"/>
    <cellStyle name="Normal 22 10 2 3 3" xfId="51252" xr:uid="{B5B3D9B9-1137-4004-BAD2-D1AF243027B3}"/>
    <cellStyle name="Normal 22 10 2 4" xfId="15832" xr:uid="{A3FA3FF2-BB87-4294-B6D0-C17E978AF8C5}"/>
    <cellStyle name="Normal 22 10 2 5" xfId="29522" xr:uid="{6C5A8A29-BCE4-4F44-98CF-B96CDE42ECAA}"/>
    <cellStyle name="Normal 22 10 2 6" xfId="44406" xr:uid="{C091BFEB-1627-4B08-B17E-4892868EF242}"/>
    <cellStyle name="Normal 22 10 3" xfId="10696" xr:uid="{E9317A3C-0B8A-4D4D-9544-4895D681610C}"/>
    <cellStyle name="Normal 22 10 3 2" xfId="24386" xr:uid="{C279AE7B-9E0C-4189-911B-57B5A238B3BC}"/>
    <cellStyle name="Normal 22 10 3 2 2" xfId="38078" xr:uid="{0907C00C-9C82-42A4-B30A-855786EE46D3}"/>
    <cellStyle name="Normal 22 10 3 2 3" xfId="52962" xr:uid="{4061E9F9-1179-4BFC-B21D-AEC00CE11AEE}"/>
    <cellStyle name="Normal 22 10 3 3" xfId="17542" xr:uid="{154B2DFD-2D6D-45C3-91C2-2C0418A15C80}"/>
    <cellStyle name="Normal 22 10 3 4" xfId="31232" xr:uid="{DBD1E9EC-00C9-46C8-928C-A957E2E5458E}"/>
    <cellStyle name="Normal 22 10 3 5" xfId="46116" xr:uid="{C52C2259-8F12-4671-97FF-FE424669B749}"/>
    <cellStyle name="Normal 22 10 4" xfId="20964" xr:uid="{AD325EB8-A35B-456F-B82D-B0C8E9366923}"/>
    <cellStyle name="Normal 22 10 4 2" xfId="34656" xr:uid="{13C9367B-6BD9-4801-91C2-48ADDBF1733C}"/>
    <cellStyle name="Normal 22 10 4 3" xfId="49540" xr:uid="{5C73784E-6109-4D7F-A3C4-B4E7D96C1CFE}"/>
    <cellStyle name="Normal 22 10 5" xfId="14120" xr:uid="{80A970CE-D8C9-4BCA-8FB8-8E2AD28C7D84}"/>
    <cellStyle name="Normal 22 10 6" xfId="27810" xr:uid="{563C3F9B-6157-48DA-B0F4-8A2650055820}"/>
    <cellStyle name="Normal 22 10 7" xfId="42694" xr:uid="{D3B2F2CA-5221-43EC-8841-7AC60094E986}"/>
    <cellStyle name="Normal 22 11" xfId="8985" xr:uid="{6D17B0DA-8BA7-47AC-BCAE-1F92ECED6084}"/>
    <cellStyle name="Normal 22 11 2" xfId="12407" xr:uid="{063AD1A3-A174-40A3-ADC5-360790D4CFE5}"/>
    <cellStyle name="Normal 22 11 2 2" xfId="26097" xr:uid="{6D32D9D4-A307-4776-A967-320393F48C02}"/>
    <cellStyle name="Normal 22 11 2 2 2" xfId="39789" xr:uid="{B0581F55-4B4C-4C1C-BE35-F1F8BB25ED34}"/>
    <cellStyle name="Normal 22 11 2 2 3" xfId="54673" xr:uid="{4275C5E7-3538-4B23-9960-7BA5701B65B4}"/>
    <cellStyle name="Normal 22 11 2 3" xfId="19253" xr:uid="{3DE87B31-981A-405B-B799-AC1C4590DBE5}"/>
    <cellStyle name="Normal 22 11 2 4" xfId="32943" xr:uid="{2D754605-5420-4711-92EC-0A623C3DD1FE}"/>
    <cellStyle name="Normal 22 11 2 5" xfId="47827" xr:uid="{D2E4E262-305C-43CF-8BF5-4D5975538728}"/>
    <cellStyle name="Normal 22 11 3" xfId="22675" xr:uid="{3D4CFC5D-14A3-4B9A-A2FF-54CF339CA7F1}"/>
    <cellStyle name="Normal 22 11 3 2" xfId="36367" xr:uid="{850328E2-73D2-419F-B8E2-7BD77469B296}"/>
    <cellStyle name="Normal 22 11 3 3" xfId="51251" xr:uid="{CEC0D714-A722-484A-8817-FAF334C11BC4}"/>
    <cellStyle name="Normal 22 11 4" xfId="15831" xr:uid="{B695AFBA-7319-401F-A3A2-F3299706004B}"/>
    <cellStyle name="Normal 22 11 5" xfId="29521" xr:uid="{5D9F4301-DCFF-42A7-AA74-1F2156978F38}"/>
    <cellStyle name="Normal 22 11 6" xfId="44405" xr:uid="{76EEE2E7-58E6-404D-859F-8BECC8FC0019}"/>
    <cellStyle name="Normal 22 12" xfId="10695" xr:uid="{ABC1FCA6-2D38-40DC-9219-E4C6D40EFFB4}"/>
    <cellStyle name="Normal 22 12 2" xfId="24385" xr:uid="{011B1B2B-3422-4331-ACF7-090AC50A90BC}"/>
    <cellStyle name="Normal 22 12 2 2" xfId="38077" xr:uid="{5CD1F494-EF42-498E-BFDD-8F1C732D2D73}"/>
    <cellStyle name="Normal 22 12 2 3" xfId="52961" xr:uid="{43F687AE-A75B-4FDC-943A-7948D870224F}"/>
    <cellStyle name="Normal 22 12 3" xfId="17541" xr:uid="{5A95544C-B91A-44BD-A830-B3E06EC1445E}"/>
    <cellStyle name="Normal 22 12 4" xfId="31231" xr:uid="{2230E641-FCA5-4C81-B9FE-6AC18B7851FA}"/>
    <cellStyle name="Normal 22 12 5" xfId="46115" xr:uid="{CB7AE6AC-6C1F-490A-A549-197C1630478E}"/>
    <cellStyle name="Normal 22 13" xfId="20963" xr:uid="{D771FE3A-4566-4DB8-B409-8256D39D6533}"/>
    <cellStyle name="Normal 22 13 2" xfId="34655" xr:uid="{F95F721F-48D1-4320-8216-7832F6247B77}"/>
    <cellStyle name="Normal 22 13 3" xfId="49539" xr:uid="{3F92892D-5908-4D7B-9234-1F669255379D}"/>
    <cellStyle name="Normal 22 14" xfId="14119" xr:uid="{7F26C5B2-9A02-4976-B6D5-11F30F3674A5}"/>
    <cellStyle name="Normal 22 14 2" xfId="40802" xr:uid="{F78596BD-B139-4C82-AB0D-AE9D68D87EDE}"/>
    <cellStyle name="Normal 22 15" xfId="27809" xr:uid="{CC8B4FD0-E235-4F32-8189-AF9C91A74664}"/>
    <cellStyle name="Normal 22 16" xfId="42693" xr:uid="{518BD4A6-CE2B-46E0-AD80-CAF09D550DD4}"/>
    <cellStyle name="Normal 22 17" xfId="7272" xr:uid="{D7F04E0B-05A6-401C-8297-D237F1634F5D}"/>
    <cellStyle name="Normal 22 2" xfId="445" xr:uid="{95522DCC-C4B3-4944-9158-6DF4A33698FC}"/>
    <cellStyle name="Normal 22 2 10" xfId="8987" xr:uid="{A8A09727-3D04-4D37-8081-9590AA3089E4}"/>
    <cellStyle name="Normal 22 2 10 2" xfId="12409" xr:uid="{2BC4C9A8-57DE-470E-AAFD-A69635CD6FA7}"/>
    <cellStyle name="Normal 22 2 10 2 2" xfId="26099" xr:uid="{30D505E0-431B-4321-9B5F-CF9F21315FCD}"/>
    <cellStyle name="Normal 22 2 10 2 2 2" xfId="39791" xr:uid="{FADA2A72-065D-4791-994A-C332A3765DBE}"/>
    <cellStyle name="Normal 22 2 10 2 2 3" xfId="54675" xr:uid="{DF01A46F-EF55-4147-A291-9D95C0AE4759}"/>
    <cellStyle name="Normal 22 2 10 2 3" xfId="19255" xr:uid="{612AF9FC-9830-4DD2-9FEF-C7263B4306F5}"/>
    <cellStyle name="Normal 22 2 10 2 4" xfId="32945" xr:uid="{CA4505EF-E222-44F7-8DF1-02A45F245037}"/>
    <cellStyle name="Normal 22 2 10 2 5" xfId="47829" xr:uid="{C3ABB2E9-7AE7-4BF5-8816-E4577BB1D3A7}"/>
    <cellStyle name="Normal 22 2 10 3" xfId="22677" xr:uid="{E607AAAF-4335-4EBC-A5EB-AE9579F5CF86}"/>
    <cellStyle name="Normal 22 2 10 3 2" xfId="36369" xr:uid="{BF40A96A-7FEB-40B4-B5BB-A00B02A50F9E}"/>
    <cellStyle name="Normal 22 2 10 3 3" xfId="51253" xr:uid="{E9180F7B-0DDB-49DA-8A40-A68D8EF4886C}"/>
    <cellStyle name="Normal 22 2 10 4" xfId="15833" xr:uid="{CC1FD378-5A1F-4A84-93F4-2363B73A6CBB}"/>
    <cellStyle name="Normal 22 2 10 5" xfId="29523" xr:uid="{20F740C1-6B6F-4F73-B508-F07323CD26CB}"/>
    <cellStyle name="Normal 22 2 10 6" xfId="44407" xr:uid="{57969D55-0964-4A0F-AD18-327085A6B07F}"/>
    <cellStyle name="Normal 22 2 11" xfId="10697" xr:uid="{8DFF92D0-6270-4676-B398-92426CCBFAC0}"/>
    <cellStyle name="Normal 22 2 11 2" xfId="24387" xr:uid="{5A8378EC-6217-4366-B752-2293744022F5}"/>
    <cellStyle name="Normal 22 2 11 2 2" xfId="38079" xr:uid="{F840752E-4CA2-460A-A82D-7B89F16DF9BB}"/>
    <cellStyle name="Normal 22 2 11 2 3" xfId="52963" xr:uid="{3AD53470-1CEA-4023-8420-D88FB79A8FC4}"/>
    <cellStyle name="Normal 22 2 11 3" xfId="17543" xr:uid="{B83EF43C-B3B1-46F0-9BD0-083966668A3B}"/>
    <cellStyle name="Normal 22 2 11 4" xfId="31233" xr:uid="{CA9E511B-5354-43E5-86ED-FF2F99196DBB}"/>
    <cellStyle name="Normal 22 2 11 5" xfId="46117" xr:uid="{6C7DD609-37C8-428E-9F01-F5F1BD8BB175}"/>
    <cellStyle name="Normal 22 2 12" xfId="20965" xr:uid="{C48C5EC2-6FEC-4B79-B78D-71500E0C45FE}"/>
    <cellStyle name="Normal 22 2 12 2" xfId="34657" xr:uid="{937F491F-79F3-4002-B068-91C400D4D9C2}"/>
    <cellStyle name="Normal 22 2 12 3" xfId="49541" xr:uid="{375EFDD1-8938-41FC-9D54-F24358B833CC}"/>
    <cellStyle name="Normal 22 2 13" xfId="14121" xr:uid="{0C97ACD5-078C-49A4-9271-9945EB799FC8}"/>
    <cellStyle name="Normal 22 2 13 2" xfId="40803" xr:uid="{4B6DB34B-3956-4C3E-ACA9-4F6E2BF16C6C}"/>
    <cellStyle name="Normal 22 2 14" xfId="27811" xr:uid="{04B2DDEA-EB27-4506-8B2B-183FB3F09910}"/>
    <cellStyle name="Normal 22 2 15" xfId="42695" xr:uid="{8E7F05EA-2AF8-4856-8B6F-1E98F8B7BE24}"/>
    <cellStyle name="Normal 22 2 16" xfId="7274" xr:uid="{41A580A8-FF6C-4360-A3A1-BFDE79195D3D}"/>
    <cellStyle name="Normal 22 2 2" xfId="7275" xr:uid="{DBB1E9C9-212A-4C13-B65B-B88990D017F6}"/>
    <cellStyle name="Normal 22 2 2 10" xfId="20966" xr:uid="{813767D6-4D26-48CC-8F01-7CD82972702F}"/>
    <cellStyle name="Normal 22 2 2 10 2" xfId="34658" xr:uid="{E93B1EC3-4B8E-45E9-92E5-35DB965F0419}"/>
    <cellStyle name="Normal 22 2 2 10 3" xfId="49542" xr:uid="{92AC18C6-D95E-4BF2-8853-DF8BD2802799}"/>
    <cellStyle name="Normal 22 2 2 11" xfId="14122" xr:uid="{9929CD03-DDAC-4CF1-8F46-7E6584DB5619}"/>
    <cellStyle name="Normal 22 2 2 12" xfId="27812" xr:uid="{B6D84E1B-9193-41D3-ACAF-253FE73C0568}"/>
    <cellStyle name="Normal 22 2 2 13" xfId="42696" xr:uid="{C75902E2-2F04-417E-ACFD-12D803A4072D}"/>
    <cellStyle name="Normal 22 2 2 2" xfId="7276" xr:uid="{75C4F608-4446-40EB-9606-AC33BB8B1AE5}"/>
    <cellStyle name="Normal 22 2 2 2 10" xfId="14123" xr:uid="{E57393E5-9AFC-4897-BAB6-AE379A4A4DBB}"/>
    <cellStyle name="Normal 22 2 2 2 11" xfId="27813" xr:uid="{A7F00FDE-194B-4F7D-8AEF-402E0AD64445}"/>
    <cellStyle name="Normal 22 2 2 2 12" xfId="42697" xr:uid="{A9DD66DA-B027-4D2B-8053-5B1BBB877C0F}"/>
    <cellStyle name="Normal 22 2 2 2 2" xfId="7277" xr:uid="{66144A01-61C7-4C2D-832C-BA5B973F9883}"/>
    <cellStyle name="Normal 22 2 2 2 2 10" xfId="42698" xr:uid="{82C738E6-78CC-4070-9B2C-AA84E4CF9060}"/>
    <cellStyle name="Normal 22 2 2 2 2 2" xfId="7278" xr:uid="{30634711-F780-49E9-A01A-981971D372B2}"/>
    <cellStyle name="Normal 22 2 2 2 2 2 2" xfId="7279" xr:uid="{ADE8195A-0314-4A75-AE21-BB1C7796CC77}"/>
    <cellStyle name="Normal 22 2 2 2 2 2 2 2" xfId="8992" xr:uid="{41F70091-069A-49F5-9A7A-5C3F94DFC1B6}"/>
    <cellStyle name="Normal 22 2 2 2 2 2 2 2 2" xfId="12414" xr:uid="{3F1359A4-B944-47BC-943A-E17F6B7920DC}"/>
    <cellStyle name="Normal 22 2 2 2 2 2 2 2 2 2" xfId="26104" xr:uid="{BCA0E6C4-C360-43C9-BF41-3325D2C37D5E}"/>
    <cellStyle name="Normal 22 2 2 2 2 2 2 2 2 2 2" xfId="39796" xr:uid="{91200AFF-7FE5-4C94-A280-291505170B22}"/>
    <cellStyle name="Normal 22 2 2 2 2 2 2 2 2 2 3" xfId="54680" xr:uid="{736D80AC-9DDB-4BB2-8AF3-518F7DC81B9D}"/>
    <cellStyle name="Normal 22 2 2 2 2 2 2 2 2 3" xfId="19260" xr:uid="{7E0C2988-F53F-482A-B9C0-432BA1D8416D}"/>
    <cellStyle name="Normal 22 2 2 2 2 2 2 2 2 4" xfId="32950" xr:uid="{6FAC6CA9-8053-41BD-B94A-2DC8B9D706AB}"/>
    <cellStyle name="Normal 22 2 2 2 2 2 2 2 2 5" xfId="47834" xr:uid="{4BB9FBBB-4DD6-4E78-92F1-AEBAFC9F822C}"/>
    <cellStyle name="Normal 22 2 2 2 2 2 2 2 3" xfId="22682" xr:uid="{F943D527-8009-4CE1-92BE-DC566563B2A5}"/>
    <cellStyle name="Normal 22 2 2 2 2 2 2 2 3 2" xfId="36374" xr:uid="{1E8216A7-7377-4B21-9CCB-42FA68150C93}"/>
    <cellStyle name="Normal 22 2 2 2 2 2 2 2 3 3" xfId="51258" xr:uid="{95C9D234-0BE0-40E3-9CB9-0912063A5F19}"/>
    <cellStyle name="Normal 22 2 2 2 2 2 2 2 4" xfId="15838" xr:uid="{C6CE7D24-3431-44D7-AC25-CF182D44ECE6}"/>
    <cellStyle name="Normal 22 2 2 2 2 2 2 2 5" xfId="29528" xr:uid="{75870434-BDD3-4452-AD93-70F79F0E7CF1}"/>
    <cellStyle name="Normal 22 2 2 2 2 2 2 2 6" xfId="44412" xr:uid="{26110E2A-D2C2-4886-B0BE-5546FFEC7380}"/>
    <cellStyle name="Normal 22 2 2 2 2 2 2 3" xfId="10702" xr:uid="{4C4BE8C2-6E14-4997-AE2B-624FEED7EC7D}"/>
    <cellStyle name="Normal 22 2 2 2 2 2 2 3 2" xfId="24392" xr:uid="{59D23431-ED42-46C1-B637-216A2CABF938}"/>
    <cellStyle name="Normal 22 2 2 2 2 2 2 3 2 2" xfId="38084" xr:uid="{293F2E94-4607-47EC-9C1D-EC4434D29A05}"/>
    <cellStyle name="Normal 22 2 2 2 2 2 2 3 2 3" xfId="52968" xr:uid="{97804DB0-B276-4F88-B2E8-6988F8A37F9D}"/>
    <cellStyle name="Normal 22 2 2 2 2 2 2 3 3" xfId="17548" xr:uid="{E9A9C883-65D1-4E22-9469-C5CC3C48F8E6}"/>
    <cellStyle name="Normal 22 2 2 2 2 2 2 3 4" xfId="31238" xr:uid="{37846A11-31E8-4A19-A3B1-4CEEB8886F1C}"/>
    <cellStyle name="Normal 22 2 2 2 2 2 2 3 5" xfId="46122" xr:uid="{7827E9A4-6D67-4410-9A2B-6565DF52EC56}"/>
    <cellStyle name="Normal 22 2 2 2 2 2 2 4" xfId="20970" xr:uid="{12C61B20-E6AB-46B3-B8F5-02ED8705462A}"/>
    <cellStyle name="Normal 22 2 2 2 2 2 2 4 2" xfId="34662" xr:uid="{D1D2EB24-E35C-48B1-BCA3-458D1C86ACFE}"/>
    <cellStyle name="Normal 22 2 2 2 2 2 2 4 3" xfId="49546" xr:uid="{54064721-58D2-4293-8BE0-1D73A864DC50}"/>
    <cellStyle name="Normal 22 2 2 2 2 2 2 5" xfId="14126" xr:uid="{B73407CF-9C4A-4553-B6EA-FD09CEF1F005}"/>
    <cellStyle name="Normal 22 2 2 2 2 2 2 6" xfId="27816" xr:uid="{19FAA067-D829-44AF-8DB6-78A6436FDFCF}"/>
    <cellStyle name="Normal 22 2 2 2 2 2 2 7" xfId="42700" xr:uid="{B099A470-AD48-424C-A178-E6E24DC6DD8B}"/>
    <cellStyle name="Normal 22 2 2 2 2 2 3" xfId="8991" xr:uid="{379DD559-8E51-49FA-BD87-AEEDBE3E7E72}"/>
    <cellStyle name="Normal 22 2 2 2 2 2 3 2" xfId="12413" xr:uid="{45A3D747-0AD1-473A-8E25-83908C0EEDF5}"/>
    <cellStyle name="Normal 22 2 2 2 2 2 3 2 2" xfId="26103" xr:uid="{E070C93C-3669-4EA6-800B-37111426074A}"/>
    <cellStyle name="Normal 22 2 2 2 2 2 3 2 2 2" xfId="39795" xr:uid="{7EBAF5B4-9062-4892-8BE5-0DD1F6318F03}"/>
    <cellStyle name="Normal 22 2 2 2 2 2 3 2 2 3" xfId="54679" xr:uid="{2E0E56D6-9C66-4034-9BCE-26E4C0E4C422}"/>
    <cellStyle name="Normal 22 2 2 2 2 2 3 2 3" xfId="19259" xr:uid="{C54C7B3C-CEAA-4737-803A-786A3F7D8438}"/>
    <cellStyle name="Normal 22 2 2 2 2 2 3 2 4" xfId="32949" xr:uid="{600750D4-FD73-47E0-A8A5-8C904C20CF19}"/>
    <cellStyle name="Normal 22 2 2 2 2 2 3 2 5" xfId="47833" xr:uid="{FF306957-0A19-4D1A-9E20-A26F458024CA}"/>
    <cellStyle name="Normal 22 2 2 2 2 2 3 3" xfId="22681" xr:uid="{FC6D6C8A-2D16-436A-A7DE-9AC32F777A1D}"/>
    <cellStyle name="Normal 22 2 2 2 2 2 3 3 2" xfId="36373" xr:uid="{42B4E747-25E3-4FED-9FDB-513A46E83338}"/>
    <cellStyle name="Normal 22 2 2 2 2 2 3 3 3" xfId="51257" xr:uid="{C0053477-F16F-4D8D-BD9D-FC33EA60F553}"/>
    <cellStyle name="Normal 22 2 2 2 2 2 3 4" xfId="15837" xr:uid="{46FE90D6-C0F8-48C1-8FFE-D51DC384C25B}"/>
    <cellStyle name="Normal 22 2 2 2 2 2 3 5" xfId="29527" xr:uid="{B01308CE-15E6-4676-9B6A-E04D5472CB7A}"/>
    <cellStyle name="Normal 22 2 2 2 2 2 3 6" xfId="44411" xr:uid="{B4657CDC-691F-4CEF-B478-89E09273247E}"/>
    <cellStyle name="Normal 22 2 2 2 2 2 4" xfId="10701" xr:uid="{07D3FFCD-7C8C-47E2-8754-2F35D8677099}"/>
    <cellStyle name="Normal 22 2 2 2 2 2 4 2" xfId="24391" xr:uid="{124E8D76-3F4A-492C-8460-35C62709081B}"/>
    <cellStyle name="Normal 22 2 2 2 2 2 4 2 2" xfId="38083" xr:uid="{02F2EB58-01DF-4B79-B12F-B967E50F23F3}"/>
    <cellStyle name="Normal 22 2 2 2 2 2 4 2 3" xfId="52967" xr:uid="{623C2B27-6F8A-42E6-8A7D-B7FFA84F821E}"/>
    <cellStyle name="Normal 22 2 2 2 2 2 4 3" xfId="17547" xr:uid="{A25F7DB0-39E9-4E36-B4BB-AA4C213B97FD}"/>
    <cellStyle name="Normal 22 2 2 2 2 2 4 4" xfId="31237" xr:uid="{36BD1BB7-C122-4B44-B2CF-B3F46E5D991B}"/>
    <cellStyle name="Normal 22 2 2 2 2 2 4 5" xfId="46121" xr:uid="{DEB47AC4-8B61-4156-BFFD-0FDDA01686A8}"/>
    <cellStyle name="Normal 22 2 2 2 2 2 5" xfId="20969" xr:uid="{271B896C-C761-44A7-A6D7-E4576BF2FE50}"/>
    <cellStyle name="Normal 22 2 2 2 2 2 5 2" xfId="34661" xr:uid="{25149B2A-951F-411E-A23B-BA4082054C48}"/>
    <cellStyle name="Normal 22 2 2 2 2 2 5 3" xfId="49545" xr:uid="{CF5238C1-961E-47BA-91B2-CE1F1FE527A3}"/>
    <cellStyle name="Normal 22 2 2 2 2 2 6" xfId="14125" xr:uid="{AABC24A1-1049-4CF0-9A2E-1B6748A12A72}"/>
    <cellStyle name="Normal 22 2 2 2 2 2 7" xfId="27815" xr:uid="{1F4839B7-3777-4282-A751-4DBA85EE326B}"/>
    <cellStyle name="Normal 22 2 2 2 2 2 8" xfId="42699" xr:uid="{052672E2-C3CD-4906-8928-93773E768C8D}"/>
    <cellStyle name="Normal 22 2 2 2 2 3" xfId="7280" xr:uid="{7545A877-613A-4307-A91F-F2F928CD0F96}"/>
    <cellStyle name="Normal 22 2 2 2 2 3 2" xfId="8993" xr:uid="{A915122B-4012-4E8C-B5C9-D807F0466096}"/>
    <cellStyle name="Normal 22 2 2 2 2 3 2 2" xfId="12415" xr:uid="{2C1E656C-30CD-438A-97AF-A6A5E09ED0BF}"/>
    <cellStyle name="Normal 22 2 2 2 2 3 2 2 2" xfId="26105" xr:uid="{81BF0EEF-152F-4ECA-BA41-B7BD11D0BEDF}"/>
    <cellStyle name="Normal 22 2 2 2 2 3 2 2 2 2" xfId="39797" xr:uid="{05A9C8A2-D53E-4772-9A02-CE114F42D062}"/>
    <cellStyle name="Normal 22 2 2 2 2 3 2 2 2 3" xfId="54681" xr:uid="{62A27074-E9F4-4A9A-913E-F05605379191}"/>
    <cellStyle name="Normal 22 2 2 2 2 3 2 2 3" xfId="19261" xr:uid="{201E773D-F7A9-4B90-A517-ADD736EE2E44}"/>
    <cellStyle name="Normal 22 2 2 2 2 3 2 2 4" xfId="32951" xr:uid="{5BDB70F3-BE6A-4175-8125-BBA54A0B866B}"/>
    <cellStyle name="Normal 22 2 2 2 2 3 2 2 5" xfId="47835" xr:uid="{57CEB7B6-3827-4647-8A9A-5E6B7222E848}"/>
    <cellStyle name="Normal 22 2 2 2 2 3 2 3" xfId="22683" xr:uid="{8E7ADF8A-064D-4A56-BA86-1C33A6DB8738}"/>
    <cellStyle name="Normal 22 2 2 2 2 3 2 3 2" xfId="36375" xr:uid="{3D5575CC-5D39-439A-AE21-CB930D5D6EA3}"/>
    <cellStyle name="Normal 22 2 2 2 2 3 2 3 3" xfId="51259" xr:uid="{B0EF49A1-FE42-40F2-A4FB-D2EDFD39914A}"/>
    <cellStyle name="Normal 22 2 2 2 2 3 2 4" xfId="15839" xr:uid="{D404A70F-B2BA-4BEF-A08E-8F1914A6655E}"/>
    <cellStyle name="Normal 22 2 2 2 2 3 2 5" xfId="29529" xr:uid="{D1E0A6E0-B0A8-4451-8EC1-9FE6A0551962}"/>
    <cellStyle name="Normal 22 2 2 2 2 3 2 6" xfId="44413" xr:uid="{F5C76560-4A6D-4E23-B9F7-1D8FA9B761BA}"/>
    <cellStyle name="Normal 22 2 2 2 2 3 3" xfId="10703" xr:uid="{EFE600AB-3C1F-4DE0-AA15-936DD59A467E}"/>
    <cellStyle name="Normal 22 2 2 2 2 3 3 2" xfId="24393" xr:uid="{140172EF-6246-468D-A545-4C508376EE43}"/>
    <cellStyle name="Normal 22 2 2 2 2 3 3 2 2" xfId="38085" xr:uid="{6059CA1F-0175-42AA-A523-83260FC6A56E}"/>
    <cellStyle name="Normal 22 2 2 2 2 3 3 2 3" xfId="52969" xr:uid="{0DC7903D-7D90-41B7-AFA9-E9E0014D72DA}"/>
    <cellStyle name="Normal 22 2 2 2 2 3 3 3" xfId="17549" xr:uid="{80FC7D81-7AE9-40E7-B4BE-CF00F6118059}"/>
    <cellStyle name="Normal 22 2 2 2 2 3 3 4" xfId="31239" xr:uid="{20F4CAAD-27D5-4FF9-8231-F2EF436B4756}"/>
    <cellStyle name="Normal 22 2 2 2 2 3 3 5" xfId="46123" xr:uid="{90519DE6-042A-4B91-A104-B146C0AED208}"/>
    <cellStyle name="Normal 22 2 2 2 2 3 4" xfId="20971" xr:uid="{614BE999-D049-459D-8401-E0AC57411F33}"/>
    <cellStyle name="Normal 22 2 2 2 2 3 4 2" xfId="34663" xr:uid="{A5A44364-999A-432A-8C3E-E44F126DDC8E}"/>
    <cellStyle name="Normal 22 2 2 2 2 3 4 3" xfId="49547" xr:uid="{8B8FCDFB-A926-4B12-B1DD-AD7FBD427923}"/>
    <cellStyle name="Normal 22 2 2 2 2 3 5" xfId="14127" xr:uid="{17168503-0BFB-4366-A69C-661F907131FD}"/>
    <cellStyle name="Normal 22 2 2 2 2 3 6" xfId="27817" xr:uid="{D8240CA6-373E-4163-AD05-19BA93F6D6FF}"/>
    <cellStyle name="Normal 22 2 2 2 2 3 7" xfId="42701" xr:uid="{35F0B5C2-522A-4687-9C4F-96A3F044D020}"/>
    <cellStyle name="Normal 22 2 2 2 2 4" xfId="7281" xr:uid="{8DDA6C2B-E7C3-4F58-B33A-03CDE9CAFECF}"/>
    <cellStyle name="Normal 22 2 2 2 2 4 2" xfId="8994" xr:uid="{6E3B34F3-4501-4D1A-BF10-41BED53FFA64}"/>
    <cellStyle name="Normal 22 2 2 2 2 4 2 2" xfId="12416" xr:uid="{E62C2C35-7605-4D92-9191-03DD97B3C2E3}"/>
    <cellStyle name="Normal 22 2 2 2 2 4 2 2 2" xfId="26106" xr:uid="{432F43B1-1B2A-431A-9CC4-7B97343DAD0A}"/>
    <cellStyle name="Normal 22 2 2 2 2 4 2 2 2 2" xfId="39798" xr:uid="{8D53C12B-F0AE-4DFA-983E-A929B7A6E5D8}"/>
    <cellStyle name="Normal 22 2 2 2 2 4 2 2 2 3" xfId="54682" xr:uid="{04762710-9D29-4A15-83D8-9E5B0769197C}"/>
    <cellStyle name="Normal 22 2 2 2 2 4 2 2 3" xfId="19262" xr:uid="{EDFF0A3B-E3CE-4E7B-9968-80E436C15187}"/>
    <cellStyle name="Normal 22 2 2 2 2 4 2 2 4" xfId="32952" xr:uid="{6EC78EA0-571F-4773-BD83-915184C4145E}"/>
    <cellStyle name="Normal 22 2 2 2 2 4 2 2 5" xfId="47836" xr:uid="{B906B97B-D14A-41B9-BAE3-FB50B731E77A}"/>
    <cellStyle name="Normal 22 2 2 2 2 4 2 3" xfId="22684" xr:uid="{F0A8601F-BA01-4BA8-93F6-1761DC1922FD}"/>
    <cellStyle name="Normal 22 2 2 2 2 4 2 3 2" xfId="36376" xr:uid="{938B1AF9-0E57-4B93-96B0-74DCB8F91C8B}"/>
    <cellStyle name="Normal 22 2 2 2 2 4 2 3 3" xfId="51260" xr:uid="{01AD8091-B913-436B-BB29-4D4DD9832CCE}"/>
    <cellStyle name="Normal 22 2 2 2 2 4 2 4" xfId="15840" xr:uid="{2ADC180F-C7FD-4820-990E-886F58EC6665}"/>
    <cellStyle name="Normal 22 2 2 2 2 4 2 5" xfId="29530" xr:uid="{576D8158-79AA-4857-BD85-B9B305280ADD}"/>
    <cellStyle name="Normal 22 2 2 2 2 4 2 6" xfId="44414" xr:uid="{4C66E86C-C96C-4B4B-B0A4-AF5E2CC0E22F}"/>
    <cellStyle name="Normal 22 2 2 2 2 4 3" xfId="10704" xr:uid="{5ABF032D-66E7-425E-A2F5-11D4BDD03D82}"/>
    <cellStyle name="Normal 22 2 2 2 2 4 3 2" xfId="24394" xr:uid="{45A76104-01D5-4FCD-BC14-330B005E7435}"/>
    <cellStyle name="Normal 22 2 2 2 2 4 3 2 2" xfId="38086" xr:uid="{C848CEB1-292C-4B8A-91FF-FAEBEB924951}"/>
    <cellStyle name="Normal 22 2 2 2 2 4 3 2 3" xfId="52970" xr:uid="{9590231A-E841-427D-BD84-5FD0EBD38CE8}"/>
    <cellStyle name="Normal 22 2 2 2 2 4 3 3" xfId="17550" xr:uid="{8440DA30-9189-4C32-8D75-17E08DA7E062}"/>
    <cellStyle name="Normal 22 2 2 2 2 4 3 4" xfId="31240" xr:uid="{F363B737-B8D1-4B21-9BC3-F738C268383C}"/>
    <cellStyle name="Normal 22 2 2 2 2 4 3 5" xfId="46124" xr:uid="{2E4265DD-17E4-47FE-B6ED-D9C9D7C59AA8}"/>
    <cellStyle name="Normal 22 2 2 2 2 4 4" xfId="20972" xr:uid="{83E64639-AC9C-4256-8B3D-68DCF3C339C4}"/>
    <cellStyle name="Normal 22 2 2 2 2 4 4 2" xfId="34664" xr:uid="{40ED323A-B939-4F11-9A73-3CE46A58412C}"/>
    <cellStyle name="Normal 22 2 2 2 2 4 4 3" xfId="49548" xr:uid="{7C9FAEDC-2925-43F6-A32A-EBAC7D4C413B}"/>
    <cellStyle name="Normal 22 2 2 2 2 4 5" xfId="14128" xr:uid="{A1585216-1A4D-40CE-BBEE-2BCD011EE50D}"/>
    <cellStyle name="Normal 22 2 2 2 2 4 6" xfId="27818" xr:uid="{8701F143-861E-4623-A9AE-E83BA179D3F9}"/>
    <cellStyle name="Normal 22 2 2 2 2 4 7" xfId="42702" xr:uid="{3FAA1A54-F139-458E-B276-5B7144083E5F}"/>
    <cellStyle name="Normal 22 2 2 2 2 5" xfId="8990" xr:uid="{DD6E468A-6923-4585-A7DF-12E4AC819709}"/>
    <cellStyle name="Normal 22 2 2 2 2 5 2" xfId="12412" xr:uid="{0A3E1AF5-2C62-4EBB-A5A7-E3543CA1D4F3}"/>
    <cellStyle name="Normal 22 2 2 2 2 5 2 2" xfId="26102" xr:uid="{14176922-DACA-43BB-A837-C80B02D654A1}"/>
    <cellStyle name="Normal 22 2 2 2 2 5 2 2 2" xfId="39794" xr:uid="{5ADA7744-45A7-4500-8258-ED2F51253839}"/>
    <cellStyle name="Normal 22 2 2 2 2 5 2 2 3" xfId="54678" xr:uid="{C82B0577-3788-461E-9159-305E73C63B28}"/>
    <cellStyle name="Normal 22 2 2 2 2 5 2 3" xfId="19258" xr:uid="{1545A5E6-3F1E-4838-B060-567F9E272787}"/>
    <cellStyle name="Normal 22 2 2 2 2 5 2 4" xfId="32948" xr:uid="{84C60137-F55E-4EB9-AE4B-282705910C87}"/>
    <cellStyle name="Normal 22 2 2 2 2 5 2 5" xfId="47832" xr:uid="{32D0FA85-6327-4E43-A311-0482929826A9}"/>
    <cellStyle name="Normal 22 2 2 2 2 5 3" xfId="22680" xr:uid="{B82AA861-847E-454C-9540-0038A13B7CAB}"/>
    <cellStyle name="Normal 22 2 2 2 2 5 3 2" xfId="36372" xr:uid="{20A3E366-F19F-4376-BB9F-92BBCC1D1FC5}"/>
    <cellStyle name="Normal 22 2 2 2 2 5 3 3" xfId="51256" xr:uid="{601BB112-B120-4AC8-8C67-2973053424B8}"/>
    <cellStyle name="Normal 22 2 2 2 2 5 4" xfId="15836" xr:uid="{F04EFC51-AD5E-42F0-B258-9F4E8E48542F}"/>
    <cellStyle name="Normal 22 2 2 2 2 5 5" xfId="29526" xr:uid="{2660216C-CFBA-4C9C-90AA-DAF3D06A8542}"/>
    <cellStyle name="Normal 22 2 2 2 2 5 6" xfId="44410" xr:uid="{EF0DE6FB-37A8-4084-B6FC-B0B62FBB79AC}"/>
    <cellStyle name="Normal 22 2 2 2 2 6" xfId="10700" xr:uid="{B5CE0A81-B52F-4F5A-87E2-1E531DC08559}"/>
    <cellStyle name="Normal 22 2 2 2 2 6 2" xfId="24390" xr:uid="{4C83B1D5-D3C5-4BB4-8229-49E617A31326}"/>
    <cellStyle name="Normal 22 2 2 2 2 6 2 2" xfId="38082" xr:uid="{7B067E77-BBC9-41B5-BD66-E5F412DB2FB9}"/>
    <cellStyle name="Normal 22 2 2 2 2 6 2 3" xfId="52966" xr:uid="{051A3D55-4CC9-4649-B758-95579667AA59}"/>
    <cellStyle name="Normal 22 2 2 2 2 6 3" xfId="17546" xr:uid="{76C84A10-A618-4224-A66D-6DFBF895FFB9}"/>
    <cellStyle name="Normal 22 2 2 2 2 6 4" xfId="31236" xr:uid="{E8347BBD-7EB3-4DCA-A56F-CCEECF7109D8}"/>
    <cellStyle name="Normal 22 2 2 2 2 6 5" xfId="46120" xr:uid="{E783E7A1-36D6-49C0-B7DB-FA63979E115B}"/>
    <cellStyle name="Normal 22 2 2 2 2 7" xfId="20968" xr:uid="{2DC2FD6F-FA3F-41E7-9632-A7C23D3070CD}"/>
    <cellStyle name="Normal 22 2 2 2 2 7 2" xfId="34660" xr:uid="{B6CC86CE-A483-4189-87F7-3A942016C7F4}"/>
    <cellStyle name="Normal 22 2 2 2 2 7 3" xfId="49544" xr:uid="{4C0EC9AB-03FE-4CEE-9A94-7EAC23FD0C7F}"/>
    <cellStyle name="Normal 22 2 2 2 2 8" xfId="14124" xr:uid="{013759D1-5B06-49A4-A158-E17787BCA74E}"/>
    <cellStyle name="Normal 22 2 2 2 2 9" xfId="27814" xr:uid="{105187A5-9792-4336-82B0-7ABC0E527EE1}"/>
    <cellStyle name="Normal 22 2 2 2 3" xfId="7282" xr:uid="{2A244FC3-E1A2-4F6E-AA2C-74541C9AEDF9}"/>
    <cellStyle name="Normal 22 2 2 2 3 10" xfId="42703" xr:uid="{67A663BC-719B-4C42-B3F8-96AD5E43210B}"/>
    <cellStyle name="Normal 22 2 2 2 3 2" xfId="7283" xr:uid="{33F47D1D-64FC-4591-A29E-71D0F3DB3B3C}"/>
    <cellStyle name="Normal 22 2 2 2 3 2 2" xfId="7284" xr:uid="{E599FD7E-F4C0-4AD6-9B55-F008FC099EA5}"/>
    <cellStyle name="Normal 22 2 2 2 3 2 2 2" xfId="8997" xr:uid="{7B9C659B-536F-4403-8C66-595EA3577110}"/>
    <cellStyle name="Normal 22 2 2 2 3 2 2 2 2" xfId="12419" xr:uid="{0E0D5FA1-5442-46DE-81D7-7E2E9B09DD1E}"/>
    <cellStyle name="Normal 22 2 2 2 3 2 2 2 2 2" xfId="26109" xr:uid="{F63565CB-5DE8-4883-9F8C-E7E0E74737F9}"/>
    <cellStyle name="Normal 22 2 2 2 3 2 2 2 2 2 2" xfId="39801" xr:uid="{489EA5C5-2B9B-417B-960A-395F7544B9B1}"/>
    <cellStyle name="Normal 22 2 2 2 3 2 2 2 2 2 3" xfId="54685" xr:uid="{C3E053DA-67CF-46D0-828D-574480461648}"/>
    <cellStyle name="Normal 22 2 2 2 3 2 2 2 2 3" xfId="19265" xr:uid="{619A0193-CB5D-4EC6-B77A-F0E8BE4E828F}"/>
    <cellStyle name="Normal 22 2 2 2 3 2 2 2 2 4" xfId="32955" xr:uid="{24663E5E-5AB5-44FA-A032-C1C274AD9EC8}"/>
    <cellStyle name="Normal 22 2 2 2 3 2 2 2 2 5" xfId="47839" xr:uid="{C9E05D33-EF8B-4F7B-BD27-D7E543B6665D}"/>
    <cellStyle name="Normal 22 2 2 2 3 2 2 2 3" xfId="22687" xr:uid="{C8C7EEE7-C4E9-4292-AB8F-FE11DDFAC154}"/>
    <cellStyle name="Normal 22 2 2 2 3 2 2 2 3 2" xfId="36379" xr:uid="{07A97C98-2A68-4EEE-BFCA-596304C6BF4A}"/>
    <cellStyle name="Normal 22 2 2 2 3 2 2 2 3 3" xfId="51263" xr:uid="{83613289-A46A-4E4A-BD4F-86B7E6A2BEF2}"/>
    <cellStyle name="Normal 22 2 2 2 3 2 2 2 4" xfId="15843" xr:uid="{D39173AC-034E-4C03-971F-6CDFD6E3BB8F}"/>
    <cellStyle name="Normal 22 2 2 2 3 2 2 2 5" xfId="29533" xr:uid="{51DEAAF6-2369-4F56-872B-A5E95B7A8F07}"/>
    <cellStyle name="Normal 22 2 2 2 3 2 2 2 6" xfId="44417" xr:uid="{E2E56F0F-8403-478F-98CE-82465A45A107}"/>
    <cellStyle name="Normal 22 2 2 2 3 2 2 3" xfId="10707" xr:uid="{8B710EDF-F18B-42BE-8652-D572A5487D2F}"/>
    <cellStyle name="Normal 22 2 2 2 3 2 2 3 2" xfId="24397" xr:uid="{E7F5E1A8-0CEF-4419-9ADA-5E0BDBB76034}"/>
    <cellStyle name="Normal 22 2 2 2 3 2 2 3 2 2" xfId="38089" xr:uid="{D5039791-FCD7-4794-9486-846AAFBC7DA0}"/>
    <cellStyle name="Normal 22 2 2 2 3 2 2 3 2 3" xfId="52973" xr:uid="{0F278413-AD61-4908-AF21-BCB0C318901C}"/>
    <cellStyle name="Normal 22 2 2 2 3 2 2 3 3" xfId="17553" xr:uid="{4814A181-C87E-4ACA-9B3C-A44671747226}"/>
    <cellStyle name="Normal 22 2 2 2 3 2 2 3 4" xfId="31243" xr:uid="{7075A242-A6DF-404A-8FAF-DA685A95EB8B}"/>
    <cellStyle name="Normal 22 2 2 2 3 2 2 3 5" xfId="46127" xr:uid="{9F4DED58-FD13-4607-A857-15709B8158C1}"/>
    <cellStyle name="Normal 22 2 2 2 3 2 2 4" xfId="20975" xr:uid="{BA02C48E-A5ED-4226-A3EB-3DBC53A8CE74}"/>
    <cellStyle name="Normal 22 2 2 2 3 2 2 4 2" xfId="34667" xr:uid="{13912458-91F4-4B1C-A6E4-6EC9F11BE9B0}"/>
    <cellStyle name="Normal 22 2 2 2 3 2 2 4 3" xfId="49551" xr:uid="{03A76954-406D-4A09-AC7A-8CCD91BDD059}"/>
    <cellStyle name="Normal 22 2 2 2 3 2 2 5" xfId="14131" xr:uid="{33F83398-7BB8-4EC1-8A0F-60FC3724D7C5}"/>
    <cellStyle name="Normal 22 2 2 2 3 2 2 6" xfId="27821" xr:uid="{8B5709EA-AC98-408A-B79E-25A10696292A}"/>
    <cellStyle name="Normal 22 2 2 2 3 2 2 7" xfId="42705" xr:uid="{61F54C26-5BF4-4001-A979-C7241E858F28}"/>
    <cellStyle name="Normal 22 2 2 2 3 2 3" xfId="8996" xr:uid="{39A6CD15-4956-478D-9328-031A37433F6F}"/>
    <cellStyle name="Normal 22 2 2 2 3 2 3 2" xfId="12418" xr:uid="{07C94DE2-06D1-4707-B384-99E03D381D72}"/>
    <cellStyle name="Normal 22 2 2 2 3 2 3 2 2" xfId="26108" xr:uid="{963E53D0-B62A-4156-AFFE-F24B246800E3}"/>
    <cellStyle name="Normal 22 2 2 2 3 2 3 2 2 2" xfId="39800" xr:uid="{E0E34476-6777-4EDD-AA04-97257FF00EB6}"/>
    <cellStyle name="Normal 22 2 2 2 3 2 3 2 2 3" xfId="54684" xr:uid="{494245AD-B2A9-4245-8D28-EE311B8ED542}"/>
    <cellStyle name="Normal 22 2 2 2 3 2 3 2 3" xfId="19264" xr:uid="{3918F1F8-9B0E-45B3-AFDE-DA9BA321DAD4}"/>
    <cellStyle name="Normal 22 2 2 2 3 2 3 2 4" xfId="32954" xr:uid="{CC4AEB45-0E6B-456E-BEC1-FC2C6B890FE6}"/>
    <cellStyle name="Normal 22 2 2 2 3 2 3 2 5" xfId="47838" xr:uid="{E5E5BC3D-6A6A-4F36-8FC8-9C01A9B4518D}"/>
    <cellStyle name="Normal 22 2 2 2 3 2 3 3" xfId="22686" xr:uid="{7F9316CF-AEB0-4D99-B803-FA76362FD377}"/>
    <cellStyle name="Normal 22 2 2 2 3 2 3 3 2" xfId="36378" xr:uid="{84527C53-9565-459E-BD4F-DD644E5C390B}"/>
    <cellStyle name="Normal 22 2 2 2 3 2 3 3 3" xfId="51262" xr:uid="{0A35B681-6407-4C72-A935-F07BC3C087A6}"/>
    <cellStyle name="Normal 22 2 2 2 3 2 3 4" xfId="15842" xr:uid="{DA1B6324-B968-40BB-AD69-ADCD1C7B1018}"/>
    <cellStyle name="Normal 22 2 2 2 3 2 3 5" xfId="29532" xr:uid="{92B6E44D-1B0D-43E2-B171-7346AFA68B1F}"/>
    <cellStyle name="Normal 22 2 2 2 3 2 3 6" xfId="44416" xr:uid="{7345BAFD-CA0B-4F71-8FC6-27F8B620CB71}"/>
    <cellStyle name="Normal 22 2 2 2 3 2 4" xfId="10706" xr:uid="{F774148F-EEC0-458F-BEA1-E2C76A961159}"/>
    <cellStyle name="Normal 22 2 2 2 3 2 4 2" xfId="24396" xr:uid="{662018E9-2AF6-4A37-B982-86F83BBDCB05}"/>
    <cellStyle name="Normal 22 2 2 2 3 2 4 2 2" xfId="38088" xr:uid="{55C59521-72FD-4D33-A444-00A0FFAFF6AE}"/>
    <cellStyle name="Normal 22 2 2 2 3 2 4 2 3" xfId="52972" xr:uid="{3B1AC045-6B85-4CDC-9D66-D6589CFCF502}"/>
    <cellStyle name="Normal 22 2 2 2 3 2 4 3" xfId="17552" xr:uid="{E40D32F7-6C55-4533-A4B1-CCA6C29CE783}"/>
    <cellStyle name="Normal 22 2 2 2 3 2 4 4" xfId="31242" xr:uid="{6B8EE8C6-4FF9-4123-B4E0-C6FE8DFE2B21}"/>
    <cellStyle name="Normal 22 2 2 2 3 2 4 5" xfId="46126" xr:uid="{7ADF3516-98B3-4104-9696-12FE206F10B9}"/>
    <cellStyle name="Normal 22 2 2 2 3 2 5" xfId="20974" xr:uid="{D1BFD2D7-FDB4-466A-AA97-F94728D51CB9}"/>
    <cellStyle name="Normal 22 2 2 2 3 2 5 2" xfId="34666" xr:uid="{A68A67A2-7BFA-42FE-B960-C04EDC8DC71A}"/>
    <cellStyle name="Normal 22 2 2 2 3 2 5 3" xfId="49550" xr:uid="{FC707867-F9DC-4E6A-9CB5-486FADBDCD55}"/>
    <cellStyle name="Normal 22 2 2 2 3 2 6" xfId="14130" xr:uid="{AC3816DF-1D64-4852-A281-51B122AB4017}"/>
    <cellStyle name="Normal 22 2 2 2 3 2 7" xfId="27820" xr:uid="{A6F6A6FA-5BAA-4E0C-BDA1-BA4387110C29}"/>
    <cellStyle name="Normal 22 2 2 2 3 2 8" xfId="42704" xr:uid="{CBA804FD-C243-4A50-B20D-137FB3EC818F}"/>
    <cellStyle name="Normal 22 2 2 2 3 3" xfId="7285" xr:uid="{B30690D4-080F-4062-A186-A5E532F9A8E1}"/>
    <cellStyle name="Normal 22 2 2 2 3 3 2" xfId="8998" xr:uid="{88CE8D0B-0633-40A4-BB01-FDA41818200E}"/>
    <cellStyle name="Normal 22 2 2 2 3 3 2 2" xfId="12420" xr:uid="{500D1AD6-6C5B-4F4B-ABB2-2CAF39C57ACA}"/>
    <cellStyle name="Normal 22 2 2 2 3 3 2 2 2" xfId="26110" xr:uid="{CCBF7C55-AB6E-4C45-B113-6D84B1A77261}"/>
    <cellStyle name="Normal 22 2 2 2 3 3 2 2 2 2" xfId="39802" xr:uid="{BD39709D-B056-4B6C-9CAB-ACF8170A7CB5}"/>
    <cellStyle name="Normal 22 2 2 2 3 3 2 2 2 3" xfId="54686" xr:uid="{3F17692B-0726-4B29-91D6-C91E2BAF1F6A}"/>
    <cellStyle name="Normal 22 2 2 2 3 3 2 2 3" xfId="19266" xr:uid="{FBC7ACD6-108A-4346-BBB3-200D592ED2E1}"/>
    <cellStyle name="Normal 22 2 2 2 3 3 2 2 4" xfId="32956" xr:uid="{CBC74146-0500-44BB-9BB9-E5E7A662C4CD}"/>
    <cellStyle name="Normal 22 2 2 2 3 3 2 2 5" xfId="47840" xr:uid="{FE782ECA-245C-41EF-8267-2B632F98635D}"/>
    <cellStyle name="Normal 22 2 2 2 3 3 2 3" xfId="22688" xr:uid="{0748D0E8-6816-4E79-A01A-D3BEF867B873}"/>
    <cellStyle name="Normal 22 2 2 2 3 3 2 3 2" xfId="36380" xr:uid="{B333958C-C8DA-4F71-AFBF-D121094B4EBD}"/>
    <cellStyle name="Normal 22 2 2 2 3 3 2 3 3" xfId="51264" xr:uid="{0454075E-76E8-4755-BAC2-0246024F0503}"/>
    <cellStyle name="Normal 22 2 2 2 3 3 2 4" xfId="15844" xr:uid="{A6A70454-9A94-4C54-A807-CA7E71DEABC8}"/>
    <cellStyle name="Normal 22 2 2 2 3 3 2 5" xfId="29534" xr:uid="{E8DBDD80-217F-44B4-B370-4EBB1A416B90}"/>
    <cellStyle name="Normal 22 2 2 2 3 3 2 6" xfId="44418" xr:uid="{9411E02A-D8D1-4742-AA74-15287D07A241}"/>
    <cellStyle name="Normal 22 2 2 2 3 3 3" xfId="10708" xr:uid="{2C232B2F-3878-4DE9-B085-F112795D15DC}"/>
    <cellStyle name="Normal 22 2 2 2 3 3 3 2" xfId="24398" xr:uid="{9DFD8781-12BA-4160-BD84-B4F55D6DAA19}"/>
    <cellStyle name="Normal 22 2 2 2 3 3 3 2 2" xfId="38090" xr:uid="{ABE183F2-5983-49F5-B042-BCC3AA7A73F5}"/>
    <cellStyle name="Normal 22 2 2 2 3 3 3 2 3" xfId="52974" xr:uid="{16AB43E1-A695-4F88-9F4E-BC334B83F167}"/>
    <cellStyle name="Normal 22 2 2 2 3 3 3 3" xfId="17554" xr:uid="{994E0733-45E4-4421-A760-B0B1D803B93A}"/>
    <cellStyle name="Normal 22 2 2 2 3 3 3 4" xfId="31244" xr:uid="{0D2652AC-FA51-4506-AFE1-E3C9A7596E5B}"/>
    <cellStyle name="Normal 22 2 2 2 3 3 3 5" xfId="46128" xr:uid="{30D09B13-89D9-4AD2-B271-FCD350B14254}"/>
    <cellStyle name="Normal 22 2 2 2 3 3 4" xfId="20976" xr:uid="{811DC685-3827-45FE-A13A-D5CB27A2D102}"/>
    <cellStyle name="Normal 22 2 2 2 3 3 4 2" xfId="34668" xr:uid="{93E0C5CC-8E64-4F3C-A0A2-ED0A83C31B63}"/>
    <cellStyle name="Normal 22 2 2 2 3 3 4 3" xfId="49552" xr:uid="{4809EF75-B818-49DA-AFCB-7F4F65B58540}"/>
    <cellStyle name="Normal 22 2 2 2 3 3 5" xfId="14132" xr:uid="{E14F82A9-4522-4D34-B8F8-17C03570325B}"/>
    <cellStyle name="Normal 22 2 2 2 3 3 6" xfId="27822" xr:uid="{A176FF99-2072-4FCC-AC2E-A430A64DE578}"/>
    <cellStyle name="Normal 22 2 2 2 3 3 7" xfId="42706" xr:uid="{52349360-6952-4665-8009-A2AFB411B04D}"/>
    <cellStyle name="Normal 22 2 2 2 3 4" xfId="7286" xr:uid="{ADFB1727-20ED-484F-9F49-256644815F9D}"/>
    <cellStyle name="Normal 22 2 2 2 3 4 2" xfId="8999" xr:uid="{113BC1D0-8B4A-4A2C-AFC9-B7181E93F12C}"/>
    <cellStyle name="Normal 22 2 2 2 3 4 2 2" xfId="12421" xr:uid="{4E9D20AE-8067-4E0C-8F59-20C12B3668DC}"/>
    <cellStyle name="Normal 22 2 2 2 3 4 2 2 2" xfId="26111" xr:uid="{8126DC1A-3FCB-4FFD-B3AC-30464DF27D6A}"/>
    <cellStyle name="Normal 22 2 2 2 3 4 2 2 2 2" xfId="39803" xr:uid="{237E330F-CF7D-4658-A584-50C7250FB86E}"/>
    <cellStyle name="Normal 22 2 2 2 3 4 2 2 2 3" xfId="54687" xr:uid="{E9F0505F-6CCB-4FED-96E4-E75D5E9FB971}"/>
    <cellStyle name="Normal 22 2 2 2 3 4 2 2 3" xfId="19267" xr:uid="{00F68489-BF1A-45EF-95E2-BF99A92FF9AB}"/>
    <cellStyle name="Normal 22 2 2 2 3 4 2 2 4" xfId="32957" xr:uid="{536CFD69-8769-47FE-BDCB-917FF4FD8DC7}"/>
    <cellStyle name="Normal 22 2 2 2 3 4 2 2 5" xfId="47841" xr:uid="{1B7C4AE0-611D-4DA8-BFE7-F2F040F64D6B}"/>
    <cellStyle name="Normal 22 2 2 2 3 4 2 3" xfId="22689" xr:uid="{BE18A975-C778-469F-A971-535324D0C5F5}"/>
    <cellStyle name="Normal 22 2 2 2 3 4 2 3 2" xfId="36381" xr:uid="{276F1E1A-D335-42DF-827F-07AD2EF8A1CA}"/>
    <cellStyle name="Normal 22 2 2 2 3 4 2 3 3" xfId="51265" xr:uid="{20E70428-5D26-41EE-80D6-61D20C7AB2AA}"/>
    <cellStyle name="Normal 22 2 2 2 3 4 2 4" xfId="15845" xr:uid="{71311C26-5337-48B2-8375-AFEEA948AD98}"/>
    <cellStyle name="Normal 22 2 2 2 3 4 2 5" xfId="29535" xr:uid="{883CA4A5-1FFC-4E5F-9F9A-B065CAA348F6}"/>
    <cellStyle name="Normal 22 2 2 2 3 4 2 6" xfId="44419" xr:uid="{7CC326CB-523B-49A5-808C-6D475CBD2908}"/>
    <cellStyle name="Normal 22 2 2 2 3 4 3" xfId="10709" xr:uid="{4534024F-BD2F-4643-9CE7-5F66ECDD4FEF}"/>
    <cellStyle name="Normal 22 2 2 2 3 4 3 2" xfId="24399" xr:uid="{534000CC-CE9A-4769-812C-7861D1432BCF}"/>
    <cellStyle name="Normal 22 2 2 2 3 4 3 2 2" xfId="38091" xr:uid="{D61BEC5E-887B-4019-81B8-90791842E20B}"/>
    <cellStyle name="Normal 22 2 2 2 3 4 3 2 3" xfId="52975" xr:uid="{D12819D5-9712-4B1D-A37A-686E1F0004DD}"/>
    <cellStyle name="Normal 22 2 2 2 3 4 3 3" xfId="17555" xr:uid="{CA706F8F-4950-4272-A86B-0B8EE50C6B32}"/>
    <cellStyle name="Normal 22 2 2 2 3 4 3 4" xfId="31245" xr:uid="{6CA144C1-231E-4B0B-971A-4D72174BCAAC}"/>
    <cellStyle name="Normal 22 2 2 2 3 4 3 5" xfId="46129" xr:uid="{D9A42E04-B477-4B6F-BE2E-EB3EC71538CC}"/>
    <cellStyle name="Normal 22 2 2 2 3 4 4" xfId="20977" xr:uid="{7B8BAC83-E7BD-4C16-9B5C-2D09118D91D1}"/>
    <cellStyle name="Normal 22 2 2 2 3 4 4 2" xfId="34669" xr:uid="{8CED50DC-95B5-4ADC-A8B0-D96BE560F230}"/>
    <cellStyle name="Normal 22 2 2 2 3 4 4 3" xfId="49553" xr:uid="{3B64ACBC-1F2B-4C19-B937-2DC43B5B73FD}"/>
    <cellStyle name="Normal 22 2 2 2 3 4 5" xfId="14133" xr:uid="{31D86D75-9E03-4C2C-A022-BE1FB699B74A}"/>
    <cellStyle name="Normal 22 2 2 2 3 4 6" xfId="27823" xr:uid="{61AA417D-5F04-4200-8FC0-E54D274D9869}"/>
    <cellStyle name="Normal 22 2 2 2 3 4 7" xfId="42707" xr:uid="{30D4AA6E-6CE1-46A0-A37A-52DBBBD1EFD8}"/>
    <cellStyle name="Normal 22 2 2 2 3 5" xfId="8995" xr:uid="{4E3FAFF1-73EA-47BF-8543-93E3530668EE}"/>
    <cellStyle name="Normal 22 2 2 2 3 5 2" xfId="12417" xr:uid="{21D1A77A-E00E-49B4-AACE-50817311425B}"/>
    <cellStyle name="Normal 22 2 2 2 3 5 2 2" xfId="26107" xr:uid="{CA8E552A-43BC-4CF3-9F63-6585628F685F}"/>
    <cellStyle name="Normal 22 2 2 2 3 5 2 2 2" xfId="39799" xr:uid="{AEB352E0-9D00-4F4A-9E7B-79A1BFD9AE84}"/>
    <cellStyle name="Normal 22 2 2 2 3 5 2 2 3" xfId="54683" xr:uid="{90DB5DAC-110B-4021-9E91-BBA4E1400401}"/>
    <cellStyle name="Normal 22 2 2 2 3 5 2 3" xfId="19263" xr:uid="{6C814F0A-8951-4833-9911-8D033CF8E1DB}"/>
    <cellStyle name="Normal 22 2 2 2 3 5 2 4" xfId="32953" xr:uid="{1EBCEB32-68D9-4851-B19D-7113260A9308}"/>
    <cellStyle name="Normal 22 2 2 2 3 5 2 5" xfId="47837" xr:uid="{C124569B-339F-4DD0-9D3B-F9E411F19690}"/>
    <cellStyle name="Normal 22 2 2 2 3 5 3" xfId="22685" xr:uid="{0FE26781-AD4C-4C6C-96CA-1AE381184947}"/>
    <cellStyle name="Normal 22 2 2 2 3 5 3 2" xfId="36377" xr:uid="{A325DEAF-A0FC-42C5-8A47-E7604389AEFC}"/>
    <cellStyle name="Normal 22 2 2 2 3 5 3 3" xfId="51261" xr:uid="{DDE454EC-5A7B-401E-89F4-E0B9D42FB794}"/>
    <cellStyle name="Normal 22 2 2 2 3 5 4" xfId="15841" xr:uid="{12E60137-BB06-4C16-86DB-5FCB4CE8A688}"/>
    <cellStyle name="Normal 22 2 2 2 3 5 5" xfId="29531" xr:uid="{84462394-9869-4CE9-8155-4A2CD87DFE70}"/>
    <cellStyle name="Normal 22 2 2 2 3 5 6" xfId="44415" xr:uid="{8C58BBC8-E426-4347-B82A-09E94EF9CDEA}"/>
    <cellStyle name="Normal 22 2 2 2 3 6" xfId="10705" xr:uid="{FC13D859-0A8E-434E-A660-1706BA1BAEBE}"/>
    <cellStyle name="Normal 22 2 2 2 3 6 2" xfId="24395" xr:uid="{364FEB63-AFDD-4BB2-BDB0-BED209809D2A}"/>
    <cellStyle name="Normal 22 2 2 2 3 6 2 2" xfId="38087" xr:uid="{D145F1AD-48BE-4589-A3C0-BA5D05DE0877}"/>
    <cellStyle name="Normal 22 2 2 2 3 6 2 3" xfId="52971" xr:uid="{518F8B19-93B6-48E2-A734-0AA3243260EE}"/>
    <cellStyle name="Normal 22 2 2 2 3 6 3" xfId="17551" xr:uid="{92F05AFA-AEDC-4421-82B8-AE6283D1B513}"/>
    <cellStyle name="Normal 22 2 2 2 3 6 4" xfId="31241" xr:uid="{038E4097-7DEC-4381-AB30-1680C6EE7337}"/>
    <cellStyle name="Normal 22 2 2 2 3 6 5" xfId="46125" xr:uid="{9612A8AE-18B3-4964-A949-B5E7BC4022AC}"/>
    <cellStyle name="Normal 22 2 2 2 3 7" xfId="20973" xr:uid="{8AC8D0CF-5A93-4B2D-8A12-BE1788A5A647}"/>
    <cellStyle name="Normal 22 2 2 2 3 7 2" xfId="34665" xr:uid="{C8C867A8-1F59-47BC-AC83-B1AB977F649A}"/>
    <cellStyle name="Normal 22 2 2 2 3 7 3" xfId="49549" xr:uid="{C698AB28-622C-4122-B030-8EBAC4FD812C}"/>
    <cellStyle name="Normal 22 2 2 2 3 8" xfId="14129" xr:uid="{30BBBD74-DAC6-4267-BB8F-51239ECB39DE}"/>
    <cellStyle name="Normal 22 2 2 2 3 9" xfId="27819" xr:uid="{16D67DF0-ABDD-49C6-B134-28E230EE4A5F}"/>
    <cellStyle name="Normal 22 2 2 2 4" xfId="7287" xr:uid="{1B17F740-4410-4A29-A9C2-FFC5C81A3FDC}"/>
    <cellStyle name="Normal 22 2 2 2 4 2" xfId="7288" xr:uid="{1F0CC474-D5D2-40C2-AE21-11F7385636EB}"/>
    <cellStyle name="Normal 22 2 2 2 4 2 2" xfId="9001" xr:uid="{B933FE73-30DA-40C4-82CB-0D593A947A55}"/>
    <cellStyle name="Normal 22 2 2 2 4 2 2 2" xfId="12423" xr:uid="{828D3156-7F8B-4E31-97AF-2196B9C3C898}"/>
    <cellStyle name="Normal 22 2 2 2 4 2 2 2 2" xfId="26113" xr:uid="{36649138-1781-4D6A-ACD4-D51449093023}"/>
    <cellStyle name="Normal 22 2 2 2 4 2 2 2 2 2" xfId="39805" xr:uid="{EEB98884-D5D1-4664-B416-185BFE2EF24D}"/>
    <cellStyle name="Normal 22 2 2 2 4 2 2 2 2 3" xfId="54689" xr:uid="{6B18CDE6-E0E8-434E-A8FB-03B13F59CD1C}"/>
    <cellStyle name="Normal 22 2 2 2 4 2 2 2 3" xfId="19269" xr:uid="{7D7DDA72-A9CD-45D6-AF78-66FAD699101B}"/>
    <cellStyle name="Normal 22 2 2 2 4 2 2 2 4" xfId="32959" xr:uid="{C897D50B-83D6-4C43-8E6A-8FFC99E87BBB}"/>
    <cellStyle name="Normal 22 2 2 2 4 2 2 2 5" xfId="47843" xr:uid="{0A3DB886-1D1D-4767-B7EF-52EFFBFD9C57}"/>
    <cellStyle name="Normal 22 2 2 2 4 2 2 3" xfId="22691" xr:uid="{49110A47-F608-4244-9F7E-862E158A426B}"/>
    <cellStyle name="Normal 22 2 2 2 4 2 2 3 2" xfId="36383" xr:uid="{3922F0FE-3060-4F2B-9717-E111FB19A543}"/>
    <cellStyle name="Normal 22 2 2 2 4 2 2 3 3" xfId="51267" xr:uid="{C08CC30D-B79C-4B61-9519-0F4780569733}"/>
    <cellStyle name="Normal 22 2 2 2 4 2 2 4" xfId="15847" xr:uid="{4B93DCF1-E83A-4933-A27A-D9987DC3F33D}"/>
    <cellStyle name="Normal 22 2 2 2 4 2 2 5" xfId="29537" xr:uid="{335B1E80-8C09-46C7-A1D6-035A66613F7B}"/>
    <cellStyle name="Normal 22 2 2 2 4 2 2 6" xfId="44421" xr:uid="{47B57818-A470-4C3E-BB11-A6BF51A85E30}"/>
    <cellStyle name="Normal 22 2 2 2 4 2 3" xfId="10711" xr:uid="{B8659259-957D-4455-B0C4-02198D8FA982}"/>
    <cellStyle name="Normal 22 2 2 2 4 2 3 2" xfId="24401" xr:uid="{5B02025F-8ACB-4D55-B04B-6C694A758496}"/>
    <cellStyle name="Normal 22 2 2 2 4 2 3 2 2" xfId="38093" xr:uid="{395C2B0B-6BB1-4999-8101-C53598252AC3}"/>
    <cellStyle name="Normal 22 2 2 2 4 2 3 2 3" xfId="52977" xr:uid="{8F2E6374-456C-46B8-8F4D-2CFCE98AA86A}"/>
    <cellStyle name="Normal 22 2 2 2 4 2 3 3" xfId="17557" xr:uid="{25D42B56-9CE8-4EB3-AD3B-C7A9778E663B}"/>
    <cellStyle name="Normal 22 2 2 2 4 2 3 4" xfId="31247" xr:uid="{9F503B25-610F-456C-971A-95E236029200}"/>
    <cellStyle name="Normal 22 2 2 2 4 2 3 5" xfId="46131" xr:uid="{9E80F7A0-F565-42F2-9E70-4A02A6ACA3BA}"/>
    <cellStyle name="Normal 22 2 2 2 4 2 4" xfId="20979" xr:uid="{5F50ED68-C01D-4B6D-8C6F-C2B000C5C901}"/>
    <cellStyle name="Normal 22 2 2 2 4 2 4 2" xfId="34671" xr:uid="{03221984-F8C2-4215-AE09-54C42E181653}"/>
    <cellStyle name="Normal 22 2 2 2 4 2 4 3" xfId="49555" xr:uid="{2453E480-A207-4724-95D1-2B705CEB5361}"/>
    <cellStyle name="Normal 22 2 2 2 4 2 5" xfId="14135" xr:uid="{EF1BB93D-9FFF-4B77-B09F-E3674BB01FD8}"/>
    <cellStyle name="Normal 22 2 2 2 4 2 6" xfId="27825" xr:uid="{7668F81C-733B-40CC-9563-0551AE5FFD8D}"/>
    <cellStyle name="Normal 22 2 2 2 4 2 7" xfId="42709" xr:uid="{A35A4B3E-6EC2-4392-BD2E-28412B786D6D}"/>
    <cellStyle name="Normal 22 2 2 2 4 3" xfId="9000" xr:uid="{CA188650-ECE5-4988-9842-C447DC653787}"/>
    <cellStyle name="Normal 22 2 2 2 4 3 2" xfId="12422" xr:uid="{8ED1A21D-03B7-4278-966A-232609A7166E}"/>
    <cellStyle name="Normal 22 2 2 2 4 3 2 2" xfId="26112" xr:uid="{2E6419AC-6D0F-4E7E-BDFB-A2E3934674BD}"/>
    <cellStyle name="Normal 22 2 2 2 4 3 2 2 2" xfId="39804" xr:uid="{CB0F535E-3319-42CA-9069-1A9ABD5A91B2}"/>
    <cellStyle name="Normal 22 2 2 2 4 3 2 2 3" xfId="54688" xr:uid="{DDC7E38C-086D-4024-9738-0E384D24528A}"/>
    <cellStyle name="Normal 22 2 2 2 4 3 2 3" xfId="19268" xr:uid="{1D7DDFA5-2BD6-4ACD-A1A6-9705D6A16C9A}"/>
    <cellStyle name="Normal 22 2 2 2 4 3 2 4" xfId="32958" xr:uid="{007F4942-0D01-4572-B334-395428657B01}"/>
    <cellStyle name="Normal 22 2 2 2 4 3 2 5" xfId="47842" xr:uid="{09AF65D2-F044-4134-BF0C-B7F3F8E6A9E7}"/>
    <cellStyle name="Normal 22 2 2 2 4 3 3" xfId="22690" xr:uid="{92C3822F-CEFB-4BFC-B104-5591B113839F}"/>
    <cellStyle name="Normal 22 2 2 2 4 3 3 2" xfId="36382" xr:uid="{073C5D94-301C-4F80-A0FD-1402DD713FEA}"/>
    <cellStyle name="Normal 22 2 2 2 4 3 3 3" xfId="51266" xr:uid="{C9832B80-8E36-4315-831C-619FFEC02ED3}"/>
    <cellStyle name="Normal 22 2 2 2 4 3 4" xfId="15846" xr:uid="{CE5E65C0-1B96-4E77-8CF8-76B9CE42D36A}"/>
    <cellStyle name="Normal 22 2 2 2 4 3 5" xfId="29536" xr:uid="{6511E146-2615-4F5C-B427-23618D912B94}"/>
    <cellStyle name="Normal 22 2 2 2 4 3 6" xfId="44420" xr:uid="{C64075BA-C76D-435C-879C-7C4A583E9D37}"/>
    <cellStyle name="Normal 22 2 2 2 4 4" xfId="10710" xr:uid="{DBBC748F-E9CD-4947-A145-9FB633AD3BA5}"/>
    <cellStyle name="Normal 22 2 2 2 4 4 2" xfId="24400" xr:uid="{CC8F69E8-A42B-457E-8630-2D9501A0DB35}"/>
    <cellStyle name="Normal 22 2 2 2 4 4 2 2" xfId="38092" xr:uid="{DE6E6F62-F3D1-4219-8B3B-6B37AC5AED3A}"/>
    <cellStyle name="Normal 22 2 2 2 4 4 2 3" xfId="52976" xr:uid="{09A07EB3-8E53-43C3-8E73-93A3348B8260}"/>
    <cellStyle name="Normal 22 2 2 2 4 4 3" xfId="17556" xr:uid="{5CDE8F56-20C0-4FF4-AFFF-D0B94FB77C07}"/>
    <cellStyle name="Normal 22 2 2 2 4 4 4" xfId="31246" xr:uid="{BE86FD2D-1912-44BE-A2A6-A26F062F9215}"/>
    <cellStyle name="Normal 22 2 2 2 4 4 5" xfId="46130" xr:uid="{AB2D6CB8-A74C-4264-921E-C2CCA1C33FB0}"/>
    <cellStyle name="Normal 22 2 2 2 4 5" xfId="20978" xr:uid="{8DC0BE49-969B-47DB-B7E3-F485595C692B}"/>
    <cellStyle name="Normal 22 2 2 2 4 5 2" xfId="34670" xr:uid="{5946BB73-3731-45FB-8096-1CBE4C41F960}"/>
    <cellStyle name="Normal 22 2 2 2 4 5 3" xfId="49554" xr:uid="{53EB1BCD-A20F-42E3-B5B1-E33DE8C43B20}"/>
    <cellStyle name="Normal 22 2 2 2 4 6" xfId="14134" xr:uid="{70F0E3AB-373F-49A4-BD19-5209C22430AD}"/>
    <cellStyle name="Normal 22 2 2 2 4 7" xfId="27824" xr:uid="{729CD159-50AA-4C3A-8853-E075C090BF11}"/>
    <cellStyle name="Normal 22 2 2 2 4 8" xfId="42708" xr:uid="{118269ED-E79E-4790-89FF-FF7F5DD456FF}"/>
    <cellStyle name="Normal 22 2 2 2 5" xfId="7289" xr:uid="{CDF766BD-2974-42E0-92C3-BAF5453BDCD9}"/>
    <cellStyle name="Normal 22 2 2 2 5 2" xfId="9002" xr:uid="{9ED6E172-F458-4083-BA52-02B207403ECA}"/>
    <cellStyle name="Normal 22 2 2 2 5 2 2" xfId="12424" xr:uid="{6B9475A8-379D-4E19-AACB-E460F1F41F31}"/>
    <cellStyle name="Normal 22 2 2 2 5 2 2 2" xfId="26114" xr:uid="{329FF8AE-89CC-4490-84E4-0A94608E7E94}"/>
    <cellStyle name="Normal 22 2 2 2 5 2 2 2 2" xfId="39806" xr:uid="{FA3CAF08-C58A-419A-9AA8-A12D57F6E83A}"/>
    <cellStyle name="Normal 22 2 2 2 5 2 2 2 3" xfId="54690" xr:uid="{030A50D5-2B4F-40AA-86EE-20C83794DE70}"/>
    <cellStyle name="Normal 22 2 2 2 5 2 2 3" xfId="19270" xr:uid="{510D4D71-7758-42C8-88F5-C1E1AB4D91A3}"/>
    <cellStyle name="Normal 22 2 2 2 5 2 2 4" xfId="32960" xr:uid="{1D39F6A3-805C-4C08-8EDE-5CB522D63D4A}"/>
    <cellStyle name="Normal 22 2 2 2 5 2 2 5" xfId="47844" xr:uid="{1DA0B94B-6DB2-4F96-B384-DF7C15AA02FF}"/>
    <cellStyle name="Normal 22 2 2 2 5 2 3" xfId="22692" xr:uid="{F7862135-3F97-422C-B5A5-B1656A31AAD5}"/>
    <cellStyle name="Normal 22 2 2 2 5 2 3 2" xfId="36384" xr:uid="{F2AFB252-79CE-44D5-93FA-465EB8F47EBD}"/>
    <cellStyle name="Normal 22 2 2 2 5 2 3 3" xfId="51268" xr:uid="{8AB086C7-1DA1-41F8-92C6-9BDC7A4817CE}"/>
    <cellStyle name="Normal 22 2 2 2 5 2 4" xfId="15848" xr:uid="{470A0BF4-0619-40E8-B614-68FFC423619E}"/>
    <cellStyle name="Normal 22 2 2 2 5 2 5" xfId="29538" xr:uid="{42E28494-5112-4593-91C2-C7772E01402E}"/>
    <cellStyle name="Normal 22 2 2 2 5 2 6" xfId="44422" xr:uid="{A55A1AB5-3626-4435-B6C2-FDA5DE6A8623}"/>
    <cellStyle name="Normal 22 2 2 2 5 3" xfId="10712" xr:uid="{AE235E0F-8B12-4EAB-8CEE-9841A6C42612}"/>
    <cellStyle name="Normal 22 2 2 2 5 3 2" xfId="24402" xr:uid="{1FAE1A22-685B-47C6-8169-4CCF917A6383}"/>
    <cellStyle name="Normal 22 2 2 2 5 3 2 2" xfId="38094" xr:uid="{AA037657-5784-493D-BEC3-B3DC420700E6}"/>
    <cellStyle name="Normal 22 2 2 2 5 3 2 3" xfId="52978" xr:uid="{6F3B8482-D6BE-4B21-B3A3-38903C1634C6}"/>
    <cellStyle name="Normal 22 2 2 2 5 3 3" xfId="17558" xr:uid="{E73F2042-3A53-4AC6-90AA-B95DB50E7BF2}"/>
    <cellStyle name="Normal 22 2 2 2 5 3 4" xfId="31248" xr:uid="{F8AEC05E-3148-43EC-8669-45D9E6F598AC}"/>
    <cellStyle name="Normal 22 2 2 2 5 3 5" xfId="46132" xr:uid="{D6A23DC4-785E-4D1D-8D08-6CD98E77833A}"/>
    <cellStyle name="Normal 22 2 2 2 5 4" xfId="20980" xr:uid="{34E660FC-9C5E-4BEC-BBC1-E404C2D142BB}"/>
    <cellStyle name="Normal 22 2 2 2 5 4 2" xfId="34672" xr:uid="{0A616A98-C1C3-48BC-AD16-8BE5D6EA8AC5}"/>
    <cellStyle name="Normal 22 2 2 2 5 4 3" xfId="49556" xr:uid="{657719F3-7814-45C4-839D-B8AC5DE543CB}"/>
    <cellStyle name="Normal 22 2 2 2 5 5" xfId="14136" xr:uid="{CB046041-F285-42EA-A9C6-F77EC4BF1F80}"/>
    <cellStyle name="Normal 22 2 2 2 5 6" xfId="27826" xr:uid="{EEA584C5-3FA2-4DE3-A760-C13B914C0976}"/>
    <cellStyle name="Normal 22 2 2 2 5 7" xfId="42710" xr:uid="{6EBB5EC9-230B-4F60-B5B8-F7A44E33CEF9}"/>
    <cellStyle name="Normal 22 2 2 2 6" xfId="7290" xr:uid="{BDF96D31-ABE2-4F86-80B1-F675BA53C727}"/>
    <cellStyle name="Normal 22 2 2 2 6 2" xfId="9003" xr:uid="{AF28A3B0-BEF6-4954-8E3D-416D5B283506}"/>
    <cellStyle name="Normal 22 2 2 2 6 2 2" xfId="12425" xr:uid="{727B705F-2C0F-4C8D-9107-F536A1E616DD}"/>
    <cellStyle name="Normal 22 2 2 2 6 2 2 2" xfId="26115" xr:uid="{61C6890D-6B9B-4948-A758-72485E75D2AE}"/>
    <cellStyle name="Normal 22 2 2 2 6 2 2 2 2" xfId="39807" xr:uid="{31A3AA87-5BF0-4862-ABE1-41AD35FC0CD3}"/>
    <cellStyle name="Normal 22 2 2 2 6 2 2 2 3" xfId="54691" xr:uid="{A9E45B41-2587-465D-9C09-E31C2FE6F3F1}"/>
    <cellStyle name="Normal 22 2 2 2 6 2 2 3" xfId="19271" xr:uid="{0E281A91-E8C9-4BEF-B249-6E48BA5DDA76}"/>
    <cellStyle name="Normal 22 2 2 2 6 2 2 4" xfId="32961" xr:uid="{D9832E0B-43C9-4F5B-85E8-E8BEEB84759B}"/>
    <cellStyle name="Normal 22 2 2 2 6 2 2 5" xfId="47845" xr:uid="{8EB2A67E-C103-4277-A455-8E1FCF7F1B9D}"/>
    <cellStyle name="Normal 22 2 2 2 6 2 3" xfId="22693" xr:uid="{A8C00C93-748E-4396-A04E-DA6B9EDBA490}"/>
    <cellStyle name="Normal 22 2 2 2 6 2 3 2" xfId="36385" xr:uid="{F1936276-DFE1-4E8B-B46D-B34AE3DEC561}"/>
    <cellStyle name="Normal 22 2 2 2 6 2 3 3" xfId="51269" xr:uid="{E065EC74-2CB1-4954-A651-2BCB2A913B2A}"/>
    <cellStyle name="Normal 22 2 2 2 6 2 4" xfId="15849" xr:uid="{290B9835-792F-4FEB-B441-F01C1E9C27FD}"/>
    <cellStyle name="Normal 22 2 2 2 6 2 5" xfId="29539" xr:uid="{ED1A3C14-5423-4755-939C-66F8A09CDFB8}"/>
    <cellStyle name="Normal 22 2 2 2 6 2 6" xfId="44423" xr:uid="{FB9FE20A-A26E-4B24-892C-754C8F8E3FB5}"/>
    <cellStyle name="Normal 22 2 2 2 6 3" xfId="10713" xr:uid="{93E33E1D-034A-4C9E-92DF-B6659CF9899C}"/>
    <cellStyle name="Normal 22 2 2 2 6 3 2" xfId="24403" xr:uid="{895DCCED-1C97-483F-AFF5-444A111491D0}"/>
    <cellStyle name="Normal 22 2 2 2 6 3 2 2" xfId="38095" xr:uid="{CB6CF470-7433-46D3-B67D-D751C7F167C8}"/>
    <cellStyle name="Normal 22 2 2 2 6 3 2 3" xfId="52979" xr:uid="{AFC46C9E-88C2-4E4F-AB1E-2BB10E221249}"/>
    <cellStyle name="Normal 22 2 2 2 6 3 3" xfId="17559" xr:uid="{C23380F5-18BB-4427-8E38-CC7CA132D5B2}"/>
    <cellStyle name="Normal 22 2 2 2 6 3 4" xfId="31249" xr:uid="{BF823D1A-5683-41FF-8163-9AD03B0EE625}"/>
    <cellStyle name="Normal 22 2 2 2 6 3 5" xfId="46133" xr:uid="{5F3779C7-32E6-4867-B5B4-E648DE34BFD8}"/>
    <cellStyle name="Normal 22 2 2 2 6 4" xfId="20981" xr:uid="{D34608E3-DFC7-420E-925C-84A5FC2A3B56}"/>
    <cellStyle name="Normal 22 2 2 2 6 4 2" xfId="34673" xr:uid="{85B615B9-D59F-401C-A629-1DBE4081B701}"/>
    <cellStyle name="Normal 22 2 2 2 6 4 3" xfId="49557" xr:uid="{3E1B290C-4BD3-467C-9F9C-F0657ACECC0C}"/>
    <cellStyle name="Normal 22 2 2 2 6 5" xfId="14137" xr:uid="{C3D238E6-30AE-4570-B18E-0C9D141155F6}"/>
    <cellStyle name="Normal 22 2 2 2 6 6" xfId="27827" xr:uid="{03A5C76B-19CE-4F04-853D-D795EDBD5C04}"/>
    <cellStyle name="Normal 22 2 2 2 6 7" xfId="42711" xr:uid="{6B4BFDAC-4F60-433D-809F-D4400CCD2F75}"/>
    <cellStyle name="Normal 22 2 2 2 7" xfId="8989" xr:uid="{90E705A8-3177-4A44-8F80-01F7EEC6E678}"/>
    <cellStyle name="Normal 22 2 2 2 7 2" xfId="12411" xr:uid="{71A78875-A1CE-4A65-BB11-06CB9C8D5971}"/>
    <cellStyle name="Normal 22 2 2 2 7 2 2" xfId="26101" xr:uid="{D2D0CC23-60D4-42D7-B5B1-4344E29EEB05}"/>
    <cellStyle name="Normal 22 2 2 2 7 2 2 2" xfId="39793" xr:uid="{FC6B46C6-04CF-4D19-8969-DD225DCA9793}"/>
    <cellStyle name="Normal 22 2 2 2 7 2 2 3" xfId="54677" xr:uid="{95AA2A04-E06C-4E69-8CC0-D0A25772C3A6}"/>
    <cellStyle name="Normal 22 2 2 2 7 2 3" xfId="19257" xr:uid="{F04ED1F5-7C30-4C5B-9480-15627DAEC9BA}"/>
    <cellStyle name="Normal 22 2 2 2 7 2 4" xfId="32947" xr:uid="{B451E11B-D837-414D-96CF-9DC7A52D9118}"/>
    <cellStyle name="Normal 22 2 2 2 7 2 5" xfId="47831" xr:uid="{183E0013-E93C-40D7-86B9-984806793060}"/>
    <cellStyle name="Normal 22 2 2 2 7 3" xfId="22679" xr:uid="{3023DBE2-85CB-4258-A3F2-4333CFE55981}"/>
    <cellStyle name="Normal 22 2 2 2 7 3 2" xfId="36371" xr:uid="{203FBBE8-1669-4E05-B5BF-53416E35E6F2}"/>
    <cellStyle name="Normal 22 2 2 2 7 3 3" xfId="51255" xr:uid="{16154F26-96C6-4AD0-8F62-242B2564FBA2}"/>
    <cellStyle name="Normal 22 2 2 2 7 4" xfId="15835" xr:uid="{9970CA05-0D36-4E84-8A6D-B4052883617F}"/>
    <cellStyle name="Normal 22 2 2 2 7 5" xfId="29525" xr:uid="{12277485-4174-4E6A-AFD0-FB8C8616CA22}"/>
    <cellStyle name="Normal 22 2 2 2 7 6" xfId="44409" xr:uid="{E4084FDD-EDF6-4DBA-8690-7F9C294F6E0D}"/>
    <cellStyle name="Normal 22 2 2 2 8" xfId="10699" xr:uid="{DAA3F579-3ED3-4E19-AC21-6361D8A1F13A}"/>
    <cellStyle name="Normal 22 2 2 2 8 2" xfId="24389" xr:uid="{97CF8092-79FB-46FA-AAEE-F44B67B33498}"/>
    <cellStyle name="Normal 22 2 2 2 8 2 2" xfId="38081" xr:uid="{455D9CBD-F5B8-4CCA-ACAA-A2CDFF4B78FD}"/>
    <cellStyle name="Normal 22 2 2 2 8 2 3" xfId="52965" xr:uid="{EBB79AA5-A4D9-4068-BB86-BE0A34021393}"/>
    <cellStyle name="Normal 22 2 2 2 8 3" xfId="17545" xr:uid="{B9498FBA-1BF9-4AD7-A13A-68312FB05326}"/>
    <cellStyle name="Normal 22 2 2 2 8 4" xfId="31235" xr:uid="{1F9C5CB4-81C6-485F-849A-1B07957E790E}"/>
    <cellStyle name="Normal 22 2 2 2 8 5" xfId="46119" xr:uid="{A6D3ACFD-F602-48C1-BC85-08CAD564B397}"/>
    <cellStyle name="Normal 22 2 2 2 9" xfId="20967" xr:uid="{23E03596-4524-4B52-B3E9-E4A8AF3CF1C3}"/>
    <cellStyle name="Normal 22 2 2 2 9 2" xfId="34659" xr:uid="{48F57FA8-E8C4-498C-95F9-27AC422F6389}"/>
    <cellStyle name="Normal 22 2 2 2 9 3" xfId="49543" xr:uid="{975FD101-E371-453D-B2FC-868F4D79ED18}"/>
    <cellStyle name="Normal 22 2 2 3" xfId="7291" xr:uid="{14E8B540-984F-4925-84A9-198D9E603E70}"/>
    <cellStyle name="Normal 22 2 2 3 10" xfId="42712" xr:uid="{7C321800-90D4-4D68-A8C3-56D6845AA5B0}"/>
    <cellStyle name="Normal 22 2 2 3 2" xfId="7292" xr:uid="{9D362D6C-39A8-436D-80E6-0F6D50E496B0}"/>
    <cellStyle name="Normal 22 2 2 3 2 2" xfId="7293" xr:uid="{25F1DBE5-7AB2-4C0D-A514-1BD750C50246}"/>
    <cellStyle name="Normal 22 2 2 3 2 2 2" xfId="9006" xr:uid="{85C24F5B-AF7E-48A5-B452-0B76775019B1}"/>
    <cellStyle name="Normal 22 2 2 3 2 2 2 2" xfId="12428" xr:uid="{40A45C81-E216-4F68-95A7-E5088A5553F7}"/>
    <cellStyle name="Normal 22 2 2 3 2 2 2 2 2" xfId="26118" xr:uid="{6EF578C2-6E73-495E-9C33-8046DC504822}"/>
    <cellStyle name="Normal 22 2 2 3 2 2 2 2 2 2" xfId="39810" xr:uid="{E28ADBD7-AE34-40CE-9EB7-E003CD926821}"/>
    <cellStyle name="Normal 22 2 2 3 2 2 2 2 2 3" xfId="54694" xr:uid="{9EF153B1-C836-4089-9312-2BC6273A52E8}"/>
    <cellStyle name="Normal 22 2 2 3 2 2 2 2 3" xfId="19274" xr:uid="{BBA12C97-CA5A-4549-8BB0-D82BEDB32948}"/>
    <cellStyle name="Normal 22 2 2 3 2 2 2 2 4" xfId="32964" xr:uid="{482645FB-8BC1-465F-BA3C-4D13766140F1}"/>
    <cellStyle name="Normal 22 2 2 3 2 2 2 2 5" xfId="47848" xr:uid="{6C98E438-7D58-4035-9FF0-5E89C558A800}"/>
    <cellStyle name="Normal 22 2 2 3 2 2 2 3" xfId="22696" xr:uid="{208A07A1-A20D-42D9-A6AC-73770BF23384}"/>
    <cellStyle name="Normal 22 2 2 3 2 2 2 3 2" xfId="36388" xr:uid="{D128739E-BFFE-4606-96A7-2923180B0075}"/>
    <cellStyle name="Normal 22 2 2 3 2 2 2 3 3" xfId="51272" xr:uid="{200812CB-05D9-4FF4-90FA-27FA8CD37E92}"/>
    <cellStyle name="Normal 22 2 2 3 2 2 2 4" xfId="15852" xr:uid="{84FD881E-24E1-4549-AB12-F7FEEEC7EEE2}"/>
    <cellStyle name="Normal 22 2 2 3 2 2 2 5" xfId="29542" xr:uid="{799DDFA0-524A-499C-A7DB-391D572EB132}"/>
    <cellStyle name="Normal 22 2 2 3 2 2 2 6" xfId="44426" xr:uid="{B0FD2B46-3430-4863-B5A1-DDB646FF649A}"/>
    <cellStyle name="Normal 22 2 2 3 2 2 3" xfId="10716" xr:uid="{8AC08859-3E72-46CB-90B2-7192CF561A8A}"/>
    <cellStyle name="Normal 22 2 2 3 2 2 3 2" xfId="24406" xr:uid="{08AE748F-4E73-4901-9147-72086885A126}"/>
    <cellStyle name="Normal 22 2 2 3 2 2 3 2 2" xfId="38098" xr:uid="{E9603D61-6BFB-4F1C-A8F2-E3C2570181D5}"/>
    <cellStyle name="Normal 22 2 2 3 2 2 3 2 3" xfId="52982" xr:uid="{801DA5C1-17F1-4EF7-9215-78FC9ECCD54E}"/>
    <cellStyle name="Normal 22 2 2 3 2 2 3 3" xfId="17562" xr:uid="{ACA0746D-0F44-4A3B-8CA5-60E6DFFB8148}"/>
    <cellStyle name="Normal 22 2 2 3 2 2 3 4" xfId="31252" xr:uid="{20382EF2-F8CC-43F0-992E-53FAF5D2964B}"/>
    <cellStyle name="Normal 22 2 2 3 2 2 3 5" xfId="46136" xr:uid="{43B7A4A5-DF12-4762-AEF5-5AD60F4596E3}"/>
    <cellStyle name="Normal 22 2 2 3 2 2 4" xfId="20984" xr:uid="{23A2BF88-C1F2-40D6-A7B8-585B669EF48F}"/>
    <cellStyle name="Normal 22 2 2 3 2 2 4 2" xfId="34676" xr:uid="{E8D790FB-E514-44C9-B915-0550DE48C615}"/>
    <cellStyle name="Normal 22 2 2 3 2 2 4 3" xfId="49560" xr:uid="{E724CB25-EF1F-4815-9B5B-8932475D4D3B}"/>
    <cellStyle name="Normal 22 2 2 3 2 2 5" xfId="14140" xr:uid="{1A4B1C8A-039E-4452-9BD4-F28EEE5B771B}"/>
    <cellStyle name="Normal 22 2 2 3 2 2 6" xfId="27830" xr:uid="{8B133F0F-B552-466C-AA6B-9B323C9FAA4F}"/>
    <cellStyle name="Normal 22 2 2 3 2 2 7" xfId="42714" xr:uid="{8716F77E-138E-429E-8027-2C68EDC70308}"/>
    <cellStyle name="Normal 22 2 2 3 2 3" xfId="9005" xr:uid="{4358EED7-CA50-475D-B7E8-3FFD498ADFBB}"/>
    <cellStyle name="Normal 22 2 2 3 2 3 2" xfId="12427" xr:uid="{8D7DE035-1608-4170-80EA-A05809800971}"/>
    <cellStyle name="Normal 22 2 2 3 2 3 2 2" xfId="26117" xr:uid="{0A2A8425-247F-4F1E-B56C-3446873694FB}"/>
    <cellStyle name="Normal 22 2 2 3 2 3 2 2 2" xfId="39809" xr:uid="{02E1C16A-B3B7-4BB6-B3CF-8536CC982C16}"/>
    <cellStyle name="Normal 22 2 2 3 2 3 2 2 3" xfId="54693" xr:uid="{44F0F2A9-0076-4169-BA72-498E77EE1EFE}"/>
    <cellStyle name="Normal 22 2 2 3 2 3 2 3" xfId="19273" xr:uid="{5FE1AEF5-3E76-4953-8346-69D309428D0C}"/>
    <cellStyle name="Normal 22 2 2 3 2 3 2 4" xfId="32963" xr:uid="{28C6538E-13EC-41E5-80F4-5F2A93C204E5}"/>
    <cellStyle name="Normal 22 2 2 3 2 3 2 5" xfId="47847" xr:uid="{E6446068-B31C-4F0E-92F5-11D4C7E96BDC}"/>
    <cellStyle name="Normal 22 2 2 3 2 3 3" xfId="22695" xr:uid="{3CA0A25A-64A1-4960-AC48-F9C00CD54AEF}"/>
    <cellStyle name="Normal 22 2 2 3 2 3 3 2" xfId="36387" xr:uid="{04730822-693E-41A9-AF8C-5C720B3CC783}"/>
    <cellStyle name="Normal 22 2 2 3 2 3 3 3" xfId="51271" xr:uid="{F356FB0D-AAF7-4F2E-82A4-60CDB4990D50}"/>
    <cellStyle name="Normal 22 2 2 3 2 3 4" xfId="15851" xr:uid="{091E8D39-A91C-4CF1-85DA-804D96364802}"/>
    <cellStyle name="Normal 22 2 2 3 2 3 5" xfId="29541" xr:uid="{5C94484A-734C-4260-9858-1C5185F54914}"/>
    <cellStyle name="Normal 22 2 2 3 2 3 6" xfId="44425" xr:uid="{38E575B4-5C20-40AA-851E-89C222A7972E}"/>
    <cellStyle name="Normal 22 2 2 3 2 4" xfId="10715" xr:uid="{5D2E7B81-5A0A-4896-9415-6D55C58C52C0}"/>
    <cellStyle name="Normal 22 2 2 3 2 4 2" xfId="24405" xr:uid="{7E10FB7B-24FB-4269-9526-0A506D236320}"/>
    <cellStyle name="Normal 22 2 2 3 2 4 2 2" xfId="38097" xr:uid="{3326F057-C060-4A7F-A1AD-3CC792E169ED}"/>
    <cellStyle name="Normal 22 2 2 3 2 4 2 3" xfId="52981" xr:uid="{4ACDAF29-4465-4AE9-99A8-AE66A99DDFC4}"/>
    <cellStyle name="Normal 22 2 2 3 2 4 3" xfId="17561" xr:uid="{91B634D1-A3C5-4ADB-828E-02D483D8AF3D}"/>
    <cellStyle name="Normal 22 2 2 3 2 4 4" xfId="31251" xr:uid="{913DC9BF-1877-40D0-910F-9FB8EE3BAB69}"/>
    <cellStyle name="Normal 22 2 2 3 2 4 5" xfId="46135" xr:uid="{6289465D-8521-4748-874D-F9B77E53BE7B}"/>
    <cellStyle name="Normal 22 2 2 3 2 5" xfId="20983" xr:uid="{78894B60-F180-4689-B9D0-2C01891EA3A1}"/>
    <cellStyle name="Normal 22 2 2 3 2 5 2" xfId="34675" xr:uid="{3598E835-6FE1-4B11-B46B-B710422D3C38}"/>
    <cellStyle name="Normal 22 2 2 3 2 5 3" xfId="49559" xr:uid="{C8B2A461-5D47-4C59-BDE9-51A303A3C287}"/>
    <cellStyle name="Normal 22 2 2 3 2 6" xfId="14139" xr:uid="{058FA1DB-E0E1-40F0-B8F1-C0BD285A5D9E}"/>
    <cellStyle name="Normal 22 2 2 3 2 7" xfId="27829" xr:uid="{3B598281-1C0A-456A-AA9F-1B4583A49233}"/>
    <cellStyle name="Normal 22 2 2 3 2 8" xfId="42713" xr:uid="{47CF3701-99B5-4B20-B728-AB38FF848AB2}"/>
    <cellStyle name="Normal 22 2 2 3 3" xfId="7294" xr:uid="{7F2F7B88-5300-467C-B9D0-799CAE559A00}"/>
    <cellStyle name="Normal 22 2 2 3 3 2" xfId="9007" xr:uid="{37F97188-9079-4EE4-B000-CED329975A1C}"/>
    <cellStyle name="Normal 22 2 2 3 3 2 2" xfId="12429" xr:uid="{250F9A18-49D3-451B-BB88-337272E567AA}"/>
    <cellStyle name="Normal 22 2 2 3 3 2 2 2" xfId="26119" xr:uid="{9A6FD719-75CE-4919-89F7-4648D2721BF5}"/>
    <cellStyle name="Normal 22 2 2 3 3 2 2 2 2" xfId="39811" xr:uid="{8A5C85D2-9253-47C8-A9B4-593E65624D12}"/>
    <cellStyle name="Normal 22 2 2 3 3 2 2 2 3" xfId="54695" xr:uid="{11417812-2273-419C-9576-C7410067640E}"/>
    <cellStyle name="Normal 22 2 2 3 3 2 2 3" xfId="19275" xr:uid="{2F8C058E-7BF5-4CF3-927A-BEAB8B4243A4}"/>
    <cellStyle name="Normal 22 2 2 3 3 2 2 4" xfId="32965" xr:uid="{0AE7009B-F5ED-4CA7-ACBD-AFBA87C10AB7}"/>
    <cellStyle name="Normal 22 2 2 3 3 2 2 5" xfId="47849" xr:uid="{881ECB1B-4FC6-4F19-BFA3-FB43C39835C7}"/>
    <cellStyle name="Normal 22 2 2 3 3 2 3" xfId="22697" xr:uid="{BFA38D33-D460-4A35-BAD5-C275F595E6EF}"/>
    <cellStyle name="Normal 22 2 2 3 3 2 3 2" xfId="36389" xr:uid="{9BA2D5E6-C2EE-4F37-99D0-7C22A2DE4BC2}"/>
    <cellStyle name="Normal 22 2 2 3 3 2 3 3" xfId="51273" xr:uid="{9567238C-599B-41D0-BAC9-82B71627D010}"/>
    <cellStyle name="Normal 22 2 2 3 3 2 4" xfId="15853" xr:uid="{115B0C39-A65E-4089-AE3E-3FB04FD78AFA}"/>
    <cellStyle name="Normal 22 2 2 3 3 2 5" xfId="29543" xr:uid="{5D767033-C459-44B9-9E8C-D922AD4D3674}"/>
    <cellStyle name="Normal 22 2 2 3 3 2 6" xfId="44427" xr:uid="{0D6D5F3C-2056-43CA-B072-B124446D78C9}"/>
    <cellStyle name="Normal 22 2 2 3 3 3" xfId="10717" xr:uid="{E82CC401-00B3-4711-AD91-4A201F8F9EFD}"/>
    <cellStyle name="Normal 22 2 2 3 3 3 2" xfId="24407" xr:uid="{CA82831E-B4A7-4972-BB77-E8EBE86ABD26}"/>
    <cellStyle name="Normal 22 2 2 3 3 3 2 2" xfId="38099" xr:uid="{4C9A8174-12F1-42B5-87E8-A90E00575D32}"/>
    <cellStyle name="Normal 22 2 2 3 3 3 2 3" xfId="52983" xr:uid="{6742851C-8710-4121-9417-E86A4DEDEED2}"/>
    <cellStyle name="Normal 22 2 2 3 3 3 3" xfId="17563" xr:uid="{21C906B3-0D30-45CE-A74B-88AD362AF6D0}"/>
    <cellStyle name="Normal 22 2 2 3 3 3 4" xfId="31253" xr:uid="{10D5E800-0BB5-4DBE-950F-C8B867DBCC5D}"/>
    <cellStyle name="Normal 22 2 2 3 3 3 5" xfId="46137" xr:uid="{CE466AE6-E0F8-4F48-ABD0-9E9960CBE6F8}"/>
    <cellStyle name="Normal 22 2 2 3 3 4" xfId="20985" xr:uid="{6F675E38-6A0F-4C27-B7F6-7E6CA4AD42F0}"/>
    <cellStyle name="Normal 22 2 2 3 3 4 2" xfId="34677" xr:uid="{FA0585C2-F823-4FF6-B8AC-580A37704A37}"/>
    <cellStyle name="Normal 22 2 2 3 3 4 3" xfId="49561" xr:uid="{84E785C0-C2BB-4C4F-B970-E131F84C8C8A}"/>
    <cellStyle name="Normal 22 2 2 3 3 5" xfId="14141" xr:uid="{D56D35F8-1ECE-438E-90D1-C5F3A24256EC}"/>
    <cellStyle name="Normal 22 2 2 3 3 6" xfId="27831" xr:uid="{1F599C86-D441-410A-A672-EF3584821EA8}"/>
    <cellStyle name="Normal 22 2 2 3 3 7" xfId="42715" xr:uid="{898D91FE-CC0F-435D-BE21-B50F652B075E}"/>
    <cellStyle name="Normal 22 2 2 3 4" xfId="7295" xr:uid="{05DE54D0-77AF-49C8-B4C4-FCE64B6E08A6}"/>
    <cellStyle name="Normal 22 2 2 3 4 2" xfId="9008" xr:uid="{1743B4DB-A5ED-49E9-9805-64AE3F116FE6}"/>
    <cellStyle name="Normal 22 2 2 3 4 2 2" xfId="12430" xr:uid="{F86FD0D0-3A51-4726-A36B-B2EBABB1EB45}"/>
    <cellStyle name="Normal 22 2 2 3 4 2 2 2" xfId="26120" xr:uid="{6CAFE136-08BB-4AC3-9E5C-5B07462BBD1A}"/>
    <cellStyle name="Normal 22 2 2 3 4 2 2 2 2" xfId="39812" xr:uid="{0FF1EFBE-2399-4D02-9D09-E1B3BA882FA4}"/>
    <cellStyle name="Normal 22 2 2 3 4 2 2 2 3" xfId="54696" xr:uid="{AEE1A1B1-95ED-44BA-B7AB-18367958F158}"/>
    <cellStyle name="Normal 22 2 2 3 4 2 2 3" xfId="19276" xr:uid="{DBEB18D2-449D-42D5-936A-59D753B433A2}"/>
    <cellStyle name="Normal 22 2 2 3 4 2 2 4" xfId="32966" xr:uid="{5148199F-493A-4687-B167-D02D3D424091}"/>
    <cellStyle name="Normal 22 2 2 3 4 2 2 5" xfId="47850" xr:uid="{43339A0B-337A-417A-A5B5-4E05BBB90A0B}"/>
    <cellStyle name="Normal 22 2 2 3 4 2 3" xfId="22698" xr:uid="{320B97BB-7E32-409C-A4FD-3AF2711B119A}"/>
    <cellStyle name="Normal 22 2 2 3 4 2 3 2" xfId="36390" xr:uid="{F9D23124-659B-4FD5-A4F1-D3FF1429958A}"/>
    <cellStyle name="Normal 22 2 2 3 4 2 3 3" xfId="51274" xr:uid="{420123D4-FDEE-4E53-B2B1-23D29CC22154}"/>
    <cellStyle name="Normal 22 2 2 3 4 2 4" xfId="15854" xr:uid="{DD39838C-DEDD-4501-BB7F-04660A692747}"/>
    <cellStyle name="Normal 22 2 2 3 4 2 5" xfId="29544" xr:uid="{B50D998D-5DA5-45C5-9072-26B67F4F0DA8}"/>
    <cellStyle name="Normal 22 2 2 3 4 2 6" xfId="44428" xr:uid="{1D9415C0-3CCD-4087-BCA0-7E3BF5F3412A}"/>
    <cellStyle name="Normal 22 2 2 3 4 3" xfId="10718" xr:uid="{598C8CD9-0646-4C6E-957E-F2D80AB16CFB}"/>
    <cellStyle name="Normal 22 2 2 3 4 3 2" xfId="24408" xr:uid="{17325A08-4C22-4BCA-9E2E-95BB269F2340}"/>
    <cellStyle name="Normal 22 2 2 3 4 3 2 2" xfId="38100" xr:uid="{02D30FF1-74DB-4AB7-B953-688335291B12}"/>
    <cellStyle name="Normal 22 2 2 3 4 3 2 3" xfId="52984" xr:uid="{CD07ADC9-6113-4BCD-BFD2-4812B7A709C3}"/>
    <cellStyle name="Normal 22 2 2 3 4 3 3" xfId="17564" xr:uid="{D1CA9C33-E8DA-4102-B046-52DCB7F940A6}"/>
    <cellStyle name="Normal 22 2 2 3 4 3 4" xfId="31254" xr:uid="{ECD45A52-314F-460B-94A8-F4DFAA835C33}"/>
    <cellStyle name="Normal 22 2 2 3 4 3 5" xfId="46138" xr:uid="{77D088E4-2294-4B0E-9FC3-EF02080F203B}"/>
    <cellStyle name="Normal 22 2 2 3 4 4" xfId="20986" xr:uid="{32DEE992-70E6-46F6-B262-3F2777D4C9E5}"/>
    <cellStyle name="Normal 22 2 2 3 4 4 2" xfId="34678" xr:uid="{4365AD80-4907-4C3F-B1C2-4681D2AA5728}"/>
    <cellStyle name="Normal 22 2 2 3 4 4 3" xfId="49562" xr:uid="{DE1F1B38-13AF-4093-B234-12925F1765A4}"/>
    <cellStyle name="Normal 22 2 2 3 4 5" xfId="14142" xr:uid="{C7D7763D-03DB-4D17-BED6-6FF6893265FF}"/>
    <cellStyle name="Normal 22 2 2 3 4 6" xfId="27832" xr:uid="{8847348A-3212-47D8-A410-79BE448CF871}"/>
    <cellStyle name="Normal 22 2 2 3 4 7" xfId="42716" xr:uid="{A359D80D-1663-4EEB-B071-3F5B69C76B1B}"/>
    <cellStyle name="Normal 22 2 2 3 5" xfId="9004" xr:uid="{D7AE46A5-A514-4DBA-B2F3-5C117092A29E}"/>
    <cellStyle name="Normal 22 2 2 3 5 2" xfId="12426" xr:uid="{812BAB6F-6097-4A4A-93D4-61567F12CF9D}"/>
    <cellStyle name="Normal 22 2 2 3 5 2 2" xfId="26116" xr:uid="{F9B2F69C-165B-4B87-8723-9E52854F7F10}"/>
    <cellStyle name="Normal 22 2 2 3 5 2 2 2" xfId="39808" xr:uid="{B4AF96E0-C957-433C-9D22-2A7231755062}"/>
    <cellStyle name="Normal 22 2 2 3 5 2 2 3" xfId="54692" xr:uid="{D95C71F2-9298-415F-8204-7B3384A83AEB}"/>
    <cellStyle name="Normal 22 2 2 3 5 2 3" xfId="19272" xr:uid="{E65C524A-AC6D-4138-9D44-DD0EA0B334D9}"/>
    <cellStyle name="Normal 22 2 2 3 5 2 4" xfId="32962" xr:uid="{275155FD-FEC9-4BD5-B0AA-444D188B074F}"/>
    <cellStyle name="Normal 22 2 2 3 5 2 5" xfId="47846" xr:uid="{75C5FBEA-75A0-462C-A2FA-5F74C43FABCD}"/>
    <cellStyle name="Normal 22 2 2 3 5 3" xfId="22694" xr:uid="{577F6520-4881-4D2C-9FE1-E01C86D5545A}"/>
    <cellStyle name="Normal 22 2 2 3 5 3 2" xfId="36386" xr:uid="{1B0763AB-2C29-4802-90D7-0AC6982A9450}"/>
    <cellStyle name="Normal 22 2 2 3 5 3 3" xfId="51270" xr:uid="{D1477BC2-F3CE-4E1B-9F0F-2FEA06B1F216}"/>
    <cellStyle name="Normal 22 2 2 3 5 4" xfId="15850" xr:uid="{D8EA3326-3EC0-4F6B-88DA-4A84ECB5E79A}"/>
    <cellStyle name="Normal 22 2 2 3 5 5" xfId="29540" xr:uid="{07DC27AA-636B-49CB-AA87-184D4D668E19}"/>
    <cellStyle name="Normal 22 2 2 3 5 6" xfId="44424" xr:uid="{475C7E38-CFD3-4A3A-B49C-7B9FA74FFF1A}"/>
    <cellStyle name="Normal 22 2 2 3 6" xfId="10714" xr:uid="{E86F0A92-55BE-434D-BE22-6B5298814A02}"/>
    <cellStyle name="Normal 22 2 2 3 6 2" xfId="24404" xr:uid="{B10EF653-203D-478B-BB19-879AC7C287A0}"/>
    <cellStyle name="Normal 22 2 2 3 6 2 2" xfId="38096" xr:uid="{601BAF32-8A88-47BC-9C44-0B63DE32764C}"/>
    <cellStyle name="Normal 22 2 2 3 6 2 3" xfId="52980" xr:uid="{3C4A39F5-54F0-4E58-BC95-56D4D7D57557}"/>
    <cellStyle name="Normal 22 2 2 3 6 3" xfId="17560" xr:uid="{285CE334-9FB1-4744-AFCB-D576785A79DF}"/>
    <cellStyle name="Normal 22 2 2 3 6 4" xfId="31250" xr:uid="{D53BB67A-9102-4380-943F-97DB31766B6A}"/>
    <cellStyle name="Normal 22 2 2 3 6 5" xfId="46134" xr:uid="{6B52AF09-F3A0-4C29-BFA0-A4ACB37F02B1}"/>
    <cellStyle name="Normal 22 2 2 3 7" xfId="20982" xr:uid="{7DCB8CAC-EFBF-4C21-98EB-FA6C290F329E}"/>
    <cellStyle name="Normal 22 2 2 3 7 2" xfId="34674" xr:uid="{17A70C98-438F-42EA-A5F3-71F5AA2C9FC5}"/>
    <cellStyle name="Normal 22 2 2 3 7 3" xfId="49558" xr:uid="{D2E2DB24-D58D-4138-BA3E-1DF972148E30}"/>
    <cellStyle name="Normal 22 2 2 3 8" xfId="14138" xr:uid="{2660CC1E-4D92-46BC-8DD1-906F537F8021}"/>
    <cellStyle name="Normal 22 2 2 3 9" xfId="27828" xr:uid="{37296093-20A5-4ED2-867E-BB4F79B494BA}"/>
    <cellStyle name="Normal 22 2 2 4" xfId="7296" xr:uid="{641321AB-CF5F-4234-A86B-59FD356931B5}"/>
    <cellStyle name="Normal 22 2 2 4 10" xfId="42717" xr:uid="{49FF3921-CCBB-4FE3-BE03-BC2347F9AD64}"/>
    <cellStyle name="Normal 22 2 2 4 2" xfId="7297" xr:uid="{40B664F5-52EC-4CA5-9CBE-4643FD368223}"/>
    <cellStyle name="Normal 22 2 2 4 2 2" xfId="7298" xr:uid="{9C168329-5A3B-4E71-AE26-C47308661BB6}"/>
    <cellStyle name="Normal 22 2 2 4 2 2 2" xfId="9011" xr:uid="{CA809AB4-C8CB-4598-871A-762D4F804CBC}"/>
    <cellStyle name="Normal 22 2 2 4 2 2 2 2" xfId="12433" xr:uid="{75F079C4-FC17-4775-9FCF-9D5F437F4C4C}"/>
    <cellStyle name="Normal 22 2 2 4 2 2 2 2 2" xfId="26123" xr:uid="{778BCE52-022A-4C1D-B1A2-9D94E9A5B198}"/>
    <cellStyle name="Normal 22 2 2 4 2 2 2 2 2 2" xfId="39815" xr:uid="{885A4785-0421-4F32-B573-F9D7E746C08B}"/>
    <cellStyle name="Normal 22 2 2 4 2 2 2 2 2 3" xfId="54699" xr:uid="{334FB509-EE39-4B29-B82E-71DB1188E143}"/>
    <cellStyle name="Normal 22 2 2 4 2 2 2 2 3" xfId="19279" xr:uid="{5BCD5E93-85E1-447C-B8B6-39E780F00C83}"/>
    <cellStyle name="Normal 22 2 2 4 2 2 2 2 4" xfId="32969" xr:uid="{3BB313FE-2698-426F-A518-48143CE083BE}"/>
    <cellStyle name="Normal 22 2 2 4 2 2 2 2 5" xfId="47853" xr:uid="{542C2A1D-BF4D-43DB-927C-F1C20E31F912}"/>
    <cellStyle name="Normal 22 2 2 4 2 2 2 3" xfId="22701" xr:uid="{09D5506E-FAFE-42C5-AD5D-9F29B074E4B7}"/>
    <cellStyle name="Normal 22 2 2 4 2 2 2 3 2" xfId="36393" xr:uid="{1C307107-0097-4314-B996-5180B2118BAA}"/>
    <cellStyle name="Normal 22 2 2 4 2 2 2 3 3" xfId="51277" xr:uid="{D834AAB9-207E-4F9A-ABA9-01DF3BA4A19B}"/>
    <cellStyle name="Normal 22 2 2 4 2 2 2 4" xfId="15857" xr:uid="{D35316CE-A915-4A20-B336-2724F25B4B5F}"/>
    <cellStyle name="Normal 22 2 2 4 2 2 2 5" xfId="29547" xr:uid="{3D9BA354-DFE3-4E06-9E3D-E621F03C338E}"/>
    <cellStyle name="Normal 22 2 2 4 2 2 2 6" xfId="44431" xr:uid="{BDF16614-AAF1-4DC0-8BA5-097CE91AB137}"/>
    <cellStyle name="Normal 22 2 2 4 2 2 3" xfId="10721" xr:uid="{A6326991-3822-47D1-980F-E8103F3431D0}"/>
    <cellStyle name="Normal 22 2 2 4 2 2 3 2" xfId="24411" xr:uid="{8477D2CE-A22C-40C4-9A80-512EF1D4E31C}"/>
    <cellStyle name="Normal 22 2 2 4 2 2 3 2 2" xfId="38103" xr:uid="{65126525-6759-456A-BF01-E0BE4F87EA2E}"/>
    <cellStyle name="Normal 22 2 2 4 2 2 3 2 3" xfId="52987" xr:uid="{F469BE41-BA13-4532-8590-01C586943E0C}"/>
    <cellStyle name="Normal 22 2 2 4 2 2 3 3" xfId="17567" xr:uid="{F41B19A8-72F3-4742-82CD-9C4F46996DEB}"/>
    <cellStyle name="Normal 22 2 2 4 2 2 3 4" xfId="31257" xr:uid="{4248285D-2ED9-4AD1-9676-F3D59A1968A0}"/>
    <cellStyle name="Normal 22 2 2 4 2 2 3 5" xfId="46141" xr:uid="{9E7633F0-EB5B-4F41-AC1B-6B95384093B1}"/>
    <cellStyle name="Normal 22 2 2 4 2 2 4" xfId="20989" xr:uid="{ACEE14EE-65FB-4F57-B2B9-37CFBF775823}"/>
    <cellStyle name="Normal 22 2 2 4 2 2 4 2" xfId="34681" xr:uid="{A9F5FB87-3C39-4049-B93C-AA034263016F}"/>
    <cellStyle name="Normal 22 2 2 4 2 2 4 3" xfId="49565" xr:uid="{80E15099-80EB-43FF-B995-38650E33301A}"/>
    <cellStyle name="Normal 22 2 2 4 2 2 5" xfId="14145" xr:uid="{F04850E7-9126-4514-9079-C3FB74EC20B6}"/>
    <cellStyle name="Normal 22 2 2 4 2 2 6" xfId="27835" xr:uid="{0A5A5A08-58EB-46DD-A0BA-2E824659C0F7}"/>
    <cellStyle name="Normal 22 2 2 4 2 2 7" xfId="42719" xr:uid="{ED80B900-F594-4838-8C8A-38305A7050E4}"/>
    <cellStyle name="Normal 22 2 2 4 2 3" xfId="9010" xr:uid="{7107FEB9-542F-4107-8F62-664B11487AFA}"/>
    <cellStyle name="Normal 22 2 2 4 2 3 2" xfId="12432" xr:uid="{46747685-50D3-428F-9453-2001E9A03063}"/>
    <cellStyle name="Normal 22 2 2 4 2 3 2 2" xfId="26122" xr:uid="{A0C86447-4CE9-4F7B-8851-4FFA8BB71075}"/>
    <cellStyle name="Normal 22 2 2 4 2 3 2 2 2" xfId="39814" xr:uid="{DD247F79-C63E-4E0A-A3F5-B2C98831BDFA}"/>
    <cellStyle name="Normal 22 2 2 4 2 3 2 2 3" xfId="54698" xr:uid="{3C2C19CB-8DA1-4DBC-BCEF-EE1BF0FF6D80}"/>
    <cellStyle name="Normal 22 2 2 4 2 3 2 3" xfId="19278" xr:uid="{B657AE6B-91B7-4654-9ADF-E0DDD5C4413B}"/>
    <cellStyle name="Normal 22 2 2 4 2 3 2 4" xfId="32968" xr:uid="{27EACC1A-D742-47F7-BF9F-7D6046199F6B}"/>
    <cellStyle name="Normal 22 2 2 4 2 3 2 5" xfId="47852" xr:uid="{81FE3D98-886D-437B-B20C-EF90F8B92BBF}"/>
    <cellStyle name="Normal 22 2 2 4 2 3 3" xfId="22700" xr:uid="{9768C1B1-8271-444C-A828-413ADD9DC1BC}"/>
    <cellStyle name="Normal 22 2 2 4 2 3 3 2" xfId="36392" xr:uid="{3FE15C52-84DE-4564-8487-E28246635B58}"/>
    <cellStyle name="Normal 22 2 2 4 2 3 3 3" xfId="51276" xr:uid="{40443E16-DB57-443F-A592-35232BE6C8E9}"/>
    <cellStyle name="Normal 22 2 2 4 2 3 4" xfId="15856" xr:uid="{8404200E-B187-41FB-9354-94CF6D79D66A}"/>
    <cellStyle name="Normal 22 2 2 4 2 3 5" xfId="29546" xr:uid="{95AB9A08-5D0A-4E78-978E-9F3603953F11}"/>
    <cellStyle name="Normal 22 2 2 4 2 3 6" xfId="44430" xr:uid="{DB7ED2C0-D477-48A0-8B3B-9DF4B63AD136}"/>
    <cellStyle name="Normal 22 2 2 4 2 4" xfId="10720" xr:uid="{B110AD86-9B48-4CA4-92E0-400D6DE4C99E}"/>
    <cellStyle name="Normal 22 2 2 4 2 4 2" xfId="24410" xr:uid="{CEF5989E-95FE-421C-B1A4-EF16228F26FF}"/>
    <cellStyle name="Normal 22 2 2 4 2 4 2 2" xfId="38102" xr:uid="{A85CD234-0742-41AA-9126-7B68A35EF6DB}"/>
    <cellStyle name="Normal 22 2 2 4 2 4 2 3" xfId="52986" xr:uid="{33F62F00-1BE2-4816-8DE7-06CD7554139F}"/>
    <cellStyle name="Normal 22 2 2 4 2 4 3" xfId="17566" xr:uid="{671D9B36-12DA-4803-A4A1-F209716C244A}"/>
    <cellStyle name="Normal 22 2 2 4 2 4 4" xfId="31256" xr:uid="{2A0F2A16-3C9E-4D09-8FF7-2F5C86634D04}"/>
    <cellStyle name="Normal 22 2 2 4 2 4 5" xfId="46140" xr:uid="{CB941555-A3BF-4560-BBEA-A68320AD9870}"/>
    <cellStyle name="Normal 22 2 2 4 2 5" xfId="20988" xr:uid="{F1035096-C80E-475F-B705-BB153A9B65C5}"/>
    <cellStyle name="Normal 22 2 2 4 2 5 2" xfId="34680" xr:uid="{FFFF80CD-0CB3-41C6-A549-72ECFF4AA0B1}"/>
    <cellStyle name="Normal 22 2 2 4 2 5 3" xfId="49564" xr:uid="{A4D3B1DE-A5E0-4242-A570-D5BBA696C521}"/>
    <cellStyle name="Normal 22 2 2 4 2 6" xfId="14144" xr:uid="{061E40ED-5439-4B02-BB07-A2F14F7B3C9F}"/>
    <cellStyle name="Normal 22 2 2 4 2 7" xfId="27834" xr:uid="{1E4D591B-5B18-4B5E-96E6-6B1F0FEBA54D}"/>
    <cellStyle name="Normal 22 2 2 4 2 8" xfId="42718" xr:uid="{F366A43F-3790-4342-BE8E-62E7B1A9E824}"/>
    <cellStyle name="Normal 22 2 2 4 3" xfId="7299" xr:uid="{C19A4B0F-3DBB-4F5A-ABAD-D3A2A0D374B6}"/>
    <cellStyle name="Normal 22 2 2 4 3 2" xfId="9012" xr:uid="{A27E4DB6-6A2A-47CF-8FBC-ED5CF972C23F}"/>
    <cellStyle name="Normal 22 2 2 4 3 2 2" xfId="12434" xr:uid="{B2675919-A4FD-4DF2-BE89-CE53ABAB2EC7}"/>
    <cellStyle name="Normal 22 2 2 4 3 2 2 2" xfId="26124" xr:uid="{BF152612-6F2C-4EE0-B57E-77FAF9FFF9C7}"/>
    <cellStyle name="Normal 22 2 2 4 3 2 2 2 2" xfId="39816" xr:uid="{C1D5226A-6122-4426-97A9-CD07542462CB}"/>
    <cellStyle name="Normal 22 2 2 4 3 2 2 2 3" xfId="54700" xr:uid="{78C16A3D-8BAF-4692-9EE7-40123F878E9C}"/>
    <cellStyle name="Normal 22 2 2 4 3 2 2 3" xfId="19280" xr:uid="{6952A265-C579-44F6-AFF1-9607C7BD7F9B}"/>
    <cellStyle name="Normal 22 2 2 4 3 2 2 4" xfId="32970" xr:uid="{50CCF8D6-3C43-4AD0-BA3F-4993CFE32D79}"/>
    <cellStyle name="Normal 22 2 2 4 3 2 2 5" xfId="47854" xr:uid="{8F31252C-C6FF-490C-B023-6E05D40A46CD}"/>
    <cellStyle name="Normal 22 2 2 4 3 2 3" xfId="22702" xr:uid="{3A262AF8-6336-4C3D-9E75-6466EE74A56F}"/>
    <cellStyle name="Normal 22 2 2 4 3 2 3 2" xfId="36394" xr:uid="{E4D59F6A-79B1-47FA-92FE-611FDDA5FA9C}"/>
    <cellStyle name="Normal 22 2 2 4 3 2 3 3" xfId="51278" xr:uid="{2815F104-BAA8-4127-AF02-BBA6AF9C2F86}"/>
    <cellStyle name="Normal 22 2 2 4 3 2 4" xfId="15858" xr:uid="{286ABCC5-BE2C-4F3A-9353-40E3F796F8CB}"/>
    <cellStyle name="Normal 22 2 2 4 3 2 5" xfId="29548" xr:uid="{A2C58B66-92AA-4102-9BCA-2B9335391240}"/>
    <cellStyle name="Normal 22 2 2 4 3 2 6" xfId="44432" xr:uid="{1755ADBA-F55E-4C02-A2F4-DC6CA1D261BB}"/>
    <cellStyle name="Normal 22 2 2 4 3 3" xfId="10722" xr:uid="{6700AD54-1271-45B9-93DF-5FEE8EFE044B}"/>
    <cellStyle name="Normal 22 2 2 4 3 3 2" xfId="24412" xr:uid="{A8AC368F-C9C2-42E5-94F1-388804A2BCF9}"/>
    <cellStyle name="Normal 22 2 2 4 3 3 2 2" xfId="38104" xr:uid="{02B38759-A191-4F31-81B0-54B95C4007B0}"/>
    <cellStyle name="Normal 22 2 2 4 3 3 2 3" xfId="52988" xr:uid="{C32B8F4B-81D5-463B-96A9-14864CE38A7C}"/>
    <cellStyle name="Normal 22 2 2 4 3 3 3" xfId="17568" xr:uid="{93398B2B-37A8-4D16-A999-DAF7CD12C773}"/>
    <cellStyle name="Normal 22 2 2 4 3 3 4" xfId="31258" xr:uid="{D02EC7B3-533F-42E2-80AD-6BC1F03F43EB}"/>
    <cellStyle name="Normal 22 2 2 4 3 3 5" xfId="46142" xr:uid="{473761D2-10B8-4645-BEF6-A1BE912D53DE}"/>
    <cellStyle name="Normal 22 2 2 4 3 4" xfId="20990" xr:uid="{BB8B0673-C2ED-476F-9DBD-79A8DD2C94DE}"/>
    <cellStyle name="Normal 22 2 2 4 3 4 2" xfId="34682" xr:uid="{C1BBA324-E2A8-4DA6-8F2E-C90C9872B5C2}"/>
    <cellStyle name="Normal 22 2 2 4 3 4 3" xfId="49566" xr:uid="{504F36AA-3C9E-478A-85EF-902D42DECC05}"/>
    <cellStyle name="Normal 22 2 2 4 3 5" xfId="14146" xr:uid="{B095BE1F-D58D-4C2C-891B-243915AF6E56}"/>
    <cellStyle name="Normal 22 2 2 4 3 6" xfId="27836" xr:uid="{6D9F5EA2-849E-4B56-8C82-E686E17E2531}"/>
    <cellStyle name="Normal 22 2 2 4 3 7" xfId="42720" xr:uid="{2B40E3CB-58DF-4849-947D-6CFDEF130A14}"/>
    <cellStyle name="Normal 22 2 2 4 4" xfId="7300" xr:uid="{1C1DE99D-E8CA-4A14-9FE4-A52B73C7C6BE}"/>
    <cellStyle name="Normal 22 2 2 4 4 2" xfId="9013" xr:uid="{9DC18EB3-10B0-4C85-B53D-767234133CEC}"/>
    <cellStyle name="Normal 22 2 2 4 4 2 2" xfId="12435" xr:uid="{868D619B-A973-48A8-8146-CE313E0EE2DF}"/>
    <cellStyle name="Normal 22 2 2 4 4 2 2 2" xfId="26125" xr:uid="{BFCB4D30-1240-433B-8921-C747863549C6}"/>
    <cellStyle name="Normal 22 2 2 4 4 2 2 2 2" xfId="39817" xr:uid="{30B4D97B-87DF-4CC1-A058-0B0FE2AD222B}"/>
    <cellStyle name="Normal 22 2 2 4 4 2 2 2 3" xfId="54701" xr:uid="{82019076-A929-4CFF-8EAD-76DF286EC767}"/>
    <cellStyle name="Normal 22 2 2 4 4 2 2 3" xfId="19281" xr:uid="{890023DE-44C0-4BDB-84B4-C63C4F1E5A6B}"/>
    <cellStyle name="Normal 22 2 2 4 4 2 2 4" xfId="32971" xr:uid="{7B4A43A9-7AF5-44DE-B7C6-B00B5853AAA2}"/>
    <cellStyle name="Normal 22 2 2 4 4 2 2 5" xfId="47855" xr:uid="{A2E68C6B-135F-4B00-BA90-FB1D4E57D0C1}"/>
    <cellStyle name="Normal 22 2 2 4 4 2 3" xfId="22703" xr:uid="{3E1AAC27-785E-48D0-9A51-187D8EE22096}"/>
    <cellStyle name="Normal 22 2 2 4 4 2 3 2" xfId="36395" xr:uid="{A8696957-BCF7-4CD7-9023-5DAB85652EA0}"/>
    <cellStyle name="Normal 22 2 2 4 4 2 3 3" xfId="51279" xr:uid="{D87631E8-A3BC-443B-A16B-13125D17FC5F}"/>
    <cellStyle name="Normal 22 2 2 4 4 2 4" xfId="15859" xr:uid="{1C48A301-DED8-4909-8D84-47D25CA9DCB6}"/>
    <cellStyle name="Normal 22 2 2 4 4 2 5" xfId="29549" xr:uid="{BF78AB3B-0D70-4ACA-AEAC-CB827B2C2A1D}"/>
    <cellStyle name="Normal 22 2 2 4 4 2 6" xfId="44433" xr:uid="{78D07E42-4662-4656-AEDE-FAE653F80759}"/>
    <cellStyle name="Normal 22 2 2 4 4 3" xfId="10723" xr:uid="{88D73B2B-F33D-4514-BA15-35DBE13F6CC4}"/>
    <cellStyle name="Normal 22 2 2 4 4 3 2" xfId="24413" xr:uid="{50479DF4-0C5C-4763-BA58-58FB5C9254B1}"/>
    <cellStyle name="Normal 22 2 2 4 4 3 2 2" xfId="38105" xr:uid="{CD31D961-86BE-45B5-B41A-1E2ACFAFD836}"/>
    <cellStyle name="Normal 22 2 2 4 4 3 2 3" xfId="52989" xr:uid="{F1D82F92-F6A3-4707-81BC-D7742BF90A8E}"/>
    <cellStyle name="Normal 22 2 2 4 4 3 3" xfId="17569" xr:uid="{CC6A023F-0039-4CB0-8D20-29B40B07FA84}"/>
    <cellStyle name="Normal 22 2 2 4 4 3 4" xfId="31259" xr:uid="{9019524F-33D8-4205-B587-A8707DD456DC}"/>
    <cellStyle name="Normal 22 2 2 4 4 3 5" xfId="46143" xr:uid="{235AFD92-5054-4B16-9262-B07000ED2244}"/>
    <cellStyle name="Normal 22 2 2 4 4 4" xfId="20991" xr:uid="{AE273FC7-39F2-4C9D-B7FC-203D990D111A}"/>
    <cellStyle name="Normal 22 2 2 4 4 4 2" xfId="34683" xr:uid="{721805A4-09F9-4112-B1ED-A38B47378395}"/>
    <cellStyle name="Normal 22 2 2 4 4 4 3" xfId="49567" xr:uid="{26623552-7E34-4217-8E8E-A5EA955D1D6D}"/>
    <cellStyle name="Normal 22 2 2 4 4 5" xfId="14147" xr:uid="{5C388603-A0E9-4FC0-9A0B-70CFCDB2B9CE}"/>
    <cellStyle name="Normal 22 2 2 4 4 6" xfId="27837" xr:uid="{CC1779EE-D935-400D-B2C5-A5DB7D6DA314}"/>
    <cellStyle name="Normal 22 2 2 4 4 7" xfId="42721" xr:uid="{E1FCD4DD-E08E-4D49-AB94-72592871D366}"/>
    <cellStyle name="Normal 22 2 2 4 5" xfId="9009" xr:uid="{9CAD5332-CE72-4DA7-83B8-F567E1CD0908}"/>
    <cellStyle name="Normal 22 2 2 4 5 2" xfId="12431" xr:uid="{63C83815-19BF-4624-B6D6-28C6C4004BC8}"/>
    <cellStyle name="Normal 22 2 2 4 5 2 2" xfId="26121" xr:uid="{7C5BF6BD-688B-446F-A4EC-47896709C550}"/>
    <cellStyle name="Normal 22 2 2 4 5 2 2 2" xfId="39813" xr:uid="{B3DCC0B9-AC67-4AD3-964E-66D3CC661AB3}"/>
    <cellStyle name="Normal 22 2 2 4 5 2 2 3" xfId="54697" xr:uid="{48E8E5D3-5BAE-43B9-8837-6606059C818D}"/>
    <cellStyle name="Normal 22 2 2 4 5 2 3" xfId="19277" xr:uid="{7E831475-D269-4B38-A9B0-871374B7945B}"/>
    <cellStyle name="Normal 22 2 2 4 5 2 4" xfId="32967" xr:uid="{76888CEC-29A5-4C3A-A4BD-427B0187DD7D}"/>
    <cellStyle name="Normal 22 2 2 4 5 2 5" xfId="47851" xr:uid="{99407D98-311A-4033-87DB-EB0523485201}"/>
    <cellStyle name="Normal 22 2 2 4 5 3" xfId="22699" xr:uid="{B1DE7BB6-A924-44B2-B3D2-616FC0E91E6F}"/>
    <cellStyle name="Normal 22 2 2 4 5 3 2" xfId="36391" xr:uid="{879814A2-6C34-42A1-938A-71A73D6168D5}"/>
    <cellStyle name="Normal 22 2 2 4 5 3 3" xfId="51275" xr:uid="{D83D1BDD-BC0F-4199-82F3-7FB30C9F9851}"/>
    <cellStyle name="Normal 22 2 2 4 5 4" xfId="15855" xr:uid="{D5B20FC3-5D67-4855-8FC9-5C701A33B42E}"/>
    <cellStyle name="Normal 22 2 2 4 5 5" xfId="29545" xr:uid="{771B7A7B-249F-47A0-8508-6F8D9BC15FE4}"/>
    <cellStyle name="Normal 22 2 2 4 5 6" xfId="44429" xr:uid="{FD81993C-3645-4DEC-B16B-751ECDA1F499}"/>
    <cellStyle name="Normal 22 2 2 4 6" xfId="10719" xr:uid="{B74F3590-A0EC-4A74-A65B-E9F5130A471C}"/>
    <cellStyle name="Normal 22 2 2 4 6 2" xfId="24409" xr:uid="{0C819C03-ABCD-44F6-B1F6-BCB3ADF618BF}"/>
    <cellStyle name="Normal 22 2 2 4 6 2 2" xfId="38101" xr:uid="{4E2931D2-1187-440D-9F3D-86E7C2546C6E}"/>
    <cellStyle name="Normal 22 2 2 4 6 2 3" xfId="52985" xr:uid="{4A606A0B-A3E7-42C4-99E6-956B9BFEDF04}"/>
    <cellStyle name="Normal 22 2 2 4 6 3" xfId="17565" xr:uid="{5DB8F6A0-AFB3-4A5E-B2D5-92FCDEE5E936}"/>
    <cellStyle name="Normal 22 2 2 4 6 4" xfId="31255" xr:uid="{889AA35A-85E6-4B9D-9C49-D452014867DD}"/>
    <cellStyle name="Normal 22 2 2 4 6 5" xfId="46139" xr:uid="{E22DD354-9E85-4C08-B76E-7D39E9785677}"/>
    <cellStyle name="Normal 22 2 2 4 7" xfId="20987" xr:uid="{76AD93FC-8F4A-4A3F-BEBF-5F2E19CE86B0}"/>
    <cellStyle name="Normal 22 2 2 4 7 2" xfId="34679" xr:uid="{2018F4CF-6C56-417B-A7B1-C662EC7855EC}"/>
    <cellStyle name="Normal 22 2 2 4 7 3" xfId="49563" xr:uid="{DAE1B3CD-A6E9-4035-9DEE-C5B8C3187B91}"/>
    <cellStyle name="Normal 22 2 2 4 8" xfId="14143" xr:uid="{A3F96DAF-822B-4B72-846B-8AFFF35AF5CF}"/>
    <cellStyle name="Normal 22 2 2 4 9" xfId="27833" xr:uid="{5CBDCD13-6F31-4516-8624-632D79C7B4E8}"/>
    <cellStyle name="Normal 22 2 2 5" xfId="7301" xr:uid="{95C35A36-45D9-4692-B319-5985300BE93F}"/>
    <cellStyle name="Normal 22 2 2 5 2" xfId="7302" xr:uid="{24E2FEFF-81FA-4B1B-8C74-A3EC42E923C8}"/>
    <cellStyle name="Normal 22 2 2 5 2 2" xfId="9015" xr:uid="{0211C8AB-0EF2-436C-A3FB-969B3E0D8ABC}"/>
    <cellStyle name="Normal 22 2 2 5 2 2 2" xfId="12437" xr:uid="{796DCEDE-5504-424D-B47D-4117405B013D}"/>
    <cellStyle name="Normal 22 2 2 5 2 2 2 2" xfId="26127" xr:uid="{7E4564D5-1D3C-4E3C-B5BF-E0145F798A62}"/>
    <cellStyle name="Normal 22 2 2 5 2 2 2 2 2" xfId="39819" xr:uid="{726EDC30-BCC1-44D5-9DA2-49C9BDB97E74}"/>
    <cellStyle name="Normal 22 2 2 5 2 2 2 2 3" xfId="54703" xr:uid="{A32AAB2E-2145-45C9-A883-7C3BA175C438}"/>
    <cellStyle name="Normal 22 2 2 5 2 2 2 3" xfId="19283" xr:uid="{6CBEE389-6B60-42EB-89CE-9267A26FD684}"/>
    <cellStyle name="Normal 22 2 2 5 2 2 2 4" xfId="32973" xr:uid="{0D85B0F2-6CD8-43B2-997E-AD7ABA3BC4E5}"/>
    <cellStyle name="Normal 22 2 2 5 2 2 2 5" xfId="47857" xr:uid="{58C11845-027B-4A90-B0F7-3F65CBF65038}"/>
    <cellStyle name="Normal 22 2 2 5 2 2 3" xfId="22705" xr:uid="{5C820087-2F6B-4CDA-94EE-0B2C080D0090}"/>
    <cellStyle name="Normal 22 2 2 5 2 2 3 2" xfId="36397" xr:uid="{A954B0BD-68EB-473C-B4E1-6122EFB12F0A}"/>
    <cellStyle name="Normal 22 2 2 5 2 2 3 3" xfId="51281" xr:uid="{1872E2D9-DC08-4E33-812D-F21C182A46D6}"/>
    <cellStyle name="Normal 22 2 2 5 2 2 4" xfId="15861" xr:uid="{59E81EDA-9936-43A9-9CAE-945E382B9E94}"/>
    <cellStyle name="Normal 22 2 2 5 2 2 5" xfId="29551" xr:uid="{BD6E1B64-4C87-4668-86E5-B90C3F14FC44}"/>
    <cellStyle name="Normal 22 2 2 5 2 2 6" xfId="44435" xr:uid="{CCA55B5B-B3A9-438D-B906-744843B1626F}"/>
    <cellStyle name="Normal 22 2 2 5 2 3" xfId="10725" xr:uid="{E375E95E-8499-4B90-AE03-44711B4E09EC}"/>
    <cellStyle name="Normal 22 2 2 5 2 3 2" xfId="24415" xr:uid="{17315759-ADF1-4105-84B3-5DB6AFA58143}"/>
    <cellStyle name="Normal 22 2 2 5 2 3 2 2" xfId="38107" xr:uid="{F12EAA0B-9630-4732-8C6C-6C5EC536213D}"/>
    <cellStyle name="Normal 22 2 2 5 2 3 2 3" xfId="52991" xr:uid="{9C170500-3B39-46E4-A499-832068DAA4E5}"/>
    <cellStyle name="Normal 22 2 2 5 2 3 3" xfId="17571" xr:uid="{3FE0AD8D-4738-4F32-AD3F-353A843904A3}"/>
    <cellStyle name="Normal 22 2 2 5 2 3 4" xfId="31261" xr:uid="{2E64F0D0-32B0-4F52-AD1B-CE5E8DAB3F5E}"/>
    <cellStyle name="Normal 22 2 2 5 2 3 5" xfId="46145" xr:uid="{A9103E4E-2F82-4C76-B6D2-DA74958585D3}"/>
    <cellStyle name="Normal 22 2 2 5 2 4" xfId="20993" xr:uid="{42BCC565-0D70-495B-B40A-94CADFA34A5E}"/>
    <cellStyle name="Normal 22 2 2 5 2 4 2" xfId="34685" xr:uid="{C0750B5C-C9D0-493D-89E2-522EC507467A}"/>
    <cellStyle name="Normal 22 2 2 5 2 4 3" xfId="49569" xr:uid="{837B3641-4F29-406B-A6AE-775A0D7CE28D}"/>
    <cellStyle name="Normal 22 2 2 5 2 5" xfId="14149" xr:uid="{17D73C46-9FE2-4093-B3CC-157D894559A3}"/>
    <cellStyle name="Normal 22 2 2 5 2 6" xfId="27839" xr:uid="{687F3E52-FD1C-4B74-90D3-6DB26BAE086E}"/>
    <cellStyle name="Normal 22 2 2 5 2 7" xfId="42723" xr:uid="{8F2690B1-14E5-4FD1-B53F-356A42FDECE3}"/>
    <cellStyle name="Normal 22 2 2 5 3" xfId="9014" xr:uid="{32FB735D-DEA2-4D8B-82CE-56AEB0235D44}"/>
    <cellStyle name="Normal 22 2 2 5 3 2" xfId="12436" xr:uid="{5323BE66-AE18-4D38-ACC4-939F25284154}"/>
    <cellStyle name="Normal 22 2 2 5 3 2 2" xfId="26126" xr:uid="{CBEF7A9D-FD50-48B1-A917-E5E75E5800A9}"/>
    <cellStyle name="Normal 22 2 2 5 3 2 2 2" xfId="39818" xr:uid="{9FCBD779-B71B-41E8-B78D-438D1A0C8B39}"/>
    <cellStyle name="Normal 22 2 2 5 3 2 2 3" xfId="54702" xr:uid="{E434BF28-5D09-43C0-ACE9-5F9E0E511AD5}"/>
    <cellStyle name="Normal 22 2 2 5 3 2 3" xfId="19282" xr:uid="{9F5870EA-5563-4194-8397-B3B2C053C701}"/>
    <cellStyle name="Normal 22 2 2 5 3 2 4" xfId="32972" xr:uid="{281117FA-8BE2-4ACD-81E7-3545E3E833D2}"/>
    <cellStyle name="Normal 22 2 2 5 3 2 5" xfId="47856" xr:uid="{5AA158A0-E885-433C-8937-436F2F129F57}"/>
    <cellStyle name="Normal 22 2 2 5 3 3" xfId="22704" xr:uid="{13F27636-0686-4A13-BB8D-E9E0717420EB}"/>
    <cellStyle name="Normal 22 2 2 5 3 3 2" xfId="36396" xr:uid="{135CB5D5-1C69-4ED8-A021-BFE5130BCB69}"/>
    <cellStyle name="Normal 22 2 2 5 3 3 3" xfId="51280" xr:uid="{BB1C1E08-9D5D-489D-A777-A7B767EAD5C1}"/>
    <cellStyle name="Normal 22 2 2 5 3 4" xfId="15860" xr:uid="{9580F549-7A25-4276-9713-9DA389F889F9}"/>
    <cellStyle name="Normal 22 2 2 5 3 5" xfId="29550" xr:uid="{7EC80B96-BC75-4A31-8107-D7D71EEE4C30}"/>
    <cellStyle name="Normal 22 2 2 5 3 6" xfId="44434" xr:uid="{3D0B765D-5679-4D1E-B8C7-CCD05DB15423}"/>
    <cellStyle name="Normal 22 2 2 5 4" xfId="10724" xr:uid="{68917285-4A17-46D6-9369-E8AC494FD8F0}"/>
    <cellStyle name="Normal 22 2 2 5 4 2" xfId="24414" xr:uid="{14B38046-AC4B-4830-AE21-FC2F831D08DD}"/>
    <cellStyle name="Normal 22 2 2 5 4 2 2" xfId="38106" xr:uid="{4B7F10B4-CD41-47F3-9520-E6A129DBC106}"/>
    <cellStyle name="Normal 22 2 2 5 4 2 3" xfId="52990" xr:uid="{EDD8741D-2E1B-43EB-AD3F-35819E4BB3D0}"/>
    <cellStyle name="Normal 22 2 2 5 4 3" xfId="17570" xr:uid="{7B90B5E2-32B0-4827-82C0-115D14122532}"/>
    <cellStyle name="Normal 22 2 2 5 4 4" xfId="31260" xr:uid="{E3131B8D-B71B-4D23-A5A6-1552A9B4CC3D}"/>
    <cellStyle name="Normal 22 2 2 5 4 5" xfId="46144" xr:uid="{1FD4806D-5234-4DC7-87C7-4DF5BBF68E39}"/>
    <cellStyle name="Normal 22 2 2 5 5" xfId="20992" xr:uid="{E1FBCFBA-ACE4-4003-ABF7-39FDA984C758}"/>
    <cellStyle name="Normal 22 2 2 5 5 2" xfId="34684" xr:uid="{A0B7909E-B15F-48D2-BAE9-A995A45ED7A4}"/>
    <cellStyle name="Normal 22 2 2 5 5 3" xfId="49568" xr:uid="{69D8D023-DD47-46E7-899F-3CD75A07ED23}"/>
    <cellStyle name="Normal 22 2 2 5 6" xfId="14148" xr:uid="{64A8E3EC-12E1-4F5C-8CE8-A7A92868EE55}"/>
    <cellStyle name="Normal 22 2 2 5 7" xfId="27838" xr:uid="{41850C10-C49A-4B49-B5ED-0F1FBC7E2232}"/>
    <cellStyle name="Normal 22 2 2 5 8" xfId="42722" xr:uid="{B931E514-31A1-4A6F-A208-B9CA8BAA7942}"/>
    <cellStyle name="Normal 22 2 2 6" xfId="7303" xr:uid="{41DF6DF3-2EF8-4241-BF10-7C01F0EEAC4B}"/>
    <cellStyle name="Normal 22 2 2 6 2" xfId="9016" xr:uid="{F1F81F71-7FBC-4160-9FFB-78FF8D1B0146}"/>
    <cellStyle name="Normal 22 2 2 6 2 2" xfId="12438" xr:uid="{DC3E28CF-F3BD-460F-8BAE-A12142D1C33F}"/>
    <cellStyle name="Normal 22 2 2 6 2 2 2" xfId="26128" xr:uid="{C9BB7918-77A1-47AD-A35E-9F578785ADBF}"/>
    <cellStyle name="Normal 22 2 2 6 2 2 2 2" xfId="39820" xr:uid="{D1E600C2-DC8F-4015-9991-699A78B2B323}"/>
    <cellStyle name="Normal 22 2 2 6 2 2 2 3" xfId="54704" xr:uid="{E26621DB-552A-43A6-9FED-DB4B0360CB56}"/>
    <cellStyle name="Normal 22 2 2 6 2 2 3" xfId="19284" xr:uid="{4F0E58FF-1FA6-4B59-9355-8DE817F51EEC}"/>
    <cellStyle name="Normal 22 2 2 6 2 2 4" xfId="32974" xr:uid="{FA7854DF-6568-4219-B26B-BC76DC3CC9A2}"/>
    <cellStyle name="Normal 22 2 2 6 2 2 5" xfId="47858" xr:uid="{A83E49F9-6199-4711-A9BD-772DD3643517}"/>
    <cellStyle name="Normal 22 2 2 6 2 3" xfId="22706" xr:uid="{B4602806-3A4B-49D2-AB08-9B99642A6F14}"/>
    <cellStyle name="Normal 22 2 2 6 2 3 2" xfId="36398" xr:uid="{0C830E41-F913-41F6-A89C-02B49B960C23}"/>
    <cellStyle name="Normal 22 2 2 6 2 3 3" xfId="51282" xr:uid="{414E8B42-2F92-4541-96FC-4AA46BDA1A02}"/>
    <cellStyle name="Normal 22 2 2 6 2 4" xfId="15862" xr:uid="{79BAC352-F85B-444A-B8EB-FEF3EB47639B}"/>
    <cellStyle name="Normal 22 2 2 6 2 5" xfId="29552" xr:uid="{6693300D-9715-43B1-B886-60808BE7D104}"/>
    <cellStyle name="Normal 22 2 2 6 2 6" xfId="44436" xr:uid="{E21EF60E-EF9E-40D9-800C-DA8FA3461B3A}"/>
    <cellStyle name="Normal 22 2 2 6 3" xfId="10726" xr:uid="{BA8ED983-B25F-4351-952B-04A938F231CC}"/>
    <cellStyle name="Normal 22 2 2 6 3 2" xfId="24416" xr:uid="{A5F2F5D8-2AEF-456E-945F-A5BCF4573BCC}"/>
    <cellStyle name="Normal 22 2 2 6 3 2 2" xfId="38108" xr:uid="{4F3BA37F-EBC7-430B-83E4-28C96CA70D28}"/>
    <cellStyle name="Normal 22 2 2 6 3 2 3" xfId="52992" xr:uid="{DA66C590-7558-4EF0-AC74-7DB35DACDE9A}"/>
    <cellStyle name="Normal 22 2 2 6 3 3" xfId="17572" xr:uid="{2EBC4D1B-C0CB-424C-BEB1-75D97899C8CE}"/>
    <cellStyle name="Normal 22 2 2 6 3 4" xfId="31262" xr:uid="{D497CA77-16C6-4E99-BF00-415387F72A62}"/>
    <cellStyle name="Normal 22 2 2 6 3 5" xfId="46146" xr:uid="{92468D08-D690-4B53-B8B1-85A9018EC4D8}"/>
    <cellStyle name="Normal 22 2 2 6 4" xfId="20994" xr:uid="{CA8A7DDD-446C-4D06-B6E5-8DA523B5D9F4}"/>
    <cellStyle name="Normal 22 2 2 6 4 2" xfId="34686" xr:uid="{378E1B91-112A-405C-9CC6-AC3C51447C37}"/>
    <cellStyle name="Normal 22 2 2 6 4 3" xfId="49570" xr:uid="{7D8158B2-A988-4CE3-BAA2-2540B558410B}"/>
    <cellStyle name="Normal 22 2 2 6 5" xfId="14150" xr:uid="{3F5D9E28-151F-4E00-9F75-AA7BC6A976A7}"/>
    <cellStyle name="Normal 22 2 2 6 6" xfId="27840" xr:uid="{4D169609-E38D-4505-9638-1024A96E3F1D}"/>
    <cellStyle name="Normal 22 2 2 6 7" xfId="42724" xr:uid="{3F4C5F9C-272A-4255-A3A5-CD2FB7DC2B2E}"/>
    <cellStyle name="Normal 22 2 2 7" xfId="7304" xr:uid="{AE3071C5-F603-42A5-BAEB-A0DFF46B3D64}"/>
    <cellStyle name="Normal 22 2 2 7 2" xfId="9017" xr:uid="{800B679A-74C5-43A7-9762-CD9E998659F7}"/>
    <cellStyle name="Normal 22 2 2 7 2 2" xfId="12439" xr:uid="{3D47D7AD-B98E-4C6A-B47D-39393C3E60E2}"/>
    <cellStyle name="Normal 22 2 2 7 2 2 2" xfId="26129" xr:uid="{5D109A21-DF97-4AEA-ADEB-D22EE9A660B4}"/>
    <cellStyle name="Normal 22 2 2 7 2 2 2 2" xfId="39821" xr:uid="{1885ABA4-A514-49A9-9FAE-50BC3138E8B1}"/>
    <cellStyle name="Normal 22 2 2 7 2 2 2 3" xfId="54705" xr:uid="{C2B2B431-C5C9-4FA4-ADEB-3F7F3E8F449B}"/>
    <cellStyle name="Normal 22 2 2 7 2 2 3" xfId="19285" xr:uid="{BE9FF142-DBE0-47F3-9736-61EBD17A4D8F}"/>
    <cellStyle name="Normal 22 2 2 7 2 2 4" xfId="32975" xr:uid="{6334E132-34BD-41E4-A667-67BDDFC4FD9A}"/>
    <cellStyle name="Normal 22 2 2 7 2 2 5" xfId="47859" xr:uid="{7600B960-8867-4110-A70D-B511B076E406}"/>
    <cellStyle name="Normal 22 2 2 7 2 3" xfId="22707" xr:uid="{574BE4FC-7099-4D14-A231-08C5BF6EF84C}"/>
    <cellStyle name="Normal 22 2 2 7 2 3 2" xfId="36399" xr:uid="{2BB1C2D0-524D-416F-B7E1-FC9EF6834C37}"/>
    <cellStyle name="Normal 22 2 2 7 2 3 3" xfId="51283" xr:uid="{830BA72E-C1B2-4EC0-911B-E69C8EC8E289}"/>
    <cellStyle name="Normal 22 2 2 7 2 4" xfId="15863" xr:uid="{0056136E-9644-4951-BBC4-5F30D0ADD0C2}"/>
    <cellStyle name="Normal 22 2 2 7 2 5" xfId="29553" xr:uid="{0875E603-F704-4A1B-8CF8-DAE00C9A851D}"/>
    <cellStyle name="Normal 22 2 2 7 2 6" xfId="44437" xr:uid="{8F483AB7-38B3-480F-9CA5-A34602EDE1E8}"/>
    <cellStyle name="Normal 22 2 2 7 3" xfId="10727" xr:uid="{E0B9EF97-B44A-4CE5-947C-FD1652911797}"/>
    <cellStyle name="Normal 22 2 2 7 3 2" xfId="24417" xr:uid="{882FD34F-1845-4295-9A6B-6E35C77EA9B6}"/>
    <cellStyle name="Normal 22 2 2 7 3 2 2" xfId="38109" xr:uid="{A7ADB705-F08F-4349-80F9-B77E36BED346}"/>
    <cellStyle name="Normal 22 2 2 7 3 2 3" xfId="52993" xr:uid="{F7ADD69D-2FEF-442F-9417-B3F1899AB3D5}"/>
    <cellStyle name="Normal 22 2 2 7 3 3" xfId="17573" xr:uid="{99560B9E-4773-44A4-A316-65B766E42222}"/>
    <cellStyle name="Normal 22 2 2 7 3 4" xfId="31263" xr:uid="{8451F157-9156-4B73-A84C-1611AB04E3E2}"/>
    <cellStyle name="Normal 22 2 2 7 3 5" xfId="46147" xr:uid="{52CB78CA-6C5D-4C9D-9FCB-4A42E84F21EB}"/>
    <cellStyle name="Normal 22 2 2 7 4" xfId="20995" xr:uid="{593659F2-B983-49C2-8721-C399B5F190F6}"/>
    <cellStyle name="Normal 22 2 2 7 4 2" xfId="34687" xr:uid="{20BA6C08-B67E-4BA1-B637-0FEAB7308EC0}"/>
    <cellStyle name="Normal 22 2 2 7 4 3" xfId="49571" xr:uid="{82D313BC-B55B-4C5D-80C1-9C50CBE24568}"/>
    <cellStyle name="Normal 22 2 2 7 5" xfId="14151" xr:uid="{C9144D1A-A6D8-419B-A75F-3B3FDB7F8055}"/>
    <cellStyle name="Normal 22 2 2 7 6" xfId="27841" xr:uid="{DD4A74C7-E777-4C06-ABB4-883FAAAD30DD}"/>
    <cellStyle name="Normal 22 2 2 7 7" xfId="42725" xr:uid="{8D775D70-7116-4A72-8E58-AA6E7AF24E0C}"/>
    <cellStyle name="Normal 22 2 2 8" xfId="8988" xr:uid="{FFECC777-826A-4F0C-BEE8-FE15FF7A5402}"/>
    <cellStyle name="Normal 22 2 2 8 2" xfId="12410" xr:uid="{EEFF2FF0-9703-4F22-ACE3-F01E60C35F4B}"/>
    <cellStyle name="Normal 22 2 2 8 2 2" xfId="26100" xr:uid="{67340FF3-D52E-465E-9326-BB942F824656}"/>
    <cellStyle name="Normal 22 2 2 8 2 2 2" xfId="39792" xr:uid="{7E6A12A9-9791-4FE9-B519-97855FC22146}"/>
    <cellStyle name="Normal 22 2 2 8 2 2 3" xfId="54676" xr:uid="{E197B3BF-2AA4-48E6-A6A3-DD2265050993}"/>
    <cellStyle name="Normal 22 2 2 8 2 3" xfId="19256" xr:uid="{02C89EF3-69CC-4FA7-8641-9A28C7368191}"/>
    <cellStyle name="Normal 22 2 2 8 2 4" xfId="32946" xr:uid="{0AC9A411-C4B1-4BD8-A12E-A7AB4382813D}"/>
    <cellStyle name="Normal 22 2 2 8 2 5" xfId="47830" xr:uid="{3D3DD225-97E4-499C-94F8-0F5D7EC79775}"/>
    <cellStyle name="Normal 22 2 2 8 3" xfId="22678" xr:uid="{49D897F5-AE3B-47EC-9103-192838AFD714}"/>
    <cellStyle name="Normal 22 2 2 8 3 2" xfId="36370" xr:uid="{D1E3E126-4A56-458D-8926-F742366C30DF}"/>
    <cellStyle name="Normal 22 2 2 8 3 3" xfId="51254" xr:uid="{5A3C8038-3A1E-4AC0-957F-5349050155C7}"/>
    <cellStyle name="Normal 22 2 2 8 4" xfId="15834" xr:uid="{A5FABF1F-71F2-4C8A-ADA8-C0D406817BF9}"/>
    <cellStyle name="Normal 22 2 2 8 5" xfId="29524" xr:uid="{E1F455C9-FB6A-4D43-A171-7892F347ACC0}"/>
    <cellStyle name="Normal 22 2 2 8 6" xfId="44408" xr:uid="{FBA38798-821A-4D62-AA7B-F1D5FC9E32D4}"/>
    <cellStyle name="Normal 22 2 2 9" xfId="10698" xr:uid="{9810E986-9AF2-4B40-9A19-F3BF1FDECAC6}"/>
    <cellStyle name="Normal 22 2 2 9 2" xfId="24388" xr:uid="{4076DD62-8120-4186-B77D-6CCD2C0BB949}"/>
    <cellStyle name="Normal 22 2 2 9 2 2" xfId="38080" xr:uid="{E315161E-00EF-4029-ACFE-1E4477382C14}"/>
    <cellStyle name="Normal 22 2 2 9 2 3" xfId="52964" xr:uid="{DA2531A3-BFA4-43DB-9961-9441348FF2FA}"/>
    <cellStyle name="Normal 22 2 2 9 3" xfId="17544" xr:uid="{DCFB14E2-E45A-4FA5-BE0C-E880A684343B}"/>
    <cellStyle name="Normal 22 2 2 9 4" xfId="31234" xr:uid="{2F4030FF-B221-4D6D-8B80-16289FC47204}"/>
    <cellStyle name="Normal 22 2 2 9 5" xfId="46118" xr:uid="{290A10DE-FBD2-4500-9AFB-E82ECFACB2E5}"/>
    <cellStyle name="Normal 22 2 3" xfId="7305" xr:uid="{09E51DDC-F7EF-424C-82D3-0CD140C36615}"/>
    <cellStyle name="Normal 22 2 3 10" xfId="14152" xr:uid="{3872B831-6625-4CBC-B0CC-C697D0F38357}"/>
    <cellStyle name="Normal 22 2 3 11" xfId="27842" xr:uid="{194E9C8F-0E76-437D-B757-28F5881045BD}"/>
    <cellStyle name="Normal 22 2 3 12" xfId="42726" xr:uid="{51CB808E-64F1-4665-9184-F6F503A6B54C}"/>
    <cellStyle name="Normal 22 2 3 2" xfId="7306" xr:uid="{34763445-710A-4CD7-8AB7-BAF002383520}"/>
    <cellStyle name="Normal 22 2 3 2 10" xfId="42727" xr:uid="{F9F58465-92A9-4A8D-9E2A-83193F238DC1}"/>
    <cellStyle name="Normal 22 2 3 2 2" xfId="7307" xr:uid="{AB6EEFD6-2A6F-4F76-B019-653185067B81}"/>
    <cellStyle name="Normal 22 2 3 2 2 2" xfId="7308" xr:uid="{290389A6-0790-4909-B3CB-A88929225EA9}"/>
    <cellStyle name="Normal 22 2 3 2 2 2 2" xfId="9021" xr:uid="{BF1F3037-9D9C-4340-890F-3F7EB44E3220}"/>
    <cellStyle name="Normal 22 2 3 2 2 2 2 2" xfId="12443" xr:uid="{1CC6F96A-39BD-4DC9-B62F-D5D803148D5E}"/>
    <cellStyle name="Normal 22 2 3 2 2 2 2 2 2" xfId="26133" xr:uid="{85C26E0E-E061-40E5-80D7-F8A6CAE9545C}"/>
    <cellStyle name="Normal 22 2 3 2 2 2 2 2 2 2" xfId="39825" xr:uid="{5A6F8B5E-D625-4A81-AFEE-5ECFDB1E06FB}"/>
    <cellStyle name="Normal 22 2 3 2 2 2 2 2 2 3" xfId="54709" xr:uid="{FA720B1A-4F2A-45DA-9FEE-AABE31C1AF2F}"/>
    <cellStyle name="Normal 22 2 3 2 2 2 2 2 3" xfId="19289" xr:uid="{76AD0C87-A91C-4E7C-8596-44F8E6FD52B0}"/>
    <cellStyle name="Normal 22 2 3 2 2 2 2 2 4" xfId="32979" xr:uid="{628C4C48-DF05-46FA-9641-3DF104755A6E}"/>
    <cellStyle name="Normal 22 2 3 2 2 2 2 2 5" xfId="47863" xr:uid="{E182333B-50EB-407A-A783-92DFDAFB2D41}"/>
    <cellStyle name="Normal 22 2 3 2 2 2 2 3" xfId="22711" xr:uid="{D43DEB08-8D43-42A0-B113-ADE9005119AF}"/>
    <cellStyle name="Normal 22 2 3 2 2 2 2 3 2" xfId="36403" xr:uid="{4ED659A2-E715-4DD6-9825-C91CEE283BAC}"/>
    <cellStyle name="Normal 22 2 3 2 2 2 2 3 3" xfId="51287" xr:uid="{E144EFE1-BF9D-4AF0-BA17-F49C070DA5FD}"/>
    <cellStyle name="Normal 22 2 3 2 2 2 2 4" xfId="15867" xr:uid="{87B2AED8-D36F-4191-92AB-A16C95F61374}"/>
    <cellStyle name="Normal 22 2 3 2 2 2 2 5" xfId="29557" xr:uid="{7FA3FBB9-6B51-4C66-B15D-A1BBFB3EB55C}"/>
    <cellStyle name="Normal 22 2 3 2 2 2 2 6" xfId="44441" xr:uid="{836CAF0C-575A-405B-BA47-631DBCC2A70A}"/>
    <cellStyle name="Normal 22 2 3 2 2 2 3" xfId="10731" xr:uid="{F0361F95-1CEC-493A-8B62-6038C62E948B}"/>
    <cellStyle name="Normal 22 2 3 2 2 2 3 2" xfId="24421" xr:uid="{AEC6417C-28ED-4543-8F56-6DF131C2B6E5}"/>
    <cellStyle name="Normal 22 2 3 2 2 2 3 2 2" xfId="38113" xr:uid="{31A8EA84-379C-4DC6-98F1-CFF8AF62D5BB}"/>
    <cellStyle name="Normal 22 2 3 2 2 2 3 2 3" xfId="52997" xr:uid="{833A1677-74C8-4DF4-8696-CE32DA098452}"/>
    <cellStyle name="Normal 22 2 3 2 2 2 3 3" xfId="17577" xr:uid="{3D4CDBE7-9183-4615-AD32-1D81B5E54D88}"/>
    <cellStyle name="Normal 22 2 3 2 2 2 3 4" xfId="31267" xr:uid="{C0BFE350-ED0C-4BAF-A517-4A2D9EF172FC}"/>
    <cellStyle name="Normal 22 2 3 2 2 2 3 5" xfId="46151" xr:uid="{B5920E3E-F266-4528-9713-6F54E29786BB}"/>
    <cellStyle name="Normal 22 2 3 2 2 2 4" xfId="20999" xr:uid="{71D3E489-78AE-4F47-8536-57F9B94CB5B4}"/>
    <cellStyle name="Normal 22 2 3 2 2 2 4 2" xfId="34691" xr:uid="{7CCFD66C-0836-43BD-9F5F-DE33A322D364}"/>
    <cellStyle name="Normal 22 2 3 2 2 2 4 3" xfId="49575" xr:uid="{3958F51A-C8A4-4685-A474-35F636CC15F5}"/>
    <cellStyle name="Normal 22 2 3 2 2 2 5" xfId="14155" xr:uid="{3D61524A-42BA-46B8-9740-2FA425050EA7}"/>
    <cellStyle name="Normal 22 2 3 2 2 2 6" xfId="27845" xr:uid="{2E568D04-57F7-4071-9069-2F599D07E4A0}"/>
    <cellStyle name="Normal 22 2 3 2 2 2 7" xfId="42729" xr:uid="{54CF07EB-88B6-442E-85DF-1932D7F85C40}"/>
    <cellStyle name="Normal 22 2 3 2 2 3" xfId="9020" xr:uid="{8D9388FB-EBB6-4268-B442-A5FBC93309D3}"/>
    <cellStyle name="Normal 22 2 3 2 2 3 2" xfId="12442" xr:uid="{101A2308-48F8-48AC-A502-89910E11E449}"/>
    <cellStyle name="Normal 22 2 3 2 2 3 2 2" xfId="26132" xr:uid="{B189F227-BC7F-4981-8CC5-21F0790F9437}"/>
    <cellStyle name="Normal 22 2 3 2 2 3 2 2 2" xfId="39824" xr:uid="{33FB11E5-5373-4AF9-B195-FAAF02602D99}"/>
    <cellStyle name="Normal 22 2 3 2 2 3 2 2 3" xfId="54708" xr:uid="{D9525023-AB4C-4157-976A-BE6DF4DA43A0}"/>
    <cellStyle name="Normal 22 2 3 2 2 3 2 3" xfId="19288" xr:uid="{A79EAA09-E692-43D6-B889-9C35EDD6E8E1}"/>
    <cellStyle name="Normal 22 2 3 2 2 3 2 4" xfId="32978" xr:uid="{C3F5293B-5C4E-4FD4-9E7C-9BD78893FFA0}"/>
    <cellStyle name="Normal 22 2 3 2 2 3 2 5" xfId="47862" xr:uid="{6D2FA45E-B6B5-4C2E-91CA-0D1FD3DD93A5}"/>
    <cellStyle name="Normal 22 2 3 2 2 3 3" xfId="22710" xr:uid="{D3DAD9A9-F70F-4F07-93D0-3A262A95CD9A}"/>
    <cellStyle name="Normal 22 2 3 2 2 3 3 2" xfId="36402" xr:uid="{DCFA76ED-54E4-4A8F-BC18-A763FE689940}"/>
    <cellStyle name="Normal 22 2 3 2 2 3 3 3" xfId="51286" xr:uid="{E66AE0B9-EF5C-4710-9AD6-4C393055599D}"/>
    <cellStyle name="Normal 22 2 3 2 2 3 4" xfId="15866" xr:uid="{01DD8232-285F-4743-94E5-92C24E079D5E}"/>
    <cellStyle name="Normal 22 2 3 2 2 3 5" xfId="29556" xr:uid="{B76A6166-7A78-460C-A0BB-07F21240E077}"/>
    <cellStyle name="Normal 22 2 3 2 2 3 6" xfId="44440" xr:uid="{67F50380-20F1-49DC-A394-4198AD00001F}"/>
    <cellStyle name="Normal 22 2 3 2 2 4" xfId="10730" xr:uid="{0CE1BBB6-F3DA-4F23-ACE5-E148C0F2DC57}"/>
    <cellStyle name="Normal 22 2 3 2 2 4 2" xfId="24420" xr:uid="{4C21DA9E-D56B-4BBD-8088-40FE2F89972E}"/>
    <cellStyle name="Normal 22 2 3 2 2 4 2 2" xfId="38112" xr:uid="{CDE05DF4-8F04-46C9-9333-FC35FE205381}"/>
    <cellStyle name="Normal 22 2 3 2 2 4 2 3" xfId="52996" xr:uid="{8F97A8B3-1235-4C3F-8EEB-BB615FB69595}"/>
    <cellStyle name="Normal 22 2 3 2 2 4 3" xfId="17576" xr:uid="{83855EA6-CC90-42C8-8BAE-ADC867E4C761}"/>
    <cellStyle name="Normal 22 2 3 2 2 4 4" xfId="31266" xr:uid="{00B39EBE-5F37-4ED4-82F0-B139C5AE5C27}"/>
    <cellStyle name="Normal 22 2 3 2 2 4 5" xfId="46150" xr:uid="{EE5DC61F-E84C-43BE-9156-99837991A4AB}"/>
    <cellStyle name="Normal 22 2 3 2 2 5" xfId="20998" xr:uid="{43CE15D3-D122-45E0-8091-C36459800844}"/>
    <cellStyle name="Normal 22 2 3 2 2 5 2" xfId="34690" xr:uid="{7CF80F60-29DB-4349-8138-36666F938183}"/>
    <cellStyle name="Normal 22 2 3 2 2 5 3" xfId="49574" xr:uid="{466D6288-10A8-44DB-B08A-AF07A52DC15E}"/>
    <cellStyle name="Normal 22 2 3 2 2 6" xfId="14154" xr:uid="{10B6BFBF-263E-4178-9257-4255FEF837AF}"/>
    <cellStyle name="Normal 22 2 3 2 2 7" xfId="27844" xr:uid="{351032A1-8F79-4976-8F97-1EFBD3C39329}"/>
    <cellStyle name="Normal 22 2 3 2 2 8" xfId="42728" xr:uid="{0769679D-70C0-4068-A141-25B8C4F91BEB}"/>
    <cellStyle name="Normal 22 2 3 2 3" xfId="7309" xr:uid="{7F041FF7-C906-47DE-A9FB-C0E82A2D1157}"/>
    <cellStyle name="Normal 22 2 3 2 3 2" xfId="9022" xr:uid="{A4B3B9EF-FA25-4EF4-B820-4C91C5586F44}"/>
    <cellStyle name="Normal 22 2 3 2 3 2 2" xfId="12444" xr:uid="{AB5C1FB4-D67D-4E64-AA54-3827369B87CC}"/>
    <cellStyle name="Normal 22 2 3 2 3 2 2 2" xfId="26134" xr:uid="{DC144D48-DABF-42F8-8167-8202A7EB3209}"/>
    <cellStyle name="Normal 22 2 3 2 3 2 2 2 2" xfId="39826" xr:uid="{AFFB753D-4555-473F-8E4E-9AA12D0F0E48}"/>
    <cellStyle name="Normal 22 2 3 2 3 2 2 2 3" xfId="54710" xr:uid="{157DB5DB-BBC0-4F37-B60B-3054598F2EA1}"/>
    <cellStyle name="Normal 22 2 3 2 3 2 2 3" xfId="19290" xr:uid="{91C186E2-8903-454D-BAFD-4B212405009B}"/>
    <cellStyle name="Normal 22 2 3 2 3 2 2 4" xfId="32980" xr:uid="{C7B09757-94D3-4295-AF1A-B658C739B594}"/>
    <cellStyle name="Normal 22 2 3 2 3 2 2 5" xfId="47864" xr:uid="{C6E47F10-51AF-4BF4-B408-CED5E4BDDE28}"/>
    <cellStyle name="Normal 22 2 3 2 3 2 3" xfId="22712" xr:uid="{283F671C-26C9-40B6-A491-961A9026611D}"/>
    <cellStyle name="Normal 22 2 3 2 3 2 3 2" xfId="36404" xr:uid="{ADA96DA0-7AB9-4503-B484-863C24C1D42A}"/>
    <cellStyle name="Normal 22 2 3 2 3 2 3 3" xfId="51288" xr:uid="{DD430425-2BD7-4E6D-8A18-380602AE4536}"/>
    <cellStyle name="Normal 22 2 3 2 3 2 4" xfId="15868" xr:uid="{2EA6B42A-F502-4FCA-8F89-62734B472C52}"/>
    <cellStyle name="Normal 22 2 3 2 3 2 5" xfId="29558" xr:uid="{8A9786E6-9E9C-492C-AD12-10B5AB7B82E9}"/>
    <cellStyle name="Normal 22 2 3 2 3 2 6" xfId="44442" xr:uid="{22C07653-F3CF-4BB7-8D1F-A288989FC310}"/>
    <cellStyle name="Normal 22 2 3 2 3 3" xfId="10732" xr:uid="{530640E1-8559-42D7-BDCF-F53C634AF265}"/>
    <cellStyle name="Normal 22 2 3 2 3 3 2" xfId="24422" xr:uid="{BBB5E62A-9892-4CB6-A997-8327561777D3}"/>
    <cellStyle name="Normal 22 2 3 2 3 3 2 2" xfId="38114" xr:uid="{B26EAAC7-7B43-4F72-86CA-779FF12862FE}"/>
    <cellStyle name="Normal 22 2 3 2 3 3 2 3" xfId="52998" xr:uid="{C01D8910-219F-4AFE-82BA-EB816F74EC10}"/>
    <cellStyle name="Normal 22 2 3 2 3 3 3" xfId="17578" xr:uid="{D0E53DF4-85B1-403D-80C2-C2DAACB89A32}"/>
    <cellStyle name="Normal 22 2 3 2 3 3 4" xfId="31268" xr:uid="{4D02863C-6979-46B4-B05D-40D553023609}"/>
    <cellStyle name="Normal 22 2 3 2 3 3 5" xfId="46152" xr:uid="{5FFB4ECF-9525-4788-AAA1-AB54D3585C6B}"/>
    <cellStyle name="Normal 22 2 3 2 3 4" xfId="21000" xr:uid="{CC88C663-F174-4A40-9A49-196D64FA2CA1}"/>
    <cellStyle name="Normal 22 2 3 2 3 4 2" xfId="34692" xr:uid="{8FF3F7C4-F639-4305-918B-1BEF34C262A1}"/>
    <cellStyle name="Normal 22 2 3 2 3 4 3" xfId="49576" xr:uid="{922C63B8-563F-4EB1-8BAB-24C799F6B9F2}"/>
    <cellStyle name="Normal 22 2 3 2 3 5" xfId="14156" xr:uid="{F2654878-99F5-45A4-9ABE-CB5439618EBE}"/>
    <cellStyle name="Normal 22 2 3 2 3 6" xfId="27846" xr:uid="{12297571-B22A-4328-8835-C348A55D43DC}"/>
    <cellStyle name="Normal 22 2 3 2 3 7" xfId="42730" xr:uid="{FD2C558D-232E-486C-B590-1475D17AC613}"/>
    <cellStyle name="Normal 22 2 3 2 4" xfId="7310" xr:uid="{32088E5A-7E7C-45FB-B4BD-AE214E6D11A3}"/>
    <cellStyle name="Normal 22 2 3 2 4 2" xfId="9023" xr:uid="{70664198-6951-48E1-B27D-E03E47FB1D8B}"/>
    <cellStyle name="Normal 22 2 3 2 4 2 2" xfId="12445" xr:uid="{1E63CECF-72F3-4851-AADD-733BA6537F46}"/>
    <cellStyle name="Normal 22 2 3 2 4 2 2 2" xfId="26135" xr:uid="{A4F10D55-5B7E-4C1C-8B50-6BE10F0B1F4C}"/>
    <cellStyle name="Normal 22 2 3 2 4 2 2 2 2" xfId="39827" xr:uid="{57F64405-78C2-441E-8304-0587236154A2}"/>
    <cellStyle name="Normal 22 2 3 2 4 2 2 2 3" xfId="54711" xr:uid="{ADAC8B01-B567-474F-8519-ADF7F1434BFC}"/>
    <cellStyle name="Normal 22 2 3 2 4 2 2 3" xfId="19291" xr:uid="{DABB1C4F-D420-4C04-A440-AD4648069465}"/>
    <cellStyle name="Normal 22 2 3 2 4 2 2 4" xfId="32981" xr:uid="{0E7CF496-6634-496F-9F44-54049B0B53AF}"/>
    <cellStyle name="Normal 22 2 3 2 4 2 2 5" xfId="47865" xr:uid="{1B7FB968-89D8-4C84-A6E9-2C356B497385}"/>
    <cellStyle name="Normal 22 2 3 2 4 2 3" xfId="22713" xr:uid="{C73032D8-4417-4EAA-82C1-55CFA6AA567E}"/>
    <cellStyle name="Normal 22 2 3 2 4 2 3 2" xfId="36405" xr:uid="{1908C26D-5F27-4B99-B9B2-0260828CD6D6}"/>
    <cellStyle name="Normal 22 2 3 2 4 2 3 3" xfId="51289" xr:uid="{8A03E0B5-9CF8-44ED-B420-F2141556DC39}"/>
    <cellStyle name="Normal 22 2 3 2 4 2 4" xfId="15869" xr:uid="{78A0531F-CA08-4979-8B2B-D2C2FCB6F5F3}"/>
    <cellStyle name="Normal 22 2 3 2 4 2 5" xfId="29559" xr:uid="{C9C4DE06-9793-4D7B-805F-3B929818DD81}"/>
    <cellStyle name="Normal 22 2 3 2 4 2 6" xfId="44443" xr:uid="{70E6A623-5C19-4799-B631-2EE27759E67C}"/>
    <cellStyle name="Normal 22 2 3 2 4 3" xfId="10733" xr:uid="{70E18BFD-21E4-4820-8130-433529D1F0FB}"/>
    <cellStyle name="Normal 22 2 3 2 4 3 2" xfId="24423" xr:uid="{EBBDD02D-C177-4B18-9A8D-12C2E48E4654}"/>
    <cellStyle name="Normal 22 2 3 2 4 3 2 2" xfId="38115" xr:uid="{DF934ECC-682B-4D5F-AA5D-43395922620F}"/>
    <cellStyle name="Normal 22 2 3 2 4 3 2 3" xfId="52999" xr:uid="{157B83B5-89C4-4A44-8891-DF16EF8A60F2}"/>
    <cellStyle name="Normal 22 2 3 2 4 3 3" xfId="17579" xr:uid="{FB2A4CC1-44C6-4B1A-A04A-7ADEF33D54B5}"/>
    <cellStyle name="Normal 22 2 3 2 4 3 4" xfId="31269" xr:uid="{CDFEF5DD-25E5-494B-93AB-44522F7EE580}"/>
    <cellStyle name="Normal 22 2 3 2 4 3 5" xfId="46153" xr:uid="{671F9F86-FEF7-43EB-BA5A-75D1402A8A3A}"/>
    <cellStyle name="Normal 22 2 3 2 4 4" xfId="21001" xr:uid="{11EAF560-BB29-4372-B9EE-DD0C60543C56}"/>
    <cellStyle name="Normal 22 2 3 2 4 4 2" xfId="34693" xr:uid="{2D9B5E1F-81CB-440A-98B7-D9604390AA80}"/>
    <cellStyle name="Normal 22 2 3 2 4 4 3" xfId="49577" xr:uid="{1D114FA2-D7D2-4A2C-A39D-1C091C810A5A}"/>
    <cellStyle name="Normal 22 2 3 2 4 5" xfId="14157" xr:uid="{C99C26BB-AEDF-427B-B6C7-A7952C3E13FF}"/>
    <cellStyle name="Normal 22 2 3 2 4 6" xfId="27847" xr:uid="{8597810F-AC08-43A6-9E9A-A7B978047B1C}"/>
    <cellStyle name="Normal 22 2 3 2 4 7" xfId="42731" xr:uid="{0BF3D8F3-520B-46C6-A13F-E52496F7BA10}"/>
    <cellStyle name="Normal 22 2 3 2 5" xfId="9019" xr:uid="{CE960EE4-33DD-4354-BEA8-A63FD71EB527}"/>
    <cellStyle name="Normal 22 2 3 2 5 2" xfId="12441" xr:uid="{289FEBCE-046F-4DE0-B965-A2D00DD26137}"/>
    <cellStyle name="Normal 22 2 3 2 5 2 2" xfId="26131" xr:uid="{7937FD54-1F12-47D6-B0C0-32CAB6478FCA}"/>
    <cellStyle name="Normal 22 2 3 2 5 2 2 2" xfId="39823" xr:uid="{A6EBDF3B-3B2F-4829-9819-B924F065BFC0}"/>
    <cellStyle name="Normal 22 2 3 2 5 2 2 3" xfId="54707" xr:uid="{3D3808B2-ECD9-4244-AAF3-230C39AFEC26}"/>
    <cellStyle name="Normal 22 2 3 2 5 2 3" xfId="19287" xr:uid="{85F96F5F-BA6C-4B02-8FD8-6D2ADB7321F0}"/>
    <cellStyle name="Normal 22 2 3 2 5 2 4" xfId="32977" xr:uid="{06C70127-2665-49D5-8180-824AB5E01FB5}"/>
    <cellStyle name="Normal 22 2 3 2 5 2 5" xfId="47861" xr:uid="{2444DDB7-6B39-45A9-B529-B2E7FD928C5E}"/>
    <cellStyle name="Normal 22 2 3 2 5 3" xfId="22709" xr:uid="{CAC7C7EC-FBB4-40CE-92A1-8A13CA1E29F1}"/>
    <cellStyle name="Normal 22 2 3 2 5 3 2" xfId="36401" xr:uid="{8A0AA803-0CC2-497E-8818-E165EAFE0EE8}"/>
    <cellStyle name="Normal 22 2 3 2 5 3 3" xfId="51285" xr:uid="{F04B7F45-2EB2-4942-928F-3A6D48F273AC}"/>
    <cellStyle name="Normal 22 2 3 2 5 4" xfId="15865" xr:uid="{668960D7-43DA-4A2A-8F91-CA866BB0E428}"/>
    <cellStyle name="Normal 22 2 3 2 5 5" xfId="29555" xr:uid="{1429B7A0-D39D-4322-B649-591F6DC550BC}"/>
    <cellStyle name="Normal 22 2 3 2 5 6" xfId="44439" xr:uid="{D4FAD428-0D8B-4F54-923B-6F7E857E03DA}"/>
    <cellStyle name="Normal 22 2 3 2 6" xfId="10729" xr:uid="{67E25F1E-95A3-431E-95AC-6976C57CB365}"/>
    <cellStyle name="Normal 22 2 3 2 6 2" xfId="24419" xr:uid="{DACA0900-DA6C-4A45-9F73-8195B7ABA7DA}"/>
    <cellStyle name="Normal 22 2 3 2 6 2 2" xfId="38111" xr:uid="{6E88AE36-F782-43F3-A1E2-60A8B078E65E}"/>
    <cellStyle name="Normal 22 2 3 2 6 2 3" xfId="52995" xr:uid="{ED42F6E0-8122-4AE1-A2C5-31C56FBF9356}"/>
    <cellStyle name="Normal 22 2 3 2 6 3" xfId="17575" xr:uid="{D793CFE8-0609-4AA3-A56A-0C174096D96D}"/>
    <cellStyle name="Normal 22 2 3 2 6 4" xfId="31265" xr:uid="{75A34891-E21F-4E1F-A3F0-3428E18D24C5}"/>
    <cellStyle name="Normal 22 2 3 2 6 5" xfId="46149" xr:uid="{90F9C7F3-82CB-4372-A063-A76B09B47558}"/>
    <cellStyle name="Normal 22 2 3 2 7" xfId="20997" xr:uid="{6C751CC8-EED6-4869-A574-4B84189765D6}"/>
    <cellStyle name="Normal 22 2 3 2 7 2" xfId="34689" xr:uid="{65F780C8-F891-4753-B719-96F7C46373F0}"/>
    <cellStyle name="Normal 22 2 3 2 7 3" xfId="49573" xr:uid="{1EF8C7E4-CBB0-4202-90EB-E43A726FB09D}"/>
    <cellStyle name="Normal 22 2 3 2 8" xfId="14153" xr:uid="{A6CF3C56-560E-4534-A4E0-77B04BA11002}"/>
    <cellStyle name="Normal 22 2 3 2 9" xfId="27843" xr:uid="{0CA65120-288B-4919-A945-B7937766C363}"/>
    <cellStyle name="Normal 22 2 3 3" xfId="7311" xr:uid="{967D8D6C-B3FB-474B-AAE1-18DE8823C451}"/>
    <cellStyle name="Normal 22 2 3 3 10" xfId="42732" xr:uid="{28BCD4AE-41C5-4385-8789-2CBB20E7BEEF}"/>
    <cellStyle name="Normal 22 2 3 3 2" xfId="7312" xr:uid="{139E1B30-D193-4016-88FC-47530714DC8F}"/>
    <cellStyle name="Normal 22 2 3 3 2 2" xfId="7313" xr:uid="{94ADD6E5-C3AC-4D5C-A704-2160E0D6A654}"/>
    <cellStyle name="Normal 22 2 3 3 2 2 2" xfId="9026" xr:uid="{732C14BD-14B0-476C-B569-EA47738264C0}"/>
    <cellStyle name="Normal 22 2 3 3 2 2 2 2" xfId="12448" xr:uid="{075BEB4F-629D-4234-891D-BA4547F5AEE7}"/>
    <cellStyle name="Normal 22 2 3 3 2 2 2 2 2" xfId="26138" xr:uid="{4C8E8465-9214-4CE1-AFFA-60318848587C}"/>
    <cellStyle name="Normal 22 2 3 3 2 2 2 2 2 2" xfId="39830" xr:uid="{CD270F42-1445-430C-84D4-A74BAE019EEF}"/>
    <cellStyle name="Normal 22 2 3 3 2 2 2 2 2 3" xfId="54714" xr:uid="{5C377DE1-C3A1-4E17-ABDA-EA27246A7477}"/>
    <cellStyle name="Normal 22 2 3 3 2 2 2 2 3" xfId="19294" xr:uid="{E6AACE59-1BEF-44C2-B414-B9155D7DA7C5}"/>
    <cellStyle name="Normal 22 2 3 3 2 2 2 2 4" xfId="32984" xr:uid="{A0C0F910-7C04-4CB6-BFF9-D187AB74ECE1}"/>
    <cellStyle name="Normal 22 2 3 3 2 2 2 2 5" xfId="47868" xr:uid="{6BA624C0-8A91-4C2A-B8F7-65B6E480C8E2}"/>
    <cellStyle name="Normal 22 2 3 3 2 2 2 3" xfId="22716" xr:uid="{3191661C-582E-4EDD-8FB6-CE1CF9131C11}"/>
    <cellStyle name="Normal 22 2 3 3 2 2 2 3 2" xfId="36408" xr:uid="{FE45A781-CE79-41A6-BC56-D48C474CE6D4}"/>
    <cellStyle name="Normal 22 2 3 3 2 2 2 3 3" xfId="51292" xr:uid="{52B8AB91-FBC5-45D2-9E03-D57486EBF5A1}"/>
    <cellStyle name="Normal 22 2 3 3 2 2 2 4" xfId="15872" xr:uid="{F5B777D6-DDDB-4C3D-B3C9-FB4AA713D368}"/>
    <cellStyle name="Normal 22 2 3 3 2 2 2 5" xfId="29562" xr:uid="{3108A0B6-5480-4A44-9AE9-5E1C3B2935B2}"/>
    <cellStyle name="Normal 22 2 3 3 2 2 2 6" xfId="44446" xr:uid="{6863DE37-914F-40AA-8841-E936913B8AEA}"/>
    <cellStyle name="Normal 22 2 3 3 2 2 3" xfId="10736" xr:uid="{515F1167-AF4D-456D-B56C-A868601CA7A6}"/>
    <cellStyle name="Normal 22 2 3 3 2 2 3 2" xfId="24426" xr:uid="{BB739110-FF49-4310-A8F2-C8BF64D1DDF2}"/>
    <cellStyle name="Normal 22 2 3 3 2 2 3 2 2" xfId="38118" xr:uid="{E156A164-5A6C-4E86-9E6E-D5C03B182EE5}"/>
    <cellStyle name="Normal 22 2 3 3 2 2 3 2 3" xfId="53002" xr:uid="{77305075-1A31-4ABC-A9D4-0118A7865FFC}"/>
    <cellStyle name="Normal 22 2 3 3 2 2 3 3" xfId="17582" xr:uid="{81D49AEB-3124-4ED6-BB0E-03BDBC8478EB}"/>
    <cellStyle name="Normal 22 2 3 3 2 2 3 4" xfId="31272" xr:uid="{EC360BCB-D75E-4A52-BF33-AB559B103832}"/>
    <cellStyle name="Normal 22 2 3 3 2 2 3 5" xfId="46156" xr:uid="{06430562-7D50-4BAF-80DD-D82EFFEB8255}"/>
    <cellStyle name="Normal 22 2 3 3 2 2 4" xfId="21004" xr:uid="{A52E1B64-4A64-4260-ADD0-F5F8DC90516C}"/>
    <cellStyle name="Normal 22 2 3 3 2 2 4 2" xfId="34696" xr:uid="{FFB1C868-F942-4C31-9F9F-06FFB59EBF0D}"/>
    <cellStyle name="Normal 22 2 3 3 2 2 4 3" xfId="49580" xr:uid="{D6522CA1-95A3-4DE2-9AFB-27306F838C84}"/>
    <cellStyle name="Normal 22 2 3 3 2 2 5" xfId="14160" xr:uid="{14BE7A9F-1C06-4600-A70E-296715A38227}"/>
    <cellStyle name="Normal 22 2 3 3 2 2 6" xfId="27850" xr:uid="{7F1480B7-51DB-42A3-881B-B1A32EB65F85}"/>
    <cellStyle name="Normal 22 2 3 3 2 2 7" xfId="42734" xr:uid="{003D9731-1672-4517-BE01-69220D894A74}"/>
    <cellStyle name="Normal 22 2 3 3 2 3" xfId="9025" xr:uid="{7B3F7EB1-0FBF-4687-9F54-8BFF9895F4D5}"/>
    <cellStyle name="Normal 22 2 3 3 2 3 2" xfId="12447" xr:uid="{D73580D9-D213-460A-92FB-015942DC5AF3}"/>
    <cellStyle name="Normal 22 2 3 3 2 3 2 2" xfId="26137" xr:uid="{577B400B-DB35-4997-AD40-9AC7553FBB3B}"/>
    <cellStyle name="Normal 22 2 3 3 2 3 2 2 2" xfId="39829" xr:uid="{0840B122-2F4E-4040-9CA2-A9B00A298241}"/>
    <cellStyle name="Normal 22 2 3 3 2 3 2 2 3" xfId="54713" xr:uid="{B797776B-7363-4D6A-86C2-DB5D4DE90946}"/>
    <cellStyle name="Normal 22 2 3 3 2 3 2 3" xfId="19293" xr:uid="{B5ADF8F1-3FD8-49D0-B570-41148CD847C5}"/>
    <cellStyle name="Normal 22 2 3 3 2 3 2 4" xfId="32983" xr:uid="{00138798-6F84-41B3-BA9B-39CD4FB75FFC}"/>
    <cellStyle name="Normal 22 2 3 3 2 3 2 5" xfId="47867" xr:uid="{34B88AA0-30EC-4ECA-B44C-EF385692C269}"/>
    <cellStyle name="Normal 22 2 3 3 2 3 3" xfId="22715" xr:uid="{653E83A7-A6D1-4045-8A59-02CB2982CDB9}"/>
    <cellStyle name="Normal 22 2 3 3 2 3 3 2" xfId="36407" xr:uid="{DAED869F-3559-4165-812D-E09DF53CF5DB}"/>
    <cellStyle name="Normal 22 2 3 3 2 3 3 3" xfId="51291" xr:uid="{5CBDC52C-DEED-46A3-965F-382A03F1B90D}"/>
    <cellStyle name="Normal 22 2 3 3 2 3 4" xfId="15871" xr:uid="{A2FECB50-F569-4300-B9AC-69E956E79BE0}"/>
    <cellStyle name="Normal 22 2 3 3 2 3 5" xfId="29561" xr:uid="{88389000-52EF-4550-82C6-0E7F8AF7B2C5}"/>
    <cellStyle name="Normal 22 2 3 3 2 3 6" xfId="44445" xr:uid="{BE53EEF0-4514-46F1-8C96-08B79B814CC7}"/>
    <cellStyle name="Normal 22 2 3 3 2 4" xfId="10735" xr:uid="{A88A1D3B-9E10-4CFB-A2BE-169198EE13FD}"/>
    <cellStyle name="Normal 22 2 3 3 2 4 2" xfId="24425" xr:uid="{4137FB60-FC92-4789-8043-123485C39007}"/>
    <cellStyle name="Normal 22 2 3 3 2 4 2 2" xfId="38117" xr:uid="{66D77CCC-16E9-48A5-9984-FB541C18AE24}"/>
    <cellStyle name="Normal 22 2 3 3 2 4 2 3" xfId="53001" xr:uid="{CB207BD0-82BD-436C-9CAC-5AAFAB307795}"/>
    <cellStyle name="Normal 22 2 3 3 2 4 3" xfId="17581" xr:uid="{EC51E996-85DE-48ED-9BBE-82E15BABC0BC}"/>
    <cellStyle name="Normal 22 2 3 3 2 4 4" xfId="31271" xr:uid="{233ACEEB-FA10-4429-9EF5-374CFD7FBF94}"/>
    <cellStyle name="Normal 22 2 3 3 2 4 5" xfId="46155" xr:uid="{57F85D07-6A14-4C64-99CA-68118D6450F6}"/>
    <cellStyle name="Normal 22 2 3 3 2 5" xfId="21003" xr:uid="{5BEC1AE9-D276-4F17-8576-00378F1EBCB7}"/>
    <cellStyle name="Normal 22 2 3 3 2 5 2" xfId="34695" xr:uid="{0CA4F6A7-566E-4629-9D28-EFA37CD7AC33}"/>
    <cellStyle name="Normal 22 2 3 3 2 5 3" xfId="49579" xr:uid="{4F338777-3740-46A8-BFB3-6EDFCE6B8E6F}"/>
    <cellStyle name="Normal 22 2 3 3 2 6" xfId="14159" xr:uid="{418F8F83-ACE9-4C84-8F67-7AA20F59C979}"/>
    <cellStyle name="Normal 22 2 3 3 2 7" xfId="27849" xr:uid="{12C931D1-990F-421D-A442-753952B769F7}"/>
    <cellStyle name="Normal 22 2 3 3 2 8" xfId="42733" xr:uid="{C02A7A64-8F5B-4B0C-82A9-4EF955420024}"/>
    <cellStyle name="Normal 22 2 3 3 3" xfId="7314" xr:uid="{FF97BFA5-9573-4B84-8D84-320215887C65}"/>
    <cellStyle name="Normal 22 2 3 3 3 2" xfId="9027" xr:uid="{77DD8A5A-EFE8-4EC4-B7F2-BB8A3CAF6770}"/>
    <cellStyle name="Normal 22 2 3 3 3 2 2" xfId="12449" xr:uid="{A4A8C196-44BE-4E2D-AECC-347EB44FF064}"/>
    <cellStyle name="Normal 22 2 3 3 3 2 2 2" xfId="26139" xr:uid="{BBBED08F-5C84-4A69-844F-EC79E23A3550}"/>
    <cellStyle name="Normal 22 2 3 3 3 2 2 2 2" xfId="39831" xr:uid="{1E4D6070-A49A-4D08-9E9C-5790D14E13EC}"/>
    <cellStyle name="Normal 22 2 3 3 3 2 2 2 3" xfId="54715" xr:uid="{A3DDB5E8-F027-45AE-8A4A-B2E1132697EA}"/>
    <cellStyle name="Normal 22 2 3 3 3 2 2 3" xfId="19295" xr:uid="{769C4AF1-2798-4E32-BE0F-401E6381606C}"/>
    <cellStyle name="Normal 22 2 3 3 3 2 2 4" xfId="32985" xr:uid="{9FC80C1A-2A26-4BAE-9A42-A3A8DA03F03F}"/>
    <cellStyle name="Normal 22 2 3 3 3 2 2 5" xfId="47869" xr:uid="{AA827156-927C-4F33-80F0-E42B193CBE19}"/>
    <cellStyle name="Normal 22 2 3 3 3 2 3" xfId="22717" xr:uid="{64D66F93-6B11-4C36-A426-3B0AD985F61D}"/>
    <cellStyle name="Normal 22 2 3 3 3 2 3 2" xfId="36409" xr:uid="{51ABF913-AA5B-4257-B08F-0EF600096133}"/>
    <cellStyle name="Normal 22 2 3 3 3 2 3 3" xfId="51293" xr:uid="{EECB3B51-1960-40D5-B1C9-A072CBA63EE6}"/>
    <cellStyle name="Normal 22 2 3 3 3 2 4" xfId="15873" xr:uid="{D88F24C0-68C6-40C6-8AE7-1FD433A68213}"/>
    <cellStyle name="Normal 22 2 3 3 3 2 5" xfId="29563" xr:uid="{1ABCC0DE-2299-4A7E-8360-BC8BC47AB230}"/>
    <cellStyle name="Normal 22 2 3 3 3 2 6" xfId="44447" xr:uid="{A43E2DC8-8690-48E2-975F-B93359658FF1}"/>
    <cellStyle name="Normal 22 2 3 3 3 3" xfId="10737" xr:uid="{5E604997-2D1F-4004-884D-0BE071AE3B8E}"/>
    <cellStyle name="Normal 22 2 3 3 3 3 2" xfId="24427" xr:uid="{AD28748D-73F2-4058-A820-7CB76FFF8225}"/>
    <cellStyle name="Normal 22 2 3 3 3 3 2 2" xfId="38119" xr:uid="{1DCFF72F-E790-4C1F-9FFE-3942C59349EB}"/>
    <cellStyle name="Normal 22 2 3 3 3 3 2 3" xfId="53003" xr:uid="{975962F6-723B-453D-9FE3-9C260E347A6C}"/>
    <cellStyle name="Normal 22 2 3 3 3 3 3" xfId="17583" xr:uid="{F328CB49-D1AD-4EFB-B4C1-9D237563700E}"/>
    <cellStyle name="Normal 22 2 3 3 3 3 4" xfId="31273" xr:uid="{CE18BFA0-6AB2-49C9-9C41-025F39CBC9BF}"/>
    <cellStyle name="Normal 22 2 3 3 3 3 5" xfId="46157" xr:uid="{A5633B95-1533-41A6-BB65-EEF73609504A}"/>
    <cellStyle name="Normal 22 2 3 3 3 4" xfId="21005" xr:uid="{DEA491C8-EDFB-437D-9571-0FF2AECBA2AD}"/>
    <cellStyle name="Normal 22 2 3 3 3 4 2" xfId="34697" xr:uid="{86A5E60D-BD3E-4EBF-A7DF-605A8FAB3DC7}"/>
    <cellStyle name="Normal 22 2 3 3 3 4 3" xfId="49581" xr:uid="{9E34261E-56C4-429D-8F2D-7B8F451C8121}"/>
    <cellStyle name="Normal 22 2 3 3 3 5" xfId="14161" xr:uid="{2ABBB022-79CA-4558-AB6D-605600C2B6CB}"/>
    <cellStyle name="Normal 22 2 3 3 3 6" xfId="27851" xr:uid="{AEF78326-BFB1-4F1F-A7D8-47A875152E18}"/>
    <cellStyle name="Normal 22 2 3 3 3 7" xfId="42735" xr:uid="{FB6AFB69-1C4B-4C7B-AB19-23A47997D3E5}"/>
    <cellStyle name="Normal 22 2 3 3 4" xfId="7315" xr:uid="{B389B80B-D669-4623-8E46-51C319B1D4A9}"/>
    <cellStyle name="Normal 22 2 3 3 4 2" xfId="9028" xr:uid="{F34BCA64-DAF3-426D-8802-0D6D0AA08CE4}"/>
    <cellStyle name="Normal 22 2 3 3 4 2 2" xfId="12450" xr:uid="{9A574251-4C2D-4A23-A8B8-880E1C9FABBC}"/>
    <cellStyle name="Normal 22 2 3 3 4 2 2 2" xfId="26140" xr:uid="{F33F6BA9-BE93-4392-98A8-D9C8621F9092}"/>
    <cellStyle name="Normal 22 2 3 3 4 2 2 2 2" xfId="39832" xr:uid="{AC5D942B-D853-4732-A5D0-CEFBAC3544D6}"/>
    <cellStyle name="Normal 22 2 3 3 4 2 2 2 3" xfId="54716" xr:uid="{D29D21C4-3517-49DB-9730-80A66325CE96}"/>
    <cellStyle name="Normal 22 2 3 3 4 2 2 3" xfId="19296" xr:uid="{3D5D7126-C5CB-4664-95DF-D57133CA7A10}"/>
    <cellStyle name="Normal 22 2 3 3 4 2 2 4" xfId="32986" xr:uid="{3FA7E4DC-D0D8-463D-81CD-8CCC53B525A3}"/>
    <cellStyle name="Normal 22 2 3 3 4 2 2 5" xfId="47870" xr:uid="{E93EEFCA-175B-4FD8-BF86-B95138F6DDEC}"/>
    <cellStyle name="Normal 22 2 3 3 4 2 3" xfId="22718" xr:uid="{46518402-81E5-463A-A3B4-83FA550A9437}"/>
    <cellStyle name="Normal 22 2 3 3 4 2 3 2" xfId="36410" xr:uid="{AC92A205-0C47-4F4A-B623-05B20EA43FA4}"/>
    <cellStyle name="Normal 22 2 3 3 4 2 3 3" xfId="51294" xr:uid="{57832279-23B4-4177-842D-36553778E4CC}"/>
    <cellStyle name="Normal 22 2 3 3 4 2 4" xfId="15874" xr:uid="{A35DD1A2-6119-400C-B6D2-C979AB573A26}"/>
    <cellStyle name="Normal 22 2 3 3 4 2 5" xfId="29564" xr:uid="{A55FD6F7-ABC9-4DF0-91A1-5C07D89059C1}"/>
    <cellStyle name="Normal 22 2 3 3 4 2 6" xfId="44448" xr:uid="{5096CE7D-F23C-482B-B402-78C61B402D74}"/>
    <cellStyle name="Normal 22 2 3 3 4 3" xfId="10738" xr:uid="{1F3FBD78-E392-4D67-B61B-0EFFD359DC6F}"/>
    <cellStyle name="Normal 22 2 3 3 4 3 2" xfId="24428" xr:uid="{0228E20F-60C9-4593-B165-0E37A4E0E109}"/>
    <cellStyle name="Normal 22 2 3 3 4 3 2 2" xfId="38120" xr:uid="{2668A1A2-4D95-4A6A-A1C5-BB949F059226}"/>
    <cellStyle name="Normal 22 2 3 3 4 3 2 3" xfId="53004" xr:uid="{A982C543-1F3A-4DD5-8E6D-D0B7223CE4D0}"/>
    <cellStyle name="Normal 22 2 3 3 4 3 3" xfId="17584" xr:uid="{BF7C5C20-5450-463C-A673-FE5DB2C58E89}"/>
    <cellStyle name="Normal 22 2 3 3 4 3 4" xfId="31274" xr:uid="{C536F2ED-1F5F-4BE9-ACB7-003A0DD2B509}"/>
    <cellStyle name="Normal 22 2 3 3 4 3 5" xfId="46158" xr:uid="{1910AEAF-AFF8-4EF7-9DDC-91BEFF3DC940}"/>
    <cellStyle name="Normal 22 2 3 3 4 4" xfId="21006" xr:uid="{50DDC5F5-393A-451F-844D-5F8E1320FAB8}"/>
    <cellStyle name="Normal 22 2 3 3 4 4 2" xfId="34698" xr:uid="{86C2204D-B51D-4CCB-B632-E022D1519F9B}"/>
    <cellStyle name="Normal 22 2 3 3 4 4 3" xfId="49582" xr:uid="{FEEA32BF-8BFE-43DD-8D20-63E00F399F8D}"/>
    <cellStyle name="Normal 22 2 3 3 4 5" xfId="14162" xr:uid="{2D03A33C-A3E6-4E14-8A98-10E7411C65C6}"/>
    <cellStyle name="Normal 22 2 3 3 4 6" xfId="27852" xr:uid="{BDC4A13F-03F5-442C-8FCE-BD6AF26A0F55}"/>
    <cellStyle name="Normal 22 2 3 3 4 7" xfId="42736" xr:uid="{2CEDE29B-3695-447E-B816-2D03C1DFB2E0}"/>
    <cellStyle name="Normal 22 2 3 3 5" xfId="9024" xr:uid="{1EAD3ADB-B852-48DE-9C84-C1F84EF7AD03}"/>
    <cellStyle name="Normal 22 2 3 3 5 2" xfId="12446" xr:uid="{3741A095-BA26-4C07-B90C-1DA800FE58D1}"/>
    <cellStyle name="Normal 22 2 3 3 5 2 2" xfId="26136" xr:uid="{A8ED8B20-C276-4FA2-8AF0-9C18CC679416}"/>
    <cellStyle name="Normal 22 2 3 3 5 2 2 2" xfId="39828" xr:uid="{29CC4F85-825D-40F1-AD78-09026B19A532}"/>
    <cellStyle name="Normal 22 2 3 3 5 2 2 3" xfId="54712" xr:uid="{4DF1E340-B69F-4AFC-8F7C-5430D618D3D5}"/>
    <cellStyle name="Normal 22 2 3 3 5 2 3" xfId="19292" xr:uid="{59FA45D3-B70A-4A47-BB22-11F7C8A687B8}"/>
    <cellStyle name="Normal 22 2 3 3 5 2 4" xfId="32982" xr:uid="{C810E57C-C192-4B52-BDA5-110CAE3AE75A}"/>
    <cellStyle name="Normal 22 2 3 3 5 2 5" xfId="47866" xr:uid="{5EDA1173-AAE6-4290-B599-8A2A3943B3A4}"/>
    <cellStyle name="Normal 22 2 3 3 5 3" xfId="22714" xr:uid="{4EDE31FA-C8B3-45FB-9E18-CAE140C957E9}"/>
    <cellStyle name="Normal 22 2 3 3 5 3 2" xfId="36406" xr:uid="{2AC42FBD-0CFA-4DCB-885B-AF553AC79595}"/>
    <cellStyle name="Normal 22 2 3 3 5 3 3" xfId="51290" xr:uid="{3876EB2D-99D9-48D5-B119-A6A611145B0D}"/>
    <cellStyle name="Normal 22 2 3 3 5 4" xfId="15870" xr:uid="{0B66BFAA-9F74-444F-A63F-D0380325689E}"/>
    <cellStyle name="Normal 22 2 3 3 5 5" xfId="29560" xr:uid="{6AF1982A-0FC3-43F5-9A45-6E4BA512BC81}"/>
    <cellStyle name="Normal 22 2 3 3 5 6" xfId="44444" xr:uid="{B8439653-144A-4743-ACC5-698BB4DF2222}"/>
    <cellStyle name="Normal 22 2 3 3 6" xfId="10734" xr:uid="{5BBAECC0-6900-4DC0-B4D3-5FD7AB59E474}"/>
    <cellStyle name="Normal 22 2 3 3 6 2" xfId="24424" xr:uid="{97270513-ED21-4FBC-B874-4BCFCF68B06D}"/>
    <cellStyle name="Normal 22 2 3 3 6 2 2" xfId="38116" xr:uid="{888D4868-65DD-4008-8FB9-C0EA3247D79F}"/>
    <cellStyle name="Normal 22 2 3 3 6 2 3" xfId="53000" xr:uid="{1A02D231-CDCD-45E9-AB0B-57385C682461}"/>
    <cellStyle name="Normal 22 2 3 3 6 3" xfId="17580" xr:uid="{9CB4DC14-7250-4E09-990A-49C76BA76384}"/>
    <cellStyle name="Normal 22 2 3 3 6 4" xfId="31270" xr:uid="{390974B5-ECD6-42A8-A198-5B83AADEA16F}"/>
    <cellStyle name="Normal 22 2 3 3 6 5" xfId="46154" xr:uid="{707CA310-DC3F-4974-96D2-46DFB3D48E90}"/>
    <cellStyle name="Normal 22 2 3 3 7" xfId="21002" xr:uid="{FA5B857E-75BD-4138-98E8-B2FB82683951}"/>
    <cellStyle name="Normal 22 2 3 3 7 2" xfId="34694" xr:uid="{5A70A9B7-10E6-4303-902A-75C177F124E5}"/>
    <cellStyle name="Normal 22 2 3 3 7 3" xfId="49578" xr:uid="{2D123209-FF58-422B-AFE4-5BD118D75B5A}"/>
    <cellStyle name="Normal 22 2 3 3 8" xfId="14158" xr:uid="{26CC8EAA-EFEE-43EA-AE4E-50275B7DF7AA}"/>
    <cellStyle name="Normal 22 2 3 3 9" xfId="27848" xr:uid="{55A87A9F-5B1A-4F6F-AC3E-E2BBC64F33B5}"/>
    <cellStyle name="Normal 22 2 3 4" xfId="7316" xr:uid="{AA17AE6E-F52E-4F20-B808-9CB97F7A1F10}"/>
    <cellStyle name="Normal 22 2 3 4 2" xfId="7317" xr:uid="{50B1F425-671E-41E7-BD92-DF07FA462C34}"/>
    <cellStyle name="Normal 22 2 3 4 2 2" xfId="9030" xr:uid="{71655309-A24F-4065-843D-EA07F9328A7C}"/>
    <cellStyle name="Normal 22 2 3 4 2 2 2" xfId="12452" xr:uid="{1B169DE7-A68F-4461-8C69-8E01A7B4D4C2}"/>
    <cellStyle name="Normal 22 2 3 4 2 2 2 2" xfId="26142" xr:uid="{CFBF02DF-873E-42BF-ADD5-B6B3F152DB6E}"/>
    <cellStyle name="Normal 22 2 3 4 2 2 2 2 2" xfId="39834" xr:uid="{72FE5CDE-1B62-4C64-B1D0-0074E6DF7CD3}"/>
    <cellStyle name="Normal 22 2 3 4 2 2 2 2 3" xfId="54718" xr:uid="{FFA9E512-062D-4B3A-81C2-62123EB1D5DB}"/>
    <cellStyle name="Normal 22 2 3 4 2 2 2 3" xfId="19298" xr:uid="{18241217-E615-4D56-AC0E-EC244E8A2947}"/>
    <cellStyle name="Normal 22 2 3 4 2 2 2 4" xfId="32988" xr:uid="{1AB35CA6-2623-4581-9057-D3633A3C46AE}"/>
    <cellStyle name="Normal 22 2 3 4 2 2 2 5" xfId="47872" xr:uid="{9F48B6CB-0BE1-4192-9801-3779EB15C6E8}"/>
    <cellStyle name="Normal 22 2 3 4 2 2 3" xfId="22720" xr:uid="{E9B97A69-1A91-45FC-A72F-C4E216649E6F}"/>
    <cellStyle name="Normal 22 2 3 4 2 2 3 2" xfId="36412" xr:uid="{D08F4C74-FB96-43B2-A7AD-4C3BEBE1876C}"/>
    <cellStyle name="Normal 22 2 3 4 2 2 3 3" xfId="51296" xr:uid="{E00DC11F-79C3-4839-990F-A9C6421A182F}"/>
    <cellStyle name="Normal 22 2 3 4 2 2 4" xfId="15876" xr:uid="{D571785B-0955-4CC5-87AC-C50BEB4CD95F}"/>
    <cellStyle name="Normal 22 2 3 4 2 2 5" xfId="29566" xr:uid="{7E1247C1-87A8-4B10-98B2-A3BCE509FC1D}"/>
    <cellStyle name="Normal 22 2 3 4 2 2 6" xfId="44450" xr:uid="{08376E14-B7B9-4868-8B3B-A7487086F0F1}"/>
    <cellStyle name="Normal 22 2 3 4 2 3" xfId="10740" xr:uid="{94E3F6D7-0793-44B9-92A8-4DE330781A5F}"/>
    <cellStyle name="Normal 22 2 3 4 2 3 2" xfId="24430" xr:uid="{95F14B0D-5252-4711-A706-D32140BA5F89}"/>
    <cellStyle name="Normal 22 2 3 4 2 3 2 2" xfId="38122" xr:uid="{AF96852F-2463-44F5-AED0-FD5C3B1CBDE1}"/>
    <cellStyle name="Normal 22 2 3 4 2 3 2 3" xfId="53006" xr:uid="{6FBE278D-E01B-41FE-935F-5005125EF94D}"/>
    <cellStyle name="Normal 22 2 3 4 2 3 3" xfId="17586" xr:uid="{AE4DE68C-9636-4533-B51F-3D2B4DE56BDD}"/>
    <cellStyle name="Normal 22 2 3 4 2 3 4" xfId="31276" xr:uid="{9EC84F00-AAF8-4B8D-B7DA-864DD54504D6}"/>
    <cellStyle name="Normal 22 2 3 4 2 3 5" xfId="46160" xr:uid="{32105538-C44C-4889-84CD-D5077474E04E}"/>
    <cellStyle name="Normal 22 2 3 4 2 4" xfId="21008" xr:uid="{567BD0C9-B51D-4BA9-B530-96F55EBA8611}"/>
    <cellStyle name="Normal 22 2 3 4 2 4 2" xfId="34700" xr:uid="{5A6A38D4-03AF-4F0C-B022-E505D0EF2F60}"/>
    <cellStyle name="Normal 22 2 3 4 2 4 3" xfId="49584" xr:uid="{BD6FB707-EB09-4439-87D6-997141BE8715}"/>
    <cellStyle name="Normal 22 2 3 4 2 5" xfId="14164" xr:uid="{A0D5D8CF-A59B-494D-8628-8A58215CC854}"/>
    <cellStyle name="Normal 22 2 3 4 2 6" xfId="27854" xr:uid="{A557DFDA-F830-42E6-B5B0-508B2898625A}"/>
    <cellStyle name="Normal 22 2 3 4 2 7" xfId="42738" xr:uid="{F1F467FB-B5AE-4714-910C-2A3DD5810329}"/>
    <cellStyle name="Normal 22 2 3 4 3" xfId="9029" xr:uid="{5A20D468-F796-4A4E-AE22-5260428A5E04}"/>
    <cellStyle name="Normal 22 2 3 4 3 2" xfId="12451" xr:uid="{E2358C5F-C002-4E3C-84A6-C8D25EEE4A71}"/>
    <cellStyle name="Normal 22 2 3 4 3 2 2" xfId="26141" xr:uid="{BBC86ADD-4F40-4C7F-9C87-23425FC7E33F}"/>
    <cellStyle name="Normal 22 2 3 4 3 2 2 2" xfId="39833" xr:uid="{FCCACB59-8B0B-4CBC-94B3-CA9831DEADE1}"/>
    <cellStyle name="Normal 22 2 3 4 3 2 2 3" xfId="54717" xr:uid="{97BFEC7D-DAD0-410A-8AA8-3B26622B97D7}"/>
    <cellStyle name="Normal 22 2 3 4 3 2 3" xfId="19297" xr:uid="{9E3BED0D-4AC8-45D9-955E-2E32FFF1E2EF}"/>
    <cellStyle name="Normal 22 2 3 4 3 2 4" xfId="32987" xr:uid="{90D08797-EF25-4F68-9B24-87650E351F89}"/>
    <cellStyle name="Normal 22 2 3 4 3 2 5" xfId="47871" xr:uid="{A8FA6735-5C3C-4807-A66E-8A65DA45F59C}"/>
    <cellStyle name="Normal 22 2 3 4 3 3" xfId="22719" xr:uid="{6A8F5555-C6FF-40F1-9F9D-6A57578EF673}"/>
    <cellStyle name="Normal 22 2 3 4 3 3 2" xfId="36411" xr:uid="{AB02296D-3FFB-4706-815C-97D46B20C69A}"/>
    <cellStyle name="Normal 22 2 3 4 3 3 3" xfId="51295" xr:uid="{03C8CD8C-BB29-436E-B8C8-10826E097EF9}"/>
    <cellStyle name="Normal 22 2 3 4 3 4" xfId="15875" xr:uid="{60EBF13D-5139-45B4-B443-02FA40178096}"/>
    <cellStyle name="Normal 22 2 3 4 3 5" xfId="29565" xr:uid="{D92F0EA0-3AD6-48C0-B223-F54D66244026}"/>
    <cellStyle name="Normal 22 2 3 4 3 6" xfId="44449" xr:uid="{A00293DA-CE3E-4BD3-80E4-4DF1ECD2743E}"/>
    <cellStyle name="Normal 22 2 3 4 4" xfId="10739" xr:uid="{FD0A5F09-DB17-43D7-8E5F-95E1967EA973}"/>
    <cellStyle name="Normal 22 2 3 4 4 2" xfId="24429" xr:uid="{430C5EFC-8D12-4815-8495-F88BB8246058}"/>
    <cellStyle name="Normal 22 2 3 4 4 2 2" xfId="38121" xr:uid="{E3C45C67-397C-421C-9C06-B4DC5B322307}"/>
    <cellStyle name="Normal 22 2 3 4 4 2 3" xfId="53005" xr:uid="{0B5129F8-7B72-4E63-B102-C9A4C7A3C324}"/>
    <cellStyle name="Normal 22 2 3 4 4 3" xfId="17585" xr:uid="{792ED23D-90A9-4BEC-B52A-04B0CDA99049}"/>
    <cellStyle name="Normal 22 2 3 4 4 4" xfId="31275" xr:uid="{01D47913-A984-41BD-A2C3-42BD8010A968}"/>
    <cellStyle name="Normal 22 2 3 4 4 5" xfId="46159" xr:uid="{7F103229-3A18-4D30-867A-CE0E4C0F2367}"/>
    <cellStyle name="Normal 22 2 3 4 5" xfId="21007" xr:uid="{BAA80383-0A46-46B2-9F1C-0C00AF4ACBDF}"/>
    <cellStyle name="Normal 22 2 3 4 5 2" xfId="34699" xr:uid="{F9D84754-59ED-4BA5-A2B2-F2A690065814}"/>
    <cellStyle name="Normal 22 2 3 4 5 3" xfId="49583" xr:uid="{58CC0C07-72BB-40E0-A83A-98384330D96F}"/>
    <cellStyle name="Normal 22 2 3 4 6" xfId="14163" xr:uid="{D41D8529-C93B-4867-8BD5-59C1202D7FE1}"/>
    <cellStyle name="Normal 22 2 3 4 7" xfId="27853" xr:uid="{CCC08798-6C7E-43B0-945E-26A3DF76B4E9}"/>
    <cellStyle name="Normal 22 2 3 4 8" xfId="42737" xr:uid="{2ABED4CA-559F-42F3-86F9-03BE1C4ABA87}"/>
    <cellStyle name="Normal 22 2 3 5" xfId="7318" xr:uid="{44E4F78E-0F0E-4086-B979-BF0526990CAA}"/>
    <cellStyle name="Normal 22 2 3 5 2" xfId="9031" xr:uid="{0E5637AD-F079-4E8C-8A1A-E965276265CA}"/>
    <cellStyle name="Normal 22 2 3 5 2 2" xfId="12453" xr:uid="{AA3347F7-D953-4FEF-AA9F-F587BB4571D4}"/>
    <cellStyle name="Normal 22 2 3 5 2 2 2" xfId="26143" xr:uid="{036C5580-C058-4C1B-8AAA-2A7342F39537}"/>
    <cellStyle name="Normal 22 2 3 5 2 2 2 2" xfId="39835" xr:uid="{E098F3B6-DA01-49CD-B76A-790723399405}"/>
    <cellStyle name="Normal 22 2 3 5 2 2 2 3" xfId="54719" xr:uid="{CAC5A28A-754E-4064-8B69-E749F81DC09A}"/>
    <cellStyle name="Normal 22 2 3 5 2 2 3" xfId="19299" xr:uid="{455C3268-78F9-48EB-ACFC-2E867EA95938}"/>
    <cellStyle name="Normal 22 2 3 5 2 2 4" xfId="32989" xr:uid="{6A503BC8-30FF-4623-8EF8-3694F44CE117}"/>
    <cellStyle name="Normal 22 2 3 5 2 2 5" xfId="47873" xr:uid="{568B68C0-AC43-4578-B76E-3BAC8BDD3B64}"/>
    <cellStyle name="Normal 22 2 3 5 2 3" xfId="22721" xr:uid="{31DC8915-DBE1-4748-9117-95F3045D9D50}"/>
    <cellStyle name="Normal 22 2 3 5 2 3 2" xfId="36413" xr:uid="{624524CF-A78E-4D06-8CE1-93CAFB2B5527}"/>
    <cellStyle name="Normal 22 2 3 5 2 3 3" xfId="51297" xr:uid="{981AFBD8-079E-4154-AFDE-A13DD19D45EA}"/>
    <cellStyle name="Normal 22 2 3 5 2 4" xfId="15877" xr:uid="{D255A17C-2A89-4DDB-A190-2A6ABAC9588F}"/>
    <cellStyle name="Normal 22 2 3 5 2 5" xfId="29567" xr:uid="{E7489B5C-7A8B-421B-9ACC-BF6EE01BD472}"/>
    <cellStyle name="Normal 22 2 3 5 2 6" xfId="44451" xr:uid="{F407863E-1B72-4BB3-B1B0-452D74707983}"/>
    <cellStyle name="Normal 22 2 3 5 3" xfId="10741" xr:uid="{C025E8CC-FB8A-44C9-A3EF-DA78A0615366}"/>
    <cellStyle name="Normal 22 2 3 5 3 2" xfId="24431" xr:uid="{945AB441-142F-43A7-A5BA-EF88B8AEFD9E}"/>
    <cellStyle name="Normal 22 2 3 5 3 2 2" xfId="38123" xr:uid="{D2063DE9-45D2-496C-8889-DE1D1FB7CA07}"/>
    <cellStyle name="Normal 22 2 3 5 3 2 3" xfId="53007" xr:uid="{0D24DAFB-B2F3-4378-8988-8691878AEAF6}"/>
    <cellStyle name="Normal 22 2 3 5 3 3" xfId="17587" xr:uid="{95D9C287-8BA6-4CB7-BA6E-D08048A715DD}"/>
    <cellStyle name="Normal 22 2 3 5 3 4" xfId="31277" xr:uid="{7F909279-1738-4E8B-8721-ADCE0DD337F6}"/>
    <cellStyle name="Normal 22 2 3 5 3 5" xfId="46161" xr:uid="{42D4B225-1B28-4140-96A7-999CEA6647F6}"/>
    <cellStyle name="Normal 22 2 3 5 4" xfId="21009" xr:uid="{86930F36-F7B7-4C34-837D-21F2B52DAFF7}"/>
    <cellStyle name="Normal 22 2 3 5 4 2" xfId="34701" xr:uid="{AC918CF5-BFC3-4BE7-9CF3-AB0B1A7C9487}"/>
    <cellStyle name="Normal 22 2 3 5 4 3" xfId="49585" xr:uid="{51B771F9-3EDF-4163-8B3D-F5D1073829D2}"/>
    <cellStyle name="Normal 22 2 3 5 5" xfId="14165" xr:uid="{EB454CA5-E949-469E-A106-607E764FABE9}"/>
    <cellStyle name="Normal 22 2 3 5 6" xfId="27855" xr:uid="{7B8E14C1-ED65-48AE-85BE-E8953FEE7E5B}"/>
    <cellStyle name="Normal 22 2 3 5 7" xfId="42739" xr:uid="{107B26CC-1FBA-48B0-AA92-FF4DE85E294D}"/>
    <cellStyle name="Normal 22 2 3 6" xfId="7319" xr:uid="{B77B346E-311D-4837-A535-272EDA4ADB37}"/>
    <cellStyle name="Normal 22 2 3 6 2" xfId="9032" xr:uid="{2514D079-6710-4361-ABFE-C3A88951C084}"/>
    <cellStyle name="Normal 22 2 3 6 2 2" xfId="12454" xr:uid="{B34D8D6D-B1FB-4C05-A54F-C637EDBEA3A9}"/>
    <cellStyle name="Normal 22 2 3 6 2 2 2" xfId="26144" xr:uid="{52DD1BCA-BCCB-459A-96DC-6F94B585BFC4}"/>
    <cellStyle name="Normal 22 2 3 6 2 2 2 2" xfId="39836" xr:uid="{6B0AC9BD-F463-4AEE-939F-1F877B87E5D5}"/>
    <cellStyle name="Normal 22 2 3 6 2 2 2 3" xfId="54720" xr:uid="{F4FD3B55-86E5-4287-BA70-11C9055C0515}"/>
    <cellStyle name="Normal 22 2 3 6 2 2 3" xfId="19300" xr:uid="{C9FEBE51-2CA1-44ED-AC77-055D57625DE3}"/>
    <cellStyle name="Normal 22 2 3 6 2 2 4" xfId="32990" xr:uid="{6F1DA64B-B419-4C7B-9AAA-5A2BE8AF95E3}"/>
    <cellStyle name="Normal 22 2 3 6 2 2 5" xfId="47874" xr:uid="{F9BE643B-FD89-40FE-B84F-DA1C136D8F6B}"/>
    <cellStyle name="Normal 22 2 3 6 2 3" xfId="22722" xr:uid="{08969129-EAF2-4FB4-8888-701B8103A963}"/>
    <cellStyle name="Normal 22 2 3 6 2 3 2" xfId="36414" xr:uid="{EEFD208B-2EC3-4692-90A1-9C90B87351E6}"/>
    <cellStyle name="Normal 22 2 3 6 2 3 3" xfId="51298" xr:uid="{3D9A0647-3F6F-4112-89E5-56E4A4E7382D}"/>
    <cellStyle name="Normal 22 2 3 6 2 4" xfId="15878" xr:uid="{0B3B1F6C-A84E-4219-89D2-44046FC9FDFD}"/>
    <cellStyle name="Normal 22 2 3 6 2 5" xfId="29568" xr:uid="{2B5A8103-9757-4F5C-B0BB-A3B1FF5067BE}"/>
    <cellStyle name="Normal 22 2 3 6 2 6" xfId="44452" xr:uid="{C385BD43-EA1A-4BEC-BBED-7F57C4FE09DC}"/>
    <cellStyle name="Normal 22 2 3 6 3" xfId="10742" xr:uid="{177BC77C-DCDB-4E4F-8C09-F6E5ECC25903}"/>
    <cellStyle name="Normal 22 2 3 6 3 2" xfId="24432" xr:uid="{ACC53796-2CA2-4328-9AD3-EA4C564A8FBA}"/>
    <cellStyle name="Normal 22 2 3 6 3 2 2" xfId="38124" xr:uid="{2E1337E2-1F96-4FE1-B775-2B2CFDDB7E1E}"/>
    <cellStyle name="Normal 22 2 3 6 3 2 3" xfId="53008" xr:uid="{7F0E9403-7EB6-4B17-8294-E33D36095C77}"/>
    <cellStyle name="Normal 22 2 3 6 3 3" xfId="17588" xr:uid="{50CE8B42-E0B0-4A04-ABF6-2D81B8036FBC}"/>
    <cellStyle name="Normal 22 2 3 6 3 4" xfId="31278" xr:uid="{26892069-4246-4212-B060-011AB6D37EBD}"/>
    <cellStyle name="Normal 22 2 3 6 3 5" xfId="46162" xr:uid="{98CC6D49-0D07-449F-AC48-57409D87601B}"/>
    <cellStyle name="Normal 22 2 3 6 4" xfId="21010" xr:uid="{AB02C9F7-FD7F-448E-B36E-BF68313350A0}"/>
    <cellStyle name="Normal 22 2 3 6 4 2" xfId="34702" xr:uid="{6FE20B28-2B0B-4556-9A9D-1E4DC2168888}"/>
    <cellStyle name="Normal 22 2 3 6 4 3" xfId="49586" xr:uid="{569A85B0-35DA-4B79-A106-B6A95E2365E3}"/>
    <cellStyle name="Normal 22 2 3 6 5" xfId="14166" xr:uid="{612A4241-3E76-48F6-BADF-55221874B637}"/>
    <cellStyle name="Normal 22 2 3 6 6" xfId="27856" xr:uid="{CC606300-994E-4899-9C6C-72BBC5747EB9}"/>
    <cellStyle name="Normal 22 2 3 6 7" xfId="42740" xr:uid="{A9921BC4-019A-4C6C-B864-CF5C9D149155}"/>
    <cellStyle name="Normal 22 2 3 7" xfId="9018" xr:uid="{20FDD90F-EE31-49D0-9D2E-DD060C3BBE13}"/>
    <cellStyle name="Normal 22 2 3 7 2" xfId="12440" xr:uid="{A85DED86-C160-4ADF-9E32-68BF142A40F1}"/>
    <cellStyle name="Normal 22 2 3 7 2 2" xfId="26130" xr:uid="{6498B954-4C9D-41B6-9557-758613ED7033}"/>
    <cellStyle name="Normal 22 2 3 7 2 2 2" xfId="39822" xr:uid="{3EB80E92-B96B-4521-B66C-093284BF8669}"/>
    <cellStyle name="Normal 22 2 3 7 2 2 3" xfId="54706" xr:uid="{CB4E5F4B-4B0E-442E-8340-7AE4A6D35500}"/>
    <cellStyle name="Normal 22 2 3 7 2 3" xfId="19286" xr:uid="{97A5EBDB-B4D5-4AB3-AA99-CAFDB8B0D8EB}"/>
    <cellStyle name="Normal 22 2 3 7 2 4" xfId="32976" xr:uid="{01123413-B730-4A08-91EC-5131CE022040}"/>
    <cellStyle name="Normal 22 2 3 7 2 5" xfId="47860" xr:uid="{192DF6B5-62A2-4AA3-8D12-2FB7285A8EFF}"/>
    <cellStyle name="Normal 22 2 3 7 3" xfId="22708" xr:uid="{97187049-321C-4EE1-964E-A0EEBA10A1D0}"/>
    <cellStyle name="Normal 22 2 3 7 3 2" xfId="36400" xr:uid="{3EF990E8-61AC-4B39-827C-8E2506BFF050}"/>
    <cellStyle name="Normal 22 2 3 7 3 3" xfId="51284" xr:uid="{81E9DE34-BBDD-4177-8406-F35370D1109E}"/>
    <cellStyle name="Normal 22 2 3 7 4" xfId="15864" xr:uid="{90D293AE-2FDB-49C3-9697-67F44CEF5B42}"/>
    <cellStyle name="Normal 22 2 3 7 5" xfId="29554" xr:uid="{E3AA092E-7BF0-4A27-BDE4-36A0A256D5AC}"/>
    <cellStyle name="Normal 22 2 3 7 6" xfId="44438" xr:uid="{A7FD6F0A-1093-45EF-AE60-B3DEAE4588BF}"/>
    <cellStyle name="Normal 22 2 3 8" xfId="10728" xr:uid="{3540A195-3D49-4555-995E-ED5E61E1D11C}"/>
    <cellStyle name="Normal 22 2 3 8 2" xfId="24418" xr:uid="{E3DF22EE-2712-4FB5-A672-303B731CDF7E}"/>
    <cellStyle name="Normal 22 2 3 8 2 2" xfId="38110" xr:uid="{FB2640CC-F0FD-4F82-9490-6B7557984DDE}"/>
    <cellStyle name="Normal 22 2 3 8 2 3" xfId="52994" xr:uid="{0DAA8CCD-D767-42E5-90E9-CEDF56A5D141}"/>
    <cellStyle name="Normal 22 2 3 8 3" xfId="17574" xr:uid="{4799A136-4402-4962-BC64-67110D0FDF51}"/>
    <cellStyle name="Normal 22 2 3 8 4" xfId="31264" xr:uid="{CF58E649-B7B8-499E-9BB0-C9459BE9E241}"/>
    <cellStyle name="Normal 22 2 3 8 5" xfId="46148" xr:uid="{A8F37696-6CF6-4145-A831-4830BBC76D9B}"/>
    <cellStyle name="Normal 22 2 3 9" xfId="20996" xr:uid="{05826E68-F8F5-4EBB-A007-544DDA96B153}"/>
    <cellStyle name="Normal 22 2 3 9 2" xfId="34688" xr:uid="{DA8975CB-45DE-42CD-B82A-ECD2291B1E91}"/>
    <cellStyle name="Normal 22 2 3 9 3" xfId="49572" xr:uid="{D91E0D95-9281-45C4-8D68-EF1EDCBEB983}"/>
    <cellStyle name="Normal 22 2 4" xfId="7320" xr:uid="{96EE5255-46FB-4BAC-A955-0CA3080F59CF}"/>
    <cellStyle name="Normal 22 2 4 10" xfId="14167" xr:uid="{749B1224-8E7D-4CC0-92F0-CBE8FFD88D28}"/>
    <cellStyle name="Normal 22 2 4 11" xfId="27857" xr:uid="{157D770F-734D-449B-AE76-BEF10BC4A554}"/>
    <cellStyle name="Normal 22 2 4 12" xfId="42741" xr:uid="{5E7E7A8B-94DA-49B1-8011-D185D919C92B}"/>
    <cellStyle name="Normal 22 2 4 2" xfId="7321" xr:uid="{960B3763-E4E5-455F-BB07-0330BDBFE084}"/>
    <cellStyle name="Normal 22 2 4 2 10" xfId="42742" xr:uid="{A84CBC75-1826-4839-9298-EE1760600E39}"/>
    <cellStyle name="Normal 22 2 4 2 2" xfId="7322" xr:uid="{41C42355-1BEF-4401-A8E5-95FC4C07D520}"/>
    <cellStyle name="Normal 22 2 4 2 2 2" xfId="7323" xr:uid="{32303B70-B3E3-4D00-BB39-53D0D9586EA6}"/>
    <cellStyle name="Normal 22 2 4 2 2 2 2" xfId="9036" xr:uid="{BCD4F432-5F0E-40DD-957C-D71123C48E06}"/>
    <cellStyle name="Normal 22 2 4 2 2 2 2 2" xfId="12458" xr:uid="{55D15A62-0145-4A33-86C8-64AA17CB3444}"/>
    <cellStyle name="Normal 22 2 4 2 2 2 2 2 2" xfId="26148" xr:uid="{A312B790-A140-4FD7-936C-A3946F45C128}"/>
    <cellStyle name="Normal 22 2 4 2 2 2 2 2 2 2" xfId="39840" xr:uid="{7D42F843-306D-47C4-B014-89BA582E6716}"/>
    <cellStyle name="Normal 22 2 4 2 2 2 2 2 2 3" xfId="54724" xr:uid="{D2B18C87-DBD8-4062-8B31-5E219E0383A5}"/>
    <cellStyle name="Normal 22 2 4 2 2 2 2 2 3" xfId="19304" xr:uid="{1806D534-D469-41EB-B2A8-254CCBAACD5A}"/>
    <cellStyle name="Normal 22 2 4 2 2 2 2 2 4" xfId="32994" xr:uid="{2F4ECBE7-541D-4611-A6DF-695639887EC2}"/>
    <cellStyle name="Normal 22 2 4 2 2 2 2 2 5" xfId="47878" xr:uid="{CF8D754D-3061-4481-94CB-0BB53ACF3444}"/>
    <cellStyle name="Normal 22 2 4 2 2 2 2 3" xfId="22726" xr:uid="{E87B62A0-FC46-4A41-A679-81BF42EB5923}"/>
    <cellStyle name="Normal 22 2 4 2 2 2 2 3 2" xfId="36418" xr:uid="{0123836B-DF15-4849-971D-AD9768E4494F}"/>
    <cellStyle name="Normal 22 2 4 2 2 2 2 3 3" xfId="51302" xr:uid="{2CCF20E5-29B9-4F0A-8DA3-7D657D6FB20A}"/>
    <cellStyle name="Normal 22 2 4 2 2 2 2 4" xfId="15882" xr:uid="{FD2609FF-13BF-4315-A8F9-EAE43D691AFE}"/>
    <cellStyle name="Normal 22 2 4 2 2 2 2 5" xfId="29572" xr:uid="{8732CCF1-892C-46ED-8389-05B899F5B8D6}"/>
    <cellStyle name="Normal 22 2 4 2 2 2 2 6" xfId="44456" xr:uid="{144FFCC7-9C18-47B4-968E-18CF9967AFC1}"/>
    <cellStyle name="Normal 22 2 4 2 2 2 3" xfId="10746" xr:uid="{19E59350-2AE3-4181-A7B9-97BAE94A4C17}"/>
    <cellStyle name="Normal 22 2 4 2 2 2 3 2" xfId="24436" xr:uid="{E7EC06C7-9066-4079-B576-09AD9CBB95C0}"/>
    <cellStyle name="Normal 22 2 4 2 2 2 3 2 2" xfId="38128" xr:uid="{D0467173-339E-4BAE-B68D-AB5042E90A93}"/>
    <cellStyle name="Normal 22 2 4 2 2 2 3 2 3" xfId="53012" xr:uid="{495B8240-CB83-4DF7-AAF0-7D461C110136}"/>
    <cellStyle name="Normal 22 2 4 2 2 2 3 3" xfId="17592" xr:uid="{16A5E3C7-1811-46BA-9FD7-1CAD9F92A7DD}"/>
    <cellStyle name="Normal 22 2 4 2 2 2 3 4" xfId="31282" xr:uid="{95475736-F6B8-470C-8E44-DD6C8DC798FD}"/>
    <cellStyle name="Normal 22 2 4 2 2 2 3 5" xfId="46166" xr:uid="{779BDF56-019C-4661-BE20-0D6167AEFE56}"/>
    <cellStyle name="Normal 22 2 4 2 2 2 4" xfId="21014" xr:uid="{41393683-2A65-4CB5-B93C-12779870F7A9}"/>
    <cellStyle name="Normal 22 2 4 2 2 2 4 2" xfId="34706" xr:uid="{94FC29FB-165E-4051-A6BC-FB9F79167183}"/>
    <cellStyle name="Normal 22 2 4 2 2 2 4 3" xfId="49590" xr:uid="{250E1FB9-0066-40FC-840C-65B212D658E6}"/>
    <cellStyle name="Normal 22 2 4 2 2 2 5" xfId="14170" xr:uid="{CD7F63D9-5EBD-4E17-A022-E1A927619451}"/>
    <cellStyle name="Normal 22 2 4 2 2 2 6" xfId="27860" xr:uid="{29341F27-8F0A-4DB3-9676-A6CF27EC1EF8}"/>
    <cellStyle name="Normal 22 2 4 2 2 2 7" xfId="42744" xr:uid="{40E94F20-F39A-4C52-9E00-57FE3981F62D}"/>
    <cellStyle name="Normal 22 2 4 2 2 3" xfId="9035" xr:uid="{50F102B5-2436-4362-B8BA-7D1F2B3C788B}"/>
    <cellStyle name="Normal 22 2 4 2 2 3 2" xfId="12457" xr:uid="{9E33B326-A1CC-4651-9C4C-8793A8F151EF}"/>
    <cellStyle name="Normal 22 2 4 2 2 3 2 2" xfId="26147" xr:uid="{4DBAA620-6521-4116-B353-056BA60E4A49}"/>
    <cellStyle name="Normal 22 2 4 2 2 3 2 2 2" xfId="39839" xr:uid="{AB4D4D42-0642-4605-8E87-14FCD41F8A79}"/>
    <cellStyle name="Normal 22 2 4 2 2 3 2 2 3" xfId="54723" xr:uid="{1D2916E0-8353-4380-8A66-B79DCBF72981}"/>
    <cellStyle name="Normal 22 2 4 2 2 3 2 3" xfId="19303" xr:uid="{C8F8C1C5-93A9-4A57-84AD-32A19C960BD3}"/>
    <cellStyle name="Normal 22 2 4 2 2 3 2 4" xfId="32993" xr:uid="{5BA547DF-D965-4C7B-A5B9-2D5FBCE8DF09}"/>
    <cellStyle name="Normal 22 2 4 2 2 3 2 5" xfId="47877" xr:uid="{C06C05F3-CA62-414D-831A-94B081FA7D9F}"/>
    <cellStyle name="Normal 22 2 4 2 2 3 3" xfId="22725" xr:uid="{1E28D015-1A85-4823-A97A-027D3F7523B5}"/>
    <cellStyle name="Normal 22 2 4 2 2 3 3 2" xfId="36417" xr:uid="{7561A3AC-DB0E-413B-9303-22499CC52B55}"/>
    <cellStyle name="Normal 22 2 4 2 2 3 3 3" xfId="51301" xr:uid="{2A302E43-149C-44E0-AF84-5F15359F457A}"/>
    <cellStyle name="Normal 22 2 4 2 2 3 4" xfId="15881" xr:uid="{3EE4B41A-ED15-428F-83BB-F19163266037}"/>
    <cellStyle name="Normal 22 2 4 2 2 3 5" xfId="29571" xr:uid="{5D3FF5B3-A8CE-4028-89B5-31BA1BC63865}"/>
    <cellStyle name="Normal 22 2 4 2 2 3 6" xfId="44455" xr:uid="{46D734C7-4F4F-47D7-80C0-4C6655911C6B}"/>
    <cellStyle name="Normal 22 2 4 2 2 4" xfId="10745" xr:uid="{27F79694-8430-4539-90A4-0614500200B2}"/>
    <cellStyle name="Normal 22 2 4 2 2 4 2" xfId="24435" xr:uid="{1DCF8D28-2741-4114-963D-6E34D07C40A7}"/>
    <cellStyle name="Normal 22 2 4 2 2 4 2 2" xfId="38127" xr:uid="{43CAEBBA-12C6-4C4B-8BDC-549F24D97DB4}"/>
    <cellStyle name="Normal 22 2 4 2 2 4 2 3" xfId="53011" xr:uid="{64BEFF79-7372-4482-B924-A7D89A43AB53}"/>
    <cellStyle name="Normal 22 2 4 2 2 4 3" xfId="17591" xr:uid="{4D80E570-3D23-40F7-8C41-0900C6C37DF0}"/>
    <cellStyle name="Normal 22 2 4 2 2 4 4" xfId="31281" xr:uid="{1371EFCB-FCFA-4793-B354-2530914D13AD}"/>
    <cellStyle name="Normal 22 2 4 2 2 4 5" xfId="46165" xr:uid="{442DFE6C-228A-4181-B385-F8C8B2515B78}"/>
    <cellStyle name="Normal 22 2 4 2 2 5" xfId="21013" xr:uid="{E98E6DE6-B3F8-4C7C-98BE-AA68C6A107B0}"/>
    <cellStyle name="Normal 22 2 4 2 2 5 2" xfId="34705" xr:uid="{CC31FAFF-C80A-4F66-A640-B81C38176F57}"/>
    <cellStyle name="Normal 22 2 4 2 2 5 3" xfId="49589" xr:uid="{7699F8F0-F00B-41F4-B5FE-95FCCDAC59A5}"/>
    <cellStyle name="Normal 22 2 4 2 2 6" xfId="14169" xr:uid="{6C69E9AA-8D1C-41A9-B72A-896BE68A0FF7}"/>
    <cellStyle name="Normal 22 2 4 2 2 7" xfId="27859" xr:uid="{F5A35D3E-8DD1-484F-8F49-BB0D0E9E6381}"/>
    <cellStyle name="Normal 22 2 4 2 2 8" xfId="42743" xr:uid="{DDB9F2DF-4EB9-4E8D-BD90-3B6FAE5886A6}"/>
    <cellStyle name="Normal 22 2 4 2 3" xfId="7324" xr:uid="{F0F05A5A-A6B0-4CC0-BDAE-B86FDA8B7482}"/>
    <cellStyle name="Normal 22 2 4 2 3 2" xfId="9037" xr:uid="{603E8F34-EE65-4ADD-B218-11B11BBF57DF}"/>
    <cellStyle name="Normal 22 2 4 2 3 2 2" xfId="12459" xr:uid="{F14BD1A6-680C-4AF8-A2E7-93442D601A10}"/>
    <cellStyle name="Normal 22 2 4 2 3 2 2 2" xfId="26149" xr:uid="{CDB345B4-2818-4879-809E-69979CF7DD27}"/>
    <cellStyle name="Normal 22 2 4 2 3 2 2 2 2" xfId="39841" xr:uid="{1BA20C6E-8B2F-4D35-8C02-93E8AEDC1467}"/>
    <cellStyle name="Normal 22 2 4 2 3 2 2 2 3" xfId="54725" xr:uid="{C7967613-E410-498A-9A23-7B141D6BF8B4}"/>
    <cellStyle name="Normal 22 2 4 2 3 2 2 3" xfId="19305" xr:uid="{A5D721EC-4B99-4C23-A402-47B94868DC29}"/>
    <cellStyle name="Normal 22 2 4 2 3 2 2 4" xfId="32995" xr:uid="{D77489AB-60BE-466C-AE26-4638A5756D7A}"/>
    <cellStyle name="Normal 22 2 4 2 3 2 2 5" xfId="47879" xr:uid="{52EEAD65-1CFE-48AA-B53F-A00DC1ED92D9}"/>
    <cellStyle name="Normal 22 2 4 2 3 2 3" xfId="22727" xr:uid="{0AA7AB00-41DA-4771-B520-B32A1D06454A}"/>
    <cellStyle name="Normal 22 2 4 2 3 2 3 2" xfId="36419" xr:uid="{14B2CEDD-02DB-4489-B128-7B5D91D9B202}"/>
    <cellStyle name="Normal 22 2 4 2 3 2 3 3" xfId="51303" xr:uid="{01248487-87D2-4CDF-A504-6EEDAD5B39C9}"/>
    <cellStyle name="Normal 22 2 4 2 3 2 4" xfId="15883" xr:uid="{910A4E76-BC6C-4759-86F1-992689749419}"/>
    <cellStyle name="Normal 22 2 4 2 3 2 5" xfId="29573" xr:uid="{DECEEFD4-1545-42C0-8B44-903B2D72A8C1}"/>
    <cellStyle name="Normal 22 2 4 2 3 2 6" xfId="44457" xr:uid="{D8A8A883-4E9B-410B-A059-914C20569303}"/>
    <cellStyle name="Normal 22 2 4 2 3 3" xfId="10747" xr:uid="{2EE49110-5CF9-403F-871E-9BE868343F58}"/>
    <cellStyle name="Normal 22 2 4 2 3 3 2" xfId="24437" xr:uid="{60CF88BB-812D-4D5B-B269-2F23A4802FB3}"/>
    <cellStyle name="Normal 22 2 4 2 3 3 2 2" xfId="38129" xr:uid="{E0EED71D-26FD-47E1-B210-16C4EADB8E07}"/>
    <cellStyle name="Normal 22 2 4 2 3 3 2 3" xfId="53013" xr:uid="{5D949149-9D93-40E3-88FB-C603A069E339}"/>
    <cellStyle name="Normal 22 2 4 2 3 3 3" xfId="17593" xr:uid="{36BEB37E-CC16-4B0E-A2FE-58D9D2A156C7}"/>
    <cellStyle name="Normal 22 2 4 2 3 3 4" xfId="31283" xr:uid="{99894E75-03F7-4033-9CCC-9F34E4689ADC}"/>
    <cellStyle name="Normal 22 2 4 2 3 3 5" xfId="46167" xr:uid="{E9B58162-EEDD-40EC-B4D0-FCE846894EEA}"/>
    <cellStyle name="Normal 22 2 4 2 3 4" xfId="21015" xr:uid="{A5B3FEF9-982A-4FF0-83AE-BFCC2514B58F}"/>
    <cellStyle name="Normal 22 2 4 2 3 4 2" xfId="34707" xr:uid="{534EBDD1-C726-498C-8D24-8C03A1A7F20C}"/>
    <cellStyle name="Normal 22 2 4 2 3 4 3" xfId="49591" xr:uid="{FA8B9C4C-D1CF-4787-9EB5-B5C9836FB996}"/>
    <cellStyle name="Normal 22 2 4 2 3 5" xfId="14171" xr:uid="{EDCB8870-55FB-4874-B4EA-2038093A563C}"/>
    <cellStyle name="Normal 22 2 4 2 3 6" xfId="27861" xr:uid="{B1DB28EF-787A-4AF3-80B2-5674027F24F7}"/>
    <cellStyle name="Normal 22 2 4 2 3 7" xfId="42745" xr:uid="{F44D837A-80C3-45B4-8CC0-2C7CB6982BD7}"/>
    <cellStyle name="Normal 22 2 4 2 4" xfId="7325" xr:uid="{15867D23-58B6-48FC-9FE3-C7268E630EA5}"/>
    <cellStyle name="Normal 22 2 4 2 4 2" xfId="9038" xr:uid="{71E74A85-02EE-4C1D-B9AF-E613DDF0FE01}"/>
    <cellStyle name="Normal 22 2 4 2 4 2 2" xfId="12460" xr:uid="{CA3A6EB6-3BE2-4B47-BFD3-8079BDA29B01}"/>
    <cellStyle name="Normal 22 2 4 2 4 2 2 2" xfId="26150" xr:uid="{8B27FC40-01B8-47A9-B540-C24E056A431B}"/>
    <cellStyle name="Normal 22 2 4 2 4 2 2 2 2" xfId="39842" xr:uid="{25649ECA-B709-404D-9743-5524160E1F31}"/>
    <cellStyle name="Normal 22 2 4 2 4 2 2 2 3" xfId="54726" xr:uid="{D2A241AF-237B-44BB-86EF-9E6C5544818F}"/>
    <cellStyle name="Normal 22 2 4 2 4 2 2 3" xfId="19306" xr:uid="{D00843AD-B9E2-487C-8AFB-1429E86533B4}"/>
    <cellStyle name="Normal 22 2 4 2 4 2 2 4" xfId="32996" xr:uid="{3E3F3C84-3B81-4166-ADF7-3B4CB75BCFF8}"/>
    <cellStyle name="Normal 22 2 4 2 4 2 2 5" xfId="47880" xr:uid="{EA1DCCB0-2B59-409A-BA4E-D58E89256441}"/>
    <cellStyle name="Normal 22 2 4 2 4 2 3" xfId="22728" xr:uid="{3C0EE7A1-E31A-402F-8702-F95878A46EED}"/>
    <cellStyle name="Normal 22 2 4 2 4 2 3 2" xfId="36420" xr:uid="{47BC1D49-415C-486F-82B2-78B0C831C8BD}"/>
    <cellStyle name="Normal 22 2 4 2 4 2 3 3" xfId="51304" xr:uid="{0AE70E85-29F6-4336-9DDE-0B3C769053FA}"/>
    <cellStyle name="Normal 22 2 4 2 4 2 4" xfId="15884" xr:uid="{F03A2BC8-24DC-4034-9073-CD7428F337BF}"/>
    <cellStyle name="Normal 22 2 4 2 4 2 5" xfId="29574" xr:uid="{44E947B6-C639-4F49-8F1D-BD35AF206D15}"/>
    <cellStyle name="Normal 22 2 4 2 4 2 6" xfId="44458" xr:uid="{DCA2D590-AFEB-4C51-98DE-559C45327E88}"/>
    <cellStyle name="Normal 22 2 4 2 4 3" xfId="10748" xr:uid="{7DFD86AA-C9AB-414D-A41C-28EB05EE2390}"/>
    <cellStyle name="Normal 22 2 4 2 4 3 2" xfId="24438" xr:uid="{AF37920B-7404-4A42-B188-1D6D20F14AD6}"/>
    <cellStyle name="Normal 22 2 4 2 4 3 2 2" xfId="38130" xr:uid="{0BFCA626-F4D6-4EA0-8B8D-822EEB47B4C7}"/>
    <cellStyle name="Normal 22 2 4 2 4 3 2 3" xfId="53014" xr:uid="{F05DAF37-0AC2-456F-82B2-E75158B815E8}"/>
    <cellStyle name="Normal 22 2 4 2 4 3 3" xfId="17594" xr:uid="{4D71B50E-C03A-4537-9790-2CBAFB24754E}"/>
    <cellStyle name="Normal 22 2 4 2 4 3 4" xfId="31284" xr:uid="{59B7A263-21BA-4FF9-8132-CCBA67665FFE}"/>
    <cellStyle name="Normal 22 2 4 2 4 3 5" xfId="46168" xr:uid="{7CDA31BF-B9FB-473C-BBD5-C55A6C83FB9E}"/>
    <cellStyle name="Normal 22 2 4 2 4 4" xfId="21016" xr:uid="{B4E57CF8-B687-48C3-B949-A9F2204307EB}"/>
    <cellStyle name="Normal 22 2 4 2 4 4 2" xfId="34708" xr:uid="{D773845B-D0F6-43F4-B94F-0F2DCC5FADB9}"/>
    <cellStyle name="Normal 22 2 4 2 4 4 3" xfId="49592" xr:uid="{61C80E61-6BAD-494D-AF5D-20C70B1650C1}"/>
    <cellStyle name="Normal 22 2 4 2 4 5" xfId="14172" xr:uid="{C5ECA286-8873-4901-ACB7-DED2345E86F3}"/>
    <cellStyle name="Normal 22 2 4 2 4 6" xfId="27862" xr:uid="{FDEB487A-A4A1-4BFE-91B3-8DEE05C2D3E2}"/>
    <cellStyle name="Normal 22 2 4 2 4 7" xfId="42746" xr:uid="{209099FC-E9FD-4E22-A9B4-4AF1046973B4}"/>
    <cellStyle name="Normal 22 2 4 2 5" xfId="9034" xr:uid="{84E4D0FB-8472-4947-8F73-716F77A7F460}"/>
    <cellStyle name="Normal 22 2 4 2 5 2" xfId="12456" xr:uid="{EA55FF0E-B050-4C15-B1A7-4A8A96E81415}"/>
    <cellStyle name="Normal 22 2 4 2 5 2 2" xfId="26146" xr:uid="{5F8AA5B4-7FE4-4C65-ABA4-893570DE5233}"/>
    <cellStyle name="Normal 22 2 4 2 5 2 2 2" xfId="39838" xr:uid="{35F437F5-FCBA-4514-8AED-E04695C7C6E1}"/>
    <cellStyle name="Normal 22 2 4 2 5 2 2 3" xfId="54722" xr:uid="{97156D19-4456-40B4-94EF-D8EFC8E06B32}"/>
    <cellStyle name="Normal 22 2 4 2 5 2 3" xfId="19302" xr:uid="{6F0BAE47-4262-4D94-A1E0-939393D3A21C}"/>
    <cellStyle name="Normal 22 2 4 2 5 2 4" xfId="32992" xr:uid="{3B319598-4E1D-4B09-A609-CC60BC9A697B}"/>
    <cellStyle name="Normal 22 2 4 2 5 2 5" xfId="47876" xr:uid="{60B55C25-8C11-47AD-ADAB-046194600007}"/>
    <cellStyle name="Normal 22 2 4 2 5 3" xfId="22724" xr:uid="{B773CA54-3DB1-4698-AA73-F57894D26A9B}"/>
    <cellStyle name="Normal 22 2 4 2 5 3 2" xfId="36416" xr:uid="{6182F7E7-0773-4335-BD3F-FE92E67884D1}"/>
    <cellStyle name="Normal 22 2 4 2 5 3 3" xfId="51300" xr:uid="{22A0863B-4DBD-42C6-A89D-517B997D0B82}"/>
    <cellStyle name="Normal 22 2 4 2 5 4" xfId="15880" xr:uid="{C6828CA5-EE11-45F1-870A-93237A00B9A8}"/>
    <cellStyle name="Normal 22 2 4 2 5 5" xfId="29570" xr:uid="{B6496E6C-6827-46EF-AFBA-794A752514A8}"/>
    <cellStyle name="Normal 22 2 4 2 5 6" xfId="44454" xr:uid="{B9F0694E-1D70-4FFD-B0DB-0813804785F7}"/>
    <cellStyle name="Normal 22 2 4 2 6" xfId="10744" xr:uid="{D634CCAD-0ABF-4B15-B9FC-C82F4B85FD5A}"/>
    <cellStyle name="Normal 22 2 4 2 6 2" xfId="24434" xr:uid="{B7937709-2808-4B46-9C3E-1F1302791D01}"/>
    <cellStyle name="Normal 22 2 4 2 6 2 2" xfId="38126" xr:uid="{B4609812-5573-49C9-8106-900DD60C55B4}"/>
    <cellStyle name="Normal 22 2 4 2 6 2 3" xfId="53010" xr:uid="{CA8ADA4A-148E-430F-AFDF-8AA796594D48}"/>
    <cellStyle name="Normal 22 2 4 2 6 3" xfId="17590" xr:uid="{4EDD8168-22C9-49EF-955E-0DDB44411F1E}"/>
    <cellStyle name="Normal 22 2 4 2 6 4" xfId="31280" xr:uid="{A4F9C75E-AC09-4FA3-8E3F-528F6093C00C}"/>
    <cellStyle name="Normal 22 2 4 2 6 5" xfId="46164" xr:uid="{74584B35-DFCE-423B-8AD2-74705FD76441}"/>
    <cellStyle name="Normal 22 2 4 2 7" xfId="21012" xr:uid="{3A5B4B90-DF0F-46C6-815A-61380B71AB2D}"/>
    <cellStyle name="Normal 22 2 4 2 7 2" xfId="34704" xr:uid="{B1CDC3E6-7395-4581-9BAF-BD27568BE622}"/>
    <cellStyle name="Normal 22 2 4 2 7 3" xfId="49588" xr:uid="{0EBA6461-606A-4039-96D7-B0E14CAA0041}"/>
    <cellStyle name="Normal 22 2 4 2 8" xfId="14168" xr:uid="{846C07CC-D32C-4AE6-8CC7-BC9DDBC56694}"/>
    <cellStyle name="Normal 22 2 4 2 9" xfId="27858" xr:uid="{39A0031B-88A8-4B2C-98BE-5E26110A9E6A}"/>
    <cellStyle name="Normal 22 2 4 3" xfId="7326" xr:uid="{8BFFBAF2-7939-4A85-9BB3-595D4AE93FB5}"/>
    <cellStyle name="Normal 22 2 4 3 10" xfId="42747" xr:uid="{0C676308-0CFB-4047-81ED-5C3C91291FEA}"/>
    <cellStyle name="Normal 22 2 4 3 2" xfId="7327" xr:uid="{CE1CDFC5-CB11-4F69-B84F-8C75B7F4B932}"/>
    <cellStyle name="Normal 22 2 4 3 2 2" xfId="7328" xr:uid="{BC592E5E-CA6F-46D3-972D-079C11FAC8AE}"/>
    <cellStyle name="Normal 22 2 4 3 2 2 2" xfId="9041" xr:uid="{641CBF19-B940-4078-9C1B-CC404194D4E5}"/>
    <cellStyle name="Normal 22 2 4 3 2 2 2 2" xfId="12463" xr:uid="{DACEEEAF-0E69-43CD-BC40-B57911D00714}"/>
    <cellStyle name="Normal 22 2 4 3 2 2 2 2 2" xfId="26153" xr:uid="{BDA2C431-29B5-4D3B-9EC3-746080E2649E}"/>
    <cellStyle name="Normal 22 2 4 3 2 2 2 2 2 2" xfId="39845" xr:uid="{ECDED37E-224B-4366-B6EC-080E0B32499C}"/>
    <cellStyle name="Normal 22 2 4 3 2 2 2 2 2 3" xfId="54729" xr:uid="{2DD5C2C8-F249-4BBC-B3BB-1B023285BBBD}"/>
    <cellStyle name="Normal 22 2 4 3 2 2 2 2 3" xfId="19309" xr:uid="{C942AF97-0D3B-43D2-9E48-212749FBA637}"/>
    <cellStyle name="Normal 22 2 4 3 2 2 2 2 4" xfId="32999" xr:uid="{4C5BF176-E9FC-4C55-BF04-4AD5DA10A987}"/>
    <cellStyle name="Normal 22 2 4 3 2 2 2 2 5" xfId="47883" xr:uid="{811CB8C1-5BD9-47BD-8E93-ABCE0D7F2C33}"/>
    <cellStyle name="Normal 22 2 4 3 2 2 2 3" xfId="22731" xr:uid="{33C9AB08-2EF9-46A9-B249-D85A0DB7C0FE}"/>
    <cellStyle name="Normal 22 2 4 3 2 2 2 3 2" xfId="36423" xr:uid="{A4CC43E8-2E0F-45E9-8149-F2234C822724}"/>
    <cellStyle name="Normal 22 2 4 3 2 2 2 3 3" xfId="51307" xr:uid="{61A6EA8C-5BF7-496F-B19F-3D40F07FC441}"/>
    <cellStyle name="Normal 22 2 4 3 2 2 2 4" xfId="15887" xr:uid="{11F0501E-CD67-4EBC-B0CC-12C5CEB03F76}"/>
    <cellStyle name="Normal 22 2 4 3 2 2 2 5" xfId="29577" xr:uid="{0C7C3BD0-278C-41CF-A3C8-A046C4B35916}"/>
    <cellStyle name="Normal 22 2 4 3 2 2 2 6" xfId="44461" xr:uid="{B254AAD7-0E64-4AD9-B244-253D6C029B02}"/>
    <cellStyle name="Normal 22 2 4 3 2 2 3" xfId="10751" xr:uid="{C000F1A7-3D20-493A-860F-C8DCA800C025}"/>
    <cellStyle name="Normal 22 2 4 3 2 2 3 2" xfId="24441" xr:uid="{E7A809D5-4694-4280-93BE-80D72620B076}"/>
    <cellStyle name="Normal 22 2 4 3 2 2 3 2 2" xfId="38133" xr:uid="{91ED0B47-0B72-4B2C-AFA3-D89EE245B9E9}"/>
    <cellStyle name="Normal 22 2 4 3 2 2 3 2 3" xfId="53017" xr:uid="{FF2E99A1-5318-4825-8ACE-867D483D3B03}"/>
    <cellStyle name="Normal 22 2 4 3 2 2 3 3" xfId="17597" xr:uid="{960A41D2-598C-46C4-9DF6-E4B89E27D650}"/>
    <cellStyle name="Normal 22 2 4 3 2 2 3 4" xfId="31287" xr:uid="{624ECC2E-A725-4717-A9C1-7E24B9C9EA90}"/>
    <cellStyle name="Normal 22 2 4 3 2 2 3 5" xfId="46171" xr:uid="{2A235D86-1623-4632-B892-43D5ECBD1001}"/>
    <cellStyle name="Normal 22 2 4 3 2 2 4" xfId="21019" xr:uid="{CDB1AF5C-1CAC-477F-B935-D93A1A794B74}"/>
    <cellStyle name="Normal 22 2 4 3 2 2 4 2" xfId="34711" xr:uid="{BA39B2C5-4D91-497F-B3C2-1A68711732ED}"/>
    <cellStyle name="Normal 22 2 4 3 2 2 4 3" xfId="49595" xr:uid="{C38A9D50-501C-4DE4-B712-2A55DD8232B0}"/>
    <cellStyle name="Normal 22 2 4 3 2 2 5" xfId="14175" xr:uid="{EA8A0F58-2072-46F7-8388-CB01FEBD2753}"/>
    <cellStyle name="Normal 22 2 4 3 2 2 6" xfId="27865" xr:uid="{A8CE92CA-7F1B-4A25-A3E0-A61B3D972E79}"/>
    <cellStyle name="Normal 22 2 4 3 2 2 7" xfId="42749" xr:uid="{186BD519-A05F-4C7B-8ECA-9335D4F22346}"/>
    <cellStyle name="Normal 22 2 4 3 2 3" xfId="9040" xr:uid="{C4DEC4C8-C727-427A-8931-ECDC1BD33103}"/>
    <cellStyle name="Normal 22 2 4 3 2 3 2" xfId="12462" xr:uid="{B027B01E-4865-483C-BC4E-92D500EA366C}"/>
    <cellStyle name="Normal 22 2 4 3 2 3 2 2" xfId="26152" xr:uid="{CDA6839B-9927-4CAC-9611-D2AB661B4D0C}"/>
    <cellStyle name="Normal 22 2 4 3 2 3 2 2 2" xfId="39844" xr:uid="{2DFFADB0-F84A-49B3-9B43-0534A9D86001}"/>
    <cellStyle name="Normal 22 2 4 3 2 3 2 2 3" xfId="54728" xr:uid="{0A7D5D3E-F61A-4E41-A5F1-4C15E524BD40}"/>
    <cellStyle name="Normal 22 2 4 3 2 3 2 3" xfId="19308" xr:uid="{60C6402E-8295-4E7A-8520-8CAA8359D02B}"/>
    <cellStyle name="Normal 22 2 4 3 2 3 2 4" xfId="32998" xr:uid="{82CCCF5E-90A0-4399-9F20-14702061BE7C}"/>
    <cellStyle name="Normal 22 2 4 3 2 3 2 5" xfId="47882" xr:uid="{9AB74C9E-58FA-431E-AFB0-59D5143AFA7D}"/>
    <cellStyle name="Normal 22 2 4 3 2 3 3" xfId="22730" xr:uid="{0DB5487A-0242-437F-9AEB-B1C172EFD122}"/>
    <cellStyle name="Normal 22 2 4 3 2 3 3 2" xfId="36422" xr:uid="{E115305B-5452-4DD5-B9F2-7717FB4294F1}"/>
    <cellStyle name="Normal 22 2 4 3 2 3 3 3" xfId="51306" xr:uid="{4393F8B3-964C-481B-9728-AB010286DADB}"/>
    <cellStyle name="Normal 22 2 4 3 2 3 4" xfId="15886" xr:uid="{D7209BA8-890B-4F18-A5AF-8ECE6C84F72C}"/>
    <cellStyle name="Normal 22 2 4 3 2 3 5" xfId="29576" xr:uid="{24AE6CE5-5496-4607-8046-97B7E344BE29}"/>
    <cellStyle name="Normal 22 2 4 3 2 3 6" xfId="44460" xr:uid="{0CB4401C-21E6-4F04-B59E-97EB9D200295}"/>
    <cellStyle name="Normal 22 2 4 3 2 4" xfId="10750" xr:uid="{49CBE656-D266-4D9F-B2EB-879D78D432AC}"/>
    <cellStyle name="Normal 22 2 4 3 2 4 2" xfId="24440" xr:uid="{2122602F-CC00-4714-AA91-CD095BEE6B80}"/>
    <cellStyle name="Normal 22 2 4 3 2 4 2 2" xfId="38132" xr:uid="{9680A1A1-6F7E-41AB-8407-6DBE24F411DA}"/>
    <cellStyle name="Normal 22 2 4 3 2 4 2 3" xfId="53016" xr:uid="{8E01BE88-A983-423F-988F-3A5272CA8500}"/>
    <cellStyle name="Normal 22 2 4 3 2 4 3" xfId="17596" xr:uid="{D57C3C2C-B2E8-42DB-9FE8-CD5178493C15}"/>
    <cellStyle name="Normal 22 2 4 3 2 4 4" xfId="31286" xr:uid="{9E27E2D5-9988-4B12-8320-08689A165A7C}"/>
    <cellStyle name="Normal 22 2 4 3 2 4 5" xfId="46170" xr:uid="{5734BF27-D6A7-426B-B9DE-32AB9A9F99F2}"/>
    <cellStyle name="Normal 22 2 4 3 2 5" xfId="21018" xr:uid="{A22D0FAF-C9B6-468F-B458-AEB394DEF732}"/>
    <cellStyle name="Normal 22 2 4 3 2 5 2" xfId="34710" xr:uid="{58F5FDAD-603F-4991-A086-A731C1B8B133}"/>
    <cellStyle name="Normal 22 2 4 3 2 5 3" xfId="49594" xr:uid="{F624614B-8441-403E-8F7F-67471509B7D7}"/>
    <cellStyle name="Normal 22 2 4 3 2 6" xfId="14174" xr:uid="{C4D95E6F-93DE-4B6B-89DC-1B6506B062E1}"/>
    <cellStyle name="Normal 22 2 4 3 2 7" xfId="27864" xr:uid="{6E247249-9579-4196-BBE8-D84A50A076E5}"/>
    <cellStyle name="Normal 22 2 4 3 2 8" xfId="42748" xr:uid="{8012CA6D-C172-43B0-BB12-3D60D8E85EB3}"/>
    <cellStyle name="Normal 22 2 4 3 3" xfId="7329" xr:uid="{3659D8E5-4AA5-4718-966F-F0085CA585FE}"/>
    <cellStyle name="Normal 22 2 4 3 3 2" xfId="9042" xr:uid="{211E22DC-57FD-444B-8DE6-C46FC7AC89A1}"/>
    <cellStyle name="Normal 22 2 4 3 3 2 2" xfId="12464" xr:uid="{D0637A47-D80B-47A5-9EE0-FC77E67242D0}"/>
    <cellStyle name="Normal 22 2 4 3 3 2 2 2" xfId="26154" xr:uid="{5E93BD3F-CE94-4969-8DB0-0C601754034B}"/>
    <cellStyle name="Normal 22 2 4 3 3 2 2 2 2" xfId="39846" xr:uid="{977D9DA0-23E0-4AD6-8C9A-EFECDF3DEC62}"/>
    <cellStyle name="Normal 22 2 4 3 3 2 2 2 3" xfId="54730" xr:uid="{7F14E70A-2A9F-4B5A-BCED-7E12D156F2DB}"/>
    <cellStyle name="Normal 22 2 4 3 3 2 2 3" xfId="19310" xr:uid="{CC15ACED-673C-4D4A-B0C6-2D91CCB44852}"/>
    <cellStyle name="Normal 22 2 4 3 3 2 2 4" xfId="33000" xr:uid="{FDEEEAD3-B316-4E08-ACB2-7F89D7CE8E7A}"/>
    <cellStyle name="Normal 22 2 4 3 3 2 2 5" xfId="47884" xr:uid="{C2AFC464-C737-40BD-ADF0-C9BB4EEE343C}"/>
    <cellStyle name="Normal 22 2 4 3 3 2 3" xfId="22732" xr:uid="{9B3D40ED-E568-4665-8057-E7CD5F36A8CF}"/>
    <cellStyle name="Normal 22 2 4 3 3 2 3 2" xfId="36424" xr:uid="{AEDA4D62-2C77-4A1C-9417-69205751C7AE}"/>
    <cellStyle name="Normal 22 2 4 3 3 2 3 3" xfId="51308" xr:uid="{2F01611F-A273-4AA7-AA73-C0E95CA1101B}"/>
    <cellStyle name="Normal 22 2 4 3 3 2 4" xfId="15888" xr:uid="{984B53C5-B529-4E19-AF6C-D3CFF182F1A4}"/>
    <cellStyle name="Normal 22 2 4 3 3 2 5" xfId="29578" xr:uid="{442A4EF5-AE44-4E76-84B5-2CBB2EFCA422}"/>
    <cellStyle name="Normal 22 2 4 3 3 2 6" xfId="44462" xr:uid="{36EF9395-508A-41A4-A96A-C76C9821CC22}"/>
    <cellStyle name="Normal 22 2 4 3 3 3" xfId="10752" xr:uid="{DC79A49D-97CC-4E32-BB38-872B90A6C8FA}"/>
    <cellStyle name="Normal 22 2 4 3 3 3 2" xfId="24442" xr:uid="{D3A9E460-FF1B-4441-B088-8A98DC211D7B}"/>
    <cellStyle name="Normal 22 2 4 3 3 3 2 2" xfId="38134" xr:uid="{5C12B9C1-7589-4E0B-A9C7-CD0107239A7F}"/>
    <cellStyle name="Normal 22 2 4 3 3 3 2 3" xfId="53018" xr:uid="{A2F6819C-99A8-461E-BEC7-3159469F230B}"/>
    <cellStyle name="Normal 22 2 4 3 3 3 3" xfId="17598" xr:uid="{0139523F-DF68-49D7-B4EA-7C05F9B5975C}"/>
    <cellStyle name="Normal 22 2 4 3 3 3 4" xfId="31288" xr:uid="{63278825-E4F7-44B7-84CD-3F6A49FDD42C}"/>
    <cellStyle name="Normal 22 2 4 3 3 3 5" xfId="46172" xr:uid="{53038943-C15D-4E32-82DB-C9F0C6D90ADA}"/>
    <cellStyle name="Normal 22 2 4 3 3 4" xfId="21020" xr:uid="{B14C270D-E5B2-49E6-B556-42E5D159C641}"/>
    <cellStyle name="Normal 22 2 4 3 3 4 2" xfId="34712" xr:uid="{0A48491B-7AE9-4D2F-80E5-2B41080D79A1}"/>
    <cellStyle name="Normal 22 2 4 3 3 4 3" xfId="49596" xr:uid="{407B2D05-1B31-49AF-B3FD-1BB721A245C8}"/>
    <cellStyle name="Normal 22 2 4 3 3 5" xfId="14176" xr:uid="{686054DC-7664-4036-97D0-F4DCA409D4A7}"/>
    <cellStyle name="Normal 22 2 4 3 3 6" xfId="27866" xr:uid="{DD3C2203-1E05-48AC-9808-80EDD723FBF3}"/>
    <cellStyle name="Normal 22 2 4 3 3 7" xfId="42750" xr:uid="{71C6B338-93F9-4AB5-8D5D-FDD97DC30BC5}"/>
    <cellStyle name="Normal 22 2 4 3 4" xfId="7330" xr:uid="{E9700907-F670-406F-86C0-CBB2B9EFE00E}"/>
    <cellStyle name="Normal 22 2 4 3 4 2" xfId="9043" xr:uid="{92335A66-D35B-4E3F-9171-02EEC909F72D}"/>
    <cellStyle name="Normal 22 2 4 3 4 2 2" xfId="12465" xr:uid="{22858000-1D93-4050-8B72-B427E4BD6B9A}"/>
    <cellStyle name="Normal 22 2 4 3 4 2 2 2" xfId="26155" xr:uid="{0A020BB3-E6B6-415B-BD8E-D467DDDB032E}"/>
    <cellStyle name="Normal 22 2 4 3 4 2 2 2 2" xfId="39847" xr:uid="{9A2B4205-E54B-4269-AABA-CCFDA99CA9FF}"/>
    <cellStyle name="Normal 22 2 4 3 4 2 2 2 3" xfId="54731" xr:uid="{50F47BCA-A460-4262-AF9C-8A2F44B553BD}"/>
    <cellStyle name="Normal 22 2 4 3 4 2 2 3" xfId="19311" xr:uid="{962772A1-8171-452C-AD32-8615464836B1}"/>
    <cellStyle name="Normal 22 2 4 3 4 2 2 4" xfId="33001" xr:uid="{1765BDD4-A9C3-49EE-BDCA-5F112E484A0A}"/>
    <cellStyle name="Normal 22 2 4 3 4 2 2 5" xfId="47885" xr:uid="{6817DB94-D43C-4714-B72F-9BE6A936CAF6}"/>
    <cellStyle name="Normal 22 2 4 3 4 2 3" xfId="22733" xr:uid="{99D52AEF-366F-407D-8398-ABE4A19154A5}"/>
    <cellStyle name="Normal 22 2 4 3 4 2 3 2" xfId="36425" xr:uid="{4C9F116B-DABE-40EE-A1FD-80DABC81D544}"/>
    <cellStyle name="Normal 22 2 4 3 4 2 3 3" xfId="51309" xr:uid="{A5296713-683F-4ADE-ADAE-1EEF110EEA2B}"/>
    <cellStyle name="Normal 22 2 4 3 4 2 4" xfId="15889" xr:uid="{914358C7-EBFD-4EF7-A052-95A00501F3F0}"/>
    <cellStyle name="Normal 22 2 4 3 4 2 5" xfId="29579" xr:uid="{D1C5783D-2A0A-4E94-B073-310379C9C9B1}"/>
    <cellStyle name="Normal 22 2 4 3 4 2 6" xfId="44463" xr:uid="{E5C92B7A-3C15-4CE7-8DAB-39C46E02FE0A}"/>
    <cellStyle name="Normal 22 2 4 3 4 3" xfId="10753" xr:uid="{246E5413-E91A-494D-BE85-0573BF9099D1}"/>
    <cellStyle name="Normal 22 2 4 3 4 3 2" xfId="24443" xr:uid="{685486FA-8358-490A-A873-3CAFF1CC83F7}"/>
    <cellStyle name="Normal 22 2 4 3 4 3 2 2" xfId="38135" xr:uid="{0FB1B654-1A58-4286-96AB-7052D50DBB41}"/>
    <cellStyle name="Normal 22 2 4 3 4 3 2 3" xfId="53019" xr:uid="{575AA94E-E1E2-487F-8B76-DCA9872F3AA4}"/>
    <cellStyle name="Normal 22 2 4 3 4 3 3" xfId="17599" xr:uid="{4B0EF118-5FE6-48D5-BBDD-633D2E865841}"/>
    <cellStyle name="Normal 22 2 4 3 4 3 4" xfId="31289" xr:uid="{E917579A-CB1D-4A22-B9CD-8AED666BE0AD}"/>
    <cellStyle name="Normal 22 2 4 3 4 3 5" xfId="46173" xr:uid="{6D07ED64-EDD2-4C02-B270-C0BB1760AF97}"/>
    <cellStyle name="Normal 22 2 4 3 4 4" xfId="21021" xr:uid="{37C2C4C8-3014-4DF3-96DA-301B563E955A}"/>
    <cellStyle name="Normal 22 2 4 3 4 4 2" xfId="34713" xr:uid="{B7246C59-91E0-4FC2-AC51-E8A303CB1F13}"/>
    <cellStyle name="Normal 22 2 4 3 4 4 3" xfId="49597" xr:uid="{282AB501-31AB-4297-92A5-91EB5436802F}"/>
    <cellStyle name="Normal 22 2 4 3 4 5" xfId="14177" xr:uid="{1F16C7B2-7229-408A-8523-D5721CDF8EE6}"/>
    <cellStyle name="Normal 22 2 4 3 4 6" xfId="27867" xr:uid="{404209AF-D40B-4AAB-A05B-F596501C0E18}"/>
    <cellStyle name="Normal 22 2 4 3 4 7" xfId="42751" xr:uid="{555C7230-AFC1-42E6-9958-F92FB39B047C}"/>
    <cellStyle name="Normal 22 2 4 3 5" xfId="9039" xr:uid="{6D6407B7-C59E-4A50-8319-0785330FE48D}"/>
    <cellStyle name="Normal 22 2 4 3 5 2" xfId="12461" xr:uid="{3BF6ACF9-3F84-4589-B92D-8B5BB822D130}"/>
    <cellStyle name="Normal 22 2 4 3 5 2 2" xfId="26151" xr:uid="{1B82EF32-B2EB-4F48-A670-59EDD6F92D7B}"/>
    <cellStyle name="Normal 22 2 4 3 5 2 2 2" xfId="39843" xr:uid="{4BF8FC4E-6793-40BA-9D09-63BC3DFD7B14}"/>
    <cellStyle name="Normal 22 2 4 3 5 2 2 3" xfId="54727" xr:uid="{082A8331-B0E0-4F1B-A9D5-7D02097F4457}"/>
    <cellStyle name="Normal 22 2 4 3 5 2 3" xfId="19307" xr:uid="{F3563482-2A05-44A2-A594-9795CD9F32E3}"/>
    <cellStyle name="Normal 22 2 4 3 5 2 4" xfId="32997" xr:uid="{FA0F9F20-1AA1-418E-8C50-7C1283766B5C}"/>
    <cellStyle name="Normal 22 2 4 3 5 2 5" xfId="47881" xr:uid="{CD278D12-4525-4C4F-A5AC-E4E044C51B46}"/>
    <cellStyle name="Normal 22 2 4 3 5 3" xfId="22729" xr:uid="{7972EF0C-0EC0-4395-96A2-3AC7A8890DF8}"/>
    <cellStyle name="Normal 22 2 4 3 5 3 2" xfId="36421" xr:uid="{A3DEB470-AB5D-4012-95B4-7CFF08D33CD1}"/>
    <cellStyle name="Normal 22 2 4 3 5 3 3" xfId="51305" xr:uid="{29E856F3-5F8D-444A-AAD0-3B69DF67ECDC}"/>
    <cellStyle name="Normal 22 2 4 3 5 4" xfId="15885" xr:uid="{884E46F2-62F1-4E05-BDB2-93CCDA3F9FAC}"/>
    <cellStyle name="Normal 22 2 4 3 5 5" xfId="29575" xr:uid="{2E7AEEE5-0C6F-4543-9385-D78BA49DFF43}"/>
    <cellStyle name="Normal 22 2 4 3 5 6" xfId="44459" xr:uid="{BE585765-414E-4951-BEB3-0ED9012F1962}"/>
    <cellStyle name="Normal 22 2 4 3 6" xfId="10749" xr:uid="{8AF74150-4882-44BB-A9C1-EB7A31C16DF6}"/>
    <cellStyle name="Normal 22 2 4 3 6 2" xfId="24439" xr:uid="{D17C8757-C37E-45D9-9E20-52C1A71FC09B}"/>
    <cellStyle name="Normal 22 2 4 3 6 2 2" xfId="38131" xr:uid="{AE8BBF16-E84D-4347-B89A-CABD9AAD6490}"/>
    <cellStyle name="Normal 22 2 4 3 6 2 3" xfId="53015" xr:uid="{CFFD383C-1C94-4E13-A9A1-2A9E61F44F29}"/>
    <cellStyle name="Normal 22 2 4 3 6 3" xfId="17595" xr:uid="{13DE8CF5-027D-4D6A-BFBD-DFA88B41AD5A}"/>
    <cellStyle name="Normal 22 2 4 3 6 4" xfId="31285" xr:uid="{5781D2CB-4270-4982-AD09-17FE9A96490E}"/>
    <cellStyle name="Normal 22 2 4 3 6 5" xfId="46169" xr:uid="{7A81A840-A4F2-4AD3-8A08-1B56ADB0C6A1}"/>
    <cellStyle name="Normal 22 2 4 3 7" xfId="21017" xr:uid="{ED10D7FB-E801-4685-B776-2F336BADC23B}"/>
    <cellStyle name="Normal 22 2 4 3 7 2" xfId="34709" xr:uid="{2AE86E32-8F35-4861-A2F9-781CEDE8810B}"/>
    <cellStyle name="Normal 22 2 4 3 7 3" xfId="49593" xr:uid="{6F842218-2317-46A0-BE09-997A7F14AC40}"/>
    <cellStyle name="Normal 22 2 4 3 8" xfId="14173" xr:uid="{4D0207D7-2EB3-40D8-803C-69C34B543293}"/>
    <cellStyle name="Normal 22 2 4 3 9" xfId="27863" xr:uid="{0B5076B5-6777-4198-A004-558A1A0D9DFD}"/>
    <cellStyle name="Normal 22 2 4 4" xfId="7331" xr:uid="{C6A407E2-3CB7-4A0F-A442-3B9A0125CD3B}"/>
    <cellStyle name="Normal 22 2 4 4 2" xfId="7332" xr:uid="{74D96244-5A46-415B-8E50-8CC7DAD90B58}"/>
    <cellStyle name="Normal 22 2 4 4 2 2" xfId="9045" xr:uid="{8855C22B-C31D-41A3-9D2B-B8238EC8DA30}"/>
    <cellStyle name="Normal 22 2 4 4 2 2 2" xfId="12467" xr:uid="{E036B671-C1C4-4C7C-BAB7-152D7F413461}"/>
    <cellStyle name="Normal 22 2 4 4 2 2 2 2" xfId="26157" xr:uid="{8AF92D80-D10E-444F-9FD5-52DFCBF28C44}"/>
    <cellStyle name="Normal 22 2 4 4 2 2 2 2 2" xfId="39849" xr:uid="{ACE8FA41-B62D-4390-9287-DD5661971968}"/>
    <cellStyle name="Normal 22 2 4 4 2 2 2 2 3" xfId="54733" xr:uid="{6E1AD8F8-1C17-46C3-B148-77FFBAA945EF}"/>
    <cellStyle name="Normal 22 2 4 4 2 2 2 3" xfId="19313" xr:uid="{80613204-B1EA-4B1F-A171-7DDD7C003AD1}"/>
    <cellStyle name="Normal 22 2 4 4 2 2 2 4" xfId="33003" xr:uid="{15EFD1A4-B3DC-4FA7-A89F-6A55E3A657EF}"/>
    <cellStyle name="Normal 22 2 4 4 2 2 2 5" xfId="47887" xr:uid="{A60A2F83-ABC8-4E3D-BA8C-DD2D6EA336C8}"/>
    <cellStyle name="Normal 22 2 4 4 2 2 3" xfId="22735" xr:uid="{84ECABF6-B3E7-477B-9831-67FBB3F19276}"/>
    <cellStyle name="Normal 22 2 4 4 2 2 3 2" xfId="36427" xr:uid="{A612A67B-90FD-485A-9A34-4DAF0CAA35D2}"/>
    <cellStyle name="Normal 22 2 4 4 2 2 3 3" xfId="51311" xr:uid="{A0F9EECD-28B5-4DE2-A2B5-78AA1B47D364}"/>
    <cellStyle name="Normal 22 2 4 4 2 2 4" xfId="15891" xr:uid="{0DAAE1FB-C1BD-4285-AB90-8790C11722A3}"/>
    <cellStyle name="Normal 22 2 4 4 2 2 5" xfId="29581" xr:uid="{848E21BF-79CA-49E5-B7FE-284ED3A20B4B}"/>
    <cellStyle name="Normal 22 2 4 4 2 2 6" xfId="44465" xr:uid="{2FAF5B12-23CD-4062-8FF4-A894D3A73FD5}"/>
    <cellStyle name="Normal 22 2 4 4 2 3" xfId="10755" xr:uid="{392B02C4-D29E-4735-9BC4-B51E92E1A890}"/>
    <cellStyle name="Normal 22 2 4 4 2 3 2" xfId="24445" xr:uid="{EAB4460D-874A-4CB7-86CF-A53473262E92}"/>
    <cellStyle name="Normal 22 2 4 4 2 3 2 2" xfId="38137" xr:uid="{AED3A4BE-87C3-43AF-A306-30447EA5F3C8}"/>
    <cellStyle name="Normal 22 2 4 4 2 3 2 3" xfId="53021" xr:uid="{07B7D548-B35C-4FB4-810E-408D3C772BE5}"/>
    <cellStyle name="Normal 22 2 4 4 2 3 3" xfId="17601" xr:uid="{2B10FBF5-DA18-44E5-8291-A925B5D663C1}"/>
    <cellStyle name="Normal 22 2 4 4 2 3 4" xfId="31291" xr:uid="{2E1BF0E5-60B7-46D4-A443-2FD0E218853C}"/>
    <cellStyle name="Normal 22 2 4 4 2 3 5" xfId="46175" xr:uid="{18445633-03CE-4410-A1FC-82974E7D5103}"/>
    <cellStyle name="Normal 22 2 4 4 2 4" xfId="21023" xr:uid="{08C05504-D744-4843-9E3A-80E647E25B9C}"/>
    <cellStyle name="Normal 22 2 4 4 2 4 2" xfId="34715" xr:uid="{05EFE641-59D8-4049-BB94-69972ED18D10}"/>
    <cellStyle name="Normal 22 2 4 4 2 4 3" xfId="49599" xr:uid="{18ABD69A-A7E5-429C-9C25-FD668DB8AAE5}"/>
    <cellStyle name="Normal 22 2 4 4 2 5" xfId="14179" xr:uid="{1488EE21-83CA-4B8D-8F24-11305C3B7087}"/>
    <cellStyle name="Normal 22 2 4 4 2 6" xfId="27869" xr:uid="{F56120CF-2966-4F26-BD15-63236B2F8F4F}"/>
    <cellStyle name="Normal 22 2 4 4 2 7" xfId="42753" xr:uid="{8F5CC866-0BCB-4351-A6A8-7F1FA5244215}"/>
    <cellStyle name="Normal 22 2 4 4 3" xfId="9044" xr:uid="{5518A463-F373-4469-8249-5B98DFC7C9D9}"/>
    <cellStyle name="Normal 22 2 4 4 3 2" xfId="12466" xr:uid="{31737411-C0C2-4476-B967-E0E267FEC581}"/>
    <cellStyle name="Normal 22 2 4 4 3 2 2" xfId="26156" xr:uid="{439F815F-EEDB-4372-B214-7D503CDDB1F1}"/>
    <cellStyle name="Normal 22 2 4 4 3 2 2 2" xfId="39848" xr:uid="{D7105B57-7E71-47F3-9E92-1CEFE272D60E}"/>
    <cellStyle name="Normal 22 2 4 4 3 2 2 3" xfId="54732" xr:uid="{F1F2CDE5-02C0-42BE-8583-5E7BF50DD501}"/>
    <cellStyle name="Normal 22 2 4 4 3 2 3" xfId="19312" xr:uid="{77815018-5481-41F3-88E6-821B0807B66C}"/>
    <cellStyle name="Normal 22 2 4 4 3 2 4" xfId="33002" xr:uid="{05573F1A-7D3A-462E-A4D6-CFF6F9845558}"/>
    <cellStyle name="Normal 22 2 4 4 3 2 5" xfId="47886" xr:uid="{2CDAEBE9-AE1A-4C17-BF99-D3BE9C9591F7}"/>
    <cellStyle name="Normal 22 2 4 4 3 3" xfId="22734" xr:uid="{5FDFB86D-A29C-48BA-9243-8869C3056D83}"/>
    <cellStyle name="Normal 22 2 4 4 3 3 2" xfId="36426" xr:uid="{54E87E9B-59E0-4554-BA97-F677E8B2AE97}"/>
    <cellStyle name="Normal 22 2 4 4 3 3 3" xfId="51310" xr:uid="{897D9AF2-9511-4842-8AC8-432AEB074C6D}"/>
    <cellStyle name="Normal 22 2 4 4 3 4" xfId="15890" xr:uid="{DD9BFE06-F3D6-431C-A802-1A84079E9D1F}"/>
    <cellStyle name="Normal 22 2 4 4 3 5" xfId="29580" xr:uid="{C9074E5C-363F-4004-AFB9-0E0A7A420C2E}"/>
    <cellStyle name="Normal 22 2 4 4 3 6" xfId="44464" xr:uid="{C8EE7CA4-FA22-48D7-8F54-EF3BF4429D1E}"/>
    <cellStyle name="Normal 22 2 4 4 4" xfId="10754" xr:uid="{848A2CF2-A0AA-411B-AFC5-0E7AFDB8A553}"/>
    <cellStyle name="Normal 22 2 4 4 4 2" xfId="24444" xr:uid="{F3CBE550-3D5B-4062-8DD0-2801CA84E22B}"/>
    <cellStyle name="Normal 22 2 4 4 4 2 2" xfId="38136" xr:uid="{FAD7D3EB-6C9D-4C52-95D2-49DBD3EBAA1F}"/>
    <cellStyle name="Normal 22 2 4 4 4 2 3" xfId="53020" xr:uid="{D1182BAF-8605-435B-AF27-AB37A7143B30}"/>
    <cellStyle name="Normal 22 2 4 4 4 3" xfId="17600" xr:uid="{0112D571-695F-499C-A98B-5508F7E56189}"/>
    <cellStyle name="Normal 22 2 4 4 4 4" xfId="31290" xr:uid="{A55E4CC1-D907-449F-99A8-62378683E093}"/>
    <cellStyle name="Normal 22 2 4 4 4 5" xfId="46174" xr:uid="{CF661C6F-EB12-4EE7-9DFF-C3D331CCEB1A}"/>
    <cellStyle name="Normal 22 2 4 4 5" xfId="21022" xr:uid="{2CC059A9-9DEC-42C5-A491-934E25881713}"/>
    <cellStyle name="Normal 22 2 4 4 5 2" xfId="34714" xr:uid="{EB34C8B4-0846-4111-A07A-E8A2BFF171B5}"/>
    <cellStyle name="Normal 22 2 4 4 5 3" xfId="49598" xr:uid="{28220504-DEF7-4132-9DBE-9C2B73154DF6}"/>
    <cellStyle name="Normal 22 2 4 4 6" xfId="14178" xr:uid="{7A6549F2-D30F-440B-A088-1847A0CB5024}"/>
    <cellStyle name="Normal 22 2 4 4 7" xfId="27868" xr:uid="{1A968CF8-5C69-4469-BA05-99D6A688A9EA}"/>
    <cellStyle name="Normal 22 2 4 4 8" xfId="42752" xr:uid="{8CE67820-B60F-4575-ABB3-FB3BB5A2B9E0}"/>
    <cellStyle name="Normal 22 2 4 5" xfId="7333" xr:uid="{56E28A1C-0F7E-46C6-A509-092C68A94226}"/>
    <cellStyle name="Normal 22 2 4 5 2" xfId="9046" xr:uid="{38F7F716-2BD8-46EC-B92D-2E8D875D8DBD}"/>
    <cellStyle name="Normal 22 2 4 5 2 2" xfId="12468" xr:uid="{E3E247A5-3238-4234-99BB-AFB7E4775FBE}"/>
    <cellStyle name="Normal 22 2 4 5 2 2 2" xfId="26158" xr:uid="{D95EB345-FEE7-4B37-9E8D-5DC1A0DF5AB9}"/>
    <cellStyle name="Normal 22 2 4 5 2 2 2 2" xfId="39850" xr:uid="{668ADE60-9EF2-47E5-810E-7A361BB1A02A}"/>
    <cellStyle name="Normal 22 2 4 5 2 2 2 3" xfId="54734" xr:uid="{6C8152BB-05C1-4B26-8808-53544946780F}"/>
    <cellStyle name="Normal 22 2 4 5 2 2 3" xfId="19314" xr:uid="{6A90B568-B72B-4A57-9F4F-97F66BC4AB9D}"/>
    <cellStyle name="Normal 22 2 4 5 2 2 4" xfId="33004" xr:uid="{64295CC7-786F-413A-A896-B9C8769BCA5E}"/>
    <cellStyle name="Normal 22 2 4 5 2 2 5" xfId="47888" xr:uid="{68DE0FE7-5AF3-4F9F-8646-1A50B11017AF}"/>
    <cellStyle name="Normal 22 2 4 5 2 3" xfId="22736" xr:uid="{5D440313-4238-41F3-9220-DB173EC63C2B}"/>
    <cellStyle name="Normal 22 2 4 5 2 3 2" xfId="36428" xr:uid="{E0FE96E4-951E-405E-8747-5E8F50D12757}"/>
    <cellStyle name="Normal 22 2 4 5 2 3 3" xfId="51312" xr:uid="{B9896252-4878-40B9-930B-9B04D17EB7B5}"/>
    <cellStyle name="Normal 22 2 4 5 2 4" xfId="15892" xr:uid="{63E5F534-F4F2-4E48-9D45-3921B4D5FC95}"/>
    <cellStyle name="Normal 22 2 4 5 2 5" xfId="29582" xr:uid="{29C36AFC-5130-45A9-A17F-A1CD257DC874}"/>
    <cellStyle name="Normal 22 2 4 5 2 6" xfId="44466" xr:uid="{46BFC80A-ABEC-4D02-A766-E91765D3D28D}"/>
    <cellStyle name="Normal 22 2 4 5 3" xfId="10756" xr:uid="{83B0D22C-86C9-4C92-9713-029E5BBC60D8}"/>
    <cellStyle name="Normal 22 2 4 5 3 2" xfId="24446" xr:uid="{BBD21611-6BC5-4630-8C56-AB2FD76467DF}"/>
    <cellStyle name="Normal 22 2 4 5 3 2 2" xfId="38138" xr:uid="{B9D27742-C39D-45E8-B08E-EEF91A8806B1}"/>
    <cellStyle name="Normal 22 2 4 5 3 2 3" xfId="53022" xr:uid="{68E2EBFF-15A1-4AB5-A831-DF65FC73D85C}"/>
    <cellStyle name="Normal 22 2 4 5 3 3" xfId="17602" xr:uid="{1BD172AC-B66A-450F-99C3-C8DE2ABB0F9F}"/>
    <cellStyle name="Normal 22 2 4 5 3 4" xfId="31292" xr:uid="{0443F627-6187-4101-A12E-DC4201E78382}"/>
    <cellStyle name="Normal 22 2 4 5 3 5" xfId="46176" xr:uid="{3A506AF2-3804-4F3F-888C-36FAEB14B96A}"/>
    <cellStyle name="Normal 22 2 4 5 4" xfId="21024" xr:uid="{0C6692B2-8E62-43B0-86DD-143241E46A53}"/>
    <cellStyle name="Normal 22 2 4 5 4 2" xfId="34716" xr:uid="{026DC7C3-BA69-42CC-9018-75BF6193E8CA}"/>
    <cellStyle name="Normal 22 2 4 5 4 3" xfId="49600" xr:uid="{62941251-8B37-406B-B38E-818230D65D21}"/>
    <cellStyle name="Normal 22 2 4 5 5" xfId="14180" xr:uid="{07FE307D-CD32-4F4F-B974-A09C364F1B4D}"/>
    <cellStyle name="Normal 22 2 4 5 6" xfId="27870" xr:uid="{81608076-3960-4A0C-899C-582EAF45A2D8}"/>
    <cellStyle name="Normal 22 2 4 5 7" xfId="42754" xr:uid="{B352039B-7720-4C6C-9D7A-CD8D6FC2A2AA}"/>
    <cellStyle name="Normal 22 2 4 6" xfId="7334" xr:uid="{26DD44DE-5A31-4E20-8451-CB1BD19BC26A}"/>
    <cellStyle name="Normal 22 2 4 6 2" xfId="9047" xr:uid="{E3F2B67D-0254-4081-AFEE-06CE3626FD5A}"/>
    <cellStyle name="Normal 22 2 4 6 2 2" xfId="12469" xr:uid="{0C248088-FE17-4031-8D75-88A62BF5413D}"/>
    <cellStyle name="Normal 22 2 4 6 2 2 2" xfId="26159" xr:uid="{99AE3C11-54FC-4AD5-BE2B-FBB07B43F5E6}"/>
    <cellStyle name="Normal 22 2 4 6 2 2 2 2" xfId="39851" xr:uid="{D0AE50C7-972A-41A8-868D-4516D090A965}"/>
    <cellStyle name="Normal 22 2 4 6 2 2 2 3" xfId="54735" xr:uid="{FD285615-7DBB-421E-89CC-FC05453998C4}"/>
    <cellStyle name="Normal 22 2 4 6 2 2 3" xfId="19315" xr:uid="{FB1D9B02-C1AB-4489-BFF3-C4C676E5BDDB}"/>
    <cellStyle name="Normal 22 2 4 6 2 2 4" xfId="33005" xr:uid="{75F97A3B-51FB-4A72-ACA8-6E2586935E79}"/>
    <cellStyle name="Normal 22 2 4 6 2 2 5" xfId="47889" xr:uid="{CD4AF4F7-B328-4FCE-9F74-AA09BEEB115E}"/>
    <cellStyle name="Normal 22 2 4 6 2 3" xfId="22737" xr:uid="{7666DC00-4092-48BC-A568-1833AD5C0775}"/>
    <cellStyle name="Normal 22 2 4 6 2 3 2" xfId="36429" xr:uid="{1372A352-2DB7-4C11-897B-50F6E829792E}"/>
    <cellStyle name="Normal 22 2 4 6 2 3 3" xfId="51313" xr:uid="{5E300B18-8765-4EAE-A119-A614FE6C8C20}"/>
    <cellStyle name="Normal 22 2 4 6 2 4" xfId="15893" xr:uid="{B9E0F3D4-20B5-4039-87E6-25D6FA1FDE10}"/>
    <cellStyle name="Normal 22 2 4 6 2 5" xfId="29583" xr:uid="{23AFEFBB-CA32-4EE6-8BC8-2686EEEBC22E}"/>
    <cellStyle name="Normal 22 2 4 6 2 6" xfId="44467" xr:uid="{90B2FB7C-6BF3-4339-980B-621F9A194457}"/>
    <cellStyle name="Normal 22 2 4 6 3" xfId="10757" xr:uid="{53186E2F-70FC-4FB0-A726-3EDFE68F0097}"/>
    <cellStyle name="Normal 22 2 4 6 3 2" xfId="24447" xr:uid="{197463D3-3F02-4BDB-9206-5D4ED70F14C0}"/>
    <cellStyle name="Normal 22 2 4 6 3 2 2" xfId="38139" xr:uid="{C10E4037-4CB7-47D3-AB9C-EAF6813E4E86}"/>
    <cellStyle name="Normal 22 2 4 6 3 2 3" xfId="53023" xr:uid="{2E2457FB-0921-4034-B609-4B5504C87CE7}"/>
    <cellStyle name="Normal 22 2 4 6 3 3" xfId="17603" xr:uid="{78DEFC62-7ACF-4521-ADBC-3E207BEED69E}"/>
    <cellStyle name="Normal 22 2 4 6 3 4" xfId="31293" xr:uid="{9E9C4B0C-AE57-427D-AF60-749F35218DD9}"/>
    <cellStyle name="Normal 22 2 4 6 3 5" xfId="46177" xr:uid="{81A3DD4B-ADB3-4BAE-932E-31FAFEF0B967}"/>
    <cellStyle name="Normal 22 2 4 6 4" xfId="21025" xr:uid="{7A4838E8-DBA5-466C-8500-E376F0AD610D}"/>
    <cellStyle name="Normal 22 2 4 6 4 2" xfId="34717" xr:uid="{EC7B5E02-5AAE-44D3-BA96-8AC86E3CBE0D}"/>
    <cellStyle name="Normal 22 2 4 6 4 3" xfId="49601" xr:uid="{41AE9013-23A5-429D-9BA1-54417114C111}"/>
    <cellStyle name="Normal 22 2 4 6 5" xfId="14181" xr:uid="{1EDC85C8-FB8B-4374-9F67-AB3E6DDDA9B5}"/>
    <cellStyle name="Normal 22 2 4 6 6" xfId="27871" xr:uid="{EA2C9D26-AB56-4A25-BC7E-9A076750EC4F}"/>
    <cellStyle name="Normal 22 2 4 6 7" xfId="42755" xr:uid="{7A2DB2E7-0B43-4F16-B719-69C8D8720061}"/>
    <cellStyle name="Normal 22 2 4 7" xfId="9033" xr:uid="{AE413968-9B68-472B-8883-8578AC34B94E}"/>
    <cellStyle name="Normal 22 2 4 7 2" xfId="12455" xr:uid="{F1180A94-4619-4A22-9680-78AC6105DC94}"/>
    <cellStyle name="Normal 22 2 4 7 2 2" xfId="26145" xr:uid="{98EF8591-6C48-4B15-BD4A-11BDB244F610}"/>
    <cellStyle name="Normal 22 2 4 7 2 2 2" xfId="39837" xr:uid="{A73A3827-51DE-44D9-B578-2A7E1B2BBDE1}"/>
    <cellStyle name="Normal 22 2 4 7 2 2 3" xfId="54721" xr:uid="{60274F9B-5E15-40A9-BDA6-7C8189CC700A}"/>
    <cellStyle name="Normal 22 2 4 7 2 3" xfId="19301" xr:uid="{10127239-4220-47EF-B277-95E0B7E5DA59}"/>
    <cellStyle name="Normal 22 2 4 7 2 4" xfId="32991" xr:uid="{157F94B1-BAF5-49CD-BDCF-539CBF0C27FC}"/>
    <cellStyle name="Normal 22 2 4 7 2 5" xfId="47875" xr:uid="{D77AD9D0-3A26-41A8-89FD-DED56B0F1A64}"/>
    <cellStyle name="Normal 22 2 4 7 3" xfId="22723" xr:uid="{6CA9BBFA-1C24-436B-A434-7AA94016948A}"/>
    <cellStyle name="Normal 22 2 4 7 3 2" xfId="36415" xr:uid="{1AC4A82F-B38F-4EAE-B17E-2E3BE271481D}"/>
    <cellStyle name="Normal 22 2 4 7 3 3" xfId="51299" xr:uid="{9F4FCBAB-3821-4F42-BD7D-138C3EF94851}"/>
    <cellStyle name="Normal 22 2 4 7 4" xfId="15879" xr:uid="{234765A3-A002-4E72-A999-BA8FAE1EC244}"/>
    <cellStyle name="Normal 22 2 4 7 5" xfId="29569" xr:uid="{7A63167E-1C5D-49E3-B3A4-5074F4ADD2A0}"/>
    <cellStyle name="Normal 22 2 4 7 6" xfId="44453" xr:uid="{6C6883C2-3892-4A27-8AAC-925257E704B5}"/>
    <cellStyle name="Normal 22 2 4 8" xfId="10743" xr:uid="{591DA18D-B254-4E61-B0D8-770E2A0D453D}"/>
    <cellStyle name="Normal 22 2 4 8 2" xfId="24433" xr:uid="{F333671B-2848-4BC5-9EE4-FE5A03F75D36}"/>
    <cellStyle name="Normal 22 2 4 8 2 2" xfId="38125" xr:uid="{D3270FC0-B259-44D8-8655-E35A40121445}"/>
    <cellStyle name="Normal 22 2 4 8 2 3" xfId="53009" xr:uid="{CE68A376-B5FD-45B6-A5AE-26A50F5343B9}"/>
    <cellStyle name="Normal 22 2 4 8 3" xfId="17589" xr:uid="{80B85543-D363-480E-9657-6A40D6AF7A54}"/>
    <cellStyle name="Normal 22 2 4 8 4" xfId="31279" xr:uid="{998F2A11-DDE6-460D-9B84-F8F8D3834A39}"/>
    <cellStyle name="Normal 22 2 4 8 5" xfId="46163" xr:uid="{21B8B95C-8246-4DD2-A3E0-A982F1124CAB}"/>
    <cellStyle name="Normal 22 2 4 9" xfId="21011" xr:uid="{1BFE03BD-70E1-4D0C-9E02-F13E81028B38}"/>
    <cellStyle name="Normal 22 2 4 9 2" xfId="34703" xr:uid="{4641CA65-D8EA-4230-8A57-A6AAE840AA2A}"/>
    <cellStyle name="Normal 22 2 4 9 3" xfId="49587" xr:uid="{018A5467-FFF3-4AAE-BF3A-7567D8270313}"/>
    <cellStyle name="Normal 22 2 5" xfId="7335" xr:uid="{202300F9-7FB1-4462-8E34-0BAFB29E2563}"/>
    <cellStyle name="Normal 22 2 5 10" xfId="42756" xr:uid="{7CBC7278-1C4A-409C-B44C-87892D8676D6}"/>
    <cellStyle name="Normal 22 2 5 2" xfId="7336" xr:uid="{37F98D04-600F-44C5-AC65-2FBF3002E7A4}"/>
    <cellStyle name="Normal 22 2 5 2 2" xfId="7337" xr:uid="{8218F4E1-E767-42D1-A11E-D11AEFA781B8}"/>
    <cellStyle name="Normal 22 2 5 2 2 2" xfId="9050" xr:uid="{C8559A4E-BBD5-4AFF-AD3B-0B449C1EF967}"/>
    <cellStyle name="Normal 22 2 5 2 2 2 2" xfId="12472" xr:uid="{330CE48B-C0CC-4626-BBBA-A441F82DCCB4}"/>
    <cellStyle name="Normal 22 2 5 2 2 2 2 2" xfId="26162" xr:uid="{CAAD0894-4CD5-4416-97E7-26592F39C7E6}"/>
    <cellStyle name="Normal 22 2 5 2 2 2 2 2 2" xfId="39854" xr:uid="{616E5621-4643-4391-B662-384ED50B287E}"/>
    <cellStyle name="Normal 22 2 5 2 2 2 2 2 3" xfId="54738" xr:uid="{48658B7E-F32C-4E04-AF6A-665F39B58C01}"/>
    <cellStyle name="Normal 22 2 5 2 2 2 2 3" xfId="19318" xr:uid="{FDC0B144-68EB-475D-B578-98851E0604BC}"/>
    <cellStyle name="Normal 22 2 5 2 2 2 2 4" xfId="33008" xr:uid="{043266CD-2DBE-4284-8FB6-C0A5555C0D44}"/>
    <cellStyle name="Normal 22 2 5 2 2 2 2 5" xfId="47892" xr:uid="{9D10F9C2-3766-45C4-98EA-13E00513E87A}"/>
    <cellStyle name="Normal 22 2 5 2 2 2 3" xfId="22740" xr:uid="{789943D9-E69C-402B-B360-4792BEB2E876}"/>
    <cellStyle name="Normal 22 2 5 2 2 2 3 2" xfId="36432" xr:uid="{68BC5022-5565-46FA-A031-0F14F9C59A6F}"/>
    <cellStyle name="Normal 22 2 5 2 2 2 3 3" xfId="51316" xr:uid="{CC27BF43-1647-44A2-88BC-4DC7B58B782F}"/>
    <cellStyle name="Normal 22 2 5 2 2 2 4" xfId="15896" xr:uid="{B8A482CD-8B34-49E5-B504-3CC1010178CF}"/>
    <cellStyle name="Normal 22 2 5 2 2 2 5" xfId="29586" xr:uid="{A37374F4-1A58-41B9-A203-2378FAC2B604}"/>
    <cellStyle name="Normal 22 2 5 2 2 2 6" xfId="44470" xr:uid="{67AACD5A-14FD-4FDD-AB34-C88F1DECAF9D}"/>
    <cellStyle name="Normal 22 2 5 2 2 3" xfId="10760" xr:uid="{225C3EAA-F50B-4C3C-9A48-E28DF3D021FC}"/>
    <cellStyle name="Normal 22 2 5 2 2 3 2" xfId="24450" xr:uid="{BDA8CD10-5AEA-42AC-9CDD-8777115399F0}"/>
    <cellStyle name="Normal 22 2 5 2 2 3 2 2" xfId="38142" xr:uid="{E2D23E5C-2826-4328-AEDD-F95940F1D12C}"/>
    <cellStyle name="Normal 22 2 5 2 2 3 2 3" xfId="53026" xr:uid="{64EE5889-0AD0-4EE6-8002-C63CB5255658}"/>
    <cellStyle name="Normal 22 2 5 2 2 3 3" xfId="17606" xr:uid="{76B09761-669F-4724-A949-3F0F2FB67478}"/>
    <cellStyle name="Normal 22 2 5 2 2 3 4" xfId="31296" xr:uid="{ACB1976D-2D35-4FF6-A4D4-BE2508E6A838}"/>
    <cellStyle name="Normal 22 2 5 2 2 3 5" xfId="46180" xr:uid="{43CE3333-7556-4C72-9DA0-BBA59310D497}"/>
    <cellStyle name="Normal 22 2 5 2 2 4" xfId="21028" xr:uid="{A9F396F7-F2FB-40ED-8D4D-01578160DD1E}"/>
    <cellStyle name="Normal 22 2 5 2 2 4 2" xfId="34720" xr:uid="{27840560-5C8C-4C04-A5B4-700A5AA400D2}"/>
    <cellStyle name="Normal 22 2 5 2 2 4 3" xfId="49604" xr:uid="{BDE8F438-9557-40EC-9071-53CBB31061BC}"/>
    <cellStyle name="Normal 22 2 5 2 2 5" xfId="14184" xr:uid="{E841CC63-66AC-4C03-A5A6-78B4EB7F2311}"/>
    <cellStyle name="Normal 22 2 5 2 2 6" xfId="27874" xr:uid="{EA70543C-ED04-4BE0-9D1B-3D1832F3336C}"/>
    <cellStyle name="Normal 22 2 5 2 2 7" xfId="42758" xr:uid="{0C1892AA-D5D3-4AD1-ACE0-876CA62253DC}"/>
    <cellStyle name="Normal 22 2 5 2 3" xfId="9049" xr:uid="{C2EA1F81-19E8-426F-83FD-C3595A6F4B48}"/>
    <cellStyle name="Normal 22 2 5 2 3 2" xfId="12471" xr:uid="{E435EB6F-5B26-475F-89AF-C63EB1E920CD}"/>
    <cellStyle name="Normal 22 2 5 2 3 2 2" xfId="26161" xr:uid="{09284452-5C10-4CAD-AC85-83E986BC264C}"/>
    <cellStyle name="Normal 22 2 5 2 3 2 2 2" xfId="39853" xr:uid="{517DAE9D-6361-48F3-AD3E-1EA0F39B06B7}"/>
    <cellStyle name="Normal 22 2 5 2 3 2 2 3" xfId="54737" xr:uid="{AE3842A0-8ADD-4702-87F4-CDD723B809C1}"/>
    <cellStyle name="Normal 22 2 5 2 3 2 3" xfId="19317" xr:uid="{59D0A7C4-1AB5-4CE4-B784-062CD30A1530}"/>
    <cellStyle name="Normal 22 2 5 2 3 2 4" xfId="33007" xr:uid="{3317FEB7-18AA-405D-A617-A0D9664245C5}"/>
    <cellStyle name="Normal 22 2 5 2 3 2 5" xfId="47891" xr:uid="{F12CC517-F47B-481B-BC31-366ADF81854D}"/>
    <cellStyle name="Normal 22 2 5 2 3 3" xfId="22739" xr:uid="{222F974F-CB96-41E4-A355-1299500FB3BB}"/>
    <cellStyle name="Normal 22 2 5 2 3 3 2" xfId="36431" xr:uid="{48BB66FD-3412-4991-8F93-9D1590D6CEBB}"/>
    <cellStyle name="Normal 22 2 5 2 3 3 3" xfId="51315" xr:uid="{E0FCAC0D-3C7E-4496-8120-7ACFFB1B2266}"/>
    <cellStyle name="Normal 22 2 5 2 3 4" xfId="15895" xr:uid="{CB469196-38E7-43E4-A436-67A8F4EA52BE}"/>
    <cellStyle name="Normal 22 2 5 2 3 5" xfId="29585" xr:uid="{80E4D762-D770-4A4B-AFA5-D9BC4FE4D570}"/>
    <cellStyle name="Normal 22 2 5 2 3 6" xfId="44469" xr:uid="{89A6D012-DBEB-4207-ACC6-047201DF9012}"/>
    <cellStyle name="Normal 22 2 5 2 4" xfId="10759" xr:uid="{68C7483F-6767-4AF9-9063-FF60609584B2}"/>
    <cellStyle name="Normal 22 2 5 2 4 2" xfId="24449" xr:uid="{5749ED6D-4F88-4724-B99D-45D2D1546705}"/>
    <cellStyle name="Normal 22 2 5 2 4 2 2" xfId="38141" xr:uid="{DA6370C5-7724-444C-A882-EC3DD0B817C1}"/>
    <cellStyle name="Normal 22 2 5 2 4 2 3" xfId="53025" xr:uid="{D5687E47-FC9E-490F-BD07-11C424FD4BC4}"/>
    <cellStyle name="Normal 22 2 5 2 4 3" xfId="17605" xr:uid="{13CC1394-6B80-4D1B-887D-3C283F0443D2}"/>
    <cellStyle name="Normal 22 2 5 2 4 4" xfId="31295" xr:uid="{3BA28C8A-3FCD-46C6-9DCE-E848BF05E21E}"/>
    <cellStyle name="Normal 22 2 5 2 4 5" xfId="46179" xr:uid="{0C67644F-FE3D-41BB-B78F-18ACBD59D429}"/>
    <cellStyle name="Normal 22 2 5 2 5" xfId="21027" xr:uid="{2CBAE380-D6B9-4687-8478-F6D117CCF9F6}"/>
    <cellStyle name="Normal 22 2 5 2 5 2" xfId="34719" xr:uid="{D47640C1-9775-4CEA-B2F5-DC08173E940D}"/>
    <cellStyle name="Normal 22 2 5 2 5 3" xfId="49603" xr:uid="{C460702C-A214-4399-8932-E9880BDD9BA4}"/>
    <cellStyle name="Normal 22 2 5 2 6" xfId="14183" xr:uid="{15DB7FDC-5FFD-4EED-B7B3-3438B716F0AA}"/>
    <cellStyle name="Normal 22 2 5 2 7" xfId="27873" xr:uid="{52F605F4-7264-4C8F-ABD0-D92D4DC37570}"/>
    <cellStyle name="Normal 22 2 5 2 8" xfId="42757" xr:uid="{BA103FA8-400F-4CFC-99A1-E722B45B677C}"/>
    <cellStyle name="Normal 22 2 5 3" xfId="7338" xr:uid="{742DE860-FA6D-496F-B2CD-4F5F2E2C5CF7}"/>
    <cellStyle name="Normal 22 2 5 3 2" xfId="9051" xr:uid="{69FD8C9F-F3E1-4F86-880C-ACD8AA49B414}"/>
    <cellStyle name="Normal 22 2 5 3 2 2" xfId="12473" xr:uid="{205F3F65-649A-4EDE-B1A0-88C1CF34C286}"/>
    <cellStyle name="Normal 22 2 5 3 2 2 2" xfId="26163" xr:uid="{3BC7ACA4-C643-4378-9F5E-B18540E8E5E4}"/>
    <cellStyle name="Normal 22 2 5 3 2 2 2 2" xfId="39855" xr:uid="{8BC5401C-1431-41DE-8385-D7BD1DECD3B0}"/>
    <cellStyle name="Normal 22 2 5 3 2 2 2 3" xfId="54739" xr:uid="{983864C2-9CD4-445F-AA65-12481167555C}"/>
    <cellStyle name="Normal 22 2 5 3 2 2 3" xfId="19319" xr:uid="{DD137C1D-FB36-4361-B6C9-0C2A827AF412}"/>
    <cellStyle name="Normal 22 2 5 3 2 2 4" xfId="33009" xr:uid="{C4AD83A0-A8BA-459A-AD66-160A91C96094}"/>
    <cellStyle name="Normal 22 2 5 3 2 2 5" xfId="47893" xr:uid="{8AAC340A-AC7F-4CC7-9EF0-7917261173CF}"/>
    <cellStyle name="Normal 22 2 5 3 2 3" xfId="22741" xr:uid="{A0970491-79D5-4475-AA63-01CF799D0E44}"/>
    <cellStyle name="Normal 22 2 5 3 2 3 2" xfId="36433" xr:uid="{4DCFA770-815B-4509-824F-DFE0C467F2F9}"/>
    <cellStyle name="Normal 22 2 5 3 2 3 3" xfId="51317" xr:uid="{8CD29330-5C36-4DA8-8849-2B268FE2FF03}"/>
    <cellStyle name="Normal 22 2 5 3 2 4" xfId="15897" xr:uid="{EEA64134-3EDC-449A-B47D-9B7F2540EC7C}"/>
    <cellStyle name="Normal 22 2 5 3 2 5" xfId="29587" xr:uid="{35B4249B-C3C0-4DC0-A469-0E6A03D4287E}"/>
    <cellStyle name="Normal 22 2 5 3 2 6" xfId="44471" xr:uid="{F5918EB5-F721-4F13-8B64-5A503C837A29}"/>
    <cellStyle name="Normal 22 2 5 3 3" xfId="10761" xr:uid="{C4FECEB6-72E3-4862-8166-F2312A596557}"/>
    <cellStyle name="Normal 22 2 5 3 3 2" xfId="24451" xr:uid="{5B738975-6E75-48EF-B88E-1ED675EBF339}"/>
    <cellStyle name="Normal 22 2 5 3 3 2 2" xfId="38143" xr:uid="{0D2E5FF5-A290-46EA-805D-DDE7895A500C}"/>
    <cellStyle name="Normal 22 2 5 3 3 2 3" xfId="53027" xr:uid="{522B2171-D3D5-4A92-AC4B-592197959C41}"/>
    <cellStyle name="Normal 22 2 5 3 3 3" xfId="17607" xr:uid="{E36A30F0-E53B-4244-AF4F-1C14FCF98CA1}"/>
    <cellStyle name="Normal 22 2 5 3 3 4" xfId="31297" xr:uid="{89C8766F-FF65-4503-AE80-9B524262B1F8}"/>
    <cellStyle name="Normal 22 2 5 3 3 5" xfId="46181" xr:uid="{E305D310-CFDC-4D8E-B700-25CB462E7AD9}"/>
    <cellStyle name="Normal 22 2 5 3 4" xfId="21029" xr:uid="{A6D61D62-F7E8-42C8-8A18-B1065C5B82FA}"/>
    <cellStyle name="Normal 22 2 5 3 4 2" xfId="34721" xr:uid="{A84502B6-38D2-4305-9FAD-B80B051941BB}"/>
    <cellStyle name="Normal 22 2 5 3 4 3" xfId="49605" xr:uid="{F336AAAA-24FB-431F-99B3-216BA0E61DC8}"/>
    <cellStyle name="Normal 22 2 5 3 5" xfId="14185" xr:uid="{F1287BCA-EA69-4DE9-A033-56ED05957818}"/>
    <cellStyle name="Normal 22 2 5 3 6" xfId="27875" xr:uid="{152D9D2F-1FAC-4854-8458-961D6D99219F}"/>
    <cellStyle name="Normal 22 2 5 3 7" xfId="42759" xr:uid="{BA0D1A58-AB4B-448E-9513-323A808492A8}"/>
    <cellStyle name="Normal 22 2 5 4" xfId="7339" xr:uid="{FA720F05-EA2D-4447-A7B0-221540525B97}"/>
    <cellStyle name="Normal 22 2 5 4 2" xfId="9052" xr:uid="{D85B3320-6E81-4FD1-8240-C7F09E27723B}"/>
    <cellStyle name="Normal 22 2 5 4 2 2" xfId="12474" xr:uid="{60380195-C21D-4B6E-8329-8FA52FF1F029}"/>
    <cellStyle name="Normal 22 2 5 4 2 2 2" xfId="26164" xr:uid="{24EF7AE9-9BA8-4BB8-933E-C23033E676E4}"/>
    <cellStyle name="Normal 22 2 5 4 2 2 2 2" xfId="39856" xr:uid="{C6273273-B1AD-4955-8B55-39D95C3AAA4A}"/>
    <cellStyle name="Normal 22 2 5 4 2 2 2 3" xfId="54740" xr:uid="{083FF2B9-6B39-4FAC-8F06-224668B15CEC}"/>
    <cellStyle name="Normal 22 2 5 4 2 2 3" xfId="19320" xr:uid="{E0DDEB16-81D4-4D2A-86CC-484B48E33BB1}"/>
    <cellStyle name="Normal 22 2 5 4 2 2 4" xfId="33010" xr:uid="{54578A13-8F9A-4E62-8B36-4FC75CE3AD32}"/>
    <cellStyle name="Normal 22 2 5 4 2 2 5" xfId="47894" xr:uid="{37E236E8-7038-423C-A369-58E488874416}"/>
    <cellStyle name="Normal 22 2 5 4 2 3" xfId="22742" xr:uid="{16BD6568-512B-4084-99F5-BEB32C301B1C}"/>
    <cellStyle name="Normal 22 2 5 4 2 3 2" xfId="36434" xr:uid="{0722A025-C428-48A3-8F62-9F0E93D18DEA}"/>
    <cellStyle name="Normal 22 2 5 4 2 3 3" xfId="51318" xr:uid="{55F77DC4-9DBF-4C9C-A5C9-A4C4CEE83085}"/>
    <cellStyle name="Normal 22 2 5 4 2 4" xfId="15898" xr:uid="{E2ED1FF9-E280-44B7-9A45-8598F3119D62}"/>
    <cellStyle name="Normal 22 2 5 4 2 5" xfId="29588" xr:uid="{FD5D5C23-A307-40D2-8EF8-D6DE98C41713}"/>
    <cellStyle name="Normal 22 2 5 4 2 6" xfId="44472" xr:uid="{6B9998EA-6606-491C-87C9-26FC81B2769A}"/>
    <cellStyle name="Normal 22 2 5 4 3" xfId="10762" xr:uid="{CEB066B4-236D-49BE-90CB-86486E9B1E97}"/>
    <cellStyle name="Normal 22 2 5 4 3 2" xfId="24452" xr:uid="{53131D56-AE37-418F-A58C-CEA6BB577929}"/>
    <cellStyle name="Normal 22 2 5 4 3 2 2" xfId="38144" xr:uid="{26ECF209-E6E0-4BD6-9B77-38999345D8D7}"/>
    <cellStyle name="Normal 22 2 5 4 3 2 3" xfId="53028" xr:uid="{2D5E8478-DE8A-4916-AFA6-EFAF35A97147}"/>
    <cellStyle name="Normal 22 2 5 4 3 3" xfId="17608" xr:uid="{0DA774F5-D719-4ED3-BCF3-FA793D483DC7}"/>
    <cellStyle name="Normal 22 2 5 4 3 4" xfId="31298" xr:uid="{B92DDF66-C9B2-4C4C-8C87-27B717E109A9}"/>
    <cellStyle name="Normal 22 2 5 4 3 5" xfId="46182" xr:uid="{59A7F7D1-18FD-46C9-BE90-C2EE203EE935}"/>
    <cellStyle name="Normal 22 2 5 4 4" xfId="21030" xr:uid="{0852223B-A0B6-4CF1-886A-517F02762CE6}"/>
    <cellStyle name="Normal 22 2 5 4 4 2" xfId="34722" xr:uid="{9A0346B0-1D1F-4E3C-A621-2FC291D8E3AB}"/>
    <cellStyle name="Normal 22 2 5 4 4 3" xfId="49606" xr:uid="{AB8FEA46-90A3-42E4-97C9-F4EDADD9BEEB}"/>
    <cellStyle name="Normal 22 2 5 4 5" xfId="14186" xr:uid="{39DA02D1-42AE-42B7-B143-C1147B645C4A}"/>
    <cellStyle name="Normal 22 2 5 4 6" xfId="27876" xr:uid="{A52A7F1C-303B-43BC-9E7A-F98F73E75198}"/>
    <cellStyle name="Normal 22 2 5 4 7" xfId="42760" xr:uid="{A5196A56-E601-484B-A8FD-90A2C648F388}"/>
    <cellStyle name="Normal 22 2 5 5" xfId="9048" xr:uid="{5BC80B2E-D155-42BC-A2CF-11563905BFA5}"/>
    <cellStyle name="Normal 22 2 5 5 2" xfId="12470" xr:uid="{D73248D3-F4E5-40DC-A8C5-2618234200A1}"/>
    <cellStyle name="Normal 22 2 5 5 2 2" xfId="26160" xr:uid="{F48DC089-F257-444E-80C7-74068F06FBA4}"/>
    <cellStyle name="Normal 22 2 5 5 2 2 2" xfId="39852" xr:uid="{EDA922F0-0AF8-4AC4-9DB6-85722ED3EB3B}"/>
    <cellStyle name="Normal 22 2 5 5 2 2 3" xfId="54736" xr:uid="{647CC8A3-533B-48E0-BBA2-3F1D7550B7BB}"/>
    <cellStyle name="Normal 22 2 5 5 2 3" xfId="19316" xr:uid="{1835F1AC-F2A5-43A9-B4B3-682E6719C0C8}"/>
    <cellStyle name="Normal 22 2 5 5 2 4" xfId="33006" xr:uid="{AA7640E7-6DE5-4D9F-9737-94C485A4B184}"/>
    <cellStyle name="Normal 22 2 5 5 2 5" xfId="47890" xr:uid="{B62BD811-D51E-4C5F-9DC2-4C11F6C73B84}"/>
    <cellStyle name="Normal 22 2 5 5 3" xfId="22738" xr:uid="{A56F95DB-92E9-46D4-A5F5-C3E85ECC907F}"/>
    <cellStyle name="Normal 22 2 5 5 3 2" xfId="36430" xr:uid="{C4BB3E75-AF08-4CDC-A740-E7BDDD1B9C70}"/>
    <cellStyle name="Normal 22 2 5 5 3 3" xfId="51314" xr:uid="{BFB7E14A-7760-4634-BCAC-A04F16B60A15}"/>
    <cellStyle name="Normal 22 2 5 5 4" xfId="15894" xr:uid="{735D3962-7EEF-4CA7-A028-23C1A85EC8E7}"/>
    <cellStyle name="Normal 22 2 5 5 5" xfId="29584" xr:uid="{E518E339-DD7C-4734-B06B-D40315776022}"/>
    <cellStyle name="Normal 22 2 5 5 6" xfId="44468" xr:uid="{3B21E124-F488-45D2-A0A6-B74904DA5F56}"/>
    <cellStyle name="Normal 22 2 5 6" xfId="10758" xr:uid="{F3A14674-DF19-4E0B-AA7E-9A056D9F4FF9}"/>
    <cellStyle name="Normal 22 2 5 6 2" xfId="24448" xr:uid="{D20B411E-3F6E-4ABD-BF5A-4D792D252F6B}"/>
    <cellStyle name="Normal 22 2 5 6 2 2" xfId="38140" xr:uid="{925B3022-FE97-42DA-84A7-67B16E4B11D5}"/>
    <cellStyle name="Normal 22 2 5 6 2 3" xfId="53024" xr:uid="{A090FE7B-79DB-4B5C-ABC0-0E2BE71A5E74}"/>
    <cellStyle name="Normal 22 2 5 6 3" xfId="17604" xr:uid="{6F6421A6-7DB7-4097-B9E5-CC9316D223DF}"/>
    <cellStyle name="Normal 22 2 5 6 4" xfId="31294" xr:uid="{3106508C-C8D6-43F2-B5A8-39B365E8351F}"/>
    <cellStyle name="Normal 22 2 5 6 5" xfId="46178" xr:uid="{4AF33250-9AB6-4384-801F-65364AEDBB04}"/>
    <cellStyle name="Normal 22 2 5 7" xfId="21026" xr:uid="{C93091E4-DB90-46A6-8BC5-8825533E94C1}"/>
    <cellStyle name="Normal 22 2 5 7 2" xfId="34718" xr:uid="{4038995A-4C6A-4FCE-8BC2-F5C387254288}"/>
    <cellStyle name="Normal 22 2 5 7 3" xfId="49602" xr:uid="{24233E9F-6CCA-4E61-B5E5-BCCC8B66AC75}"/>
    <cellStyle name="Normal 22 2 5 8" xfId="14182" xr:uid="{506B15CD-DB35-4B60-B810-23C7234A3187}"/>
    <cellStyle name="Normal 22 2 5 9" xfId="27872" xr:uid="{68AA64EF-1A26-4D8B-BD3B-74CA64AF7B25}"/>
    <cellStyle name="Normal 22 2 6" xfId="7340" xr:uid="{A50434B3-EF07-4788-9602-FFD74881D58D}"/>
    <cellStyle name="Normal 22 2 6 10" xfId="42761" xr:uid="{EEB772C4-DBE7-4B99-AE06-22A20320340D}"/>
    <cellStyle name="Normal 22 2 6 2" xfId="7341" xr:uid="{D0D744BC-B647-4CC0-AD22-A27FA34BBB1B}"/>
    <cellStyle name="Normal 22 2 6 2 2" xfId="7342" xr:uid="{4CEFFFF8-8FF4-4EDD-9AA6-F49D7F6343D3}"/>
    <cellStyle name="Normal 22 2 6 2 2 2" xfId="9055" xr:uid="{DBF07F9B-8471-4E72-866E-E799EA3721AF}"/>
    <cellStyle name="Normal 22 2 6 2 2 2 2" xfId="12477" xr:uid="{6D9BBCE7-4BE4-4EAC-9CBC-50F8EC5030E1}"/>
    <cellStyle name="Normal 22 2 6 2 2 2 2 2" xfId="26167" xr:uid="{FF6DC511-8D13-4B8F-84E7-83BAC07E4EDE}"/>
    <cellStyle name="Normal 22 2 6 2 2 2 2 2 2" xfId="39859" xr:uid="{74F089F8-6837-4DDD-923A-D876DA9B8DD9}"/>
    <cellStyle name="Normal 22 2 6 2 2 2 2 2 3" xfId="54743" xr:uid="{BA2CC752-39D6-4B01-BE38-B20BEF38832D}"/>
    <cellStyle name="Normal 22 2 6 2 2 2 2 3" xfId="19323" xr:uid="{8CFEC9EB-DE70-4EEF-A127-2E86440C421C}"/>
    <cellStyle name="Normal 22 2 6 2 2 2 2 4" xfId="33013" xr:uid="{2F329180-03FD-4AAB-B42A-B642CCA186F7}"/>
    <cellStyle name="Normal 22 2 6 2 2 2 2 5" xfId="47897" xr:uid="{3D46A177-CC72-4AE4-92CF-B9C0294AA9DD}"/>
    <cellStyle name="Normal 22 2 6 2 2 2 3" xfId="22745" xr:uid="{00418A8B-40F7-4907-8490-FDEA159580CF}"/>
    <cellStyle name="Normal 22 2 6 2 2 2 3 2" xfId="36437" xr:uid="{E3694060-C07D-462D-B094-75D6EFB20F4E}"/>
    <cellStyle name="Normal 22 2 6 2 2 2 3 3" xfId="51321" xr:uid="{33D106EE-997A-4ED3-8A6C-6646848702AB}"/>
    <cellStyle name="Normal 22 2 6 2 2 2 4" xfId="15901" xr:uid="{B170CC73-DE4A-41D1-8EF2-988035ED41E6}"/>
    <cellStyle name="Normal 22 2 6 2 2 2 5" xfId="29591" xr:uid="{4B3DBA7F-CCE1-4047-B5D0-AE990BC1A4F7}"/>
    <cellStyle name="Normal 22 2 6 2 2 2 6" xfId="44475" xr:uid="{6C973937-C095-4E1B-B6AC-97B46EC66087}"/>
    <cellStyle name="Normal 22 2 6 2 2 3" xfId="10765" xr:uid="{3C3DA0C4-6C30-4204-B154-997FBB6259B9}"/>
    <cellStyle name="Normal 22 2 6 2 2 3 2" xfId="24455" xr:uid="{2E608A79-03E8-46A7-8EA2-28F0690B9C72}"/>
    <cellStyle name="Normal 22 2 6 2 2 3 2 2" xfId="38147" xr:uid="{0F6E3A0B-32AD-4A82-855A-D2628D20FE1C}"/>
    <cellStyle name="Normal 22 2 6 2 2 3 2 3" xfId="53031" xr:uid="{6AB6C4ED-7BFE-4BEB-B298-70D0B80FB46E}"/>
    <cellStyle name="Normal 22 2 6 2 2 3 3" xfId="17611" xr:uid="{99AC0351-786D-4E67-BB77-63F50334DF5E}"/>
    <cellStyle name="Normal 22 2 6 2 2 3 4" xfId="31301" xr:uid="{A3E93FC5-4840-4B5B-B837-A4B3331CB5FF}"/>
    <cellStyle name="Normal 22 2 6 2 2 3 5" xfId="46185" xr:uid="{1133E86D-5BDB-4A07-BEA4-73BD1E27CF5E}"/>
    <cellStyle name="Normal 22 2 6 2 2 4" xfId="21033" xr:uid="{6826BF94-88E0-481B-900B-1F35AE999293}"/>
    <cellStyle name="Normal 22 2 6 2 2 4 2" xfId="34725" xr:uid="{BFADED37-D790-4C35-A191-41497AE2884A}"/>
    <cellStyle name="Normal 22 2 6 2 2 4 3" xfId="49609" xr:uid="{0B86478F-699B-4E02-82EA-52B22D4BAF18}"/>
    <cellStyle name="Normal 22 2 6 2 2 5" xfId="14189" xr:uid="{710FF895-22A4-4C3A-BC8D-218399692DA8}"/>
    <cellStyle name="Normal 22 2 6 2 2 6" xfId="27879" xr:uid="{F36B934E-38F7-40F5-AB74-8376C9F7F004}"/>
    <cellStyle name="Normal 22 2 6 2 2 7" xfId="42763" xr:uid="{9CDFF7B5-DEB2-454F-9C71-1DDB02502AEF}"/>
    <cellStyle name="Normal 22 2 6 2 3" xfId="9054" xr:uid="{B9834F6D-772F-452C-A422-623A74E11967}"/>
    <cellStyle name="Normal 22 2 6 2 3 2" xfId="12476" xr:uid="{265883D4-C804-4068-9214-ED710491B1D7}"/>
    <cellStyle name="Normal 22 2 6 2 3 2 2" xfId="26166" xr:uid="{1990D611-7CB8-4EE3-A309-58CD4A8A83F8}"/>
    <cellStyle name="Normal 22 2 6 2 3 2 2 2" xfId="39858" xr:uid="{B8261796-507F-4A1D-9CA2-33B3E9382EA4}"/>
    <cellStyle name="Normal 22 2 6 2 3 2 2 3" xfId="54742" xr:uid="{80208251-56E4-4AD1-8D36-5514061ED87D}"/>
    <cellStyle name="Normal 22 2 6 2 3 2 3" xfId="19322" xr:uid="{43CD729D-CE75-408F-AF2B-99825F3D9777}"/>
    <cellStyle name="Normal 22 2 6 2 3 2 4" xfId="33012" xr:uid="{6C99D088-27DB-46B7-A4DD-89E352706375}"/>
    <cellStyle name="Normal 22 2 6 2 3 2 5" xfId="47896" xr:uid="{E7A69D27-A37A-4D64-9A5F-FBDD95A576F0}"/>
    <cellStyle name="Normal 22 2 6 2 3 3" xfId="22744" xr:uid="{73DF63BA-CFCE-47BA-B5B0-7303C15BD921}"/>
    <cellStyle name="Normal 22 2 6 2 3 3 2" xfId="36436" xr:uid="{011A6D23-736A-4AF9-8010-391AD4E83336}"/>
    <cellStyle name="Normal 22 2 6 2 3 3 3" xfId="51320" xr:uid="{221D9152-7771-42E6-ACCE-AFACFA41068C}"/>
    <cellStyle name="Normal 22 2 6 2 3 4" xfId="15900" xr:uid="{2C744FC5-F5AC-4CB6-A05D-20ED86FD8562}"/>
    <cellStyle name="Normal 22 2 6 2 3 5" xfId="29590" xr:uid="{CD39CB8D-C8A2-467D-B4FA-F5B674E104EC}"/>
    <cellStyle name="Normal 22 2 6 2 3 6" xfId="44474" xr:uid="{E994D05C-5EEF-4F5A-AE39-B476C8B737D9}"/>
    <cellStyle name="Normal 22 2 6 2 4" xfId="10764" xr:uid="{8FD50950-801A-4ED6-AF3A-88F5DCCC9D4B}"/>
    <cellStyle name="Normal 22 2 6 2 4 2" xfId="24454" xr:uid="{A4711BB9-BE26-4C6B-9D66-ECD0605C59E5}"/>
    <cellStyle name="Normal 22 2 6 2 4 2 2" xfId="38146" xr:uid="{0AB93A4E-382E-45C6-A269-A877B759B138}"/>
    <cellStyle name="Normal 22 2 6 2 4 2 3" xfId="53030" xr:uid="{64A4F5E2-2620-40DD-BBF8-0CCAFB157543}"/>
    <cellStyle name="Normal 22 2 6 2 4 3" xfId="17610" xr:uid="{41DEA39D-7B07-4786-A6FE-654BA0DAB116}"/>
    <cellStyle name="Normal 22 2 6 2 4 4" xfId="31300" xr:uid="{C9456531-07DD-4D19-AC33-FC51C8A57BD7}"/>
    <cellStyle name="Normal 22 2 6 2 4 5" xfId="46184" xr:uid="{5F38FA95-2792-428E-A817-752FC6C43EC1}"/>
    <cellStyle name="Normal 22 2 6 2 5" xfId="21032" xr:uid="{CB35242B-6ED3-4AEE-B5A9-AF290019973A}"/>
    <cellStyle name="Normal 22 2 6 2 5 2" xfId="34724" xr:uid="{FCD4A636-8DEF-433D-AE9E-8D941313BF8D}"/>
    <cellStyle name="Normal 22 2 6 2 5 3" xfId="49608" xr:uid="{43C8D09C-A7FC-41F2-A70D-91B8B566656E}"/>
    <cellStyle name="Normal 22 2 6 2 6" xfId="14188" xr:uid="{F6F6645B-64A0-49FD-845B-6A1EA5333B5A}"/>
    <cellStyle name="Normal 22 2 6 2 7" xfId="27878" xr:uid="{8AE7D089-A9F7-4F2D-91A7-D412C18E5E0E}"/>
    <cellStyle name="Normal 22 2 6 2 8" xfId="42762" xr:uid="{D6DB1521-B8DF-4F84-BFBD-9834A39E8F63}"/>
    <cellStyle name="Normal 22 2 6 3" xfId="7343" xr:uid="{92D1B15C-4B0A-4771-983E-72B7D2E702C3}"/>
    <cellStyle name="Normal 22 2 6 3 2" xfId="9056" xr:uid="{B41F1809-C761-4767-A51D-5672C4205368}"/>
    <cellStyle name="Normal 22 2 6 3 2 2" xfId="12478" xr:uid="{903999CF-718C-4C17-997E-0DCC74E45254}"/>
    <cellStyle name="Normal 22 2 6 3 2 2 2" xfId="26168" xr:uid="{4C901A84-51D6-411E-84C4-65608B4FD0C6}"/>
    <cellStyle name="Normal 22 2 6 3 2 2 2 2" xfId="39860" xr:uid="{61BA5CFD-3B4C-4B47-8366-A796CF37E71E}"/>
    <cellStyle name="Normal 22 2 6 3 2 2 2 3" xfId="54744" xr:uid="{D8D66544-50C5-4DBE-9E0E-63C13F674AE8}"/>
    <cellStyle name="Normal 22 2 6 3 2 2 3" xfId="19324" xr:uid="{AFD264F4-C529-4C0C-98A1-C39AA48FC44A}"/>
    <cellStyle name="Normal 22 2 6 3 2 2 4" xfId="33014" xr:uid="{633B7102-007E-4B27-963E-599C55B89DB8}"/>
    <cellStyle name="Normal 22 2 6 3 2 2 5" xfId="47898" xr:uid="{7D6E8C0A-62E1-4B98-B460-2CE55A752AC1}"/>
    <cellStyle name="Normal 22 2 6 3 2 3" xfId="22746" xr:uid="{509C6C6C-5039-4F7A-A346-377A9586A35F}"/>
    <cellStyle name="Normal 22 2 6 3 2 3 2" xfId="36438" xr:uid="{E8948865-4679-405C-8261-3D393804C7A2}"/>
    <cellStyle name="Normal 22 2 6 3 2 3 3" xfId="51322" xr:uid="{4684EBF0-2CD9-4969-AE5D-2ABD56146010}"/>
    <cellStyle name="Normal 22 2 6 3 2 4" xfId="15902" xr:uid="{10C47934-B91F-4733-9F69-371ACFF5D991}"/>
    <cellStyle name="Normal 22 2 6 3 2 5" xfId="29592" xr:uid="{6EBD2C9E-41AF-40A1-872F-A069144A077A}"/>
    <cellStyle name="Normal 22 2 6 3 2 6" xfId="44476" xr:uid="{36AB20AB-A867-424A-9332-A9A4925769DD}"/>
    <cellStyle name="Normal 22 2 6 3 3" xfId="10766" xr:uid="{9439BFE5-B398-43F8-9CBC-EC8C28390519}"/>
    <cellStyle name="Normal 22 2 6 3 3 2" xfId="24456" xr:uid="{4DA80140-3E16-4F2C-9D84-75134F56E22B}"/>
    <cellStyle name="Normal 22 2 6 3 3 2 2" xfId="38148" xr:uid="{ED568C42-6DFB-4A9A-B6E7-DF65E8489492}"/>
    <cellStyle name="Normal 22 2 6 3 3 2 3" xfId="53032" xr:uid="{7298D868-CB03-4E05-A2E8-11842D29A97D}"/>
    <cellStyle name="Normal 22 2 6 3 3 3" xfId="17612" xr:uid="{9E551895-6DDC-45CA-A63B-10949ACC3839}"/>
    <cellStyle name="Normal 22 2 6 3 3 4" xfId="31302" xr:uid="{BB514FC8-4EDE-4959-84B3-4081AD41322A}"/>
    <cellStyle name="Normal 22 2 6 3 3 5" xfId="46186" xr:uid="{DF97D03B-1614-427A-B9A8-89A386270E2C}"/>
    <cellStyle name="Normal 22 2 6 3 4" xfId="21034" xr:uid="{096C387A-9175-40EF-92CF-6539F561C994}"/>
    <cellStyle name="Normal 22 2 6 3 4 2" xfId="34726" xr:uid="{FF78B884-05A9-4B20-BC23-8C317FA84F41}"/>
    <cellStyle name="Normal 22 2 6 3 4 3" xfId="49610" xr:uid="{123A8BE8-3762-4B11-819C-DB0F13FD9A2A}"/>
    <cellStyle name="Normal 22 2 6 3 5" xfId="14190" xr:uid="{0A7251B6-12CA-42E8-9720-C6A7044C32CB}"/>
    <cellStyle name="Normal 22 2 6 3 6" xfId="27880" xr:uid="{D63A898B-62CD-4EBE-A6BE-373F62B3D3B8}"/>
    <cellStyle name="Normal 22 2 6 3 7" xfId="42764" xr:uid="{0D7E5AF2-C80C-4C92-AD76-5A68FAF9D573}"/>
    <cellStyle name="Normal 22 2 6 4" xfId="7344" xr:uid="{C70E4809-6E19-45D0-98C7-193A8D764228}"/>
    <cellStyle name="Normal 22 2 6 4 2" xfId="9057" xr:uid="{25C8530B-C5E3-478E-BD57-9CAF7CE007BC}"/>
    <cellStyle name="Normal 22 2 6 4 2 2" xfId="12479" xr:uid="{5F157F9B-B656-4728-B438-6941765BB70F}"/>
    <cellStyle name="Normal 22 2 6 4 2 2 2" xfId="26169" xr:uid="{D0B9F7B8-1080-46D1-AAFB-8D4B73D5AF88}"/>
    <cellStyle name="Normal 22 2 6 4 2 2 2 2" xfId="39861" xr:uid="{E3D7E6A6-4D68-4967-91AB-F6985303336C}"/>
    <cellStyle name="Normal 22 2 6 4 2 2 2 3" xfId="54745" xr:uid="{CAA3C3BD-6769-43F5-8080-5DAD013FD35C}"/>
    <cellStyle name="Normal 22 2 6 4 2 2 3" xfId="19325" xr:uid="{75C7D8D7-B3C1-4D02-B0D2-3DC48503C201}"/>
    <cellStyle name="Normal 22 2 6 4 2 2 4" xfId="33015" xr:uid="{30348ED2-E48B-4066-A93F-D3EFAB694831}"/>
    <cellStyle name="Normal 22 2 6 4 2 2 5" xfId="47899" xr:uid="{0B58BE18-817E-4901-A16D-E6367636D172}"/>
    <cellStyle name="Normal 22 2 6 4 2 3" xfId="22747" xr:uid="{CEBB4935-25D1-4BD0-9C3F-70830520D46E}"/>
    <cellStyle name="Normal 22 2 6 4 2 3 2" xfId="36439" xr:uid="{98563FBF-AE31-47A0-8517-16383CC0C35E}"/>
    <cellStyle name="Normal 22 2 6 4 2 3 3" xfId="51323" xr:uid="{D6631127-BDE3-4B90-B6E3-D437453B50FF}"/>
    <cellStyle name="Normal 22 2 6 4 2 4" xfId="15903" xr:uid="{96815D15-62DE-40C5-A8E1-AAA295D2D4F1}"/>
    <cellStyle name="Normal 22 2 6 4 2 5" xfId="29593" xr:uid="{663634EF-F3D2-41FD-A898-3EAFD0E5AF70}"/>
    <cellStyle name="Normal 22 2 6 4 2 6" xfId="44477" xr:uid="{3A982943-65A1-4ED8-9D5C-76C823130C0A}"/>
    <cellStyle name="Normal 22 2 6 4 3" xfId="10767" xr:uid="{D5245575-66EB-40C3-B2C0-D9EC429E740D}"/>
    <cellStyle name="Normal 22 2 6 4 3 2" xfId="24457" xr:uid="{BA483246-797C-4009-9B87-287086F2D008}"/>
    <cellStyle name="Normal 22 2 6 4 3 2 2" xfId="38149" xr:uid="{0BFD505E-519B-4691-9E12-9F41817121E7}"/>
    <cellStyle name="Normal 22 2 6 4 3 2 3" xfId="53033" xr:uid="{E9D82133-C37B-430F-81B6-DE4CD678970C}"/>
    <cellStyle name="Normal 22 2 6 4 3 3" xfId="17613" xr:uid="{4875E924-E2E8-4F1C-9817-C07D51379FF8}"/>
    <cellStyle name="Normal 22 2 6 4 3 4" xfId="31303" xr:uid="{FCE0D04F-74A9-483C-9CB3-07976929C340}"/>
    <cellStyle name="Normal 22 2 6 4 3 5" xfId="46187" xr:uid="{4E283BE7-F9D5-4E4D-A33F-5884C44E05CD}"/>
    <cellStyle name="Normal 22 2 6 4 4" xfId="21035" xr:uid="{207CBFED-5DFB-4E3D-BB0E-DF47CE11881B}"/>
    <cellStyle name="Normal 22 2 6 4 4 2" xfId="34727" xr:uid="{4FFA6AE4-75F8-4F62-ADDE-B527E714D255}"/>
    <cellStyle name="Normal 22 2 6 4 4 3" xfId="49611" xr:uid="{C9981F11-B61A-4AE0-ABF6-B0610261AD64}"/>
    <cellStyle name="Normal 22 2 6 4 5" xfId="14191" xr:uid="{C4DD15BB-BE31-4DBA-86AF-859F65DEEFE7}"/>
    <cellStyle name="Normal 22 2 6 4 6" xfId="27881" xr:uid="{D5717562-CC9A-42E5-80D2-76E560401E14}"/>
    <cellStyle name="Normal 22 2 6 4 7" xfId="42765" xr:uid="{90A3B8E5-4D3F-421D-9268-9A29016E0C08}"/>
    <cellStyle name="Normal 22 2 6 5" xfId="9053" xr:uid="{99BB7057-09D7-44F8-A9F6-83538549F07A}"/>
    <cellStyle name="Normal 22 2 6 5 2" xfId="12475" xr:uid="{BA573C41-66A9-41B4-871E-D6686347AFC0}"/>
    <cellStyle name="Normal 22 2 6 5 2 2" xfId="26165" xr:uid="{5A0D1B98-F71D-442C-B51F-E7BA7FDAC61E}"/>
    <cellStyle name="Normal 22 2 6 5 2 2 2" xfId="39857" xr:uid="{8A0F4BF0-A727-4108-9792-CB14323330FD}"/>
    <cellStyle name="Normal 22 2 6 5 2 2 3" xfId="54741" xr:uid="{17B7D756-12C3-4F79-A97A-C4BFFF9D0CDF}"/>
    <cellStyle name="Normal 22 2 6 5 2 3" xfId="19321" xr:uid="{15A4F22C-D112-4799-9DA5-39A5106B60CC}"/>
    <cellStyle name="Normal 22 2 6 5 2 4" xfId="33011" xr:uid="{D78C4C54-2147-4FD5-9128-15EC9E0B6054}"/>
    <cellStyle name="Normal 22 2 6 5 2 5" xfId="47895" xr:uid="{6CCE0D59-6A0D-4AB6-BB76-A5CF1FF4DA1F}"/>
    <cellStyle name="Normal 22 2 6 5 3" xfId="22743" xr:uid="{12A33E38-41DF-45AE-905D-3D57C4C8FBC7}"/>
    <cellStyle name="Normal 22 2 6 5 3 2" xfId="36435" xr:uid="{6799149C-9CE5-44B4-A5FA-10F6BD8ABBC5}"/>
    <cellStyle name="Normal 22 2 6 5 3 3" xfId="51319" xr:uid="{86F027AF-1B05-491E-A388-EE45CA6C8A9B}"/>
    <cellStyle name="Normal 22 2 6 5 4" xfId="15899" xr:uid="{67DEE7FC-C001-4439-99AA-A7A04A52579A}"/>
    <cellStyle name="Normal 22 2 6 5 5" xfId="29589" xr:uid="{A838DADB-FF79-4F96-86BD-23D70AB58461}"/>
    <cellStyle name="Normal 22 2 6 5 6" xfId="44473" xr:uid="{45534360-CB64-451E-9A4F-12E3FFFA363B}"/>
    <cellStyle name="Normal 22 2 6 6" xfId="10763" xr:uid="{053576D8-4168-4470-8342-7B1DA6CB4FE7}"/>
    <cellStyle name="Normal 22 2 6 6 2" xfId="24453" xr:uid="{94F887BD-7B09-41CC-8442-55D851D055D1}"/>
    <cellStyle name="Normal 22 2 6 6 2 2" xfId="38145" xr:uid="{63199411-B206-45FA-8367-2C05AEF1EA30}"/>
    <cellStyle name="Normal 22 2 6 6 2 3" xfId="53029" xr:uid="{D892176B-9205-4A8B-9FFE-5D7F9C38D065}"/>
    <cellStyle name="Normal 22 2 6 6 3" xfId="17609" xr:uid="{F49440AA-0F5C-4E63-9C3C-C0918F12B234}"/>
    <cellStyle name="Normal 22 2 6 6 4" xfId="31299" xr:uid="{D305A895-5A52-4C33-85CC-C50EB6ADC5B6}"/>
    <cellStyle name="Normal 22 2 6 6 5" xfId="46183" xr:uid="{DB7E2FED-B9AF-4DF5-A629-585D898B5F23}"/>
    <cellStyle name="Normal 22 2 6 7" xfId="21031" xr:uid="{6279E440-013A-4493-A8F4-397BB881BF44}"/>
    <cellStyle name="Normal 22 2 6 7 2" xfId="34723" xr:uid="{5DB54FF2-58BA-4355-9A8F-C3F37CF44C4F}"/>
    <cellStyle name="Normal 22 2 6 7 3" xfId="49607" xr:uid="{617F6580-C979-43C0-BC68-D33DB219695D}"/>
    <cellStyle name="Normal 22 2 6 8" xfId="14187" xr:uid="{6FF61CED-9C94-4902-A072-A367ED8CC3CC}"/>
    <cellStyle name="Normal 22 2 6 9" xfId="27877" xr:uid="{6C803056-0700-4E77-A454-49DF9AC30C8C}"/>
    <cellStyle name="Normal 22 2 7" xfId="7345" xr:uid="{2C2894AA-B270-4139-B13D-7F6C43EA71B2}"/>
    <cellStyle name="Normal 22 2 7 2" xfId="7346" xr:uid="{ECA40D4A-E775-430B-B91F-FA510576734B}"/>
    <cellStyle name="Normal 22 2 7 2 2" xfId="9059" xr:uid="{64419B9C-0120-4282-A49A-02FB5778A5A6}"/>
    <cellStyle name="Normal 22 2 7 2 2 2" xfId="12481" xr:uid="{3DB53C00-A9E5-4D8D-B8B4-6F844B687FAB}"/>
    <cellStyle name="Normal 22 2 7 2 2 2 2" xfId="26171" xr:uid="{4CA6EE7A-6349-4420-B47F-3782E53FA57D}"/>
    <cellStyle name="Normal 22 2 7 2 2 2 2 2" xfId="39863" xr:uid="{4744DB66-0BA5-4E9F-B54D-A1A2D1C0663C}"/>
    <cellStyle name="Normal 22 2 7 2 2 2 2 3" xfId="54747" xr:uid="{2C1ADAE7-5689-4D43-944C-E068436127D3}"/>
    <cellStyle name="Normal 22 2 7 2 2 2 3" xfId="19327" xr:uid="{E7EE6930-680E-4AFA-A74A-51D77374B951}"/>
    <cellStyle name="Normal 22 2 7 2 2 2 4" xfId="33017" xr:uid="{1B7364FE-D4FF-47A8-8679-0ECBD5F6EFC0}"/>
    <cellStyle name="Normal 22 2 7 2 2 2 5" xfId="47901" xr:uid="{28C3616A-6E60-4128-B763-9D881DEAE03F}"/>
    <cellStyle name="Normal 22 2 7 2 2 3" xfId="22749" xr:uid="{29674581-9672-48C9-A822-5CFF4E56350F}"/>
    <cellStyle name="Normal 22 2 7 2 2 3 2" xfId="36441" xr:uid="{DBA54FBC-9CA0-4CE7-98AF-F56EA34E8FD3}"/>
    <cellStyle name="Normal 22 2 7 2 2 3 3" xfId="51325" xr:uid="{8BCA9914-7661-49C5-A138-C81A69EEC328}"/>
    <cellStyle name="Normal 22 2 7 2 2 4" xfId="15905" xr:uid="{A2D16650-059D-40DA-B453-2448A09102C7}"/>
    <cellStyle name="Normal 22 2 7 2 2 5" xfId="29595" xr:uid="{57B11707-C9C8-44CF-89C7-947FDBFD15D6}"/>
    <cellStyle name="Normal 22 2 7 2 2 6" xfId="44479" xr:uid="{FF9C6767-ABAA-4029-9720-8A8347890064}"/>
    <cellStyle name="Normal 22 2 7 2 3" xfId="10769" xr:uid="{F46AB60B-62B1-49F1-A5BE-CD6BFF023218}"/>
    <cellStyle name="Normal 22 2 7 2 3 2" xfId="24459" xr:uid="{F27FB39B-CF84-415D-ABE0-FD3AB50CC079}"/>
    <cellStyle name="Normal 22 2 7 2 3 2 2" xfId="38151" xr:uid="{6E596521-D460-46A6-B14D-DF12B69D9A07}"/>
    <cellStyle name="Normal 22 2 7 2 3 2 3" xfId="53035" xr:uid="{5A2D9BCC-4BB4-46C8-88F4-52B9FE292718}"/>
    <cellStyle name="Normal 22 2 7 2 3 3" xfId="17615" xr:uid="{D70BA1C1-A96D-4A2A-9DF2-ED8EC5F1C528}"/>
    <cellStyle name="Normal 22 2 7 2 3 4" xfId="31305" xr:uid="{1A62B54E-5BB1-4B49-BA0B-E2F2D89B6C49}"/>
    <cellStyle name="Normal 22 2 7 2 3 5" xfId="46189" xr:uid="{484AC339-4385-4DB7-863F-727EBB437C61}"/>
    <cellStyle name="Normal 22 2 7 2 4" xfId="21037" xr:uid="{8F6377E8-EB6C-484E-9411-D0ED78D8479B}"/>
    <cellStyle name="Normal 22 2 7 2 4 2" xfId="34729" xr:uid="{974E4633-C29A-4CC3-957F-B0C23BF214D6}"/>
    <cellStyle name="Normal 22 2 7 2 4 3" xfId="49613" xr:uid="{89979C77-99B1-4043-9DDC-878402C813F3}"/>
    <cellStyle name="Normal 22 2 7 2 5" xfId="14193" xr:uid="{6FC1BB6D-6FEE-4860-B7FA-7789F709586A}"/>
    <cellStyle name="Normal 22 2 7 2 6" xfId="27883" xr:uid="{CD1F3AF0-C530-44B0-A2E8-66FA523AB5A4}"/>
    <cellStyle name="Normal 22 2 7 2 7" xfId="42767" xr:uid="{3E66C7D0-D8AE-46DC-BD35-3AEC6EA2F16B}"/>
    <cellStyle name="Normal 22 2 7 3" xfId="9058" xr:uid="{BAA6DF04-75EE-4E1D-8475-08D4CDE9692A}"/>
    <cellStyle name="Normal 22 2 7 3 2" xfId="12480" xr:uid="{9B6EBA83-62EB-41AF-AB52-A61DE2B3356A}"/>
    <cellStyle name="Normal 22 2 7 3 2 2" xfId="26170" xr:uid="{14F74213-7CC9-41F9-8090-25538A45058B}"/>
    <cellStyle name="Normal 22 2 7 3 2 2 2" xfId="39862" xr:uid="{83EB5A6E-D394-4421-8CB4-1A488397F47B}"/>
    <cellStyle name="Normal 22 2 7 3 2 2 3" xfId="54746" xr:uid="{B520E028-2561-4591-95CE-468A510EFDB5}"/>
    <cellStyle name="Normal 22 2 7 3 2 3" xfId="19326" xr:uid="{155BE9BB-8C9F-46CE-A352-D0CBDB83FBB8}"/>
    <cellStyle name="Normal 22 2 7 3 2 4" xfId="33016" xr:uid="{D70FF43B-A489-4143-A39C-FF832F4CEBFF}"/>
    <cellStyle name="Normal 22 2 7 3 2 5" xfId="47900" xr:uid="{406EBE9A-C572-40C9-9356-04AF4F9BB15E}"/>
    <cellStyle name="Normal 22 2 7 3 3" xfId="22748" xr:uid="{5F950211-4185-4A13-9E62-31EA5D2D8268}"/>
    <cellStyle name="Normal 22 2 7 3 3 2" xfId="36440" xr:uid="{7DFAAB94-5BB1-43A3-B36C-E1C21454C64E}"/>
    <cellStyle name="Normal 22 2 7 3 3 3" xfId="51324" xr:uid="{2FF00DA8-77FF-4D6B-A936-150846C3F68D}"/>
    <cellStyle name="Normal 22 2 7 3 4" xfId="15904" xr:uid="{4AC7190A-4592-424E-858B-AF2BE8951451}"/>
    <cellStyle name="Normal 22 2 7 3 5" xfId="29594" xr:uid="{89305ADE-9EE2-4C52-A0B6-06031C5D06CF}"/>
    <cellStyle name="Normal 22 2 7 3 6" xfId="44478" xr:uid="{3C9AC923-94C9-491D-80E0-02759BA68F62}"/>
    <cellStyle name="Normal 22 2 7 4" xfId="10768" xr:uid="{84D05718-D3E7-4B5B-9F07-872E07149F47}"/>
    <cellStyle name="Normal 22 2 7 4 2" xfId="24458" xr:uid="{3DC0E723-15BC-49D9-A5F3-1F2D14986138}"/>
    <cellStyle name="Normal 22 2 7 4 2 2" xfId="38150" xr:uid="{2F76FC1B-D96B-487E-9FE2-6A257BFE96C1}"/>
    <cellStyle name="Normal 22 2 7 4 2 3" xfId="53034" xr:uid="{221286A3-3CC0-4D17-BAF0-A0C5B6C4E6FA}"/>
    <cellStyle name="Normal 22 2 7 4 3" xfId="17614" xr:uid="{3679BFFD-5B62-4F51-B81B-8AB695573BDB}"/>
    <cellStyle name="Normal 22 2 7 4 4" xfId="31304" xr:uid="{2819E4AB-581C-46A3-B3E8-FC19F949680E}"/>
    <cellStyle name="Normal 22 2 7 4 5" xfId="46188" xr:uid="{5A93D440-53A9-4999-A88F-0C998C75B309}"/>
    <cellStyle name="Normal 22 2 7 5" xfId="21036" xr:uid="{512921FD-9EC1-4A11-A733-ADFCBFAEE3AE}"/>
    <cellStyle name="Normal 22 2 7 5 2" xfId="34728" xr:uid="{3007260B-4B74-4B26-B823-155B3E9B72D8}"/>
    <cellStyle name="Normal 22 2 7 5 3" xfId="49612" xr:uid="{632D1844-5E1A-46AF-B586-055AFA5C215F}"/>
    <cellStyle name="Normal 22 2 7 6" xfId="14192" xr:uid="{7AE33ABF-82FD-4BC1-BBA5-F9506E9B49C6}"/>
    <cellStyle name="Normal 22 2 7 7" xfId="27882" xr:uid="{F9BCC148-0E3D-484A-BFE1-52C498E4150B}"/>
    <cellStyle name="Normal 22 2 7 8" xfId="42766" xr:uid="{2EB7DDC8-179C-4AC7-92F9-006210EA2BC4}"/>
    <cellStyle name="Normal 22 2 8" xfId="7347" xr:uid="{E79ECCCE-F582-4BA4-8B38-CD827BB678AD}"/>
    <cellStyle name="Normal 22 2 8 2" xfId="9060" xr:uid="{B31419A0-DB9E-434F-9953-21D40E6DB6C8}"/>
    <cellStyle name="Normal 22 2 8 2 2" xfId="12482" xr:uid="{467B5359-7366-4964-A762-F6C8256639D1}"/>
    <cellStyle name="Normal 22 2 8 2 2 2" xfId="26172" xr:uid="{C5E55950-FDB7-4023-81A3-842DBBA33BBD}"/>
    <cellStyle name="Normal 22 2 8 2 2 2 2" xfId="39864" xr:uid="{046B66DE-8980-4A34-8026-8ABEC8FBC182}"/>
    <cellStyle name="Normal 22 2 8 2 2 2 3" xfId="54748" xr:uid="{DE42D203-16B4-4DF4-858C-E5ADC0A8B3FC}"/>
    <cellStyle name="Normal 22 2 8 2 2 3" xfId="19328" xr:uid="{FDBC37E9-7190-4DB7-9112-5968B61501B9}"/>
    <cellStyle name="Normal 22 2 8 2 2 4" xfId="33018" xr:uid="{5B470325-EB57-43D8-8F96-A0F8B594279D}"/>
    <cellStyle name="Normal 22 2 8 2 2 5" xfId="47902" xr:uid="{6868BFBC-2B9B-4D70-A781-5906B3DC2914}"/>
    <cellStyle name="Normal 22 2 8 2 3" xfId="22750" xr:uid="{121755E4-EB1C-4697-8F0F-B228E7333809}"/>
    <cellStyle name="Normal 22 2 8 2 3 2" xfId="36442" xr:uid="{CCC4C51A-B5F3-48AB-95A2-97C8F134E4B9}"/>
    <cellStyle name="Normal 22 2 8 2 3 3" xfId="51326" xr:uid="{4BF30BA2-2B22-4324-8CA0-7C2D916F6B25}"/>
    <cellStyle name="Normal 22 2 8 2 4" xfId="15906" xr:uid="{AA80AB13-DE58-4069-9CE5-37EAF0FA1BCF}"/>
    <cellStyle name="Normal 22 2 8 2 5" xfId="29596" xr:uid="{18059DB8-CAC1-4D7A-9E5E-422EAEA5E74C}"/>
    <cellStyle name="Normal 22 2 8 2 6" xfId="44480" xr:uid="{C6828C68-BCD3-43DF-A855-FCF14F888CAF}"/>
    <cellStyle name="Normal 22 2 8 3" xfId="10770" xr:uid="{AE3CCD19-037E-48F5-B1C0-5BCF0D8CE441}"/>
    <cellStyle name="Normal 22 2 8 3 2" xfId="24460" xr:uid="{D0738C81-4FCF-4E29-8518-E3042CF63A74}"/>
    <cellStyle name="Normal 22 2 8 3 2 2" xfId="38152" xr:uid="{EA4487F5-C755-4F1E-BD81-3FA9BD8A67F3}"/>
    <cellStyle name="Normal 22 2 8 3 2 3" xfId="53036" xr:uid="{B9986306-6565-419A-8AE6-B9716AF56A52}"/>
    <cellStyle name="Normal 22 2 8 3 3" xfId="17616" xr:uid="{1F7FD59E-55D1-4477-A21B-8AFA23CECE8D}"/>
    <cellStyle name="Normal 22 2 8 3 4" xfId="31306" xr:uid="{E607A97F-5568-48E5-95C9-7420F540A9BC}"/>
    <cellStyle name="Normal 22 2 8 3 5" xfId="46190" xr:uid="{60058013-77DE-4DB1-A9E8-47182E4D80CA}"/>
    <cellStyle name="Normal 22 2 8 4" xfId="21038" xr:uid="{B1EB3F72-327B-4DB6-8AC3-1D58E921E0AE}"/>
    <cellStyle name="Normal 22 2 8 4 2" xfId="34730" xr:uid="{8D728674-2498-43A4-8B47-DC979E7DAC9C}"/>
    <cellStyle name="Normal 22 2 8 4 3" xfId="49614" xr:uid="{2BA62874-C1E7-49FF-91BB-C5DEDEE0A434}"/>
    <cellStyle name="Normal 22 2 8 5" xfId="14194" xr:uid="{95B0D1D3-BE4A-44AC-B10D-7F771810C991}"/>
    <cellStyle name="Normal 22 2 8 6" xfId="27884" xr:uid="{85DBADFB-019E-4FFE-A63F-1D5533FDD11B}"/>
    <cellStyle name="Normal 22 2 8 7" xfId="42768" xr:uid="{38D560EA-6CA0-49DD-BA85-85BC667CACC1}"/>
    <cellStyle name="Normal 22 2 9" xfId="7348" xr:uid="{6102D3FA-163A-44C6-BB8C-8ABAE171BC74}"/>
    <cellStyle name="Normal 22 2 9 2" xfId="9061" xr:uid="{26E76F9D-25A6-4B73-B5EE-5799F60479FD}"/>
    <cellStyle name="Normal 22 2 9 2 2" xfId="12483" xr:uid="{FA8060B3-F36D-46DF-92AA-AD64EA86CBA3}"/>
    <cellStyle name="Normal 22 2 9 2 2 2" xfId="26173" xr:uid="{2AB77F69-8F43-4FFA-A982-ADD24AEE5C59}"/>
    <cellStyle name="Normal 22 2 9 2 2 2 2" xfId="39865" xr:uid="{91699301-11C3-4B0D-8B11-EFA2ED53CA92}"/>
    <cellStyle name="Normal 22 2 9 2 2 2 3" xfId="54749" xr:uid="{FB30A3DE-54D6-4731-80C9-31649A407B37}"/>
    <cellStyle name="Normal 22 2 9 2 2 3" xfId="19329" xr:uid="{8BAD66F8-05D3-47A8-A9D5-A382F1F44E59}"/>
    <cellStyle name="Normal 22 2 9 2 2 4" xfId="33019" xr:uid="{D192756F-1227-4123-9073-3937B13C3F2C}"/>
    <cellStyle name="Normal 22 2 9 2 2 5" xfId="47903" xr:uid="{01A73942-9648-4CDA-BDF9-3CFFEA085394}"/>
    <cellStyle name="Normal 22 2 9 2 3" xfId="22751" xr:uid="{41024C1C-172B-4117-A81E-CEF299FAA9AD}"/>
    <cellStyle name="Normal 22 2 9 2 3 2" xfId="36443" xr:uid="{09767AE2-CC94-44D5-BB70-4967BFC19E40}"/>
    <cellStyle name="Normal 22 2 9 2 3 3" xfId="51327" xr:uid="{17D52631-0EF1-4FC0-990A-FD51F109D5F8}"/>
    <cellStyle name="Normal 22 2 9 2 4" xfId="15907" xr:uid="{842CA298-B872-45E8-98E9-155EE9BAAD7F}"/>
    <cellStyle name="Normal 22 2 9 2 5" xfId="29597" xr:uid="{C154A27C-14C7-40D0-8714-AE60E8BA40CF}"/>
    <cellStyle name="Normal 22 2 9 2 6" xfId="44481" xr:uid="{3167CF7D-A382-4703-BF91-519E5F3D7CA2}"/>
    <cellStyle name="Normal 22 2 9 3" xfId="10771" xr:uid="{3CE3ED90-7C42-4C11-AB6B-8C5AB676DFB8}"/>
    <cellStyle name="Normal 22 2 9 3 2" xfId="24461" xr:uid="{15C03178-55B2-42EF-AE05-9F2F61F7D8AE}"/>
    <cellStyle name="Normal 22 2 9 3 2 2" xfId="38153" xr:uid="{66180FF2-0820-4CB4-AEB2-A48396619C04}"/>
    <cellStyle name="Normal 22 2 9 3 2 3" xfId="53037" xr:uid="{3AFB5006-9ACA-422B-94D7-788ABFC3D889}"/>
    <cellStyle name="Normal 22 2 9 3 3" xfId="17617" xr:uid="{98B70833-AF81-418E-A4CE-6DC815C68E7A}"/>
    <cellStyle name="Normal 22 2 9 3 4" xfId="31307" xr:uid="{2AB69AAF-7578-4A8F-A18E-D94B4D635730}"/>
    <cellStyle name="Normal 22 2 9 3 5" xfId="46191" xr:uid="{C5AF2FB5-CE1A-4EF1-8A1D-521AC9AE92AF}"/>
    <cellStyle name="Normal 22 2 9 4" xfId="21039" xr:uid="{06074DB4-3436-44CF-A0AC-514BB90FFE57}"/>
    <cellStyle name="Normal 22 2 9 4 2" xfId="34731" xr:uid="{2F8A396C-3856-4360-B91B-66B58AB3155A}"/>
    <cellStyle name="Normal 22 2 9 4 3" xfId="49615" xr:uid="{22B6321D-80CC-41B2-A12D-638E75DFCAED}"/>
    <cellStyle name="Normal 22 2 9 5" xfId="14195" xr:uid="{97B727DC-227E-4C25-995B-EFAD5D79E8AD}"/>
    <cellStyle name="Normal 22 2 9 6" xfId="27885" xr:uid="{39D83E59-CD25-4D37-93FE-DF9B544EB066}"/>
    <cellStyle name="Normal 22 2 9 7" xfId="42769" xr:uid="{478AEAE2-DE75-4EEF-9FBF-7836BCBA1674}"/>
    <cellStyle name="Normal 22 3" xfId="4314" xr:uid="{CF17BF1C-DEE3-4083-A5A4-15208D7A4A96}"/>
    <cellStyle name="Normal 22 3 10" xfId="21040" xr:uid="{946CC541-3B82-4F19-8C69-E6ACEDF340C6}"/>
    <cellStyle name="Normal 22 3 10 2" xfId="34732" xr:uid="{709B9F51-1176-48F8-B8CE-629C1AA9235D}"/>
    <cellStyle name="Normal 22 3 10 3" xfId="49616" xr:uid="{8F238FCF-3E3B-4B5D-8DC1-EC8CF411CB51}"/>
    <cellStyle name="Normal 22 3 11" xfId="14196" xr:uid="{DF5F0C1E-4F62-4859-AD73-7EEB5B9AA7AA}"/>
    <cellStyle name="Normal 22 3 11 2" xfId="41317" xr:uid="{104C692B-C57F-41FB-9545-2DF318E0C251}"/>
    <cellStyle name="Normal 22 3 12" xfId="27886" xr:uid="{0105B34F-D4B7-4ADC-9D32-FA0C8E113113}"/>
    <cellStyle name="Normal 22 3 13" xfId="42770" xr:uid="{B13EF567-7255-4B13-BDD8-6B84E0A7D281}"/>
    <cellStyle name="Normal 22 3 14" xfId="7349" xr:uid="{796F5363-7A3D-4DEF-B938-67601D131029}"/>
    <cellStyle name="Normal 22 3 2" xfId="4357" xr:uid="{F95158C5-F930-4B50-BB56-1FC2D1459066}"/>
    <cellStyle name="Normal 22 3 2 10" xfId="14197" xr:uid="{8635337F-FB55-4A0F-B997-DF8E97393BE1}"/>
    <cellStyle name="Normal 22 3 2 10 2" xfId="41333" xr:uid="{CF56EA78-9AB4-41B0-8FEF-F00E26666397}"/>
    <cellStyle name="Normal 22 3 2 11" xfId="27887" xr:uid="{0ED82D91-9561-438D-A03C-E71F7DA466FF}"/>
    <cellStyle name="Normal 22 3 2 12" xfId="42771" xr:uid="{44384DD7-A7E8-4747-90CB-3C7B3EF7FD38}"/>
    <cellStyle name="Normal 22 3 2 13" xfId="7350" xr:uid="{9D193C7E-1EC4-41AD-A6BC-4DA3451BFE57}"/>
    <cellStyle name="Normal 22 3 2 14" xfId="5955" xr:uid="{C050F0B9-432A-45B6-824E-272F5FECE597}"/>
    <cellStyle name="Normal 22 3 2 15" xfId="5363" xr:uid="{B7756DBF-421B-43ED-9173-74C19716A604}"/>
    <cellStyle name="Normal 22 3 2 2" xfId="4464" xr:uid="{6AF1A9A0-B336-40DE-BB08-5B0120D644FE}"/>
    <cellStyle name="Normal 22 3 2 2 10" xfId="42772" xr:uid="{B790C2BB-885E-4114-ACD6-7E4F5BA2668C}"/>
    <cellStyle name="Normal 22 3 2 2 11" xfId="7351" xr:uid="{39AB24BD-92CF-40A2-93F7-261EC4679EE1}"/>
    <cellStyle name="Normal 22 3 2 2 2" xfId="7352" xr:uid="{04E59A53-5B7E-4E3D-8935-F3FBFD74640F}"/>
    <cellStyle name="Normal 22 3 2 2 2 2" xfId="7353" xr:uid="{49A91CDF-DA9B-4E0C-95E8-85DE6975809F}"/>
    <cellStyle name="Normal 22 3 2 2 2 2 2" xfId="9066" xr:uid="{BFBE67D5-FC20-4EAA-8303-5190C46A62D2}"/>
    <cellStyle name="Normal 22 3 2 2 2 2 2 2" xfId="12488" xr:uid="{8C44319E-BF55-49C3-8654-80D3ED03612F}"/>
    <cellStyle name="Normal 22 3 2 2 2 2 2 2 2" xfId="26178" xr:uid="{F418C254-75AF-40F1-AAE0-BC82F1FAC620}"/>
    <cellStyle name="Normal 22 3 2 2 2 2 2 2 2 2" xfId="39870" xr:uid="{C163FF3E-93E6-4A53-94C5-FCF95AC39A4D}"/>
    <cellStyle name="Normal 22 3 2 2 2 2 2 2 2 3" xfId="54754" xr:uid="{7BA130D0-CF01-470D-B346-810C3F749B47}"/>
    <cellStyle name="Normal 22 3 2 2 2 2 2 2 3" xfId="19334" xr:uid="{71820204-33B5-4133-A1D7-0A396939E339}"/>
    <cellStyle name="Normal 22 3 2 2 2 2 2 2 4" xfId="33024" xr:uid="{5F771EF5-25A4-48ED-8788-B3EE018A69D2}"/>
    <cellStyle name="Normal 22 3 2 2 2 2 2 2 5" xfId="47908" xr:uid="{F31E4A1D-62AF-4372-89B5-DC2DBB552FDE}"/>
    <cellStyle name="Normal 22 3 2 2 2 2 2 3" xfId="22756" xr:uid="{3DCDE55B-DFE2-4A79-A1FB-D38A2F39B023}"/>
    <cellStyle name="Normal 22 3 2 2 2 2 2 3 2" xfId="36448" xr:uid="{6CAE081E-BD1D-4FEE-94C6-FD97606600C7}"/>
    <cellStyle name="Normal 22 3 2 2 2 2 2 3 3" xfId="51332" xr:uid="{02236580-8708-45F3-BC6D-F37B0A009758}"/>
    <cellStyle name="Normal 22 3 2 2 2 2 2 4" xfId="15912" xr:uid="{9E7D2BFD-CAB1-4F23-BC98-8C54ACA24D60}"/>
    <cellStyle name="Normal 22 3 2 2 2 2 2 5" xfId="29602" xr:uid="{CABA6F88-2A20-440C-8595-B49726988548}"/>
    <cellStyle name="Normal 22 3 2 2 2 2 2 6" xfId="44486" xr:uid="{F25384B7-B336-45B9-A04F-A84CBCDCCCCB}"/>
    <cellStyle name="Normal 22 3 2 2 2 2 3" xfId="10776" xr:uid="{5D53557E-DBA3-42E6-BD50-286996A1A206}"/>
    <cellStyle name="Normal 22 3 2 2 2 2 3 2" xfId="24466" xr:uid="{881081DF-F77C-43D9-898B-0C69DCA610CF}"/>
    <cellStyle name="Normal 22 3 2 2 2 2 3 2 2" xfId="38158" xr:uid="{8939C8DD-3122-4F5B-B45F-E17FF91E2228}"/>
    <cellStyle name="Normal 22 3 2 2 2 2 3 2 3" xfId="53042" xr:uid="{56C0AEB0-7A8C-45F0-A9F8-33ACCA719FA1}"/>
    <cellStyle name="Normal 22 3 2 2 2 2 3 3" xfId="17622" xr:uid="{EC57F3D6-93E8-45AE-828A-D09E74460E26}"/>
    <cellStyle name="Normal 22 3 2 2 2 2 3 4" xfId="31312" xr:uid="{8328AA7E-70D7-45F5-A9C9-25294D6FDD4F}"/>
    <cellStyle name="Normal 22 3 2 2 2 2 3 5" xfId="46196" xr:uid="{3FC9D85F-ACC9-4A05-ADCC-6143A4A809AB}"/>
    <cellStyle name="Normal 22 3 2 2 2 2 4" xfId="21044" xr:uid="{4045D828-809F-43D2-ABD0-DE91B910C756}"/>
    <cellStyle name="Normal 22 3 2 2 2 2 4 2" xfId="34736" xr:uid="{4192B106-CA58-4DB7-829C-F811005ECC94}"/>
    <cellStyle name="Normal 22 3 2 2 2 2 4 3" xfId="49620" xr:uid="{F60CEEE7-88BA-4161-AD32-8CE13523BD69}"/>
    <cellStyle name="Normal 22 3 2 2 2 2 5" xfId="14200" xr:uid="{B63E869A-EDB2-45AE-B532-0BAE647C9B06}"/>
    <cellStyle name="Normal 22 3 2 2 2 2 6" xfId="27890" xr:uid="{9CAEC4D1-6392-4014-AC7E-B3B05F791362}"/>
    <cellStyle name="Normal 22 3 2 2 2 2 7" xfId="42774" xr:uid="{BBD3DAC8-0D9E-4F77-B8A8-90E521D0889C}"/>
    <cellStyle name="Normal 22 3 2 2 2 3" xfId="9065" xr:uid="{17374FA9-2B7C-4AE5-A6F5-A90299C6951F}"/>
    <cellStyle name="Normal 22 3 2 2 2 3 2" xfId="12487" xr:uid="{9FEC7314-9364-4BB2-A4C8-716167725975}"/>
    <cellStyle name="Normal 22 3 2 2 2 3 2 2" xfId="26177" xr:uid="{E127D40F-A31D-4456-A882-497A6F56BD5E}"/>
    <cellStyle name="Normal 22 3 2 2 2 3 2 2 2" xfId="39869" xr:uid="{16B80B0A-631B-4FBC-842B-F26F48115277}"/>
    <cellStyle name="Normal 22 3 2 2 2 3 2 2 3" xfId="54753" xr:uid="{14F90F2B-C313-4B55-8637-20817C88E5CD}"/>
    <cellStyle name="Normal 22 3 2 2 2 3 2 3" xfId="19333" xr:uid="{569C4B55-D094-4D06-A3C4-7F88FFF3BFCD}"/>
    <cellStyle name="Normal 22 3 2 2 2 3 2 4" xfId="33023" xr:uid="{6ABBA869-8309-440D-89B0-7436B877884A}"/>
    <cellStyle name="Normal 22 3 2 2 2 3 2 5" xfId="47907" xr:uid="{CCE1894C-A381-4FEE-A50C-B41557DFED86}"/>
    <cellStyle name="Normal 22 3 2 2 2 3 3" xfId="22755" xr:uid="{6C069009-E395-447D-AE6A-755CF7C456FE}"/>
    <cellStyle name="Normal 22 3 2 2 2 3 3 2" xfId="36447" xr:uid="{596116F8-4615-44A2-AADD-C2A97C8F3AC4}"/>
    <cellStyle name="Normal 22 3 2 2 2 3 3 3" xfId="51331" xr:uid="{6269997B-B1A8-4DCE-94CC-D98206EF574E}"/>
    <cellStyle name="Normal 22 3 2 2 2 3 4" xfId="15911" xr:uid="{4D8D351B-242C-4099-9D2A-896FB0A7C546}"/>
    <cellStyle name="Normal 22 3 2 2 2 3 5" xfId="29601" xr:uid="{D7487628-7A24-4B0A-824C-847091B79AFE}"/>
    <cellStyle name="Normal 22 3 2 2 2 3 6" xfId="44485" xr:uid="{F02E7C91-9292-4DC1-8C09-E68B58E7980D}"/>
    <cellStyle name="Normal 22 3 2 2 2 4" xfId="10775" xr:uid="{47D2B104-84C8-4D50-B49E-2E728A626BFA}"/>
    <cellStyle name="Normal 22 3 2 2 2 4 2" xfId="24465" xr:uid="{E6327F11-F4C4-45EF-830C-01D9B780D8A8}"/>
    <cellStyle name="Normal 22 3 2 2 2 4 2 2" xfId="38157" xr:uid="{1ED26A9F-087A-41E6-B8E4-C302925B2418}"/>
    <cellStyle name="Normal 22 3 2 2 2 4 2 3" xfId="53041" xr:uid="{D38743E1-948A-4571-8852-4A2FBE980FC1}"/>
    <cellStyle name="Normal 22 3 2 2 2 4 3" xfId="17621" xr:uid="{DF3E5C8A-F326-4041-8A94-44C87E242BA5}"/>
    <cellStyle name="Normal 22 3 2 2 2 4 4" xfId="31311" xr:uid="{30C6ED78-FE38-4C57-A78F-BF3203780FA7}"/>
    <cellStyle name="Normal 22 3 2 2 2 4 5" xfId="46195" xr:uid="{994AF545-898C-4809-9B45-29B773EC3CCB}"/>
    <cellStyle name="Normal 22 3 2 2 2 5" xfId="21043" xr:uid="{FE30A262-88C0-45BE-AEF5-794B8750DA2D}"/>
    <cellStyle name="Normal 22 3 2 2 2 5 2" xfId="34735" xr:uid="{78CD41C2-280F-4697-BFBB-B0CA41FE03B7}"/>
    <cellStyle name="Normal 22 3 2 2 2 5 3" xfId="49619" xr:uid="{0C4CFB92-43B2-4E6F-9E08-39D0940AB0E0}"/>
    <cellStyle name="Normal 22 3 2 2 2 6" xfId="14199" xr:uid="{690656D0-CE2E-4F5B-BE80-47A2E20AE726}"/>
    <cellStyle name="Normal 22 3 2 2 2 7" xfId="27889" xr:uid="{E6CE7964-82A1-4224-BA14-93BE6741D4A7}"/>
    <cellStyle name="Normal 22 3 2 2 2 8" xfId="42773" xr:uid="{9BCA1681-49F8-41E6-BC7B-3B7DD9998720}"/>
    <cellStyle name="Normal 22 3 2 2 3" xfId="7354" xr:uid="{8E27CBCF-6817-41F0-B4DB-C156B11DEDD4}"/>
    <cellStyle name="Normal 22 3 2 2 3 2" xfId="9067" xr:uid="{61893E66-06DD-4A4C-B246-78027227BA5C}"/>
    <cellStyle name="Normal 22 3 2 2 3 2 2" xfId="12489" xr:uid="{706EC49D-AE36-45EB-9237-65170D767F4E}"/>
    <cellStyle name="Normal 22 3 2 2 3 2 2 2" xfId="26179" xr:uid="{D6206909-BFB5-4928-AF69-853A007BAB74}"/>
    <cellStyle name="Normal 22 3 2 2 3 2 2 2 2" xfId="39871" xr:uid="{9102EBCC-95FC-48C1-8397-DAB4CC00BD8F}"/>
    <cellStyle name="Normal 22 3 2 2 3 2 2 2 3" xfId="54755" xr:uid="{CC9B2A3D-B55D-4920-BF1A-9C29028D30E0}"/>
    <cellStyle name="Normal 22 3 2 2 3 2 2 3" xfId="19335" xr:uid="{16EF596F-B6C1-43D9-8796-3F953871E779}"/>
    <cellStyle name="Normal 22 3 2 2 3 2 2 4" xfId="33025" xr:uid="{9CA6B88D-750A-45C8-AE3D-83A24F022C20}"/>
    <cellStyle name="Normal 22 3 2 2 3 2 2 5" xfId="47909" xr:uid="{361CA320-40E7-4ADD-875A-9E66F5EA09C6}"/>
    <cellStyle name="Normal 22 3 2 2 3 2 3" xfId="22757" xr:uid="{89A7F5D7-93F2-42B0-AC5D-C2E90F93C7CC}"/>
    <cellStyle name="Normal 22 3 2 2 3 2 3 2" xfId="36449" xr:uid="{CF7E8CB2-1CCC-4976-893F-C8642037C362}"/>
    <cellStyle name="Normal 22 3 2 2 3 2 3 3" xfId="51333" xr:uid="{36BBF02D-176D-4CCC-9644-E08271A0F4FA}"/>
    <cellStyle name="Normal 22 3 2 2 3 2 4" xfId="15913" xr:uid="{E013B3D8-2FFA-41D7-8016-E4135FCEC022}"/>
    <cellStyle name="Normal 22 3 2 2 3 2 5" xfId="29603" xr:uid="{2968E292-AA74-4B62-AEC2-701449894073}"/>
    <cellStyle name="Normal 22 3 2 2 3 2 6" xfId="44487" xr:uid="{10B9E726-48B7-4D11-8BA4-2946CC27B7C6}"/>
    <cellStyle name="Normal 22 3 2 2 3 3" xfId="10777" xr:uid="{4BD9C8C1-EF10-4B81-936B-77528935C924}"/>
    <cellStyle name="Normal 22 3 2 2 3 3 2" xfId="24467" xr:uid="{8AA3CFCC-FF54-4FC1-B17D-30EB18A1D946}"/>
    <cellStyle name="Normal 22 3 2 2 3 3 2 2" xfId="38159" xr:uid="{8C3E5DAA-80CD-4F0D-94EA-917DA070D3E6}"/>
    <cellStyle name="Normal 22 3 2 2 3 3 2 3" xfId="53043" xr:uid="{DBF39FAE-232C-4BE0-A4AA-08A0781AA03B}"/>
    <cellStyle name="Normal 22 3 2 2 3 3 3" xfId="17623" xr:uid="{1C3AAD6A-965A-4B7C-AF44-DB4EF0FCEFD5}"/>
    <cellStyle name="Normal 22 3 2 2 3 3 4" xfId="31313" xr:uid="{A7168B05-CA6E-4C8D-85BB-08D5DF1176C3}"/>
    <cellStyle name="Normal 22 3 2 2 3 3 5" xfId="46197" xr:uid="{8FEFCD9C-2A87-4ABA-8C16-7A863A633C76}"/>
    <cellStyle name="Normal 22 3 2 2 3 4" xfId="21045" xr:uid="{2FAC2041-4F15-4EA5-AB87-B57EF1B4EC53}"/>
    <cellStyle name="Normal 22 3 2 2 3 4 2" xfId="34737" xr:uid="{CF165F5F-05AB-4195-9803-D6CC0F605ACB}"/>
    <cellStyle name="Normal 22 3 2 2 3 4 3" xfId="49621" xr:uid="{48593311-C810-4D58-BA8F-319F14B60A1D}"/>
    <cellStyle name="Normal 22 3 2 2 3 5" xfId="14201" xr:uid="{A86B9DAC-6F7D-4184-9CCB-DE72EC358614}"/>
    <cellStyle name="Normal 22 3 2 2 3 6" xfId="27891" xr:uid="{EF461148-0183-4CF5-81D1-ACB7CCE7E71F}"/>
    <cellStyle name="Normal 22 3 2 2 3 7" xfId="42775" xr:uid="{1EEF771D-6662-4958-8174-F1F1EB04B6D8}"/>
    <cellStyle name="Normal 22 3 2 2 4" xfId="7355" xr:uid="{8DFEA8FA-A42B-4482-904E-DF7250427C94}"/>
    <cellStyle name="Normal 22 3 2 2 4 2" xfId="9068" xr:uid="{73AB79DA-E1BC-4C14-8501-80E0ED8670E6}"/>
    <cellStyle name="Normal 22 3 2 2 4 2 2" xfId="12490" xr:uid="{83935892-8D69-4F65-B02A-181C5CF92FFA}"/>
    <cellStyle name="Normal 22 3 2 2 4 2 2 2" xfId="26180" xr:uid="{2C19E5C3-9465-412F-ADE5-9CAF4D7EFD38}"/>
    <cellStyle name="Normal 22 3 2 2 4 2 2 2 2" xfId="39872" xr:uid="{8FB2B323-787B-438F-90EF-05D5C3F33E7A}"/>
    <cellStyle name="Normal 22 3 2 2 4 2 2 2 3" xfId="54756" xr:uid="{D2774DEE-38E0-4E3B-AC8F-0CE4A854CF72}"/>
    <cellStyle name="Normal 22 3 2 2 4 2 2 3" xfId="19336" xr:uid="{BA1AB19F-C5FC-427A-9773-6B400A1CF037}"/>
    <cellStyle name="Normal 22 3 2 2 4 2 2 4" xfId="33026" xr:uid="{63E23962-784C-4A16-8EF4-304372F5E1F0}"/>
    <cellStyle name="Normal 22 3 2 2 4 2 2 5" xfId="47910" xr:uid="{9A879726-A59A-4D96-9482-C31F096BE429}"/>
    <cellStyle name="Normal 22 3 2 2 4 2 3" xfId="22758" xr:uid="{06BA780B-212D-41BE-9392-7FAA4A3A23CF}"/>
    <cellStyle name="Normal 22 3 2 2 4 2 3 2" xfId="36450" xr:uid="{3F3CBE5A-41FC-4BC5-AD0F-444880341403}"/>
    <cellStyle name="Normal 22 3 2 2 4 2 3 3" xfId="51334" xr:uid="{FF46E819-3E24-4430-BE36-5C01FF1589AD}"/>
    <cellStyle name="Normal 22 3 2 2 4 2 4" xfId="15914" xr:uid="{37561E65-7D76-4CC8-976D-DEE2DB31F0E4}"/>
    <cellStyle name="Normal 22 3 2 2 4 2 5" xfId="29604" xr:uid="{DC7CC333-881D-428D-AD5C-8EF0489E6787}"/>
    <cellStyle name="Normal 22 3 2 2 4 2 6" xfId="44488" xr:uid="{51723458-63B0-48FC-AFCE-D521101D4F46}"/>
    <cellStyle name="Normal 22 3 2 2 4 3" xfId="10778" xr:uid="{EAACB64C-7809-4C9C-81F3-983B3C34BFF1}"/>
    <cellStyle name="Normal 22 3 2 2 4 3 2" xfId="24468" xr:uid="{F5DB6A0D-DB7B-4ADE-BA35-0DB79357A0B2}"/>
    <cellStyle name="Normal 22 3 2 2 4 3 2 2" xfId="38160" xr:uid="{E1685C91-3963-4CC0-B98D-0C7F7F39BDE4}"/>
    <cellStyle name="Normal 22 3 2 2 4 3 2 3" xfId="53044" xr:uid="{5DB79DE8-F73E-4E2F-8A0C-1B57FEC352B7}"/>
    <cellStyle name="Normal 22 3 2 2 4 3 3" xfId="17624" xr:uid="{1B259AFA-3333-4B01-AF5D-2F1221F9D17E}"/>
    <cellStyle name="Normal 22 3 2 2 4 3 4" xfId="31314" xr:uid="{012968F3-D166-4F51-9063-9CA62C47FC1D}"/>
    <cellStyle name="Normal 22 3 2 2 4 3 5" xfId="46198" xr:uid="{E8DEB58B-53F1-4D97-87A0-5B33390963FE}"/>
    <cellStyle name="Normal 22 3 2 2 4 4" xfId="21046" xr:uid="{40614713-B909-4DB9-BABF-A6ED56FB0FEF}"/>
    <cellStyle name="Normal 22 3 2 2 4 4 2" xfId="34738" xr:uid="{309EDAD8-57FE-428E-90E5-82699E35A3B4}"/>
    <cellStyle name="Normal 22 3 2 2 4 4 3" xfId="49622" xr:uid="{BCA1BFD7-B7A9-47DD-A00B-16F37148499D}"/>
    <cellStyle name="Normal 22 3 2 2 4 5" xfId="14202" xr:uid="{74994DA5-189F-4EAB-A0A2-499460E77BF2}"/>
    <cellStyle name="Normal 22 3 2 2 4 6" xfId="27892" xr:uid="{09ACC50F-2EBC-46CA-98A9-875998AB21D2}"/>
    <cellStyle name="Normal 22 3 2 2 4 7" xfId="42776" xr:uid="{5FB988DB-216B-4397-A983-57274AFD287F}"/>
    <cellStyle name="Normal 22 3 2 2 5" xfId="9064" xr:uid="{477D1D8F-E20E-49FE-9278-E71E8E016CB5}"/>
    <cellStyle name="Normal 22 3 2 2 5 2" xfId="12486" xr:uid="{BD0B54C2-A2B8-486C-B2DD-7CAE4B3082F0}"/>
    <cellStyle name="Normal 22 3 2 2 5 2 2" xfId="26176" xr:uid="{DD21878E-DE46-4DDC-AC7F-454FAF6AD229}"/>
    <cellStyle name="Normal 22 3 2 2 5 2 2 2" xfId="39868" xr:uid="{6F8CA59B-2A63-4DFB-8A2A-7D922F7F16BD}"/>
    <cellStyle name="Normal 22 3 2 2 5 2 2 3" xfId="54752" xr:uid="{788193F7-A62E-4B48-92EE-511C80E872BB}"/>
    <cellStyle name="Normal 22 3 2 2 5 2 3" xfId="19332" xr:uid="{589B7A06-1186-4A39-8595-1CB04FD89C33}"/>
    <cellStyle name="Normal 22 3 2 2 5 2 4" xfId="33022" xr:uid="{BC01178E-D3F6-4C07-BA8D-34D885D80FC6}"/>
    <cellStyle name="Normal 22 3 2 2 5 2 5" xfId="47906" xr:uid="{A15ECE5B-ADC2-4381-B292-07CEC82A1216}"/>
    <cellStyle name="Normal 22 3 2 2 5 3" xfId="22754" xr:uid="{E1A5745D-BC75-4969-B4AF-3E029212C352}"/>
    <cellStyle name="Normal 22 3 2 2 5 3 2" xfId="36446" xr:uid="{EF6B9A30-F7C4-4FD1-AB79-C10EEE2F9B73}"/>
    <cellStyle name="Normal 22 3 2 2 5 3 3" xfId="51330" xr:uid="{8160C0B1-ED13-4037-A8F2-B8EFDB760297}"/>
    <cellStyle name="Normal 22 3 2 2 5 4" xfId="15910" xr:uid="{F104C914-0FD2-403F-9E38-56B32B924DC6}"/>
    <cellStyle name="Normal 22 3 2 2 5 5" xfId="29600" xr:uid="{8E46CA9B-4DFA-4998-AF6C-D546A2F59C20}"/>
    <cellStyle name="Normal 22 3 2 2 5 6" xfId="44484" xr:uid="{ECC90312-20A8-4AC1-8F26-2DB21B4ABF75}"/>
    <cellStyle name="Normal 22 3 2 2 6" xfId="10774" xr:uid="{8CA98D11-7B23-45F0-A081-F8F7BFFB7BDF}"/>
    <cellStyle name="Normal 22 3 2 2 6 2" xfId="24464" xr:uid="{3DCD4E6F-D890-434D-9E28-724B72A9CEB9}"/>
    <cellStyle name="Normal 22 3 2 2 6 2 2" xfId="38156" xr:uid="{F5F8653D-6B5A-4C88-8EDE-BBCFEC152AE1}"/>
    <cellStyle name="Normal 22 3 2 2 6 2 3" xfId="53040" xr:uid="{C09826EC-65E6-4244-A5F6-FA9DF67635BA}"/>
    <cellStyle name="Normal 22 3 2 2 6 3" xfId="17620" xr:uid="{860C7578-2ACC-42ED-9165-88649242BDCB}"/>
    <cellStyle name="Normal 22 3 2 2 6 4" xfId="31310" xr:uid="{AEA71B25-06EC-4517-B192-F6DCA528AA95}"/>
    <cellStyle name="Normal 22 3 2 2 6 5" xfId="46194" xr:uid="{55BE67D1-CC9F-483D-9B7E-05273CBB0B7A}"/>
    <cellStyle name="Normal 22 3 2 2 7" xfId="21042" xr:uid="{7AD4C641-4B2E-4F66-B02C-296C03C04FBE}"/>
    <cellStyle name="Normal 22 3 2 2 7 2" xfId="34734" xr:uid="{B343901B-F31C-4018-A715-F2055EC0C33E}"/>
    <cellStyle name="Normal 22 3 2 2 7 3" xfId="49618" xr:uid="{BD7B4530-25BE-456E-82DF-695205D24CB2}"/>
    <cellStyle name="Normal 22 3 2 2 8" xfId="14198" xr:uid="{4244844E-9419-4579-A197-6F5E096E2048}"/>
    <cellStyle name="Normal 22 3 2 2 8 2" xfId="41347" xr:uid="{09A276C5-F322-4DE0-80FF-5D697D60E131}"/>
    <cellStyle name="Normal 22 3 2 2 9" xfId="27888" xr:uid="{D3F5206B-D6F6-4D64-8799-FADFA32AF908}"/>
    <cellStyle name="Normal 22 3 2 3" xfId="7356" xr:uid="{FE629C36-70BA-472C-8891-3EDCF371AE45}"/>
    <cellStyle name="Normal 22 3 2 3 10" xfId="42777" xr:uid="{49636893-993B-4ADA-A494-B2375BE8D801}"/>
    <cellStyle name="Normal 22 3 2 3 2" xfId="7357" xr:uid="{36E2ED4C-11CC-4F7E-85EE-1AD145D6F6E8}"/>
    <cellStyle name="Normal 22 3 2 3 2 2" xfId="7358" xr:uid="{C95EFCFC-5989-46ED-88D2-CD700F28ED24}"/>
    <cellStyle name="Normal 22 3 2 3 2 2 2" xfId="9071" xr:uid="{D34CC333-27D7-4B11-8CBB-55B92883E111}"/>
    <cellStyle name="Normal 22 3 2 3 2 2 2 2" xfId="12493" xr:uid="{D408E30D-4284-407E-B673-A8E77945AAA4}"/>
    <cellStyle name="Normal 22 3 2 3 2 2 2 2 2" xfId="26183" xr:uid="{B30116CE-079F-436A-A067-E155273B3DFA}"/>
    <cellStyle name="Normal 22 3 2 3 2 2 2 2 2 2" xfId="39875" xr:uid="{53432C18-54BD-4D0B-B538-C79C6D437DA2}"/>
    <cellStyle name="Normal 22 3 2 3 2 2 2 2 2 3" xfId="54759" xr:uid="{407E6475-45DD-44F8-AA11-596AA4E7A175}"/>
    <cellStyle name="Normal 22 3 2 3 2 2 2 2 3" xfId="19339" xr:uid="{E71D2209-79FD-49F7-BD16-8D9FBAD10DC3}"/>
    <cellStyle name="Normal 22 3 2 3 2 2 2 2 4" xfId="33029" xr:uid="{1E808D48-EEC4-42F4-9137-AEF554FBDE54}"/>
    <cellStyle name="Normal 22 3 2 3 2 2 2 2 5" xfId="47913" xr:uid="{794A8B78-0BF5-472C-8C4A-C003687208EE}"/>
    <cellStyle name="Normal 22 3 2 3 2 2 2 3" xfId="22761" xr:uid="{4DC8166B-8E46-47FD-B1BA-DF4759A70999}"/>
    <cellStyle name="Normal 22 3 2 3 2 2 2 3 2" xfId="36453" xr:uid="{488FCBB3-59D2-410B-94C5-68093B3A2F21}"/>
    <cellStyle name="Normal 22 3 2 3 2 2 2 3 3" xfId="51337" xr:uid="{57357827-7639-4CE1-A228-1905D5E030E2}"/>
    <cellStyle name="Normal 22 3 2 3 2 2 2 4" xfId="15917" xr:uid="{C6DAA6CE-10E5-48E0-88D2-727C27789522}"/>
    <cellStyle name="Normal 22 3 2 3 2 2 2 5" xfId="29607" xr:uid="{BF592C48-4BA0-4BFF-804F-EDE47727CE05}"/>
    <cellStyle name="Normal 22 3 2 3 2 2 2 6" xfId="44491" xr:uid="{963635E0-4177-4AF8-90A9-670AB52BAD58}"/>
    <cellStyle name="Normal 22 3 2 3 2 2 3" xfId="10781" xr:uid="{A05F885A-2158-4E42-8102-19BAAA0E1085}"/>
    <cellStyle name="Normal 22 3 2 3 2 2 3 2" xfId="24471" xr:uid="{C8DFE014-3DAF-4E3E-A46D-2E0CD4E230BA}"/>
    <cellStyle name="Normal 22 3 2 3 2 2 3 2 2" xfId="38163" xr:uid="{86F243BA-0A76-42CD-A1A0-F731EA9EC504}"/>
    <cellStyle name="Normal 22 3 2 3 2 2 3 2 3" xfId="53047" xr:uid="{0C24920D-F51D-4C58-A4CD-6D553D689AB4}"/>
    <cellStyle name="Normal 22 3 2 3 2 2 3 3" xfId="17627" xr:uid="{72D88687-211A-46FF-AC46-5D881F5FE6AF}"/>
    <cellStyle name="Normal 22 3 2 3 2 2 3 4" xfId="31317" xr:uid="{192812DD-0699-4FDC-B3AC-00BFB1D29B83}"/>
    <cellStyle name="Normal 22 3 2 3 2 2 3 5" xfId="46201" xr:uid="{B3340AD1-5976-4265-9433-05E2FEF644C6}"/>
    <cellStyle name="Normal 22 3 2 3 2 2 4" xfId="21049" xr:uid="{E3D2FAAC-5D41-4593-80BB-FF7E83ED9A41}"/>
    <cellStyle name="Normal 22 3 2 3 2 2 4 2" xfId="34741" xr:uid="{0ACB8087-FFAB-4C29-8A9B-1B00BA4C1EB5}"/>
    <cellStyle name="Normal 22 3 2 3 2 2 4 3" xfId="49625" xr:uid="{A316B4E6-875A-4F1C-84B8-23A19DBD4A78}"/>
    <cellStyle name="Normal 22 3 2 3 2 2 5" xfId="14205" xr:uid="{DF0C4FC3-B4C1-441C-B452-0AB48C47D54F}"/>
    <cellStyle name="Normal 22 3 2 3 2 2 6" xfId="27895" xr:uid="{AB4CD020-1F11-4155-984D-C24D3CA9CD8B}"/>
    <cellStyle name="Normal 22 3 2 3 2 2 7" xfId="42779" xr:uid="{F70A3E2C-528B-4571-B6C5-6409113B0449}"/>
    <cellStyle name="Normal 22 3 2 3 2 3" xfId="9070" xr:uid="{C977A412-D644-463F-A9AF-78EABD845D8E}"/>
    <cellStyle name="Normal 22 3 2 3 2 3 2" xfId="12492" xr:uid="{7954C943-85FC-4724-B4C5-4BFE48F1D4FE}"/>
    <cellStyle name="Normal 22 3 2 3 2 3 2 2" xfId="26182" xr:uid="{A0E5FEE6-359F-4934-8D7C-123725CB73CB}"/>
    <cellStyle name="Normal 22 3 2 3 2 3 2 2 2" xfId="39874" xr:uid="{C7EF0832-1196-491C-84E8-E09844133276}"/>
    <cellStyle name="Normal 22 3 2 3 2 3 2 2 3" xfId="54758" xr:uid="{943706D7-ADB8-47CD-A80E-9667C6A6063E}"/>
    <cellStyle name="Normal 22 3 2 3 2 3 2 3" xfId="19338" xr:uid="{6192B0D1-9446-4D59-9937-6890A6C1986F}"/>
    <cellStyle name="Normal 22 3 2 3 2 3 2 4" xfId="33028" xr:uid="{2587DFD5-A122-4D6F-BD45-662A3579B067}"/>
    <cellStyle name="Normal 22 3 2 3 2 3 2 5" xfId="47912" xr:uid="{583D1488-1A0E-4937-9C95-26349C87B8B8}"/>
    <cellStyle name="Normal 22 3 2 3 2 3 3" xfId="22760" xr:uid="{8DE2CF3A-31CA-4A9F-9F33-3C414BC90F92}"/>
    <cellStyle name="Normal 22 3 2 3 2 3 3 2" xfId="36452" xr:uid="{93062E9A-9C48-4E0B-B1CC-50965E2E5A46}"/>
    <cellStyle name="Normal 22 3 2 3 2 3 3 3" xfId="51336" xr:uid="{9B2D3BB1-370A-499E-8940-E39E1B6E8041}"/>
    <cellStyle name="Normal 22 3 2 3 2 3 4" xfId="15916" xr:uid="{ECA6AA6E-641A-4ABF-9B25-79A8A4D67B19}"/>
    <cellStyle name="Normal 22 3 2 3 2 3 5" xfId="29606" xr:uid="{200E8627-8F10-44C5-85B7-2620702A543D}"/>
    <cellStyle name="Normal 22 3 2 3 2 3 6" xfId="44490" xr:uid="{DEF2DF0B-9C83-400F-BE4F-5791ECD49B41}"/>
    <cellStyle name="Normal 22 3 2 3 2 4" xfId="10780" xr:uid="{85B20C7C-060A-4210-A319-AFDB1458E83C}"/>
    <cellStyle name="Normal 22 3 2 3 2 4 2" xfId="24470" xr:uid="{269150C7-9044-4C5B-9081-F21FDB51A2A3}"/>
    <cellStyle name="Normal 22 3 2 3 2 4 2 2" xfId="38162" xr:uid="{8A5BF279-80D1-4E2F-BDBE-E9069165B5D0}"/>
    <cellStyle name="Normal 22 3 2 3 2 4 2 3" xfId="53046" xr:uid="{0C055F16-EB38-4C81-9A43-E51DFCE6A229}"/>
    <cellStyle name="Normal 22 3 2 3 2 4 3" xfId="17626" xr:uid="{AEB825FA-DA54-4B47-ABFF-FDCDE61A19DF}"/>
    <cellStyle name="Normal 22 3 2 3 2 4 4" xfId="31316" xr:uid="{8643DBAC-AF62-403E-BE51-A94133D4EC0C}"/>
    <cellStyle name="Normal 22 3 2 3 2 4 5" xfId="46200" xr:uid="{F18BAADD-B577-4E02-B71F-4ECD4B2A1266}"/>
    <cellStyle name="Normal 22 3 2 3 2 5" xfId="21048" xr:uid="{D60D7BD5-4AA7-4B17-8CFC-3B227E4174A7}"/>
    <cellStyle name="Normal 22 3 2 3 2 5 2" xfId="34740" xr:uid="{853F1685-879D-40C4-8D11-4171F5449752}"/>
    <cellStyle name="Normal 22 3 2 3 2 5 3" xfId="49624" xr:uid="{388527A6-AF31-47E7-B662-BF3F2D994071}"/>
    <cellStyle name="Normal 22 3 2 3 2 6" xfId="14204" xr:uid="{8D530D1B-06D4-4D79-A90C-B4BD9E7D5183}"/>
    <cellStyle name="Normal 22 3 2 3 2 7" xfId="27894" xr:uid="{3B115C8D-87A8-41CE-8666-CADC1882B1F2}"/>
    <cellStyle name="Normal 22 3 2 3 2 8" xfId="42778" xr:uid="{D5F881C0-3BB0-4F31-B5F8-589E21990742}"/>
    <cellStyle name="Normal 22 3 2 3 3" xfId="7359" xr:uid="{9B556E56-586D-4EE9-A651-72CB82B43EB1}"/>
    <cellStyle name="Normal 22 3 2 3 3 2" xfId="9072" xr:uid="{8BB27BB0-6484-4B77-A342-25BBE091E827}"/>
    <cellStyle name="Normal 22 3 2 3 3 2 2" xfId="12494" xr:uid="{C91E5861-8D76-4118-931F-248939331C9E}"/>
    <cellStyle name="Normal 22 3 2 3 3 2 2 2" xfId="26184" xr:uid="{E2D47764-E587-41D1-8B0A-95CFCE393AD1}"/>
    <cellStyle name="Normal 22 3 2 3 3 2 2 2 2" xfId="39876" xr:uid="{AEE84BF5-C11A-4A3C-B9DD-F154BFD6D927}"/>
    <cellStyle name="Normal 22 3 2 3 3 2 2 2 3" xfId="54760" xr:uid="{6EB9CB75-2B27-4D96-B25D-5CC6D95A4D67}"/>
    <cellStyle name="Normal 22 3 2 3 3 2 2 3" xfId="19340" xr:uid="{ED1CCBA4-3399-4206-821D-D90F9D2C003C}"/>
    <cellStyle name="Normal 22 3 2 3 3 2 2 4" xfId="33030" xr:uid="{C95BE0ED-BE99-4C48-B520-06425DB3E715}"/>
    <cellStyle name="Normal 22 3 2 3 3 2 2 5" xfId="47914" xr:uid="{DC250D67-FC9A-43CF-801E-FC76C9C834F8}"/>
    <cellStyle name="Normal 22 3 2 3 3 2 3" xfId="22762" xr:uid="{8E917C34-D693-4C89-9E56-27E23A42454A}"/>
    <cellStyle name="Normal 22 3 2 3 3 2 3 2" xfId="36454" xr:uid="{07DC2545-7CDB-4642-A05C-DD7A2DC6068F}"/>
    <cellStyle name="Normal 22 3 2 3 3 2 3 3" xfId="51338" xr:uid="{2559D2B1-0A8F-485D-88E4-0C5DEB28F8A7}"/>
    <cellStyle name="Normal 22 3 2 3 3 2 4" xfId="15918" xr:uid="{F1C37E51-E010-4CEE-95BF-23C614CBBFC9}"/>
    <cellStyle name="Normal 22 3 2 3 3 2 5" xfId="29608" xr:uid="{972A69F4-1A37-4729-A477-16382A5B30E4}"/>
    <cellStyle name="Normal 22 3 2 3 3 2 6" xfId="44492" xr:uid="{D61312A1-3C6E-4DE6-A568-FAC31AE7D556}"/>
    <cellStyle name="Normal 22 3 2 3 3 3" xfId="10782" xr:uid="{DFD19F11-34A2-4D94-9009-3DEC2C366AF6}"/>
    <cellStyle name="Normal 22 3 2 3 3 3 2" xfId="24472" xr:uid="{F5C33371-3B97-4110-9AC3-3A87EDF20C39}"/>
    <cellStyle name="Normal 22 3 2 3 3 3 2 2" xfId="38164" xr:uid="{F0EC875A-6789-4989-B6EC-A94BC5DEA100}"/>
    <cellStyle name="Normal 22 3 2 3 3 3 2 3" xfId="53048" xr:uid="{158B6A03-9401-4A44-8ADD-6B6B0D9382EA}"/>
    <cellStyle name="Normal 22 3 2 3 3 3 3" xfId="17628" xr:uid="{B4B34B45-E935-4762-B47C-44E6A462AF8A}"/>
    <cellStyle name="Normal 22 3 2 3 3 3 4" xfId="31318" xr:uid="{DBCBC8C3-F2CE-4077-85B5-8ED6F3991C2B}"/>
    <cellStyle name="Normal 22 3 2 3 3 3 5" xfId="46202" xr:uid="{91211272-3DA7-4FEE-B063-B6B306E84969}"/>
    <cellStyle name="Normal 22 3 2 3 3 4" xfId="21050" xr:uid="{E643E566-3CDA-4D3B-9AF7-5178913B4836}"/>
    <cellStyle name="Normal 22 3 2 3 3 4 2" xfId="34742" xr:uid="{883B3B4A-7383-4238-9CCE-718C560A7893}"/>
    <cellStyle name="Normal 22 3 2 3 3 4 3" xfId="49626" xr:uid="{24BC2485-7E13-4E94-9B0E-E1D681696A7E}"/>
    <cellStyle name="Normal 22 3 2 3 3 5" xfId="14206" xr:uid="{E5574AF1-C348-4448-A063-54C61FC0FEFA}"/>
    <cellStyle name="Normal 22 3 2 3 3 6" xfId="27896" xr:uid="{0912C33C-2806-4270-A6EE-223F7D6CAC03}"/>
    <cellStyle name="Normal 22 3 2 3 3 7" xfId="42780" xr:uid="{BCE7C06B-6FFE-41A0-A2C6-D2C09218744B}"/>
    <cellStyle name="Normal 22 3 2 3 4" xfId="7360" xr:uid="{406FF086-2DD4-4A2F-9D4A-6CA91F8EB669}"/>
    <cellStyle name="Normal 22 3 2 3 4 2" xfId="9073" xr:uid="{1050CF46-101B-4D99-9E28-41D432B21661}"/>
    <cellStyle name="Normal 22 3 2 3 4 2 2" xfId="12495" xr:uid="{8AC18FD6-DA76-4C98-ADF0-6256D438D167}"/>
    <cellStyle name="Normal 22 3 2 3 4 2 2 2" xfId="26185" xr:uid="{76EBF69F-D4F5-4DC0-A885-8606E4D3A3DF}"/>
    <cellStyle name="Normal 22 3 2 3 4 2 2 2 2" xfId="39877" xr:uid="{4A9B2C0B-946A-43F4-81E6-3654002DCEF5}"/>
    <cellStyle name="Normal 22 3 2 3 4 2 2 2 3" xfId="54761" xr:uid="{B11C3096-9C2E-4D34-96B3-DA02079A6FC6}"/>
    <cellStyle name="Normal 22 3 2 3 4 2 2 3" xfId="19341" xr:uid="{B6743E6F-B9E5-47D3-85C2-B7ED0D067060}"/>
    <cellStyle name="Normal 22 3 2 3 4 2 2 4" xfId="33031" xr:uid="{BE3EB235-44DD-473A-AE2A-B4E9BB3CC944}"/>
    <cellStyle name="Normal 22 3 2 3 4 2 2 5" xfId="47915" xr:uid="{2D35FB5A-BBE7-4E9F-9564-B1636D14E99D}"/>
    <cellStyle name="Normal 22 3 2 3 4 2 3" xfId="22763" xr:uid="{79DB0C67-F44A-47BE-AAB8-851D4CAEFC53}"/>
    <cellStyle name="Normal 22 3 2 3 4 2 3 2" xfId="36455" xr:uid="{27DCB865-2ADE-4F34-90CE-9FCF3F0E17AE}"/>
    <cellStyle name="Normal 22 3 2 3 4 2 3 3" xfId="51339" xr:uid="{ACE731FD-5AE6-48F9-A95E-4AE95E8C21C4}"/>
    <cellStyle name="Normal 22 3 2 3 4 2 4" xfId="15919" xr:uid="{0EBBA871-31DC-47A1-9B43-A1BB6867C7D6}"/>
    <cellStyle name="Normal 22 3 2 3 4 2 5" xfId="29609" xr:uid="{FD7B048F-0400-4805-A2D2-6F5877663AF4}"/>
    <cellStyle name="Normal 22 3 2 3 4 2 6" xfId="44493" xr:uid="{FB039748-11DF-408A-99D2-759804735B5B}"/>
    <cellStyle name="Normal 22 3 2 3 4 3" xfId="10783" xr:uid="{A18F8330-4C40-40E4-B866-086B4E15CE49}"/>
    <cellStyle name="Normal 22 3 2 3 4 3 2" xfId="24473" xr:uid="{6A4A1A0C-60F0-4113-90DA-A755F56D7198}"/>
    <cellStyle name="Normal 22 3 2 3 4 3 2 2" xfId="38165" xr:uid="{46D5407F-2538-44BE-A796-D0DDF5B40594}"/>
    <cellStyle name="Normal 22 3 2 3 4 3 2 3" xfId="53049" xr:uid="{4BC60795-2F4F-447D-895E-6E63E888F73B}"/>
    <cellStyle name="Normal 22 3 2 3 4 3 3" xfId="17629" xr:uid="{18E0247A-8C10-46FF-88C9-B35A52567CBE}"/>
    <cellStyle name="Normal 22 3 2 3 4 3 4" xfId="31319" xr:uid="{31E47611-6941-4172-90B1-0D5D96F90B5B}"/>
    <cellStyle name="Normal 22 3 2 3 4 3 5" xfId="46203" xr:uid="{7538DF41-4548-43F6-BF0A-05B5E0CC621B}"/>
    <cellStyle name="Normal 22 3 2 3 4 4" xfId="21051" xr:uid="{4AF3171F-B794-4BE7-9223-A570FD29596C}"/>
    <cellStyle name="Normal 22 3 2 3 4 4 2" xfId="34743" xr:uid="{19130AB9-F897-45A1-85E0-BFC818E2364A}"/>
    <cellStyle name="Normal 22 3 2 3 4 4 3" xfId="49627" xr:uid="{C69B2DC2-B8E3-4CFB-A30E-A918EB768DC3}"/>
    <cellStyle name="Normal 22 3 2 3 4 5" xfId="14207" xr:uid="{0F297711-2D57-46AC-B58D-139D3AC2C793}"/>
    <cellStyle name="Normal 22 3 2 3 4 6" xfId="27897" xr:uid="{1862D9EE-0BE6-45D6-8855-01E5244AB627}"/>
    <cellStyle name="Normal 22 3 2 3 4 7" xfId="42781" xr:uid="{782104E7-8E32-4258-ABF7-6F5994924129}"/>
    <cellStyle name="Normal 22 3 2 3 5" xfId="9069" xr:uid="{C4775DB2-35DA-4D06-BDA0-0FEF74F8ED5B}"/>
    <cellStyle name="Normal 22 3 2 3 5 2" xfId="12491" xr:uid="{9B236EFF-F5C5-4988-8770-9FA343FE4EC0}"/>
    <cellStyle name="Normal 22 3 2 3 5 2 2" xfId="26181" xr:uid="{242A8B30-E634-4121-88DD-AD6B66A82B45}"/>
    <cellStyle name="Normal 22 3 2 3 5 2 2 2" xfId="39873" xr:uid="{E829AF68-7AF5-4C18-9940-0C8064F43A5A}"/>
    <cellStyle name="Normal 22 3 2 3 5 2 2 3" xfId="54757" xr:uid="{08476647-C07E-4E4E-B4B4-998902EC6E5F}"/>
    <cellStyle name="Normal 22 3 2 3 5 2 3" xfId="19337" xr:uid="{89FA01DF-ED68-42E1-A458-B5E7B29A32A6}"/>
    <cellStyle name="Normal 22 3 2 3 5 2 4" xfId="33027" xr:uid="{021155E4-3581-44C7-95C5-A621EE504768}"/>
    <cellStyle name="Normal 22 3 2 3 5 2 5" xfId="47911" xr:uid="{A714D1FA-DA89-4F37-B28B-F03F7713828B}"/>
    <cellStyle name="Normal 22 3 2 3 5 3" xfId="22759" xr:uid="{09FD98E6-72BA-4265-AC22-2783904B69BB}"/>
    <cellStyle name="Normal 22 3 2 3 5 3 2" xfId="36451" xr:uid="{F11D3AE7-6EAB-47BA-86F8-188BE5C25125}"/>
    <cellStyle name="Normal 22 3 2 3 5 3 3" xfId="51335" xr:uid="{E62B4F06-2DC7-46C4-B045-3B4B2A0D702D}"/>
    <cellStyle name="Normal 22 3 2 3 5 4" xfId="15915" xr:uid="{89167CE1-E858-4516-AC65-5805E9178E43}"/>
    <cellStyle name="Normal 22 3 2 3 5 5" xfId="29605" xr:uid="{0D39E105-8795-4C09-8CC1-503127C0CD18}"/>
    <cellStyle name="Normal 22 3 2 3 5 6" xfId="44489" xr:uid="{0DC709EC-E2DE-4505-B6FA-271E1C896E53}"/>
    <cellStyle name="Normal 22 3 2 3 6" xfId="10779" xr:uid="{2D7B87CE-4C41-43C0-9225-297210780FBA}"/>
    <cellStyle name="Normal 22 3 2 3 6 2" xfId="24469" xr:uid="{8BCEB2EC-ED77-445F-AD5D-473E8B931549}"/>
    <cellStyle name="Normal 22 3 2 3 6 2 2" xfId="38161" xr:uid="{01D8F799-2E76-4B16-956A-DC6258128C01}"/>
    <cellStyle name="Normal 22 3 2 3 6 2 3" xfId="53045" xr:uid="{2DE75D14-8852-442D-A0CD-BB289FF8879F}"/>
    <cellStyle name="Normal 22 3 2 3 6 3" xfId="17625" xr:uid="{9CD6299D-BED4-4855-A19C-64B7E95B2302}"/>
    <cellStyle name="Normal 22 3 2 3 6 4" xfId="31315" xr:uid="{2F0C1D01-6188-4BFC-ADD2-5BC78169F47E}"/>
    <cellStyle name="Normal 22 3 2 3 6 5" xfId="46199" xr:uid="{B734DD8E-7C1D-4F4F-BB72-C0F23343A287}"/>
    <cellStyle name="Normal 22 3 2 3 7" xfId="21047" xr:uid="{4DE7AA74-EE04-4D83-9009-6315E2F54E12}"/>
    <cellStyle name="Normal 22 3 2 3 7 2" xfId="34739" xr:uid="{E9150383-4D51-40C2-88B9-4EF48B61C178}"/>
    <cellStyle name="Normal 22 3 2 3 7 3" xfId="49623" xr:uid="{8E2B9E71-5257-4E2C-9926-18181C33AB02}"/>
    <cellStyle name="Normal 22 3 2 3 8" xfId="14203" xr:uid="{DDAC5581-EB11-46FF-922B-216DCC7E6B94}"/>
    <cellStyle name="Normal 22 3 2 3 9" xfId="27893" xr:uid="{B62FB682-585B-4F1F-A27D-BF4AE2829B8C}"/>
    <cellStyle name="Normal 22 3 2 4" xfId="7361" xr:uid="{22886977-8E26-4F52-AAED-2D63E990104A}"/>
    <cellStyle name="Normal 22 3 2 4 2" xfId="7362" xr:uid="{32CA267B-6486-4EB3-BEFB-3F3B715D8089}"/>
    <cellStyle name="Normal 22 3 2 4 2 2" xfId="9075" xr:uid="{2B7BE741-B368-4115-B902-31B179E88070}"/>
    <cellStyle name="Normal 22 3 2 4 2 2 2" xfId="12497" xr:uid="{3DAFB475-D8E3-4BF5-9979-F2D2CF59333F}"/>
    <cellStyle name="Normal 22 3 2 4 2 2 2 2" xfId="26187" xr:uid="{BB4F785D-216C-4670-92F2-29ACB0B870D0}"/>
    <cellStyle name="Normal 22 3 2 4 2 2 2 2 2" xfId="39879" xr:uid="{05CCD150-296C-4BE5-8252-1F80CD51B9A3}"/>
    <cellStyle name="Normal 22 3 2 4 2 2 2 2 3" xfId="54763" xr:uid="{CA6A163D-7612-48CD-B88A-B8F34EE73DBF}"/>
    <cellStyle name="Normal 22 3 2 4 2 2 2 3" xfId="19343" xr:uid="{08CDCE5C-6003-4F62-B4A8-B34FC30AA92F}"/>
    <cellStyle name="Normal 22 3 2 4 2 2 2 4" xfId="33033" xr:uid="{89082482-6E32-44ED-8757-251C8F8F9934}"/>
    <cellStyle name="Normal 22 3 2 4 2 2 2 5" xfId="47917" xr:uid="{CCEB22EE-7D74-4038-8716-F44D1E8A7B74}"/>
    <cellStyle name="Normal 22 3 2 4 2 2 3" xfId="22765" xr:uid="{9D588871-5F5B-439B-AC59-CC328C168884}"/>
    <cellStyle name="Normal 22 3 2 4 2 2 3 2" xfId="36457" xr:uid="{9E4E553D-9420-4FA1-AFE0-FBADDE818456}"/>
    <cellStyle name="Normal 22 3 2 4 2 2 3 3" xfId="51341" xr:uid="{8C6004C2-2A34-4CBD-9064-20A1285D61DC}"/>
    <cellStyle name="Normal 22 3 2 4 2 2 4" xfId="15921" xr:uid="{447716B4-333E-465A-9C01-85F9890868DF}"/>
    <cellStyle name="Normal 22 3 2 4 2 2 5" xfId="29611" xr:uid="{2A68FFAC-C39D-4686-BBA9-EC7C8955FAFD}"/>
    <cellStyle name="Normal 22 3 2 4 2 2 6" xfId="44495" xr:uid="{5FC52841-1EF3-4B67-901F-4897654093A1}"/>
    <cellStyle name="Normal 22 3 2 4 2 3" xfId="10785" xr:uid="{D60380AB-4ED9-434F-8C9E-3AB7D12953A0}"/>
    <cellStyle name="Normal 22 3 2 4 2 3 2" xfId="24475" xr:uid="{C4FD2573-EFA1-4CEC-AD7D-560826F4B008}"/>
    <cellStyle name="Normal 22 3 2 4 2 3 2 2" xfId="38167" xr:uid="{DA7A7173-CA13-4482-9732-36D26403D0EA}"/>
    <cellStyle name="Normal 22 3 2 4 2 3 2 3" xfId="53051" xr:uid="{E5D06186-DE45-4EED-BA32-1C8E2AD8C2C5}"/>
    <cellStyle name="Normal 22 3 2 4 2 3 3" xfId="17631" xr:uid="{54893077-7EDE-4344-9EEC-B9ECF323A80E}"/>
    <cellStyle name="Normal 22 3 2 4 2 3 4" xfId="31321" xr:uid="{2DFDC7F1-ED4D-4BCE-AC5D-52DAB0649E50}"/>
    <cellStyle name="Normal 22 3 2 4 2 3 5" xfId="46205" xr:uid="{80557064-236D-4F25-85BD-85CE9A996E54}"/>
    <cellStyle name="Normal 22 3 2 4 2 4" xfId="21053" xr:uid="{14D01F96-3A9F-43B0-A94D-0F652E22FEFB}"/>
    <cellStyle name="Normal 22 3 2 4 2 4 2" xfId="34745" xr:uid="{0AB7A311-88C0-4D64-998E-A2995F7BD7E8}"/>
    <cellStyle name="Normal 22 3 2 4 2 4 3" xfId="49629" xr:uid="{ADFA243D-1F26-411F-BE4C-C40572480FEB}"/>
    <cellStyle name="Normal 22 3 2 4 2 5" xfId="14209" xr:uid="{59C5F44F-C9BE-460C-A640-C2BE8147F8B7}"/>
    <cellStyle name="Normal 22 3 2 4 2 6" xfId="27899" xr:uid="{7AA9ED8B-C3E5-4C73-A9EC-3F60FE951B43}"/>
    <cellStyle name="Normal 22 3 2 4 2 7" xfId="42783" xr:uid="{C5B8E416-C0DA-4529-8F47-CFEC6A877093}"/>
    <cellStyle name="Normal 22 3 2 4 3" xfId="9074" xr:uid="{AC543413-A2D8-4451-BD2F-498FA534698B}"/>
    <cellStyle name="Normal 22 3 2 4 3 2" xfId="12496" xr:uid="{430F37A4-61C2-4A8A-ADC5-030EA690C952}"/>
    <cellStyle name="Normal 22 3 2 4 3 2 2" xfId="26186" xr:uid="{46D6FBB4-B7FC-4D2B-A07E-612547FDAFD3}"/>
    <cellStyle name="Normal 22 3 2 4 3 2 2 2" xfId="39878" xr:uid="{DFF909ED-09D4-460F-9FE9-5DEF6AE560B6}"/>
    <cellStyle name="Normal 22 3 2 4 3 2 2 3" xfId="54762" xr:uid="{A548D7FE-DA39-4E21-B640-540BB0A824B2}"/>
    <cellStyle name="Normal 22 3 2 4 3 2 3" xfId="19342" xr:uid="{508D2255-CD1A-49D5-805F-25909F439191}"/>
    <cellStyle name="Normal 22 3 2 4 3 2 4" xfId="33032" xr:uid="{BE6C5177-226D-40FC-944A-B29FD40BD794}"/>
    <cellStyle name="Normal 22 3 2 4 3 2 5" xfId="47916" xr:uid="{75D0A063-51C3-41FD-9A62-6BA0B3864F18}"/>
    <cellStyle name="Normal 22 3 2 4 3 3" xfId="22764" xr:uid="{9E3DFCE7-FF5B-4CE2-B9CA-CF912577BFFA}"/>
    <cellStyle name="Normal 22 3 2 4 3 3 2" xfId="36456" xr:uid="{7B584D40-186A-4985-906D-D76655DA81DD}"/>
    <cellStyle name="Normal 22 3 2 4 3 3 3" xfId="51340" xr:uid="{211E3A8B-783F-4FBE-A288-7304C119AC20}"/>
    <cellStyle name="Normal 22 3 2 4 3 4" xfId="15920" xr:uid="{CA6FED66-C479-46F4-B2A8-7340FB76E0A4}"/>
    <cellStyle name="Normal 22 3 2 4 3 5" xfId="29610" xr:uid="{E0697052-E712-4112-B6F3-C415D948D984}"/>
    <cellStyle name="Normal 22 3 2 4 3 6" xfId="44494" xr:uid="{558337A3-D135-4460-9F7D-86ECC89A47D9}"/>
    <cellStyle name="Normal 22 3 2 4 4" xfId="10784" xr:uid="{DFFAC820-2A29-4823-986A-C89A41BD637F}"/>
    <cellStyle name="Normal 22 3 2 4 4 2" xfId="24474" xr:uid="{28C71381-BB33-4CEE-90FC-3BC97A5415B4}"/>
    <cellStyle name="Normal 22 3 2 4 4 2 2" xfId="38166" xr:uid="{6BE17705-2C81-4874-B631-5E5C3260D1ED}"/>
    <cellStyle name="Normal 22 3 2 4 4 2 3" xfId="53050" xr:uid="{CC07C7C8-1B59-47D1-8FFF-2763CD43A93F}"/>
    <cellStyle name="Normal 22 3 2 4 4 3" xfId="17630" xr:uid="{6451202D-8F38-4CE8-93B2-ACAD69DB0448}"/>
    <cellStyle name="Normal 22 3 2 4 4 4" xfId="31320" xr:uid="{F373E301-20C6-48FD-820C-8353922BCBB7}"/>
    <cellStyle name="Normal 22 3 2 4 4 5" xfId="46204" xr:uid="{2E81B7A2-4BF0-47ED-8155-F2FA4D2D8E62}"/>
    <cellStyle name="Normal 22 3 2 4 5" xfId="21052" xr:uid="{D468D283-FDB2-408C-9DC3-8A7358149324}"/>
    <cellStyle name="Normal 22 3 2 4 5 2" xfId="34744" xr:uid="{6C6B9C39-3FBE-40AC-B300-B9A62B691B58}"/>
    <cellStyle name="Normal 22 3 2 4 5 3" xfId="49628" xr:uid="{A2DF4514-3D37-4C10-B831-4F14E216660F}"/>
    <cellStyle name="Normal 22 3 2 4 6" xfId="14208" xr:uid="{2803A415-7573-44CD-81A7-013EAFEE8F7C}"/>
    <cellStyle name="Normal 22 3 2 4 7" xfId="27898" xr:uid="{C71EF498-D121-4DC1-A611-5BC6BB5B6517}"/>
    <cellStyle name="Normal 22 3 2 4 8" xfId="42782" xr:uid="{45AC61B1-D160-40D5-B355-E8D5F1E922D8}"/>
    <cellStyle name="Normal 22 3 2 5" xfId="7363" xr:uid="{78FC1A28-1FD0-4072-BDB5-29E5B420C350}"/>
    <cellStyle name="Normal 22 3 2 5 2" xfId="9076" xr:uid="{334A48E0-57EE-46E6-816A-1E1B62998871}"/>
    <cellStyle name="Normal 22 3 2 5 2 2" xfId="12498" xr:uid="{4BDE3DA6-385E-40B2-9118-1B242CC97EC4}"/>
    <cellStyle name="Normal 22 3 2 5 2 2 2" xfId="26188" xr:uid="{12526701-7AEF-43D7-A124-E28807B5768B}"/>
    <cellStyle name="Normal 22 3 2 5 2 2 2 2" xfId="39880" xr:uid="{1B24CDC4-2313-4A25-9C58-20D782A666AE}"/>
    <cellStyle name="Normal 22 3 2 5 2 2 2 3" xfId="54764" xr:uid="{8D457710-A15D-4090-9D7D-84B5887E5DFB}"/>
    <cellStyle name="Normal 22 3 2 5 2 2 3" xfId="19344" xr:uid="{E3074350-0BE9-4836-8C89-5079BD368997}"/>
    <cellStyle name="Normal 22 3 2 5 2 2 4" xfId="33034" xr:uid="{A143A65B-EFFB-4E81-8917-3A1A31DDCB91}"/>
    <cellStyle name="Normal 22 3 2 5 2 2 5" xfId="47918" xr:uid="{5E6F1C45-4A4F-4E84-B04D-EDCBA60E0805}"/>
    <cellStyle name="Normal 22 3 2 5 2 3" xfId="22766" xr:uid="{E6C3BB6E-E817-4C51-B2C5-6481D30C477D}"/>
    <cellStyle name="Normal 22 3 2 5 2 3 2" xfId="36458" xr:uid="{512A6556-0B1B-4352-A65E-5720A783342C}"/>
    <cellStyle name="Normal 22 3 2 5 2 3 3" xfId="51342" xr:uid="{E6F3969B-F2BC-4B55-AE37-4C736CA3D64B}"/>
    <cellStyle name="Normal 22 3 2 5 2 4" xfId="15922" xr:uid="{57852BF5-208F-45E1-A924-ABA928BEB22A}"/>
    <cellStyle name="Normal 22 3 2 5 2 5" xfId="29612" xr:uid="{CABBDBB8-AB86-4980-A04E-E8CDA136B800}"/>
    <cellStyle name="Normal 22 3 2 5 2 6" xfId="44496" xr:uid="{66D23F04-C75B-411D-B0EB-ECACF9EE6E3C}"/>
    <cellStyle name="Normal 22 3 2 5 3" xfId="10786" xr:uid="{7D20D0FA-839A-410C-B01B-00CF998EC5D0}"/>
    <cellStyle name="Normal 22 3 2 5 3 2" xfId="24476" xr:uid="{39EB7AF1-0A88-452F-B8FC-8D5BC79AA0F3}"/>
    <cellStyle name="Normal 22 3 2 5 3 2 2" xfId="38168" xr:uid="{9A97B6A8-6C7B-47A3-B4D1-88FCAF410AE2}"/>
    <cellStyle name="Normal 22 3 2 5 3 2 3" xfId="53052" xr:uid="{AF040388-1FC4-4974-9B3D-E101749CC25A}"/>
    <cellStyle name="Normal 22 3 2 5 3 3" xfId="17632" xr:uid="{6EFF2777-0D01-4FDF-9DF5-3167B537F10E}"/>
    <cellStyle name="Normal 22 3 2 5 3 4" xfId="31322" xr:uid="{D9DCC265-57FA-4BC3-956C-CB30C45BBDEB}"/>
    <cellStyle name="Normal 22 3 2 5 3 5" xfId="46206" xr:uid="{DEBC48FE-DCE7-45E1-AA8B-8EABFAF5239A}"/>
    <cellStyle name="Normal 22 3 2 5 4" xfId="21054" xr:uid="{B3006856-B82F-4D42-86DE-E7F513FF1DC4}"/>
    <cellStyle name="Normal 22 3 2 5 4 2" xfId="34746" xr:uid="{F26C7DD5-6E99-439E-9CCA-796F05C5CEDB}"/>
    <cellStyle name="Normal 22 3 2 5 4 3" xfId="49630" xr:uid="{588EC619-5095-4171-B975-B148999FD265}"/>
    <cellStyle name="Normal 22 3 2 5 5" xfId="14210" xr:uid="{F524F026-6927-4BD3-B688-82096B84D978}"/>
    <cellStyle name="Normal 22 3 2 5 6" xfId="27900" xr:uid="{EBE65B70-846A-4F17-9C7A-C2423E6C8BD3}"/>
    <cellStyle name="Normal 22 3 2 5 7" xfId="42784" xr:uid="{E1A0E7E6-70BF-4E96-9355-BDF9B98FC831}"/>
    <cellStyle name="Normal 22 3 2 6" xfId="7364" xr:uid="{EB1DA805-D13E-4072-8F72-65E8704962F5}"/>
    <cellStyle name="Normal 22 3 2 6 2" xfId="9077" xr:uid="{DCE2B8C1-5C28-4D83-893F-646926A40D30}"/>
    <cellStyle name="Normal 22 3 2 6 2 2" xfId="12499" xr:uid="{DBE925DB-5AC8-4E79-BB31-4532EAA8036A}"/>
    <cellStyle name="Normal 22 3 2 6 2 2 2" xfId="26189" xr:uid="{5001B67C-F988-4F84-87B4-31E94A817114}"/>
    <cellStyle name="Normal 22 3 2 6 2 2 2 2" xfId="39881" xr:uid="{E543E53B-BF32-4823-8780-4B48075388CF}"/>
    <cellStyle name="Normal 22 3 2 6 2 2 2 3" xfId="54765" xr:uid="{86651726-6CB2-4361-AD9E-6129026976C3}"/>
    <cellStyle name="Normal 22 3 2 6 2 2 3" xfId="19345" xr:uid="{4FE71287-92E2-45FD-BF58-DD4694D2D1A1}"/>
    <cellStyle name="Normal 22 3 2 6 2 2 4" xfId="33035" xr:uid="{E6478456-87B4-42A5-BC9A-8B1311E8A105}"/>
    <cellStyle name="Normal 22 3 2 6 2 2 5" xfId="47919" xr:uid="{D9A5F909-253B-4974-958D-D6CCDB8D3522}"/>
    <cellStyle name="Normal 22 3 2 6 2 3" xfId="22767" xr:uid="{E2A852EA-9300-42F9-B68D-B59D99B93F5D}"/>
    <cellStyle name="Normal 22 3 2 6 2 3 2" xfId="36459" xr:uid="{79EC7FCD-5891-4C18-A679-3EC32A4DBF18}"/>
    <cellStyle name="Normal 22 3 2 6 2 3 3" xfId="51343" xr:uid="{4A4BD18B-8D44-407B-BC08-F2A16D87B933}"/>
    <cellStyle name="Normal 22 3 2 6 2 4" xfId="15923" xr:uid="{EA2627B6-6DB2-49F8-9156-9F258D5159F3}"/>
    <cellStyle name="Normal 22 3 2 6 2 5" xfId="29613" xr:uid="{37168DED-A34C-4DA7-9F02-E8FF77E2FC56}"/>
    <cellStyle name="Normal 22 3 2 6 2 6" xfId="44497" xr:uid="{D30EF0DF-FEB5-4C35-B1E1-5B700C62ACDF}"/>
    <cellStyle name="Normal 22 3 2 6 3" xfId="10787" xr:uid="{C12A6B43-E7C8-4CB9-BA51-96986017B4DB}"/>
    <cellStyle name="Normal 22 3 2 6 3 2" xfId="24477" xr:uid="{8306C552-6070-495C-A51C-4F02B01B75AE}"/>
    <cellStyle name="Normal 22 3 2 6 3 2 2" xfId="38169" xr:uid="{A68B4A41-556E-4AC5-B63D-6761C17E7C92}"/>
    <cellStyle name="Normal 22 3 2 6 3 2 3" xfId="53053" xr:uid="{6ED78551-877A-445F-BFF5-EF19866F00B3}"/>
    <cellStyle name="Normal 22 3 2 6 3 3" xfId="17633" xr:uid="{B71111D9-8073-445F-824E-70AD3FA8BD04}"/>
    <cellStyle name="Normal 22 3 2 6 3 4" xfId="31323" xr:uid="{3F2745F5-3FA7-41BE-B904-53C02C5AD487}"/>
    <cellStyle name="Normal 22 3 2 6 3 5" xfId="46207" xr:uid="{81548101-4E64-434C-87C1-404F77A2F078}"/>
    <cellStyle name="Normal 22 3 2 6 4" xfId="21055" xr:uid="{75732D00-1494-46E2-A55F-E557AD56D6B5}"/>
    <cellStyle name="Normal 22 3 2 6 4 2" xfId="34747" xr:uid="{43110998-FD51-4ADF-B202-7122AF401584}"/>
    <cellStyle name="Normal 22 3 2 6 4 3" xfId="49631" xr:uid="{38009E50-12BA-4145-B27B-389B9F87161C}"/>
    <cellStyle name="Normal 22 3 2 6 5" xfId="14211" xr:uid="{2790762F-46ED-425C-ABD5-5024079E2029}"/>
    <cellStyle name="Normal 22 3 2 6 6" xfId="27901" xr:uid="{23019490-140E-477F-B44D-B5E8F1DA3274}"/>
    <cellStyle name="Normal 22 3 2 6 7" xfId="42785" xr:uid="{938C76A2-191D-445C-A0F7-C5AD2E63D5AB}"/>
    <cellStyle name="Normal 22 3 2 7" xfId="9063" xr:uid="{0BB5AD5E-6386-47C1-89D2-88119C4D307F}"/>
    <cellStyle name="Normal 22 3 2 7 2" xfId="12485" xr:uid="{703618B4-D3FE-44FE-A5D6-334932DE8388}"/>
    <cellStyle name="Normal 22 3 2 7 2 2" xfId="26175" xr:uid="{EBA0F00E-C3E6-45C8-9CB4-EBD9665D6A57}"/>
    <cellStyle name="Normal 22 3 2 7 2 2 2" xfId="39867" xr:uid="{25519060-1B67-4CA5-A6D9-32BBB0554362}"/>
    <cellStyle name="Normal 22 3 2 7 2 2 3" xfId="54751" xr:uid="{D98C9965-C506-40B1-B80D-59BD9CED8C4A}"/>
    <cellStyle name="Normal 22 3 2 7 2 3" xfId="19331" xr:uid="{76B04A9B-42DF-4610-8D70-3A064203A6C7}"/>
    <cellStyle name="Normal 22 3 2 7 2 4" xfId="33021" xr:uid="{CA532D32-AE34-434A-A8F7-F70200DCFB52}"/>
    <cellStyle name="Normal 22 3 2 7 2 5" xfId="47905" xr:uid="{451608A2-7736-43ED-9721-1EFE53EE6ABF}"/>
    <cellStyle name="Normal 22 3 2 7 3" xfId="22753" xr:uid="{B2EC40D6-738C-4B8F-9F0A-53C263E9FE9A}"/>
    <cellStyle name="Normal 22 3 2 7 3 2" xfId="36445" xr:uid="{A007B168-A562-411E-BCCD-7D0008762F44}"/>
    <cellStyle name="Normal 22 3 2 7 3 3" xfId="51329" xr:uid="{4548FE48-C8EE-46B9-BB81-23C7AA67E419}"/>
    <cellStyle name="Normal 22 3 2 7 4" xfId="15909" xr:uid="{EE347462-1688-4BE8-80B1-C54283B3F091}"/>
    <cellStyle name="Normal 22 3 2 7 5" xfId="29599" xr:uid="{252F942F-7DD1-4BEF-B111-4AB24AF2CF80}"/>
    <cellStyle name="Normal 22 3 2 7 6" xfId="44483" xr:uid="{ADC7EE49-43EC-4423-AF2C-D9CED2A9264A}"/>
    <cellStyle name="Normal 22 3 2 8" xfId="10773" xr:uid="{C1698BDC-634A-4C96-BD4C-BD095D23EE00}"/>
    <cellStyle name="Normal 22 3 2 8 2" xfId="24463" xr:uid="{6459E067-CCD5-4978-82B8-F809CFDC0307}"/>
    <cellStyle name="Normal 22 3 2 8 2 2" xfId="38155" xr:uid="{E1E6F688-DCEC-4E71-B983-A744B952CB8A}"/>
    <cellStyle name="Normal 22 3 2 8 2 3" xfId="53039" xr:uid="{4F367FA6-4B8E-4774-A350-F60FCB7EFFDE}"/>
    <cellStyle name="Normal 22 3 2 8 3" xfId="17619" xr:uid="{9812730F-D4F8-408F-8DBD-45ABA531C7BF}"/>
    <cellStyle name="Normal 22 3 2 8 4" xfId="31309" xr:uid="{20C709FB-C362-46F4-AB2D-D90F96D8CB4C}"/>
    <cellStyle name="Normal 22 3 2 8 5" xfId="46193" xr:uid="{F8F523E9-DE02-48FA-88EB-C321B70C5379}"/>
    <cellStyle name="Normal 22 3 2 9" xfId="21041" xr:uid="{1DCD00A6-0D85-4C99-9E42-83074A12D309}"/>
    <cellStyle name="Normal 22 3 2 9 2" xfId="34733" xr:uid="{C589C2AF-A50D-436D-B450-A1C86DEB9760}"/>
    <cellStyle name="Normal 22 3 2 9 3" xfId="49617" xr:uid="{380EA788-79CD-4E65-B4A3-4C9C604329F6}"/>
    <cellStyle name="Normal 22 3 3" xfId="4463" xr:uid="{6147435B-AFFC-49FB-8913-48E4031D4036}"/>
    <cellStyle name="Normal 22 3 3 10" xfId="42786" xr:uid="{45F79B41-FB7D-4FAB-B9EA-30B14B434417}"/>
    <cellStyle name="Normal 22 3 3 11" xfId="7365" xr:uid="{E18D1B96-6DF3-4FCF-A449-56B2A1E8CCED}"/>
    <cellStyle name="Normal 22 3 3 2" xfId="7366" xr:uid="{AA8D27EC-BE4A-4763-B9F2-77A4BDD93354}"/>
    <cellStyle name="Normal 22 3 3 2 2" xfId="7367" xr:uid="{450C8A0D-38C3-4B18-B62A-214ED310E313}"/>
    <cellStyle name="Normal 22 3 3 2 2 2" xfId="9080" xr:uid="{8B3FC83F-16C1-4495-B142-E52892B2D841}"/>
    <cellStyle name="Normal 22 3 3 2 2 2 2" xfId="12502" xr:uid="{6E734BDF-F90A-47A0-AF24-55A52E15C108}"/>
    <cellStyle name="Normal 22 3 3 2 2 2 2 2" xfId="26192" xr:uid="{10C69D9F-EEF0-4AA3-A968-B1F4E1ECA5DF}"/>
    <cellStyle name="Normal 22 3 3 2 2 2 2 2 2" xfId="39884" xr:uid="{B6A0A04A-B512-45FF-A725-2FC268EFD43B}"/>
    <cellStyle name="Normal 22 3 3 2 2 2 2 2 3" xfId="54768" xr:uid="{3EC5362D-003E-4C51-A8E3-977672F995B8}"/>
    <cellStyle name="Normal 22 3 3 2 2 2 2 3" xfId="19348" xr:uid="{A9B7A7BF-BB79-4C0D-8341-3272307DEF74}"/>
    <cellStyle name="Normal 22 3 3 2 2 2 2 4" xfId="33038" xr:uid="{EADC4384-4400-4EF9-8CE5-61A49453E001}"/>
    <cellStyle name="Normal 22 3 3 2 2 2 2 5" xfId="47922" xr:uid="{05CF467F-4B2C-49E8-9CE4-4D4F790E5802}"/>
    <cellStyle name="Normal 22 3 3 2 2 2 3" xfId="22770" xr:uid="{B6B325E8-5BD3-40C0-82AB-284A9E0EF8C2}"/>
    <cellStyle name="Normal 22 3 3 2 2 2 3 2" xfId="36462" xr:uid="{CF30445C-5F9F-4E59-AF99-C6918281FB86}"/>
    <cellStyle name="Normal 22 3 3 2 2 2 3 3" xfId="51346" xr:uid="{43A1882E-DC9C-469A-8CA7-AE18E411BB50}"/>
    <cellStyle name="Normal 22 3 3 2 2 2 4" xfId="15926" xr:uid="{5D578272-D927-4535-B801-567835C04CFF}"/>
    <cellStyle name="Normal 22 3 3 2 2 2 5" xfId="29616" xr:uid="{D0D8362B-5E3B-4C8A-955D-72F64BE99B84}"/>
    <cellStyle name="Normal 22 3 3 2 2 2 6" xfId="44500" xr:uid="{496EEA38-41C2-4E12-8082-01DDB3545C33}"/>
    <cellStyle name="Normal 22 3 3 2 2 3" xfId="10790" xr:uid="{D8AE9B9C-FF39-45E5-A6FC-42A464AF8044}"/>
    <cellStyle name="Normal 22 3 3 2 2 3 2" xfId="24480" xr:uid="{D7541470-B66A-4EC5-8B50-770ECD972532}"/>
    <cellStyle name="Normal 22 3 3 2 2 3 2 2" xfId="38172" xr:uid="{25CCB7D6-2205-4BDE-B33B-6D5E3C3A7EF4}"/>
    <cellStyle name="Normal 22 3 3 2 2 3 2 3" xfId="53056" xr:uid="{05AD812E-8B61-4974-A628-2359A9297D5F}"/>
    <cellStyle name="Normal 22 3 3 2 2 3 3" xfId="17636" xr:uid="{9EE6FBCE-EEA7-4CF3-9EC1-919015B43357}"/>
    <cellStyle name="Normal 22 3 3 2 2 3 4" xfId="31326" xr:uid="{64F55543-9981-4718-A876-EDB2C60056C2}"/>
    <cellStyle name="Normal 22 3 3 2 2 3 5" xfId="46210" xr:uid="{489FF653-287F-4875-A258-AE3BFDE235C4}"/>
    <cellStyle name="Normal 22 3 3 2 2 4" xfId="21058" xr:uid="{133B7960-D2A9-4DDE-836C-14B39B10FE82}"/>
    <cellStyle name="Normal 22 3 3 2 2 4 2" xfId="34750" xr:uid="{6FD76D84-B280-4170-BC88-4712CAAB804E}"/>
    <cellStyle name="Normal 22 3 3 2 2 4 3" xfId="49634" xr:uid="{1159D0F3-9D5B-4DB6-88E4-10CA8C19DC1E}"/>
    <cellStyle name="Normal 22 3 3 2 2 5" xfId="14214" xr:uid="{59E11A53-1B91-436B-94D8-04E92EFDF62D}"/>
    <cellStyle name="Normal 22 3 3 2 2 6" xfId="27904" xr:uid="{AF5D6C6C-E5A1-4092-A94B-97FAA0F8BE89}"/>
    <cellStyle name="Normal 22 3 3 2 2 7" xfId="42788" xr:uid="{1690F2CC-DE96-489E-A83B-BE7C49CDBDED}"/>
    <cellStyle name="Normal 22 3 3 2 3" xfId="9079" xr:uid="{FA614BA7-268F-488B-87C3-21486B832FBA}"/>
    <cellStyle name="Normal 22 3 3 2 3 2" xfId="12501" xr:uid="{DC0DBA34-D014-460A-902F-8616A2E0AFAA}"/>
    <cellStyle name="Normal 22 3 3 2 3 2 2" xfId="26191" xr:uid="{7D8927AD-1658-4513-A0C0-EF583EA343BD}"/>
    <cellStyle name="Normal 22 3 3 2 3 2 2 2" xfId="39883" xr:uid="{519C1877-0EDA-4B36-8E6D-459AE3AA3BF7}"/>
    <cellStyle name="Normal 22 3 3 2 3 2 2 3" xfId="54767" xr:uid="{DA8C9102-8CB5-4199-ADED-CD78F7607C9A}"/>
    <cellStyle name="Normal 22 3 3 2 3 2 3" xfId="19347" xr:uid="{278C828D-E3E4-4449-A0EB-F25888459E60}"/>
    <cellStyle name="Normal 22 3 3 2 3 2 4" xfId="33037" xr:uid="{2D82EA56-AA44-4111-9C89-6652D67CE11B}"/>
    <cellStyle name="Normal 22 3 3 2 3 2 5" xfId="47921" xr:uid="{6FA3664C-500D-42DF-B3FC-6EDB057D90DA}"/>
    <cellStyle name="Normal 22 3 3 2 3 3" xfId="22769" xr:uid="{DFB7B667-E45B-4147-ACD8-CF09FA3A0E40}"/>
    <cellStyle name="Normal 22 3 3 2 3 3 2" xfId="36461" xr:uid="{5ACB56D4-B6A9-4CEC-856C-DA7250FBCF14}"/>
    <cellStyle name="Normal 22 3 3 2 3 3 3" xfId="51345" xr:uid="{BD923F48-7EC0-4521-9583-5C8CAF528789}"/>
    <cellStyle name="Normal 22 3 3 2 3 4" xfId="15925" xr:uid="{9AE90C5F-A49E-4E01-94D3-8DA1654EE404}"/>
    <cellStyle name="Normal 22 3 3 2 3 5" xfId="29615" xr:uid="{693A8ED5-B855-4D15-9763-38BB3554C076}"/>
    <cellStyle name="Normal 22 3 3 2 3 6" xfId="44499" xr:uid="{585AF311-461D-4497-B66F-0848B7597211}"/>
    <cellStyle name="Normal 22 3 3 2 4" xfId="10789" xr:uid="{E8273503-E78A-498B-B26C-864349F44A63}"/>
    <cellStyle name="Normal 22 3 3 2 4 2" xfId="24479" xr:uid="{1D6DDDDD-CA02-4B67-A599-9D0F6792D2D8}"/>
    <cellStyle name="Normal 22 3 3 2 4 2 2" xfId="38171" xr:uid="{15CC5D5D-0E47-45BD-96A0-3B61FF88AAAF}"/>
    <cellStyle name="Normal 22 3 3 2 4 2 3" xfId="53055" xr:uid="{4926DE3B-D377-44B3-BBD5-1EECB9CA0054}"/>
    <cellStyle name="Normal 22 3 3 2 4 3" xfId="17635" xr:uid="{8ECDB919-B044-4661-B8DD-69A7EE7370EA}"/>
    <cellStyle name="Normal 22 3 3 2 4 4" xfId="31325" xr:uid="{ACD520F1-7825-483C-8ED0-3C9E22500085}"/>
    <cellStyle name="Normal 22 3 3 2 4 5" xfId="46209" xr:uid="{C38E3155-AB4D-4554-9280-438189A9AA16}"/>
    <cellStyle name="Normal 22 3 3 2 5" xfId="21057" xr:uid="{9AD76E9B-E6A1-4594-A67C-68A986C59608}"/>
    <cellStyle name="Normal 22 3 3 2 5 2" xfId="34749" xr:uid="{D3B800BA-F422-49B0-95FB-0B4560509370}"/>
    <cellStyle name="Normal 22 3 3 2 5 3" xfId="49633" xr:uid="{17568B72-76EC-4DF7-A03B-77195B12AFB0}"/>
    <cellStyle name="Normal 22 3 3 2 6" xfId="14213" xr:uid="{DCE7F54A-920C-49E8-B282-337F127D98A0}"/>
    <cellStyle name="Normal 22 3 3 2 7" xfId="27903" xr:uid="{1C30A8E6-83A2-4153-8439-BDA394ECCA2D}"/>
    <cellStyle name="Normal 22 3 3 2 8" xfId="42787" xr:uid="{C225E8B9-A4F9-44B0-B74A-F5CC5FC1B81A}"/>
    <cellStyle name="Normal 22 3 3 3" xfId="7368" xr:uid="{F52C3DC7-8DCD-448F-8A21-015E85E3BE03}"/>
    <cellStyle name="Normal 22 3 3 3 2" xfId="9081" xr:uid="{E647AD3B-7692-4E19-A3DF-5C3BCD4B4427}"/>
    <cellStyle name="Normal 22 3 3 3 2 2" xfId="12503" xr:uid="{6E2E7B28-9A07-4D95-A6BC-DCE3A6BBDB49}"/>
    <cellStyle name="Normal 22 3 3 3 2 2 2" xfId="26193" xr:uid="{3E7ED707-D809-46D5-91B4-0C920295B16D}"/>
    <cellStyle name="Normal 22 3 3 3 2 2 2 2" xfId="39885" xr:uid="{748B255A-4B05-4BD2-9076-D07E9553AA8E}"/>
    <cellStyle name="Normal 22 3 3 3 2 2 2 3" xfId="54769" xr:uid="{2711A1DA-D707-4760-9CC7-31AFD03307ED}"/>
    <cellStyle name="Normal 22 3 3 3 2 2 3" xfId="19349" xr:uid="{23F99683-14CD-42FF-8B57-A71A8760BDF5}"/>
    <cellStyle name="Normal 22 3 3 3 2 2 4" xfId="33039" xr:uid="{61CADA65-0FB9-4A36-8880-DFC3B7642B95}"/>
    <cellStyle name="Normal 22 3 3 3 2 2 5" xfId="47923" xr:uid="{AD3B3CA8-DA4C-47B0-8D60-677FD715866D}"/>
    <cellStyle name="Normal 22 3 3 3 2 3" xfId="22771" xr:uid="{6DDAF1D2-51E8-4058-8F09-402E95242C53}"/>
    <cellStyle name="Normal 22 3 3 3 2 3 2" xfId="36463" xr:uid="{5AE3C34E-CD27-4D00-BFA5-B81FBF6A2E96}"/>
    <cellStyle name="Normal 22 3 3 3 2 3 3" xfId="51347" xr:uid="{4D0F462A-1FBE-4163-89A8-10FF42D38298}"/>
    <cellStyle name="Normal 22 3 3 3 2 4" xfId="15927" xr:uid="{3C67769F-94C1-4624-B432-B45E4BA83C36}"/>
    <cellStyle name="Normal 22 3 3 3 2 5" xfId="29617" xr:uid="{768849EE-EC4D-43E7-8AAD-562C9EFCB4C2}"/>
    <cellStyle name="Normal 22 3 3 3 2 6" xfId="44501" xr:uid="{9D0AE58D-2D4E-4D79-940A-7D1246CEE956}"/>
    <cellStyle name="Normal 22 3 3 3 3" xfId="10791" xr:uid="{C3E1CBA5-04DE-4782-820A-0B500107225E}"/>
    <cellStyle name="Normal 22 3 3 3 3 2" xfId="24481" xr:uid="{8D758B10-EA51-41D9-9BC7-AB703BFEE5DF}"/>
    <cellStyle name="Normal 22 3 3 3 3 2 2" xfId="38173" xr:uid="{F3FD0AF4-C9EA-423F-855F-D6C7912831CA}"/>
    <cellStyle name="Normal 22 3 3 3 3 2 3" xfId="53057" xr:uid="{BC95EF7E-D682-41EA-A352-AC5560CC6CB8}"/>
    <cellStyle name="Normal 22 3 3 3 3 3" xfId="17637" xr:uid="{90ADC9B9-A2D4-4E3F-B05B-F54F6911A78D}"/>
    <cellStyle name="Normal 22 3 3 3 3 4" xfId="31327" xr:uid="{A577ED45-1B71-4AD4-9304-A0BBD267F89C}"/>
    <cellStyle name="Normal 22 3 3 3 3 5" xfId="46211" xr:uid="{72CF2092-16FD-4FA3-A344-13621F6B4C82}"/>
    <cellStyle name="Normal 22 3 3 3 4" xfId="21059" xr:uid="{6EAA3858-08B1-4026-BFFB-9C281C3DBFFC}"/>
    <cellStyle name="Normal 22 3 3 3 4 2" xfId="34751" xr:uid="{45954548-1B74-429F-B78A-B90BA8C4D820}"/>
    <cellStyle name="Normal 22 3 3 3 4 3" xfId="49635" xr:uid="{21BCD457-353F-44E2-AAC5-58767DCAE4BC}"/>
    <cellStyle name="Normal 22 3 3 3 5" xfId="14215" xr:uid="{591A92B0-A48E-4136-AC29-208B5795E416}"/>
    <cellStyle name="Normal 22 3 3 3 6" xfId="27905" xr:uid="{5B827DD1-1A74-4DA0-870F-3211C4B6254D}"/>
    <cellStyle name="Normal 22 3 3 3 7" xfId="42789" xr:uid="{4670FE3C-B1B2-488C-B01B-63611A6CAB74}"/>
    <cellStyle name="Normal 22 3 3 4" xfId="7369" xr:uid="{480E02DC-647C-4AFA-ABB4-66BE4F28D7D8}"/>
    <cellStyle name="Normal 22 3 3 4 2" xfId="9082" xr:uid="{1DB22F75-D62F-4179-81A2-BC1ECF75177B}"/>
    <cellStyle name="Normal 22 3 3 4 2 2" xfId="12504" xr:uid="{4080E9A4-6B4C-4DEB-8FCB-DE886B7ED631}"/>
    <cellStyle name="Normal 22 3 3 4 2 2 2" xfId="26194" xr:uid="{2961C022-37C9-480D-B42B-79241D23F3F9}"/>
    <cellStyle name="Normal 22 3 3 4 2 2 2 2" xfId="39886" xr:uid="{7D3B37AE-D2C3-4BD7-A9D4-089CE0923162}"/>
    <cellStyle name="Normal 22 3 3 4 2 2 2 3" xfId="54770" xr:uid="{31181E55-2819-43F9-9D41-58868BCC6C63}"/>
    <cellStyle name="Normal 22 3 3 4 2 2 3" xfId="19350" xr:uid="{74ACC6DF-17E5-4A53-820E-F1B211C6686F}"/>
    <cellStyle name="Normal 22 3 3 4 2 2 4" xfId="33040" xr:uid="{806D73DE-5910-4BBE-9834-CDA47DE5F803}"/>
    <cellStyle name="Normal 22 3 3 4 2 2 5" xfId="47924" xr:uid="{7158CD54-C174-4A8C-8E49-B5A8DD362447}"/>
    <cellStyle name="Normal 22 3 3 4 2 3" xfId="22772" xr:uid="{3EF2A497-3957-42C6-9704-B1C42DCB8B62}"/>
    <cellStyle name="Normal 22 3 3 4 2 3 2" xfId="36464" xr:uid="{A21A015B-9D50-452E-A3CD-CD20D06C7A64}"/>
    <cellStyle name="Normal 22 3 3 4 2 3 3" xfId="51348" xr:uid="{C1FEB9E9-9362-4F7A-818F-347BBAA10C30}"/>
    <cellStyle name="Normal 22 3 3 4 2 4" xfId="15928" xr:uid="{DFE45B5D-DC94-4402-878B-52BF967BE645}"/>
    <cellStyle name="Normal 22 3 3 4 2 5" xfId="29618" xr:uid="{CD4A2FAD-4548-4AC8-9D6F-EEA196F5B3E9}"/>
    <cellStyle name="Normal 22 3 3 4 2 6" xfId="44502" xr:uid="{1E5EC237-2DE9-4216-B55A-A5B7B047A326}"/>
    <cellStyle name="Normal 22 3 3 4 3" xfId="10792" xr:uid="{D5A59993-F3D3-40E3-9E5D-4C6FFF948CF0}"/>
    <cellStyle name="Normal 22 3 3 4 3 2" xfId="24482" xr:uid="{643F0293-D8C3-434D-8082-AF1DF2BEE707}"/>
    <cellStyle name="Normal 22 3 3 4 3 2 2" xfId="38174" xr:uid="{03637037-269B-4591-A52B-6CAB09DB7F12}"/>
    <cellStyle name="Normal 22 3 3 4 3 2 3" xfId="53058" xr:uid="{55582D71-E1DD-42A0-9623-460DAE52F9E1}"/>
    <cellStyle name="Normal 22 3 3 4 3 3" xfId="17638" xr:uid="{F0AAAD46-6651-46F9-AF61-B2B9731D9525}"/>
    <cellStyle name="Normal 22 3 3 4 3 4" xfId="31328" xr:uid="{ADD92748-4F5A-4592-B3CB-ABB7AA7BB9A8}"/>
    <cellStyle name="Normal 22 3 3 4 3 5" xfId="46212" xr:uid="{2AF7A46A-6F47-42E1-AA4E-04FED7148A69}"/>
    <cellStyle name="Normal 22 3 3 4 4" xfId="21060" xr:uid="{8791981E-5307-4449-B675-6E603B956129}"/>
    <cellStyle name="Normal 22 3 3 4 4 2" xfId="34752" xr:uid="{B7495711-81FE-4FDE-90A0-089AF72EDA3D}"/>
    <cellStyle name="Normal 22 3 3 4 4 3" xfId="49636" xr:uid="{575CC3D0-953B-4659-A783-C1CF89306E7D}"/>
    <cellStyle name="Normal 22 3 3 4 5" xfId="14216" xr:uid="{0416A867-9A97-42F1-AFFD-DEF9133BC732}"/>
    <cellStyle name="Normal 22 3 3 4 6" xfId="27906" xr:uid="{10DB666B-4F78-41A8-9BB5-759D62B48099}"/>
    <cellStyle name="Normal 22 3 3 4 7" xfId="42790" xr:uid="{E3EBEDFB-3572-454C-AF33-D830DD9C5B28}"/>
    <cellStyle name="Normal 22 3 3 5" xfId="9078" xr:uid="{8B42A0C7-89EC-4951-838E-E876B333DC34}"/>
    <cellStyle name="Normal 22 3 3 5 2" xfId="12500" xr:uid="{FBD31D12-7B67-45F1-949B-EE304D3B152A}"/>
    <cellStyle name="Normal 22 3 3 5 2 2" xfId="26190" xr:uid="{CABF9167-4799-4762-AE2B-49045C43B000}"/>
    <cellStyle name="Normal 22 3 3 5 2 2 2" xfId="39882" xr:uid="{D1C74D7A-69F0-4170-8BAB-A16D85665009}"/>
    <cellStyle name="Normal 22 3 3 5 2 2 3" xfId="54766" xr:uid="{BB7AC911-FED7-4DDB-990E-860367C3E91A}"/>
    <cellStyle name="Normal 22 3 3 5 2 3" xfId="19346" xr:uid="{5126D27D-1C7E-4952-B19A-4C5A3CA35DE2}"/>
    <cellStyle name="Normal 22 3 3 5 2 4" xfId="33036" xr:uid="{6DF0FA0A-84C9-446C-9EB8-A6B5CD118FCD}"/>
    <cellStyle name="Normal 22 3 3 5 2 5" xfId="47920" xr:uid="{495B3D67-57EC-4E04-880A-8625274F7DFE}"/>
    <cellStyle name="Normal 22 3 3 5 3" xfId="22768" xr:uid="{3B4BA039-AF76-4F91-A3F3-9EF921B7A6B8}"/>
    <cellStyle name="Normal 22 3 3 5 3 2" xfId="36460" xr:uid="{F43D908E-BC2F-4EBD-9E6C-10457E052E2E}"/>
    <cellStyle name="Normal 22 3 3 5 3 3" xfId="51344" xr:uid="{0AC4E712-9B94-4947-806C-F04017F13166}"/>
    <cellStyle name="Normal 22 3 3 5 4" xfId="15924" xr:uid="{B8F0F8FC-F8FE-4C3E-838F-39B7A67F31FC}"/>
    <cellStyle name="Normal 22 3 3 5 5" xfId="29614" xr:uid="{CC61B704-4C39-441B-BAB8-A73298E1149D}"/>
    <cellStyle name="Normal 22 3 3 5 6" xfId="44498" xr:uid="{2064DC6D-462F-485F-B077-27B82E5E1FBD}"/>
    <cellStyle name="Normal 22 3 3 6" xfId="10788" xr:uid="{6C4F6645-533E-47BF-86FD-6E8991066CE9}"/>
    <cellStyle name="Normal 22 3 3 6 2" xfId="24478" xr:uid="{D4AE5E58-78FC-499A-8AAA-8920F86F2640}"/>
    <cellStyle name="Normal 22 3 3 6 2 2" xfId="38170" xr:uid="{B8777E1B-F65E-48F3-BEE7-E497E16215E0}"/>
    <cellStyle name="Normal 22 3 3 6 2 3" xfId="53054" xr:uid="{D8EE3E3F-5411-42D0-BBC3-B2DC4E37C67B}"/>
    <cellStyle name="Normal 22 3 3 6 3" xfId="17634" xr:uid="{09CAEC62-5A95-4F46-AB8E-302B037ADDA8}"/>
    <cellStyle name="Normal 22 3 3 6 4" xfId="31324" xr:uid="{C0AB1FC3-A737-4BF5-9A7E-B7CB338B6C5F}"/>
    <cellStyle name="Normal 22 3 3 6 5" xfId="46208" xr:uid="{F3121528-B4BA-492A-87F9-6D96EE1C448E}"/>
    <cellStyle name="Normal 22 3 3 7" xfId="21056" xr:uid="{474B8BCE-964B-414B-B33E-6072BE796F93}"/>
    <cellStyle name="Normal 22 3 3 7 2" xfId="34748" xr:uid="{5850EAAE-F44F-4753-B3FA-6B49F2448DD8}"/>
    <cellStyle name="Normal 22 3 3 7 3" xfId="49632" xr:uid="{F3418E16-EF44-4E5F-BC8B-7906AA75E9DB}"/>
    <cellStyle name="Normal 22 3 3 8" xfId="14212" xr:uid="{254CB9D6-28A1-44B1-B57A-3E4944AC6F0F}"/>
    <cellStyle name="Normal 22 3 3 8 2" xfId="41346" xr:uid="{CB477E6D-3694-4A12-875C-0D6711C2ED94}"/>
    <cellStyle name="Normal 22 3 3 9" xfId="27902" xr:uid="{A9317ADB-B319-4B2F-8900-F6D8CFF50691}"/>
    <cellStyle name="Normal 22 3 4" xfId="4694" xr:uid="{2158EC43-CC67-4153-8232-D152638DF3B6}"/>
    <cellStyle name="Normal 22 3 4 10" xfId="42791" xr:uid="{64077D76-BAF9-42EA-BAE6-1229DF1E183D}"/>
    <cellStyle name="Normal 22 3 4 11" xfId="7370" xr:uid="{46DC4B58-511D-4BB9-A819-6514A3B4F2F9}"/>
    <cellStyle name="Normal 22 3 4 2" xfId="7371" xr:uid="{9D8210D4-24FD-4ADC-B1D1-8D19B84EF0BB}"/>
    <cellStyle name="Normal 22 3 4 2 2" xfId="7372" xr:uid="{184A2CEA-6916-4B7A-8F95-5DB0DFD8CF77}"/>
    <cellStyle name="Normal 22 3 4 2 2 2" xfId="9085" xr:uid="{D7EBF906-1A8E-48EA-B801-ECA5499E3A41}"/>
    <cellStyle name="Normal 22 3 4 2 2 2 2" xfId="12507" xr:uid="{1F72AFB1-739B-4D94-AFA5-AB97C26ED1D2}"/>
    <cellStyle name="Normal 22 3 4 2 2 2 2 2" xfId="26197" xr:uid="{BE2F59AD-C427-48A0-96BE-448EA2573458}"/>
    <cellStyle name="Normal 22 3 4 2 2 2 2 2 2" xfId="39889" xr:uid="{76A4BAE1-2922-4A54-89B7-52DF29E9558A}"/>
    <cellStyle name="Normal 22 3 4 2 2 2 2 2 3" xfId="54773" xr:uid="{BF612310-E150-4A88-9F71-5621C80F8448}"/>
    <cellStyle name="Normal 22 3 4 2 2 2 2 3" xfId="19353" xr:uid="{02925BB6-D8DE-4EF9-AF63-84C684E55C92}"/>
    <cellStyle name="Normal 22 3 4 2 2 2 2 4" xfId="33043" xr:uid="{22AA4C9B-144A-48B4-8472-55A9C7C21F7C}"/>
    <cellStyle name="Normal 22 3 4 2 2 2 2 5" xfId="47927" xr:uid="{EE68EFFC-8022-4071-AE13-852D76B15E32}"/>
    <cellStyle name="Normal 22 3 4 2 2 2 3" xfId="22775" xr:uid="{71BE813F-6315-4090-9CDE-DA7EE90F994A}"/>
    <cellStyle name="Normal 22 3 4 2 2 2 3 2" xfId="36467" xr:uid="{AF764EF1-0852-4FBC-A527-7A11DD0B11CF}"/>
    <cellStyle name="Normal 22 3 4 2 2 2 3 3" xfId="51351" xr:uid="{2952786D-6B41-4722-9763-0B439056F2E9}"/>
    <cellStyle name="Normal 22 3 4 2 2 2 4" xfId="15931" xr:uid="{FA82D949-716F-4AFB-AD86-363823313905}"/>
    <cellStyle name="Normal 22 3 4 2 2 2 5" xfId="29621" xr:uid="{8B836728-FB3F-4C73-BF47-FAA095A310B3}"/>
    <cellStyle name="Normal 22 3 4 2 2 2 6" xfId="44505" xr:uid="{6D089276-7C01-4D28-B1EA-A7DABFC88954}"/>
    <cellStyle name="Normal 22 3 4 2 2 3" xfId="10795" xr:uid="{AE039129-B84D-45A0-8236-2992D4EAAEE6}"/>
    <cellStyle name="Normal 22 3 4 2 2 3 2" xfId="24485" xr:uid="{97A14EC7-DB0C-4188-83AC-116D4459D725}"/>
    <cellStyle name="Normal 22 3 4 2 2 3 2 2" xfId="38177" xr:uid="{2FF20A9F-B9E9-4319-A065-3751A4CB88E6}"/>
    <cellStyle name="Normal 22 3 4 2 2 3 2 3" xfId="53061" xr:uid="{3E40EDF4-9FE6-41DD-A68F-4EDC2BE5A5DB}"/>
    <cellStyle name="Normal 22 3 4 2 2 3 3" xfId="17641" xr:uid="{D71B2AA9-4CD0-473C-882F-959BDEDEDF53}"/>
    <cellStyle name="Normal 22 3 4 2 2 3 4" xfId="31331" xr:uid="{1F3EA3B7-20EE-4E15-B730-5502FC4746D4}"/>
    <cellStyle name="Normal 22 3 4 2 2 3 5" xfId="46215" xr:uid="{5950696D-8482-4B66-8B93-A7CBB7041629}"/>
    <cellStyle name="Normal 22 3 4 2 2 4" xfId="21063" xr:uid="{CD3BC94B-112D-49BA-83B8-0406702EF0FE}"/>
    <cellStyle name="Normal 22 3 4 2 2 4 2" xfId="34755" xr:uid="{F106AF44-DDA6-4DE3-84BA-1F7758BC8F54}"/>
    <cellStyle name="Normal 22 3 4 2 2 4 3" xfId="49639" xr:uid="{4AE16FDE-916E-4D8C-99BA-2BF1967BF734}"/>
    <cellStyle name="Normal 22 3 4 2 2 5" xfId="14219" xr:uid="{2DC12582-2A51-43E7-9E6C-903D6588CFCA}"/>
    <cellStyle name="Normal 22 3 4 2 2 6" xfId="27909" xr:uid="{3E0FDCF4-5BB8-4F52-A133-B0DFAF542502}"/>
    <cellStyle name="Normal 22 3 4 2 2 7" xfId="42793" xr:uid="{47FBA272-2498-43B1-887C-7686B9E4E650}"/>
    <cellStyle name="Normal 22 3 4 2 3" xfId="9084" xr:uid="{7851DAB2-3FAE-470E-9E4A-72B3B2DDC929}"/>
    <cellStyle name="Normal 22 3 4 2 3 2" xfId="12506" xr:uid="{90E07A71-751B-404B-BA0F-BF51D6164076}"/>
    <cellStyle name="Normal 22 3 4 2 3 2 2" xfId="26196" xr:uid="{89B35BAC-7659-4A10-8DDD-418B7DEFC5BC}"/>
    <cellStyle name="Normal 22 3 4 2 3 2 2 2" xfId="39888" xr:uid="{F7225CCF-6B22-4CBE-AD65-C0D9D38108FF}"/>
    <cellStyle name="Normal 22 3 4 2 3 2 2 3" xfId="54772" xr:uid="{78E321C6-40C9-4210-9079-971420E9FF4B}"/>
    <cellStyle name="Normal 22 3 4 2 3 2 3" xfId="19352" xr:uid="{7418848F-15C3-47D5-966B-5ABEE1AF69FF}"/>
    <cellStyle name="Normal 22 3 4 2 3 2 4" xfId="33042" xr:uid="{681F97B3-6974-4092-8C51-9E4B388D3F03}"/>
    <cellStyle name="Normal 22 3 4 2 3 2 5" xfId="47926" xr:uid="{4523D33C-27B8-4B3B-82FE-F7F2E3C5AC67}"/>
    <cellStyle name="Normal 22 3 4 2 3 3" xfId="22774" xr:uid="{01587901-1105-4526-AB95-A05B6095DB81}"/>
    <cellStyle name="Normal 22 3 4 2 3 3 2" xfId="36466" xr:uid="{22C53EEE-7D1B-44F0-B189-9B5D8B1BA636}"/>
    <cellStyle name="Normal 22 3 4 2 3 3 3" xfId="51350" xr:uid="{1A5F7B8A-96EC-4A37-B30D-B392CE6D09BC}"/>
    <cellStyle name="Normal 22 3 4 2 3 4" xfId="15930" xr:uid="{3A61000A-60C7-4875-A9C2-41CE23CF08EB}"/>
    <cellStyle name="Normal 22 3 4 2 3 5" xfId="29620" xr:uid="{AC626F01-75BA-4E3F-89EC-DE6BE40F0D5E}"/>
    <cellStyle name="Normal 22 3 4 2 3 6" xfId="44504" xr:uid="{CA5655BF-9FA9-4389-B671-60F64255623D}"/>
    <cellStyle name="Normal 22 3 4 2 4" xfId="10794" xr:uid="{C72BE52E-A810-4208-94E1-EA2D9E253763}"/>
    <cellStyle name="Normal 22 3 4 2 4 2" xfId="24484" xr:uid="{C9396C7F-A160-424C-94FC-92A0DCD1D928}"/>
    <cellStyle name="Normal 22 3 4 2 4 2 2" xfId="38176" xr:uid="{96184E4A-B233-4775-95A3-F7A1B631F47F}"/>
    <cellStyle name="Normal 22 3 4 2 4 2 3" xfId="53060" xr:uid="{F6510BC4-3835-4679-88A4-F5AB21A874C8}"/>
    <cellStyle name="Normal 22 3 4 2 4 3" xfId="17640" xr:uid="{38204B84-C51F-4A5D-9E26-F7FEA4F11F78}"/>
    <cellStyle name="Normal 22 3 4 2 4 4" xfId="31330" xr:uid="{88C0EF6A-1A9E-451C-97E8-76EE67D1F14E}"/>
    <cellStyle name="Normal 22 3 4 2 4 5" xfId="46214" xr:uid="{801EDC37-C40E-4CF4-97FC-FE87686EC3A1}"/>
    <cellStyle name="Normal 22 3 4 2 5" xfId="21062" xr:uid="{37D1E897-12C5-4D6C-BC92-9E33DEFCD06D}"/>
    <cellStyle name="Normal 22 3 4 2 5 2" xfId="34754" xr:uid="{AABB5271-2941-432B-909F-602992D8B89D}"/>
    <cellStyle name="Normal 22 3 4 2 5 3" xfId="49638" xr:uid="{C8F272B9-CF42-40C1-8670-CBBB5A38703B}"/>
    <cellStyle name="Normal 22 3 4 2 6" xfId="14218" xr:uid="{A2544FCA-40B6-4818-BAD6-2468608573EA}"/>
    <cellStyle name="Normal 22 3 4 2 7" xfId="27908" xr:uid="{F0BA1B1B-970A-4C92-866B-41FDAD298CC5}"/>
    <cellStyle name="Normal 22 3 4 2 8" xfId="42792" xr:uid="{A90ABA7C-5674-4D69-A072-E708E67BF7B2}"/>
    <cellStyle name="Normal 22 3 4 3" xfId="7373" xr:uid="{48F0B3D4-627E-4C29-9CBD-E905FA96D6C1}"/>
    <cellStyle name="Normal 22 3 4 3 2" xfId="9086" xr:uid="{1A3293BE-E69E-455E-817A-53B820810964}"/>
    <cellStyle name="Normal 22 3 4 3 2 2" xfId="12508" xr:uid="{8472EF61-3DBA-4573-B730-ACC01C068C97}"/>
    <cellStyle name="Normal 22 3 4 3 2 2 2" xfId="26198" xr:uid="{0037E9EA-E827-4C22-8983-0E104A8F98A0}"/>
    <cellStyle name="Normal 22 3 4 3 2 2 2 2" xfId="39890" xr:uid="{562F371A-85D2-408B-9967-F9A39970AD9D}"/>
    <cellStyle name="Normal 22 3 4 3 2 2 2 3" xfId="54774" xr:uid="{73914E0C-A364-4177-9E0A-7A2E90152897}"/>
    <cellStyle name="Normal 22 3 4 3 2 2 3" xfId="19354" xr:uid="{534A5D15-72E4-4024-9348-4441700301F3}"/>
    <cellStyle name="Normal 22 3 4 3 2 2 4" xfId="33044" xr:uid="{C8386417-9116-430E-9322-DE1FEE0414A8}"/>
    <cellStyle name="Normal 22 3 4 3 2 2 5" xfId="47928" xr:uid="{FBD9EF05-76B2-4A54-B154-A55815D98882}"/>
    <cellStyle name="Normal 22 3 4 3 2 3" xfId="22776" xr:uid="{AA8CA61D-6DC4-43F3-A892-9961AABF1306}"/>
    <cellStyle name="Normal 22 3 4 3 2 3 2" xfId="36468" xr:uid="{478E64D4-390B-48D8-8409-E3C6C6AE633F}"/>
    <cellStyle name="Normal 22 3 4 3 2 3 3" xfId="51352" xr:uid="{86351E95-4446-4D2A-9C0B-7A213EB16EDB}"/>
    <cellStyle name="Normal 22 3 4 3 2 4" xfId="15932" xr:uid="{0DD3CC95-4A49-42D1-8A19-D840196CEEE8}"/>
    <cellStyle name="Normal 22 3 4 3 2 5" xfId="29622" xr:uid="{310BFC9E-DBDB-48EB-98CE-1DC409F2A649}"/>
    <cellStyle name="Normal 22 3 4 3 2 6" xfId="44506" xr:uid="{06356F80-6C1F-49C6-8AD6-33923B4E674A}"/>
    <cellStyle name="Normal 22 3 4 3 3" xfId="10796" xr:uid="{F63762F3-94BD-426A-8ACC-92C3433E1D1F}"/>
    <cellStyle name="Normal 22 3 4 3 3 2" xfId="24486" xr:uid="{D143D6BE-0FF7-40FB-A7E4-6D2BCFD7AFDA}"/>
    <cellStyle name="Normal 22 3 4 3 3 2 2" xfId="38178" xr:uid="{1EF40A4F-AD1A-431E-89CB-8627382C13A0}"/>
    <cellStyle name="Normal 22 3 4 3 3 2 3" xfId="53062" xr:uid="{2BFE5462-9A95-44AE-8DCE-183259A566D1}"/>
    <cellStyle name="Normal 22 3 4 3 3 3" xfId="17642" xr:uid="{82CD8EF3-DBE6-4048-A6C9-FEE37E0B737D}"/>
    <cellStyle name="Normal 22 3 4 3 3 4" xfId="31332" xr:uid="{EC944BDB-844D-42A4-A751-8E904DBDEA6F}"/>
    <cellStyle name="Normal 22 3 4 3 3 5" xfId="46216" xr:uid="{96D367D0-8EB7-4A8E-BB26-40A7E44E8FA2}"/>
    <cellStyle name="Normal 22 3 4 3 4" xfId="21064" xr:uid="{0A5C8156-8749-4CD0-904F-A79562A70316}"/>
    <cellStyle name="Normal 22 3 4 3 4 2" xfId="34756" xr:uid="{132CBFE1-C949-4B37-A8D1-3240980EDA59}"/>
    <cellStyle name="Normal 22 3 4 3 4 3" xfId="49640" xr:uid="{186A0CCD-B3BB-4E15-BD4E-360ACD262939}"/>
    <cellStyle name="Normal 22 3 4 3 5" xfId="14220" xr:uid="{00052D38-46DA-4F4A-8B15-1139F2B8F9D2}"/>
    <cellStyle name="Normal 22 3 4 3 6" xfId="27910" xr:uid="{0A8CB748-449B-4F36-8246-57B14EBF59C4}"/>
    <cellStyle name="Normal 22 3 4 3 7" xfId="42794" xr:uid="{A7001573-F76E-47DB-ABAB-5794D53CA18F}"/>
    <cellStyle name="Normal 22 3 4 4" xfId="7374" xr:uid="{A1726D0E-3C51-40B0-A409-15170228B7EA}"/>
    <cellStyle name="Normal 22 3 4 4 2" xfId="9087" xr:uid="{1FD1FA8E-BA52-4871-AD80-CAD920AA295B}"/>
    <cellStyle name="Normal 22 3 4 4 2 2" xfId="12509" xr:uid="{76AC71CB-531A-432A-9DC1-591AC41AD956}"/>
    <cellStyle name="Normal 22 3 4 4 2 2 2" xfId="26199" xr:uid="{30E59266-3AFD-4C9C-9DEC-F47CA0ACF358}"/>
    <cellStyle name="Normal 22 3 4 4 2 2 2 2" xfId="39891" xr:uid="{57FE1E8D-76C5-4DE0-86BD-386FC4094CBB}"/>
    <cellStyle name="Normal 22 3 4 4 2 2 2 3" xfId="54775" xr:uid="{B0595F84-A6FA-4513-9630-E30EBE03310A}"/>
    <cellStyle name="Normal 22 3 4 4 2 2 3" xfId="19355" xr:uid="{540A3EF8-A376-44AC-888B-2025481B6D5E}"/>
    <cellStyle name="Normal 22 3 4 4 2 2 4" xfId="33045" xr:uid="{C39B9901-B1FF-4E3B-892B-C2B5D49B8921}"/>
    <cellStyle name="Normal 22 3 4 4 2 2 5" xfId="47929" xr:uid="{BA0D08BB-A429-4C26-BAF4-15ECE716D272}"/>
    <cellStyle name="Normal 22 3 4 4 2 3" xfId="22777" xr:uid="{75338C49-70C0-4E98-907C-211ABBE5F3FA}"/>
    <cellStyle name="Normal 22 3 4 4 2 3 2" xfId="36469" xr:uid="{711C6A04-ED41-4D29-995F-87A1694AFE64}"/>
    <cellStyle name="Normal 22 3 4 4 2 3 3" xfId="51353" xr:uid="{2A19D99A-D1DC-4C6A-A755-532E73B3CBC2}"/>
    <cellStyle name="Normal 22 3 4 4 2 4" xfId="15933" xr:uid="{11A0DB21-FB8A-445A-8EC4-DCB7FBFF4079}"/>
    <cellStyle name="Normal 22 3 4 4 2 5" xfId="29623" xr:uid="{62881E13-85DD-41A5-B092-E0AEED2B9F73}"/>
    <cellStyle name="Normal 22 3 4 4 2 6" xfId="44507" xr:uid="{EBED2EBF-5D63-4C5B-847E-021B57C01BF0}"/>
    <cellStyle name="Normal 22 3 4 4 3" xfId="10797" xr:uid="{2D183C40-4E45-44F9-8FA9-8929AEB0A1FC}"/>
    <cellStyle name="Normal 22 3 4 4 3 2" xfId="24487" xr:uid="{3AA36913-A51A-4660-A937-58D0AA01C057}"/>
    <cellStyle name="Normal 22 3 4 4 3 2 2" xfId="38179" xr:uid="{4E85980B-039D-4BD1-8F38-D1F28E404FD9}"/>
    <cellStyle name="Normal 22 3 4 4 3 2 3" xfId="53063" xr:uid="{0B8F4C17-E675-45C4-987F-2BC5A4BD47F3}"/>
    <cellStyle name="Normal 22 3 4 4 3 3" xfId="17643" xr:uid="{50F0341B-08E0-4C69-B21C-E9E4CC8417A5}"/>
    <cellStyle name="Normal 22 3 4 4 3 4" xfId="31333" xr:uid="{F3A262BC-35A1-49AB-AB65-D4B12400DBF7}"/>
    <cellStyle name="Normal 22 3 4 4 3 5" xfId="46217" xr:uid="{1CCEEBEF-BED4-400A-8347-022C13286024}"/>
    <cellStyle name="Normal 22 3 4 4 4" xfId="21065" xr:uid="{855B9FA9-8205-4EE2-A258-3BB7709BD933}"/>
    <cellStyle name="Normal 22 3 4 4 4 2" xfId="34757" xr:uid="{E4C37FFE-8C5A-45B8-84E6-0A1B9C11A566}"/>
    <cellStyle name="Normal 22 3 4 4 4 3" xfId="49641" xr:uid="{1C14F55E-C67E-4A6B-8C97-77103F185DCA}"/>
    <cellStyle name="Normal 22 3 4 4 5" xfId="14221" xr:uid="{E73F9AD7-8617-4810-B8D8-BA0380B2D07D}"/>
    <cellStyle name="Normal 22 3 4 4 6" xfId="27911" xr:uid="{9BF146CA-AA39-4558-8A23-F3A63544D809}"/>
    <cellStyle name="Normal 22 3 4 4 7" xfId="42795" xr:uid="{63AC5A84-EA8E-4E67-9060-BA656939F951}"/>
    <cellStyle name="Normal 22 3 4 5" xfId="9083" xr:uid="{881B691E-121C-4E77-A751-C5C944169CA5}"/>
    <cellStyle name="Normal 22 3 4 5 2" xfId="12505" xr:uid="{EECEA1EB-5152-4338-AFE2-B31748C91E5B}"/>
    <cellStyle name="Normal 22 3 4 5 2 2" xfId="26195" xr:uid="{501AC862-F5F3-4C9E-BB20-89B47DF4D767}"/>
    <cellStyle name="Normal 22 3 4 5 2 2 2" xfId="39887" xr:uid="{3D5FBD3D-E5A5-4385-AA40-CE483D73A5B5}"/>
    <cellStyle name="Normal 22 3 4 5 2 2 3" xfId="54771" xr:uid="{D8B22C5E-A73C-4B25-AD22-3EA01FA70978}"/>
    <cellStyle name="Normal 22 3 4 5 2 3" xfId="19351" xr:uid="{BBBD1E71-7965-4A43-86E0-5F45CF924E6F}"/>
    <cellStyle name="Normal 22 3 4 5 2 4" xfId="33041" xr:uid="{4553F254-84A7-4860-8096-4864047CB3BE}"/>
    <cellStyle name="Normal 22 3 4 5 2 5" xfId="47925" xr:uid="{933636C5-2B28-4CE5-8968-3DD85F8A3DD8}"/>
    <cellStyle name="Normal 22 3 4 5 3" xfId="22773" xr:uid="{84E3A092-601A-4D5D-B47E-F19EA8FE1540}"/>
    <cellStyle name="Normal 22 3 4 5 3 2" xfId="36465" xr:uid="{A519939E-CD03-4C7A-83AD-1E2074D490AE}"/>
    <cellStyle name="Normal 22 3 4 5 3 3" xfId="51349" xr:uid="{9EA84919-83E6-416A-BC0F-F429494E3631}"/>
    <cellStyle name="Normal 22 3 4 5 4" xfId="15929" xr:uid="{880D44AF-1BD9-49A0-B610-082851DB3F62}"/>
    <cellStyle name="Normal 22 3 4 5 5" xfId="29619" xr:uid="{C9542E35-6716-4CC6-9C33-428BB3F01377}"/>
    <cellStyle name="Normal 22 3 4 5 6" xfId="44503" xr:uid="{7B44ADC9-C386-47F2-B931-014D2A95BAFE}"/>
    <cellStyle name="Normal 22 3 4 6" xfId="10793" xr:uid="{93DF3B2D-3BE5-4DB7-A8DB-4604A3835D95}"/>
    <cellStyle name="Normal 22 3 4 6 2" xfId="24483" xr:uid="{F2FBDEBE-F553-403B-BD27-9B7D342B1D1D}"/>
    <cellStyle name="Normal 22 3 4 6 2 2" xfId="38175" xr:uid="{EB954E05-5E1D-4729-9922-5968C581D33F}"/>
    <cellStyle name="Normal 22 3 4 6 2 3" xfId="53059" xr:uid="{877ACF9A-2A1F-4DF1-B91B-A55E67578E8F}"/>
    <cellStyle name="Normal 22 3 4 6 3" xfId="17639" xr:uid="{E80F66FD-7EF5-40FC-9A29-FBAB6CCD8FA6}"/>
    <cellStyle name="Normal 22 3 4 6 4" xfId="31329" xr:uid="{FA22B78F-BD79-4555-B9A8-9E8876E6F416}"/>
    <cellStyle name="Normal 22 3 4 6 5" xfId="46213" xr:uid="{5D9881CB-83AC-4170-81B6-86E661F9127D}"/>
    <cellStyle name="Normal 22 3 4 7" xfId="21061" xr:uid="{A7895ADF-4F89-4ECF-A0AF-3A460F961DFA}"/>
    <cellStyle name="Normal 22 3 4 7 2" xfId="34753" xr:uid="{3CED1A65-0842-47ED-96DB-2E0C9D2249B1}"/>
    <cellStyle name="Normal 22 3 4 7 3" xfId="49637" xr:uid="{E1B39BFE-9573-4C08-A75D-38315D85715A}"/>
    <cellStyle name="Normal 22 3 4 8" xfId="14217" xr:uid="{6476DF74-6313-4B47-AB31-CC3161D5024E}"/>
    <cellStyle name="Normal 22 3 4 8 2" xfId="41377" xr:uid="{BB5DD027-8F2A-4728-A9D6-41BC816652B5}"/>
    <cellStyle name="Normal 22 3 4 9" xfId="27907" xr:uid="{B945C308-AEA4-463F-9D6B-F28B84E9CD5A}"/>
    <cellStyle name="Normal 22 3 5" xfId="7375" xr:uid="{AEEFF281-2A8E-4483-8A2E-B9E886522242}"/>
    <cellStyle name="Normal 22 3 5 2" xfId="7376" xr:uid="{FBC88A9F-B1DC-4AF6-891C-C99216DF8BED}"/>
    <cellStyle name="Normal 22 3 5 2 2" xfId="9089" xr:uid="{A41950F9-E633-427F-A8B6-E9A630B18949}"/>
    <cellStyle name="Normal 22 3 5 2 2 2" xfId="12511" xr:uid="{AF9B4E86-6A39-46F8-9E2C-0A25C29BF08F}"/>
    <cellStyle name="Normal 22 3 5 2 2 2 2" xfId="26201" xr:uid="{20A55F8F-FC9E-476A-86BF-1AB866288CD1}"/>
    <cellStyle name="Normal 22 3 5 2 2 2 2 2" xfId="39893" xr:uid="{58E5E3D0-1EE7-40C6-AC50-EFEE2091CBB9}"/>
    <cellStyle name="Normal 22 3 5 2 2 2 2 3" xfId="54777" xr:uid="{872FD134-6E01-4F40-B930-2E5025D037A5}"/>
    <cellStyle name="Normal 22 3 5 2 2 2 3" xfId="19357" xr:uid="{80118814-1E5B-45BD-B420-98CE72A78CA1}"/>
    <cellStyle name="Normal 22 3 5 2 2 2 4" xfId="33047" xr:uid="{879A1524-EE66-4209-AE53-086982B5AEBD}"/>
    <cellStyle name="Normal 22 3 5 2 2 2 5" xfId="47931" xr:uid="{8DD56A86-C4FE-4983-80FB-E7F45B1584ED}"/>
    <cellStyle name="Normal 22 3 5 2 2 3" xfId="22779" xr:uid="{1F6C8524-7E65-4B2E-B0FD-993DF3C86F6D}"/>
    <cellStyle name="Normal 22 3 5 2 2 3 2" xfId="36471" xr:uid="{8A803ADB-4957-4D90-A4FA-96CA18CAAEA4}"/>
    <cellStyle name="Normal 22 3 5 2 2 3 3" xfId="51355" xr:uid="{3507EB6A-A751-4853-A67B-9EEB951519A0}"/>
    <cellStyle name="Normal 22 3 5 2 2 4" xfId="15935" xr:uid="{5AE21323-B340-4C77-A575-3EC2B2FB9523}"/>
    <cellStyle name="Normal 22 3 5 2 2 5" xfId="29625" xr:uid="{EA63690A-6D23-4BE2-98C9-38EF6CB66065}"/>
    <cellStyle name="Normal 22 3 5 2 2 6" xfId="44509" xr:uid="{DC6E875A-AD57-444B-9CCC-095D3083C04C}"/>
    <cellStyle name="Normal 22 3 5 2 3" xfId="10799" xr:uid="{ADD23A52-716F-4BF1-BE29-196B67CE94CF}"/>
    <cellStyle name="Normal 22 3 5 2 3 2" xfId="24489" xr:uid="{E0F9C31A-6B3F-4944-B985-6ACA747F101C}"/>
    <cellStyle name="Normal 22 3 5 2 3 2 2" xfId="38181" xr:uid="{62516933-46A6-4846-AB77-6F63C5874962}"/>
    <cellStyle name="Normal 22 3 5 2 3 2 3" xfId="53065" xr:uid="{DCE5909A-A6B8-433B-81E7-7DF473DCB090}"/>
    <cellStyle name="Normal 22 3 5 2 3 3" xfId="17645" xr:uid="{403CFA21-C5F6-4436-A546-338786C0DE9E}"/>
    <cellStyle name="Normal 22 3 5 2 3 4" xfId="31335" xr:uid="{489B6726-40C7-4990-B1A8-2C982C2ADFC1}"/>
    <cellStyle name="Normal 22 3 5 2 3 5" xfId="46219" xr:uid="{2D3989B4-D66E-4BAB-8D2F-8E33BB6B6628}"/>
    <cellStyle name="Normal 22 3 5 2 4" xfId="21067" xr:uid="{D364EC2D-88B5-4D02-B980-59F7206DC71F}"/>
    <cellStyle name="Normal 22 3 5 2 4 2" xfId="34759" xr:uid="{FDF495D1-DE31-4BB1-B40A-3CB25990F311}"/>
    <cellStyle name="Normal 22 3 5 2 4 3" xfId="49643" xr:uid="{FF9859D3-20F4-4482-8DB2-62D1D4947B5C}"/>
    <cellStyle name="Normal 22 3 5 2 5" xfId="14223" xr:uid="{B8DB0BD6-4A6B-4F09-8049-E12A4AF9E72E}"/>
    <cellStyle name="Normal 22 3 5 2 6" xfId="27913" xr:uid="{7E01C414-2151-4FB9-9948-305A5946B64B}"/>
    <cellStyle name="Normal 22 3 5 2 7" xfId="42797" xr:uid="{B39855EE-5B8F-4A68-B77D-E3279CF04E1F}"/>
    <cellStyle name="Normal 22 3 5 3" xfId="9088" xr:uid="{0F19FB5E-E894-404E-8C7A-8F434AFB18B2}"/>
    <cellStyle name="Normal 22 3 5 3 2" xfId="12510" xr:uid="{BD28C633-71E7-4431-8485-5ACB245011D2}"/>
    <cellStyle name="Normal 22 3 5 3 2 2" xfId="26200" xr:uid="{37FD3BD6-0C7F-42CB-8921-18789A647156}"/>
    <cellStyle name="Normal 22 3 5 3 2 2 2" xfId="39892" xr:uid="{43552117-F8B7-4291-819E-D1C5BAE16817}"/>
    <cellStyle name="Normal 22 3 5 3 2 2 3" xfId="54776" xr:uid="{57DBD30F-92BE-4849-8C19-7325838DD108}"/>
    <cellStyle name="Normal 22 3 5 3 2 3" xfId="19356" xr:uid="{648BC15A-C58A-49BA-B34E-1D471D97F12F}"/>
    <cellStyle name="Normal 22 3 5 3 2 4" xfId="33046" xr:uid="{1D52770F-D4EF-4BBC-9BA9-8D7D291A9954}"/>
    <cellStyle name="Normal 22 3 5 3 2 5" xfId="47930" xr:uid="{02EB9CD2-1951-49A3-8A13-F519FA8282D1}"/>
    <cellStyle name="Normal 22 3 5 3 3" xfId="22778" xr:uid="{250AB6CD-2602-49CA-B696-79FC0A3D3F5A}"/>
    <cellStyle name="Normal 22 3 5 3 3 2" xfId="36470" xr:uid="{6772720F-6BF5-421D-9C7A-947E8C3DA692}"/>
    <cellStyle name="Normal 22 3 5 3 3 3" xfId="51354" xr:uid="{30833651-0BFE-4534-8462-1029BEF3EFAD}"/>
    <cellStyle name="Normal 22 3 5 3 4" xfId="15934" xr:uid="{492AB0DF-17B2-4F76-80E5-1C735C3A11AD}"/>
    <cellStyle name="Normal 22 3 5 3 5" xfId="29624" xr:uid="{3160A19E-7FC0-4308-99C9-AE3CA986FB28}"/>
    <cellStyle name="Normal 22 3 5 3 6" xfId="44508" xr:uid="{57CEA81A-4D7A-4CAB-9ADD-5DDAB2BF455A}"/>
    <cellStyle name="Normal 22 3 5 4" xfId="10798" xr:uid="{75D573F7-48C0-4D61-A7BA-A99790CD15A9}"/>
    <cellStyle name="Normal 22 3 5 4 2" xfId="24488" xr:uid="{DF6F6E3F-45B8-458D-B860-6B4E319658F7}"/>
    <cellStyle name="Normal 22 3 5 4 2 2" xfId="38180" xr:uid="{C647A5CA-B763-4D3D-95E5-B183F04262EA}"/>
    <cellStyle name="Normal 22 3 5 4 2 3" xfId="53064" xr:uid="{CA8DCEED-568A-4545-B86D-7E53F79CEFD8}"/>
    <cellStyle name="Normal 22 3 5 4 3" xfId="17644" xr:uid="{C8BA5F51-B2E4-4226-9369-3BF3756E8281}"/>
    <cellStyle name="Normal 22 3 5 4 4" xfId="31334" xr:uid="{B15BED23-F51B-4E0C-93F4-EDEC5399B26E}"/>
    <cellStyle name="Normal 22 3 5 4 5" xfId="46218" xr:uid="{90BBCFD9-9044-4F0A-8989-ABF63CD88913}"/>
    <cellStyle name="Normal 22 3 5 5" xfId="21066" xr:uid="{99620C32-D984-4495-8880-92177F088F33}"/>
    <cellStyle name="Normal 22 3 5 5 2" xfId="34758" xr:uid="{0D983A15-CEEB-4158-A9F2-89D72E32462E}"/>
    <cellStyle name="Normal 22 3 5 5 3" xfId="49642" xr:uid="{85E9C713-0E7D-4C33-A780-ED44B8CFBB2C}"/>
    <cellStyle name="Normal 22 3 5 6" xfId="14222" xr:uid="{DEB0500E-2B7A-463E-954D-1E40EA9B0111}"/>
    <cellStyle name="Normal 22 3 5 7" xfId="27912" xr:uid="{4F36EF4B-FA20-415D-865E-06D9E4380454}"/>
    <cellStyle name="Normal 22 3 5 8" xfId="42796" xr:uid="{6F06F81D-7445-497B-9F0A-A6729C9C2A80}"/>
    <cellStyle name="Normal 22 3 6" xfId="7377" xr:uid="{6E7D7C88-7598-44CB-9F41-3F3FBCD3A9F7}"/>
    <cellStyle name="Normal 22 3 6 2" xfId="9090" xr:uid="{36AC621A-0FCC-47A4-92E7-E82AC898B977}"/>
    <cellStyle name="Normal 22 3 6 2 2" xfId="12512" xr:uid="{150707C0-DD83-4BE3-AEF6-F33EFDFA3147}"/>
    <cellStyle name="Normal 22 3 6 2 2 2" xfId="26202" xr:uid="{DFDC36B0-D1BC-4791-8B66-B81C1CB8CE72}"/>
    <cellStyle name="Normal 22 3 6 2 2 2 2" xfId="39894" xr:uid="{5707EE26-7B50-4C4A-882C-C3A8F8970CAB}"/>
    <cellStyle name="Normal 22 3 6 2 2 2 3" xfId="54778" xr:uid="{FA5C1B39-B3C7-4E8A-ADBD-6335D3EE0DF4}"/>
    <cellStyle name="Normal 22 3 6 2 2 3" xfId="19358" xr:uid="{BF9354C5-41C7-4DBA-98DB-FB9C63BD6BE9}"/>
    <cellStyle name="Normal 22 3 6 2 2 4" xfId="33048" xr:uid="{55A10B51-CDB7-4522-9AD3-83D4FFE6DBC1}"/>
    <cellStyle name="Normal 22 3 6 2 2 5" xfId="47932" xr:uid="{82E926AC-C03D-42BF-9784-3D2800CC2111}"/>
    <cellStyle name="Normal 22 3 6 2 3" xfId="22780" xr:uid="{7E17D53A-8913-4190-B3FA-AB527B0269F5}"/>
    <cellStyle name="Normal 22 3 6 2 3 2" xfId="36472" xr:uid="{FCF3A907-C89D-40FA-A3EF-F75C1EC4E9B9}"/>
    <cellStyle name="Normal 22 3 6 2 3 3" xfId="51356" xr:uid="{DAFD4166-B729-41DE-84BC-24617EF2955D}"/>
    <cellStyle name="Normal 22 3 6 2 4" xfId="15936" xr:uid="{0C1FA28D-619C-449F-80C6-C42B3CB63AED}"/>
    <cellStyle name="Normal 22 3 6 2 5" xfId="29626" xr:uid="{6ACDE814-C8F3-4647-872E-151FF6EA084A}"/>
    <cellStyle name="Normal 22 3 6 2 6" xfId="44510" xr:uid="{E77E5E5C-412C-4175-BEE5-F794805A4482}"/>
    <cellStyle name="Normal 22 3 6 3" xfId="10800" xr:uid="{8BAA51A4-9453-43BB-9041-7A616A990D19}"/>
    <cellStyle name="Normal 22 3 6 3 2" xfId="24490" xr:uid="{65E80544-2E98-491A-9CB5-88620E906179}"/>
    <cellStyle name="Normal 22 3 6 3 2 2" xfId="38182" xr:uid="{7BCA1E55-306B-4F75-B3D9-05119F518032}"/>
    <cellStyle name="Normal 22 3 6 3 2 3" xfId="53066" xr:uid="{E58A5733-4304-4903-924F-97747C61193D}"/>
    <cellStyle name="Normal 22 3 6 3 3" xfId="17646" xr:uid="{75DEBA60-AD51-4153-8BFD-A17195E54AB3}"/>
    <cellStyle name="Normal 22 3 6 3 4" xfId="31336" xr:uid="{22E7995C-5390-4C7C-BBF4-B2605E69D5B0}"/>
    <cellStyle name="Normal 22 3 6 3 5" xfId="46220" xr:uid="{16A6A443-3C3C-4224-AC58-A7A737659FDD}"/>
    <cellStyle name="Normal 22 3 6 4" xfId="21068" xr:uid="{87350AF3-BF17-4B4F-B725-D881A795222E}"/>
    <cellStyle name="Normal 22 3 6 4 2" xfId="34760" xr:uid="{4B169C3E-30A8-4D11-8AEA-20D1B14BFC28}"/>
    <cellStyle name="Normal 22 3 6 4 3" xfId="49644" xr:uid="{13278061-6619-451C-BBF0-3F8F951EFE94}"/>
    <cellStyle name="Normal 22 3 6 5" xfId="14224" xr:uid="{EFBFD347-09D1-404E-9928-D0D14AD0892D}"/>
    <cellStyle name="Normal 22 3 6 6" xfId="27914" xr:uid="{D56DEB2C-FAD7-4877-9A76-FF44E002A3E9}"/>
    <cellStyle name="Normal 22 3 6 7" xfId="42798" xr:uid="{74749846-A899-47B8-9A6B-9B37CD0996EA}"/>
    <cellStyle name="Normal 22 3 7" xfId="7378" xr:uid="{AEBB5BBE-B619-4BE5-BDEB-E1EF88E774A7}"/>
    <cellStyle name="Normal 22 3 7 2" xfId="9091" xr:uid="{09E965F5-DB44-409B-8C68-EFC2068D5C17}"/>
    <cellStyle name="Normal 22 3 7 2 2" xfId="12513" xr:uid="{5D773809-15A7-4525-AB9A-D394971C4618}"/>
    <cellStyle name="Normal 22 3 7 2 2 2" xfId="26203" xr:uid="{72035744-996B-4A6B-A742-1F3ADE494AFC}"/>
    <cellStyle name="Normal 22 3 7 2 2 2 2" xfId="39895" xr:uid="{E78B053F-ECA0-4972-A955-B034FE94724C}"/>
    <cellStyle name="Normal 22 3 7 2 2 2 3" xfId="54779" xr:uid="{18EEB2A3-CB4C-4617-BF0E-0B56C26E35B1}"/>
    <cellStyle name="Normal 22 3 7 2 2 3" xfId="19359" xr:uid="{80111DAA-E3AF-4E50-8F8C-32064DCD8B2C}"/>
    <cellStyle name="Normal 22 3 7 2 2 4" xfId="33049" xr:uid="{74816D67-5BB3-4D6D-BA95-CB81431F60DB}"/>
    <cellStyle name="Normal 22 3 7 2 2 5" xfId="47933" xr:uid="{CE0C0A6B-D085-470B-92C0-32D09A6A4EB6}"/>
    <cellStyle name="Normal 22 3 7 2 3" xfId="22781" xr:uid="{919239CB-F7F8-4DF0-9C73-732154E72113}"/>
    <cellStyle name="Normal 22 3 7 2 3 2" xfId="36473" xr:uid="{E06DB078-3C6F-4BFA-928F-4E2A2E264CF6}"/>
    <cellStyle name="Normal 22 3 7 2 3 3" xfId="51357" xr:uid="{AB19B14E-67C1-4B29-9D50-68FF5B60FAC4}"/>
    <cellStyle name="Normal 22 3 7 2 4" xfId="15937" xr:uid="{7BC9DEA9-033E-491D-AA1C-4ABB4A492DD3}"/>
    <cellStyle name="Normal 22 3 7 2 5" xfId="29627" xr:uid="{318E7EB8-5619-4F66-BE26-F30F2ADC794E}"/>
    <cellStyle name="Normal 22 3 7 2 6" xfId="44511" xr:uid="{26D05BE4-3DE1-485E-8CC6-813BB20D335F}"/>
    <cellStyle name="Normal 22 3 7 3" xfId="10801" xr:uid="{1DD5BF1B-8A2C-4818-8E3F-2D0DDCFDB0C4}"/>
    <cellStyle name="Normal 22 3 7 3 2" xfId="24491" xr:uid="{AA8C49B6-E3A1-4CE3-808B-BF586E4BB989}"/>
    <cellStyle name="Normal 22 3 7 3 2 2" xfId="38183" xr:uid="{DF11C67C-5296-4F6C-A243-64D802AB42CC}"/>
    <cellStyle name="Normal 22 3 7 3 2 3" xfId="53067" xr:uid="{495BFD5C-A908-459B-89FA-39FCA282C8BA}"/>
    <cellStyle name="Normal 22 3 7 3 3" xfId="17647" xr:uid="{06D08307-0FF4-4507-994B-D26706FA6BF8}"/>
    <cellStyle name="Normal 22 3 7 3 4" xfId="31337" xr:uid="{BDA6EC70-FDD6-4BCF-A295-6A9E5D1B1DF1}"/>
    <cellStyle name="Normal 22 3 7 3 5" xfId="46221" xr:uid="{9F8E49FC-716B-480E-A5A3-3714A78E2E53}"/>
    <cellStyle name="Normal 22 3 7 4" xfId="21069" xr:uid="{74A346CF-5AFA-450D-9F6A-05D18B2F5A36}"/>
    <cellStyle name="Normal 22 3 7 4 2" xfId="34761" xr:uid="{E89F4D0F-DDD0-45A1-93F3-08D02674A105}"/>
    <cellStyle name="Normal 22 3 7 4 3" xfId="49645" xr:uid="{B0D56857-4E2B-4467-AACE-721A32FFF2FF}"/>
    <cellStyle name="Normal 22 3 7 5" xfId="14225" xr:uid="{41789B25-11EE-40D8-B590-22F36DFD06D6}"/>
    <cellStyle name="Normal 22 3 7 6" xfId="27915" xr:uid="{1E6035C4-9981-44F1-8D16-074E9E6DD10A}"/>
    <cellStyle name="Normal 22 3 7 7" xfId="42799" xr:uid="{39B5B08F-3A39-4515-AE48-2F002B91C6CC}"/>
    <cellStyle name="Normal 22 3 8" xfId="9062" xr:uid="{55A308C5-E9FF-43AE-B107-CE2E69F6750A}"/>
    <cellStyle name="Normal 22 3 8 2" xfId="12484" xr:uid="{85CDA2D9-E21D-40F1-B35E-26C8052C7BE5}"/>
    <cellStyle name="Normal 22 3 8 2 2" xfId="26174" xr:uid="{C3729B8E-EC05-4B9F-AF89-E618A2F9C80B}"/>
    <cellStyle name="Normal 22 3 8 2 2 2" xfId="39866" xr:uid="{359E01B0-B4C6-493A-954A-BF8860184BC2}"/>
    <cellStyle name="Normal 22 3 8 2 2 3" xfId="54750" xr:uid="{4E0EADA1-D9EF-485F-B2EE-A364624BB898}"/>
    <cellStyle name="Normal 22 3 8 2 3" xfId="19330" xr:uid="{39143D08-40F9-4A3F-B347-349CB2EB3796}"/>
    <cellStyle name="Normal 22 3 8 2 4" xfId="33020" xr:uid="{9F9042F8-4C9B-483A-8C15-B341313CDFFD}"/>
    <cellStyle name="Normal 22 3 8 2 5" xfId="47904" xr:uid="{5FCCFB9D-7E27-4849-87E4-0F4685EB6F90}"/>
    <cellStyle name="Normal 22 3 8 3" xfId="22752" xr:uid="{EBE2E9FA-04E6-4346-A6AE-0E8D0FC4E8D6}"/>
    <cellStyle name="Normal 22 3 8 3 2" xfId="36444" xr:uid="{90E839E8-01AA-4678-95DC-6171C9ADB404}"/>
    <cellStyle name="Normal 22 3 8 3 3" xfId="51328" xr:uid="{E05ACD76-A5F2-424A-96A8-54040553A015}"/>
    <cellStyle name="Normal 22 3 8 4" xfId="15908" xr:uid="{A72B80B9-B601-4823-A22C-46A77A1C02FD}"/>
    <cellStyle name="Normal 22 3 8 5" xfId="29598" xr:uid="{879E8316-709F-4296-9E21-F73478D886B9}"/>
    <cellStyle name="Normal 22 3 8 6" xfId="44482" xr:uid="{6EE9909B-1C66-41C4-A382-6ABBA2300C21}"/>
    <cellStyle name="Normal 22 3 9" xfId="10772" xr:uid="{F73615B3-CBAF-46EC-89EC-8B402C65B4B5}"/>
    <cellStyle name="Normal 22 3 9 2" xfId="24462" xr:uid="{A79CA846-446A-4849-9AC7-D629D7BA87A7}"/>
    <cellStyle name="Normal 22 3 9 2 2" xfId="38154" xr:uid="{295C3520-9892-4EA5-BB0D-010B5ECA274D}"/>
    <cellStyle name="Normal 22 3 9 2 3" xfId="53038" xr:uid="{39C2D7E4-6E42-4B3E-B9CC-F5AA20C896BE}"/>
    <cellStyle name="Normal 22 3 9 3" xfId="17618" xr:uid="{4C6F11E8-4294-422B-A278-C7935F0B5AB7}"/>
    <cellStyle name="Normal 22 3 9 4" xfId="31308" xr:uid="{30707527-BE31-4260-920D-6FB1B25F73D3}"/>
    <cellStyle name="Normal 22 3 9 5" xfId="46192" xr:uid="{92E99892-182E-4CE1-B689-86DF477EE078}"/>
    <cellStyle name="Normal 22 4" xfId="4317" xr:uid="{65236F2D-A678-4DA8-ACFC-E37CDA9B3105}"/>
    <cellStyle name="Normal 22 4 10" xfId="14226" xr:uid="{7AAF4A6A-EA73-42C9-9711-18F1A4FACA8A}"/>
    <cellStyle name="Normal 22 4 10 2" xfId="41318" xr:uid="{230D83C8-FDB8-4A3E-B9BA-8AF75D2088A0}"/>
    <cellStyle name="Normal 22 4 11" xfId="27916" xr:uid="{7DA8DF4E-9944-4C79-A905-F8B8711ED504}"/>
    <cellStyle name="Normal 22 4 12" xfId="42800" xr:uid="{DC4D6822-6234-46A1-85D4-F638CEE73B35}"/>
    <cellStyle name="Normal 22 4 13" xfId="7379" xr:uid="{186BB8B4-4098-490A-BA7D-CC25CBB79E25}"/>
    <cellStyle name="Normal 22 4 2" xfId="4434" xr:uid="{A5FF56FE-21FA-4B31-9E13-55D143EB09EC}"/>
    <cellStyle name="Normal 22 4 2 10" xfId="42801" xr:uid="{5EF89377-EC4C-46D2-8C72-9CDBFBCB5BEF}"/>
    <cellStyle name="Normal 22 4 2 11" xfId="7380" xr:uid="{581E041C-D5E5-4BC4-945F-DAFB0A1C9BF2}"/>
    <cellStyle name="Normal 22 4 2 2" xfId="7381" xr:uid="{369DB288-81D6-4596-864D-D8A1526D56B8}"/>
    <cellStyle name="Normal 22 4 2 2 2" xfId="7382" xr:uid="{FB968D8E-4E14-4281-9222-F26B727BC7F0}"/>
    <cellStyle name="Normal 22 4 2 2 2 2" xfId="9095" xr:uid="{EE9A6E36-E10A-4919-9171-09D2806DAACB}"/>
    <cellStyle name="Normal 22 4 2 2 2 2 2" xfId="12517" xr:uid="{74EB52B1-76FD-45C8-80B2-89AD5DEBDA0F}"/>
    <cellStyle name="Normal 22 4 2 2 2 2 2 2" xfId="26207" xr:uid="{9602C101-BFEB-4F94-B271-E6323CE962E4}"/>
    <cellStyle name="Normal 22 4 2 2 2 2 2 2 2" xfId="39899" xr:uid="{CD7E81D3-ABF3-4C46-AB12-59D9767228B6}"/>
    <cellStyle name="Normal 22 4 2 2 2 2 2 2 3" xfId="54783" xr:uid="{273E8781-6195-4138-9205-A825CEDAD0B6}"/>
    <cellStyle name="Normal 22 4 2 2 2 2 2 3" xfId="19363" xr:uid="{AF607239-C576-4AB8-96C0-5955CBE69E3B}"/>
    <cellStyle name="Normal 22 4 2 2 2 2 2 4" xfId="33053" xr:uid="{02239360-A1F6-47E6-98AC-D04F7410031C}"/>
    <cellStyle name="Normal 22 4 2 2 2 2 2 5" xfId="47937" xr:uid="{0161829A-F97D-43D5-9D88-ECA2CC395A1B}"/>
    <cellStyle name="Normal 22 4 2 2 2 2 3" xfId="22785" xr:uid="{A4156491-4BC9-4E99-ABB5-B9EDB1B47531}"/>
    <cellStyle name="Normal 22 4 2 2 2 2 3 2" xfId="36477" xr:uid="{5F9BD3D9-D073-4339-AFD2-33C411CEDBDC}"/>
    <cellStyle name="Normal 22 4 2 2 2 2 3 3" xfId="51361" xr:uid="{E87042A6-B8EA-437B-A204-F8835F5B31B4}"/>
    <cellStyle name="Normal 22 4 2 2 2 2 4" xfId="15941" xr:uid="{90537F88-5947-4B2F-AFA7-18D48B9B1F18}"/>
    <cellStyle name="Normal 22 4 2 2 2 2 5" xfId="29631" xr:uid="{30F09DBE-2696-4E7B-9DCB-06B6F8B443E8}"/>
    <cellStyle name="Normal 22 4 2 2 2 2 6" xfId="44515" xr:uid="{331EC9DF-28F1-46F8-A4F0-C3A2C367269E}"/>
    <cellStyle name="Normal 22 4 2 2 2 3" xfId="10805" xr:uid="{80C5F596-9E1D-44E1-8E6E-283412757559}"/>
    <cellStyle name="Normal 22 4 2 2 2 3 2" xfId="24495" xr:uid="{2E53E163-5F87-43DD-9A2B-C234B1A31A8A}"/>
    <cellStyle name="Normal 22 4 2 2 2 3 2 2" xfId="38187" xr:uid="{A5D96003-F4FB-408C-B681-9251687D042B}"/>
    <cellStyle name="Normal 22 4 2 2 2 3 2 3" xfId="53071" xr:uid="{AB1A31D2-89F5-418A-BB9E-5C28A832274F}"/>
    <cellStyle name="Normal 22 4 2 2 2 3 3" xfId="17651" xr:uid="{DD04848C-3F0B-4336-AB99-85C88EEA883A}"/>
    <cellStyle name="Normal 22 4 2 2 2 3 4" xfId="31341" xr:uid="{016B33B6-AA9D-4734-87A6-B7856765C786}"/>
    <cellStyle name="Normal 22 4 2 2 2 3 5" xfId="46225" xr:uid="{011C1BDF-4625-4B6C-85FE-3FB97C6E7770}"/>
    <cellStyle name="Normal 22 4 2 2 2 4" xfId="21073" xr:uid="{2EBDC3F0-20B9-4A14-AED7-78552AE73C49}"/>
    <cellStyle name="Normal 22 4 2 2 2 4 2" xfId="34765" xr:uid="{525FA2CD-0B82-44E3-A48F-FEA16227A805}"/>
    <cellStyle name="Normal 22 4 2 2 2 4 3" xfId="49649" xr:uid="{83504E05-A4C1-48DA-AEB6-C2A40C0A013F}"/>
    <cellStyle name="Normal 22 4 2 2 2 5" xfId="14229" xr:uid="{DC5C7DA3-B258-49ED-B1B6-5486193D580D}"/>
    <cellStyle name="Normal 22 4 2 2 2 6" xfId="27919" xr:uid="{6A79D812-861B-4266-A8AF-08391CFA38EE}"/>
    <cellStyle name="Normal 22 4 2 2 2 7" xfId="42803" xr:uid="{A698B2B9-85FF-4ED6-B08F-1F72B2A28324}"/>
    <cellStyle name="Normal 22 4 2 2 3" xfId="9094" xr:uid="{A074FA95-43A4-4178-8C71-B429AD26B44F}"/>
    <cellStyle name="Normal 22 4 2 2 3 2" xfId="12516" xr:uid="{22504E26-745B-497F-A75B-36E3C24FE326}"/>
    <cellStyle name="Normal 22 4 2 2 3 2 2" xfId="26206" xr:uid="{9B137F1F-7A36-4598-AD9B-1EE49300F41E}"/>
    <cellStyle name="Normal 22 4 2 2 3 2 2 2" xfId="39898" xr:uid="{19E86CEA-130C-4825-818E-5DDDF84EFA23}"/>
    <cellStyle name="Normal 22 4 2 2 3 2 2 3" xfId="54782" xr:uid="{070918F9-D0CD-4975-A270-2D6940DE3FE3}"/>
    <cellStyle name="Normal 22 4 2 2 3 2 3" xfId="19362" xr:uid="{00E0F860-6117-4AA8-9174-F850E690D8D9}"/>
    <cellStyle name="Normal 22 4 2 2 3 2 4" xfId="33052" xr:uid="{A685F753-26E8-4191-80B6-EF865983B2D7}"/>
    <cellStyle name="Normal 22 4 2 2 3 2 5" xfId="47936" xr:uid="{4D21AA03-636E-4029-9798-3A4B68A574E3}"/>
    <cellStyle name="Normal 22 4 2 2 3 3" xfId="22784" xr:uid="{153E9737-3244-49D5-85D8-A39C9222B07A}"/>
    <cellStyle name="Normal 22 4 2 2 3 3 2" xfId="36476" xr:uid="{6C734464-EF3A-4190-A16E-2063734D4D0A}"/>
    <cellStyle name="Normal 22 4 2 2 3 3 3" xfId="51360" xr:uid="{19F98487-1E7D-4B84-B52A-32FAC9409ED6}"/>
    <cellStyle name="Normal 22 4 2 2 3 4" xfId="15940" xr:uid="{4260FCCD-64B5-4AA3-A446-9BF2874C4B5D}"/>
    <cellStyle name="Normal 22 4 2 2 3 5" xfId="29630" xr:uid="{3F220D7C-73CF-42B7-8AF3-8AD5F0FDF21B}"/>
    <cellStyle name="Normal 22 4 2 2 3 6" xfId="44514" xr:uid="{EDD3BA77-A551-4184-88F8-C20F7E87BD94}"/>
    <cellStyle name="Normal 22 4 2 2 4" xfId="10804" xr:uid="{887B0756-AC1D-4CC2-9897-06D33732A583}"/>
    <cellStyle name="Normal 22 4 2 2 4 2" xfId="24494" xr:uid="{77CA000C-1548-423F-A812-4EFA2B429738}"/>
    <cellStyle name="Normal 22 4 2 2 4 2 2" xfId="38186" xr:uid="{54340B85-0AD0-468F-B26A-A0965DA6257B}"/>
    <cellStyle name="Normal 22 4 2 2 4 2 3" xfId="53070" xr:uid="{EE7ECDE2-FE0C-4F6E-A8E9-4609E9E7A401}"/>
    <cellStyle name="Normal 22 4 2 2 4 3" xfId="17650" xr:uid="{FCD6A4F7-F7E8-4B1B-95AA-DE15D85A300A}"/>
    <cellStyle name="Normal 22 4 2 2 4 4" xfId="31340" xr:uid="{9D1F0E9E-2D35-4808-9521-3716C38704D7}"/>
    <cellStyle name="Normal 22 4 2 2 4 5" xfId="46224" xr:uid="{90DF746D-71CA-481E-8E75-152D581AAB52}"/>
    <cellStyle name="Normal 22 4 2 2 5" xfId="21072" xr:uid="{A93756A6-AC8F-4A1E-A6D4-37619AA8BA5F}"/>
    <cellStyle name="Normal 22 4 2 2 5 2" xfId="34764" xr:uid="{43CBC68E-7178-4011-9A2D-87ED84FE15E3}"/>
    <cellStyle name="Normal 22 4 2 2 5 3" xfId="49648" xr:uid="{55076A6A-F3D6-49BA-8CD9-AA4B90B106C6}"/>
    <cellStyle name="Normal 22 4 2 2 6" xfId="14228" xr:uid="{DA62A1C5-5E8D-490D-808B-A9565D969CA1}"/>
    <cellStyle name="Normal 22 4 2 2 7" xfId="27918" xr:uid="{A341BE05-7B99-4050-8F11-16E02AD4580E}"/>
    <cellStyle name="Normal 22 4 2 2 8" xfId="42802" xr:uid="{41A39824-0C8C-4E08-83D4-871817A622C8}"/>
    <cellStyle name="Normal 22 4 2 3" xfId="7383" xr:uid="{8FCB72CA-D006-473A-9E6D-0C4AFB3BEA17}"/>
    <cellStyle name="Normal 22 4 2 3 2" xfId="9096" xr:uid="{C6AABD27-086F-48E4-8526-62AC725BB6C3}"/>
    <cellStyle name="Normal 22 4 2 3 2 2" xfId="12518" xr:uid="{4911EA2E-A222-4025-A3A0-6584BF0086B6}"/>
    <cellStyle name="Normal 22 4 2 3 2 2 2" xfId="26208" xr:uid="{0E30D433-8C26-4997-8F55-5E19E6654B4A}"/>
    <cellStyle name="Normal 22 4 2 3 2 2 2 2" xfId="39900" xr:uid="{59577788-D9AA-4B34-BE98-3C11E9E65F25}"/>
    <cellStyle name="Normal 22 4 2 3 2 2 2 3" xfId="54784" xr:uid="{46130F9C-526D-4C84-941B-84EF86488081}"/>
    <cellStyle name="Normal 22 4 2 3 2 2 3" xfId="19364" xr:uid="{60C676C4-1CE6-4521-A3E0-57A9D4CDE0C5}"/>
    <cellStyle name="Normal 22 4 2 3 2 2 4" xfId="33054" xr:uid="{23F0C353-3EF3-4261-996C-2149661BF38D}"/>
    <cellStyle name="Normal 22 4 2 3 2 2 5" xfId="47938" xr:uid="{4D1F3128-0AE6-47CC-85F1-CE69750602DE}"/>
    <cellStyle name="Normal 22 4 2 3 2 3" xfId="22786" xr:uid="{F4BDB9BC-A9DE-41EA-BA16-A5A516CE9AEB}"/>
    <cellStyle name="Normal 22 4 2 3 2 3 2" xfId="36478" xr:uid="{B96E741D-BA25-4DD8-B8EE-1F7B73B690AD}"/>
    <cellStyle name="Normal 22 4 2 3 2 3 3" xfId="51362" xr:uid="{E80DF42A-F890-4C24-B97B-147FDFA7CC0D}"/>
    <cellStyle name="Normal 22 4 2 3 2 4" xfId="15942" xr:uid="{758920F5-9EFD-4FFF-A237-1063368E7016}"/>
    <cellStyle name="Normal 22 4 2 3 2 5" xfId="29632" xr:uid="{45E9A931-FA45-4351-BE24-DFC70E7E8D20}"/>
    <cellStyle name="Normal 22 4 2 3 2 6" xfId="44516" xr:uid="{12F042CF-466F-4F2B-BB28-D997F521887B}"/>
    <cellStyle name="Normal 22 4 2 3 3" xfId="10806" xr:uid="{895E6D5B-6E43-4252-B559-8C49F8CBA60F}"/>
    <cellStyle name="Normal 22 4 2 3 3 2" xfId="24496" xr:uid="{ADA6F4E9-CA28-4750-8396-C3034E482896}"/>
    <cellStyle name="Normal 22 4 2 3 3 2 2" xfId="38188" xr:uid="{76C9E3F1-CA02-482E-BD1E-85B5F1A6995B}"/>
    <cellStyle name="Normal 22 4 2 3 3 2 3" xfId="53072" xr:uid="{58CB2416-5380-4B7C-987D-BDEBF4ED82A4}"/>
    <cellStyle name="Normal 22 4 2 3 3 3" xfId="17652" xr:uid="{DA18AE10-B2F9-4363-AC17-03FB083C3FEB}"/>
    <cellStyle name="Normal 22 4 2 3 3 4" xfId="31342" xr:uid="{C6F5B3AA-8C66-4DE0-A154-87B8020FDB2C}"/>
    <cellStyle name="Normal 22 4 2 3 3 5" xfId="46226" xr:uid="{729F6462-44A0-477C-9118-5D9AE6275030}"/>
    <cellStyle name="Normal 22 4 2 3 4" xfId="21074" xr:uid="{501A8DA5-ED14-4300-8C32-3CB5DF86F905}"/>
    <cellStyle name="Normal 22 4 2 3 4 2" xfId="34766" xr:uid="{3623E64A-0494-47CF-94A0-6C6A47AFB215}"/>
    <cellStyle name="Normal 22 4 2 3 4 3" xfId="49650" xr:uid="{8F047B2A-716D-44C8-9260-D5B5BE4C59CE}"/>
    <cellStyle name="Normal 22 4 2 3 5" xfId="14230" xr:uid="{E612E9D7-D952-40AA-8753-C506182273F0}"/>
    <cellStyle name="Normal 22 4 2 3 6" xfId="27920" xr:uid="{C5AA15C9-C093-4666-86FB-47BFCD36B64A}"/>
    <cellStyle name="Normal 22 4 2 3 7" xfId="42804" xr:uid="{BFB618FB-15AC-40EE-9C34-C86CA465225E}"/>
    <cellStyle name="Normal 22 4 2 4" xfId="7384" xr:uid="{102A4B5B-C3AA-45E8-BEC3-FE984CD54C75}"/>
    <cellStyle name="Normal 22 4 2 4 2" xfId="9097" xr:uid="{E0E56821-82FA-4F51-9E4C-28946F2333C7}"/>
    <cellStyle name="Normal 22 4 2 4 2 2" xfId="12519" xr:uid="{213DF99A-4E7C-46BF-8756-C1C4AC470C0C}"/>
    <cellStyle name="Normal 22 4 2 4 2 2 2" xfId="26209" xr:uid="{7EAB52EB-3E2D-49FC-B732-F6AEE9ACC59D}"/>
    <cellStyle name="Normal 22 4 2 4 2 2 2 2" xfId="39901" xr:uid="{950D53C5-5A1C-4278-BD51-11920FF5CC2E}"/>
    <cellStyle name="Normal 22 4 2 4 2 2 2 3" xfId="54785" xr:uid="{5966AB0E-5449-4034-9BFF-9C8EF2BCDBF0}"/>
    <cellStyle name="Normal 22 4 2 4 2 2 3" xfId="19365" xr:uid="{7BEED009-0334-43A1-B4AF-84427FB56371}"/>
    <cellStyle name="Normal 22 4 2 4 2 2 4" xfId="33055" xr:uid="{47F95D0C-4E13-44AA-B1AC-D30B3789AFA7}"/>
    <cellStyle name="Normal 22 4 2 4 2 2 5" xfId="47939" xr:uid="{154A244F-2DBF-447F-97F7-43AB10D186A4}"/>
    <cellStyle name="Normal 22 4 2 4 2 3" xfId="22787" xr:uid="{084D1BA6-9D03-438F-A45F-47E8B9D0C900}"/>
    <cellStyle name="Normal 22 4 2 4 2 3 2" xfId="36479" xr:uid="{29B96A54-4A33-4737-9C12-C66F7413C3E4}"/>
    <cellStyle name="Normal 22 4 2 4 2 3 3" xfId="51363" xr:uid="{5FF4B806-C2D3-48DA-A032-25BE211EB37D}"/>
    <cellStyle name="Normal 22 4 2 4 2 4" xfId="15943" xr:uid="{2685837C-0852-4F02-BF48-F4C45802F46B}"/>
    <cellStyle name="Normal 22 4 2 4 2 5" xfId="29633" xr:uid="{D1AA9746-8BFD-4F19-A84B-350A4DAEF7E9}"/>
    <cellStyle name="Normal 22 4 2 4 2 6" xfId="44517" xr:uid="{4E6114B7-C33D-4672-B12E-26DA698B1496}"/>
    <cellStyle name="Normal 22 4 2 4 3" xfId="10807" xr:uid="{BEF65686-EBE7-428C-B929-967A1E849C83}"/>
    <cellStyle name="Normal 22 4 2 4 3 2" xfId="24497" xr:uid="{FAF15696-6694-463B-8BB5-E1991B202E04}"/>
    <cellStyle name="Normal 22 4 2 4 3 2 2" xfId="38189" xr:uid="{EBFC5AF3-96D7-4521-BC11-7B49CF1408D5}"/>
    <cellStyle name="Normal 22 4 2 4 3 2 3" xfId="53073" xr:uid="{3B6D7B3E-75D2-4BC5-B196-6089174A6F4E}"/>
    <cellStyle name="Normal 22 4 2 4 3 3" xfId="17653" xr:uid="{8744E5CD-D0D2-45F1-BCAE-681FE9D0C279}"/>
    <cellStyle name="Normal 22 4 2 4 3 4" xfId="31343" xr:uid="{02A7D496-678E-4753-8923-B0B9DC4A6D68}"/>
    <cellStyle name="Normal 22 4 2 4 3 5" xfId="46227" xr:uid="{48490AD6-28F5-4D6A-A122-3E0A9EDDD663}"/>
    <cellStyle name="Normal 22 4 2 4 4" xfId="21075" xr:uid="{4E5477F7-480C-4DD4-994B-8D9BAAD3B094}"/>
    <cellStyle name="Normal 22 4 2 4 4 2" xfId="34767" xr:uid="{08D6ECB7-D8AA-4D23-B81B-561D0B5A324A}"/>
    <cellStyle name="Normal 22 4 2 4 4 3" xfId="49651" xr:uid="{2D0137E4-8C92-458B-9F92-AC032BA6CC15}"/>
    <cellStyle name="Normal 22 4 2 4 5" xfId="14231" xr:uid="{FBF4D967-8FA9-4C62-870B-440E4E30F462}"/>
    <cellStyle name="Normal 22 4 2 4 6" xfId="27921" xr:uid="{1162562D-9FDE-4F17-8001-D897A10E4A57}"/>
    <cellStyle name="Normal 22 4 2 4 7" xfId="42805" xr:uid="{B2083CF6-2ADD-414D-9182-B940A81CC497}"/>
    <cellStyle name="Normal 22 4 2 5" xfId="9093" xr:uid="{40904DC6-15AE-4AB6-BAD7-6FBE9CE126FC}"/>
    <cellStyle name="Normal 22 4 2 5 2" xfId="12515" xr:uid="{1AC14D4F-EC5A-45A5-81DD-F19654C15BA2}"/>
    <cellStyle name="Normal 22 4 2 5 2 2" xfId="26205" xr:uid="{45957BBC-5828-414E-95C7-05FE4AFAFF8C}"/>
    <cellStyle name="Normal 22 4 2 5 2 2 2" xfId="39897" xr:uid="{5DC8739F-DD71-4B9E-8031-B43EE3BC1B83}"/>
    <cellStyle name="Normal 22 4 2 5 2 2 3" xfId="54781" xr:uid="{D675EAB4-0736-4ABB-A81C-A37E864F6244}"/>
    <cellStyle name="Normal 22 4 2 5 2 3" xfId="19361" xr:uid="{887E7AEA-B3D9-4873-A527-1EF09ECBE43B}"/>
    <cellStyle name="Normal 22 4 2 5 2 4" xfId="33051" xr:uid="{9CD87C05-0A5E-440C-A9E0-7923241FC357}"/>
    <cellStyle name="Normal 22 4 2 5 2 5" xfId="47935" xr:uid="{F1FD376F-6E98-427B-8EE4-9DBD327D307F}"/>
    <cellStyle name="Normal 22 4 2 5 3" xfId="22783" xr:uid="{B066D08B-B66C-4D83-BCF8-8CE74A89EDD1}"/>
    <cellStyle name="Normal 22 4 2 5 3 2" xfId="36475" xr:uid="{D6CD3D2C-714F-4ABB-BFD4-42C3C391F87C}"/>
    <cellStyle name="Normal 22 4 2 5 3 3" xfId="51359" xr:uid="{8C21F9BF-7E86-4447-918C-6608980C7B91}"/>
    <cellStyle name="Normal 22 4 2 5 4" xfId="15939" xr:uid="{536F5563-35F7-4807-9FC8-DF7D44349C42}"/>
    <cellStyle name="Normal 22 4 2 5 5" xfId="29629" xr:uid="{981E32AB-0711-43B8-92EA-160E667ADE04}"/>
    <cellStyle name="Normal 22 4 2 5 6" xfId="44513" xr:uid="{100D3F05-C28F-4DDD-8833-CB9268DAE87E}"/>
    <cellStyle name="Normal 22 4 2 6" xfId="10803" xr:uid="{8A3C0642-DC74-447F-AB0D-F3BDACB78590}"/>
    <cellStyle name="Normal 22 4 2 6 2" xfId="24493" xr:uid="{C5AE3AC5-3180-4D9C-99D9-8F73A8CDCA27}"/>
    <cellStyle name="Normal 22 4 2 6 2 2" xfId="38185" xr:uid="{F8305C8E-4FD1-4CE5-8964-C31B98553959}"/>
    <cellStyle name="Normal 22 4 2 6 2 3" xfId="53069" xr:uid="{36DBE0C6-8A88-41FE-B7C3-ED7BA3F25A6B}"/>
    <cellStyle name="Normal 22 4 2 6 3" xfId="17649" xr:uid="{EE7C2C43-3F15-48F5-8848-F503515C19E8}"/>
    <cellStyle name="Normal 22 4 2 6 4" xfId="31339" xr:uid="{A81E3BB6-1EF2-4965-BAC0-ED10F0F0345F}"/>
    <cellStyle name="Normal 22 4 2 6 5" xfId="46223" xr:uid="{83B739B4-F195-4D55-BC6E-38B6E82675EF}"/>
    <cellStyle name="Normal 22 4 2 7" xfId="21071" xr:uid="{5CE11988-C756-4C90-BA3A-513F4F70B657}"/>
    <cellStyle name="Normal 22 4 2 7 2" xfId="34763" xr:uid="{F77EC5AC-07F1-49B8-A00B-7D0BDD2C76AE}"/>
    <cellStyle name="Normal 22 4 2 7 3" xfId="49647" xr:uid="{24ACA44C-13C5-4428-B8DD-5F931DCA88C7}"/>
    <cellStyle name="Normal 22 4 2 8" xfId="14227" xr:uid="{ECC0B902-657A-4872-A1D3-4B98ADEA5469}"/>
    <cellStyle name="Normal 22 4 2 8 2" xfId="41342" xr:uid="{05F262D2-4F4F-4E4B-98A6-42D81224BC0B}"/>
    <cellStyle name="Normal 22 4 2 9" xfId="27917" xr:uid="{CF668F6B-305A-4527-AC78-D908B91050C8}"/>
    <cellStyle name="Normal 22 4 3" xfId="4574" xr:uid="{E85C4095-C7E6-4F74-9D0C-FB1042C1CB56}"/>
    <cellStyle name="Normal 22 4 3 10" xfId="42806" xr:uid="{C6D95B7C-9271-4A33-9D78-46B9BC670065}"/>
    <cellStyle name="Normal 22 4 3 11" xfId="7385" xr:uid="{F03280A2-9BCB-495C-ACC4-3AE0F77D69B4}"/>
    <cellStyle name="Normal 22 4 3 12" xfId="5963" xr:uid="{D90AA390-C518-43DB-9B0E-39237BB4AA72}"/>
    <cellStyle name="Normal 22 4 3 13" xfId="5371" xr:uid="{6A4A67BC-EB7C-496C-B5C3-8654AE0EFB75}"/>
    <cellStyle name="Normal 22 4 3 2" xfId="4593" xr:uid="{413DAA0D-F0F6-4211-B988-D12723A869D1}"/>
    <cellStyle name="Normal 22 4 3 2 10" xfId="5965" xr:uid="{9CE387FA-50AE-42BE-BBEA-4B006C517758}"/>
    <cellStyle name="Normal 22 4 3 2 11" xfId="5373" xr:uid="{F1AC6A39-A934-4524-BEBB-A39837DFC845}"/>
    <cellStyle name="Normal 22 4 3 2 2" xfId="7387" xr:uid="{09E7CA05-D3D4-4C59-A052-13493D7842ED}"/>
    <cellStyle name="Normal 22 4 3 2 2 2" xfId="9100" xr:uid="{70750926-3A80-4759-AB9A-4E9527E27CF9}"/>
    <cellStyle name="Normal 22 4 3 2 2 2 2" xfId="12522" xr:uid="{189F6ACC-DFC4-430D-AD45-3FC3DFB67411}"/>
    <cellStyle name="Normal 22 4 3 2 2 2 2 2" xfId="26212" xr:uid="{482EA0C7-D59C-4303-944B-D92118453785}"/>
    <cellStyle name="Normal 22 4 3 2 2 2 2 2 2" xfId="39904" xr:uid="{7E9E9CED-2E88-441D-BD6E-467645FAC415}"/>
    <cellStyle name="Normal 22 4 3 2 2 2 2 2 3" xfId="54788" xr:uid="{7FAEBFBB-C8C3-41F0-AF31-5A8BBB3EB250}"/>
    <cellStyle name="Normal 22 4 3 2 2 2 2 3" xfId="19368" xr:uid="{9570216D-383A-4D5D-A29A-86C7F1277C95}"/>
    <cellStyle name="Normal 22 4 3 2 2 2 2 4" xfId="33058" xr:uid="{96111787-8EEA-4BF5-802B-3EBEE5CA729A}"/>
    <cellStyle name="Normal 22 4 3 2 2 2 2 5" xfId="47942" xr:uid="{D9EEE5DE-C04D-4039-B1AE-296E7E8DB93E}"/>
    <cellStyle name="Normal 22 4 3 2 2 2 3" xfId="22790" xr:uid="{275A2D66-87AB-4F92-805D-55C43769949C}"/>
    <cellStyle name="Normal 22 4 3 2 2 2 3 2" xfId="36482" xr:uid="{759D9991-8E8F-4FCB-94FD-B1C149D2D853}"/>
    <cellStyle name="Normal 22 4 3 2 2 2 3 3" xfId="51366" xr:uid="{17DE135E-9E10-4384-B013-413B7AF968FD}"/>
    <cellStyle name="Normal 22 4 3 2 2 2 4" xfId="15946" xr:uid="{B732D147-8EBF-4C8D-ADF6-6760CBD17FEB}"/>
    <cellStyle name="Normal 22 4 3 2 2 2 5" xfId="29636" xr:uid="{1D290AEA-4E1F-4BEF-8FDE-17ABF577E84F}"/>
    <cellStyle name="Normal 22 4 3 2 2 2 6" xfId="44520" xr:uid="{DF02112B-30F3-45F3-8188-B18659558736}"/>
    <cellStyle name="Normal 22 4 3 2 2 3" xfId="10810" xr:uid="{8F0504DB-4E50-44DF-94AF-846E4F7E2FB1}"/>
    <cellStyle name="Normal 22 4 3 2 2 3 2" xfId="24500" xr:uid="{4F449E74-65F6-4A58-9EAB-2489D8E854C9}"/>
    <cellStyle name="Normal 22 4 3 2 2 3 2 2" xfId="38192" xr:uid="{D20A9AF5-E5A1-4723-BDD0-AB9E57329320}"/>
    <cellStyle name="Normal 22 4 3 2 2 3 2 3" xfId="53076" xr:uid="{9E56D3A5-0AAB-40B0-9795-BF23F21F7104}"/>
    <cellStyle name="Normal 22 4 3 2 2 3 3" xfId="17656" xr:uid="{E011D170-34F7-4524-97C8-8DD0F914A8F0}"/>
    <cellStyle name="Normal 22 4 3 2 2 3 4" xfId="31346" xr:uid="{04982DB6-4435-46F5-9F86-67910DE0A585}"/>
    <cellStyle name="Normal 22 4 3 2 2 3 5" xfId="46230" xr:uid="{3123DCF1-E0CF-42F2-ADFD-E9836AA32554}"/>
    <cellStyle name="Normal 22 4 3 2 2 4" xfId="21078" xr:uid="{C9EA58FD-499B-4F3E-A074-4A0FBC01461D}"/>
    <cellStyle name="Normal 22 4 3 2 2 4 2" xfId="34770" xr:uid="{33BE97B5-7907-4B39-8A11-94669D0673EF}"/>
    <cellStyle name="Normal 22 4 3 2 2 4 3" xfId="49654" xr:uid="{FCE511ED-B00F-4551-ACBD-B888F741607D}"/>
    <cellStyle name="Normal 22 4 3 2 2 5" xfId="14234" xr:uid="{660595AF-724C-44DF-A86D-BBBA81BAF9D6}"/>
    <cellStyle name="Normal 22 4 3 2 2 6" xfId="27924" xr:uid="{DDB249C0-AA80-49FD-98CC-2F81A444CBE4}"/>
    <cellStyle name="Normal 22 4 3 2 2 7" xfId="42808" xr:uid="{48FF7955-7203-4E82-BB9B-E492D151A9D4}"/>
    <cellStyle name="Normal 22 4 3 2 3" xfId="9099" xr:uid="{1A16B229-3822-4793-9CE9-40AC2F7EDD1A}"/>
    <cellStyle name="Normal 22 4 3 2 3 2" xfId="12521" xr:uid="{94925C18-00D5-409F-8954-491D225AFF0E}"/>
    <cellStyle name="Normal 22 4 3 2 3 2 2" xfId="26211" xr:uid="{0C39D1CE-ACF5-4F8C-93E8-3A7B81641325}"/>
    <cellStyle name="Normal 22 4 3 2 3 2 2 2" xfId="39903" xr:uid="{28965ABE-C3C2-4776-A21C-22FA985DC572}"/>
    <cellStyle name="Normal 22 4 3 2 3 2 2 3" xfId="54787" xr:uid="{6D8C5784-3B48-4C88-AB5C-6D15C44370E4}"/>
    <cellStyle name="Normal 22 4 3 2 3 2 3" xfId="19367" xr:uid="{68EB23CC-C389-41A4-9941-639161CEBA76}"/>
    <cellStyle name="Normal 22 4 3 2 3 2 4" xfId="33057" xr:uid="{3AFC23B2-0FD1-4BDA-BAAB-831E465AFC7E}"/>
    <cellStyle name="Normal 22 4 3 2 3 2 5" xfId="47941" xr:uid="{5607CA89-621B-4948-A22E-468817EAFC6A}"/>
    <cellStyle name="Normal 22 4 3 2 3 3" xfId="22789" xr:uid="{61FFFE04-B35E-4DE8-AF98-60692EEEB455}"/>
    <cellStyle name="Normal 22 4 3 2 3 3 2" xfId="36481" xr:uid="{86110A5B-EFC7-480B-A4F4-A60E44A81D75}"/>
    <cellStyle name="Normal 22 4 3 2 3 3 3" xfId="51365" xr:uid="{21DD5183-861D-4A18-AC2C-37E759217F69}"/>
    <cellStyle name="Normal 22 4 3 2 3 4" xfId="15945" xr:uid="{9F6C67AF-995C-4828-9DD9-AE9679592018}"/>
    <cellStyle name="Normal 22 4 3 2 3 5" xfId="29635" xr:uid="{1593507C-E737-4F85-A2F9-84FF038CA71E}"/>
    <cellStyle name="Normal 22 4 3 2 3 6" xfId="44519" xr:uid="{C464477D-33D5-4708-A264-49B7CB9EADB4}"/>
    <cellStyle name="Normal 22 4 3 2 4" xfId="10809" xr:uid="{D80DABD4-567A-4621-B9B0-F0577317B83C}"/>
    <cellStyle name="Normal 22 4 3 2 4 2" xfId="24499" xr:uid="{46B8D97D-4812-4657-9FF4-D4BEC3370535}"/>
    <cellStyle name="Normal 22 4 3 2 4 2 2" xfId="38191" xr:uid="{CB1FD97D-7BEA-4F2D-AAA3-6E95A508A484}"/>
    <cellStyle name="Normal 22 4 3 2 4 2 3" xfId="53075" xr:uid="{F8364301-01AF-43C6-B8BA-84EF32A6DA42}"/>
    <cellStyle name="Normal 22 4 3 2 4 3" xfId="17655" xr:uid="{227A00A1-CB1A-4CE0-A7F1-B66D2AA015AA}"/>
    <cellStyle name="Normal 22 4 3 2 4 4" xfId="31345" xr:uid="{654F058E-5AFA-48CC-9572-A2F14A73C87E}"/>
    <cellStyle name="Normal 22 4 3 2 4 5" xfId="46229" xr:uid="{40EC3B8E-943A-4880-A44B-98FE2F19CADD}"/>
    <cellStyle name="Normal 22 4 3 2 5" xfId="21077" xr:uid="{AB382FA3-CAE6-4C66-83F0-B237141CD309}"/>
    <cellStyle name="Normal 22 4 3 2 5 2" xfId="34769" xr:uid="{66AFEC2C-4B93-4F74-BDFE-CD75BA267081}"/>
    <cellStyle name="Normal 22 4 3 2 5 3" xfId="49653" xr:uid="{664005CB-883D-4FA9-9DB0-0E7E4E347ED8}"/>
    <cellStyle name="Normal 22 4 3 2 6" xfId="14233" xr:uid="{8360C020-23BE-41FA-8832-04AA934C773C}"/>
    <cellStyle name="Normal 22 4 3 2 6 2" xfId="41362" xr:uid="{DB2989C9-76EA-4B9D-BBAC-1CCD242A5B22}"/>
    <cellStyle name="Normal 22 4 3 2 7" xfId="27923" xr:uid="{0DDEF2C5-F582-4587-ACC1-3302324EF601}"/>
    <cellStyle name="Normal 22 4 3 2 8" xfId="42807" xr:uid="{437065C8-DE47-40E4-B2EA-542B82564293}"/>
    <cellStyle name="Normal 22 4 3 2 9" xfId="7386" xr:uid="{6D904879-5DDF-4D24-A026-9294D732A7C9}"/>
    <cellStyle name="Normal 22 4 3 3" xfId="4751" xr:uid="{87305989-3F71-4E9B-A072-74C3C244812B}"/>
    <cellStyle name="Normal 22 4 3 3 2" xfId="9101" xr:uid="{E71CAF77-8A1D-40D4-A682-E62FA0A81F23}"/>
    <cellStyle name="Normal 22 4 3 3 2 2" xfId="12523" xr:uid="{A2881915-9D9A-432A-BC0A-1FFD91E5A096}"/>
    <cellStyle name="Normal 22 4 3 3 2 2 2" xfId="26213" xr:uid="{91DF3654-9D16-4851-B2EC-AF676C7A9FA4}"/>
    <cellStyle name="Normal 22 4 3 3 2 2 2 2" xfId="39905" xr:uid="{A4A075F9-16EC-4615-A776-DC6CD3BCF174}"/>
    <cellStyle name="Normal 22 4 3 3 2 2 2 3" xfId="54789" xr:uid="{442C8ADC-4BC4-49E1-BF84-8DA067E4CC37}"/>
    <cellStyle name="Normal 22 4 3 3 2 2 3" xfId="19369" xr:uid="{9F9C2F57-E1A8-4D10-85DE-2780A0FC9FFC}"/>
    <cellStyle name="Normal 22 4 3 3 2 2 4" xfId="33059" xr:uid="{7F783B9D-B3D8-4211-BCF3-1F5D62149722}"/>
    <cellStyle name="Normal 22 4 3 3 2 2 5" xfId="47943" xr:uid="{78775C75-605D-483D-A46A-D772B756EDA8}"/>
    <cellStyle name="Normal 22 4 3 3 2 3" xfId="22791" xr:uid="{6039F131-502E-4E21-ADA2-5F03B5A03943}"/>
    <cellStyle name="Normal 22 4 3 3 2 3 2" xfId="36483" xr:uid="{4D23D1A6-08CA-41BB-94CB-EE272AF2E138}"/>
    <cellStyle name="Normal 22 4 3 3 2 3 3" xfId="51367" xr:uid="{0759AA26-9072-411A-A1FA-725EF42A501E}"/>
    <cellStyle name="Normal 22 4 3 3 2 4" xfId="15947" xr:uid="{4AD339A0-7D1F-4A3E-A6B5-23C8F2762FF3}"/>
    <cellStyle name="Normal 22 4 3 3 2 5" xfId="29637" xr:uid="{C0B44E1D-355F-4C6D-B44D-786BD4431216}"/>
    <cellStyle name="Normal 22 4 3 3 2 6" xfId="44521" xr:uid="{BDE82894-8802-45E3-B7C6-4930E204FB5D}"/>
    <cellStyle name="Normal 22 4 3 3 3" xfId="10811" xr:uid="{75FDE186-0353-4E54-BF98-6E675ABD39E8}"/>
    <cellStyle name="Normal 22 4 3 3 3 2" xfId="24501" xr:uid="{3859F77A-E4A6-4F20-B27A-1EB916144D40}"/>
    <cellStyle name="Normal 22 4 3 3 3 2 2" xfId="38193" xr:uid="{92300ED3-809D-49EC-BEB2-A97DAA1565D7}"/>
    <cellStyle name="Normal 22 4 3 3 3 2 3" xfId="53077" xr:uid="{38F9347A-E084-44DB-8624-814BA6012217}"/>
    <cellStyle name="Normal 22 4 3 3 3 3" xfId="17657" xr:uid="{D220A2A1-A016-4880-9F43-2574A8CEB3B0}"/>
    <cellStyle name="Normal 22 4 3 3 3 4" xfId="31347" xr:uid="{9720238B-9766-49E9-9E0A-E2E58C404342}"/>
    <cellStyle name="Normal 22 4 3 3 3 5" xfId="46231" xr:uid="{5A0634CA-C402-434E-8ADE-A7D6A36AD8DE}"/>
    <cellStyle name="Normal 22 4 3 3 4" xfId="21079" xr:uid="{B4611B11-49EC-4A2C-893D-64CE2A163D27}"/>
    <cellStyle name="Normal 22 4 3 3 4 2" xfId="34771" xr:uid="{A98BAB66-3C43-4748-B344-D93A2E3A5884}"/>
    <cellStyle name="Normal 22 4 3 3 4 3" xfId="49655" xr:uid="{1A55D4F8-B64C-4548-A237-B77B406AA774}"/>
    <cellStyle name="Normal 22 4 3 3 5" xfId="14235" xr:uid="{22B8CF2C-164D-4981-A89E-0BE8E96614A5}"/>
    <cellStyle name="Normal 22 4 3 3 5 2" xfId="41388" xr:uid="{EE5891C5-E780-4702-9872-C8901083FFD7}"/>
    <cellStyle name="Normal 22 4 3 3 6" xfId="27925" xr:uid="{6343CF46-EE41-482F-B053-0FE006EFFB1A}"/>
    <cellStyle name="Normal 22 4 3 3 7" xfId="42809" xr:uid="{A619D24B-3C3A-4E44-AF61-B869CC671E4B}"/>
    <cellStyle name="Normal 22 4 3 3 8" xfId="7388" xr:uid="{B5ED692F-A983-4CA6-82E4-17165A31E4E5}"/>
    <cellStyle name="Normal 22 4 3 4" xfId="7389" xr:uid="{B6EF469B-6767-4CC0-B63C-BD9BE0DC671D}"/>
    <cellStyle name="Normal 22 4 3 4 2" xfId="9102" xr:uid="{409ADE1A-80EC-4E12-B9BD-258509EE9E89}"/>
    <cellStyle name="Normal 22 4 3 4 2 2" xfId="12524" xr:uid="{3CA5080D-389E-4923-B886-BA155A304BBE}"/>
    <cellStyle name="Normal 22 4 3 4 2 2 2" xfId="26214" xr:uid="{1263DEB9-CD60-4F6E-A265-F563996E8691}"/>
    <cellStyle name="Normal 22 4 3 4 2 2 2 2" xfId="39906" xr:uid="{90174F01-57F1-47D6-9913-F99A728B55C4}"/>
    <cellStyle name="Normal 22 4 3 4 2 2 2 3" xfId="54790" xr:uid="{BBCAB6D9-733F-4174-BD55-7F2703682F98}"/>
    <cellStyle name="Normal 22 4 3 4 2 2 3" xfId="19370" xr:uid="{878C74DF-0A95-495B-93BE-B5CA421819E5}"/>
    <cellStyle name="Normal 22 4 3 4 2 2 4" xfId="33060" xr:uid="{76E4DFE7-4FE0-4589-9852-052F31FF824C}"/>
    <cellStyle name="Normal 22 4 3 4 2 2 5" xfId="47944" xr:uid="{82AF1A4D-699D-4D91-A178-D8F4C4EB3F57}"/>
    <cellStyle name="Normal 22 4 3 4 2 3" xfId="22792" xr:uid="{30342558-FC18-4729-BA24-62EE07237C75}"/>
    <cellStyle name="Normal 22 4 3 4 2 3 2" xfId="36484" xr:uid="{CCB6C39F-2D49-4978-87AA-B6720DB2773C}"/>
    <cellStyle name="Normal 22 4 3 4 2 3 3" xfId="51368" xr:uid="{846E0809-CC9B-4C59-950A-FA8DA429314F}"/>
    <cellStyle name="Normal 22 4 3 4 2 4" xfId="15948" xr:uid="{2D427147-6841-4464-BC32-B44CB939E847}"/>
    <cellStyle name="Normal 22 4 3 4 2 5" xfId="29638" xr:uid="{9940CE94-1A4E-4DCA-BD66-06344B530A27}"/>
    <cellStyle name="Normal 22 4 3 4 2 6" xfId="44522" xr:uid="{75C54FFC-B4CD-4798-8BFB-8D36035C529F}"/>
    <cellStyle name="Normal 22 4 3 4 3" xfId="10812" xr:uid="{968FEA33-F58B-40DC-B193-7EFA67D5B5F6}"/>
    <cellStyle name="Normal 22 4 3 4 3 2" xfId="24502" xr:uid="{8BC92DEC-9600-4084-8F49-CAECC49839C5}"/>
    <cellStyle name="Normal 22 4 3 4 3 2 2" xfId="38194" xr:uid="{3BB7A639-0F0B-4C7F-8C23-4DCFC2743F2A}"/>
    <cellStyle name="Normal 22 4 3 4 3 2 3" xfId="53078" xr:uid="{D7146D17-0E22-4AB9-A4A6-347EC2246423}"/>
    <cellStyle name="Normal 22 4 3 4 3 3" xfId="17658" xr:uid="{8B3D3E0D-9D7A-456C-8161-1D7FAC9F814B}"/>
    <cellStyle name="Normal 22 4 3 4 3 4" xfId="31348" xr:uid="{8BF6505F-2496-4657-8012-99D35BC6A833}"/>
    <cellStyle name="Normal 22 4 3 4 3 5" xfId="46232" xr:uid="{220A53EB-7D7A-4C90-A713-6CBB6F9D27B7}"/>
    <cellStyle name="Normal 22 4 3 4 4" xfId="21080" xr:uid="{4CF296A4-9330-4D86-A913-42E79C673A83}"/>
    <cellStyle name="Normal 22 4 3 4 4 2" xfId="34772" xr:uid="{1767EC2F-2A76-4AA0-84CD-69BAA64D94FC}"/>
    <cellStyle name="Normal 22 4 3 4 4 3" xfId="49656" xr:uid="{DE999C0F-6C88-4996-A6CA-6432204156A3}"/>
    <cellStyle name="Normal 22 4 3 4 5" xfId="14236" xr:uid="{56327CC8-E499-45B6-A4A5-F871374E7396}"/>
    <cellStyle name="Normal 22 4 3 4 5 2" xfId="41942" xr:uid="{4016D5B8-B19A-4767-B31B-CB680F46808B}"/>
    <cellStyle name="Normal 22 4 3 4 6" xfId="27926" xr:uid="{F0F39EC1-C8B9-42FF-82E1-6EE2FEEEB28D}"/>
    <cellStyle name="Normal 22 4 3 4 7" xfId="42810" xr:uid="{C0141E9A-1B08-46FE-A381-D1694937F726}"/>
    <cellStyle name="Normal 22 4 3 5" xfId="9098" xr:uid="{B366C33C-128B-4576-864E-2199F1C14AF9}"/>
    <cellStyle name="Normal 22 4 3 5 2" xfId="12520" xr:uid="{3CF65ADE-546D-486F-9BE3-8655DF22C156}"/>
    <cellStyle name="Normal 22 4 3 5 2 2" xfId="26210" xr:uid="{3F01BBAD-94E1-4261-B7DD-13A34BCA3A48}"/>
    <cellStyle name="Normal 22 4 3 5 2 2 2" xfId="39902" xr:uid="{E53DA0FA-59BA-413F-B778-E71B83F1D16C}"/>
    <cellStyle name="Normal 22 4 3 5 2 2 3" xfId="54786" xr:uid="{220C95C0-4062-46BD-A1EE-45673254411E}"/>
    <cellStyle name="Normal 22 4 3 5 2 3" xfId="19366" xr:uid="{DC7B3A46-762D-48CF-9588-E16289B9EDCE}"/>
    <cellStyle name="Normal 22 4 3 5 2 4" xfId="33056" xr:uid="{57836D82-BFDB-4535-8D69-E1BB876F3351}"/>
    <cellStyle name="Normal 22 4 3 5 2 5" xfId="47940" xr:uid="{6FB3D589-DDD0-4263-9709-C03343760793}"/>
    <cellStyle name="Normal 22 4 3 5 3" xfId="22788" xr:uid="{AA1B49D7-1F5D-4BD7-902F-6A77FAFA08AB}"/>
    <cellStyle name="Normal 22 4 3 5 3 2" xfId="36480" xr:uid="{37382D41-56D0-45BA-B3EB-C8BD939887AB}"/>
    <cellStyle name="Normal 22 4 3 5 3 3" xfId="51364" xr:uid="{FF0B12CB-2D62-428D-859D-516A4DB6F579}"/>
    <cellStyle name="Normal 22 4 3 5 4" xfId="15944" xr:uid="{DA03C74D-6A94-43F9-827D-19E235D7B9E4}"/>
    <cellStyle name="Normal 22 4 3 5 4 2" xfId="41938" xr:uid="{4EBE0641-B0B7-4D5B-BD5B-63D3F949D788}"/>
    <cellStyle name="Normal 22 4 3 5 5" xfId="29634" xr:uid="{B1EFD36B-30B9-45ED-9F1F-C8BC2977B397}"/>
    <cellStyle name="Normal 22 4 3 5 6" xfId="44518" xr:uid="{07C0ED49-6DF7-4F1D-AF86-40DF75D5F22A}"/>
    <cellStyle name="Normal 22 4 3 6" xfId="10808" xr:uid="{7D324D18-3479-4E7B-AA44-9D6C10417AFD}"/>
    <cellStyle name="Normal 22 4 3 6 2" xfId="24498" xr:uid="{A00821A0-248B-450D-9109-BA474035D744}"/>
    <cellStyle name="Normal 22 4 3 6 2 2" xfId="38190" xr:uid="{70795146-8FE9-453A-98FD-0083F9313A1A}"/>
    <cellStyle name="Normal 22 4 3 6 2 3" xfId="53074" xr:uid="{EDFEF599-4CE9-4D26-833A-A4E5E678FC5F}"/>
    <cellStyle name="Normal 22 4 3 6 3" xfId="17654" xr:uid="{C5D16A52-7638-444A-95C0-D883B28A2518}"/>
    <cellStyle name="Normal 22 4 3 6 4" xfId="31344" xr:uid="{B9ED7E53-5570-4EEE-B179-3C10820696F8}"/>
    <cellStyle name="Normal 22 4 3 6 5" xfId="46228" xr:uid="{623C6149-5B16-4C02-89F3-4677C1A8DE6A}"/>
    <cellStyle name="Normal 22 4 3 7" xfId="21076" xr:uid="{92DA4A2F-37E6-43A8-861A-AAA450269761}"/>
    <cellStyle name="Normal 22 4 3 7 2" xfId="34768" xr:uid="{9F0C25C6-9645-450C-BB24-2219409E8A0E}"/>
    <cellStyle name="Normal 22 4 3 7 3" xfId="49652" xr:uid="{67C4623B-F64D-47CD-9490-238A9A52A113}"/>
    <cellStyle name="Normal 22 4 3 8" xfId="14232" xr:uid="{0578DC51-FFAB-4289-84D0-82D4CD01E34F}"/>
    <cellStyle name="Normal 22 4 3 8 2" xfId="41358" xr:uid="{7B2D0C65-D20D-4AB9-B8EB-D08FF4250D38}"/>
    <cellStyle name="Normal 22 4 3 9" xfId="27922" xr:uid="{9E66C27C-7132-4ACB-A1E6-0A0E155EC21F}"/>
    <cellStyle name="Normal 22 4 4" xfId="4695" xr:uid="{949457FF-77BE-4B92-9DD0-3287E32A3ED4}"/>
    <cellStyle name="Normal 22 4 4 2" xfId="7391" xr:uid="{B3D1AA3B-BE53-4A88-ACC1-AB9EABDCA90B}"/>
    <cellStyle name="Normal 22 4 4 2 2" xfId="9104" xr:uid="{4B8BB39B-DE87-407F-85F4-4AB84551A16F}"/>
    <cellStyle name="Normal 22 4 4 2 2 2" xfId="12526" xr:uid="{855C34D5-4032-412C-89BC-9FCBAC409BD5}"/>
    <cellStyle name="Normal 22 4 4 2 2 2 2" xfId="26216" xr:uid="{9A91A579-76BA-4771-BB97-F6973F5F0FF4}"/>
    <cellStyle name="Normal 22 4 4 2 2 2 2 2" xfId="39908" xr:uid="{1639A1A2-522E-4E5D-8884-C36815662B6C}"/>
    <cellStyle name="Normal 22 4 4 2 2 2 2 3" xfId="54792" xr:uid="{8802A30A-7991-472F-971E-9D10CD1EA2B5}"/>
    <cellStyle name="Normal 22 4 4 2 2 2 3" xfId="19372" xr:uid="{DB7C548F-9E08-4F9B-A653-CFE1A247B2B5}"/>
    <cellStyle name="Normal 22 4 4 2 2 2 4" xfId="33062" xr:uid="{811DB012-893E-4A6E-8060-4CA8B749305F}"/>
    <cellStyle name="Normal 22 4 4 2 2 2 5" xfId="47946" xr:uid="{DD0A32DD-A77C-49F4-BB3C-B1A1E316C7A0}"/>
    <cellStyle name="Normal 22 4 4 2 2 3" xfId="22794" xr:uid="{67925870-7A3E-4509-B86C-4AFA3F17F25A}"/>
    <cellStyle name="Normal 22 4 4 2 2 3 2" xfId="36486" xr:uid="{02999F6F-4C54-4A27-81F0-B22A4A252299}"/>
    <cellStyle name="Normal 22 4 4 2 2 3 3" xfId="51370" xr:uid="{0A98972D-B067-4DB9-8379-F13FDA4B5239}"/>
    <cellStyle name="Normal 22 4 4 2 2 4" xfId="15950" xr:uid="{3D6F0A4E-5773-4CE0-8A6D-BF958FA1DA16}"/>
    <cellStyle name="Normal 22 4 4 2 2 5" xfId="29640" xr:uid="{44180692-1BEF-4941-9E2E-E3B0B35162E4}"/>
    <cellStyle name="Normal 22 4 4 2 2 6" xfId="44524" xr:uid="{AE35C908-B33B-4FE5-A0D2-AE85DBC29C7E}"/>
    <cellStyle name="Normal 22 4 4 2 3" xfId="10814" xr:uid="{358572AB-D101-4417-B8F3-04005A370CB2}"/>
    <cellStyle name="Normal 22 4 4 2 3 2" xfId="24504" xr:uid="{0EFACC2A-7FC1-47F6-BF87-83FA275F17DF}"/>
    <cellStyle name="Normal 22 4 4 2 3 2 2" xfId="38196" xr:uid="{72A9366C-D8A2-47D0-9E04-0A10986C44F1}"/>
    <cellStyle name="Normal 22 4 4 2 3 2 3" xfId="53080" xr:uid="{FE8438E9-DB4B-4CE6-944A-3A54A20D587D}"/>
    <cellStyle name="Normal 22 4 4 2 3 3" xfId="17660" xr:uid="{C9CD0EEF-D957-4462-8076-13DAC460CDF7}"/>
    <cellStyle name="Normal 22 4 4 2 3 4" xfId="31350" xr:uid="{E48AF6D0-CD84-4608-9B24-D02EF795AD1B}"/>
    <cellStyle name="Normal 22 4 4 2 3 5" xfId="46234" xr:uid="{90C48E8D-C518-460A-BB6E-EE6A2FFB3A0C}"/>
    <cellStyle name="Normal 22 4 4 2 4" xfId="21082" xr:uid="{B97C0F71-F413-4D84-B259-DC56536C62B7}"/>
    <cellStyle name="Normal 22 4 4 2 4 2" xfId="34774" xr:uid="{98F9127B-777B-4A27-9178-132CF70048D0}"/>
    <cellStyle name="Normal 22 4 4 2 4 3" xfId="49658" xr:uid="{D7554827-A3BD-4385-89A3-87390E03B162}"/>
    <cellStyle name="Normal 22 4 4 2 5" xfId="14238" xr:uid="{55212985-A8E1-4121-B932-E19EC6C96C03}"/>
    <cellStyle name="Normal 22 4 4 2 6" xfId="27928" xr:uid="{116E880E-5E56-4B6E-9033-F88512B481CD}"/>
    <cellStyle name="Normal 22 4 4 2 7" xfId="42812" xr:uid="{1F2E8D16-C5A1-4596-A736-1DB0A9995824}"/>
    <cellStyle name="Normal 22 4 4 3" xfId="9103" xr:uid="{7C667951-56E7-4ED6-A612-C46025922F58}"/>
    <cellStyle name="Normal 22 4 4 3 2" xfId="12525" xr:uid="{9976AC85-22D2-4E2A-94E4-4D3E729A0BC7}"/>
    <cellStyle name="Normal 22 4 4 3 2 2" xfId="26215" xr:uid="{3332BB1C-E737-459F-84D1-B3DAE08786E9}"/>
    <cellStyle name="Normal 22 4 4 3 2 2 2" xfId="39907" xr:uid="{67AB8B39-A50A-43B3-98A4-358BBEFC6CF7}"/>
    <cellStyle name="Normal 22 4 4 3 2 2 3" xfId="54791" xr:uid="{9201B2BD-75C8-4853-97C0-4DD05F08AA3C}"/>
    <cellStyle name="Normal 22 4 4 3 2 3" xfId="19371" xr:uid="{BEC782AA-B5E5-4D66-872A-AD5C83A13907}"/>
    <cellStyle name="Normal 22 4 4 3 2 4" xfId="33061" xr:uid="{FD0732DE-279E-47F6-B20B-A6C4AEE780AA}"/>
    <cellStyle name="Normal 22 4 4 3 2 5" xfId="47945" xr:uid="{1DB3E6D3-4DFC-41C9-854E-CB2D967B405A}"/>
    <cellStyle name="Normal 22 4 4 3 3" xfId="22793" xr:uid="{3FC98AF8-73EB-4E24-9FD9-266E373B17BB}"/>
    <cellStyle name="Normal 22 4 4 3 3 2" xfId="36485" xr:uid="{EAFD0CDA-CF93-467A-90C9-8D12E2B91732}"/>
    <cellStyle name="Normal 22 4 4 3 3 3" xfId="51369" xr:uid="{E775E2C5-0EE8-424C-890F-783145950983}"/>
    <cellStyle name="Normal 22 4 4 3 4" xfId="15949" xr:uid="{8CF5A6D9-9BE5-4EB3-BFC8-D0D38D4831F3}"/>
    <cellStyle name="Normal 22 4 4 3 5" xfId="29639" xr:uid="{994A0C20-36CF-4295-983D-5AE52BA55A2B}"/>
    <cellStyle name="Normal 22 4 4 3 6" xfId="44523" xr:uid="{12CF215A-0FF6-4A43-9694-FFBBBA9DA654}"/>
    <cellStyle name="Normal 22 4 4 4" xfId="10813" xr:uid="{A107A545-573D-4489-BA9C-08DD168B6CEB}"/>
    <cellStyle name="Normal 22 4 4 4 2" xfId="24503" xr:uid="{8B3BCB1F-E98F-43DD-BD8C-95B9563D4478}"/>
    <cellStyle name="Normal 22 4 4 4 2 2" xfId="38195" xr:uid="{35787B8C-164E-4F34-943C-861C29C76F99}"/>
    <cellStyle name="Normal 22 4 4 4 2 3" xfId="53079" xr:uid="{193F26C9-03A8-4551-9413-3302743ECA92}"/>
    <cellStyle name="Normal 22 4 4 4 3" xfId="17659" xr:uid="{4BA8549B-6F2F-4BE6-81F2-0878EBC872D7}"/>
    <cellStyle name="Normal 22 4 4 4 4" xfId="31349" xr:uid="{17985A7B-5800-4920-9927-7A4D51FE36BB}"/>
    <cellStyle name="Normal 22 4 4 4 5" xfId="46233" xr:uid="{9094F6F0-DC47-4B4D-B7B2-7093A2D44432}"/>
    <cellStyle name="Normal 22 4 4 5" xfId="21081" xr:uid="{6C732F8D-6653-42D5-B3F7-19E9F97BABA9}"/>
    <cellStyle name="Normal 22 4 4 5 2" xfId="34773" xr:uid="{F79A9702-8D02-4E7E-BCE9-D94A602488E5}"/>
    <cellStyle name="Normal 22 4 4 5 3" xfId="49657" xr:uid="{7F4E2210-6883-4D65-BC8E-5EBB4DE3D1BA}"/>
    <cellStyle name="Normal 22 4 4 6" xfId="14237" xr:uid="{426FE852-8263-48D7-90D0-0CD2248A9396}"/>
    <cellStyle name="Normal 22 4 4 6 2" xfId="41378" xr:uid="{B9E067D4-110F-4587-A16F-1BA286B5963A}"/>
    <cellStyle name="Normal 22 4 4 7" xfId="27927" xr:uid="{0AB1981C-CB71-4A2E-9B5E-4A4EAE2D45C4}"/>
    <cellStyle name="Normal 22 4 4 8" xfId="42811" xr:uid="{6016E09B-89EB-400F-9216-1EE8B42F7ADD}"/>
    <cellStyle name="Normal 22 4 4 9" xfId="7390" xr:uid="{FB7F3107-C3F4-440D-B65C-E467C3597EA0}"/>
    <cellStyle name="Normal 22 4 5" xfId="4607" xr:uid="{EB52548B-4B3A-46E1-A62C-90EBC2548542}"/>
    <cellStyle name="Normal 22 4 5 10" xfId="5374" xr:uid="{05D69ABC-B124-4095-A4E9-2DD2A3BAA9B3}"/>
    <cellStyle name="Normal 22 4 5 2" xfId="9105" xr:uid="{16E51155-7BF9-4C3E-8DBF-233720B92D0F}"/>
    <cellStyle name="Normal 22 4 5 2 2" xfId="12527" xr:uid="{66CC94AA-B1D6-4D11-8A9E-0295F623A687}"/>
    <cellStyle name="Normal 22 4 5 2 2 2" xfId="26217" xr:uid="{0EAF9E08-B5ED-401C-8B9E-5D6A4C978441}"/>
    <cellStyle name="Normal 22 4 5 2 2 2 2" xfId="39909" xr:uid="{F8A53BCD-F5D0-498E-AF5D-5DC619D4CE00}"/>
    <cellStyle name="Normal 22 4 5 2 2 2 3" xfId="54793" xr:uid="{F5E890F9-9B75-4F98-ACDC-023343872626}"/>
    <cellStyle name="Normal 22 4 5 2 2 3" xfId="19373" xr:uid="{76A94591-866F-431C-9EEB-AC44F1249043}"/>
    <cellStyle name="Normal 22 4 5 2 2 4" xfId="33063" xr:uid="{82DE90BE-F729-494C-BE2E-E011ED4D89CA}"/>
    <cellStyle name="Normal 22 4 5 2 2 5" xfId="47947" xr:uid="{FDEC42FA-2F4E-4FCD-B0F7-D46798D1670E}"/>
    <cellStyle name="Normal 22 4 5 2 3" xfId="22795" xr:uid="{B9FA6C4E-884B-4F96-9879-8DF6118714C6}"/>
    <cellStyle name="Normal 22 4 5 2 3 2" xfId="36487" xr:uid="{BC96A9C8-7535-4235-88E6-E87E52A0112E}"/>
    <cellStyle name="Normal 22 4 5 2 3 3" xfId="51371" xr:uid="{E657C324-B944-4476-9322-9E183FED391C}"/>
    <cellStyle name="Normal 22 4 5 2 4" xfId="15951" xr:uid="{DB80EA3C-8497-42F4-B466-596D4BCB2116}"/>
    <cellStyle name="Normal 22 4 5 2 5" xfId="29641" xr:uid="{6825554D-177D-4D7B-AD35-629F4E2D014B}"/>
    <cellStyle name="Normal 22 4 5 2 6" xfId="44525" xr:uid="{A3D481A1-AEAE-4936-B783-E351403E90DE}"/>
    <cellStyle name="Normal 22 4 5 3" xfId="10815" xr:uid="{9A166AF8-AD53-4D40-ADF5-B5C7477608E1}"/>
    <cellStyle name="Normal 22 4 5 3 2" xfId="24505" xr:uid="{1695B38C-B78A-40B8-94F8-1BB53D6A422D}"/>
    <cellStyle name="Normal 22 4 5 3 2 2" xfId="38197" xr:uid="{796F379E-D254-4565-A2B4-03DE4DB549E5}"/>
    <cellStyle name="Normal 22 4 5 3 2 3" xfId="53081" xr:uid="{81A1C1CC-54E2-4F02-8783-0E689845D469}"/>
    <cellStyle name="Normal 22 4 5 3 3" xfId="17661" xr:uid="{D99AC3EC-2821-4729-BAB6-1565E50068B3}"/>
    <cellStyle name="Normal 22 4 5 3 4" xfId="31351" xr:uid="{3C566BD9-A9B0-4021-8E35-9EFC4D4BFC0B}"/>
    <cellStyle name="Normal 22 4 5 3 5" xfId="46235" xr:uid="{9B975D33-9BD9-4B2A-B217-FDC640F95D1F}"/>
    <cellStyle name="Normal 22 4 5 4" xfId="21083" xr:uid="{A196AB77-E7CA-4381-BE8A-1C24F24FA3C0}"/>
    <cellStyle name="Normal 22 4 5 4 2" xfId="34775" xr:uid="{001B737D-F8A1-4305-9CED-5F64C5AEFB59}"/>
    <cellStyle name="Normal 22 4 5 4 3" xfId="49659" xr:uid="{96369C5C-9DA0-43D2-B1D0-5876CDBB1B30}"/>
    <cellStyle name="Normal 22 4 5 5" xfId="14239" xr:uid="{4BF5AE34-860E-466E-8B81-CE48D759582C}"/>
    <cellStyle name="Normal 22 4 5 5 2" xfId="41368" xr:uid="{00F42793-2006-4DCA-B332-6C7BB34B9AAD}"/>
    <cellStyle name="Normal 22 4 5 6" xfId="27929" xr:uid="{50263F70-B942-4536-B3A6-DA1D2414486F}"/>
    <cellStyle name="Normal 22 4 5 7" xfId="42813" xr:uid="{0D039971-D932-4C4D-A6AD-6C44E0C2A4DB}"/>
    <cellStyle name="Normal 22 4 5 8" xfId="7392" xr:uid="{79BB7099-FB7D-4198-A4AD-A26B2568359E}"/>
    <cellStyle name="Normal 22 4 5 9" xfId="5966" xr:uid="{7C9C712E-7154-4C1B-9A5E-F235F60D0B64}"/>
    <cellStyle name="Normal 22 4 6" xfId="4598" xr:uid="{04EA0851-4F4B-4100-9033-46036501688E}"/>
    <cellStyle name="Normal 22 4 6 2" xfId="9106" xr:uid="{68A3458B-44CA-40DF-9678-93837A34C76A}"/>
    <cellStyle name="Normal 22 4 6 2 2" xfId="12528" xr:uid="{1169F7F1-44D3-41E8-A81A-7565566B65A4}"/>
    <cellStyle name="Normal 22 4 6 2 2 2" xfId="26218" xr:uid="{A5D2A996-6959-43A9-9652-5207FE49CC9B}"/>
    <cellStyle name="Normal 22 4 6 2 2 2 2" xfId="39910" xr:uid="{892EDA90-7A6B-46DF-A286-7E714FA4FDFE}"/>
    <cellStyle name="Normal 22 4 6 2 2 2 3" xfId="54794" xr:uid="{72CEF815-0572-4965-BEC7-F541318574BB}"/>
    <cellStyle name="Normal 22 4 6 2 2 3" xfId="19374" xr:uid="{902CF9DE-F9BD-4113-A486-E3A66188D43A}"/>
    <cellStyle name="Normal 22 4 6 2 2 4" xfId="33064" xr:uid="{2E40A902-BEAD-4878-B2DA-956C24B17B9E}"/>
    <cellStyle name="Normal 22 4 6 2 2 5" xfId="47948" xr:uid="{8DBB1BAB-FCF2-403B-BE94-C57AEC706EFB}"/>
    <cellStyle name="Normal 22 4 6 2 3" xfId="22796" xr:uid="{B6F589D5-50B8-4F73-A32C-278BAEBB0261}"/>
    <cellStyle name="Normal 22 4 6 2 3 2" xfId="36488" xr:uid="{726B96FB-8283-4BE5-8711-2EF73557E7AC}"/>
    <cellStyle name="Normal 22 4 6 2 3 3" xfId="51372" xr:uid="{3B99A724-5351-4362-9355-035F746FE4E7}"/>
    <cellStyle name="Normal 22 4 6 2 4" xfId="15952" xr:uid="{102317AC-42C9-492C-967E-BCBCCFB5DEA8}"/>
    <cellStyle name="Normal 22 4 6 2 5" xfId="29642" xr:uid="{2FB33B63-5AEE-4F7C-AC63-489C5BC8C547}"/>
    <cellStyle name="Normal 22 4 6 2 6" xfId="44526" xr:uid="{BCDCFF4A-5A13-4F9E-B315-4B7E11AB92D5}"/>
    <cellStyle name="Normal 22 4 6 3" xfId="10816" xr:uid="{FA01B77E-7FB3-425A-AB95-31682794D456}"/>
    <cellStyle name="Normal 22 4 6 3 2" xfId="24506" xr:uid="{3B9F95D1-A3D5-4420-B5D9-80596921AD8A}"/>
    <cellStyle name="Normal 22 4 6 3 2 2" xfId="38198" xr:uid="{AA1F6ED0-E10E-456E-B4F1-87C67D763E19}"/>
    <cellStyle name="Normal 22 4 6 3 2 3" xfId="53082" xr:uid="{FD4A69D1-18E0-458F-8566-F2534ADD5462}"/>
    <cellStyle name="Normal 22 4 6 3 3" xfId="17662" xr:uid="{A276C09E-7DAA-49A1-880C-E92608F8AD32}"/>
    <cellStyle name="Normal 22 4 6 3 4" xfId="31352" xr:uid="{8D7BA863-E12B-4B74-935A-86E97F104593}"/>
    <cellStyle name="Normal 22 4 6 3 5" xfId="46236" xr:uid="{C3190EE0-97A1-4414-B75B-65D21C3CB2FC}"/>
    <cellStyle name="Normal 22 4 6 4" xfId="21084" xr:uid="{01C24B78-11EF-4074-BC74-3881FBB11B8C}"/>
    <cellStyle name="Normal 22 4 6 4 2" xfId="34776" xr:uid="{CCF353E1-4880-4281-AC9E-E984C75F6425}"/>
    <cellStyle name="Normal 22 4 6 4 3" xfId="49660" xr:uid="{38CEC399-1694-44A3-B3E7-43BDE6620736}"/>
    <cellStyle name="Normal 22 4 6 5" xfId="14240" xr:uid="{FD1BBAFB-3C18-4952-816E-4DF09FD33350}"/>
    <cellStyle name="Normal 22 4 6 5 2" xfId="41367" xr:uid="{2B1A258B-6018-45B5-9EDF-C2CF792812E7}"/>
    <cellStyle name="Normal 22 4 6 6" xfId="27930" xr:uid="{2B78E390-AEA3-4D73-A1A9-EBAA42AA3919}"/>
    <cellStyle name="Normal 22 4 6 7" xfId="42814" xr:uid="{28ACB42A-D747-4D82-B33F-140A45AE1F23}"/>
    <cellStyle name="Normal 22 4 6 8" xfId="7393" xr:uid="{ABC77C0A-FC63-4885-842D-5A9050C97979}"/>
    <cellStyle name="Normal 22 4 7" xfId="4597" xr:uid="{C72000FA-EA80-4BFA-A21D-EA148F8CDC3C}"/>
    <cellStyle name="Normal 22 4 7 2" xfId="12514" xr:uid="{F4E61679-F6D7-433B-A5AB-B77A78F8AA9B}"/>
    <cellStyle name="Normal 22 4 7 2 2" xfId="26204" xr:uid="{D7FC9819-193B-47CB-ADD9-CDCB3D2430C9}"/>
    <cellStyle name="Normal 22 4 7 2 2 2" xfId="39896" xr:uid="{0B2023D3-A24C-4014-9447-ACA6486003D9}"/>
    <cellStyle name="Normal 22 4 7 2 2 3" xfId="54780" xr:uid="{00D64ABC-C5EF-4701-87AE-453034D69B6D}"/>
    <cellStyle name="Normal 22 4 7 2 3" xfId="19360" xr:uid="{39E34B08-7730-45F7-ACBD-C57935DDE3D0}"/>
    <cellStyle name="Normal 22 4 7 2 4" xfId="33050" xr:uid="{D187ACB9-0A96-4212-8943-6ACA3E4BB42E}"/>
    <cellStyle name="Normal 22 4 7 2 5" xfId="47934" xr:uid="{FB14AA4D-8C32-4D23-9545-D912CC148492}"/>
    <cellStyle name="Normal 22 4 7 3" xfId="22782" xr:uid="{067F3742-4336-4E59-81B5-8DC6F8EFBB35}"/>
    <cellStyle name="Normal 22 4 7 3 2" xfId="36474" xr:uid="{DEC0BBCA-922A-4487-A873-88ED61A47032}"/>
    <cellStyle name="Normal 22 4 7 3 3" xfId="51358" xr:uid="{7A3FCD45-77C3-4727-93B4-2293D9ACC074}"/>
    <cellStyle name="Normal 22 4 7 4" xfId="15938" xr:uid="{1938F822-B36A-4577-AAE6-E452455FE90F}"/>
    <cellStyle name="Normal 22 4 7 4 2" xfId="41366" xr:uid="{7A9F21D5-0C44-4F55-AED4-2209D18AE4B1}"/>
    <cellStyle name="Normal 22 4 7 5" xfId="29628" xr:uid="{3C518A4C-3BBE-40B5-B548-E21A7EF627E6}"/>
    <cellStyle name="Normal 22 4 7 6" xfId="44512" xr:uid="{807F280D-098B-4ECD-B1AC-92087110B02D}"/>
    <cellStyle name="Normal 22 4 7 7" xfId="9092" xr:uid="{1A5954B9-473F-46BA-8697-28B8E8B4FD6C}"/>
    <cellStyle name="Normal 22 4 8" xfId="4596" xr:uid="{1B57295C-452D-4A1E-8E4A-1A6AE04FE2CF}"/>
    <cellStyle name="Normal 22 4 8 2" xfId="24492" xr:uid="{FBF938EE-3A7C-4A9B-A853-3EC9A81F4523}"/>
    <cellStyle name="Normal 22 4 8 2 2" xfId="38184" xr:uid="{347DFF3A-2A86-40F2-B399-DF96DCC73DA9}"/>
    <cellStyle name="Normal 22 4 8 2 3" xfId="53068" xr:uid="{4661DFCD-8C35-4B11-B006-5637AC7137CC}"/>
    <cellStyle name="Normal 22 4 8 3" xfId="17648" xr:uid="{7387F424-79F0-4F1B-90BC-9AD3F559C9C6}"/>
    <cellStyle name="Normal 22 4 8 3 2" xfId="41365" xr:uid="{24B83590-E6B0-4383-BFC9-108E06CD1E9D}"/>
    <cellStyle name="Normal 22 4 8 4" xfId="31338" xr:uid="{FDAE6D22-7BD0-447B-8F73-D86AC450BF78}"/>
    <cellStyle name="Normal 22 4 8 5" xfId="46222" xr:uid="{03FDA46D-48D8-492C-9086-10F54D57152B}"/>
    <cellStyle name="Normal 22 4 8 6" xfId="10802" xr:uid="{B9E1E66A-A990-4421-909D-88472E3C7A38}"/>
    <cellStyle name="Normal 22 4 9" xfId="4595" xr:uid="{02A4967A-494D-4E13-932B-9908C7C14490}"/>
    <cellStyle name="Normal 22 4 9 2" xfId="41364" xr:uid="{98BC2E19-B9B8-49BF-AA51-E98602E90EE2}"/>
    <cellStyle name="Normal 22 4 9 3" xfId="34762" xr:uid="{00BADAB0-0AA9-47BE-B4A2-E2E2A3659B0F}"/>
    <cellStyle name="Normal 22 4 9 4" xfId="49646" xr:uid="{9ECD4364-AF01-4BA8-9897-7C9E7084591B}"/>
    <cellStyle name="Normal 22 4 9 5" xfId="21070" xr:uid="{42FE768A-49C1-4CF4-90F7-DA3C737BCC98}"/>
    <cellStyle name="Normal 22 5" xfId="4741" xr:uid="{7E44CE35-4341-4F79-B02F-7FFC66B9B074}"/>
    <cellStyle name="Normal 22 5 10" xfId="14241" xr:uid="{F6ECB767-2291-4971-8A92-DB563A46A4EC}"/>
    <cellStyle name="Normal 22 5 10 2" xfId="41386" xr:uid="{2BCDBC45-35FA-4FD0-8245-3105F2A477F5}"/>
    <cellStyle name="Normal 22 5 11" xfId="27931" xr:uid="{29426E09-A13B-4FAA-AF4C-0A15760E34D2}"/>
    <cellStyle name="Normal 22 5 12" xfId="42815" xr:uid="{587D628D-1888-4733-9912-F1BF4CCEF424}"/>
    <cellStyle name="Normal 22 5 13" xfId="7394" xr:uid="{D2D1F577-C5E8-4B17-9D64-1B56276421DB}"/>
    <cellStyle name="Normal 22 5 14" xfId="5977" xr:uid="{CF8A9457-CEBD-4BCB-AAB4-26DDB327FAB9}"/>
    <cellStyle name="Normal 22 5 15" xfId="5385" xr:uid="{95643062-A6B0-47E1-9323-D455A5DFC8B2}"/>
    <cellStyle name="Normal 22 5 2" xfId="7395" xr:uid="{13DCF5D1-1B42-4987-8AD5-3F09E9C690E1}"/>
    <cellStyle name="Normal 22 5 2 10" xfId="42816" xr:uid="{7F8DAD79-709F-4CA0-97E5-5191A22404BE}"/>
    <cellStyle name="Normal 22 5 2 2" xfId="7396" xr:uid="{C1B77677-0E3F-44BC-BE3D-19AA38751286}"/>
    <cellStyle name="Normal 22 5 2 2 2" xfId="7397" xr:uid="{0983CE53-8203-495E-A6BB-70ED4E36CC63}"/>
    <cellStyle name="Normal 22 5 2 2 2 2" xfId="9110" xr:uid="{6C0CD308-C4E2-4D2B-99E2-74C14E802E6E}"/>
    <cellStyle name="Normal 22 5 2 2 2 2 2" xfId="12532" xr:uid="{71863328-8853-43EE-BAD8-88CC8ADD9F34}"/>
    <cellStyle name="Normal 22 5 2 2 2 2 2 2" xfId="26222" xr:uid="{287C8CD8-7FC9-427D-BA0A-B59F8993428F}"/>
    <cellStyle name="Normal 22 5 2 2 2 2 2 2 2" xfId="39914" xr:uid="{3E69748C-C08F-4A1F-83C0-F522B4A042E0}"/>
    <cellStyle name="Normal 22 5 2 2 2 2 2 2 3" xfId="54798" xr:uid="{7E1E9343-FC46-4124-8AD1-CF75EA9811E0}"/>
    <cellStyle name="Normal 22 5 2 2 2 2 2 3" xfId="19378" xr:uid="{8BC5E3F3-3717-4FE7-B0F1-4821E75CD722}"/>
    <cellStyle name="Normal 22 5 2 2 2 2 2 4" xfId="33068" xr:uid="{23C107A3-3030-47DC-963B-6A8558E3C9A8}"/>
    <cellStyle name="Normal 22 5 2 2 2 2 2 5" xfId="47952" xr:uid="{E6CAAD33-4898-4ED8-A79F-B6D612BF1D2F}"/>
    <cellStyle name="Normal 22 5 2 2 2 2 3" xfId="22800" xr:uid="{3CD2D834-0B1A-4C45-B51A-39A78876925A}"/>
    <cellStyle name="Normal 22 5 2 2 2 2 3 2" xfId="36492" xr:uid="{CEEE2CAC-17F0-49B7-8B85-AC5C03262C61}"/>
    <cellStyle name="Normal 22 5 2 2 2 2 3 3" xfId="51376" xr:uid="{CCA79333-4648-47C9-A0C5-BEBD47770950}"/>
    <cellStyle name="Normal 22 5 2 2 2 2 4" xfId="15956" xr:uid="{F9E0597E-6C91-4941-ADED-1999DA519EB4}"/>
    <cellStyle name="Normal 22 5 2 2 2 2 5" xfId="29646" xr:uid="{8EE41422-4C33-454D-850A-B5B2FFAED0FF}"/>
    <cellStyle name="Normal 22 5 2 2 2 2 6" xfId="44530" xr:uid="{85525418-6FD5-4FC9-8B4D-30F87B07DC13}"/>
    <cellStyle name="Normal 22 5 2 2 2 3" xfId="10820" xr:uid="{713D7F7E-EA7D-4E2F-AA11-29AA735DEF93}"/>
    <cellStyle name="Normal 22 5 2 2 2 3 2" xfId="24510" xr:uid="{16223F06-A3CE-49F4-BBD3-8D51CB18316C}"/>
    <cellStyle name="Normal 22 5 2 2 2 3 2 2" xfId="38202" xr:uid="{FE06B96F-ABAA-498F-8EE7-0C6A6C129F7B}"/>
    <cellStyle name="Normal 22 5 2 2 2 3 2 3" xfId="53086" xr:uid="{7B1ADA12-161E-42BF-80F1-C38C596BEEB1}"/>
    <cellStyle name="Normal 22 5 2 2 2 3 3" xfId="17666" xr:uid="{CEADEFE7-3851-49DF-999C-906D189ED56B}"/>
    <cellStyle name="Normal 22 5 2 2 2 3 4" xfId="31356" xr:uid="{7286E125-6DA6-48CD-ABC2-DFAD62756A4D}"/>
    <cellStyle name="Normal 22 5 2 2 2 3 5" xfId="46240" xr:uid="{C1553EF8-2AD8-49ED-9FBF-1EABDB914830}"/>
    <cellStyle name="Normal 22 5 2 2 2 4" xfId="21088" xr:uid="{FD03B286-B666-43BD-AFAE-B24F37F04586}"/>
    <cellStyle name="Normal 22 5 2 2 2 4 2" xfId="34780" xr:uid="{6773FB47-8787-4AE0-9EFF-CD7E52343A19}"/>
    <cellStyle name="Normal 22 5 2 2 2 4 3" xfId="49664" xr:uid="{54782F70-70E8-4AD7-963F-A542EF687F9A}"/>
    <cellStyle name="Normal 22 5 2 2 2 5" xfId="14244" xr:uid="{13DF0E39-C4EE-4117-A66C-A886C5E6576F}"/>
    <cellStyle name="Normal 22 5 2 2 2 6" xfId="27934" xr:uid="{8C3B7C72-5B82-4E21-B0EC-36FE299D8745}"/>
    <cellStyle name="Normal 22 5 2 2 2 7" xfId="42818" xr:uid="{96B7F68E-02DC-4AC8-8FA9-E5A3592C64DE}"/>
    <cellStyle name="Normal 22 5 2 2 3" xfId="9109" xr:uid="{916DDC9A-C5AA-46EA-B58C-01ADC3CBC05A}"/>
    <cellStyle name="Normal 22 5 2 2 3 2" xfId="12531" xr:uid="{A98020B0-99F4-4023-9AA8-12F554EEE6A0}"/>
    <cellStyle name="Normal 22 5 2 2 3 2 2" xfId="26221" xr:uid="{3695CE6D-7326-460C-BEDD-064662C930EC}"/>
    <cellStyle name="Normal 22 5 2 2 3 2 2 2" xfId="39913" xr:uid="{F2A9B18A-D9B6-4F33-8670-856C9BCF7D25}"/>
    <cellStyle name="Normal 22 5 2 2 3 2 2 3" xfId="54797" xr:uid="{08F16660-0674-490A-BF2F-458B3881C3F5}"/>
    <cellStyle name="Normal 22 5 2 2 3 2 3" xfId="19377" xr:uid="{90189569-287D-44D6-BA82-0320533A5B34}"/>
    <cellStyle name="Normal 22 5 2 2 3 2 4" xfId="33067" xr:uid="{A180D028-1750-4D0B-8B0B-4F3D8BEC0DC0}"/>
    <cellStyle name="Normal 22 5 2 2 3 2 5" xfId="47951" xr:uid="{61EF9A99-113A-45F9-AA92-5BD35DA66338}"/>
    <cellStyle name="Normal 22 5 2 2 3 3" xfId="22799" xr:uid="{CAA36F91-ED96-4974-B46C-126BCCD69318}"/>
    <cellStyle name="Normal 22 5 2 2 3 3 2" xfId="36491" xr:uid="{6AC650E9-F362-4B0E-872B-1D2C57A02997}"/>
    <cellStyle name="Normal 22 5 2 2 3 3 3" xfId="51375" xr:uid="{194D2F04-0FE2-4D58-A42D-271389117770}"/>
    <cellStyle name="Normal 22 5 2 2 3 4" xfId="15955" xr:uid="{9F435C75-3393-4EA8-A340-F213427DE790}"/>
    <cellStyle name="Normal 22 5 2 2 3 5" xfId="29645" xr:uid="{DFC716B6-BDD1-492A-B085-B94E6C3B764D}"/>
    <cellStyle name="Normal 22 5 2 2 3 6" xfId="44529" xr:uid="{E8B217EA-C308-47B6-9B18-8D741B2D63C6}"/>
    <cellStyle name="Normal 22 5 2 2 4" xfId="10819" xr:uid="{507D45F3-A0AF-4CD3-898E-7FEBA580D2F5}"/>
    <cellStyle name="Normal 22 5 2 2 4 2" xfId="24509" xr:uid="{1AB6A5AA-8AB7-4620-ADBF-202E6BA330DA}"/>
    <cellStyle name="Normal 22 5 2 2 4 2 2" xfId="38201" xr:uid="{78CA4274-202E-401A-A8F2-41489EE64E89}"/>
    <cellStyle name="Normal 22 5 2 2 4 2 3" xfId="53085" xr:uid="{4E3F9A0C-23FB-40DE-A6F1-9FC780895A7F}"/>
    <cellStyle name="Normal 22 5 2 2 4 3" xfId="17665" xr:uid="{6CB12D07-2DDA-41C7-AFEE-FC6C5F05D1F8}"/>
    <cellStyle name="Normal 22 5 2 2 4 4" xfId="31355" xr:uid="{41815B54-6826-44BD-9FDD-BA91ED516C08}"/>
    <cellStyle name="Normal 22 5 2 2 4 5" xfId="46239" xr:uid="{FC4D75A4-CA76-4BA1-A351-670DC2FF0007}"/>
    <cellStyle name="Normal 22 5 2 2 5" xfId="21087" xr:uid="{0EFCD498-AB1D-45B9-9BC5-6CA92C5D725E}"/>
    <cellStyle name="Normal 22 5 2 2 5 2" xfId="34779" xr:uid="{A09ED179-C497-4847-B289-32F9C968068F}"/>
    <cellStyle name="Normal 22 5 2 2 5 3" xfId="49663" xr:uid="{2CCF3276-0C07-42F9-81A5-C8CC9CB17171}"/>
    <cellStyle name="Normal 22 5 2 2 6" xfId="14243" xr:uid="{7C071421-021A-47CC-85E3-ACF4134E63B4}"/>
    <cellStyle name="Normal 22 5 2 2 7" xfId="27933" xr:uid="{F38614BA-65BB-4B75-9EFF-6460290EC26D}"/>
    <cellStyle name="Normal 22 5 2 2 8" xfId="42817" xr:uid="{3542E915-B559-493F-A4CE-BF61691C13EB}"/>
    <cellStyle name="Normal 22 5 2 3" xfId="7398" xr:uid="{2351D7F7-D628-405F-A9B1-B3639200E459}"/>
    <cellStyle name="Normal 22 5 2 3 2" xfId="9111" xr:uid="{458CDDCE-36A3-4AA5-892E-5598B13637E7}"/>
    <cellStyle name="Normal 22 5 2 3 2 2" xfId="12533" xr:uid="{48781F33-A4CE-40A7-986E-5591B0E6F1BD}"/>
    <cellStyle name="Normal 22 5 2 3 2 2 2" xfId="26223" xr:uid="{C4360D97-98E8-4019-AA1A-1D199EC6F568}"/>
    <cellStyle name="Normal 22 5 2 3 2 2 2 2" xfId="39915" xr:uid="{E4879587-C424-4F44-B516-EBBA4BBF56EB}"/>
    <cellStyle name="Normal 22 5 2 3 2 2 2 3" xfId="54799" xr:uid="{29FDDA43-5910-4D13-94C6-027EFDCCF887}"/>
    <cellStyle name="Normal 22 5 2 3 2 2 3" xfId="19379" xr:uid="{D2EDC4B7-003A-4D0A-BEDD-F524F89D74EF}"/>
    <cellStyle name="Normal 22 5 2 3 2 2 4" xfId="33069" xr:uid="{16C33D5D-A5C5-42F7-A1AF-16AFCAADCCAB}"/>
    <cellStyle name="Normal 22 5 2 3 2 2 5" xfId="47953" xr:uid="{B124F66D-F77D-4024-9143-3EC2D8DD2286}"/>
    <cellStyle name="Normal 22 5 2 3 2 3" xfId="22801" xr:uid="{F18E818C-75B3-4A8D-AA5E-1543E429C716}"/>
    <cellStyle name="Normal 22 5 2 3 2 3 2" xfId="36493" xr:uid="{122CC406-9411-49D5-A6D7-133522B3B295}"/>
    <cellStyle name="Normal 22 5 2 3 2 3 3" xfId="51377" xr:uid="{7554CEC7-47D9-4EE1-8180-CD22DEFC80CB}"/>
    <cellStyle name="Normal 22 5 2 3 2 4" xfId="15957" xr:uid="{F58E19AE-AAE3-4026-AA84-301D068484A2}"/>
    <cellStyle name="Normal 22 5 2 3 2 5" xfId="29647" xr:uid="{E06D70E0-EE9E-48A3-B3E2-72385D725617}"/>
    <cellStyle name="Normal 22 5 2 3 2 6" xfId="44531" xr:uid="{F4A1BAE9-ED03-43FF-BEF9-57472A1661FC}"/>
    <cellStyle name="Normal 22 5 2 3 3" xfId="10821" xr:uid="{260AADB2-6400-49EB-BB87-5B53C68B60AD}"/>
    <cellStyle name="Normal 22 5 2 3 3 2" xfId="24511" xr:uid="{22FC7F38-9ADB-4A9E-AB9C-25A84DAA6E3B}"/>
    <cellStyle name="Normal 22 5 2 3 3 2 2" xfId="38203" xr:uid="{46326FDE-B309-4972-B8B5-A613871B1EBB}"/>
    <cellStyle name="Normal 22 5 2 3 3 2 3" xfId="53087" xr:uid="{B52414BC-137D-43C2-80F0-E8F00DB14030}"/>
    <cellStyle name="Normal 22 5 2 3 3 3" xfId="17667" xr:uid="{4A620649-24F4-4B4B-9BE2-502996F4DD20}"/>
    <cellStyle name="Normal 22 5 2 3 3 4" xfId="31357" xr:uid="{0867F27C-0691-4312-964D-9C35593EACEA}"/>
    <cellStyle name="Normal 22 5 2 3 3 5" xfId="46241" xr:uid="{52C11C64-8A46-44FF-9270-7531DFC299BC}"/>
    <cellStyle name="Normal 22 5 2 3 4" xfId="21089" xr:uid="{B86D4706-A08D-4539-8F4B-1B830586CB3B}"/>
    <cellStyle name="Normal 22 5 2 3 4 2" xfId="34781" xr:uid="{808043D8-1DDF-4317-9281-ADE73D230216}"/>
    <cellStyle name="Normal 22 5 2 3 4 3" xfId="49665" xr:uid="{0529C5D0-BD6E-4F3A-ABD8-A7B2101D7F6B}"/>
    <cellStyle name="Normal 22 5 2 3 5" xfId="14245" xr:uid="{097A8474-ADA4-4715-B0ED-5F680548F9B6}"/>
    <cellStyle name="Normal 22 5 2 3 6" xfId="27935" xr:uid="{7696731E-6E49-405D-8717-78E494E03DEB}"/>
    <cellStyle name="Normal 22 5 2 3 7" xfId="42819" xr:uid="{D88FE3EF-DBED-4E0D-85AB-29B92B614130}"/>
    <cellStyle name="Normal 22 5 2 4" xfId="7399" xr:uid="{13846E0C-6D38-4112-A128-6C18EF48404E}"/>
    <cellStyle name="Normal 22 5 2 4 2" xfId="9112" xr:uid="{BC79AD71-756B-403A-80A4-425891CDF2C5}"/>
    <cellStyle name="Normal 22 5 2 4 2 2" xfId="12534" xr:uid="{F54F8EB0-C9F5-4208-88AE-E260AF06FDB3}"/>
    <cellStyle name="Normal 22 5 2 4 2 2 2" xfId="26224" xr:uid="{8D90CF8C-AC0F-4F7C-B318-ECF89B81392C}"/>
    <cellStyle name="Normal 22 5 2 4 2 2 2 2" xfId="39916" xr:uid="{A323F8DC-F654-4526-BA92-314B6B679C78}"/>
    <cellStyle name="Normal 22 5 2 4 2 2 2 3" xfId="54800" xr:uid="{02DED607-4490-4129-8181-032F3A63590B}"/>
    <cellStyle name="Normal 22 5 2 4 2 2 3" xfId="19380" xr:uid="{9870224C-43DE-4080-A808-EF8D22C078B2}"/>
    <cellStyle name="Normal 22 5 2 4 2 2 4" xfId="33070" xr:uid="{19E5BFA2-3467-411A-AA6C-3D1DBA611EB7}"/>
    <cellStyle name="Normal 22 5 2 4 2 2 5" xfId="47954" xr:uid="{EFAA20C6-912F-42CF-ADB1-792A318E897C}"/>
    <cellStyle name="Normal 22 5 2 4 2 3" xfId="22802" xr:uid="{AA4883D6-899E-45FA-BECC-B6991409794C}"/>
    <cellStyle name="Normal 22 5 2 4 2 3 2" xfId="36494" xr:uid="{B519C6F9-B014-4279-8660-5CCCFB825E97}"/>
    <cellStyle name="Normal 22 5 2 4 2 3 3" xfId="51378" xr:uid="{D29FD075-6874-485B-96D6-B0CA6F2DA195}"/>
    <cellStyle name="Normal 22 5 2 4 2 4" xfId="15958" xr:uid="{77B2F86C-E617-4C3E-B9D6-BDD54255A979}"/>
    <cellStyle name="Normal 22 5 2 4 2 5" xfId="29648" xr:uid="{704CC235-2F3D-44A7-B0C5-05650115E9C8}"/>
    <cellStyle name="Normal 22 5 2 4 2 6" xfId="44532" xr:uid="{8F3AE7FB-8A5C-48DD-B2AF-C4804672CE67}"/>
    <cellStyle name="Normal 22 5 2 4 3" xfId="10822" xr:uid="{F560EAD5-6108-49D1-9F94-605868D53923}"/>
    <cellStyle name="Normal 22 5 2 4 3 2" xfId="24512" xr:uid="{8486B7D8-5D3D-4E44-B2EF-B7A380C7B3B2}"/>
    <cellStyle name="Normal 22 5 2 4 3 2 2" xfId="38204" xr:uid="{4A4F5A31-0E5A-463D-B175-EBBF8E0D3D7A}"/>
    <cellStyle name="Normal 22 5 2 4 3 2 3" xfId="53088" xr:uid="{98060DF7-9DE5-496C-962B-91EFCA45C2D2}"/>
    <cellStyle name="Normal 22 5 2 4 3 3" xfId="17668" xr:uid="{3248B4E6-35BD-4B5B-99C5-1AA7989B7FDA}"/>
    <cellStyle name="Normal 22 5 2 4 3 4" xfId="31358" xr:uid="{20E11973-AE5A-4092-AEE2-92B6E9634F32}"/>
    <cellStyle name="Normal 22 5 2 4 3 5" xfId="46242" xr:uid="{8B816549-12FE-4197-9188-CBB5914CE121}"/>
    <cellStyle name="Normal 22 5 2 4 4" xfId="21090" xr:uid="{0553B4E5-2FDB-4D0D-A532-CDAE36569387}"/>
    <cellStyle name="Normal 22 5 2 4 4 2" xfId="34782" xr:uid="{0E843CE4-DA16-4F5C-B655-A8B05D61F778}"/>
    <cellStyle name="Normal 22 5 2 4 4 3" xfId="49666" xr:uid="{10891FE5-E9AA-4709-A86E-D985F1258095}"/>
    <cellStyle name="Normal 22 5 2 4 5" xfId="14246" xr:uid="{073220D1-281A-40AA-BD4E-769775643877}"/>
    <cellStyle name="Normal 22 5 2 4 6" xfId="27936" xr:uid="{E20F1F62-901A-43DF-9A09-68F35FB0FB0E}"/>
    <cellStyle name="Normal 22 5 2 4 7" xfId="42820" xr:uid="{6CF56BD7-DB9A-4F08-8E4A-660216AA35CE}"/>
    <cellStyle name="Normal 22 5 2 5" xfId="9108" xr:uid="{144B1CA2-994B-431D-84B4-F6C472DB6714}"/>
    <cellStyle name="Normal 22 5 2 5 2" xfId="12530" xr:uid="{BAC7AB9B-2F02-4B02-B00C-A5EA00E10EA5}"/>
    <cellStyle name="Normal 22 5 2 5 2 2" xfId="26220" xr:uid="{E5489103-F024-4FB6-99EC-EAA7311BC152}"/>
    <cellStyle name="Normal 22 5 2 5 2 2 2" xfId="39912" xr:uid="{1A9ADB97-A6A0-43A3-B336-10B34016EEAD}"/>
    <cellStyle name="Normal 22 5 2 5 2 2 3" xfId="54796" xr:uid="{FDE342AB-40D1-41C5-B6F7-E3C7B1AA501D}"/>
    <cellStyle name="Normal 22 5 2 5 2 3" xfId="19376" xr:uid="{326EB5E9-33C1-4B03-9E6F-FFCC03E9C68B}"/>
    <cellStyle name="Normal 22 5 2 5 2 4" xfId="33066" xr:uid="{1068B32F-C906-459B-B273-D8561E9115AF}"/>
    <cellStyle name="Normal 22 5 2 5 2 5" xfId="47950" xr:uid="{8670CE0B-A429-4A3B-B06E-6571C6567FE1}"/>
    <cellStyle name="Normal 22 5 2 5 3" xfId="22798" xr:uid="{62A34E77-1A22-4B46-B2DE-EDC80DD42C98}"/>
    <cellStyle name="Normal 22 5 2 5 3 2" xfId="36490" xr:uid="{78E29B4C-DE5E-4212-A9A8-0316CEFD47FB}"/>
    <cellStyle name="Normal 22 5 2 5 3 3" xfId="51374" xr:uid="{EF1DE872-1820-4366-B7A9-19436FD01E47}"/>
    <cellStyle name="Normal 22 5 2 5 4" xfId="15954" xr:uid="{EE031558-42D2-49FC-8DD8-6BE820037689}"/>
    <cellStyle name="Normal 22 5 2 5 5" xfId="29644" xr:uid="{D66EEEDC-E310-4B7B-943B-39A91AFE86BC}"/>
    <cellStyle name="Normal 22 5 2 5 6" xfId="44528" xr:uid="{87F08798-A462-450E-9DE1-7FE9AB46323B}"/>
    <cellStyle name="Normal 22 5 2 6" xfId="10818" xr:uid="{F71196F8-982C-4311-B3A0-B4A10B9E7003}"/>
    <cellStyle name="Normal 22 5 2 6 2" xfId="24508" xr:uid="{14243419-F671-40C1-9FD6-53569A2CFBB3}"/>
    <cellStyle name="Normal 22 5 2 6 2 2" xfId="38200" xr:uid="{1520331F-DFFB-4A44-A447-5B48F4193A20}"/>
    <cellStyle name="Normal 22 5 2 6 2 3" xfId="53084" xr:uid="{2B5C4D9E-29D8-450A-A566-1658061E0569}"/>
    <cellStyle name="Normal 22 5 2 6 3" xfId="17664" xr:uid="{68492CAD-6C3C-4FDC-9B61-FC6330466085}"/>
    <cellStyle name="Normal 22 5 2 6 4" xfId="31354" xr:uid="{32EA1D4A-A0A6-43ED-BDE6-67C3A4D33EEA}"/>
    <cellStyle name="Normal 22 5 2 6 5" xfId="46238" xr:uid="{74130BCA-74A8-41E5-9B4E-36CE437AEA28}"/>
    <cellStyle name="Normal 22 5 2 7" xfId="21086" xr:uid="{9CA3BB94-340C-4390-B85B-A75EA5028938}"/>
    <cellStyle name="Normal 22 5 2 7 2" xfId="34778" xr:uid="{744E838C-D397-46B2-A228-420374A7BF04}"/>
    <cellStyle name="Normal 22 5 2 7 3" xfId="49662" xr:uid="{C8E582CE-2F75-4ED0-8BD3-4BF38F527275}"/>
    <cellStyle name="Normal 22 5 2 8" xfId="14242" xr:uid="{DC0917D2-8535-43C5-A04F-E969BF1A8092}"/>
    <cellStyle name="Normal 22 5 2 9" xfId="27932" xr:uid="{ECC23572-C7AB-4B62-A209-3E79C9D823E7}"/>
    <cellStyle name="Normal 22 5 3" xfId="7400" xr:uid="{262A784C-0AF8-4061-B47D-6ECE3C15E9D4}"/>
    <cellStyle name="Normal 22 5 3 10" xfId="42821" xr:uid="{6C31C5F4-E6E4-4696-8230-53543D10268A}"/>
    <cellStyle name="Normal 22 5 3 2" xfId="7401" xr:uid="{24A9D5A2-AD2C-4BC4-8697-3A8BCBBFF7BD}"/>
    <cellStyle name="Normal 22 5 3 2 2" xfId="7402" xr:uid="{233B0AFD-6BE7-4672-BC0A-636791304463}"/>
    <cellStyle name="Normal 22 5 3 2 2 2" xfId="9115" xr:uid="{8B5DA93E-76AD-4D0E-8409-F32991DE131B}"/>
    <cellStyle name="Normal 22 5 3 2 2 2 2" xfId="12537" xr:uid="{BC5A9FA6-D78A-4E19-9F29-53EA1134DA90}"/>
    <cellStyle name="Normal 22 5 3 2 2 2 2 2" xfId="26227" xr:uid="{4380E07A-15FC-4655-9971-61F4EEB3C326}"/>
    <cellStyle name="Normal 22 5 3 2 2 2 2 2 2" xfId="39919" xr:uid="{90AA37F2-DCBF-4A90-A644-12996FBB1E58}"/>
    <cellStyle name="Normal 22 5 3 2 2 2 2 2 3" xfId="54803" xr:uid="{D4382D6D-EF4A-48EE-B6DC-F2A9A109D7D6}"/>
    <cellStyle name="Normal 22 5 3 2 2 2 2 3" xfId="19383" xr:uid="{D33D76E5-3457-4292-8669-F12F30E356B5}"/>
    <cellStyle name="Normal 22 5 3 2 2 2 2 4" xfId="33073" xr:uid="{E67EE392-8504-4831-918E-A8F16A953A0A}"/>
    <cellStyle name="Normal 22 5 3 2 2 2 2 5" xfId="47957" xr:uid="{AC033CDF-F10C-4633-B4CF-7A3116C3BBED}"/>
    <cellStyle name="Normal 22 5 3 2 2 2 3" xfId="22805" xr:uid="{7F2B0505-59D8-4F9C-B13D-AE72D3B9CBD3}"/>
    <cellStyle name="Normal 22 5 3 2 2 2 3 2" xfId="36497" xr:uid="{DAD54BD0-EC76-43E0-9DF8-44D56E9F36B2}"/>
    <cellStyle name="Normal 22 5 3 2 2 2 3 3" xfId="51381" xr:uid="{642A9813-CEDA-404C-93D5-1A68D875CF4D}"/>
    <cellStyle name="Normal 22 5 3 2 2 2 4" xfId="15961" xr:uid="{5B6D575B-60A8-47CC-838A-F093774DE186}"/>
    <cellStyle name="Normal 22 5 3 2 2 2 5" xfId="29651" xr:uid="{5BE014E8-EAD7-4404-B590-9B056493C7F1}"/>
    <cellStyle name="Normal 22 5 3 2 2 2 6" xfId="44535" xr:uid="{0229D5B3-ADA4-4D27-AE53-8C8CF3C80B4F}"/>
    <cellStyle name="Normal 22 5 3 2 2 3" xfId="10825" xr:uid="{14F5EE66-0A74-4CE9-8183-7E2CB4C6EE97}"/>
    <cellStyle name="Normal 22 5 3 2 2 3 2" xfId="24515" xr:uid="{E310FFD1-21DC-47D9-B4EC-B753CB157E5E}"/>
    <cellStyle name="Normal 22 5 3 2 2 3 2 2" xfId="38207" xr:uid="{34EB43B9-0FC0-4251-9605-BCE56F45C0DB}"/>
    <cellStyle name="Normal 22 5 3 2 2 3 2 3" xfId="53091" xr:uid="{F497A809-F918-43CE-9DB1-1AEDC0093196}"/>
    <cellStyle name="Normal 22 5 3 2 2 3 3" xfId="17671" xr:uid="{89F8D834-5DA9-4672-9F75-DCDED3A00749}"/>
    <cellStyle name="Normal 22 5 3 2 2 3 4" xfId="31361" xr:uid="{3D5423F5-1EF1-4440-8F61-2616BFDD389D}"/>
    <cellStyle name="Normal 22 5 3 2 2 3 5" xfId="46245" xr:uid="{33071F94-4760-42E5-96F3-7DC1F474ECFA}"/>
    <cellStyle name="Normal 22 5 3 2 2 4" xfId="21093" xr:uid="{9ED7CAC3-EBFF-49E3-8103-B77376023992}"/>
    <cellStyle name="Normal 22 5 3 2 2 4 2" xfId="34785" xr:uid="{AAD64902-4807-41B3-B6D0-20D000269265}"/>
    <cellStyle name="Normal 22 5 3 2 2 4 3" xfId="49669" xr:uid="{60FF113E-F193-4EB6-841C-1D8414D5A9DB}"/>
    <cellStyle name="Normal 22 5 3 2 2 5" xfId="14249" xr:uid="{10DBB000-4579-4FE3-8D6E-8A7DCA363D84}"/>
    <cellStyle name="Normal 22 5 3 2 2 6" xfId="27939" xr:uid="{4FEF5A63-4971-45AF-A0C5-22F70FA79A08}"/>
    <cellStyle name="Normal 22 5 3 2 2 7" xfId="42823" xr:uid="{83F8E406-CF44-4EE3-9650-247FA5FFCFC1}"/>
    <cellStyle name="Normal 22 5 3 2 3" xfId="9114" xr:uid="{8BFF1979-2748-4157-9509-C3F5965970B9}"/>
    <cellStyle name="Normal 22 5 3 2 3 2" xfId="12536" xr:uid="{8F8F560B-6A71-4126-BD79-F0ED031E08F1}"/>
    <cellStyle name="Normal 22 5 3 2 3 2 2" xfId="26226" xr:uid="{E792E6D0-C092-4420-93D5-6A112DDC6C3F}"/>
    <cellStyle name="Normal 22 5 3 2 3 2 2 2" xfId="39918" xr:uid="{F71E67C0-0896-4CD9-B51E-C48D6E820DA7}"/>
    <cellStyle name="Normal 22 5 3 2 3 2 2 3" xfId="54802" xr:uid="{1304A902-64A0-4601-B9E5-DACB88087B20}"/>
    <cellStyle name="Normal 22 5 3 2 3 2 3" xfId="19382" xr:uid="{2506F74C-84FD-45B9-8D66-D989114C3139}"/>
    <cellStyle name="Normal 22 5 3 2 3 2 4" xfId="33072" xr:uid="{8C6F2079-8254-40BB-8552-32A040C0FD71}"/>
    <cellStyle name="Normal 22 5 3 2 3 2 5" xfId="47956" xr:uid="{90E4B593-E741-4CFD-A7EF-04B0D39058E0}"/>
    <cellStyle name="Normal 22 5 3 2 3 3" xfId="22804" xr:uid="{38387B61-A3E7-4F06-8DE8-4B6E26B594B0}"/>
    <cellStyle name="Normal 22 5 3 2 3 3 2" xfId="36496" xr:uid="{344562A5-93DF-4B72-A92B-55AFCC634252}"/>
    <cellStyle name="Normal 22 5 3 2 3 3 3" xfId="51380" xr:uid="{3171D978-FA37-4696-BB1E-0331F0398291}"/>
    <cellStyle name="Normal 22 5 3 2 3 4" xfId="15960" xr:uid="{14FF3471-88B9-415B-96C9-A9AE873F6096}"/>
    <cellStyle name="Normal 22 5 3 2 3 5" xfId="29650" xr:uid="{10D8A168-E695-42FA-A7A1-CBF001A58A70}"/>
    <cellStyle name="Normal 22 5 3 2 3 6" xfId="44534" xr:uid="{61C5D402-EDF5-4389-89B9-04CC6FA05392}"/>
    <cellStyle name="Normal 22 5 3 2 4" xfId="10824" xr:uid="{67A95146-4A18-47A8-8056-87B8C05F3B88}"/>
    <cellStyle name="Normal 22 5 3 2 4 2" xfId="24514" xr:uid="{65D383AA-7709-4475-A343-D106A5C87EE9}"/>
    <cellStyle name="Normal 22 5 3 2 4 2 2" xfId="38206" xr:uid="{88852894-5957-4054-BC07-B056D0F11BD0}"/>
    <cellStyle name="Normal 22 5 3 2 4 2 3" xfId="53090" xr:uid="{41880BFE-7CAC-470A-8E9E-3BD46CBADC10}"/>
    <cellStyle name="Normal 22 5 3 2 4 3" xfId="17670" xr:uid="{41D5AD05-AFDF-43D3-BB19-266AFEF73371}"/>
    <cellStyle name="Normal 22 5 3 2 4 4" xfId="31360" xr:uid="{D0E90317-0971-421E-9B41-419541226243}"/>
    <cellStyle name="Normal 22 5 3 2 4 5" xfId="46244" xr:uid="{217B328D-C1B5-46AA-8B73-1DEA5F001F02}"/>
    <cellStyle name="Normal 22 5 3 2 5" xfId="21092" xr:uid="{CF38285B-E8D8-4896-9A71-9EE38101A25A}"/>
    <cellStyle name="Normal 22 5 3 2 5 2" xfId="34784" xr:uid="{11A66652-8216-44C9-979B-F070646D4ACE}"/>
    <cellStyle name="Normal 22 5 3 2 5 3" xfId="49668" xr:uid="{2E8A2973-C80A-45F1-8B95-31FCCE7968B7}"/>
    <cellStyle name="Normal 22 5 3 2 6" xfId="14248" xr:uid="{69C1AEF0-7716-4523-AF7E-1E17D229D453}"/>
    <cellStyle name="Normal 22 5 3 2 7" xfId="27938" xr:uid="{47090B9D-0641-49DD-AA2F-244C7A6CEC9A}"/>
    <cellStyle name="Normal 22 5 3 2 8" xfId="42822" xr:uid="{F6D11541-9F58-4321-B159-146AC4BDDF0A}"/>
    <cellStyle name="Normal 22 5 3 3" xfId="7403" xr:uid="{FD4277AA-9992-45AA-9249-3FD53C68A06D}"/>
    <cellStyle name="Normal 22 5 3 3 2" xfId="9116" xr:uid="{6F31BF2E-F9AD-48E2-AE51-A88733981402}"/>
    <cellStyle name="Normal 22 5 3 3 2 2" xfId="12538" xr:uid="{177C60FC-84DE-4477-8F5C-22A26E93D0FA}"/>
    <cellStyle name="Normal 22 5 3 3 2 2 2" xfId="26228" xr:uid="{D9832CFF-17EA-468E-9262-A869F8DC0751}"/>
    <cellStyle name="Normal 22 5 3 3 2 2 2 2" xfId="39920" xr:uid="{3B51FC9B-6555-4809-8654-BAA2DA2AD7FB}"/>
    <cellStyle name="Normal 22 5 3 3 2 2 2 3" xfId="54804" xr:uid="{AF7EBB99-79A0-4ED1-9B2D-69F6B6F5C123}"/>
    <cellStyle name="Normal 22 5 3 3 2 2 3" xfId="19384" xr:uid="{130C11F8-3A2B-45D5-8CA6-62486022B1FE}"/>
    <cellStyle name="Normal 22 5 3 3 2 2 4" xfId="33074" xr:uid="{A5AF26E8-20AD-4371-A888-559BAACF988E}"/>
    <cellStyle name="Normal 22 5 3 3 2 2 5" xfId="47958" xr:uid="{16FB78CF-75B6-4B0A-A8C7-C6E5DE0DBA30}"/>
    <cellStyle name="Normal 22 5 3 3 2 3" xfId="22806" xr:uid="{59F01C21-3297-48B1-A42F-9767AE893EDB}"/>
    <cellStyle name="Normal 22 5 3 3 2 3 2" xfId="36498" xr:uid="{2381526A-A165-42A6-A1DC-6656EDC2D58B}"/>
    <cellStyle name="Normal 22 5 3 3 2 3 3" xfId="51382" xr:uid="{0F45E7E6-FC8F-4D97-87A4-44EAC87FF042}"/>
    <cellStyle name="Normal 22 5 3 3 2 4" xfId="15962" xr:uid="{1ADF270C-2DA0-4A28-98A6-F8AF81C63D0D}"/>
    <cellStyle name="Normal 22 5 3 3 2 5" xfId="29652" xr:uid="{756F96B6-3240-4CCC-A83F-72DACB2161A2}"/>
    <cellStyle name="Normal 22 5 3 3 2 6" xfId="44536" xr:uid="{49F8242C-C586-455C-A8ED-96609CC8FB4A}"/>
    <cellStyle name="Normal 22 5 3 3 3" xfId="10826" xr:uid="{566F515E-E297-4581-B49C-B98D0E8CFBD8}"/>
    <cellStyle name="Normal 22 5 3 3 3 2" xfId="24516" xr:uid="{62654389-F249-425B-AB16-20A430F7268C}"/>
    <cellStyle name="Normal 22 5 3 3 3 2 2" xfId="38208" xr:uid="{7EE0C95B-AF23-4946-9D5C-42737F8E3A81}"/>
    <cellStyle name="Normal 22 5 3 3 3 2 3" xfId="53092" xr:uid="{831770EC-CC9F-43F1-B4BA-B7D87AEAC7A3}"/>
    <cellStyle name="Normal 22 5 3 3 3 3" xfId="17672" xr:uid="{F4081209-E46E-4D29-BBBF-95171D5207A5}"/>
    <cellStyle name="Normal 22 5 3 3 3 4" xfId="31362" xr:uid="{88431946-EC7D-4DE5-9C57-F35A83CA051C}"/>
    <cellStyle name="Normal 22 5 3 3 3 5" xfId="46246" xr:uid="{7357E778-1BA5-4A76-8207-83CFF569AA79}"/>
    <cellStyle name="Normal 22 5 3 3 4" xfId="21094" xr:uid="{7079C790-8F46-4F74-B458-17C7D9200EC4}"/>
    <cellStyle name="Normal 22 5 3 3 4 2" xfId="34786" xr:uid="{77306098-B98E-42FB-996D-24038E9FC1F9}"/>
    <cellStyle name="Normal 22 5 3 3 4 3" xfId="49670" xr:uid="{9FEF982C-2E35-44EC-ACA4-223530F86D28}"/>
    <cellStyle name="Normal 22 5 3 3 5" xfId="14250" xr:uid="{F7E3E914-C1C7-4D6F-8520-2C2DAD349D45}"/>
    <cellStyle name="Normal 22 5 3 3 6" xfId="27940" xr:uid="{FC71EA32-6072-4483-8398-7014D1876237}"/>
    <cellStyle name="Normal 22 5 3 3 7" xfId="42824" xr:uid="{0992FEBC-4B5A-4820-BE78-1E60BA190917}"/>
    <cellStyle name="Normal 22 5 3 4" xfId="7404" xr:uid="{E1B6C1E8-38A4-48EE-98C0-257B66E2487B}"/>
    <cellStyle name="Normal 22 5 3 4 2" xfId="9117" xr:uid="{1476EE14-89F9-4C6E-8ACF-48ECD748BB64}"/>
    <cellStyle name="Normal 22 5 3 4 2 2" xfId="12539" xr:uid="{D7A0AFF3-94B0-4624-8C5D-C551446F5931}"/>
    <cellStyle name="Normal 22 5 3 4 2 2 2" xfId="26229" xr:uid="{1E1E323D-DEE8-46F9-A202-B08328363CB0}"/>
    <cellStyle name="Normal 22 5 3 4 2 2 2 2" xfId="39921" xr:uid="{8488D292-1ED5-4A45-88D5-DD4E32A2EFF4}"/>
    <cellStyle name="Normal 22 5 3 4 2 2 2 3" xfId="54805" xr:uid="{3621C4F1-4D8B-44A4-8F1C-0CCAD1B4FDE2}"/>
    <cellStyle name="Normal 22 5 3 4 2 2 3" xfId="19385" xr:uid="{6F9A81B5-2EE2-4D28-B408-0F5CB4A8AFCF}"/>
    <cellStyle name="Normal 22 5 3 4 2 2 4" xfId="33075" xr:uid="{1489A799-1679-4DD0-9D1A-D237E2058CD0}"/>
    <cellStyle name="Normal 22 5 3 4 2 2 5" xfId="47959" xr:uid="{30618714-ACB7-46E1-ABF6-8223ECE86F22}"/>
    <cellStyle name="Normal 22 5 3 4 2 3" xfId="22807" xr:uid="{7912985F-7AA6-4BB3-934A-07ADCB7023ED}"/>
    <cellStyle name="Normal 22 5 3 4 2 3 2" xfId="36499" xr:uid="{4C168B41-B89A-468C-93E4-CBA24AD266DB}"/>
    <cellStyle name="Normal 22 5 3 4 2 3 3" xfId="51383" xr:uid="{889BCD9F-16D6-4068-B29C-EE7EA5B9739D}"/>
    <cellStyle name="Normal 22 5 3 4 2 4" xfId="15963" xr:uid="{ACD52F07-4F29-4771-A2DC-C379220C92EE}"/>
    <cellStyle name="Normal 22 5 3 4 2 5" xfId="29653" xr:uid="{7E01CE1F-DE61-4A90-9DE1-C09E1A81B523}"/>
    <cellStyle name="Normal 22 5 3 4 2 6" xfId="44537" xr:uid="{BEC83EBE-F8E1-4C30-B11B-74831583A234}"/>
    <cellStyle name="Normal 22 5 3 4 3" xfId="10827" xr:uid="{BA4D1946-8FE3-46E8-946D-935F64AC4961}"/>
    <cellStyle name="Normal 22 5 3 4 3 2" xfId="24517" xr:uid="{69DBBA88-11F6-4094-9460-1BDC64ED68B7}"/>
    <cellStyle name="Normal 22 5 3 4 3 2 2" xfId="38209" xr:uid="{AFF7C878-616F-4424-A15F-7CDA7C6AF45D}"/>
    <cellStyle name="Normal 22 5 3 4 3 2 3" xfId="53093" xr:uid="{05FF35D2-E857-4E17-8DEF-75BF425398F8}"/>
    <cellStyle name="Normal 22 5 3 4 3 3" xfId="17673" xr:uid="{0C7D4AC0-2EE4-4592-A074-BA8CDE241761}"/>
    <cellStyle name="Normal 22 5 3 4 3 4" xfId="31363" xr:uid="{99B29262-849B-42A2-A9BA-2E382F1CEE15}"/>
    <cellStyle name="Normal 22 5 3 4 3 5" xfId="46247" xr:uid="{CFD4CD41-9C52-4155-BF08-DED2A295FC11}"/>
    <cellStyle name="Normal 22 5 3 4 4" xfId="21095" xr:uid="{B2263332-FAE9-4D8C-912B-A127149BB66C}"/>
    <cellStyle name="Normal 22 5 3 4 4 2" xfId="34787" xr:uid="{D9705334-FB69-4FD5-BF85-C0D9956FFAAE}"/>
    <cellStyle name="Normal 22 5 3 4 4 3" xfId="49671" xr:uid="{19558967-97EF-4B17-84E5-F635E1B90980}"/>
    <cellStyle name="Normal 22 5 3 4 5" xfId="14251" xr:uid="{5EA3E2D6-EA8B-4A09-ACB7-B26FC077AFCE}"/>
    <cellStyle name="Normal 22 5 3 4 6" xfId="27941" xr:uid="{87EDF4FD-725E-42E1-A7D1-0ADA58654AD4}"/>
    <cellStyle name="Normal 22 5 3 4 7" xfId="42825" xr:uid="{FB62F385-21A9-42DA-A582-D72F12EC7082}"/>
    <cellStyle name="Normal 22 5 3 5" xfId="9113" xr:uid="{A8FA4BAF-3465-41B0-9510-9D0948349F5D}"/>
    <cellStyle name="Normal 22 5 3 5 2" xfId="12535" xr:uid="{D83F8846-103B-4248-BDDA-01BE7294EFDE}"/>
    <cellStyle name="Normal 22 5 3 5 2 2" xfId="26225" xr:uid="{7D2DC3F7-F56C-459C-8371-3CAEF0385473}"/>
    <cellStyle name="Normal 22 5 3 5 2 2 2" xfId="39917" xr:uid="{512115BE-3F0C-428D-9F3D-5D5A9A1F8441}"/>
    <cellStyle name="Normal 22 5 3 5 2 2 3" xfId="54801" xr:uid="{D9B50350-5678-411C-8AEA-6EE9120986C8}"/>
    <cellStyle name="Normal 22 5 3 5 2 3" xfId="19381" xr:uid="{01D00FB2-AC59-4E8B-9265-9A699E398133}"/>
    <cellStyle name="Normal 22 5 3 5 2 4" xfId="33071" xr:uid="{2619EAB7-4F07-465A-A883-2CADF0BDDB28}"/>
    <cellStyle name="Normal 22 5 3 5 2 5" xfId="47955" xr:uid="{886C3F1D-ECD3-42D9-A1D3-22441D41BABB}"/>
    <cellStyle name="Normal 22 5 3 5 3" xfId="22803" xr:uid="{B18EA0DA-CBE3-4E15-A9B5-52D9FE379F54}"/>
    <cellStyle name="Normal 22 5 3 5 3 2" xfId="36495" xr:uid="{193EE54B-57BE-4473-8453-5844EF47DB28}"/>
    <cellStyle name="Normal 22 5 3 5 3 3" xfId="51379" xr:uid="{40822FC4-0A77-42C0-A0C9-5A0FE1D52B8D}"/>
    <cellStyle name="Normal 22 5 3 5 4" xfId="15959" xr:uid="{39A9357E-72F2-453B-A84A-1D45FF2A6932}"/>
    <cellStyle name="Normal 22 5 3 5 5" xfId="29649" xr:uid="{E0F35CF7-1E2C-45AD-9DBA-4458950445BD}"/>
    <cellStyle name="Normal 22 5 3 5 6" xfId="44533" xr:uid="{63D91ECF-3714-4CF7-9744-D6E98738E4B8}"/>
    <cellStyle name="Normal 22 5 3 6" xfId="10823" xr:uid="{FB4A0DF3-DCD6-45E2-A904-D78EBA593F20}"/>
    <cellStyle name="Normal 22 5 3 6 2" xfId="24513" xr:uid="{B8FC54F7-3B9C-4A11-A8F1-151524CE54CB}"/>
    <cellStyle name="Normal 22 5 3 6 2 2" xfId="38205" xr:uid="{0C5FC51C-3E6D-4296-9F07-D87BE839780E}"/>
    <cellStyle name="Normal 22 5 3 6 2 3" xfId="53089" xr:uid="{42C75E96-8389-43AD-ABE3-3264F2959EED}"/>
    <cellStyle name="Normal 22 5 3 6 3" xfId="17669" xr:uid="{B0C39924-2657-42F0-B6F4-C64EC0CFB5CA}"/>
    <cellStyle name="Normal 22 5 3 6 4" xfId="31359" xr:uid="{B14074E3-1402-445F-9ADD-CE76D0DD5424}"/>
    <cellStyle name="Normal 22 5 3 6 5" xfId="46243" xr:uid="{834B1169-0CB7-43B4-8CE7-2097A9D0485B}"/>
    <cellStyle name="Normal 22 5 3 7" xfId="21091" xr:uid="{E18C90EF-31B0-4374-AD5D-32E770EBB921}"/>
    <cellStyle name="Normal 22 5 3 7 2" xfId="34783" xr:uid="{9F817267-6B20-42DD-99AF-8703263E0CD7}"/>
    <cellStyle name="Normal 22 5 3 7 3" xfId="49667" xr:uid="{E646CBA6-7A8A-4BA4-B8B3-21D7DD6225A7}"/>
    <cellStyle name="Normal 22 5 3 8" xfId="14247" xr:uid="{45B083B8-DCF5-4F2C-AA92-2F5A7B28E8AC}"/>
    <cellStyle name="Normal 22 5 3 9" xfId="27937" xr:uid="{ACF9148C-4799-495D-B389-FB895B923802}"/>
    <cellStyle name="Normal 22 5 4" xfId="7405" xr:uid="{816F0EE1-AE8C-455F-BDF2-99CC3BF308A4}"/>
    <cellStyle name="Normal 22 5 4 2" xfId="7406" xr:uid="{8C7A9D32-3BD6-42AC-9AB1-0A8DEDB1A267}"/>
    <cellStyle name="Normal 22 5 4 2 2" xfId="9119" xr:uid="{A9D58511-0CED-465B-8306-A4B42B268BF1}"/>
    <cellStyle name="Normal 22 5 4 2 2 2" xfId="12541" xr:uid="{BC023542-E8A7-41B1-9C8E-76343FF4CBB1}"/>
    <cellStyle name="Normal 22 5 4 2 2 2 2" xfId="26231" xr:uid="{0DB3B18C-3880-48D1-9252-15506827250C}"/>
    <cellStyle name="Normal 22 5 4 2 2 2 2 2" xfId="39923" xr:uid="{00EF2077-3EA5-4341-A4AB-1CB7A76E71B9}"/>
    <cellStyle name="Normal 22 5 4 2 2 2 2 3" xfId="54807" xr:uid="{046DFCB6-EFFE-4EFA-8428-AEE42BA32B0C}"/>
    <cellStyle name="Normal 22 5 4 2 2 2 3" xfId="19387" xr:uid="{34E0B5A7-2859-4501-8507-2656E30E927E}"/>
    <cellStyle name="Normal 22 5 4 2 2 2 4" xfId="33077" xr:uid="{2EC4AAFB-70A9-4665-BF18-AEF858674047}"/>
    <cellStyle name="Normal 22 5 4 2 2 2 5" xfId="47961" xr:uid="{46F3ACA4-11A7-444F-A80A-1803E6EE8417}"/>
    <cellStyle name="Normal 22 5 4 2 2 3" xfId="22809" xr:uid="{0EDB5419-75A9-429F-BA35-E24580D8AF00}"/>
    <cellStyle name="Normal 22 5 4 2 2 3 2" xfId="36501" xr:uid="{BC56D6B6-D076-441A-BE8C-3829CEC58422}"/>
    <cellStyle name="Normal 22 5 4 2 2 3 3" xfId="51385" xr:uid="{ECA89611-D9E8-4E0F-897B-ED9421FC1C7F}"/>
    <cellStyle name="Normal 22 5 4 2 2 4" xfId="15965" xr:uid="{92B87E27-DD97-40D6-AF88-261E24B82BDE}"/>
    <cellStyle name="Normal 22 5 4 2 2 5" xfId="29655" xr:uid="{B590271C-9A57-4DE8-854B-1EBC81836723}"/>
    <cellStyle name="Normal 22 5 4 2 2 6" xfId="44539" xr:uid="{0C31B356-031E-4CE6-A7A8-B4AF33E1BFFF}"/>
    <cellStyle name="Normal 22 5 4 2 3" xfId="10829" xr:uid="{437D0A06-9A38-40F2-A11D-A7B416DA4072}"/>
    <cellStyle name="Normal 22 5 4 2 3 2" xfId="24519" xr:uid="{01D4B05A-E3C7-4995-B80D-2EECEE64977E}"/>
    <cellStyle name="Normal 22 5 4 2 3 2 2" xfId="38211" xr:uid="{188B36D7-0EAB-464D-BC40-817163F678F7}"/>
    <cellStyle name="Normal 22 5 4 2 3 2 3" xfId="53095" xr:uid="{B02A5B96-4C96-4273-ACA6-C0699BD7EDC7}"/>
    <cellStyle name="Normal 22 5 4 2 3 3" xfId="17675" xr:uid="{EE878D58-EF0E-4B50-A60C-BDD0A95ED644}"/>
    <cellStyle name="Normal 22 5 4 2 3 4" xfId="31365" xr:uid="{F5AE88B0-CB7D-4D89-9E54-91E6B1B2AC57}"/>
    <cellStyle name="Normal 22 5 4 2 3 5" xfId="46249" xr:uid="{8651CC48-8E9B-4A48-AA11-A2CB75ED958B}"/>
    <cellStyle name="Normal 22 5 4 2 4" xfId="21097" xr:uid="{C5A549EA-6DE1-4743-BF21-BA134A6BD596}"/>
    <cellStyle name="Normal 22 5 4 2 4 2" xfId="34789" xr:uid="{ED1FDE75-D497-4CDE-86EE-DF56DCC00A18}"/>
    <cellStyle name="Normal 22 5 4 2 4 3" xfId="49673" xr:uid="{B87C2FDE-EB0E-4F77-8B14-B5F0EF0920F2}"/>
    <cellStyle name="Normal 22 5 4 2 5" xfId="14253" xr:uid="{E58268D7-429C-4F01-A813-911F089D71BB}"/>
    <cellStyle name="Normal 22 5 4 2 6" xfId="27943" xr:uid="{FDD7F182-AA7E-44CA-8632-2C14364DD8B8}"/>
    <cellStyle name="Normal 22 5 4 2 7" xfId="42827" xr:uid="{2934B3A2-BBFE-403D-96BE-97FC79A08434}"/>
    <cellStyle name="Normal 22 5 4 3" xfId="9118" xr:uid="{59DAC035-8F69-41D8-A405-42FDCCBC6D35}"/>
    <cellStyle name="Normal 22 5 4 3 2" xfId="12540" xr:uid="{3707AAA5-4245-439D-996E-814D466A8C2B}"/>
    <cellStyle name="Normal 22 5 4 3 2 2" xfId="26230" xr:uid="{11DED27D-154B-426F-A62F-B2F2256D3113}"/>
    <cellStyle name="Normal 22 5 4 3 2 2 2" xfId="39922" xr:uid="{A165A7CC-A365-46BD-B09F-988481C07A5F}"/>
    <cellStyle name="Normal 22 5 4 3 2 2 3" xfId="54806" xr:uid="{5F4381A1-9DC3-4E33-947C-DAD345B6FA06}"/>
    <cellStyle name="Normal 22 5 4 3 2 3" xfId="19386" xr:uid="{20EB4AFF-46D7-44D3-A80A-A37BDB10F11F}"/>
    <cellStyle name="Normal 22 5 4 3 2 4" xfId="33076" xr:uid="{E2988DD4-8F71-45C4-A979-161E5541C025}"/>
    <cellStyle name="Normal 22 5 4 3 2 5" xfId="47960" xr:uid="{C8F7D66B-7C55-4DCA-9571-18F400CA9519}"/>
    <cellStyle name="Normal 22 5 4 3 3" xfId="22808" xr:uid="{74B36AAF-FA1A-42F6-ABE7-ACE3FEF8B23F}"/>
    <cellStyle name="Normal 22 5 4 3 3 2" xfId="36500" xr:uid="{EC86C5A4-3A01-450F-BB96-70016B9360FF}"/>
    <cellStyle name="Normal 22 5 4 3 3 3" xfId="51384" xr:uid="{23EA63F8-598E-40D7-8558-6131F71F6AD6}"/>
    <cellStyle name="Normal 22 5 4 3 4" xfId="15964" xr:uid="{BE5A183F-22AF-4A2E-8E45-A0444DF784F5}"/>
    <cellStyle name="Normal 22 5 4 3 5" xfId="29654" xr:uid="{CCE52F91-1EAB-457D-A9B6-7FE294D0A0D5}"/>
    <cellStyle name="Normal 22 5 4 3 6" xfId="44538" xr:uid="{5E7AD2FE-233A-449C-A4CB-6C4B5C6C275A}"/>
    <cellStyle name="Normal 22 5 4 4" xfId="10828" xr:uid="{258B5521-6842-4F93-9952-647C29E6CA22}"/>
    <cellStyle name="Normal 22 5 4 4 2" xfId="24518" xr:uid="{DA952ABD-FA5B-4A32-AF55-182F7C0A4590}"/>
    <cellStyle name="Normal 22 5 4 4 2 2" xfId="38210" xr:uid="{DB120D4F-B3E5-458C-8265-D15AA97D5C47}"/>
    <cellStyle name="Normal 22 5 4 4 2 3" xfId="53094" xr:uid="{EF73618A-A81C-4C68-B38E-FC27565D3D63}"/>
    <cellStyle name="Normal 22 5 4 4 3" xfId="17674" xr:uid="{6E47302F-3204-45CE-8FC0-88C5C0BAF44D}"/>
    <cellStyle name="Normal 22 5 4 4 4" xfId="31364" xr:uid="{73F3C194-1CC3-4116-9876-5297E1E277D8}"/>
    <cellStyle name="Normal 22 5 4 4 5" xfId="46248" xr:uid="{C8F3F987-9C75-40DF-9219-51F36EF4221A}"/>
    <cellStyle name="Normal 22 5 4 5" xfId="21096" xr:uid="{E78B3AAC-3464-4722-9058-01CD43CED8D6}"/>
    <cellStyle name="Normal 22 5 4 5 2" xfId="34788" xr:uid="{CE2B77BB-274C-4404-B83E-3529CCDF598C}"/>
    <cellStyle name="Normal 22 5 4 5 3" xfId="49672" xr:uid="{309EEFF8-FAD0-4CAF-8B72-12297679983F}"/>
    <cellStyle name="Normal 22 5 4 6" xfId="14252" xr:uid="{97284C65-2C3A-44E0-99F3-77DA396B2B40}"/>
    <cellStyle name="Normal 22 5 4 7" xfId="27942" xr:uid="{88446C65-7F00-4BD4-BD3B-1A8615CC859B}"/>
    <cellStyle name="Normal 22 5 4 8" xfId="42826" xr:uid="{71719BA6-4622-4FD8-ADEF-9767991D03B5}"/>
    <cellStyle name="Normal 22 5 5" xfId="7407" xr:uid="{78844A1D-4EFD-4181-8E43-7DB09A75B48F}"/>
    <cellStyle name="Normal 22 5 5 2" xfId="9120" xr:uid="{923FA2AC-AE85-47B3-8C26-3DEC31291AF4}"/>
    <cellStyle name="Normal 22 5 5 2 2" xfId="12542" xr:uid="{95658D70-2767-4179-9A7E-FBB659EA5A7D}"/>
    <cellStyle name="Normal 22 5 5 2 2 2" xfId="26232" xr:uid="{5A8903AC-FD28-4224-B798-349E067766E8}"/>
    <cellStyle name="Normal 22 5 5 2 2 2 2" xfId="39924" xr:uid="{40226A6E-1036-4EAF-8C28-23CFD2132908}"/>
    <cellStyle name="Normal 22 5 5 2 2 2 3" xfId="54808" xr:uid="{E59EC6E2-E756-4B6C-89FD-0532951E6C60}"/>
    <cellStyle name="Normal 22 5 5 2 2 3" xfId="19388" xr:uid="{DB43C867-D193-4242-A040-CFFE07CB1C60}"/>
    <cellStyle name="Normal 22 5 5 2 2 4" xfId="33078" xr:uid="{80C72A68-2ADE-4483-AFBA-6A78D2E0BB39}"/>
    <cellStyle name="Normal 22 5 5 2 2 5" xfId="47962" xr:uid="{C2D5CC99-5598-4B9D-8C48-404807BA346A}"/>
    <cellStyle name="Normal 22 5 5 2 3" xfId="22810" xr:uid="{8E252E3C-EC70-4F70-A2F7-F8A9DC060B41}"/>
    <cellStyle name="Normal 22 5 5 2 3 2" xfId="36502" xr:uid="{B0453D32-5015-409E-8C97-A957A9116179}"/>
    <cellStyle name="Normal 22 5 5 2 3 3" xfId="51386" xr:uid="{8FFDE8BA-CD9B-4561-8C1B-47A4B9274C90}"/>
    <cellStyle name="Normal 22 5 5 2 4" xfId="15966" xr:uid="{FB467971-47A2-4AE9-8AB6-21063B3987C1}"/>
    <cellStyle name="Normal 22 5 5 2 5" xfId="29656" xr:uid="{514D6024-655C-46FC-A529-ED24B49196ED}"/>
    <cellStyle name="Normal 22 5 5 2 6" xfId="44540" xr:uid="{F5906767-F73C-4106-864A-2ABDBE165EF4}"/>
    <cellStyle name="Normal 22 5 5 3" xfId="10830" xr:uid="{EFE3CD18-9580-4E71-8686-440FBAC98852}"/>
    <cellStyle name="Normal 22 5 5 3 2" xfId="24520" xr:uid="{309B1651-0005-4242-92A5-825BC1264CD0}"/>
    <cellStyle name="Normal 22 5 5 3 2 2" xfId="38212" xr:uid="{C9B7CC65-49C8-4F7F-9B0A-42D7D3CC423A}"/>
    <cellStyle name="Normal 22 5 5 3 2 3" xfId="53096" xr:uid="{DA1E803E-ED55-4301-A435-6961195BD839}"/>
    <cellStyle name="Normal 22 5 5 3 3" xfId="17676" xr:uid="{B71B41B8-E349-42F8-B29B-F97F7577CD82}"/>
    <cellStyle name="Normal 22 5 5 3 4" xfId="31366" xr:uid="{D2A2A839-439C-4B71-9A7A-E5F0BBCE4195}"/>
    <cellStyle name="Normal 22 5 5 3 5" xfId="46250" xr:uid="{8F99F321-E945-4ABE-81DF-B3FB398EE997}"/>
    <cellStyle name="Normal 22 5 5 4" xfId="21098" xr:uid="{CFE4F1E5-C65F-4B56-96E4-C549045C46D8}"/>
    <cellStyle name="Normal 22 5 5 4 2" xfId="34790" xr:uid="{DC15A0D0-1E1F-4FE5-9AA4-39C6D390203C}"/>
    <cellStyle name="Normal 22 5 5 4 3" xfId="49674" xr:uid="{DBF4C6F7-B280-4B56-96F6-8BDF07B04A2E}"/>
    <cellStyle name="Normal 22 5 5 5" xfId="14254" xr:uid="{D6EEB4BB-2F8E-487C-A44C-6EB0CD04D14A}"/>
    <cellStyle name="Normal 22 5 5 6" xfId="27944" xr:uid="{60F903D6-B276-4ECB-87A0-41BD1D45A691}"/>
    <cellStyle name="Normal 22 5 5 7" xfId="42828" xr:uid="{66D9C8DD-0496-4DD1-B33A-F88D3E412385}"/>
    <cellStyle name="Normal 22 5 6" xfId="7408" xr:uid="{95168D30-7095-4014-B6E2-6373BA0B3508}"/>
    <cellStyle name="Normal 22 5 6 2" xfId="9121" xr:uid="{45626044-688D-4E1E-989C-89DCCD00D8EE}"/>
    <cellStyle name="Normal 22 5 6 2 2" xfId="12543" xr:uid="{54148243-6587-4068-8B88-C2030017D866}"/>
    <cellStyle name="Normal 22 5 6 2 2 2" xfId="26233" xr:uid="{40E5BFC9-FABC-4200-A2DF-64E19CCCBF6C}"/>
    <cellStyle name="Normal 22 5 6 2 2 2 2" xfId="39925" xr:uid="{8E5700A1-207D-4BA3-AE79-5BB7639FABA8}"/>
    <cellStyle name="Normal 22 5 6 2 2 2 3" xfId="54809" xr:uid="{4E418FE8-3FDD-4841-BFD1-758ABF33707A}"/>
    <cellStyle name="Normal 22 5 6 2 2 3" xfId="19389" xr:uid="{50E9991B-A59E-44B2-A5ED-1111CB5E72EC}"/>
    <cellStyle name="Normal 22 5 6 2 2 4" xfId="33079" xr:uid="{FE49BDA4-044E-4EBF-B59F-5BE5EED68BE0}"/>
    <cellStyle name="Normal 22 5 6 2 2 5" xfId="47963" xr:uid="{82285E6D-B7FD-4924-AE12-20FC48D146C8}"/>
    <cellStyle name="Normal 22 5 6 2 3" xfId="22811" xr:uid="{9194E6C6-4AC8-4C01-8E4A-5693E5E381BA}"/>
    <cellStyle name="Normal 22 5 6 2 3 2" xfId="36503" xr:uid="{285253F6-932A-461B-A8C8-622E7F29E459}"/>
    <cellStyle name="Normal 22 5 6 2 3 3" xfId="51387" xr:uid="{462DCEDA-B0C2-45FF-80A0-80EB11257DF6}"/>
    <cellStyle name="Normal 22 5 6 2 4" xfId="15967" xr:uid="{7A746BD1-0614-4785-B089-22E7FADA0291}"/>
    <cellStyle name="Normal 22 5 6 2 5" xfId="29657" xr:uid="{C516AA65-4ED7-48D6-B245-59E021FB66DA}"/>
    <cellStyle name="Normal 22 5 6 2 6" xfId="44541" xr:uid="{A81FC1E5-53DE-4406-85E0-73C5A1E1A5C2}"/>
    <cellStyle name="Normal 22 5 6 3" xfId="10831" xr:uid="{FC932120-3706-49CF-8203-FEFFA08DB0EB}"/>
    <cellStyle name="Normal 22 5 6 3 2" xfId="24521" xr:uid="{2AF761A7-6193-44EC-B288-A699D375C5DA}"/>
    <cellStyle name="Normal 22 5 6 3 2 2" xfId="38213" xr:uid="{CAE56681-7D73-4B25-A534-0CA4BF213BEF}"/>
    <cellStyle name="Normal 22 5 6 3 2 3" xfId="53097" xr:uid="{5F4359A8-07AD-40EC-87EE-0993FE1EFF9D}"/>
    <cellStyle name="Normal 22 5 6 3 3" xfId="17677" xr:uid="{774CBAF6-96BF-40B9-998D-021BD7CF75F2}"/>
    <cellStyle name="Normal 22 5 6 3 4" xfId="31367" xr:uid="{724911EF-83A4-4033-BB61-65FB9871A52E}"/>
    <cellStyle name="Normal 22 5 6 3 5" xfId="46251" xr:uid="{7B0EDDC0-9E9E-4CAB-90BE-C99B15345D47}"/>
    <cellStyle name="Normal 22 5 6 4" xfId="21099" xr:uid="{E28CE4B7-1C64-4542-98C2-E3F9235827E4}"/>
    <cellStyle name="Normal 22 5 6 4 2" xfId="34791" xr:uid="{A12648AC-23F6-4897-A811-53CCAB1D1575}"/>
    <cellStyle name="Normal 22 5 6 4 3" xfId="49675" xr:uid="{5BD78628-8FBA-464F-A83C-A15E6F05F5E6}"/>
    <cellStyle name="Normal 22 5 6 5" xfId="14255" xr:uid="{166363C0-78E2-44B9-A4CC-BA56734D749C}"/>
    <cellStyle name="Normal 22 5 6 6" xfId="27945" xr:uid="{39FB546F-9FB7-4694-9E17-061420AF852F}"/>
    <cellStyle name="Normal 22 5 6 7" xfId="42829" xr:uid="{43200013-309E-40A0-9447-37F8531437A6}"/>
    <cellStyle name="Normal 22 5 7" xfId="9107" xr:uid="{30CABA0A-3119-488E-A5DB-5053830B72A8}"/>
    <cellStyle name="Normal 22 5 7 2" xfId="12529" xr:uid="{C92F8C20-B135-4876-9C72-6266152600F5}"/>
    <cellStyle name="Normal 22 5 7 2 2" xfId="26219" xr:uid="{36F5E4D1-FEAA-40F1-AED7-ED01AD240321}"/>
    <cellStyle name="Normal 22 5 7 2 2 2" xfId="39911" xr:uid="{347F1ABD-AEBF-42FC-8282-B8FAB739F839}"/>
    <cellStyle name="Normal 22 5 7 2 2 3" xfId="54795" xr:uid="{C6518442-A8EA-46DD-A6E6-B65F2AD36B25}"/>
    <cellStyle name="Normal 22 5 7 2 3" xfId="19375" xr:uid="{654C6B69-E7EE-4CD1-BC10-E44943E0B6DD}"/>
    <cellStyle name="Normal 22 5 7 2 4" xfId="33065" xr:uid="{2D727777-4F9A-4BCE-8A82-4B3891461BF3}"/>
    <cellStyle name="Normal 22 5 7 2 5" xfId="47949" xr:uid="{0A4AEE80-23E7-4558-BFCA-1338E91DE2A7}"/>
    <cellStyle name="Normal 22 5 7 3" xfId="22797" xr:uid="{5EA9E1DA-962C-4FB2-83C2-A6ADA1C77A4B}"/>
    <cellStyle name="Normal 22 5 7 3 2" xfId="36489" xr:uid="{67E6D7CD-6F28-40DA-9C4C-E6757AAF20DD}"/>
    <cellStyle name="Normal 22 5 7 3 3" xfId="51373" xr:uid="{C120CC5D-C426-479E-8014-AFD123A84961}"/>
    <cellStyle name="Normal 22 5 7 4" xfId="15953" xr:uid="{02C85710-B0C7-4AB7-A8ED-9F85B60BC8DC}"/>
    <cellStyle name="Normal 22 5 7 5" xfId="29643" xr:uid="{1FDD07EA-246A-4288-91AD-0F1A2F5BA4BD}"/>
    <cellStyle name="Normal 22 5 7 6" xfId="44527" xr:uid="{7B3E2933-EB40-4D31-9167-287464EC36AF}"/>
    <cellStyle name="Normal 22 5 8" xfId="10817" xr:uid="{317F73F9-E0A3-4726-9E14-178F250FFD6F}"/>
    <cellStyle name="Normal 22 5 8 2" xfId="24507" xr:uid="{BD81F85F-4A37-4764-A5D1-5639E05624E9}"/>
    <cellStyle name="Normal 22 5 8 2 2" xfId="38199" xr:uid="{7FE767E1-BF52-4023-99F4-CDD81E310742}"/>
    <cellStyle name="Normal 22 5 8 2 3" xfId="53083" xr:uid="{249D29D8-9349-404B-9AEC-936A88D04BA9}"/>
    <cellStyle name="Normal 22 5 8 3" xfId="17663" xr:uid="{67C9B585-12A7-487C-A1A5-5F9D32AD2C75}"/>
    <cellStyle name="Normal 22 5 8 4" xfId="31353" xr:uid="{4476A3ED-C1C2-48C3-A0E6-D01EAA7519F9}"/>
    <cellStyle name="Normal 22 5 8 5" xfId="46237" xr:uid="{579ADDC2-ED91-4A0E-9582-1DCB343C74FE}"/>
    <cellStyle name="Normal 22 5 9" xfId="21085" xr:uid="{EE2FF6CF-BA6A-42C8-AEAA-F4A9C046D36A}"/>
    <cellStyle name="Normal 22 5 9 2" xfId="34777" xr:uid="{6C484789-0AC7-488F-8FF1-3BAECD665CFA}"/>
    <cellStyle name="Normal 22 5 9 3" xfId="49661" xr:uid="{523D9CFB-9431-49FC-B97B-974369D5879A}"/>
    <cellStyle name="Normal 22 6" xfId="7409" xr:uid="{4B295C6E-986A-4806-BFBE-67D90ECD7F82}"/>
    <cellStyle name="Normal 22 6 10" xfId="42830" xr:uid="{F3B92205-3994-4E18-9F21-2E464186EF79}"/>
    <cellStyle name="Normal 22 6 2" xfId="7410" xr:uid="{C6653F52-3CB7-4491-9643-71BF88CD1191}"/>
    <cellStyle name="Normal 22 6 2 2" xfId="7411" xr:uid="{FBB31091-A8E0-425A-B553-D53AAF737716}"/>
    <cellStyle name="Normal 22 6 2 2 2" xfId="9124" xr:uid="{12FBCBE7-D167-4677-8402-4208085092D9}"/>
    <cellStyle name="Normal 22 6 2 2 2 2" xfId="12546" xr:uid="{738770F5-6F00-4655-9529-BC11DE419ADE}"/>
    <cellStyle name="Normal 22 6 2 2 2 2 2" xfId="26236" xr:uid="{4ECF162B-DE48-4022-9C6A-7DDFD6C29BBD}"/>
    <cellStyle name="Normal 22 6 2 2 2 2 2 2" xfId="39928" xr:uid="{ADF67083-D109-429D-8AF2-ABBB08546BA6}"/>
    <cellStyle name="Normal 22 6 2 2 2 2 2 3" xfId="54812" xr:uid="{4A4F28C9-BAA8-4CE1-B596-7BC9F527059C}"/>
    <cellStyle name="Normal 22 6 2 2 2 2 3" xfId="19392" xr:uid="{05C4F1A7-74C0-4472-9CDB-1854E38A280D}"/>
    <cellStyle name="Normal 22 6 2 2 2 2 4" xfId="33082" xr:uid="{1B88374F-431F-4DA6-8EED-55EF5ED2A936}"/>
    <cellStyle name="Normal 22 6 2 2 2 2 5" xfId="47966" xr:uid="{07FC2030-D3AC-429D-A3E6-21D94C5E11FC}"/>
    <cellStyle name="Normal 22 6 2 2 2 3" xfId="22814" xr:uid="{ED7A7AFB-90A0-400E-B790-C95FD6BD8DFC}"/>
    <cellStyle name="Normal 22 6 2 2 2 3 2" xfId="36506" xr:uid="{8BA3196B-D85F-4176-A03E-16C16EA018BB}"/>
    <cellStyle name="Normal 22 6 2 2 2 3 3" xfId="51390" xr:uid="{C6307C02-41FD-4347-9140-1B5AC858DD85}"/>
    <cellStyle name="Normal 22 6 2 2 2 4" xfId="15970" xr:uid="{3758782E-F1DD-4F86-8AB8-9D048404D362}"/>
    <cellStyle name="Normal 22 6 2 2 2 5" xfId="29660" xr:uid="{C6614563-B263-44E4-B053-E5E1F14FB2DA}"/>
    <cellStyle name="Normal 22 6 2 2 2 6" xfId="44544" xr:uid="{B9749D54-4F56-4B9B-AEEE-4D3CE5D4FF2A}"/>
    <cellStyle name="Normal 22 6 2 2 3" xfId="10834" xr:uid="{D34FE42D-F296-4B43-BEA8-A6C51BAAFEB2}"/>
    <cellStyle name="Normal 22 6 2 2 3 2" xfId="24524" xr:uid="{A9108BE4-15A5-43D5-9DD3-0BE66CF3133C}"/>
    <cellStyle name="Normal 22 6 2 2 3 2 2" xfId="38216" xr:uid="{E9DA1B0D-D558-413F-A9B4-2246F198112E}"/>
    <cellStyle name="Normal 22 6 2 2 3 2 3" xfId="53100" xr:uid="{9474BBD6-AF15-438D-B4EF-AE299F908825}"/>
    <cellStyle name="Normal 22 6 2 2 3 3" xfId="17680" xr:uid="{F09133E8-8247-46C3-B30A-429F7AC83CCF}"/>
    <cellStyle name="Normal 22 6 2 2 3 4" xfId="31370" xr:uid="{447BCECB-6203-4680-8534-8BB1F9CF52BC}"/>
    <cellStyle name="Normal 22 6 2 2 3 5" xfId="46254" xr:uid="{D4E1F39F-0979-4A70-934E-F65805B179D9}"/>
    <cellStyle name="Normal 22 6 2 2 4" xfId="21102" xr:uid="{DEA6FCC6-3A68-4515-918A-7BE3721D3E53}"/>
    <cellStyle name="Normal 22 6 2 2 4 2" xfId="34794" xr:uid="{89E8B278-CA86-4930-9290-05EB2AFD1912}"/>
    <cellStyle name="Normal 22 6 2 2 4 3" xfId="49678" xr:uid="{1C416A2E-F494-42ED-BA0B-F70F27B850A6}"/>
    <cellStyle name="Normal 22 6 2 2 5" xfId="14258" xr:uid="{E9E17AD4-8B4B-4C67-9C58-2A66586E1ADF}"/>
    <cellStyle name="Normal 22 6 2 2 6" xfId="27948" xr:uid="{B38C1050-7167-4E0F-A31B-942559CC67FB}"/>
    <cellStyle name="Normal 22 6 2 2 7" xfId="42832" xr:uid="{4A3687DA-84DD-4D6D-8BF6-B0B46AC532BB}"/>
    <cellStyle name="Normal 22 6 2 3" xfId="9123" xr:uid="{D2D9F538-54F0-4D2C-8138-7FEA39D10289}"/>
    <cellStyle name="Normal 22 6 2 3 2" xfId="12545" xr:uid="{F710EF1C-C991-4E6C-AC25-85180C5F605B}"/>
    <cellStyle name="Normal 22 6 2 3 2 2" xfId="26235" xr:uid="{E084E391-E01D-4987-A832-ACF5CD0E433B}"/>
    <cellStyle name="Normal 22 6 2 3 2 2 2" xfId="39927" xr:uid="{FBA4C859-4541-4FAE-8068-ED9EE05C0A30}"/>
    <cellStyle name="Normal 22 6 2 3 2 2 3" xfId="54811" xr:uid="{574270C3-A840-4B46-BF36-A5CCD9904F4A}"/>
    <cellStyle name="Normal 22 6 2 3 2 3" xfId="19391" xr:uid="{DA72A617-7891-407E-B725-03DB6067DEBA}"/>
    <cellStyle name="Normal 22 6 2 3 2 4" xfId="33081" xr:uid="{C66EF30B-E07A-47D7-9A1E-A86F8ABEC839}"/>
    <cellStyle name="Normal 22 6 2 3 2 5" xfId="47965" xr:uid="{E0873570-4922-4AA6-B924-37E8B35FD627}"/>
    <cellStyle name="Normal 22 6 2 3 3" xfId="22813" xr:uid="{BEB6FF02-773B-4632-9A00-278F78F9951B}"/>
    <cellStyle name="Normal 22 6 2 3 3 2" xfId="36505" xr:uid="{54811A14-FA51-48BE-AF6A-FCAA0228B6E8}"/>
    <cellStyle name="Normal 22 6 2 3 3 3" xfId="51389" xr:uid="{311728B6-89A9-43C8-B2A6-571E243D2EA8}"/>
    <cellStyle name="Normal 22 6 2 3 4" xfId="15969" xr:uid="{542780F0-56D9-4E07-95CA-E3EA42C75610}"/>
    <cellStyle name="Normal 22 6 2 3 5" xfId="29659" xr:uid="{25155250-A97D-4610-8489-753736A9871D}"/>
    <cellStyle name="Normal 22 6 2 3 6" xfId="44543" xr:uid="{7714A16F-4326-4E49-9F54-A54372ED7556}"/>
    <cellStyle name="Normal 22 6 2 4" xfId="10833" xr:uid="{05A84D53-C6B2-4FD7-BBC0-59402D7A930E}"/>
    <cellStyle name="Normal 22 6 2 4 2" xfId="24523" xr:uid="{535C2251-335D-4B4B-9864-1614972E422F}"/>
    <cellStyle name="Normal 22 6 2 4 2 2" xfId="38215" xr:uid="{A3534BC4-1ED0-4C5A-B7D0-798FF79F3F46}"/>
    <cellStyle name="Normal 22 6 2 4 2 3" xfId="53099" xr:uid="{E2FACAEF-CC33-4FA2-A222-69562D33D6C9}"/>
    <cellStyle name="Normal 22 6 2 4 3" xfId="17679" xr:uid="{FE3030BC-CECA-4B81-9658-584EEB04FD11}"/>
    <cellStyle name="Normal 22 6 2 4 4" xfId="31369" xr:uid="{51DAC931-5004-42AC-893A-0BC6A24193FF}"/>
    <cellStyle name="Normal 22 6 2 4 5" xfId="46253" xr:uid="{C4BB4A34-FE6D-4B2C-9AEC-D445A4B99923}"/>
    <cellStyle name="Normal 22 6 2 5" xfId="21101" xr:uid="{DDC449C1-1CFB-4FF9-B7A3-29C59B97AE0C}"/>
    <cellStyle name="Normal 22 6 2 5 2" xfId="34793" xr:uid="{4AFDABCA-CBA9-41B0-9F1E-2917E46F8729}"/>
    <cellStyle name="Normal 22 6 2 5 3" xfId="49677" xr:uid="{2017F4B5-FEEC-4C79-A684-64E196356002}"/>
    <cellStyle name="Normal 22 6 2 6" xfId="14257" xr:uid="{6F980024-9598-4C29-9FF5-19AEC16CA176}"/>
    <cellStyle name="Normal 22 6 2 7" xfId="27947" xr:uid="{98EC27C5-4D1F-4C53-B007-ED5815C57545}"/>
    <cellStyle name="Normal 22 6 2 8" xfId="42831" xr:uid="{0D495922-9761-4B6C-937D-9FAA0235861F}"/>
    <cellStyle name="Normal 22 6 3" xfId="7412" xr:uid="{EE920156-7F27-4FFE-B38B-C5E94B6EE8A1}"/>
    <cellStyle name="Normal 22 6 3 2" xfId="9125" xr:uid="{217504BF-EAC9-4B0B-8DE9-5BD8F7C94258}"/>
    <cellStyle name="Normal 22 6 3 2 2" xfId="12547" xr:uid="{078EED00-E52B-421F-9963-9A68E3E6F8DF}"/>
    <cellStyle name="Normal 22 6 3 2 2 2" xfId="26237" xr:uid="{8F41BF1C-49C0-4CC1-B481-8C698C34E266}"/>
    <cellStyle name="Normal 22 6 3 2 2 2 2" xfId="39929" xr:uid="{D53B9572-2C8B-4F3B-9414-A7434F9E06E1}"/>
    <cellStyle name="Normal 22 6 3 2 2 2 3" xfId="54813" xr:uid="{35348542-2A98-4C79-B611-A16BDA74AA02}"/>
    <cellStyle name="Normal 22 6 3 2 2 3" xfId="19393" xr:uid="{69C039A1-1591-45F5-8C08-8D2FD365961A}"/>
    <cellStyle name="Normal 22 6 3 2 2 4" xfId="33083" xr:uid="{E820027D-1253-466B-9B50-8214D872049B}"/>
    <cellStyle name="Normal 22 6 3 2 2 5" xfId="47967" xr:uid="{A969549A-145C-45AE-B7BB-6F53B92502B0}"/>
    <cellStyle name="Normal 22 6 3 2 3" xfId="22815" xr:uid="{5D630FB7-2D7D-4C4E-9323-B3A76A10099C}"/>
    <cellStyle name="Normal 22 6 3 2 3 2" xfId="36507" xr:uid="{3EFD21A9-CBFF-4849-AD1D-DA1AC4F3349F}"/>
    <cellStyle name="Normal 22 6 3 2 3 3" xfId="51391" xr:uid="{ADA77450-C86D-4CE2-BF5C-7A6DA1F74AC8}"/>
    <cellStyle name="Normal 22 6 3 2 4" xfId="15971" xr:uid="{8DF9B7E4-CBC9-4D8F-9845-2C7A64109D20}"/>
    <cellStyle name="Normal 22 6 3 2 5" xfId="29661" xr:uid="{AD1A0AD5-864C-45B7-8AE1-17B8BB1E2E89}"/>
    <cellStyle name="Normal 22 6 3 2 6" xfId="44545" xr:uid="{DCBFE434-3F9F-4E80-AD87-482773775E6E}"/>
    <cellStyle name="Normal 22 6 3 3" xfId="10835" xr:uid="{AB9C39C5-2AF8-4A2D-A9DA-10DDEEC348F9}"/>
    <cellStyle name="Normal 22 6 3 3 2" xfId="24525" xr:uid="{42299D6F-C485-4E33-B343-DCC7BA27F91E}"/>
    <cellStyle name="Normal 22 6 3 3 2 2" xfId="38217" xr:uid="{46ABD1F2-4674-4934-9C5E-D4D60DB3C461}"/>
    <cellStyle name="Normal 22 6 3 3 2 3" xfId="53101" xr:uid="{A658E43A-44BA-4F03-87DC-AE5069D04104}"/>
    <cellStyle name="Normal 22 6 3 3 3" xfId="17681" xr:uid="{42DA8AE8-6C13-4072-880F-4A09B53387B1}"/>
    <cellStyle name="Normal 22 6 3 3 4" xfId="31371" xr:uid="{8E048535-94D2-46D2-AC42-1B7C0A34D583}"/>
    <cellStyle name="Normal 22 6 3 3 5" xfId="46255" xr:uid="{5AACDD5E-F5F0-4E2C-8E5D-4F9555161DD3}"/>
    <cellStyle name="Normal 22 6 3 4" xfId="21103" xr:uid="{0E492500-3D8E-476A-91FF-EF549BB80504}"/>
    <cellStyle name="Normal 22 6 3 4 2" xfId="34795" xr:uid="{D01B457D-9D0D-4331-8109-D3B971239550}"/>
    <cellStyle name="Normal 22 6 3 4 3" xfId="49679" xr:uid="{12D675F9-A837-4C29-A6F2-B30852508A45}"/>
    <cellStyle name="Normal 22 6 3 5" xfId="14259" xr:uid="{936313BE-D9F4-456D-9506-8F04B90ED8D5}"/>
    <cellStyle name="Normal 22 6 3 6" xfId="27949" xr:uid="{D9F0541C-4E0F-4FB6-AFEA-6FA3882AF900}"/>
    <cellStyle name="Normal 22 6 3 7" xfId="42833" xr:uid="{6651D4EF-9616-4701-8C36-E1618B7960D4}"/>
    <cellStyle name="Normal 22 6 4" xfId="7413" xr:uid="{7C742877-BF51-48A5-873E-006A5CB91820}"/>
    <cellStyle name="Normal 22 6 4 2" xfId="9126" xr:uid="{0BA6E2FB-9549-473B-8134-4D4FF4947CB3}"/>
    <cellStyle name="Normal 22 6 4 2 2" xfId="12548" xr:uid="{D805720F-3901-4B71-B3AD-8A875E45E5B6}"/>
    <cellStyle name="Normal 22 6 4 2 2 2" xfId="26238" xr:uid="{5FBC71C0-22B8-42DA-9E93-E10924D9C1A9}"/>
    <cellStyle name="Normal 22 6 4 2 2 2 2" xfId="39930" xr:uid="{0C1C758D-DD84-4EA9-9B67-D648E3B6FCBF}"/>
    <cellStyle name="Normal 22 6 4 2 2 2 3" xfId="54814" xr:uid="{0B6786A1-F69D-45F4-9E6F-F7FC4FF772DE}"/>
    <cellStyle name="Normal 22 6 4 2 2 3" xfId="19394" xr:uid="{1F23488D-1B57-4B3F-B4F7-2C2F6E3EC17F}"/>
    <cellStyle name="Normal 22 6 4 2 2 4" xfId="33084" xr:uid="{4AA74C33-606D-4EF8-9574-3AC56DE43E66}"/>
    <cellStyle name="Normal 22 6 4 2 2 5" xfId="47968" xr:uid="{882EC579-FD3B-4A42-8441-4B5D246E6D31}"/>
    <cellStyle name="Normal 22 6 4 2 3" xfId="22816" xr:uid="{9756B2BF-331D-430D-A61A-A9D17841E405}"/>
    <cellStyle name="Normal 22 6 4 2 3 2" xfId="36508" xr:uid="{A5EF49F6-0AB4-4DD4-A3E6-5210CBA46B33}"/>
    <cellStyle name="Normal 22 6 4 2 3 3" xfId="51392" xr:uid="{10CD483D-F240-4F9C-B54D-01EC019FA637}"/>
    <cellStyle name="Normal 22 6 4 2 4" xfId="15972" xr:uid="{0DF35C5C-B0CB-45D6-8D61-A0EC9E22E519}"/>
    <cellStyle name="Normal 22 6 4 2 5" xfId="29662" xr:uid="{0CA9299F-B011-429F-A6C6-5D6EDCE4CB24}"/>
    <cellStyle name="Normal 22 6 4 2 6" xfId="44546" xr:uid="{30C814CE-ED7C-4CF7-A9F4-50721B80D331}"/>
    <cellStyle name="Normal 22 6 4 3" xfId="10836" xr:uid="{4464C947-B8F7-4270-B86E-2CF0EAE03917}"/>
    <cellStyle name="Normal 22 6 4 3 2" xfId="24526" xr:uid="{9A4F9D67-D6ED-4D84-B401-2FB45A9DF17E}"/>
    <cellStyle name="Normal 22 6 4 3 2 2" xfId="38218" xr:uid="{0CD98BA3-C336-4A34-B1BF-F9978D833ACF}"/>
    <cellStyle name="Normal 22 6 4 3 2 3" xfId="53102" xr:uid="{35CBA2AA-938D-4A7F-9CF6-9AC15911E68B}"/>
    <cellStyle name="Normal 22 6 4 3 3" xfId="17682" xr:uid="{B510CF32-D7DD-4ECF-BCF5-8A88C557FE49}"/>
    <cellStyle name="Normal 22 6 4 3 4" xfId="31372" xr:uid="{A645EDEB-15A7-4A48-96E9-49D2A1399BB6}"/>
    <cellStyle name="Normal 22 6 4 3 5" xfId="46256" xr:uid="{EC856568-49A3-4096-B552-73A44676818A}"/>
    <cellStyle name="Normal 22 6 4 4" xfId="21104" xr:uid="{ECBCAEF2-2D9C-4EDA-83AA-FCA0CF0F0171}"/>
    <cellStyle name="Normal 22 6 4 4 2" xfId="34796" xr:uid="{4D7E511F-D1B5-44A7-A5AC-F112409A4A16}"/>
    <cellStyle name="Normal 22 6 4 4 3" xfId="49680" xr:uid="{01A14236-3FF3-41BE-B41A-C32B4EFA115C}"/>
    <cellStyle name="Normal 22 6 4 5" xfId="14260" xr:uid="{8D5AEC0A-0A90-4A78-BFAC-5832FAF1F8A4}"/>
    <cellStyle name="Normal 22 6 4 6" xfId="27950" xr:uid="{56A77AD4-BB6D-4412-8A60-C912D9314533}"/>
    <cellStyle name="Normal 22 6 4 7" xfId="42834" xr:uid="{3E43E73B-39B9-436A-B1A5-168A4E2883C8}"/>
    <cellStyle name="Normal 22 6 5" xfId="9122" xr:uid="{CC50B09E-0603-4022-8C6A-42745BFB567C}"/>
    <cellStyle name="Normal 22 6 5 2" xfId="12544" xr:uid="{FD62CF0A-63C5-4C51-97DD-C0C5911B8600}"/>
    <cellStyle name="Normal 22 6 5 2 2" xfId="26234" xr:uid="{41DC03C8-2435-4E23-8D21-57F7485552C8}"/>
    <cellStyle name="Normal 22 6 5 2 2 2" xfId="39926" xr:uid="{51F6BC99-F025-45EB-A57F-8FB6930CADC9}"/>
    <cellStyle name="Normal 22 6 5 2 2 3" xfId="54810" xr:uid="{BCFF2740-57D5-4DF9-8B6C-840B22413AD8}"/>
    <cellStyle name="Normal 22 6 5 2 3" xfId="19390" xr:uid="{2551BB8F-190F-4042-9C5C-F1C18083833F}"/>
    <cellStyle name="Normal 22 6 5 2 4" xfId="33080" xr:uid="{004C005E-C058-4B53-8A3D-226F3B77D8AC}"/>
    <cellStyle name="Normal 22 6 5 2 5" xfId="47964" xr:uid="{38D823EF-25EC-4718-8300-44DF6D0FC325}"/>
    <cellStyle name="Normal 22 6 5 3" xfId="22812" xr:uid="{6E2EC006-55D5-4563-9970-FE80F0EC5A24}"/>
    <cellStyle name="Normal 22 6 5 3 2" xfId="36504" xr:uid="{21811A46-5853-409D-A4A7-5A22CE9AAC0E}"/>
    <cellStyle name="Normal 22 6 5 3 3" xfId="51388" xr:uid="{B197A08C-0389-41C6-8FC6-34C954DADEAE}"/>
    <cellStyle name="Normal 22 6 5 4" xfId="15968" xr:uid="{080E2EB1-E862-4594-AE2E-5784698BBEC6}"/>
    <cellStyle name="Normal 22 6 5 5" xfId="29658" xr:uid="{9E21B8EB-FD10-46E4-BBA2-8BA6E5D59951}"/>
    <cellStyle name="Normal 22 6 5 6" xfId="44542" xr:uid="{A65526E2-C103-4298-B612-C5B6CA6D7B38}"/>
    <cellStyle name="Normal 22 6 6" xfId="10832" xr:uid="{3179D614-6561-4703-BB53-BB9B93B89E72}"/>
    <cellStyle name="Normal 22 6 6 2" xfId="24522" xr:uid="{29550E37-728F-4DEB-B136-321E1CFF5400}"/>
    <cellStyle name="Normal 22 6 6 2 2" xfId="38214" xr:uid="{07A5FCD5-9325-4A19-9C75-DD5DE7A85548}"/>
    <cellStyle name="Normal 22 6 6 2 3" xfId="53098" xr:uid="{BCB0B581-62A8-43B8-A7B2-6D0CCFDD0F96}"/>
    <cellStyle name="Normal 22 6 6 3" xfId="17678" xr:uid="{6D6FF3E4-8C7E-4076-A8CF-F4E528C0EF24}"/>
    <cellStyle name="Normal 22 6 6 4" xfId="31368" xr:uid="{9664EB55-8CFC-41F9-BD50-6EFCA19A3153}"/>
    <cellStyle name="Normal 22 6 6 5" xfId="46252" xr:uid="{73565A57-81E8-48EA-B619-2787BBA52C22}"/>
    <cellStyle name="Normal 22 6 7" xfId="21100" xr:uid="{0AA133B5-8544-4EEA-BAAF-7FB18BD47650}"/>
    <cellStyle name="Normal 22 6 7 2" xfId="34792" xr:uid="{F0B20913-5D19-405F-B025-031135259ECE}"/>
    <cellStyle name="Normal 22 6 7 3" xfId="49676" xr:uid="{46CBE9DB-BD73-4D1D-9B70-B6DE5D5D14FB}"/>
    <cellStyle name="Normal 22 6 8" xfId="14256" xr:uid="{2C3C7A65-852B-449F-BC02-AB8D694D0E19}"/>
    <cellStyle name="Normal 22 6 9" xfId="27946" xr:uid="{90CD57C2-CF99-417D-906D-AFB380215E83}"/>
    <cellStyle name="Normal 22 7" xfId="7414" xr:uid="{0BE252A8-8180-4F78-99BF-A20738340FCD}"/>
    <cellStyle name="Normal 22 7 10" xfId="42835" xr:uid="{4B98FEA5-95FB-43A0-B4A0-73D39C2A03FF}"/>
    <cellStyle name="Normal 22 7 2" xfId="7415" xr:uid="{6D030264-BD0F-41F7-9E78-CE5F4ECFC218}"/>
    <cellStyle name="Normal 22 7 2 2" xfId="7416" xr:uid="{E91BB223-3243-4C7E-B637-4BED65C2890C}"/>
    <cellStyle name="Normal 22 7 2 2 2" xfId="9129" xr:uid="{15759125-4669-4C90-9985-9F75BF6545AD}"/>
    <cellStyle name="Normal 22 7 2 2 2 2" xfId="12551" xr:uid="{8EACDBE0-60BD-4B3A-80FF-BC5519813AFD}"/>
    <cellStyle name="Normal 22 7 2 2 2 2 2" xfId="26241" xr:uid="{6514BCD0-FF7A-4E7E-98FB-A09A7D5528EA}"/>
    <cellStyle name="Normal 22 7 2 2 2 2 2 2" xfId="39933" xr:uid="{74706998-EDD0-45AB-9084-EB3E4A854C4C}"/>
    <cellStyle name="Normal 22 7 2 2 2 2 2 3" xfId="54817" xr:uid="{69BC9602-3FEB-47D6-8938-C29CED0F6F17}"/>
    <cellStyle name="Normal 22 7 2 2 2 2 3" xfId="19397" xr:uid="{A175C5C6-F051-4A1F-AB6F-00C7C5385E1D}"/>
    <cellStyle name="Normal 22 7 2 2 2 2 4" xfId="33087" xr:uid="{9A589463-942D-4ABF-9C7F-1773D05896DB}"/>
    <cellStyle name="Normal 22 7 2 2 2 2 5" xfId="47971" xr:uid="{FEB04B65-C252-4C45-B336-298F0446B845}"/>
    <cellStyle name="Normal 22 7 2 2 2 3" xfId="22819" xr:uid="{1884EB6A-6CAC-4249-B4B6-30B308B2C21E}"/>
    <cellStyle name="Normal 22 7 2 2 2 3 2" xfId="36511" xr:uid="{C722933D-CEE5-4CE0-9362-BE87C53DC05A}"/>
    <cellStyle name="Normal 22 7 2 2 2 3 3" xfId="51395" xr:uid="{1C372DDA-0AA5-4F87-9E54-82547C2A7CB0}"/>
    <cellStyle name="Normal 22 7 2 2 2 4" xfId="15975" xr:uid="{FAE6EE32-ECBB-40ED-9ED6-4EB7CBBA53EC}"/>
    <cellStyle name="Normal 22 7 2 2 2 5" xfId="29665" xr:uid="{CDD1B17E-6121-4EA4-B927-899C045FAAA5}"/>
    <cellStyle name="Normal 22 7 2 2 2 6" xfId="44549" xr:uid="{D42526D4-3095-4FDA-94AA-81BA21512C76}"/>
    <cellStyle name="Normal 22 7 2 2 3" xfId="10839" xr:uid="{3494B84C-0F07-4D70-8EE6-F8108F7BCD83}"/>
    <cellStyle name="Normal 22 7 2 2 3 2" xfId="24529" xr:uid="{C166966B-D795-4695-8D4A-CAAFC4FB54B4}"/>
    <cellStyle name="Normal 22 7 2 2 3 2 2" xfId="38221" xr:uid="{6C5110BF-A82B-42FD-8A7D-9779D4301A23}"/>
    <cellStyle name="Normal 22 7 2 2 3 2 3" xfId="53105" xr:uid="{3AEF2BCD-EDA7-464E-BD47-02C306DE9659}"/>
    <cellStyle name="Normal 22 7 2 2 3 3" xfId="17685" xr:uid="{BB6E81E6-7253-43E9-8C5D-24E2B58518AF}"/>
    <cellStyle name="Normal 22 7 2 2 3 4" xfId="31375" xr:uid="{8663F928-5CA5-42F1-BB6B-1BD0EABCFC61}"/>
    <cellStyle name="Normal 22 7 2 2 3 5" xfId="46259" xr:uid="{8494BCCD-586D-462E-8664-28839AA30DCD}"/>
    <cellStyle name="Normal 22 7 2 2 4" xfId="21107" xr:uid="{15315405-F82C-4CF9-885C-138CA0375CC2}"/>
    <cellStyle name="Normal 22 7 2 2 4 2" xfId="34799" xr:uid="{41861606-28B9-46FE-B63B-AE0CCA894107}"/>
    <cellStyle name="Normal 22 7 2 2 4 3" xfId="49683" xr:uid="{AE1EFD8F-CDE4-4CB1-A25B-3E20A86C0C70}"/>
    <cellStyle name="Normal 22 7 2 2 5" xfId="14263" xr:uid="{E2F72C88-131F-4251-BBB5-7D3740469C96}"/>
    <cellStyle name="Normal 22 7 2 2 6" xfId="27953" xr:uid="{30B61D50-FE4B-4864-99FC-64A71BC69CA0}"/>
    <cellStyle name="Normal 22 7 2 2 7" xfId="42837" xr:uid="{FC9A5C68-5638-4173-B1F8-102F0E42C604}"/>
    <cellStyle name="Normal 22 7 2 3" xfId="9128" xr:uid="{016D5C49-EA01-4CE9-A000-961A6B734FD8}"/>
    <cellStyle name="Normal 22 7 2 3 2" xfId="12550" xr:uid="{9092CB98-3EFB-4B7E-87BC-FBF156A964AE}"/>
    <cellStyle name="Normal 22 7 2 3 2 2" xfId="26240" xr:uid="{BC598D75-0A13-463E-B647-8A3FF4B08846}"/>
    <cellStyle name="Normal 22 7 2 3 2 2 2" xfId="39932" xr:uid="{A718BD9E-AAAC-4ACD-88A4-C52F6E2BA3B8}"/>
    <cellStyle name="Normal 22 7 2 3 2 2 3" xfId="54816" xr:uid="{8FAF33B3-3B03-45FA-8128-1B9D02FDB25B}"/>
    <cellStyle name="Normal 22 7 2 3 2 3" xfId="19396" xr:uid="{6382CC68-1192-4548-8EE5-822343404D41}"/>
    <cellStyle name="Normal 22 7 2 3 2 4" xfId="33086" xr:uid="{59668E40-7295-42AC-B4FF-68EDB9681CE5}"/>
    <cellStyle name="Normal 22 7 2 3 2 5" xfId="47970" xr:uid="{7CFA1458-B3C7-4F5A-8D1C-CF7C203C5779}"/>
    <cellStyle name="Normal 22 7 2 3 3" xfId="22818" xr:uid="{46EE7AAB-55C4-4E7E-9A86-E5E9F3E1EBC3}"/>
    <cellStyle name="Normal 22 7 2 3 3 2" xfId="36510" xr:uid="{69C29F76-B6E8-4653-9780-3F19AA2D1DC8}"/>
    <cellStyle name="Normal 22 7 2 3 3 3" xfId="51394" xr:uid="{5BEC1728-E073-4D42-AE5D-C8713633ED1B}"/>
    <cellStyle name="Normal 22 7 2 3 4" xfId="15974" xr:uid="{F1DC6788-2208-4E1C-B8FD-B8003C018B51}"/>
    <cellStyle name="Normal 22 7 2 3 5" xfId="29664" xr:uid="{526A039B-9693-4DD6-8535-79FA2400F14E}"/>
    <cellStyle name="Normal 22 7 2 3 6" xfId="44548" xr:uid="{9355CDC8-1CE9-4507-8477-5A97A245594C}"/>
    <cellStyle name="Normal 22 7 2 4" xfId="10838" xr:uid="{3C19A7BA-F1FC-4D50-B1E3-0854703948E0}"/>
    <cellStyle name="Normal 22 7 2 4 2" xfId="24528" xr:uid="{4A10269B-3545-4627-82FE-71E5D1699381}"/>
    <cellStyle name="Normal 22 7 2 4 2 2" xfId="38220" xr:uid="{82AC80C4-79D5-4DB7-B699-C235CD0D1D1F}"/>
    <cellStyle name="Normal 22 7 2 4 2 3" xfId="53104" xr:uid="{87EB41D1-3A38-4B1A-A2B5-251A773B2A87}"/>
    <cellStyle name="Normal 22 7 2 4 3" xfId="17684" xr:uid="{087266A7-ED3E-4D36-BAFF-B9C6E12C61A9}"/>
    <cellStyle name="Normal 22 7 2 4 4" xfId="31374" xr:uid="{1F86BADF-7024-4128-9E57-A1E65F31D20F}"/>
    <cellStyle name="Normal 22 7 2 4 5" xfId="46258" xr:uid="{4E8EE06D-3D18-49FC-B2D3-1B9723DCE00D}"/>
    <cellStyle name="Normal 22 7 2 5" xfId="21106" xr:uid="{1C447856-DA6F-4DBF-9C46-B532301FBB0D}"/>
    <cellStyle name="Normal 22 7 2 5 2" xfId="34798" xr:uid="{287F3BB5-AEB5-48F0-A47B-6F2EF12AA04A}"/>
    <cellStyle name="Normal 22 7 2 5 3" xfId="49682" xr:uid="{12845E82-1B9F-4648-A2AF-278B5132A74C}"/>
    <cellStyle name="Normal 22 7 2 6" xfId="14262" xr:uid="{19060E24-2D9E-4EDE-846B-841500EF8CE8}"/>
    <cellStyle name="Normal 22 7 2 7" xfId="27952" xr:uid="{0CADA64F-344B-41A7-802F-395D5775AE2A}"/>
    <cellStyle name="Normal 22 7 2 8" xfId="42836" xr:uid="{408C7318-55AC-4EA8-B218-D4C9368C5DCE}"/>
    <cellStyle name="Normal 22 7 3" xfId="7417" xr:uid="{B4D689A7-80B1-4F32-88CD-8042A481E167}"/>
    <cellStyle name="Normal 22 7 3 2" xfId="9130" xr:uid="{B5C9E46E-F8C3-43C6-9051-27F0E46AB15C}"/>
    <cellStyle name="Normal 22 7 3 2 2" xfId="12552" xr:uid="{A177A685-C42E-49E0-9CE1-54FF95467468}"/>
    <cellStyle name="Normal 22 7 3 2 2 2" xfId="26242" xr:uid="{6FC65452-5D53-4F12-BD10-00AB1A48202E}"/>
    <cellStyle name="Normal 22 7 3 2 2 2 2" xfId="39934" xr:uid="{62F8762E-B507-405F-9CAC-C133026AAAAA}"/>
    <cellStyle name="Normal 22 7 3 2 2 2 3" xfId="54818" xr:uid="{285D7D23-F9D2-493B-BF39-A0D29E7D0557}"/>
    <cellStyle name="Normal 22 7 3 2 2 3" xfId="19398" xr:uid="{3B89A810-A121-49EB-8BFC-0C4C931BF5BA}"/>
    <cellStyle name="Normal 22 7 3 2 2 4" xfId="33088" xr:uid="{45A03074-5FB7-406B-B202-2D46E3C76A16}"/>
    <cellStyle name="Normal 22 7 3 2 2 5" xfId="47972" xr:uid="{1C5018F4-D8E0-460C-BCCE-AD4DE7633A6C}"/>
    <cellStyle name="Normal 22 7 3 2 3" xfId="22820" xr:uid="{7B87B81D-4F35-4423-B665-8BD39BC9370A}"/>
    <cellStyle name="Normal 22 7 3 2 3 2" xfId="36512" xr:uid="{6BB2C05C-FEDE-4695-8152-34097C7675AD}"/>
    <cellStyle name="Normal 22 7 3 2 3 3" xfId="51396" xr:uid="{0400A5CE-C793-49EB-AA78-55DB716A3BDA}"/>
    <cellStyle name="Normal 22 7 3 2 4" xfId="15976" xr:uid="{33A4FE78-42CF-43E9-BB03-BCF3C72DDE2E}"/>
    <cellStyle name="Normal 22 7 3 2 5" xfId="29666" xr:uid="{60AD0B0E-9491-4847-9D2C-B07FE38F9609}"/>
    <cellStyle name="Normal 22 7 3 2 6" xfId="44550" xr:uid="{512329C7-9B2A-498A-951C-775BAA899879}"/>
    <cellStyle name="Normal 22 7 3 3" xfId="10840" xr:uid="{A5152F1D-D927-421C-964B-19E04EE8CB4E}"/>
    <cellStyle name="Normal 22 7 3 3 2" xfId="24530" xr:uid="{612AB490-F478-4E6E-B30A-4A8D5F3CCBA9}"/>
    <cellStyle name="Normal 22 7 3 3 2 2" xfId="38222" xr:uid="{A53DE1CD-57CE-4D9F-9A42-F6B407CFF1B7}"/>
    <cellStyle name="Normal 22 7 3 3 2 3" xfId="53106" xr:uid="{58494EE0-CBE7-4A64-8E5A-9CAD99419041}"/>
    <cellStyle name="Normal 22 7 3 3 3" xfId="17686" xr:uid="{8F530AD5-FABD-48A1-AAC6-30E1E63D5627}"/>
    <cellStyle name="Normal 22 7 3 3 4" xfId="31376" xr:uid="{6F5B312C-71D6-4C60-867B-9864F7EB8406}"/>
    <cellStyle name="Normal 22 7 3 3 5" xfId="46260" xr:uid="{E7DE254A-8EFE-4C55-BAFE-F0ABD26553C6}"/>
    <cellStyle name="Normal 22 7 3 4" xfId="21108" xr:uid="{1AB13E38-EF7F-4997-93F0-3791424A8EA2}"/>
    <cellStyle name="Normal 22 7 3 4 2" xfId="34800" xr:uid="{E9511406-C480-4A16-9949-D6B296ED3EA8}"/>
    <cellStyle name="Normal 22 7 3 4 3" xfId="49684" xr:uid="{FDF24E14-FED4-493E-B7D5-87F1B2E6D060}"/>
    <cellStyle name="Normal 22 7 3 5" xfId="14264" xr:uid="{801A4AB0-3B06-4A28-B366-3C555E93B7DC}"/>
    <cellStyle name="Normal 22 7 3 6" xfId="27954" xr:uid="{5464A6A6-546A-49BA-A91C-33CE40AFA05D}"/>
    <cellStyle name="Normal 22 7 3 7" xfId="42838" xr:uid="{134BED17-B19D-45C6-9E56-A792E4C4955F}"/>
    <cellStyle name="Normal 22 7 4" xfId="7418" xr:uid="{DF2C036B-9380-4994-994C-B133F5770063}"/>
    <cellStyle name="Normal 22 7 4 2" xfId="9131" xr:uid="{931B1C8E-6E4E-40D2-B8FC-FB5DCE414D43}"/>
    <cellStyle name="Normal 22 7 4 2 2" xfId="12553" xr:uid="{129093D7-8EF7-43FE-A0D0-3D4B42AC235B}"/>
    <cellStyle name="Normal 22 7 4 2 2 2" xfId="26243" xr:uid="{94824F14-3F08-48EA-9801-3D8B4BEFA4A7}"/>
    <cellStyle name="Normal 22 7 4 2 2 2 2" xfId="39935" xr:uid="{054041A5-596B-4E96-B302-402A5CEF6ED4}"/>
    <cellStyle name="Normal 22 7 4 2 2 2 3" xfId="54819" xr:uid="{8B4C62E6-A47F-4534-A20C-2E5B7632F0DB}"/>
    <cellStyle name="Normal 22 7 4 2 2 3" xfId="19399" xr:uid="{37C0CA52-0786-4167-87D1-C9E6ED6DDEEC}"/>
    <cellStyle name="Normal 22 7 4 2 2 4" xfId="33089" xr:uid="{2CD4D9A9-2180-425B-9957-A8FED33F7BC0}"/>
    <cellStyle name="Normal 22 7 4 2 2 5" xfId="47973" xr:uid="{CE23BACF-B287-4AA6-8ED1-304D867D0FCC}"/>
    <cellStyle name="Normal 22 7 4 2 3" xfId="22821" xr:uid="{F10C1FD6-0675-4353-A243-E57120B8EFE7}"/>
    <cellStyle name="Normal 22 7 4 2 3 2" xfId="36513" xr:uid="{CBC3A6E4-19B3-4CF9-9DB5-28BE38A2B004}"/>
    <cellStyle name="Normal 22 7 4 2 3 3" xfId="51397" xr:uid="{75768714-E217-4F70-82E1-0B2630B6D799}"/>
    <cellStyle name="Normal 22 7 4 2 4" xfId="15977" xr:uid="{F9F0D8A3-F3E1-4B01-B8B3-91517C709F7C}"/>
    <cellStyle name="Normal 22 7 4 2 5" xfId="29667" xr:uid="{C5D5FAC7-CE93-4AC9-87D1-CB8B0B78C7E0}"/>
    <cellStyle name="Normal 22 7 4 2 6" xfId="44551" xr:uid="{69C3A678-A2BC-4497-A23C-314944BC77AF}"/>
    <cellStyle name="Normal 22 7 4 3" xfId="10841" xr:uid="{76D93635-4741-4171-9138-1F56C25A037C}"/>
    <cellStyle name="Normal 22 7 4 3 2" xfId="24531" xr:uid="{0F0FA3B5-1737-4194-A175-2EDA078679D9}"/>
    <cellStyle name="Normal 22 7 4 3 2 2" xfId="38223" xr:uid="{42E67DA2-A210-43CC-B5AF-763EFF3E900C}"/>
    <cellStyle name="Normal 22 7 4 3 2 3" xfId="53107" xr:uid="{C66C19A2-83B1-4C6D-A6AA-C0FC9F502619}"/>
    <cellStyle name="Normal 22 7 4 3 3" xfId="17687" xr:uid="{5A24F0CC-56DE-4A7D-9D67-DC05DE9E33AC}"/>
    <cellStyle name="Normal 22 7 4 3 4" xfId="31377" xr:uid="{1B1A220D-17E9-4064-BA98-83FF38D3098A}"/>
    <cellStyle name="Normal 22 7 4 3 5" xfId="46261" xr:uid="{4CE02551-4772-4FF4-A7EF-21C9502378E7}"/>
    <cellStyle name="Normal 22 7 4 4" xfId="21109" xr:uid="{868B13BF-792A-43F4-9003-15919686C8C6}"/>
    <cellStyle name="Normal 22 7 4 4 2" xfId="34801" xr:uid="{54A189A7-F0B0-46A8-8F46-3D3423FC2755}"/>
    <cellStyle name="Normal 22 7 4 4 3" xfId="49685" xr:uid="{195256A7-BA1C-41F2-9D7B-B4F2BDAE8C66}"/>
    <cellStyle name="Normal 22 7 4 5" xfId="14265" xr:uid="{7F59C371-C243-4241-9F9C-072CB9A689AB}"/>
    <cellStyle name="Normal 22 7 4 6" xfId="27955" xr:uid="{0927AE59-05B2-43CF-8136-BC169DA785B8}"/>
    <cellStyle name="Normal 22 7 4 7" xfId="42839" xr:uid="{C7B9E286-DEB4-41DA-AEBB-A8CA923FC821}"/>
    <cellStyle name="Normal 22 7 5" xfId="9127" xr:uid="{0AB24E7E-F12E-405C-A146-90E8B6B63229}"/>
    <cellStyle name="Normal 22 7 5 2" xfId="12549" xr:uid="{6189F167-4E0A-419C-A1EB-F118B0F5B40A}"/>
    <cellStyle name="Normal 22 7 5 2 2" xfId="26239" xr:uid="{1536B834-770E-4519-92D4-B67E166C8DD0}"/>
    <cellStyle name="Normal 22 7 5 2 2 2" xfId="39931" xr:uid="{496540E3-1699-4F0D-BF9C-C2F48049B565}"/>
    <cellStyle name="Normal 22 7 5 2 2 3" xfId="54815" xr:uid="{E507BB1D-CF1D-467E-812A-0EAF66F6E3BA}"/>
    <cellStyle name="Normal 22 7 5 2 3" xfId="19395" xr:uid="{EBBBC8E1-BD56-4B76-9F09-F35CD4CADA38}"/>
    <cellStyle name="Normal 22 7 5 2 4" xfId="33085" xr:uid="{863366F4-7A04-4CEE-BB4E-3EADB9F3B781}"/>
    <cellStyle name="Normal 22 7 5 2 5" xfId="47969" xr:uid="{3995EDF9-7F35-4E6B-9461-DFAC718A8CEC}"/>
    <cellStyle name="Normal 22 7 5 3" xfId="22817" xr:uid="{12165A2C-4257-463E-A9C8-282075606348}"/>
    <cellStyle name="Normal 22 7 5 3 2" xfId="36509" xr:uid="{EA9F2253-BFB2-4971-9B98-EC987FBF393A}"/>
    <cellStyle name="Normal 22 7 5 3 3" xfId="51393" xr:uid="{16F5570D-9681-40A2-AAE9-E0F270936A80}"/>
    <cellStyle name="Normal 22 7 5 4" xfId="15973" xr:uid="{CCC3C33D-CE2C-40CC-9E4A-4BCD4881CC95}"/>
    <cellStyle name="Normal 22 7 5 5" xfId="29663" xr:uid="{0EE5D426-A376-4579-A12E-52C806896960}"/>
    <cellStyle name="Normal 22 7 5 6" xfId="44547" xr:uid="{2548B018-6920-4EFA-86D8-29831B349933}"/>
    <cellStyle name="Normal 22 7 6" xfId="10837" xr:uid="{893DCBE7-832C-4C05-AE5F-026530E4E4D9}"/>
    <cellStyle name="Normal 22 7 6 2" xfId="24527" xr:uid="{DDA07B5E-7EBA-4FD0-A92B-2C22ABFBAAE6}"/>
    <cellStyle name="Normal 22 7 6 2 2" xfId="38219" xr:uid="{52875AD3-DC67-4D87-BD7D-2FBE8B098C6C}"/>
    <cellStyle name="Normal 22 7 6 2 3" xfId="53103" xr:uid="{AC73AD04-6341-498E-8D77-C3EA97B6CF5A}"/>
    <cellStyle name="Normal 22 7 6 3" xfId="17683" xr:uid="{8886B834-D9B7-4A1E-A2E9-F5F9671F5E06}"/>
    <cellStyle name="Normal 22 7 6 4" xfId="31373" xr:uid="{150196FF-3246-41B0-BF84-F82076632704}"/>
    <cellStyle name="Normal 22 7 6 5" xfId="46257" xr:uid="{50103DFB-23DA-4EF0-988E-18CA42BE7E54}"/>
    <cellStyle name="Normal 22 7 7" xfId="21105" xr:uid="{6B8CE796-ED6B-4497-83DD-ACA8DDDB3967}"/>
    <cellStyle name="Normal 22 7 7 2" xfId="34797" xr:uid="{9A07F963-1E6F-4B20-A654-815A8EEA6A9F}"/>
    <cellStyle name="Normal 22 7 7 3" xfId="49681" xr:uid="{892D8A38-B415-4E76-80CB-1447F727CED8}"/>
    <cellStyle name="Normal 22 7 8" xfId="14261" xr:uid="{3A9555D3-1274-4A18-AC5A-089FF0A38AE0}"/>
    <cellStyle name="Normal 22 7 9" xfId="27951" xr:uid="{060DC481-195E-49A7-99CC-07D770FDE4FF}"/>
    <cellStyle name="Normal 22 8" xfId="7419" xr:uid="{9D00CAE0-BC70-4E81-9F3A-7D22C28C7613}"/>
    <cellStyle name="Normal 22 8 2" xfId="7420" xr:uid="{8C431229-9F81-4E8D-99E3-50364BECED3C}"/>
    <cellStyle name="Normal 22 8 2 2" xfId="9133" xr:uid="{F5BAD639-1747-4D0C-B5D6-C186A39E427F}"/>
    <cellStyle name="Normal 22 8 2 2 2" xfId="12555" xr:uid="{4144AB16-A5A0-4CA8-A9A3-BBF8E3AFE98C}"/>
    <cellStyle name="Normal 22 8 2 2 2 2" xfId="26245" xr:uid="{E51ECC7C-4E01-48CA-9630-1E66AA3ED3AC}"/>
    <cellStyle name="Normal 22 8 2 2 2 2 2" xfId="39937" xr:uid="{44D1DC1E-1A88-41A9-B08A-167C04C32ED5}"/>
    <cellStyle name="Normal 22 8 2 2 2 2 3" xfId="54821" xr:uid="{724F40DF-FC10-4A66-9D1E-680277393A0A}"/>
    <cellStyle name="Normal 22 8 2 2 2 3" xfId="19401" xr:uid="{161B5B57-D438-43A3-A45B-7B0751F1BE2E}"/>
    <cellStyle name="Normal 22 8 2 2 2 4" xfId="33091" xr:uid="{26EC1448-694B-4512-9483-9516C8C80E01}"/>
    <cellStyle name="Normal 22 8 2 2 2 5" xfId="47975" xr:uid="{791CE358-4079-4A69-B2C8-DA300FD374B9}"/>
    <cellStyle name="Normal 22 8 2 2 3" xfId="22823" xr:uid="{A9CAB78D-EE43-4D96-AE5C-5ECB7C3F5DCE}"/>
    <cellStyle name="Normal 22 8 2 2 3 2" xfId="36515" xr:uid="{1FD9EE05-88A8-4C44-8DE3-91E77941E977}"/>
    <cellStyle name="Normal 22 8 2 2 3 3" xfId="51399" xr:uid="{B66D96E8-BCE0-4A34-BD5E-8EA0FE323CB6}"/>
    <cellStyle name="Normal 22 8 2 2 4" xfId="15979" xr:uid="{F0E86D6A-660E-4D51-B5DA-706E3F436806}"/>
    <cellStyle name="Normal 22 8 2 2 5" xfId="29669" xr:uid="{C53AAA8C-41F7-4D88-A25A-3DBF18E5D6CE}"/>
    <cellStyle name="Normal 22 8 2 2 6" xfId="44553" xr:uid="{69ED7468-1F37-417D-8F53-87C3CC6F03F2}"/>
    <cellStyle name="Normal 22 8 2 3" xfId="10843" xr:uid="{C75BC022-78CC-438F-841A-732C9964E5E8}"/>
    <cellStyle name="Normal 22 8 2 3 2" xfId="24533" xr:uid="{5B0B240C-7309-496F-810F-4327D2CE511F}"/>
    <cellStyle name="Normal 22 8 2 3 2 2" xfId="38225" xr:uid="{D835F0EF-CD7F-4B10-BD68-740C27057CD2}"/>
    <cellStyle name="Normal 22 8 2 3 2 3" xfId="53109" xr:uid="{787EA92D-1F87-4894-9928-B2BD73CF7E4E}"/>
    <cellStyle name="Normal 22 8 2 3 3" xfId="17689" xr:uid="{0EBEBFE0-332D-40EF-9833-893CD0E639D2}"/>
    <cellStyle name="Normal 22 8 2 3 4" xfId="31379" xr:uid="{5B525AD1-65A9-49AA-9208-1EC30BE89DE7}"/>
    <cellStyle name="Normal 22 8 2 3 5" xfId="46263" xr:uid="{5BD626D0-E2DD-4953-BC61-7FABD3C985B3}"/>
    <cellStyle name="Normal 22 8 2 4" xfId="21111" xr:uid="{C008E939-C941-4E3A-B9E7-21F430B3CEC0}"/>
    <cellStyle name="Normal 22 8 2 4 2" xfId="34803" xr:uid="{93F58FA2-23F0-47D8-A38F-D7AF9D80F790}"/>
    <cellStyle name="Normal 22 8 2 4 3" xfId="49687" xr:uid="{BA3073CD-D560-487B-B3A6-0E24001EDC9E}"/>
    <cellStyle name="Normal 22 8 2 5" xfId="14267" xr:uid="{21E01DE4-F611-4457-9FBD-87BECED9FDC1}"/>
    <cellStyle name="Normal 22 8 2 6" xfId="27957" xr:uid="{7DC5EAEA-37E3-4002-9CE1-E809C465F342}"/>
    <cellStyle name="Normal 22 8 2 7" xfId="42841" xr:uid="{7C0BF21C-67B5-4A0B-9298-165FBE86CE99}"/>
    <cellStyle name="Normal 22 8 3" xfId="9132" xr:uid="{41D3B8F1-2179-43C8-B338-6579966D8965}"/>
    <cellStyle name="Normal 22 8 3 2" xfId="12554" xr:uid="{FB4EF38D-0EF9-49AE-BCD1-CFCD04C715A6}"/>
    <cellStyle name="Normal 22 8 3 2 2" xfId="26244" xr:uid="{7852EBF8-E0F7-4339-9253-524C98326C61}"/>
    <cellStyle name="Normal 22 8 3 2 2 2" xfId="39936" xr:uid="{0A25F62F-EBAC-44BD-BD99-215D165869CE}"/>
    <cellStyle name="Normal 22 8 3 2 2 3" xfId="54820" xr:uid="{AF49DD33-F298-4C49-A9FA-C98ABE622EC8}"/>
    <cellStyle name="Normal 22 8 3 2 3" xfId="19400" xr:uid="{07CE4F5E-8887-4987-978D-32F78092E66C}"/>
    <cellStyle name="Normal 22 8 3 2 4" xfId="33090" xr:uid="{759CB004-934A-489C-9197-9E79D7AECB4F}"/>
    <cellStyle name="Normal 22 8 3 2 5" xfId="47974" xr:uid="{A331339C-C06B-4ADD-870F-63F762DCA0FC}"/>
    <cellStyle name="Normal 22 8 3 3" xfId="22822" xr:uid="{F3C60A00-2F32-4F85-8580-A607DDCEA8F2}"/>
    <cellStyle name="Normal 22 8 3 3 2" xfId="36514" xr:uid="{6F9E9520-97F5-48AB-9235-FAA946D9085B}"/>
    <cellStyle name="Normal 22 8 3 3 3" xfId="51398" xr:uid="{C0DF8D08-AE13-49EC-8AC9-0C8631AFACEA}"/>
    <cellStyle name="Normal 22 8 3 4" xfId="15978" xr:uid="{9FCEF39A-D257-4E8E-8A1A-5411B9F41947}"/>
    <cellStyle name="Normal 22 8 3 5" xfId="29668" xr:uid="{3A123BC2-51C1-4CEC-B175-2BECACC777CC}"/>
    <cellStyle name="Normal 22 8 3 6" xfId="44552" xr:uid="{C596BA52-077F-4B17-AFE3-80EA75A06A09}"/>
    <cellStyle name="Normal 22 8 4" xfId="10842" xr:uid="{CD98D3CF-7EBE-463E-A592-DDDD39EE6B85}"/>
    <cellStyle name="Normal 22 8 4 2" xfId="24532" xr:uid="{70EDBFCA-07F7-4B67-91C7-A5DB3C11AA26}"/>
    <cellStyle name="Normal 22 8 4 2 2" xfId="38224" xr:uid="{659FBA47-3775-4A5E-83F4-8D5EDDDF70E2}"/>
    <cellStyle name="Normal 22 8 4 2 3" xfId="53108" xr:uid="{4CA00539-BB1A-43D2-80EF-F3AAD01D2EC6}"/>
    <cellStyle name="Normal 22 8 4 3" xfId="17688" xr:uid="{38AA9671-94AF-4F45-9C41-AA31B63449C9}"/>
    <cellStyle name="Normal 22 8 4 4" xfId="31378" xr:uid="{58D622C9-58CC-49C1-AF52-2EAEBBE97C2F}"/>
    <cellStyle name="Normal 22 8 4 5" xfId="46262" xr:uid="{76D74BC1-FCB0-44E3-A752-3A2B86203DE9}"/>
    <cellStyle name="Normal 22 8 5" xfId="21110" xr:uid="{75B3242D-6880-4AF2-9824-206F0E0DDE44}"/>
    <cellStyle name="Normal 22 8 5 2" xfId="34802" xr:uid="{20DEF2B9-F524-45E3-AC5F-84154163AF88}"/>
    <cellStyle name="Normal 22 8 5 3" xfId="49686" xr:uid="{BBFD8393-7C20-4593-9959-87BC450A9295}"/>
    <cellStyle name="Normal 22 8 6" xfId="14266" xr:uid="{B31D38F6-C078-4F6C-B4CC-69440852843F}"/>
    <cellStyle name="Normal 22 8 7" xfId="27956" xr:uid="{E73B0CA5-538D-4652-9B52-70D77B594778}"/>
    <cellStyle name="Normal 22 8 8" xfId="42840" xr:uid="{B56B0881-7EF2-4BC5-A5F8-95BB6AD71F5C}"/>
    <cellStyle name="Normal 22 9" xfId="7421" xr:uid="{BBFC684B-DE82-45A2-8A63-7CE4242307C3}"/>
    <cellStyle name="Normal 22 9 2" xfId="9134" xr:uid="{62911680-8E72-4C21-80BF-7E2A85F6A9F8}"/>
    <cellStyle name="Normal 22 9 2 2" xfId="12556" xr:uid="{7A56E692-452B-4B00-BF9A-AF306C8F7527}"/>
    <cellStyle name="Normal 22 9 2 2 2" xfId="26246" xr:uid="{7FCB3154-4E2B-4BD5-9C87-2548D2B7E918}"/>
    <cellStyle name="Normal 22 9 2 2 2 2" xfId="39938" xr:uid="{739E4B6A-1BB8-4124-8A3A-F3181C46F8F6}"/>
    <cellStyle name="Normal 22 9 2 2 2 3" xfId="54822" xr:uid="{5103B25A-B753-4F8B-B8F9-FEF39CBD7C6C}"/>
    <cellStyle name="Normal 22 9 2 2 3" xfId="19402" xr:uid="{23D551CD-A068-47D8-8D61-80BE882FF127}"/>
    <cellStyle name="Normal 22 9 2 2 4" xfId="33092" xr:uid="{64815807-616C-4605-A65B-2B836DA5FF9E}"/>
    <cellStyle name="Normal 22 9 2 2 5" xfId="47976" xr:uid="{E983FEDB-7E53-4E87-95B4-A47C313983D1}"/>
    <cellStyle name="Normal 22 9 2 3" xfId="22824" xr:uid="{128EC563-A8C8-4917-B4CB-CADDEFF448A6}"/>
    <cellStyle name="Normal 22 9 2 3 2" xfId="36516" xr:uid="{88111226-4A45-4C57-8936-FAF28359FFD0}"/>
    <cellStyle name="Normal 22 9 2 3 3" xfId="51400" xr:uid="{51622E36-A5AF-4703-BA69-46ED0DA95C21}"/>
    <cellStyle name="Normal 22 9 2 4" xfId="15980" xr:uid="{DF0DCCFF-617B-48FB-B7F4-C83FB2BA5CF6}"/>
    <cellStyle name="Normal 22 9 2 5" xfId="29670" xr:uid="{2CCF3695-57E2-4684-BC0E-092B5D1597CB}"/>
    <cellStyle name="Normal 22 9 2 6" xfId="44554" xr:uid="{3690B838-3556-484B-BBE6-32A01CD3F4CC}"/>
    <cellStyle name="Normal 22 9 3" xfId="10844" xr:uid="{F0D5A029-B789-408D-944E-29DE89C7651D}"/>
    <cellStyle name="Normal 22 9 3 2" xfId="24534" xr:uid="{29A797FA-3687-4D43-B7AA-82094F13EB9A}"/>
    <cellStyle name="Normal 22 9 3 2 2" xfId="38226" xr:uid="{B6312D26-A1CF-4A1E-BF3B-C2D59D08DA46}"/>
    <cellStyle name="Normal 22 9 3 2 3" xfId="53110" xr:uid="{0C81BEF8-A8F9-4303-AA0F-C5250F8A979F}"/>
    <cellStyle name="Normal 22 9 3 3" xfId="17690" xr:uid="{505D480D-A480-4758-B440-EFA9A8132233}"/>
    <cellStyle name="Normal 22 9 3 4" xfId="31380" xr:uid="{F62B5500-A818-4675-AD00-8D5B17EC704C}"/>
    <cellStyle name="Normal 22 9 3 5" xfId="46264" xr:uid="{E756A149-CD73-4E42-A06A-0BEAC44805C6}"/>
    <cellStyle name="Normal 22 9 4" xfId="21112" xr:uid="{34F8F887-1815-4260-B958-198E9A85162A}"/>
    <cellStyle name="Normal 22 9 4 2" xfId="34804" xr:uid="{42F2F667-1190-40B9-8E8E-652FFBDFEDDB}"/>
    <cellStyle name="Normal 22 9 4 3" xfId="49688" xr:uid="{DEAAF235-3FF2-4E6F-81E5-17B5F0BC9455}"/>
    <cellStyle name="Normal 22 9 5" xfId="14268" xr:uid="{C5BEBA80-30A3-4446-BB74-D2569BBB4432}"/>
    <cellStyle name="Normal 22 9 6" xfId="27958" xr:uid="{42B19A6D-AC2F-4BE5-B98B-C341566E3F69}"/>
    <cellStyle name="Normal 22 9 7" xfId="42842" xr:uid="{4063BDE2-800B-449B-A2B0-09A886CE3B8A}"/>
    <cellStyle name="Normal 23" xfId="446" xr:uid="{3243A3CB-ABBE-4871-87D4-92EBA59FAE91}"/>
    <cellStyle name="Normal 23 2" xfId="2504" xr:uid="{471EA067-6AE8-42B4-B336-65E57999CC0C}"/>
    <cellStyle name="Normal 23 2 2" xfId="4359" xr:uid="{512A7AA7-0EF4-4543-AF22-D4DD24A8017E}"/>
    <cellStyle name="Normal 23 2 2 2" xfId="4754" xr:uid="{E4841896-BBAE-4986-A8C1-254577076F28}"/>
    <cellStyle name="Normal 23 2 2 3" xfId="4696" xr:uid="{81B426E1-2100-439A-82DE-F5F14D8A95B6}"/>
    <cellStyle name="Normal 23 2 2 4" xfId="4666" xr:uid="{F2DBAF0E-CA9A-48D2-A8F7-5F668B3F35A8}"/>
    <cellStyle name="Normal 23 2 3" xfId="4608" xr:uid="{B6641612-C456-427F-B41A-2D78F1C03496}"/>
    <cellStyle name="Normal 23 2 4" xfId="4715" xr:uid="{1DB9C066-FDB1-4324-8AF4-DAB86FA445F5}"/>
    <cellStyle name="Normal 23 2 5" xfId="41116" xr:uid="{3BA0D982-A108-4553-9E26-B89B5D7F9898}"/>
    <cellStyle name="Normal 23 3" xfId="4429" xr:uid="{0A5C5074-7F67-40D6-9D26-CA330B24436E}"/>
    <cellStyle name="Normal 23 4" xfId="4358" xr:uid="{E3A6DB7A-CA55-4D45-B67D-D9EEB72DA775}"/>
    <cellStyle name="Normal 23 5" xfId="4575" xr:uid="{B89A25BB-C477-4CB1-A43A-48790C09EBF2}"/>
    <cellStyle name="Normal 23 6" xfId="4742" xr:uid="{3DE0662F-B428-4091-9D1F-CFF6FEAE1423}"/>
    <cellStyle name="Normal 23 7" xfId="40804" xr:uid="{6E83A23F-2881-4B4E-9EF8-621E53C7B21C}"/>
    <cellStyle name="Normal 24" xfId="447" xr:uid="{A01D8FF0-E1C5-4CF9-8E91-1DE45C031617}"/>
    <cellStyle name="Normal 24 2" xfId="448" xr:uid="{36E0D9B2-9865-4EC8-A585-E358739EAF04}"/>
    <cellStyle name="Normal 24 2 2" xfId="4431" xr:uid="{F5C954B7-5E10-4EB6-9278-B466408E99B7}"/>
    <cellStyle name="Normal 24 2 3" xfId="4361" xr:uid="{473867D1-BF95-4FAC-92C0-3600FD21FA41}"/>
    <cellStyle name="Normal 24 2 4" xfId="4577" xr:uid="{7D1942B4-00A6-47A3-8967-EF4BCF983049}"/>
    <cellStyle name="Normal 24 2 5" xfId="4744" xr:uid="{D6116CD2-F193-4745-A195-C17A941BFBE9}"/>
    <cellStyle name="Normal 24 3" xfId="4430" xr:uid="{6601CB3B-2523-477C-A55F-1D067F526C4B}"/>
    <cellStyle name="Normal 24 4" xfId="4360" xr:uid="{D5CC68CB-AFE5-44FB-A57E-4644F7A7EBED}"/>
    <cellStyle name="Normal 24 5" xfId="4576" xr:uid="{E94DDC46-304A-4F2B-9423-CF661FBA2BAF}"/>
    <cellStyle name="Normal 24 6" xfId="4743" xr:uid="{C884AAEB-6550-4D3E-BEA5-DE4E00D19224}"/>
    <cellStyle name="Normal 24 7" xfId="40805" xr:uid="{FC161BF2-4AD7-4AC5-9890-F7D745FBD881}"/>
    <cellStyle name="Normal 25" xfId="455" xr:uid="{C7CBE4EC-6818-485B-8D68-B57117EB1BDF}"/>
    <cellStyle name="Normal 25 2" xfId="4363" xr:uid="{28638A43-E218-4BD9-B689-16633037D7C8}"/>
    <cellStyle name="Normal 25 2 2" xfId="41941" xr:uid="{5F0DBEDD-F95C-4DFF-AA95-543686BDA60F}"/>
    <cellStyle name="Normal 25 2 3" xfId="41334" xr:uid="{55A967EF-BE57-47C4-A7BF-BEA5F3E28D0A}"/>
    <cellStyle name="Normal 25 2 4" xfId="40749" xr:uid="{70C9757F-4759-4365-8AAF-06E4A81143E5}"/>
    <cellStyle name="Normal 25 2 5" xfId="55633" xr:uid="{F6CC3583-02EE-41B4-A5AC-D5D2D7BB6259}"/>
    <cellStyle name="Normal 25 2 6" xfId="27057" xr:uid="{6A6F534F-565E-4692-9F90-4B0504E5C666}"/>
    <cellStyle name="Normal 25 3" xfId="4432" xr:uid="{5587F18A-9769-4A5D-8BCB-27A60CE63126}"/>
    <cellStyle name="Normal 25 4" xfId="4362" xr:uid="{C169D4BB-6BCD-4B9C-9CE7-8E8F79FB3DDA}"/>
    <cellStyle name="Normal 25 5" xfId="4578" xr:uid="{BE0BD7CD-8D40-4B2E-919A-DDB5E64AEC30}"/>
    <cellStyle name="Normal 25 6" xfId="40807" xr:uid="{9049DB37-E733-4DD2-A52D-E3F8DF4B3D67}"/>
    <cellStyle name="Normal 25 7" xfId="33903" xr:uid="{3784439A-09ED-4064-955E-438013D8EE6D}"/>
    <cellStyle name="Normal 25 8" xfId="48787" xr:uid="{A8C3EE6C-9EA5-4414-BA7B-55820BB7B363}"/>
    <cellStyle name="Normal 25 9" xfId="13367" xr:uid="{46C9B362-ED10-4B3B-9053-69A30D131298}"/>
    <cellStyle name="Normal 26" xfId="2502" xr:uid="{B604C358-716B-430C-A823-8D98171EF877}"/>
    <cellStyle name="Normal 26 2" xfId="2503" xr:uid="{47D5140B-49F5-41D3-B1FF-AE303F9C564B}"/>
    <cellStyle name="Normal 26 2 2" xfId="4365" xr:uid="{241D94A3-F4CA-4E61-928C-3BABB30B963C}"/>
    <cellStyle name="Normal 26 3" xfId="4364" xr:uid="{246E4F2A-BF74-4DEE-BD53-170EE1261C4B}"/>
    <cellStyle name="Normal 26 3 2" xfId="4439" xr:uid="{CC734969-B3AA-4BE3-92F8-98ACC4014B5F}"/>
    <cellStyle name="Normal 27" xfId="2511" xr:uid="{535FFEE3-78A6-417B-9DB5-AB5D27E75AF9}"/>
    <cellStyle name="Normal 27 2" xfId="4367" xr:uid="{F5B8EA81-63E9-45BC-BA69-ED05C60931DB}"/>
    <cellStyle name="Normal 27 3" xfId="4366" xr:uid="{F8FA1345-32C8-4622-B783-D5B9C853C385}"/>
    <cellStyle name="Normal 27 4" xfId="4602" xr:uid="{CF2C7FCE-2260-4E05-A97F-E4AE55A37389}"/>
    <cellStyle name="Normal 27 5" xfId="5323" xr:uid="{C8750E7D-6FFD-4058-9620-CD15546A61B1}"/>
    <cellStyle name="Normal 27 6" xfId="4592" xr:uid="{DCEAE57F-C21E-416E-8EE2-9D8EA4BF6542}"/>
    <cellStyle name="Normal 27 7" xfId="5335" xr:uid="{37251E50-4D68-45CD-8760-107033AFF1C7}"/>
    <cellStyle name="Normal 28" xfId="4368" xr:uid="{96A6BCBF-1D51-4C22-954C-5D426D09B96D}"/>
    <cellStyle name="Normal 28 2" xfId="4369" xr:uid="{A1E64213-5E04-451B-9AD3-7CC9C0117566}"/>
    <cellStyle name="Normal 28 3" xfId="4370" xr:uid="{B177FE71-6B73-45CF-B894-A61521787FBA}"/>
    <cellStyle name="Normal 28 3 2" xfId="41335" xr:uid="{565EF070-0477-4EFA-AAA0-F85125E098E3}"/>
    <cellStyle name="Normal 28 3 3" xfId="5956" xr:uid="{EEDEFB73-0E3A-4936-8B6C-E4F117D50CBF}"/>
    <cellStyle name="Normal 28 3 4" xfId="5364" xr:uid="{D6BADEDC-DD35-4CEB-8009-BD0CCF77C02C}"/>
    <cellStyle name="Normal 29" xfId="4371" xr:uid="{C41A5A21-DEE8-4204-AF14-57C4836C3B81}"/>
    <cellStyle name="Normal 29 2" xfId="4372" xr:uid="{5F16153B-814D-4785-A501-291F48AA629F}"/>
    <cellStyle name="Normal 3" xfId="7" xr:uid="{15766B66-3A42-4405-A7BB-7AB86C334D0F}"/>
    <cellStyle name="Normal 3 2" xfId="85" xr:uid="{C725BED4-72E4-4A62-8375-339A8385EF1C}"/>
    <cellStyle name="Normal 3 2 2" xfId="86" xr:uid="{4806411D-2B50-4DD1-A3D3-C42DD30068F9}"/>
    <cellStyle name="Normal 3 2 2 2" xfId="292" xr:uid="{CBE2EE8B-2744-47D8-B95F-9FE3B84FEE3B}"/>
    <cellStyle name="Normal 3 2 2 2 2" xfId="4668" xr:uid="{DDF4C711-D8E9-4165-8C31-F57A1590C64D}"/>
    <cellStyle name="Normal 3 2 2 3" xfId="4559" xr:uid="{B3CB9ADD-E49E-42A1-B4EB-30D0051D080D}"/>
    <cellStyle name="Normal 3 2 3" xfId="87" xr:uid="{54E88B0B-1551-4BFF-9E33-A8F0A5E77411}"/>
    <cellStyle name="Normal 3 2 3 10" xfId="7423" xr:uid="{C633C1AE-6A44-4412-84FC-8313C2BF971E}"/>
    <cellStyle name="Normal 3 2 3 10 2" xfId="9136" xr:uid="{DEAB9CE9-AB43-408C-A1B8-78436596F67F}"/>
    <cellStyle name="Normal 3 2 3 10 2 2" xfId="12558" xr:uid="{183DDE0C-B116-4211-819E-96D35670BAC1}"/>
    <cellStyle name="Normal 3 2 3 10 2 2 2" xfId="26248" xr:uid="{5839AFB7-DC3C-4C7B-AEF9-75A01D71EA86}"/>
    <cellStyle name="Normal 3 2 3 10 2 2 2 2" xfId="39940" xr:uid="{91026288-610F-4708-8A7B-A118F384ED3B}"/>
    <cellStyle name="Normal 3 2 3 10 2 2 2 3" xfId="54824" xr:uid="{8A2D3C5E-95A4-4CE5-A380-63C2FFA5E839}"/>
    <cellStyle name="Normal 3 2 3 10 2 2 3" xfId="19404" xr:uid="{F8495958-6F5E-4D73-BE88-320A9338DA1C}"/>
    <cellStyle name="Normal 3 2 3 10 2 2 4" xfId="33094" xr:uid="{4F3B54AA-0BE9-4A36-A326-523B89E94290}"/>
    <cellStyle name="Normal 3 2 3 10 2 2 5" xfId="47978" xr:uid="{DD230E88-A9DA-42E0-B0FA-7F2AE90B3429}"/>
    <cellStyle name="Normal 3 2 3 10 2 3" xfId="22826" xr:uid="{5A39F058-EC23-41B0-B11D-D38D7D5CF84B}"/>
    <cellStyle name="Normal 3 2 3 10 2 3 2" xfId="36518" xr:uid="{95B14AF9-BA62-4F40-B646-9AA7E65B47A0}"/>
    <cellStyle name="Normal 3 2 3 10 2 3 3" xfId="51402" xr:uid="{5A63AE86-ECF4-48EB-9659-7679C552D1C9}"/>
    <cellStyle name="Normal 3 2 3 10 2 4" xfId="15982" xr:uid="{B1DDB6A1-50D5-43ED-9BA9-B26CCB6E382F}"/>
    <cellStyle name="Normal 3 2 3 10 2 5" xfId="29672" xr:uid="{A739DDD5-9778-4F4B-AD7F-987EF16BD053}"/>
    <cellStyle name="Normal 3 2 3 10 2 6" xfId="44556" xr:uid="{77B8E7CE-5150-4187-A175-0F143D4C9362}"/>
    <cellStyle name="Normal 3 2 3 10 3" xfId="10846" xr:uid="{B8C46036-3264-456D-901B-58D8B2DDD886}"/>
    <cellStyle name="Normal 3 2 3 10 3 2" xfId="24536" xr:uid="{DB115D97-0C99-4454-9591-0DCF7B12A40A}"/>
    <cellStyle name="Normal 3 2 3 10 3 2 2" xfId="38228" xr:uid="{AE68CD87-570E-45E0-9A00-56D1D4CB02AA}"/>
    <cellStyle name="Normal 3 2 3 10 3 2 3" xfId="53112" xr:uid="{EE370D26-3F2F-4458-B016-25EB760A3348}"/>
    <cellStyle name="Normal 3 2 3 10 3 3" xfId="17692" xr:uid="{FEDA44CC-9BE0-4B18-99FA-34F87F47B0A2}"/>
    <cellStyle name="Normal 3 2 3 10 3 4" xfId="31382" xr:uid="{9CCDC917-1707-4F60-B476-A4F8A298BFE1}"/>
    <cellStyle name="Normal 3 2 3 10 3 5" xfId="46266" xr:uid="{9B4B5521-63EB-4A2E-B6BB-B41246220A82}"/>
    <cellStyle name="Normal 3 2 3 10 4" xfId="21114" xr:uid="{2ADF71EF-5894-4FB5-B829-0953746481CA}"/>
    <cellStyle name="Normal 3 2 3 10 4 2" xfId="34806" xr:uid="{F022E2CA-57F6-4634-B7DB-9793E234C17F}"/>
    <cellStyle name="Normal 3 2 3 10 4 3" xfId="49690" xr:uid="{B7A049C3-8071-4A73-93C8-3FD27ECAF66F}"/>
    <cellStyle name="Normal 3 2 3 10 5" xfId="14270" xr:uid="{677063A1-B478-4638-959E-978D42FEFAAF}"/>
    <cellStyle name="Normal 3 2 3 10 6" xfId="27960" xr:uid="{9C43021A-7DA5-479A-BFB2-97F8E0D219F7}"/>
    <cellStyle name="Normal 3 2 3 10 7" xfId="42844" xr:uid="{48EECF2E-C8DD-4AF9-AD95-1104C03C9397}"/>
    <cellStyle name="Normal 3 2 3 11" xfId="9135" xr:uid="{D1287EFC-7C47-4FD5-9CAF-D2C8E0CFBADF}"/>
    <cellStyle name="Normal 3 2 3 11 2" xfId="12557" xr:uid="{665E980D-2DF1-46D7-B7CE-2EA2A1DF0A3C}"/>
    <cellStyle name="Normal 3 2 3 11 2 2" xfId="26247" xr:uid="{D191E057-1C09-4203-851B-6CB9112C37AC}"/>
    <cellStyle name="Normal 3 2 3 11 2 2 2" xfId="39939" xr:uid="{B06F70CB-4599-4312-BA67-EFAD51565E43}"/>
    <cellStyle name="Normal 3 2 3 11 2 2 3" xfId="54823" xr:uid="{55CE3DC6-7663-4895-B886-D5CB2FD0FFB0}"/>
    <cellStyle name="Normal 3 2 3 11 2 3" xfId="19403" xr:uid="{20052E87-CD5F-4C93-8390-DCECD3880A7A}"/>
    <cellStyle name="Normal 3 2 3 11 2 4" xfId="33093" xr:uid="{25902A11-846C-4661-A848-12BF0E0371F3}"/>
    <cellStyle name="Normal 3 2 3 11 2 5" xfId="47977" xr:uid="{D1438175-0A1B-471F-8C25-83C5D2124E0C}"/>
    <cellStyle name="Normal 3 2 3 11 3" xfId="22825" xr:uid="{067DDAB1-D011-4F41-A571-AB995947170E}"/>
    <cellStyle name="Normal 3 2 3 11 3 2" xfId="36517" xr:uid="{32282094-09B1-4886-B1C3-A838B8676E72}"/>
    <cellStyle name="Normal 3 2 3 11 3 3" xfId="51401" xr:uid="{31CE4F6E-4CB4-4183-B55F-9E9FF98BED02}"/>
    <cellStyle name="Normal 3 2 3 11 4" xfId="15981" xr:uid="{149E02C2-BFB7-4B9B-A6FF-995285C9B0B9}"/>
    <cellStyle name="Normal 3 2 3 11 5" xfId="29671" xr:uid="{6350F9EC-33DF-4A41-B7B3-1767AA098CA3}"/>
    <cellStyle name="Normal 3 2 3 11 6" xfId="44555" xr:uid="{F08B2557-8B6E-4356-9D6E-4BDCB5FA51CE}"/>
    <cellStyle name="Normal 3 2 3 12" xfId="10845" xr:uid="{A41CC0CA-4BBE-42EC-A2A4-E36E42B37152}"/>
    <cellStyle name="Normal 3 2 3 12 2" xfId="24535" xr:uid="{1844B76A-A145-4E34-A987-DBBF5BD5DAAA}"/>
    <cellStyle name="Normal 3 2 3 12 2 2" xfId="38227" xr:uid="{A9700714-9873-41F5-A09D-3C47DA609EC4}"/>
    <cellStyle name="Normal 3 2 3 12 2 3" xfId="53111" xr:uid="{B2420EFE-1C5E-48EA-B3E6-A387B241BCF4}"/>
    <cellStyle name="Normal 3 2 3 12 3" xfId="17691" xr:uid="{8FE637DA-D7CF-4160-8F88-F1E464C7888C}"/>
    <cellStyle name="Normal 3 2 3 12 4" xfId="31381" xr:uid="{B065FA66-E49D-4486-B9FA-F290B8D12316}"/>
    <cellStyle name="Normal 3 2 3 12 5" xfId="46265" xr:uid="{1C6BD3BA-F65C-4107-9EEF-70BA55DF5669}"/>
    <cellStyle name="Normal 3 2 3 13" xfId="21113" xr:uid="{BE65D8D5-4664-4F04-BBC9-D5E8FE4CCA83}"/>
    <cellStyle name="Normal 3 2 3 13 2" xfId="34805" xr:uid="{23DA73A9-4C8B-4A06-9F2F-0FF5565FAEEB}"/>
    <cellStyle name="Normal 3 2 3 13 3" xfId="49689" xr:uid="{56634BDA-B948-42FB-AB45-B358FF2ECECF}"/>
    <cellStyle name="Normal 3 2 3 14" xfId="14269" xr:uid="{5B87E746-A825-45E2-A3C3-A2F7C4A72C59}"/>
    <cellStyle name="Normal 3 2 3 14 2" xfId="40758" xr:uid="{6DE6FA60-6364-483D-BA66-950C9AFC04FB}"/>
    <cellStyle name="Normal 3 2 3 15" xfId="27959" xr:uid="{4A313ECE-D3B4-4469-B4B3-20E3ECB99DD2}"/>
    <cellStyle name="Normal 3 2 3 16" xfId="42843" xr:uid="{B760DDBD-64BD-4798-8F8C-2E58C8E93309}"/>
    <cellStyle name="Normal 3 2 3 17" xfId="7422" xr:uid="{FEA6A257-7981-4709-BD17-A19382F49A60}"/>
    <cellStyle name="Normal 3 2 3 18" xfId="5936" xr:uid="{F63DF99E-667D-4504-8D02-DB495538C89F}"/>
    <cellStyle name="Normal 3 2 3 19" xfId="5344" xr:uid="{AC8B872D-77FF-4E6A-9FE5-9E8FC9BB54FA}"/>
    <cellStyle name="Normal 3 2 3 2" xfId="7424" xr:uid="{59203DB9-E661-4E27-936C-BAF19FCD0A5F}"/>
    <cellStyle name="Normal 3 2 3 2 10" xfId="9137" xr:uid="{A785CC9D-7176-4E18-ABB0-5B42DE4B8910}"/>
    <cellStyle name="Normal 3 2 3 2 10 2" xfId="12559" xr:uid="{C6580B9F-9DB3-438C-BB25-15A0F51B890F}"/>
    <cellStyle name="Normal 3 2 3 2 10 2 2" xfId="26249" xr:uid="{780B1078-15D3-466A-9907-9BF6B8DE9C7B}"/>
    <cellStyle name="Normal 3 2 3 2 10 2 2 2" xfId="39941" xr:uid="{DDEC6176-000F-467D-BF28-A68D96D463B4}"/>
    <cellStyle name="Normal 3 2 3 2 10 2 2 3" xfId="54825" xr:uid="{7F2BBCF1-6977-4588-ACF5-83FEFCC4D773}"/>
    <cellStyle name="Normal 3 2 3 2 10 2 3" xfId="19405" xr:uid="{866B9651-3AD7-469E-8782-79499C72BFB4}"/>
    <cellStyle name="Normal 3 2 3 2 10 2 4" xfId="33095" xr:uid="{FA0BCD1B-DE48-49C5-A195-0A25B5A5EA80}"/>
    <cellStyle name="Normal 3 2 3 2 10 2 5" xfId="47979" xr:uid="{7997D1F7-9F18-4D42-A1FE-AF96EE7DE670}"/>
    <cellStyle name="Normal 3 2 3 2 10 3" xfId="22827" xr:uid="{775CEF3E-64DC-4915-BC02-CB7A9283B7E7}"/>
    <cellStyle name="Normal 3 2 3 2 10 3 2" xfId="36519" xr:uid="{BC25592F-6DE1-4B13-96EB-5023EF878607}"/>
    <cellStyle name="Normal 3 2 3 2 10 3 3" xfId="51403" xr:uid="{9762DB63-2475-4C27-B1AC-8C8957382C8F}"/>
    <cellStyle name="Normal 3 2 3 2 10 4" xfId="15983" xr:uid="{BF62CCBA-14AA-4F9D-B260-73831753C3F7}"/>
    <cellStyle name="Normal 3 2 3 2 10 5" xfId="29673" xr:uid="{E8E4A3B4-6B3F-45E7-8436-BDF00D625390}"/>
    <cellStyle name="Normal 3 2 3 2 10 6" xfId="44557" xr:uid="{2BC02976-92A0-4EF0-93AA-D75C3A622AAF}"/>
    <cellStyle name="Normal 3 2 3 2 11" xfId="10847" xr:uid="{C5B824B6-BE54-4AEE-BD79-11D25CB8405F}"/>
    <cellStyle name="Normal 3 2 3 2 11 2" xfId="24537" xr:uid="{F49DDD39-6B2D-4303-814C-998FA3EBCDB0}"/>
    <cellStyle name="Normal 3 2 3 2 11 2 2" xfId="38229" xr:uid="{D6D667B5-9169-415B-B9B1-AEFEF8A2F77C}"/>
    <cellStyle name="Normal 3 2 3 2 11 2 3" xfId="53113" xr:uid="{43DB0C30-265D-4D9E-98DF-771B7AF5F786}"/>
    <cellStyle name="Normal 3 2 3 2 11 3" xfId="17693" xr:uid="{C517AD88-F643-4C47-8489-4E46342B7AAA}"/>
    <cellStyle name="Normal 3 2 3 2 11 4" xfId="31383" xr:uid="{934CB9E5-4555-4F5B-9701-B79645861658}"/>
    <cellStyle name="Normal 3 2 3 2 11 5" xfId="46267" xr:uid="{34E92BB7-CCC7-4BEB-A55E-5CF385A12129}"/>
    <cellStyle name="Normal 3 2 3 2 12" xfId="21115" xr:uid="{B68CBB97-73A7-48C3-8EA2-4A3E6B160CE9}"/>
    <cellStyle name="Normal 3 2 3 2 12 2" xfId="34807" xr:uid="{C700E69A-C4D1-4425-86E1-944BC51E4865}"/>
    <cellStyle name="Normal 3 2 3 2 12 3" xfId="49691" xr:uid="{03AD5DD4-C98D-4418-B2C0-A14E98C5606F}"/>
    <cellStyle name="Normal 3 2 3 2 13" xfId="14271" xr:uid="{46EF154E-AC8D-477D-A35D-0EB99120AFD1}"/>
    <cellStyle name="Normal 3 2 3 2 14" xfId="27961" xr:uid="{21311A61-C0AE-4C87-8541-9190BB60534C}"/>
    <cellStyle name="Normal 3 2 3 2 15" xfId="42845" xr:uid="{FE0BD10C-E86D-4EA2-9FF1-79AFE3DFB1CB}"/>
    <cellStyle name="Normal 3 2 3 2 2" xfId="7425" xr:uid="{B77503DF-AFC3-468F-8CD6-CE635522E1AB}"/>
    <cellStyle name="Normal 3 2 3 2 2 10" xfId="21116" xr:uid="{B220B458-A4A1-4505-A950-0D6B451B5888}"/>
    <cellStyle name="Normal 3 2 3 2 2 10 2" xfId="34808" xr:uid="{4A975F6C-D3D9-4163-B40A-EC45DE81CE59}"/>
    <cellStyle name="Normal 3 2 3 2 2 10 3" xfId="49692" xr:uid="{6EA1AA70-96AE-4871-9253-310A2C60BCC4}"/>
    <cellStyle name="Normal 3 2 3 2 2 11" xfId="14272" xr:uid="{A681F568-BB26-40E0-B224-408774C356BF}"/>
    <cellStyle name="Normal 3 2 3 2 2 12" xfId="27962" xr:uid="{CE6D5842-098B-41FA-AA47-EED899F5DFF1}"/>
    <cellStyle name="Normal 3 2 3 2 2 13" xfId="42846" xr:uid="{7E4782BD-F71A-491B-8289-532A40D283DF}"/>
    <cellStyle name="Normal 3 2 3 2 2 2" xfId="7426" xr:uid="{8AB82871-578E-4F65-AF85-2AE4E645C9FB}"/>
    <cellStyle name="Normal 3 2 3 2 2 2 10" xfId="14273" xr:uid="{AC3A8C4E-939E-439B-978B-92493F59219A}"/>
    <cellStyle name="Normal 3 2 3 2 2 2 11" xfId="27963" xr:uid="{05814FA5-3917-4902-A4E2-F1D33A20C2B6}"/>
    <cellStyle name="Normal 3 2 3 2 2 2 12" xfId="42847" xr:uid="{13517C9B-097B-44B7-B3A9-E832DB48DCB9}"/>
    <cellStyle name="Normal 3 2 3 2 2 2 2" xfId="7427" xr:uid="{75DC09C0-EA11-4FE7-8F28-7357D01381D1}"/>
    <cellStyle name="Normal 3 2 3 2 2 2 2 10" xfId="42848" xr:uid="{CFFEFD5D-AF6B-4999-8A8C-009100BDCDD6}"/>
    <cellStyle name="Normal 3 2 3 2 2 2 2 2" xfId="7428" xr:uid="{158AD721-3592-498C-82A5-282FDA878077}"/>
    <cellStyle name="Normal 3 2 3 2 2 2 2 2 2" xfId="7429" xr:uid="{982086F7-FC46-495F-AF97-073C598A5773}"/>
    <cellStyle name="Normal 3 2 3 2 2 2 2 2 2 2" xfId="9142" xr:uid="{AF082928-FE60-4BB6-9835-4A8FC49D3CDC}"/>
    <cellStyle name="Normal 3 2 3 2 2 2 2 2 2 2 2" xfId="12564" xr:uid="{4849857E-7CBD-4522-9522-2A2E47711C30}"/>
    <cellStyle name="Normal 3 2 3 2 2 2 2 2 2 2 2 2" xfId="26254" xr:uid="{070BE565-F942-4451-B496-5AC7CDBFC4CA}"/>
    <cellStyle name="Normal 3 2 3 2 2 2 2 2 2 2 2 2 2" xfId="39946" xr:uid="{7C001307-FFF8-4BCC-BF1F-F65532E97CC9}"/>
    <cellStyle name="Normal 3 2 3 2 2 2 2 2 2 2 2 2 3" xfId="54830" xr:uid="{33F261A4-4FC1-45DE-AB3C-AAB775B34152}"/>
    <cellStyle name="Normal 3 2 3 2 2 2 2 2 2 2 2 3" xfId="19410" xr:uid="{05A79CA2-F73A-4F40-B285-2F1A20768559}"/>
    <cellStyle name="Normal 3 2 3 2 2 2 2 2 2 2 2 4" xfId="33100" xr:uid="{1F4E6C93-F658-493A-9627-E04478EF0BA5}"/>
    <cellStyle name="Normal 3 2 3 2 2 2 2 2 2 2 2 5" xfId="47984" xr:uid="{CF754BDC-C756-49EC-9970-3B740D3880AF}"/>
    <cellStyle name="Normal 3 2 3 2 2 2 2 2 2 2 3" xfId="22832" xr:uid="{6B8E5207-6AE2-40D4-8A64-324DF0432525}"/>
    <cellStyle name="Normal 3 2 3 2 2 2 2 2 2 2 3 2" xfId="36524" xr:uid="{6F9C3704-9B56-44C5-9E98-F4D945D0C681}"/>
    <cellStyle name="Normal 3 2 3 2 2 2 2 2 2 2 3 3" xfId="51408" xr:uid="{CFBEA925-1536-48A5-AF6F-88314D727043}"/>
    <cellStyle name="Normal 3 2 3 2 2 2 2 2 2 2 4" xfId="15988" xr:uid="{588081BE-A750-457A-AE1F-EC6155869215}"/>
    <cellStyle name="Normal 3 2 3 2 2 2 2 2 2 2 5" xfId="29678" xr:uid="{B3C90553-2624-45B3-BEC3-5563E4C42302}"/>
    <cellStyle name="Normal 3 2 3 2 2 2 2 2 2 2 6" xfId="44562" xr:uid="{AB0187EC-9CFE-481E-8AB7-E1F7A00E6C1F}"/>
    <cellStyle name="Normal 3 2 3 2 2 2 2 2 2 3" xfId="10852" xr:uid="{90A62E08-2F92-4FA2-8BF5-528041E24098}"/>
    <cellStyle name="Normal 3 2 3 2 2 2 2 2 2 3 2" xfId="24542" xr:uid="{5F93E926-FB3A-4879-A483-34B6135F3A95}"/>
    <cellStyle name="Normal 3 2 3 2 2 2 2 2 2 3 2 2" xfId="38234" xr:uid="{5AE797DD-79EF-4EF0-B2FB-F12130BD49D1}"/>
    <cellStyle name="Normal 3 2 3 2 2 2 2 2 2 3 2 3" xfId="53118" xr:uid="{1B485C57-0E82-4437-B715-9DA9C0AA0F64}"/>
    <cellStyle name="Normal 3 2 3 2 2 2 2 2 2 3 3" xfId="17698" xr:uid="{06B3904A-9EEB-40E2-A5F9-64E5865704D2}"/>
    <cellStyle name="Normal 3 2 3 2 2 2 2 2 2 3 4" xfId="31388" xr:uid="{F9472FDF-09EB-48A8-86FD-B7065DEFADF9}"/>
    <cellStyle name="Normal 3 2 3 2 2 2 2 2 2 3 5" xfId="46272" xr:uid="{75C86682-3778-4166-A52A-C04B87DB949E}"/>
    <cellStyle name="Normal 3 2 3 2 2 2 2 2 2 4" xfId="21120" xr:uid="{7D8E742B-0463-4429-AAA1-2460E8CDA84F}"/>
    <cellStyle name="Normal 3 2 3 2 2 2 2 2 2 4 2" xfId="34812" xr:uid="{638025B1-AAD5-4304-8105-2B00D6775AD6}"/>
    <cellStyle name="Normal 3 2 3 2 2 2 2 2 2 4 3" xfId="49696" xr:uid="{13E5FBE9-4F8C-4603-BE48-CFDA858534ED}"/>
    <cellStyle name="Normal 3 2 3 2 2 2 2 2 2 5" xfId="14276" xr:uid="{C3085D35-492D-4C9C-A0CF-B9EA1790D0EC}"/>
    <cellStyle name="Normal 3 2 3 2 2 2 2 2 2 6" xfId="27966" xr:uid="{98F704B8-7EA4-431E-9A64-FA4CD3EA9D26}"/>
    <cellStyle name="Normal 3 2 3 2 2 2 2 2 2 7" xfId="42850" xr:uid="{8EC4E0A0-2FEB-46DF-8DD2-D708AF0466CA}"/>
    <cellStyle name="Normal 3 2 3 2 2 2 2 2 3" xfId="9141" xr:uid="{A4CA8DE6-347D-487A-8082-EEBAAF0825C7}"/>
    <cellStyle name="Normal 3 2 3 2 2 2 2 2 3 2" xfId="12563" xr:uid="{DBD238F3-0777-47CF-A9FC-D9309CF101CA}"/>
    <cellStyle name="Normal 3 2 3 2 2 2 2 2 3 2 2" xfId="26253" xr:uid="{DB013821-E77B-4238-9361-C6BE0FB21797}"/>
    <cellStyle name="Normal 3 2 3 2 2 2 2 2 3 2 2 2" xfId="39945" xr:uid="{1B8CE9D1-EA86-41FD-8EFE-92953FCDACEF}"/>
    <cellStyle name="Normal 3 2 3 2 2 2 2 2 3 2 2 3" xfId="54829" xr:uid="{BD2DF167-94E1-4301-8C15-DC95D29D22CF}"/>
    <cellStyle name="Normal 3 2 3 2 2 2 2 2 3 2 3" xfId="19409" xr:uid="{18761EE4-EE56-4948-B8B7-10B83A09EB9B}"/>
    <cellStyle name="Normal 3 2 3 2 2 2 2 2 3 2 4" xfId="33099" xr:uid="{FBC6139D-A008-4DE3-B747-9390B67BF16B}"/>
    <cellStyle name="Normal 3 2 3 2 2 2 2 2 3 2 5" xfId="47983" xr:uid="{809A1D83-E1BC-4692-9C0B-E6E92CAB6971}"/>
    <cellStyle name="Normal 3 2 3 2 2 2 2 2 3 3" xfId="22831" xr:uid="{AFEDFCB6-47CA-4F86-BCB9-A870B1507FAD}"/>
    <cellStyle name="Normal 3 2 3 2 2 2 2 2 3 3 2" xfId="36523" xr:uid="{6E0BE0C1-C932-4973-A07D-1A2AAC3CF0CC}"/>
    <cellStyle name="Normal 3 2 3 2 2 2 2 2 3 3 3" xfId="51407" xr:uid="{46C0A732-4090-424E-8FAF-ECFB6042C8D4}"/>
    <cellStyle name="Normal 3 2 3 2 2 2 2 2 3 4" xfId="15987" xr:uid="{9E2DFA11-911E-40A6-8CD7-D02C88DE0DD9}"/>
    <cellStyle name="Normal 3 2 3 2 2 2 2 2 3 5" xfId="29677" xr:uid="{5BF1D5A7-BBB7-44D4-82F3-2977C5B887DA}"/>
    <cellStyle name="Normal 3 2 3 2 2 2 2 2 3 6" xfId="44561" xr:uid="{92948783-0692-40FD-9986-11EE4426001A}"/>
    <cellStyle name="Normal 3 2 3 2 2 2 2 2 4" xfId="10851" xr:uid="{3AC11497-6522-4D89-B19E-8B7C553DE5DD}"/>
    <cellStyle name="Normal 3 2 3 2 2 2 2 2 4 2" xfId="24541" xr:uid="{95D5ABE9-D316-4EF4-B637-68594F770B81}"/>
    <cellStyle name="Normal 3 2 3 2 2 2 2 2 4 2 2" xfId="38233" xr:uid="{CBD09698-5C05-42BC-9D55-351EB95977FB}"/>
    <cellStyle name="Normal 3 2 3 2 2 2 2 2 4 2 3" xfId="53117" xr:uid="{A1970AE0-8131-495D-9F85-68C3A597A050}"/>
    <cellStyle name="Normal 3 2 3 2 2 2 2 2 4 3" xfId="17697" xr:uid="{BE647823-5915-4B7E-AD83-AEC51D2874CC}"/>
    <cellStyle name="Normal 3 2 3 2 2 2 2 2 4 4" xfId="31387" xr:uid="{D225AD1A-01F4-45D6-9BA3-C14ACFBDAE9F}"/>
    <cellStyle name="Normal 3 2 3 2 2 2 2 2 4 5" xfId="46271" xr:uid="{468E3239-63F8-468C-906A-AE104196D76E}"/>
    <cellStyle name="Normal 3 2 3 2 2 2 2 2 5" xfId="21119" xr:uid="{EAE16F65-0D53-4463-9546-1C135AD27075}"/>
    <cellStyle name="Normal 3 2 3 2 2 2 2 2 5 2" xfId="34811" xr:uid="{232AF50B-3896-4C29-BF72-1F253E003E46}"/>
    <cellStyle name="Normal 3 2 3 2 2 2 2 2 5 3" xfId="49695" xr:uid="{E6884E54-3DE6-485C-B361-7B4BBA79E156}"/>
    <cellStyle name="Normal 3 2 3 2 2 2 2 2 6" xfId="14275" xr:uid="{58A44731-6C9B-496D-B2C7-CFA2D50169FD}"/>
    <cellStyle name="Normal 3 2 3 2 2 2 2 2 7" xfId="27965" xr:uid="{D04D1ADE-6A8D-4832-AF44-FE2B19D0ECAB}"/>
    <cellStyle name="Normal 3 2 3 2 2 2 2 2 8" xfId="42849" xr:uid="{DBAE2331-362C-4462-B998-F8F444142BE1}"/>
    <cellStyle name="Normal 3 2 3 2 2 2 2 3" xfId="7430" xr:uid="{439B802C-91D6-4985-AA41-71D33FA47736}"/>
    <cellStyle name="Normal 3 2 3 2 2 2 2 3 2" xfId="9143" xr:uid="{7DF762D7-51B4-492F-8296-3CD2B3495E19}"/>
    <cellStyle name="Normal 3 2 3 2 2 2 2 3 2 2" xfId="12565" xr:uid="{B136425D-CAD2-49D2-99D1-DC61F28A70F3}"/>
    <cellStyle name="Normal 3 2 3 2 2 2 2 3 2 2 2" xfId="26255" xr:uid="{C460F98B-A050-4B45-BD93-45EE33C16FF4}"/>
    <cellStyle name="Normal 3 2 3 2 2 2 2 3 2 2 2 2" xfId="39947" xr:uid="{D34128F8-5A48-4F5C-A028-BD32F470A403}"/>
    <cellStyle name="Normal 3 2 3 2 2 2 2 3 2 2 2 3" xfId="54831" xr:uid="{0754B79C-FFAD-4489-9D79-25E5C90A67B8}"/>
    <cellStyle name="Normal 3 2 3 2 2 2 2 3 2 2 3" xfId="19411" xr:uid="{BED94644-D02B-4661-B4D6-FC058DF3CDE8}"/>
    <cellStyle name="Normal 3 2 3 2 2 2 2 3 2 2 4" xfId="33101" xr:uid="{CA0A2E26-817F-45B2-BB76-3049F1B09D06}"/>
    <cellStyle name="Normal 3 2 3 2 2 2 2 3 2 2 5" xfId="47985" xr:uid="{4B760042-09E5-4CF4-9A85-9247F540DF97}"/>
    <cellStyle name="Normal 3 2 3 2 2 2 2 3 2 3" xfId="22833" xr:uid="{760DDFA6-38EA-48B6-885B-1F7DD3AC8D54}"/>
    <cellStyle name="Normal 3 2 3 2 2 2 2 3 2 3 2" xfId="36525" xr:uid="{2E17BAAD-2300-4EBD-B33D-4CDE7FCFEE90}"/>
    <cellStyle name="Normal 3 2 3 2 2 2 2 3 2 3 3" xfId="51409" xr:uid="{F758B430-70E6-467C-9A4F-DA5AD6BE3000}"/>
    <cellStyle name="Normal 3 2 3 2 2 2 2 3 2 4" xfId="15989" xr:uid="{E5A27E9A-643E-43F5-AC80-29F939F8E226}"/>
    <cellStyle name="Normal 3 2 3 2 2 2 2 3 2 5" xfId="29679" xr:uid="{1D0CDE23-7588-4398-96AA-872B76844678}"/>
    <cellStyle name="Normal 3 2 3 2 2 2 2 3 2 6" xfId="44563" xr:uid="{4E7C0002-D96D-491A-860D-0DD2FE3C461C}"/>
    <cellStyle name="Normal 3 2 3 2 2 2 2 3 3" xfId="10853" xr:uid="{13F2EBA8-1290-4EC6-A23A-9881108C6842}"/>
    <cellStyle name="Normal 3 2 3 2 2 2 2 3 3 2" xfId="24543" xr:uid="{57DE7B23-134C-48C3-9020-F927BBBAC3DC}"/>
    <cellStyle name="Normal 3 2 3 2 2 2 2 3 3 2 2" xfId="38235" xr:uid="{480E04A3-2779-4B74-A58C-DDAF50EC5C33}"/>
    <cellStyle name="Normal 3 2 3 2 2 2 2 3 3 2 3" xfId="53119" xr:uid="{2D59AFE5-F375-40A1-B24F-79D213310E8A}"/>
    <cellStyle name="Normal 3 2 3 2 2 2 2 3 3 3" xfId="17699" xr:uid="{6B3D9F24-81DE-4E2F-A32C-5EC2C271E50D}"/>
    <cellStyle name="Normal 3 2 3 2 2 2 2 3 3 4" xfId="31389" xr:uid="{45B397EA-2AB8-4BCE-9B12-A7CC27A560F6}"/>
    <cellStyle name="Normal 3 2 3 2 2 2 2 3 3 5" xfId="46273" xr:uid="{912949B8-4FA5-429C-BAAE-A13E3AAD718B}"/>
    <cellStyle name="Normal 3 2 3 2 2 2 2 3 4" xfId="21121" xr:uid="{B417E61D-DBAF-41C6-B70A-5D45A66E982A}"/>
    <cellStyle name="Normal 3 2 3 2 2 2 2 3 4 2" xfId="34813" xr:uid="{26E53366-A93D-4A3A-AD6C-6EE5964FDBF0}"/>
    <cellStyle name="Normal 3 2 3 2 2 2 2 3 4 3" xfId="49697" xr:uid="{2A7FA161-73DA-4A1E-9B94-2B3FE639D756}"/>
    <cellStyle name="Normal 3 2 3 2 2 2 2 3 5" xfId="14277" xr:uid="{AC8951B0-FB8C-400F-9FE2-67F4544FE050}"/>
    <cellStyle name="Normal 3 2 3 2 2 2 2 3 6" xfId="27967" xr:uid="{B3093F40-E34D-43FA-BC6C-B7371710FBF6}"/>
    <cellStyle name="Normal 3 2 3 2 2 2 2 3 7" xfId="42851" xr:uid="{DB0EA0F5-A60C-4E48-B328-3E2F75A1ECE6}"/>
    <cellStyle name="Normal 3 2 3 2 2 2 2 4" xfId="7431" xr:uid="{85707DA9-558F-46F1-A821-4BA6B2C87DCF}"/>
    <cellStyle name="Normal 3 2 3 2 2 2 2 4 2" xfId="9144" xr:uid="{E4B59196-48A7-4223-A7AE-12A1A6B37072}"/>
    <cellStyle name="Normal 3 2 3 2 2 2 2 4 2 2" xfId="12566" xr:uid="{5B2F0676-CE8F-4E73-A870-F2B850713B6C}"/>
    <cellStyle name="Normal 3 2 3 2 2 2 2 4 2 2 2" xfId="26256" xr:uid="{372AE754-66DE-4DEE-A26D-48555162A589}"/>
    <cellStyle name="Normal 3 2 3 2 2 2 2 4 2 2 2 2" xfId="39948" xr:uid="{51D98987-7F97-43D5-BBA4-D04D85D2456A}"/>
    <cellStyle name="Normal 3 2 3 2 2 2 2 4 2 2 2 3" xfId="54832" xr:uid="{60D3BA4D-AA3A-4C96-A9DB-CE1A692850B6}"/>
    <cellStyle name="Normal 3 2 3 2 2 2 2 4 2 2 3" xfId="19412" xr:uid="{3B40EFD9-1A0E-40EF-9F86-156E7F66761F}"/>
    <cellStyle name="Normal 3 2 3 2 2 2 2 4 2 2 4" xfId="33102" xr:uid="{820FAFB0-14B0-42AF-B428-C7F645B6A945}"/>
    <cellStyle name="Normal 3 2 3 2 2 2 2 4 2 2 5" xfId="47986" xr:uid="{F1397049-0A5A-41A9-8B4C-DB52C64E4835}"/>
    <cellStyle name="Normal 3 2 3 2 2 2 2 4 2 3" xfId="22834" xr:uid="{036DA36C-3586-4750-9A56-3739675BCA55}"/>
    <cellStyle name="Normal 3 2 3 2 2 2 2 4 2 3 2" xfId="36526" xr:uid="{8AEA7537-A841-40C3-99D9-157249ABBF50}"/>
    <cellStyle name="Normal 3 2 3 2 2 2 2 4 2 3 3" xfId="51410" xr:uid="{335CD197-ED16-4CC2-8D11-70031856D2D4}"/>
    <cellStyle name="Normal 3 2 3 2 2 2 2 4 2 4" xfId="15990" xr:uid="{05A7B97D-08EF-4767-8802-CE5E684E88A7}"/>
    <cellStyle name="Normal 3 2 3 2 2 2 2 4 2 5" xfId="29680" xr:uid="{FAD30958-1A13-411F-BC76-DEFB282D5966}"/>
    <cellStyle name="Normal 3 2 3 2 2 2 2 4 2 6" xfId="44564" xr:uid="{EBB44157-C3BE-43CA-AE1D-4360714200E0}"/>
    <cellStyle name="Normal 3 2 3 2 2 2 2 4 3" xfId="10854" xr:uid="{ABBF9164-3C9E-43A5-9FF7-A5F86424B5CD}"/>
    <cellStyle name="Normal 3 2 3 2 2 2 2 4 3 2" xfId="24544" xr:uid="{88A8189E-DFF7-4F56-BE38-F6062A0E5DAC}"/>
    <cellStyle name="Normal 3 2 3 2 2 2 2 4 3 2 2" xfId="38236" xr:uid="{95CB288E-84A1-4EC8-ABB4-DFEBB83C0E06}"/>
    <cellStyle name="Normal 3 2 3 2 2 2 2 4 3 2 3" xfId="53120" xr:uid="{A1BC99B3-CBD2-4CF8-AD0C-CCDCE561120C}"/>
    <cellStyle name="Normal 3 2 3 2 2 2 2 4 3 3" xfId="17700" xr:uid="{7DD23A85-43AE-415F-8320-B5507839875C}"/>
    <cellStyle name="Normal 3 2 3 2 2 2 2 4 3 4" xfId="31390" xr:uid="{6C172F77-F783-42F1-AC42-594C96CFCE75}"/>
    <cellStyle name="Normal 3 2 3 2 2 2 2 4 3 5" xfId="46274" xr:uid="{320DA4AA-4816-407D-95CE-E46C83C6D3E3}"/>
    <cellStyle name="Normal 3 2 3 2 2 2 2 4 4" xfId="21122" xr:uid="{2C98B978-8CB2-4C0B-97F7-F85B7A434C37}"/>
    <cellStyle name="Normal 3 2 3 2 2 2 2 4 4 2" xfId="34814" xr:uid="{069386D0-7805-42CA-BB57-9FF20F144DD0}"/>
    <cellStyle name="Normal 3 2 3 2 2 2 2 4 4 3" xfId="49698" xr:uid="{3A2CB82E-170D-4A09-9CCC-0160C9F80D1E}"/>
    <cellStyle name="Normal 3 2 3 2 2 2 2 4 5" xfId="14278" xr:uid="{78EDF834-F797-45FB-9511-C66328F50060}"/>
    <cellStyle name="Normal 3 2 3 2 2 2 2 4 6" xfId="27968" xr:uid="{33F9C809-D829-4B0C-A2CB-305EC4114A30}"/>
    <cellStyle name="Normal 3 2 3 2 2 2 2 4 7" xfId="42852" xr:uid="{BDE8DE1B-F0AF-4F63-892A-EDB3AFA3D632}"/>
    <cellStyle name="Normal 3 2 3 2 2 2 2 5" xfId="9140" xr:uid="{1CA99BAC-1C9D-44C7-8205-583AA64E5DCB}"/>
    <cellStyle name="Normal 3 2 3 2 2 2 2 5 2" xfId="12562" xr:uid="{58A61DAE-37FF-49B9-B02C-E3E46FC53005}"/>
    <cellStyle name="Normal 3 2 3 2 2 2 2 5 2 2" xfId="26252" xr:uid="{408310A6-ECA9-4EAC-AEC6-AD1FB068A403}"/>
    <cellStyle name="Normal 3 2 3 2 2 2 2 5 2 2 2" xfId="39944" xr:uid="{73D05550-0383-4E09-8F82-EF1EF603556D}"/>
    <cellStyle name="Normal 3 2 3 2 2 2 2 5 2 2 3" xfId="54828" xr:uid="{D7D06A65-DF16-43C0-B771-C315023E7220}"/>
    <cellStyle name="Normal 3 2 3 2 2 2 2 5 2 3" xfId="19408" xr:uid="{F838BE3A-2410-428E-BB7B-7F20E480B137}"/>
    <cellStyle name="Normal 3 2 3 2 2 2 2 5 2 4" xfId="33098" xr:uid="{CF2F1BFD-F2CA-4166-A310-E864EEC987EB}"/>
    <cellStyle name="Normal 3 2 3 2 2 2 2 5 2 5" xfId="47982" xr:uid="{7D6CBC0E-019D-4AC7-9AC2-0A94F5810217}"/>
    <cellStyle name="Normal 3 2 3 2 2 2 2 5 3" xfId="22830" xr:uid="{13782EA6-FD46-4563-8DD0-454405B228A0}"/>
    <cellStyle name="Normal 3 2 3 2 2 2 2 5 3 2" xfId="36522" xr:uid="{160CD74A-FCA8-485D-AB11-164BD5431249}"/>
    <cellStyle name="Normal 3 2 3 2 2 2 2 5 3 3" xfId="51406" xr:uid="{F9764911-DBEF-49CA-A193-570D538EDAE0}"/>
    <cellStyle name="Normal 3 2 3 2 2 2 2 5 4" xfId="15986" xr:uid="{45BF0B77-7E88-48C9-AD4C-DF82850F41FE}"/>
    <cellStyle name="Normal 3 2 3 2 2 2 2 5 5" xfId="29676" xr:uid="{E5A638E1-31C9-4B0F-9CD0-3EAD4A82D34B}"/>
    <cellStyle name="Normal 3 2 3 2 2 2 2 5 6" xfId="44560" xr:uid="{48EDBBA3-0DA5-4CC2-9555-608A26B995AA}"/>
    <cellStyle name="Normal 3 2 3 2 2 2 2 6" xfId="10850" xr:uid="{041A0CB1-766B-425A-BA56-F30E2F6D3E11}"/>
    <cellStyle name="Normal 3 2 3 2 2 2 2 6 2" xfId="24540" xr:uid="{F7BC98F6-60C8-4CBC-98AF-20AA547752D4}"/>
    <cellStyle name="Normal 3 2 3 2 2 2 2 6 2 2" xfId="38232" xr:uid="{B5306D55-1C7C-4933-918A-2F9F1A82338E}"/>
    <cellStyle name="Normal 3 2 3 2 2 2 2 6 2 3" xfId="53116" xr:uid="{F0F87AA1-3C72-44DA-9CDF-99F724834448}"/>
    <cellStyle name="Normal 3 2 3 2 2 2 2 6 3" xfId="17696" xr:uid="{611F7B7F-4CF7-4961-B9A4-2D924B271E01}"/>
    <cellStyle name="Normal 3 2 3 2 2 2 2 6 4" xfId="31386" xr:uid="{DB35247B-DA07-4423-86BE-D013843E209F}"/>
    <cellStyle name="Normal 3 2 3 2 2 2 2 6 5" xfId="46270" xr:uid="{9EB17116-310F-4441-9F36-1D7DE2A6776D}"/>
    <cellStyle name="Normal 3 2 3 2 2 2 2 7" xfId="21118" xr:uid="{761BAF37-EB40-44C8-9B1E-579618576396}"/>
    <cellStyle name="Normal 3 2 3 2 2 2 2 7 2" xfId="34810" xr:uid="{6CB58F75-FA3D-466F-A343-7B46970EBD87}"/>
    <cellStyle name="Normal 3 2 3 2 2 2 2 7 3" xfId="49694" xr:uid="{7D8190A2-27C5-465A-897A-0AA3ED74ACA9}"/>
    <cellStyle name="Normal 3 2 3 2 2 2 2 8" xfId="14274" xr:uid="{CA5A2F97-FF21-4BFC-ABB8-EE77E037E74F}"/>
    <cellStyle name="Normal 3 2 3 2 2 2 2 9" xfId="27964" xr:uid="{7B3F2B14-554B-45E7-8D6C-E65870F8B0DC}"/>
    <cellStyle name="Normal 3 2 3 2 2 2 3" xfId="7432" xr:uid="{28DB88DE-BC8D-4715-B691-835EC993EF95}"/>
    <cellStyle name="Normal 3 2 3 2 2 2 3 10" xfId="42853" xr:uid="{4398CD7A-C6B6-49CD-A11A-621AF8FA92B6}"/>
    <cellStyle name="Normal 3 2 3 2 2 2 3 2" xfId="7433" xr:uid="{49E5081C-09D2-4019-AA85-695F9EA84AB0}"/>
    <cellStyle name="Normal 3 2 3 2 2 2 3 2 2" xfId="7434" xr:uid="{12F78A97-2A76-4635-960A-7A9557CADE65}"/>
    <cellStyle name="Normal 3 2 3 2 2 2 3 2 2 2" xfId="9147" xr:uid="{7C2A87D7-FC99-465B-B51C-05AEAAC910B6}"/>
    <cellStyle name="Normal 3 2 3 2 2 2 3 2 2 2 2" xfId="12569" xr:uid="{A8982A0E-D9B8-4D21-8BF1-63A5FBF6571E}"/>
    <cellStyle name="Normal 3 2 3 2 2 2 3 2 2 2 2 2" xfId="26259" xr:uid="{45E46B68-8841-487E-BB1B-1004F2F3FF0A}"/>
    <cellStyle name="Normal 3 2 3 2 2 2 3 2 2 2 2 2 2" xfId="39951" xr:uid="{BAEB2D8E-95A2-4E75-BF4E-820AAA38F55E}"/>
    <cellStyle name="Normal 3 2 3 2 2 2 3 2 2 2 2 2 3" xfId="54835" xr:uid="{5EA2E107-90FF-4717-AE5F-2A03B16C8F26}"/>
    <cellStyle name="Normal 3 2 3 2 2 2 3 2 2 2 2 3" xfId="19415" xr:uid="{64F6DA07-82D2-4DEC-9FAA-11E3374DCAC4}"/>
    <cellStyle name="Normal 3 2 3 2 2 2 3 2 2 2 2 4" xfId="33105" xr:uid="{795F3B99-F852-402B-A83C-67849936CB68}"/>
    <cellStyle name="Normal 3 2 3 2 2 2 3 2 2 2 2 5" xfId="47989" xr:uid="{EF33FCDD-C4C4-4B27-AF21-28136188BAD7}"/>
    <cellStyle name="Normal 3 2 3 2 2 2 3 2 2 2 3" xfId="22837" xr:uid="{EC4A847B-0456-420D-80D2-268F457059E6}"/>
    <cellStyle name="Normal 3 2 3 2 2 2 3 2 2 2 3 2" xfId="36529" xr:uid="{6403FF20-670D-4EE2-9BB0-42F5854E7241}"/>
    <cellStyle name="Normal 3 2 3 2 2 2 3 2 2 2 3 3" xfId="51413" xr:uid="{BC870506-D344-42C1-9608-D5E16CAD87B8}"/>
    <cellStyle name="Normal 3 2 3 2 2 2 3 2 2 2 4" xfId="15993" xr:uid="{F0F07C3C-6D5B-48A6-AD5F-6995B5C075E1}"/>
    <cellStyle name="Normal 3 2 3 2 2 2 3 2 2 2 5" xfId="29683" xr:uid="{C1BD5359-021C-419C-A091-98380747AF8A}"/>
    <cellStyle name="Normal 3 2 3 2 2 2 3 2 2 2 6" xfId="44567" xr:uid="{1B8B1BEA-D9DA-4BB5-97F9-336BDE0B0ACC}"/>
    <cellStyle name="Normal 3 2 3 2 2 2 3 2 2 3" xfId="10857" xr:uid="{AF4CEA47-B4E2-4E35-B247-A3F7B5F3792B}"/>
    <cellStyle name="Normal 3 2 3 2 2 2 3 2 2 3 2" xfId="24547" xr:uid="{DEB7E215-BA67-4AAD-B62B-E55FB1968692}"/>
    <cellStyle name="Normal 3 2 3 2 2 2 3 2 2 3 2 2" xfId="38239" xr:uid="{4DA32E3A-2A1F-4F3A-9273-64C219D412AE}"/>
    <cellStyle name="Normal 3 2 3 2 2 2 3 2 2 3 2 3" xfId="53123" xr:uid="{E7055451-66EB-4C3B-9EAC-3A361C1D91A8}"/>
    <cellStyle name="Normal 3 2 3 2 2 2 3 2 2 3 3" xfId="17703" xr:uid="{F0E8D47E-479F-4367-934B-A4C61A8D6D6D}"/>
    <cellStyle name="Normal 3 2 3 2 2 2 3 2 2 3 4" xfId="31393" xr:uid="{29D254F0-520C-4E88-9F7B-8BA9AB651CC9}"/>
    <cellStyle name="Normal 3 2 3 2 2 2 3 2 2 3 5" xfId="46277" xr:uid="{BF7F441B-796D-4A20-A29C-61D140775F85}"/>
    <cellStyle name="Normal 3 2 3 2 2 2 3 2 2 4" xfId="21125" xr:uid="{D723B1AD-F776-40B3-818A-92939206F9FF}"/>
    <cellStyle name="Normal 3 2 3 2 2 2 3 2 2 4 2" xfId="34817" xr:uid="{2C8BF191-26B4-468D-A129-42E2A0767A79}"/>
    <cellStyle name="Normal 3 2 3 2 2 2 3 2 2 4 3" xfId="49701" xr:uid="{8E408FDD-4A06-40EA-97EA-F7AAC56FE10A}"/>
    <cellStyle name="Normal 3 2 3 2 2 2 3 2 2 5" xfId="14281" xr:uid="{099DC225-BF5C-4EAE-B8F5-FDE94396C52A}"/>
    <cellStyle name="Normal 3 2 3 2 2 2 3 2 2 6" xfId="27971" xr:uid="{DC05F075-52BA-430F-BC6D-2107E9F9F161}"/>
    <cellStyle name="Normal 3 2 3 2 2 2 3 2 2 7" xfId="42855" xr:uid="{AFFC2E14-F3D3-4188-92BB-ECFF1C972BA6}"/>
    <cellStyle name="Normal 3 2 3 2 2 2 3 2 3" xfId="9146" xr:uid="{185AD117-BC80-455B-9690-A7B6C70C43BF}"/>
    <cellStyle name="Normal 3 2 3 2 2 2 3 2 3 2" xfId="12568" xr:uid="{1E1018FD-17BF-4DDF-B4FC-3DE74D30306B}"/>
    <cellStyle name="Normal 3 2 3 2 2 2 3 2 3 2 2" xfId="26258" xr:uid="{9C6E640F-AF71-4BD8-BC3A-23E8AA90EEB2}"/>
    <cellStyle name="Normal 3 2 3 2 2 2 3 2 3 2 2 2" xfId="39950" xr:uid="{B27FFFE2-EF7B-4D22-B18F-540851B9DF3E}"/>
    <cellStyle name="Normal 3 2 3 2 2 2 3 2 3 2 2 3" xfId="54834" xr:uid="{44C214D8-8CCD-4415-9C5F-D0C2A6474D60}"/>
    <cellStyle name="Normal 3 2 3 2 2 2 3 2 3 2 3" xfId="19414" xr:uid="{285879F9-0E58-4D94-A92A-BA7D4D4AF2DA}"/>
    <cellStyle name="Normal 3 2 3 2 2 2 3 2 3 2 4" xfId="33104" xr:uid="{B0A63E5C-D942-43EF-B20D-453011FBF273}"/>
    <cellStyle name="Normal 3 2 3 2 2 2 3 2 3 2 5" xfId="47988" xr:uid="{64DC3A34-C7BA-40E9-B562-4E28AB7A057F}"/>
    <cellStyle name="Normal 3 2 3 2 2 2 3 2 3 3" xfId="22836" xr:uid="{C5E8DCB7-E75E-403C-8388-4987A1969DF6}"/>
    <cellStyle name="Normal 3 2 3 2 2 2 3 2 3 3 2" xfId="36528" xr:uid="{E0D2E3F9-C7A6-4778-AC4D-E3DD1BE691C2}"/>
    <cellStyle name="Normal 3 2 3 2 2 2 3 2 3 3 3" xfId="51412" xr:uid="{CFB0EA8A-BAAC-4F72-9C13-DB8FDE15AB14}"/>
    <cellStyle name="Normal 3 2 3 2 2 2 3 2 3 4" xfId="15992" xr:uid="{F76A4505-6AA8-4808-B2A4-7EB68DC79183}"/>
    <cellStyle name="Normal 3 2 3 2 2 2 3 2 3 5" xfId="29682" xr:uid="{7F5FB732-3B3C-4D4B-A50E-DAB35F0F3C2E}"/>
    <cellStyle name="Normal 3 2 3 2 2 2 3 2 3 6" xfId="44566" xr:uid="{D26498E9-2255-42F4-9546-F263965BAD18}"/>
    <cellStyle name="Normal 3 2 3 2 2 2 3 2 4" xfId="10856" xr:uid="{67EA1F26-626B-4E08-A0AA-AA5CB8C67505}"/>
    <cellStyle name="Normal 3 2 3 2 2 2 3 2 4 2" xfId="24546" xr:uid="{1F372D2A-AD44-4887-8A31-3DA91B1AA012}"/>
    <cellStyle name="Normal 3 2 3 2 2 2 3 2 4 2 2" xfId="38238" xr:uid="{E5CED682-C747-43C6-8E64-E52EF4011CF6}"/>
    <cellStyle name="Normal 3 2 3 2 2 2 3 2 4 2 3" xfId="53122" xr:uid="{D6E7ECE8-AF54-4EB9-80B1-755DB26BFB17}"/>
    <cellStyle name="Normal 3 2 3 2 2 2 3 2 4 3" xfId="17702" xr:uid="{C9817E07-B982-4D37-BAD4-E17C523C0F6B}"/>
    <cellStyle name="Normal 3 2 3 2 2 2 3 2 4 4" xfId="31392" xr:uid="{B1B50BE4-C942-41A3-8F9A-EDE18FD83D10}"/>
    <cellStyle name="Normal 3 2 3 2 2 2 3 2 4 5" xfId="46276" xr:uid="{7168E2D7-E7E3-41A3-8900-56593990B1F5}"/>
    <cellStyle name="Normal 3 2 3 2 2 2 3 2 5" xfId="21124" xr:uid="{99B47E57-D5EB-43E7-90CF-D4732C5122BB}"/>
    <cellStyle name="Normal 3 2 3 2 2 2 3 2 5 2" xfId="34816" xr:uid="{48936A37-1033-46F4-A0AB-7D465C7F0CD6}"/>
    <cellStyle name="Normal 3 2 3 2 2 2 3 2 5 3" xfId="49700" xr:uid="{BAA4AEFD-84BA-4D4E-996E-8F8ED6A9590C}"/>
    <cellStyle name="Normal 3 2 3 2 2 2 3 2 6" xfId="14280" xr:uid="{02564771-973C-44AD-9FDE-47F503857222}"/>
    <cellStyle name="Normal 3 2 3 2 2 2 3 2 7" xfId="27970" xr:uid="{5E7E39B4-2810-4169-B9B8-FC7B299A942C}"/>
    <cellStyle name="Normal 3 2 3 2 2 2 3 2 8" xfId="42854" xr:uid="{F025D9AE-EA3A-42A6-B16D-FF80EFA93137}"/>
    <cellStyle name="Normal 3 2 3 2 2 2 3 3" xfId="7435" xr:uid="{2071C05C-9B86-4C40-B46C-B6A85536A97A}"/>
    <cellStyle name="Normal 3 2 3 2 2 2 3 3 2" xfId="9148" xr:uid="{B6020A56-D49B-4952-BF75-264008A202BB}"/>
    <cellStyle name="Normal 3 2 3 2 2 2 3 3 2 2" xfId="12570" xr:uid="{6C501A0F-91AF-4123-976B-029229F78887}"/>
    <cellStyle name="Normal 3 2 3 2 2 2 3 3 2 2 2" xfId="26260" xr:uid="{18428AFB-4487-4752-B67F-41E876778C36}"/>
    <cellStyle name="Normal 3 2 3 2 2 2 3 3 2 2 2 2" xfId="39952" xr:uid="{6D060AC7-ACBA-499E-8509-DC49C8E9A074}"/>
    <cellStyle name="Normal 3 2 3 2 2 2 3 3 2 2 2 3" xfId="54836" xr:uid="{D9D56829-C1F2-4DB0-B530-564ABC5A42A2}"/>
    <cellStyle name="Normal 3 2 3 2 2 2 3 3 2 2 3" xfId="19416" xr:uid="{E45AAD88-F871-4343-8F24-B8F501322AB0}"/>
    <cellStyle name="Normal 3 2 3 2 2 2 3 3 2 2 4" xfId="33106" xr:uid="{6660F984-96C5-4DB8-A265-DD5089A04323}"/>
    <cellStyle name="Normal 3 2 3 2 2 2 3 3 2 2 5" xfId="47990" xr:uid="{F5C77467-AB7E-4B1B-904D-2FD15BF6D2EB}"/>
    <cellStyle name="Normal 3 2 3 2 2 2 3 3 2 3" xfId="22838" xr:uid="{8DC3D5F3-6C37-4A4F-9D00-48C2C0DAABE0}"/>
    <cellStyle name="Normal 3 2 3 2 2 2 3 3 2 3 2" xfId="36530" xr:uid="{416AEEF1-6C93-4D25-A764-442BACB79EF0}"/>
    <cellStyle name="Normal 3 2 3 2 2 2 3 3 2 3 3" xfId="51414" xr:uid="{78A1BF2D-7009-4825-A809-1E9AC0E943FA}"/>
    <cellStyle name="Normal 3 2 3 2 2 2 3 3 2 4" xfId="15994" xr:uid="{1BE7F68D-2682-4AFA-B828-77E1727593CD}"/>
    <cellStyle name="Normal 3 2 3 2 2 2 3 3 2 5" xfId="29684" xr:uid="{E52A1651-D3A9-4344-9A38-BB9EB7259A7E}"/>
    <cellStyle name="Normal 3 2 3 2 2 2 3 3 2 6" xfId="44568" xr:uid="{763F90E2-2830-4C77-B705-35B7F4D609BE}"/>
    <cellStyle name="Normal 3 2 3 2 2 2 3 3 3" xfId="10858" xr:uid="{C6821819-3700-497F-B507-9F9F9B1D6BCB}"/>
    <cellStyle name="Normal 3 2 3 2 2 2 3 3 3 2" xfId="24548" xr:uid="{C864A071-E45C-40BB-BBB4-7E53B65A4A6E}"/>
    <cellStyle name="Normal 3 2 3 2 2 2 3 3 3 2 2" xfId="38240" xr:uid="{B73F8236-54D8-4D13-9A30-062166FD4147}"/>
    <cellStyle name="Normal 3 2 3 2 2 2 3 3 3 2 3" xfId="53124" xr:uid="{3263126A-52B9-4336-8EC7-F4A8ED586EB6}"/>
    <cellStyle name="Normal 3 2 3 2 2 2 3 3 3 3" xfId="17704" xr:uid="{152A3832-CB9B-4715-BF01-CBE12B9A5CC7}"/>
    <cellStyle name="Normal 3 2 3 2 2 2 3 3 3 4" xfId="31394" xr:uid="{BEC138F1-37E8-40AA-9B20-DC157351BA1A}"/>
    <cellStyle name="Normal 3 2 3 2 2 2 3 3 3 5" xfId="46278" xr:uid="{BA10F1AB-7901-45B0-AA8F-1E948E15B086}"/>
    <cellStyle name="Normal 3 2 3 2 2 2 3 3 4" xfId="21126" xr:uid="{D5C9798A-AF52-4BCF-B681-CC4FBBB806F5}"/>
    <cellStyle name="Normal 3 2 3 2 2 2 3 3 4 2" xfId="34818" xr:uid="{3FFACBD5-7292-43FC-BB99-A2BC4F3AB2A6}"/>
    <cellStyle name="Normal 3 2 3 2 2 2 3 3 4 3" xfId="49702" xr:uid="{93B91B8E-FBCC-405B-8954-301A086DC5A7}"/>
    <cellStyle name="Normal 3 2 3 2 2 2 3 3 5" xfId="14282" xr:uid="{CDF3BA1F-C157-4761-93A4-FEB73F980904}"/>
    <cellStyle name="Normal 3 2 3 2 2 2 3 3 6" xfId="27972" xr:uid="{0D3ACE7C-8F9C-4763-82D7-72C7A1F2BF43}"/>
    <cellStyle name="Normal 3 2 3 2 2 2 3 3 7" xfId="42856" xr:uid="{9BA8B7A6-2A90-4893-90BE-2CCBDAC99B5B}"/>
    <cellStyle name="Normal 3 2 3 2 2 2 3 4" xfId="7436" xr:uid="{8C4CF58E-A654-47BD-ACB5-303817D9E8ED}"/>
    <cellStyle name="Normal 3 2 3 2 2 2 3 4 2" xfId="9149" xr:uid="{750F3B17-E5C8-4E36-9657-2406AC4EE905}"/>
    <cellStyle name="Normal 3 2 3 2 2 2 3 4 2 2" xfId="12571" xr:uid="{1BFC978F-0648-40F8-BE0B-037037BE113F}"/>
    <cellStyle name="Normal 3 2 3 2 2 2 3 4 2 2 2" xfId="26261" xr:uid="{ECBA2B94-5C8B-4B41-A66C-D302EB1974CE}"/>
    <cellStyle name="Normal 3 2 3 2 2 2 3 4 2 2 2 2" xfId="39953" xr:uid="{483471F5-09E0-4816-B799-3FAA60670571}"/>
    <cellStyle name="Normal 3 2 3 2 2 2 3 4 2 2 2 3" xfId="54837" xr:uid="{CBA26F57-DFB0-492E-93B3-E7585CC83EDF}"/>
    <cellStyle name="Normal 3 2 3 2 2 2 3 4 2 2 3" xfId="19417" xr:uid="{846D79E2-2521-4B3F-BF87-67EEB8F8D017}"/>
    <cellStyle name="Normal 3 2 3 2 2 2 3 4 2 2 4" xfId="33107" xr:uid="{5900007E-432D-4FB8-B941-11DDE9479C45}"/>
    <cellStyle name="Normal 3 2 3 2 2 2 3 4 2 2 5" xfId="47991" xr:uid="{56F6DB44-27E4-4F60-A562-C9F00A3B722E}"/>
    <cellStyle name="Normal 3 2 3 2 2 2 3 4 2 3" xfId="22839" xr:uid="{F5AB2476-61E3-4ACE-81F2-BDF4B46AB0F2}"/>
    <cellStyle name="Normal 3 2 3 2 2 2 3 4 2 3 2" xfId="36531" xr:uid="{D351054A-ED30-4759-A762-CAE2EAFF043C}"/>
    <cellStyle name="Normal 3 2 3 2 2 2 3 4 2 3 3" xfId="51415" xr:uid="{4F16F8F0-207B-43E6-990E-2510ACF7A244}"/>
    <cellStyle name="Normal 3 2 3 2 2 2 3 4 2 4" xfId="15995" xr:uid="{714F5F1E-7D2B-462A-A65E-BA9AC9BE9BC2}"/>
    <cellStyle name="Normal 3 2 3 2 2 2 3 4 2 5" xfId="29685" xr:uid="{05253740-4F1C-4FAF-AFEF-9B80F5E73BAF}"/>
    <cellStyle name="Normal 3 2 3 2 2 2 3 4 2 6" xfId="44569" xr:uid="{6AC6EFFA-F937-4330-8C89-887B70429652}"/>
    <cellStyle name="Normal 3 2 3 2 2 2 3 4 3" xfId="10859" xr:uid="{166A2639-BE29-4E07-BE7B-F6C87A0D5C53}"/>
    <cellStyle name="Normal 3 2 3 2 2 2 3 4 3 2" xfId="24549" xr:uid="{BF52916D-969D-4229-96F5-2B63D691E771}"/>
    <cellStyle name="Normal 3 2 3 2 2 2 3 4 3 2 2" xfId="38241" xr:uid="{975E8ABF-78BF-4E5A-BEE2-746F55E65BA3}"/>
    <cellStyle name="Normal 3 2 3 2 2 2 3 4 3 2 3" xfId="53125" xr:uid="{FE587F70-3DAC-470E-AEE7-3937B28B5A80}"/>
    <cellStyle name="Normal 3 2 3 2 2 2 3 4 3 3" xfId="17705" xr:uid="{AE023050-47B1-4F10-BFBD-E012741F0863}"/>
    <cellStyle name="Normal 3 2 3 2 2 2 3 4 3 4" xfId="31395" xr:uid="{90E44A93-1D63-4A60-9611-5B8EC4A2C417}"/>
    <cellStyle name="Normal 3 2 3 2 2 2 3 4 3 5" xfId="46279" xr:uid="{15294AEF-711A-4A93-A294-1C92C0411AD7}"/>
    <cellStyle name="Normal 3 2 3 2 2 2 3 4 4" xfId="21127" xr:uid="{2CE7B55A-FA07-4B42-B3B7-9E7C270C72DF}"/>
    <cellStyle name="Normal 3 2 3 2 2 2 3 4 4 2" xfId="34819" xr:uid="{887EC876-0FDD-4C53-8DC5-2A885AC3DFDE}"/>
    <cellStyle name="Normal 3 2 3 2 2 2 3 4 4 3" xfId="49703" xr:uid="{9B1EAF09-9B01-491A-BF21-42319881985B}"/>
    <cellStyle name="Normal 3 2 3 2 2 2 3 4 5" xfId="14283" xr:uid="{2931EDD9-3267-480C-90BB-5A58D6E8B018}"/>
    <cellStyle name="Normal 3 2 3 2 2 2 3 4 6" xfId="27973" xr:uid="{D49B267C-1CE6-45C8-B18D-E1734E020FDF}"/>
    <cellStyle name="Normal 3 2 3 2 2 2 3 4 7" xfId="42857" xr:uid="{F4E25453-B192-493D-9F66-FEB3CD0C5019}"/>
    <cellStyle name="Normal 3 2 3 2 2 2 3 5" xfId="9145" xr:uid="{89FF6625-1E2D-42DE-9329-25D43D12F745}"/>
    <cellStyle name="Normal 3 2 3 2 2 2 3 5 2" xfId="12567" xr:uid="{207490F9-1CD7-4B4B-B886-3437CE7670CF}"/>
    <cellStyle name="Normal 3 2 3 2 2 2 3 5 2 2" xfId="26257" xr:uid="{6642AEEC-06E4-4868-9F5B-F21D5A51A31B}"/>
    <cellStyle name="Normal 3 2 3 2 2 2 3 5 2 2 2" xfId="39949" xr:uid="{09F6F07E-0AE1-478F-AE04-ADFCA2D5B43F}"/>
    <cellStyle name="Normal 3 2 3 2 2 2 3 5 2 2 3" xfId="54833" xr:uid="{DCDB3381-7B44-4797-A1CD-35E324E64091}"/>
    <cellStyle name="Normal 3 2 3 2 2 2 3 5 2 3" xfId="19413" xr:uid="{E0D46A6F-CEB8-42DE-B2D1-D77B1355A767}"/>
    <cellStyle name="Normal 3 2 3 2 2 2 3 5 2 4" xfId="33103" xr:uid="{6AE5B7A6-F414-4D71-A5F4-6E5F9FC57AB5}"/>
    <cellStyle name="Normal 3 2 3 2 2 2 3 5 2 5" xfId="47987" xr:uid="{01ACE863-364F-4841-B72C-733E3016B45D}"/>
    <cellStyle name="Normal 3 2 3 2 2 2 3 5 3" xfId="22835" xr:uid="{E259E3BA-133B-4532-99AB-F6B841C09975}"/>
    <cellStyle name="Normal 3 2 3 2 2 2 3 5 3 2" xfId="36527" xr:uid="{C26C7E73-0568-4C28-8BB5-8A0E0FB8C1B8}"/>
    <cellStyle name="Normal 3 2 3 2 2 2 3 5 3 3" xfId="51411" xr:uid="{458EB180-E00C-43F0-A60E-42393794C9A1}"/>
    <cellStyle name="Normal 3 2 3 2 2 2 3 5 4" xfId="15991" xr:uid="{100117B5-510B-4E7D-9360-C72C08D4A1BB}"/>
    <cellStyle name="Normal 3 2 3 2 2 2 3 5 5" xfId="29681" xr:uid="{528B242D-1758-408C-9CC8-1D2D3D08FA54}"/>
    <cellStyle name="Normal 3 2 3 2 2 2 3 5 6" xfId="44565" xr:uid="{3264EAAD-8D9C-4A59-B880-40A1067ACEAB}"/>
    <cellStyle name="Normal 3 2 3 2 2 2 3 6" xfId="10855" xr:uid="{4AEDBC6C-BDAA-42FE-9DF6-1E742FC1BAC5}"/>
    <cellStyle name="Normal 3 2 3 2 2 2 3 6 2" xfId="24545" xr:uid="{9E960407-0DC5-46DD-9056-1EA5A2E42463}"/>
    <cellStyle name="Normal 3 2 3 2 2 2 3 6 2 2" xfId="38237" xr:uid="{E6756066-BB70-4D4C-9DB9-935B58402996}"/>
    <cellStyle name="Normal 3 2 3 2 2 2 3 6 2 3" xfId="53121" xr:uid="{5A8E7B97-0DC6-43FA-B505-C4D32D4C2119}"/>
    <cellStyle name="Normal 3 2 3 2 2 2 3 6 3" xfId="17701" xr:uid="{06C312C2-8E26-4351-87A4-5E5B504D91D6}"/>
    <cellStyle name="Normal 3 2 3 2 2 2 3 6 4" xfId="31391" xr:uid="{DB3B9DE9-744A-4E46-917B-9F968CD2B353}"/>
    <cellStyle name="Normal 3 2 3 2 2 2 3 6 5" xfId="46275" xr:uid="{A3EAE18A-3DEC-402D-B60C-C25ACFC24A84}"/>
    <cellStyle name="Normal 3 2 3 2 2 2 3 7" xfId="21123" xr:uid="{C9B84AE8-D9A3-4E8C-AFBA-B99FCB13FA41}"/>
    <cellStyle name="Normal 3 2 3 2 2 2 3 7 2" xfId="34815" xr:uid="{F137D1BC-6B20-4FDE-B1C7-82269F90E545}"/>
    <cellStyle name="Normal 3 2 3 2 2 2 3 7 3" xfId="49699" xr:uid="{B07F8B39-82EF-4F2A-9636-F4546D7DF558}"/>
    <cellStyle name="Normal 3 2 3 2 2 2 3 8" xfId="14279" xr:uid="{78A33ECC-01DA-49A2-8B88-98A4E6FC6C4F}"/>
    <cellStyle name="Normal 3 2 3 2 2 2 3 9" xfId="27969" xr:uid="{20E53E85-B034-4B15-A6C5-40C82A3F212B}"/>
    <cellStyle name="Normal 3 2 3 2 2 2 4" xfId="7437" xr:uid="{54640C27-5194-4B4B-84B6-2D405CDD8A5F}"/>
    <cellStyle name="Normal 3 2 3 2 2 2 4 2" xfId="7438" xr:uid="{7F594B31-444E-4F42-B12E-96E99FFDA5C9}"/>
    <cellStyle name="Normal 3 2 3 2 2 2 4 2 2" xfId="9151" xr:uid="{A5B20719-958F-4532-8CBD-DB33127BBBA9}"/>
    <cellStyle name="Normal 3 2 3 2 2 2 4 2 2 2" xfId="12573" xr:uid="{0BC7EEE9-639A-43F6-853B-BD07C2FD6BDC}"/>
    <cellStyle name="Normal 3 2 3 2 2 2 4 2 2 2 2" xfId="26263" xr:uid="{8E1A8BC9-B8C6-43C0-A575-0D31F8BDEF00}"/>
    <cellStyle name="Normal 3 2 3 2 2 2 4 2 2 2 2 2" xfId="39955" xr:uid="{2DB7F3BA-AFCA-472C-A739-8ED0CC9D03A2}"/>
    <cellStyle name="Normal 3 2 3 2 2 2 4 2 2 2 2 3" xfId="54839" xr:uid="{6049A994-41EA-454B-B4C3-E77254D6902B}"/>
    <cellStyle name="Normal 3 2 3 2 2 2 4 2 2 2 3" xfId="19419" xr:uid="{74CED9CA-C43C-4BE6-A5C3-CC95B2FDF01B}"/>
    <cellStyle name="Normal 3 2 3 2 2 2 4 2 2 2 4" xfId="33109" xr:uid="{40C54A19-A644-4C04-8E70-D9B2F502D461}"/>
    <cellStyle name="Normal 3 2 3 2 2 2 4 2 2 2 5" xfId="47993" xr:uid="{3EC1227F-DF51-4775-9458-AC426FB353E8}"/>
    <cellStyle name="Normal 3 2 3 2 2 2 4 2 2 3" xfId="22841" xr:uid="{ACD8F118-3CC0-4F04-8F2A-D6FA5FDB76F4}"/>
    <cellStyle name="Normal 3 2 3 2 2 2 4 2 2 3 2" xfId="36533" xr:uid="{7BF582DC-51DD-475B-A24F-C7A2978F72AC}"/>
    <cellStyle name="Normal 3 2 3 2 2 2 4 2 2 3 3" xfId="51417" xr:uid="{8570D75C-5F5C-46C2-976C-F50BC18E47D3}"/>
    <cellStyle name="Normal 3 2 3 2 2 2 4 2 2 4" xfId="15997" xr:uid="{0227D378-E183-41C9-89FD-A00C507AFDE2}"/>
    <cellStyle name="Normal 3 2 3 2 2 2 4 2 2 5" xfId="29687" xr:uid="{C55A0128-08C1-44B0-B244-EFB290D339FA}"/>
    <cellStyle name="Normal 3 2 3 2 2 2 4 2 2 6" xfId="44571" xr:uid="{7F5D5D32-E041-4032-A9F1-46E781DE6D8B}"/>
    <cellStyle name="Normal 3 2 3 2 2 2 4 2 3" xfId="10861" xr:uid="{628F287B-8CB7-4A9B-BE1C-FEAC52E2910F}"/>
    <cellStyle name="Normal 3 2 3 2 2 2 4 2 3 2" xfId="24551" xr:uid="{0B975AF0-0574-4D17-B4EE-EF677B87F48B}"/>
    <cellStyle name="Normal 3 2 3 2 2 2 4 2 3 2 2" xfId="38243" xr:uid="{2CF4A11F-C19A-49E7-B2E2-5B261D2A2978}"/>
    <cellStyle name="Normal 3 2 3 2 2 2 4 2 3 2 3" xfId="53127" xr:uid="{5676A265-D1B8-41EA-84AE-DB48AB1D927B}"/>
    <cellStyle name="Normal 3 2 3 2 2 2 4 2 3 3" xfId="17707" xr:uid="{B8DD07A1-E5B4-415A-8703-5E94513270DE}"/>
    <cellStyle name="Normal 3 2 3 2 2 2 4 2 3 4" xfId="31397" xr:uid="{7F3FD362-64F0-43FB-8E02-B1A246A78452}"/>
    <cellStyle name="Normal 3 2 3 2 2 2 4 2 3 5" xfId="46281" xr:uid="{DAE35EC3-E462-496D-A7E5-A4EABBB291D1}"/>
    <cellStyle name="Normal 3 2 3 2 2 2 4 2 4" xfId="21129" xr:uid="{7A8613A3-25E3-43C0-A1C7-5A9C72073AC2}"/>
    <cellStyle name="Normal 3 2 3 2 2 2 4 2 4 2" xfId="34821" xr:uid="{25A7ABBB-3663-4505-90DA-C96E225AB1AA}"/>
    <cellStyle name="Normal 3 2 3 2 2 2 4 2 4 3" xfId="49705" xr:uid="{3EE3930E-42AA-4DF1-B6A8-10BBB1610E19}"/>
    <cellStyle name="Normal 3 2 3 2 2 2 4 2 5" xfId="14285" xr:uid="{A50BE313-CD1B-4CB3-BD77-FA80FE5F4C63}"/>
    <cellStyle name="Normal 3 2 3 2 2 2 4 2 6" xfId="27975" xr:uid="{0A056639-5069-4AAF-9982-FE5EFE7BDC03}"/>
    <cellStyle name="Normal 3 2 3 2 2 2 4 2 7" xfId="42859" xr:uid="{8F5C07D7-CD4B-439D-98DB-126877FE8162}"/>
    <cellStyle name="Normal 3 2 3 2 2 2 4 3" xfId="9150" xr:uid="{C5C5CB1F-D6D8-4E8D-B626-BDD962EF033E}"/>
    <cellStyle name="Normal 3 2 3 2 2 2 4 3 2" xfId="12572" xr:uid="{F94D8F55-8929-4A05-B7A2-549156063D76}"/>
    <cellStyle name="Normal 3 2 3 2 2 2 4 3 2 2" xfId="26262" xr:uid="{CDC5F09B-97B7-4CF1-A693-05F398F60471}"/>
    <cellStyle name="Normal 3 2 3 2 2 2 4 3 2 2 2" xfId="39954" xr:uid="{CE778A54-C093-4FC7-A69A-D239A2DE5F99}"/>
    <cellStyle name="Normal 3 2 3 2 2 2 4 3 2 2 3" xfId="54838" xr:uid="{5B2D4CF8-BDB1-497D-A32D-93E4FF2A42DE}"/>
    <cellStyle name="Normal 3 2 3 2 2 2 4 3 2 3" xfId="19418" xr:uid="{E2399BD1-8607-4B44-93C1-54F53AFB2CED}"/>
    <cellStyle name="Normal 3 2 3 2 2 2 4 3 2 4" xfId="33108" xr:uid="{39D53395-ED32-4B3C-AAF6-AFC8C67C11AB}"/>
    <cellStyle name="Normal 3 2 3 2 2 2 4 3 2 5" xfId="47992" xr:uid="{7C9841A4-BAB9-4670-805F-06B113C590A5}"/>
    <cellStyle name="Normal 3 2 3 2 2 2 4 3 3" xfId="22840" xr:uid="{7E7E3B26-3458-4B00-88B1-0A775848A31D}"/>
    <cellStyle name="Normal 3 2 3 2 2 2 4 3 3 2" xfId="36532" xr:uid="{534DFC3C-151C-44C7-9F3F-168B747C5A82}"/>
    <cellStyle name="Normal 3 2 3 2 2 2 4 3 3 3" xfId="51416" xr:uid="{7F4E25DE-6244-41BC-886B-4930C6301E29}"/>
    <cellStyle name="Normal 3 2 3 2 2 2 4 3 4" xfId="15996" xr:uid="{04CE55D5-FC3C-4A92-84B3-0E56DBE40CF1}"/>
    <cellStyle name="Normal 3 2 3 2 2 2 4 3 5" xfId="29686" xr:uid="{06C2D9CB-C758-479D-81B5-D2C2C2B2C08C}"/>
    <cellStyle name="Normal 3 2 3 2 2 2 4 3 6" xfId="44570" xr:uid="{36F2BE9D-055B-4BBF-A23C-EB02789C965B}"/>
    <cellStyle name="Normal 3 2 3 2 2 2 4 4" xfId="10860" xr:uid="{B8D1723D-098D-46BF-AC59-AD2A5783D446}"/>
    <cellStyle name="Normal 3 2 3 2 2 2 4 4 2" xfId="24550" xr:uid="{9A626575-361C-4022-B305-0BCAA07125BB}"/>
    <cellStyle name="Normal 3 2 3 2 2 2 4 4 2 2" xfId="38242" xr:uid="{6D30AA55-711F-4C3C-A0A4-F09BFFE97D3A}"/>
    <cellStyle name="Normal 3 2 3 2 2 2 4 4 2 3" xfId="53126" xr:uid="{132F084E-A5EA-4E69-B9D2-9766F791A5B3}"/>
    <cellStyle name="Normal 3 2 3 2 2 2 4 4 3" xfId="17706" xr:uid="{ADE6748F-3C5B-4BD8-A2C5-54A456BC85DF}"/>
    <cellStyle name="Normal 3 2 3 2 2 2 4 4 4" xfId="31396" xr:uid="{87C8ABA2-93B2-4D33-92C7-AE015DDC3238}"/>
    <cellStyle name="Normal 3 2 3 2 2 2 4 4 5" xfId="46280" xr:uid="{9758DD11-9C96-4082-ACE2-9106117E097D}"/>
    <cellStyle name="Normal 3 2 3 2 2 2 4 5" xfId="21128" xr:uid="{B7AAB049-BBF2-4190-B2FF-4DA406A1808C}"/>
    <cellStyle name="Normal 3 2 3 2 2 2 4 5 2" xfId="34820" xr:uid="{4E264ED0-8F5B-48F3-ACA7-23708B00206F}"/>
    <cellStyle name="Normal 3 2 3 2 2 2 4 5 3" xfId="49704" xr:uid="{F6087405-C26F-4695-A34D-E0EF440939D3}"/>
    <cellStyle name="Normal 3 2 3 2 2 2 4 6" xfId="14284" xr:uid="{5C30EF95-DB03-4A30-9DEF-80F35F73FEEF}"/>
    <cellStyle name="Normal 3 2 3 2 2 2 4 7" xfId="27974" xr:uid="{0D3DFD2D-D843-4DE4-A3F2-6153F7A75D28}"/>
    <cellStyle name="Normal 3 2 3 2 2 2 4 8" xfId="42858" xr:uid="{0F6C3BE7-382D-4365-B881-FDC5AE9143D9}"/>
    <cellStyle name="Normal 3 2 3 2 2 2 5" xfId="7439" xr:uid="{6BED7043-5DC7-4684-A316-1867544B2E94}"/>
    <cellStyle name="Normal 3 2 3 2 2 2 5 2" xfId="9152" xr:uid="{B50E82CC-748E-465D-8717-0C1A10194028}"/>
    <cellStyle name="Normal 3 2 3 2 2 2 5 2 2" xfId="12574" xr:uid="{EEF6530B-1700-4BF0-B8F8-0901E13C4C07}"/>
    <cellStyle name="Normal 3 2 3 2 2 2 5 2 2 2" xfId="26264" xr:uid="{C1707ABD-6CAC-49AF-8417-ED6D90A99927}"/>
    <cellStyle name="Normal 3 2 3 2 2 2 5 2 2 2 2" xfId="39956" xr:uid="{CA96BED9-FCA8-4632-AEEB-FB81E22570F5}"/>
    <cellStyle name="Normal 3 2 3 2 2 2 5 2 2 2 3" xfId="54840" xr:uid="{8922DAA7-59D9-4D03-BF9A-ED5E4BE568C7}"/>
    <cellStyle name="Normal 3 2 3 2 2 2 5 2 2 3" xfId="19420" xr:uid="{EBE75DA7-BAD1-423C-BBE9-C11F628097BC}"/>
    <cellStyle name="Normal 3 2 3 2 2 2 5 2 2 4" xfId="33110" xr:uid="{CFB9E2D2-C032-402D-A9F1-CB006479E8FE}"/>
    <cellStyle name="Normal 3 2 3 2 2 2 5 2 2 5" xfId="47994" xr:uid="{3BC17D89-BF5C-4EE8-AF46-394D61BFB205}"/>
    <cellStyle name="Normal 3 2 3 2 2 2 5 2 3" xfId="22842" xr:uid="{88A79601-963F-4355-A8C0-B15DEC439F90}"/>
    <cellStyle name="Normal 3 2 3 2 2 2 5 2 3 2" xfId="36534" xr:uid="{8212838A-CFD5-44CB-A887-4231C37D3FC3}"/>
    <cellStyle name="Normal 3 2 3 2 2 2 5 2 3 3" xfId="51418" xr:uid="{A906A141-148D-4EBC-B048-FCE2273CABE8}"/>
    <cellStyle name="Normal 3 2 3 2 2 2 5 2 4" xfId="15998" xr:uid="{22D2556A-E0A8-4F53-9E7D-3A0B8C13BECB}"/>
    <cellStyle name="Normal 3 2 3 2 2 2 5 2 5" xfId="29688" xr:uid="{60E33AB2-AB35-44A7-A125-12FA7FD939AF}"/>
    <cellStyle name="Normal 3 2 3 2 2 2 5 2 6" xfId="44572" xr:uid="{CAE390DA-8D62-4FEC-8E34-14D11CED71C3}"/>
    <cellStyle name="Normal 3 2 3 2 2 2 5 3" xfId="10862" xr:uid="{467CC104-8717-4AC3-8862-0581E623E35D}"/>
    <cellStyle name="Normal 3 2 3 2 2 2 5 3 2" xfId="24552" xr:uid="{B9F4ABDA-FE8D-4CDB-84A8-6446742A9481}"/>
    <cellStyle name="Normal 3 2 3 2 2 2 5 3 2 2" xfId="38244" xr:uid="{14DE53AC-8D86-4294-8384-2795EC865BE8}"/>
    <cellStyle name="Normal 3 2 3 2 2 2 5 3 2 3" xfId="53128" xr:uid="{988B9D03-2982-4612-A0FC-DE2A49C19E90}"/>
    <cellStyle name="Normal 3 2 3 2 2 2 5 3 3" xfId="17708" xr:uid="{147CB312-7181-4BDC-9F3E-7D92806878B0}"/>
    <cellStyle name="Normal 3 2 3 2 2 2 5 3 4" xfId="31398" xr:uid="{891C3FC9-8119-4AFE-B230-AAE3B16240B4}"/>
    <cellStyle name="Normal 3 2 3 2 2 2 5 3 5" xfId="46282" xr:uid="{19C88A3D-D679-4B7D-9789-B90A13E8A5AC}"/>
    <cellStyle name="Normal 3 2 3 2 2 2 5 4" xfId="21130" xr:uid="{156D84C6-F3C7-4357-A6CB-70F685BB9B66}"/>
    <cellStyle name="Normal 3 2 3 2 2 2 5 4 2" xfId="34822" xr:uid="{EB8F3822-1813-4162-B607-72B4C3E72200}"/>
    <cellStyle name="Normal 3 2 3 2 2 2 5 4 3" xfId="49706" xr:uid="{87D759AE-42F2-41A2-A2DB-DE0AA3DBC842}"/>
    <cellStyle name="Normal 3 2 3 2 2 2 5 5" xfId="14286" xr:uid="{7EB338C0-56F5-4237-B9D2-CB78FE59A02C}"/>
    <cellStyle name="Normal 3 2 3 2 2 2 5 6" xfId="27976" xr:uid="{3FEC39F6-6864-4A19-8845-D19071AA8CA4}"/>
    <cellStyle name="Normal 3 2 3 2 2 2 5 7" xfId="42860" xr:uid="{BD452C74-E891-442C-883E-5AE002A5D9B2}"/>
    <cellStyle name="Normal 3 2 3 2 2 2 6" xfId="7440" xr:uid="{E462D83A-D276-46F2-847E-6B9ED5D077F0}"/>
    <cellStyle name="Normal 3 2 3 2 2 2 6 2" xfId="9153" xr:uid="{5112D5B8-58C6-44AD-A0B4-3BAEDDECF82F}"/>
    <cellStyle name="Normal 3 2 3 2 2 2 6 2 2" xfId="12575" xr:uid="{81C236FC-CFF4-4086-8631-10B22570553A}"/>
    <cellStyle name="Normal 3 2 3 2 2 2 6 2 2 2" xfId="26265" xr:uid="{BEBC98B9-CD76-4560-98D1-B22F15F281F2}"/>
    <cellStyle name="Normal 3 2 3 2 2 2 6 2 2 2 2" xfId="39957" xr:uid="{CFD8F1F5-0C34-448A-BB51-F1EB90CAC59C}"/>
    <cellStyle name="Normal 3 2 3 2 2 2 6 2 2 2 3" xfId="54841" xr:uid="{AC981C1C-29B7-4154-AA9D-90B2FD00A700}"/>
    <cellStyle name="Normal 3 2 3 2 2 2 6 2 2 3" xfId="19421" xr:uid="{C315DAFB-CC0E-4FAC-9751-7469F6555028}"/>
    <cellStyle name="Normal 3 2 3 2 2 2 6 2 2 4" xfId="33111" xr:uid="{59875B54-CF0B-4B53-8FFD-6677D9F33390}"/>
    <cellStyle name="Normal 3 2 3 2 2 2 6 2 2 5" xfId="47995" xr:uid="{06F5E50C-AF94-4347-9362-F29834F0BC14}"/>
    <cellStyle name="Normal 3 2 3 2 2 2 6 2 3" xfId="22843" xr:uid="{8E90C636-AA80-48AB-9B53-54CA45DC4EA1}"/>
    <cellStyle name="Normal 3 2 3 2 2 2 6 2 3 2" xfId="36535" xr:uid="{15B50C2B-ABD7-4317-90CC-409B8845498B}"/>
    <cellStyle name="Normal 3 2 3 2 2 2 6 2 3 3" xfId="51419" xr:uid="{ACE7268D-8BCF-4530-9D9D-B82868D9A06C}"/>
    <cellStyle name="Normal 3 2 3 2 2 2 6 2 4" xfId="15999" xr:uid="{A1C0394D-850B-4D8D-AAE0-B788A6B94F89}"/>
    <cellStyle name="Normal 3 2 3 2 2 2 6 2 5" xfId="29689" xr:uid="{0675DF33-5FE4-4FB3-A085-1B17C085E5FA}"/>
    <cellStyle name="Normal 3 2 3 2 2 2 6 2 6" xfId="44573" xr:uid="{8357E1D4-C907-4DC1-B8FA-EE50236CF872}"/>
    <cellStyle name="Normal 3 2 3 2 2 2 6 3" xfId="10863" xr:uid="{13EDF75B-08D4-4B4E-99F8-B821F1911D7F}"/>
    <cellStyle name="Normal 3 2 3 2 2 2 6 3 2" xfId="24553" xr:uid="{F192F406-9984-4DDF-8B82-2F765C7B6DF5}"/>
    <cellStyle name="Normal 3 2 3 2 2 2 6 3 2 2" xfId="38245" xr:uid="{7BCF4B67-16F6-47E8-90D9-572EA2E1E6D1}"/>
    <cellStyle name="Normal 3 2 3 2 2 2 6 3 2 3" xfId="53129" xr:uid="{3008CE58-24EC-4E3A-B07D-329566509C57}"/>
    <cellStyle name="Normal 3 2 3 2 2 2 6 3 3" xfId="17709" xr:uid="{B630B193-97C0-47A9-89DF-8C9DA209F514}"/>
    <cellStyle name="Normal 3 2 3 2 2 2 6 3 4" xfId="31399" xr:uid="{F81321C9-FB68-4F36-8ABF-585EF96A657A}"/>
    <cellStyle name="Normal 3 2 3 2 2 2 6 3 5" xfId="46283" xr:uid="{99C2F346-DF3A-4656-9ED5-0F9DF62D5001}"/>
    <cellStyle name="Normal 3 2 3 2 2 2 6 4" xfId="21131" xr:uid="{5BDDA12A-E285-4534-8971-1F4619140AA0}"/>
    <cellStyle name="Normal 3 2 3 2 2 2 6 4 2" xfId="34823" xr:uid="{05FE0FDA-89C2-4773-83CF-2852882D4BEB}"/>
    <cellStyle name="Normal 3 2 3 2 2 2 6 4 3" xfId="49707" xr:uid="{E614A289-13C0-4A31-8C82-8D75B93116CA}"/>
    <cellStyle name="Normal 3 2 3 2 2 2 6 5" xfId="14287" xr:uid="{E1E608FC-2272-4145-9926-8FABA59CD369}"/>
    <cellStyle name="Normal 3 2 3 2 2 2 6 6" xfId="27977" xr:uid="{C94ECEB1-9892-4320-AC57-BB0D6C9A678E}"/>
    <cellStyle name="Normal 3 2 3 2 2 2 6 7" xfId="42861" xr:uid="{8FA3D2D5-0224-4E23-A898-E86E35C4D1CB}"/>
    <cellStyle name="Normal 3 2 3 2 2 2 7" xfId="9139" xr:uid="{9E6C75B9-B95E-4F4C-BCE5-D817AAB13699}"/>
    <cellStyle name="Normal 3 2 3 2 2 2 7 2" xfId="12561" xr:uid="{8D7A49AF-0572-48DA-BED1-2D996ADB2F02}"/>
    <cellStyle name="Normal 3 2 3 2 2 2 7 2 2" xfId="26251" xr:uid="{85E85849-FF0A-4BC9-8E43-615BD0A15168}"/>
    <cellStyle name="Normal 3 2 3 2 2 2 7 2 2 2" xfId="39943" xr:uid="{87DF31AA-FB90-445D-9118-1A4A13E565FD}"/>
    <cellStyle name="Normal 3 2 3 2 2 2 7 2 2 3" xfId="54827" xr:uid="{99CAB270-3951-4103-B933-8282A80E63D8}"/>
    <cellStyle name="Normal 3 2 3 2 2 2 7 2 3" xfId="19407" xr:uid="{2C280EFF-F667-4AAB-BF05-56BBFBEE8823}"/>
    <cellStyle name="Normal 3 2 3 2 2 2 7 2 4" xfId="33097" xr:uid="{461B2E66-BE40-4232-AAB5-63919365AEFB}"/>
    <cellStyle name="Normal 3 2 3 2 2 2 7 2 5" xfId="47981" xr:uid="{43A6C3E9-960F-42C6-A86D-11D2EEB86ABA}"/>
    <cellStyle name="Normal 3 2 3 2 2 2 7 3" xfId="22829" xr:uid="{3EC960C3-10D1-497F-B698-E3077F2B7786}"/>
    <cellStyle name="Normal 3 2 3 2 2 2 7 3 2" xfId="36521" xr:uid="{E510E750-A15A-4449-B0D8-520650DF95DF}"/>
    <cellStyle name="Normal 3 2 3 2 2 2 7 3 3" xfId="51405" xr:uid="{3B20DFFF-0EEA-432D-BA6F-60FDBCC7B910}"/>
    <cellStyle name="Normal 3 2 3 2 2 2 7 4" xfId="15985" xr:uid="{B11490E4-0909-4A1D-931D-6AA3A5B12DE1}"/>
    <cellStyle name="Normal 3 2 3 2 2 2 7 5" xfId="29675" xr:uid="{9D55BA0E-56D7-4935-8028-03837D9A4EE5}"/>
    <cellStyle name="Normal 3 2 3 2 2 2 7 6" xfId="44559" xr:uid="{8F5735E8-02BC-46FB-9C00-4BE30F57970E}"/>
    <cellStyle name="Normal 3 2 3 2 2 2 8" xfId="10849" xr:uid="{DC21D8A3-AA8E-4D05-A2FD-5265D8AE6C0B}"/>
    <cellStyle name="Normal 3 2 3 2 2 2 8 2" xfId="24539" xr:uid="{DF722C9C-4B4A-439F-ABA8-B81E6685980F}"/>
    <cellStyle name="Normal 3 2 3 2 2 2 8 2 2" xfId="38231" xr:uid="{13E39F74-542B-4086-8653-5673D607CA0C}"/>
    <cellStyle name="Normal 3 2 3 2 2 2 8 2 3" xfId="53115" xr:uid="{8E116A63-E2E6-4D3D-B75C-58184D972269}"/>
    <cellStyle name="Normal 3 2 3 2 2 2 8 3" xfId="17695" xr:uid="{53713771-735B-4445-B54E-40421B0BC427}"/>
    <cellStyle name="Normal 3 2 3 2 2 2 8 4" xfId="31385" xr:uid="{717CEEAC-D164-4266-B198-8F42478DD433}"/>
    <cellStyle name="Normal 3 2 3 2 2 2 8 5" xfId="46269" xr:uid="{2D67422B-BBAA-4E8F-9280-7662D3A199B5}"/>
    <cellStyle name="Normal 3 2 3 2 2 2 9" xfId="21117" xr:uid="{4B8EB810-5028-4360-A96C-0BA5882BA9A4}"/>
    <cellStyle name="Normal 3 2 3 2 2 2 9 2" xfId="34809" xr:uid="{FF138A97-5FBD-4EB0-8E35-9DA55D01FC50}"/>
    <cellStyle name="Normal 3 2 3 2 2 2 9 3" xfId="49693" xr:uid="{02D13064-55A2-46FA-AC9E-F19FD8DAC4B9}"/>
    <cellStyle name="Normal 3 2 3 2 2 3" xfId="7441" xr:uid="{8BA9D636-F89A-4F46-A5E3-B8DC0CB42DB4}"/>
    <cellStyle name="Normal 3 2 3 2 2 3 10" xfId="42862" xr:uid="{4CAC0D1F-9D5C-462F-BB4A-EFC7F18FAAC4}"/>
    <cellStyle name="Normal 3 2 3 2 2 3 2" xfId="7442" xr:uid="{B7CD8A76-B3EE-44A7-A288-60CFF9F5C56A}"/>
    <cellStyle name="Normal 3 2 3 2 2 3 2 2" xfId="7443" xr:uid="{DF8763DC-B8A8-4172-A879-6FAB33911D58}"/>
    <cellStyle name="Normal 3 2 3 2 2 3 2 2 2" xfId="9156" xr:uid="{BC6DD356-6B11-4929-BBAD-680CF4BD174B}"/>
    <cellStyle name="Normal 3 2 3 2 2 3 2 2 2 2" xfId="12578" xr:uid="{79A3354B-E148-4356-BA36-F76FE3530BB8}"/>
    <cellStyle name="Normal 3 2 3 2 2 3 2 2 2 2 2" xfId="26268" xr:uid="{97239BE7-7CA1-4DE0-B29E-4704346D8EE0}"/>
    <cellStyle name="Normal 3 2 3 2 2 3 2 2 2 2 2 2" xfId="39960" xr:uid="{FA5E8425-EE60-451C-8E63-EB80F9A3D29F}"/>
    <cellStyle name="Normal 3 2 3 2 2 3 2 2 2 2 2 3" xfId="54844" xr:uid="{66D90AEE-7DC2-43E7-8879-711063BE2D63}"/>
    <cellStyle name="Normal 3 2 3 2 2 3 2 2 2 2 3" xfId="19424" xr:uid="{E1FD0078-49B5-4A31-9248-38FA39F78E58}"/>
    <cellStyle name="Normal 3 2 3 2 2 3 2 2 2 2 4" xfId="33114" xr:uid="{8C23C050-5923-4FA7-80A3-94ECC461A062}"/>
    <cellStyle name="Normal 3 2 3 2 2 3 2 2 2 2 5" xfId="47998" xr:uid="{3246E710-9390-47E9-B751-8B09886B7A8E}"/>
    <cellStyle name="Normal 3 2 3 2 2 3 2 2 2 3" xfId="22846" xr:uid="{3F43A107-7202-46D3-AABC-4489493C6742}"/>
    <cellStyle name="Normal 3 2 3 2 2 3 2 2 2 3 2" xfId="36538" xr:uid="{FCB86090-CE44-4AB4-B098-8495609027B9}"/>
    <cellStyle name="Normal 3 2 3 2 2 3 2 2 2 3 3" xfId="51422" xr:uid="{25FAB12C-3B0B-4A89-B792-3C2E526DE6A9}"/>
    <cellStyle name="Normal 3 2 3 2 2 3 2 2 2 4" xfId="16002" xr:uid="{374EC146-1091-48A7-A1DD-1197AD103637}"/>
    <cellStyle name="Normal 3 2 3 2 2 3 2 2 2 5" xfId="29692" xr:uid="{65521038-AA14-4BC3-87E5-481603AB7977}"/>
    <cellStyle name="Normal 3 2 3 2 2 3 2 2 2 6" xfId="44576" xr:uid="{50DF8793-136E-4A9B-8AD8-482033AE30B9}"/>
    <cellStyle name="Normal 3 2 3 2 2 3 2 2 3" xfId="10866" xr:uid="{D612A4E7-1A56-419B-97E9-7E413843F23D}"/>
    <cellStyle name="Normal 3 2 3 2 2 3 2 2 3 2" xfId="24556" xr:uid="{438A581D-B44F-4281-B8F2-D4A12CB5729A}"/>
    <cellStyle name="Normal 3 2 3 2 2 3 2 2 3 2 2" xfId="38248" xr:uid="{5694082B-311F-4B88-B17A-E044EBBE7151}"/>
    <cellStyle name="Normal 3 2 3 2 2 3 2 2 3 2 3" xfId="53132" xr:uid="{0DC930BB-C7F3-4EB6-9420-15DBA0E0DF92}"/>
    <cellStyle name="Normal 3 2 3 2 2 3 2 2 3 3" xfId="17712" xr:uid="{75908C89-2DEB-4B23-B833-75C308CEEF32}"/>
    <cellStyle name="Normal 3 2 3 2 2 3 2 2 3 4" xfId="31402" xr:uid="{47F8FB38-9780-45D7-B31E-49392972ACAC}"/>
    <cellStyle name="Normal 3 2 3 2 2 3 2 2 3 5" xfId="46286" xr:uid="{FFC3D5E2-4535-4F2A-AE00-774FD8A57F44}"/>
    <cellStyle name="Normal 3 2 3 2 2 3 2 2 4" xfId="21134" xr:uid="{9B15DC2C-CF41-4A65-B32E-1E6589FA61E6}"/>
    <cellStyle name="Normal 3 2 3 2 2 3 2 2 4 2" xfId="34826" xr:uid="{3501253A-98FA-46F5-9F82-B9BBC201101B}"/>
    <cellStyle name="Normal 3 2 3 2 2 3 2 2 4 3" xfId="49710" xr:uid="{DF86C8B1-1892-4202-AC9C-6D1401BBD06A}"/>
    <cellStyle name="Normal 3 2 3 2 2 3 2 2 5" xfId="14290" xr:uid="{2C87A2DE-48DB-45CD-AA7D-93CFC79F7AF0}"/>
    <cellStyle name="Normal 3 2 3 2 2 3 2 2 6" xfId="27980" xr:uid="{A36B0C5C-9E3F-418D-AE24-AE3B5AC196F5}"/>
    <cellStyle name="Normal 3 2 3 2 2 3 2 2 7" xfId="42864" xr:uid="{406FFAEA-F9F6-4F2F-8A25-7BC61374B64F}"/>
    <cellStyle name="Normal 3 2 3 2 2 3 2 3" xfId="9155" xr:uid="{5591E7F0-372E-4E97-95FB-3B09D885BD19}"/>
    <cellStyle name="Normal 3 2 3 2 2 3 2 3 2" xfId="12577" xr:uid="{AA70E48E-AF39-4B11-A8B3-44DCC10B4130}"/>
    <cellStyle name="Normal 3 2 3 2 2 3 2 3 2 2" xfId="26267" xr:uid="{285C3F78-C69D-4A55-A906-51B518D34A17}"/>
    <cellStyle name="Normal 3 2 3 2 2 3 2 3 2 2 2" xfId="39959" xr:uid="{B9EAB766-A39E-4421-9AA3-215B30861D28}"/>
    <cellStyle name="Normal 3 2 3 2 2 3 2 3 2 2 3" xfId="54843" xr:uid="{10C4198F-4D6C-40CD-95D7-E08864A7C1BC}"/>
    <cellStyle name="Normal 3 2 3 2 2 3 2 3 2 3" xfId="19423" xr:uid="{B1162AD5-ACFF-4FE1-9FCC-EBCC6B70D860}"/>
    <cellStyle name="Normal 3 2 3 2 2 3 2 3 2 4" xfId="33113" xr:uid="{67A240F6-A5DA-4E82-84F9-1C59D894F639}"/>
    <cellStyle name="Normal 3 2 3 2 2 3 2 3 2 5" xfId="47997" xr:uid="{154C8611-CB47-4369-AEC8-0BAA9CDE2B44}"/>
    <cellStyle name="Normal 3 2 3 2 2 3 2 3 3" xfId="22845" xr:uid="{DF40025B-AA9B-42C5-92AE-C7A0764A6690}"/>
    <cellStyle name="Normal 3 2 3 2 2 3 2 3 3 2" xfId="36537" xr:uid="{84C29282-27D7-4D9C-B0C2-3EC77B5B9B2A}"/>
    <cellStyle name="Normal 3 2 3 2 2 3 2 3 3 3" xfId="51421" xr:uid="{59BB2788-3DDC-41FA-BEBC-6FAD5CC4FBBB}"/>
    <cellStyle name="Normal 3 2 3 2 2 3 2 3 4" xfId="16001" xr:uid="{B201A19A-8B79-4D1C-B6F1-C02767032014}"/>
    <cellStyle name="Normal 3 2 3 2 2 3 2 3 5" xfId="29691" xr:uid="{402ED6BE-6C4F-4CD0-B306-CDB41425F3BF}"/>
    <cellStyle name="Normal 3 2 3 2 2 3 2 3 6" xfId="44575" xr:uid="{3B6789C2-7188-413F-BACF-DB683CC2E2F0}"/>
    <cellStyle name="Normal 3 2 3 2 2 3 2 4" xfId="10865" xr:uid="{B4C1F30B-8501-4691-ADF5-380E34C93E10}"/>
    <cellStyle name="Normal 3 2 3 2 2 3 2 4 2" xfId="24555" xr:uid="{CD0449EE-8A3C-4D40-A44E-B42F8C407FE6}"/>
    <cellStyle name="Normal 3 2 3 2 2 3 2 4 2 2" xfId="38247" xr:uid="{89FCFA90-46B0-4CFA-8744-8959A1428E32}"/>
    <cellStyle name="Normal 3 2 3 2 2 3 2 4 2 3" xfId="53131" xr:uid="{31CDA00C-80AF-41F6-AF3B-AFAB5465D345}"/>
    <cellStyle name="Normal 3 2 3 2 2 3 2 4 3" xfId="17711" xr:uid="{038C216D-CB9F-4C61-B970-0270A2DB5D51}"/>
    <cellStyle name="Normal 3 2 3 2 2 3 2 4 4" xfId="31401" xr:uid="{987FC7F4-F1C2-4D1D-8307-5395CEABB976}"/>
    <cellStyle name="Normal 3 2 3 2 2 3 2 4 5" xfId="46285" xr:uid="{FFCDADE4-1A12-49D4-B31E-088BA0551F96}"/>
    <cellStyle name="Normal 3 2 3 2 2 3 2 5" xfId="21133" xr:uid="{A7141BED-4054-4929-AFC6-87DE8E922F6F}"/>
    <cellStyle name="Normal 3 2 3 2 2 3 2 5 2" xfId="34825" xr:uid="{0238D303-302F-4D26-921E-2C93883014A0}"/>
    <cellStyle name="Normal 3 2 3 2 2 3 2 5 3" xfId="49709" xr:uid="{05F8980B-ACEC-4929-97DE-AE1D9AFC2954}"/>
    <cellStyle name="Normal 3 2 3 2 2 3 2 6" xfId="14289" xr:uid="{E0C9F510-A153-46FD-B75D-5CBADFB5A29E}"/>
    <cellStyle name="Normal 3 2 3 2 2 3 2 7" xfId="27979" xr:uid="{9389B4A7-46A5-42C9-92A6-5618791B6EEF}"/>
    <cellStyle name="Normal 3 2 3 2 2 3 2 8" xfId="42863" xr:uid="{A9260BE5-C493-44B7-BEE9-DBE66D060B99}"/>
    <cellStyle name="Normal 3 2 3 2 2 3 3" xfId="7444" xr:uid="{0E4BAE51-29A2-4F0C-BCF9-73531001053C}"/>
    <cellStyle name="Normal 3 2 3 2 2 3 3 2" xfId="9157" xr:uid="{B7A16741-4198-42B4-9D4F-C9119A474BE2}"/>
    <cellStyle name="Normal 3 2 3 2 2 3 3 2 2" xfId="12579" xr:uid="{AEE1B161-BACD-4E40-A4E8-0E14496A1965}"/>
    <cellStyle name="Normal 3 2 3 2 2 3 3 2 2 2" xfId="26269" xr:uid="{8E40D49D-7BF9-4BE6-A382-8F21CB477544}"/>
    <cellStyle name="Normal 3 2 3 2 2 3 3 2 2 2 2" xfId="39961" xr:uid="{E25CC343-2707-41AE-B2F9-AA2557BD780A}"/>
    <cellStyle name="Normal 3 2 3 2 2 3 3 2 2 2 3" xfId="54845" xr:uid="{D2998455-F952-41CC-A92F-282BB7F7C582}"/>
    <cellStyle name="Normal 3 2 3 2 2 3 3 2 2 3" xfId="19425" xr:uid="{814CE1A8-4881-4353-80D5-923B308FCEE4}"/>
    <cellStyle name="Normal 3 2 3 2 2 3 3 2 2 4" xfId="33115" xr:uid="{00DEF7E8-E7D3-4934-857C-CC9116B1DC1D}"/>
    <cellStyle name="Normal 3 2 3 2 2 3 3 2 2 5" xfId="47999" xr:uid="{9B3114DA-2D1C-4E12-B755-FB098C5AAB81}"/>
    <cellStyle name="Normal 3 2 3 2 2 3 3 2 3" xfId="22847" xr:uid="{3159F499-0555-46AE-A4D4-63560DCA394E}"/>
    <cellStyle name="Normal 3 2 3 2 2 3 3 2 3 2" xfId="36539" xr:uid="{F8CFA2C8-1D0F-4F53-A1FD-E70EF69877F7}"/>
    <cellStyle name="Normal 3 2 3 2 2 3 3 2 3 3" xfId="51423" xr:uid="{DFAD6D2D-82FB-4DC5-AF8F-95FE0CBA56BF}"/>
    <cellStyle name="Normal 3 2 3 2 2 3 3 2 4" xfId="16003" xr:uid="{6AC569F1-1C0D-48C5-A935-CAA490F31CC2}"/>
    <cellStyle name="Normal 3 2 3 2 2 3 3 2 5" xfId="29693" xr:uid="{DF261837-5B68-42CD-BD12-828CA8DAB9E6}"/>
    <cellStyle name="Normal 3 2 3 2 2 3 3 2 6" xfId="44577" xr:uid="{D7F8A53F-BE60-49AF-8EEB-30D11EBA83D4}"/>
    <cellStyle name="Normal 3 2 3 2 2 3 3 3" xfId="10867" xr:uid="{C382386E-6A0A-44AE-B13A-AB257D490C4B}"/>
    <cellStyle name="Normal 3 2 3 2 2 3 3 3 2" xfId="24557" xr:uid="{94E62E7B-B6EB-4ED2-BF58-BFAD606885C2}"/>
    <cellStyle name="Normal 3 2 3 2 2 3 3 3 2 2" xfId="38249" xr:uid="{772E8DDA-4521-46FC-BEC7-53C558A20E15}"/>
    <cellStyle name="Normal 3 2 3 2 2 3 3 3 2 3" xfId="53133" xr:uid="{EF68D514-F809-4CEE-BB5F-340D3C3A3692}"/>
    <cellStyle name="Normal 3 2 3 2 2 3 3 3 3" xfId="17713" xr:uid="{5544C67A-AE99-416A-B847-39DF1062ABD9}"/>
    <cellStyle name="Normal 3 2 3 2 2 3 3 3 4" xfId="31403" xr:uid="{09FC5323-E60B-442E-AF10-247991D772DA}"/>
    <cellStyle name="Normal 3 2 3 2 2 3 3 3 5" xfId="46287" xr:uid="{D4B5A8C3-C651-4FF6-8608-52ED0962E180}"/>
    <cellStyle name="Normal 3 2 3 2 2 3 3 4" xfId="21135" xr:uid="{C54A1BF4-4215-4037-AC04-F1D3F7996D5C}"/>
    <cellStyle name="Normal 3 2 3 2 2 3 3 4 2" xfId="34827" xr:uid="{1FB90E74-742C-41C7-8731-298568A79080}"/>
    <cellStyle name="Normal 3 2 3 2 2 3 3 4 3" xfId="49711" xr:uid="{38ACF043-9B8B-4351-9710-3AEF561C9232}"/>
    <cellStyle name="Normal 3 2 3 2 2 3 3 5" xfId="14291" xr:uid="{8BBF15AE-0EAF-4DF9-A796-D7DEF08B48D6}"/>
    <cellStyle name="Normal 3 2 3 2 2 3 3 6" xfId="27981" xr:uid="{D695C3BF-9F14-4C67-802A-372510D36ED2}"/>
    <cellStyle name="Normal 3 2 3 2 2 3 3 7" xfId="42865" xr:uid="{08DF3554-0D53-4D99-AB35-81CCF03FC7A2}"/>
    <cellStyle name="Normal 3 2 3 2 2 3 4" xfId="7445" xr:uid="{A704FB30-3663-43DC-9A55-D2A09316B7E7}"/>
    <cellStyle name="Normal 3 2 3 2 2 3 4 2" xfId="9158" xr:uid="{548C0661-2380-419F-9FC0-7ACC9963AE88}"/>
    <cellStyle name="Normal 3 2 3 2 2 3 4 2 2" xfId="12580" xr:uid="{78589E50-270F-46C0-9224-A5D738FC5256}"/>
    <cellStyle name="Normal 3 2 3 2 2 3 4 2 2 2" xfId="26270" xr:uid="{885B796A-3A5F-4CFB-8125-58A9DA51A78D}"/>
    <cellStyle name="Normal 3 2 3 2 2 3 4 2 2 2 2" xfId="39962" xr:uid="{7B5EA05D-5C0D-4FA1-ABA3-922E9BED35DD}"/>
    <cellStyle name="Normal 3 2 3 2 2 3 4 2 2 2 3" xfId="54846" xr:uid="{7C2085F0-75B4-4789-B670-1E61B6F58E17}"/>
    <cellStyle name="Normal 3 2 3 2 2 3 4 2 2 3" xfId="19426" xr:uid="{48302A5C-FF65-45AE-864A-74553042951B}"/>
    <cellStyle name="Normal 3 2 3 2 2 3 4 2 2 4" xfId="33116" xr:uid="{BB61BC99-D17F-46DF-9BAE-0EA091BE969C}"/>
    <cellStyle name="Normal 3 2 3 2 2 3 4 2 2 5" xfId="48000" xr:uid="{C42FE199-8066-4357-969E-8FDCF6585CA3}"/>
    <cellStyle name="Normal 3 2 3 2 2 3 4 2 3" xfId="22848" xr:uid="{69C2F463-8BAE-4022-9EFF-8AA639EA05A7}"/>
    <cellStyle name="Normal 3 2 3 2 2 3 4 2 3 2" xfId="36540" xr:uid="{980A8514-A7E5-4208-AC80-F1CB50F7A82E}"/>
    <cellStyle name="Normal 3 2 3 2 2 3 4 2 3 3" xfId="51424" xr:uid="{1E868976-A507-4146-A80B-9087098E5CF3}"/>
    <cellStyle name="Normal 3 2 3 2 2 3 4 2 4" xfId="16004" xr:uid="{2875C621-5E75-4378-B265-4ABB3AEE2647}"/>
    <cellStyle name="Normal 3 2 3 2 2 3 4 2 5" xfId="29694" xr:uid="{58DAC05C-E132-4C77-91AD-BA542EFCF537}"/>
    <cellStyle name="Normal 3 2 3 2 2 3 4 2 6" xfId="44578" xr:uid="{CBF85AF0-9526-4666-BF69-D23BB05D1A6C}"/>
    <cellStyle name="Normal 3 2 3 2 2 3 4 3" xfId="10868" xr:uid="{DDCBC703-ED72-4002-9A25-10433E80EE0F}"/>
    <cellStyle name="Normal 3 2 3 2 2 3 4 3 2" xfId="24558" xr:uid="{FA269C79-9FC3-4117-8C2F-6E5499BC4966}"/>
    <cellStyle name="Normal 3 2 3 2 2 3 4 3 2 2" xfId="38250" xr:uid="{47D590BD-3AD0-4A9C-BAA7-42D623BCA385}"/>
    <cellStyle name="Normal 3 2 3 2 2 3 4 3 2 3" xfId="53134" xr:uid="{5E6A8D14-9F51-46F4-A722-152A209CACA1}"/>
    <cellStyle name="Normal 3 2 3 2 2 3 4 3 3" xfId="17714" xr:uid="{754DC78B-CEF8-48D6-832D-F0CA98C6324C}"/>
    <cellStyle name="Normal 3 2 3 2 2 3 4 3 4" xfId="31404" xr:uid="{0354DD7C-D124-4954-9FC0-2C1617341FE4}"/>
    <cellStyle name="Normal 3 2 3 2 2 3 4 3 5" xfId="46288" xr:uid="{1E506714-A6EA-48D5-9C1B-0D28D03F46F0}"/>
    <cellStyle name="Normal 3 2 3 2 2 3 4 4" xfId="21136" xr:uid="{712EF830-BE0F-476E-A23F-8BD9CC2F82B7}"/>
    <cellStyle name="Normal 3 2 3 2 2 3 4 4 2" xfId="34828" xr:uid="{9DEA22B7-2DD2-4264-9F75-7A7539637584}"/>
    <cellStyle name="Normal 3 2 3 2 2 3 4 4 3" xfId="49712" xr:uid="{CE4A41C6-3D9C-4B4D-9D28-C5CCE1040EE6}"/>
    <cellStyle name="Normal 3 2 3 2 2 3 4 5" xfId="14292" xr:uid="{190A16F0-09A5-4F3D-A277-0125F57A1B56}"/>
    <cellStyle name="Normal 3 2 3 2 2 3 4 6" xfId="27982" xr:uid="{5735A19B-6B48-4A48-B6F2-6EB9F1D19223}"/>
    <cellStyle name="Normal 3 2 3 2 2 3 4 7" xfId="42866" xr:uid="{978667F4-5A9F-43B1-8ADD-5E47A5EA72FE}"/>
    <cellStyle name="Normal 3 2 3 2 2 3 5" xfId="9154" xr:uid="{CBB952CA-2A61-4231-B6D4-A6326DB6E3A7}"/>
    <cellStyle name="Normal 3 2 3 2 2 3 5 2" xfId="12576" xr:uid="{E43EAE1A-22D2-46C1-8D0B-500EA1BE51A4}"/>
    <cellStyle name="Normal 3 2 3 2 2 3 5 2 2" xfId="26266" xr:uid="{5BEF6CCD-0E72-46C7-8DEB-1B6F025CE4B0}"/>
    <cellStyle name="Normal 3 2 3 2 2 3 5 2 2 2" xfId="39958" xr:uid="{62952168-0253-462A-99C5-51686D606E52}"/>
    <cellStyle name="Normal 3 2 3 2 2 3 5 2 2 3" xfId="54842" xr:uid="{56F227EE-1383-4068-86FF-DDC6CDB0339E}"/>
    <cellStyle name="Normal 3 2 3 2 2 3 5 2 3" xfId="19422" xr:uid="{89007600-C0AA-4F6B-96D9-2B4F3951F896}"/>
    <cellStyle name="Normal 3 2 3 2 2 3 5 2 4" xfId="33112" xr:uid="{F7945EFB-0873-40DA-8DBD-5E8299B0C2BE}"/>
    <cellStyle name="Normal 3 2 3 2 2 3 5 2 5" xfId="47996" xr:uid="{50250CF7-4F51-4E43-BDE2-B5A8D82398F9}"/>
    <cellStyle name="Normal 3 2 3 2 2 3 5 3" xfId="22844" xr:uid="{BA8D97DC-4F02-42D5-8A55-A30752194B90}"/>
    <cellStyle name="Normal 3 2 3 2 2 3 5 3 2" xfId="36536" xr:uid="{F8F9B83E-71DD-48EE-AFB9-2C2CC2232742}"/>
    <cellStyle name="Normal 3 2 3 2 2 3 5 3 3" xfId="51420" xr:uid="{C7540933-94E5-4603-9A6E-5C1F7E8FFCFE}"/>
    <cellStyle name="Normal 3 2 3 2 2 3 5 4" xfId="16000" xr:uid="{69D7D65C-2AE1-4FA5-8017-B3AD57E6A1ED}"/>
    <cellStyle name="Normal 3 2 3 2 2 3 5 5" xfId="29690" xr:uid="{AD3DD639-6808-4E83-AC87-19CFEDBCCFAC}"/>
    <cellStyle name="Normal 3 2 3 2 2 3 5 6" xfId="44574" xr:uid="{91774B42-63F5-4E72-B157-02400124BFB5}"/>
    <cellStyle name="Normal 3 2 3 2 2 3 6" xfId="10864" xr:uid="{B4222C77-3A9D-46F1-8FA8-3F3C86CCE03D}"/>
    <cellStyle name="Normal 3 2 3 2 2 3 6 2" xfId="24554" xr:uid="{A86F583B-586F-45F9-86CC-A06BF6F98999}"/>
    <cellStyle name="Normal 3 2 3 2 2 3 6 2 2" xfId="38246" xr:uid="{AF008B58-05A1-4376-A058-855713C810B7}"/>
    <cellStyle name="Normal 3 2 3 2 2 3 6 2 3" xfId="53130" xr:uid="{2D369F6E-B8F7-4509-9E3E-2669933C7D41}"/>
    <cellStyle name="Normal 3 2 3 2 2 3 6 3" xfId="17710" xr:uid="{E2D3E41B-95A9-4509-8556-112867421674}"/>
    <cellStyle name="Normal 3 2 3 2 2 3 6 4" xfId="31400" xr:uid="{E1A7FC97-D6D8-4329-967F-5B6E952DB007}"/>
    <cellStyle name="Normal 3 2 3 2 2 3 6 5" xfId="46284" xr:uid="{37A78B78-9817-483B-8700-F04C8019D78C}"/>
    <cellStyle name="Normal 3 2 3 2 2 3 7" xfId="21132" xr:uid="{5E93E100-7102-4B1D-AD33-5DE165E4A379}"/>
    <cellStyle name="Normal 3 2 3 2 2 3 7 2" xfId="34824" xr:uid="{90998170-9FE6-4B17-8DAD-8C2BE06D0AAC}"/>
    <cellStyle name="Normal 3 2 3 2 2 3 7 3" xfId="49708" xr:uid="{51C98BCA-FBA2-46C0-AE0C-F4184F6B4C86}"/>
    <cellStyle name="Normal 3 2 3 2 2 3 8" xfId="14288" xr:uid="{8EA460BD-9ED8-4591-8DD5-F9EBEDC1BB96}"/>
    <cellStyle name="Normal 3 2 3 2 2 3 9" xfId="27978" xr:uid="{9D393620-3BBF-42A7-A6EE-7F47DB54DCDF}"/>
    <cellStyle name="Normal 3 2 3 2 2 4" xfId="7446" xr:uid="{D6F7453D-A46C-40D9-B5E8-050C976547FF}"/>
    <cellStyle name="Normal 3 2 3 2 2 4 10" xfId="42867" xr:uid="{8AAC9F06-E329-4565-85CF-B5AAB1EEAF71}"/>
    <cellStyle name="Normal 3 2 3 2 2 4 2" xfId="7447" xr:uid="{9EB937C3-DDC5-4D16-AC72-5AC299C79E11}"/>
    <cellStyle name="Normal 3 2 3 2 2 4 2 2" xfId="7448" xr:uid="{C17BF0BF-F947-4CE9-AD22-CCA699A207BE}"/>
    <cellStyle name="Normal 3 2 3 2 2 4 2 2 2" xfId="9161" xr:uid="{D0731A8F-1EBB-419D-98DD-D7721FCE5A2A}"/>
    <cellStyle name="Normal 3 2 3 2 2 4 2 2 2 2" xfId="12583" xr:uid="{940F0E25-47D7-4DE6-B546-4C053033622D}"/>
    <cellStyle name="Normal 3 2 3 2 2 4 2 2 2 2 2" xfId="26273" xr:uid="{8B444B63-1496-49E2-A336-70355AF4CE9B}"/>
    <cellStyle name="Normal 3 2 3 2 2 4 2 2 2 2 2 2" xfId="39965" xr:uid="{2798A2F3-A14B-426A-8E6B-9DDD9B1DC640}"/>
    <cellStyle name="Normal 3 2 3 2 2 4 2 2 2 2 2 3" xfId="54849" xr:uid="{32703908-AD27-4770-B6A4-41A191F2BAC0}"/>
    <cellStyle name="Normal 3 2 3 2 2 4 2 2 2 2 3" xfId="19429" xr:uid="{2661CCD4-BA09-49F7-BF87-CA3E0B96D560}"/>
    <cellStyle name="Normal 3 2 3 2 2 4 2 2 2 2 4" xfId="33119" xr:uid="{96B5C471-C2EF-4237-B293-CB15577178F3}"/>
    <cellStyle name="Normal 3 2 3 2 2 4 2 2 2 2 5" xfId="48003" xr:uid="{820E6724-9529-4DD4-BEE2-6251C0D127B9}"/>
    <cellStyle name="Normal 3 2 3 2 2 4 2 2 2 3" xfId="22851" xr:uid="{C45CC1D7-B2EE-4C3C-9594-AC26F8AABFC7}"/>
    <cellStyle name="Normal 3 2 3 2 2 4 2 2 2 3 2" xfId="36543" xr:uid="{690D9872-34BC-4204-91B6-0FAB353B8653}"/>
    <cellStyle name="Normal 3 2 3 2 2 4 2 2 2 3 3" xfId="51427" xr:uid="{51FEDC64-1DE4-4B2A-9EC8-A3FEECD5CC1F}"/>
    <cellStyle name="Normal 3 2 3 2 2 4 2 2 2 4" xfId="16007" xr:uid="{420759CC-CB2B-4C14-9ED1-299325F9EFA8}"/>
    <cellStyle name="Normal 3 2 3 2 2 4 2 2 2 5" xfId="29697" xr:uid="{BFA720CD-DA37-4567-8609-49BD7735B12E}"/>
    <cellStyle name="Normal 3 2 3 2 2 4 2 2 2 6" xfId="44581" xr:uid="{B0C142AD-A236-4774-9DFE-3A6E308CF966}"/>
    <cellStyle name="Normal 3 2 3 2 2 4 2 2 3" xfId="10871" xr:uid="{34882183-B830-4B43-9754-C1C1AB8C60A3}"/>
    <cellStyle name="Normal 3 2 3 2 2 4 2 2 3 2" xfId="24561" xr:uid="{5E6BE983-CA6F-4596-9796-8C0708A5D5EA}"/>
    <cellStyle name="Normal 3 2 3 2 2 4 2 2 3 2 2" xfId="38253" xr:uid="{78F44794-52EE-4CB6-BBAB-B1FE40FECD4E}"/>
    <cellStyle name="Normal 3 2 3 2 2 4 2 2 3 2 3" xfId="53137" xr:uid="{3AA66ECF-7BD8-4E65-90F4-277E309988AA}"/>
    <cellStyle name="Normal 3 2 3 2 2 4 2 2 3 3" xfId="17717" xr:uid="{1202595F-8926-417E-ADE5-FC1D88A193FF}"/>
    <cellStyle name="Normal 3 2 3 2 2 4 2 2 3 4" xfId="31407" xr:uid="{A4598520-5E57-465D-9318-97212F532811}"/>
    <cellStyle name="Normal 3 2 3 2 2 4 2 2 3 5" xfId="46291" xr:uid="{5E62C771-4B66-413D-97A2-3EA5E666A717}"/>
    <cellStyle name="Normal 3 2 3 2 2 4 2 2 4" xfId="21139" xr:uid="{E4B58DFA-196B-42D9-ABB4-1D41E2B0BD67}"/>
    <cellStyle name="Normal 3 2 3 2 2 4 2 2 4 2" xfId="34831" xr:uid="{0E780B9D-C6ED-4815-AE60-DCBC023ACDBC}"/>
    <cellStyle name="Normal 3 2 3 2 2 4 2 2 4 3" xfId="49715" xr:uid="{F0E39671-8DE9-47C6-B3F5-C3487CD72499}"/>
    <cellStyle name="Normal 3 2 3 2 2 4 2 2 5" xfId="14295" xr:uid="{255330AD-7C55-4DA3-B09C-B16D7C879E32}"/>
    <cellStyle name="Normal 3 2 3 2 2 4 2 2 6" xfId="27985" xr:uid="{8F66AF6F-5576-4B1D-93AA-2F355F339453}"/>
    <cellStyle name="Normal 3 2 3 2 2 4 2 2 7" xfId="42869" xr:uid="{1E4EAEA6-66F8-40D1-89E8-CD66C7165EBB}"/>
    <cellStyle name="Normal 3 2 3 2 2 4 2 3" xfId="9160" xr:uid="{8A132D5B-F53B-4960-9584-8BC0B498AFCB}"/>
    <cellStyle name="Normal 3 2 3 2 2 4 2 3 2" xfId="12582" xr:uid="{408F7C7C-8352-4EFA-9217-A36F4A909B6A}"/>
    <cellStyle name="Normal 3 2 3 2 2 4 2 3 2 2" xfId="26272" xr:uid="{41C1186C-852D-4895-BED2-0C59C0F5651E}"/>
    <cellStyle name="Normal 3 2 3 2 2 4 2 3 2 2 2" xfId="39964" xr:uid="{BC10FC24-E6A8-4CDB-8998-064195FFE86D}"/>
    <cellStyle name="Normal 3 2 3 2 2 4 2 3 2 2 3" xfId="54848" xr:uid="{AC7CD9F8-A53F-4454-92C0-84FBF7ECE2D8}"/>
    <cellStyle name="Normal 3 2 3 2 2 4 2 3 2 3" xfId="19428" xr:uid="{37E81E91-02FB-452E-AEE4-65427C0477F6}"/>
    <cellStyle name="Normal 3 2 3 2 2 4 2 3 2 4" xfId="33118" xr:uid="{555825E3-C6E6-4424-8370-CCA25A374D27}"/>
    <cellStyle name="Normal 3 2 3 2 2 4 2 3 2 5" xfId="48002" xr:uid="{34DA1106-D815-4BB2-8628-E6CC84962DEE}"/>
    <cellStyle name="Normal 3 2 3 2 2 4 2 3 3" xfId="22850" xr:uid="{903598D2-C24C-4284-A8B7-9904F38E17A9}"/>
    <cellStyle name="Normal 3 2 3 2 2 4 2 3 3 2" xfId="36542" xr:uid="{31248463-DB7F-4FCB-BB77-D33CFA145AC1}"/>
    <cellStyle name="Normal 3 2 3 2 2 4 2 3 3 3" xfId="51426" xr:uid="{EAD2F32A-0084-48C5-A446-8AA4CC2DB253}"/>
    <cellStyle name="Normal 3 2 3 2 2 4 2 3 4" xfId="16006" xr:uid="{40AEDE5D-C1E2-4F1F-BAE7-EBBCFA140281}"/>
    <cellStyle name="Normal 3 2 3 2 2 4 2 3 5" xfId="29696" xr:uid="{59041F16-1AB5-44B5-8E8A-8C05F387B1AC}"/>
    <cellStyle name="Normal 3 2 3 2 2 4 2 3 6" xfId="44580" xr:uid="{44AFA497-DDF0-4E1A-AB33-BE3D8AF8DF60}"/>
    <cellStyle name="Normal 3 2 3 2 2 4 2 4" xfId="10870" xr:uid="{DC3ED44D-358E-4CC6-95D3-3DD4C38E2F98}"/>
    <cellStyle name="Normal 3 2 3 2 2 4 2 4 2" xfId="24560" xr:uid="{27634120-E9A7-4BA5-A918-E4E376A28029}"/>
    <cellStyle name="Normal 3 2 3 2 2 4 2 4 2 2" xfId="38252" xr:uid="{22B55BFF-C381-46FA-A577-31EE6A53C04E}"/>
    <cellStyle name="Normal 3 2 3 2 2 4 2 4 2 3" xfId="53136" xr:uid="{7B094DE9-20C2-4391-B844-7C1BC18ECE78}"/>
    <cellStyle name="Normal 3 2 3 2 2 4 2 4 3" xfId="17716" xr:uid="{F6C99814-6743-4A76-AC13-6E5F2F6FF16E}"/>
    <cellStyle name="Normal 3 2 3 2 2 4 2 4 4" xfId="31406" xr:uid="{FA3D5E28-BF44-44E6-8137-A2BCCE511858}"/>
    <cellStyle name="Normal 3 2 3 2 2 4 2 4 5" xfId="46290" xr:uid="{3A00B894-9009-4FA5-80AD-B347DC2E375C}"/>
    <cellStyle name="Normal 3 2 3 2 2 4 2 5" xfId="21138" xr:uid="{92F5F756-0A58-44DA-80F6-288376735797}"/>
    <cellStyle name="Normal 3 2 3 2 2 4 2 5 2" xfId="34830" xr:uid="{5EF2FF58-5501-480B-B7A0-B01A75724FF2}"/>
    <cellStyle name="Normal 3 2 3 2 2 4 2 5 3" xfId="49714" xr:uid="{B135D343-ACE8-489F-A193-4E9165CEBF1C}"/>
    <cellStyle name="Normal 3 2 3 2 2 4 2 6" xfId="14294" xr:uid="{4B2E1EA1-3923-48F2-8DD6-242E2D5FA983}"/>
    <cellStyle name="Normal 3 2 3 2 2 4 2 7" xfId="27984" xr:uid="{CF53069B-B7E6-46E8-898A-3456CEF16D57}"/>
    <cellStyle name="Normal 3 2 3 2 2 4 2 8" xfId="42868" xr:uid="{94C70162-6EA1-449F-B4AB-67F38D42DD44}"/>
    <cellStyle name="Normal 3 2 3 2 2 4 3" xfId="7449" xr:uid="{D6FD0D7B-1C91-46AD-891D-E251E3B27439}"/>
    <cellStyle name="Normal 3 2 3 2 2 4 3 2" xfId="9162" xr:uid="{32D973C9-418E-43F0-90B6-AF66EB429BF3}"/>
    <cellStyle name="Normal 3 2 3 2 2 4 3 2 2" xfId="12584" xr:uid="{CDF0BD2C-F64B-4753-A75A-B1134569EEE4}"/>
    <cellStyle name="Normal 3 2 3 2 2 4 3 2 2 2" xfId="26274" xr:uid="{4CB639AD-97CB-4D59-9C86-033ED284F2F2}"/>
    <cellStyle name="Normal 3 2 3 2 2 4 3 2 2 2 2" xfId="39966" xr:uid="{23B9C84C-CA3C-46DC-BFEF-A2C330E703B6}"/>
    <cellStyle name="Normal 3 2 3 2 2 4 3 2 2 2 3" xfId="54850" xr:uid="{F21A9549-3940-41C4-9E50-63BFC360846C}"/>
    <cellStyle name="Normal 3 2 3 2 2 4 3 2 2 3" xfId="19430" xr:uid="{1C6AE1DA-1022-4A5F-8320-949B30B7372B}"/>
    <cellStyle name="Normal 3 2 3 2 2 4 3 2 2 4" xfId="33120" xr:uid="{25471393-04B4-4AC2-A53F-ACE14AB48EFC}"/>
    <cellStyle name="Normal 3 2 3 2 2 4 3 2 2 5" xfId="48004" xr:uid="{D778004D-A9A2-4D88-9116-77C252DECA48}"/>
    <cellStyle name="Normal 3 2 3 2 2 4 3 2 3" xfId="22852" xr:uid="{064DD947-77E0-4710-B9D6-B292E7C45FFB}"/>
    <cellStyle name="Normal 3 2 3 2 2 4 3 2 3 2" xfId="36544" xr:uid="{6C0931CD-4D77-45C3-A9D1-1BE8E57207A1}"/>
    <cellStyle name="Normal 3 2 3 2 2 4 3 2 3 3" xfId="51428" xr:uid="{C11E79D8-0C99-447A-BF14-4079E8336440}"/>
    <cellStyle name="Normal 3 2 3 2 2 4 3 2 4" xfId="16008" xr:uid="{37D3AFFC-FC84-4E90-B740-798E474E1373}"/>
    <cellStyle name="Normal 3 2 3 2 2 4 3 2 5" xfId="29698" xr:uid="{D719700C-50A7-487A-B885-A9F1402B1584}"/>
    <cellStyle name="Normal 3 2 3 2 2 4 3 2 6" xfId="44582" xr:uid="{E24F86E5-6CFB-49B0-BA43-6EC20B8E0A9F}"/>
    <cellStyle name="Normal 3 2 3 2 2 4 3 3" xfId="10872" xr:uid="{9AE2D85F-2BB3-43ED-A505-16FB2134C0A4}"/>
    <cellStyle name="Normal 3 2 3 2 2 4 3 3 2" xfId="24562" xr:uid="{FBF89596-509C-4FCF-B01F-8DD04AEC0521}"/>
    <cellStyle name="Normal 3 2 3 2 2 4 3 3 2 2" xfId="38254" xr:uid="{CA84175B-A1C2-4A8A-9441-B7AAAB390893}"/>
    <cellStyle name="Normal 3 2 3 2 2 4 3 3 2 3" xfId="53138" xr:uid="{F070E3B0-701F-42EC-B2D3-485F8A71C0F9}"/>
    <cellStyle name="Normal 3 2 3 2 2 4 3 3 3" xfId="17718" xr:uid="{13D4D965-F2D8-493C-9842-8F7824E8A726}"/>
    <cellStyle name="Normal 3 2 3 2 2 4 3 3 4" xfId="31408" xr:uid="{1A9F52D8-738C-4ADA-AC98-CFAA7E9DA685}"/>
    <cellStyle name="Normal 3 2 3 2 2 4 3 3 5" xfId="46292" xr:uid="{03F30564-E6DC-460C-B76C-F87AA9E24CAC}"/>
    <cellStyle name="Normal 3 2 3 2 2 4 3 4" xfId="21140" xr:uid="{1564FE55-8828-4C77-9EC8-EF48A59BA798}"/>
    <cellStyle name="Normal 3 2 3 2 2 4 3 4 2" xfId="34832" xr:uid="{903DA58C-2AA4-44A5-BC53-33D4A6B5EC5A}"/>
    <cellStyle name="Normal 3 2 3 2 2 4 3 4 3" xfId="49716" xr:uid="{161E5849-AD70-470A-A4DC-B0BDEFF2A50C}"/>
    <cellStyle name="Normal 3 2 3 2 2 4 3 5" xfId="14296" xr:uid="{9B86F9F4-B84F-4B6D-A76A-2C9E34075A5B}"/>
    <cellStyle name="Normal 3 2 3 2 2 4 3 6" xfId="27986" xr:uid="{AB0B6571-0E85-488D-BA1A-930F3B2447DC}"/>
    <cellStyle name="Normal 3 2 3 2 2 4 3 7" xfId="42870" xr:uid="{8027AB9A-934F-4BDE-A8CB-2E51A447EEC8}"/>
    <cellStyle name="Normal 3 2 3 2 2 4 4" xfId="7450" xr:uid="{848F32D7-91B5-49D6-9DC1-9F20FD171A34}"/>
    <cellStyle name="Normal 3 2 3 2 2 4 4 2" xfId="9163" xr:uid="{061147C4-49CF-455C-819F-061A765E7A4F}"/>
    <cellStyle name="Normal 3 2 3 2 2 4 4 2 2" xfId="12585" xr:uid="{0F970D61-465F-4C57-A58B-2DB6CBE08152}"/>
    <cellStyle name="Normal 3 2 3 2 2 4 4 2 2 2" xfId="26275" xr:uid="{10E73A11-69CB-4C3A-B9A9-61FF4A199E15}"/>
    <cellStyle name="Normal 3 2 3 2 2 4 4 2 2 2 2" xfId="39967" xr:uid="{5178BAC6-AC9A-4B15-B3D9-87A1803DE6AE}"/>
    <cellStyle name="Normal 3 2 3 2 2 4 4 2 2 2 3" xfId="54851" xr:uid="{E62F213A-B41C-45DD-84C5-C36EF761900C}"/>
    <cellStyle name="Normal 3 2 3 2 2 4 4 2 2 3" xfId="19431" xr:uid="{C1BC6B6A-5F64-4F28-9281-845935B5B6FF}"/>
    <cellStyle name="Normal 3 2 3 2 2 4 4 2 2 4" xfId="33121" xr:uid="{D8F590A1-A5EC-42F8-91BF-B93955EA8546}"/>
    <cellStyle name="Normal 3 2 3 2 2 4 4 2 2 5" xfId="48005" xr:uid="{DDDCB945-D372-4971-B8E9-DE0153BD41DB}"/>
    <cellStyle name="Normal 3 2 3 2 2 4 4 2 3" xfId="22853" xr:uid="{6939F8E7-DF59-4B6C-BD34-83143BF7D633}"/>
    <cellStyle name="Normal 3 2 3 2 2 4 4 2 3 2" xfId="36545" xr:uid="{E1C5D390-5F3C-43B4-8763-955F55D0B943}"/>
    <cellStyle name="Normal 3 2 3 2 2 4 4 2 3 3" xfId="51429" xr:uid="{81E7F8F4-DF31-4FE0-A969-0D6C993CDD50}"/>
    <cellStyle name="Normal 3 2 3 2 2 4 4 2 4" xfId="16009" xr:uid="{938C43EE-815E-4F90-ABA7-8D91E43EA3D8}"/>
    <cellStyle name="Normal 3 2 3 2 2 4 4 2 5" xfId="29699" xr:uid="{3D5C1190-7149-4187-87CB-87E266E79FAD}"/>
    <cellStyle name="Normal 3 2 3 2 2 4 4 2 6" xfId="44583" xr:uid="{616715C2-05B1-4EAE-A322-0AC924E4AEC4}"/>
    <cellStyle name="Normal 3 2 3 2 2 4 4 3" xfId="10873" xr:uid="{21F77CBE-32ED-4A15-9121-A82CCFD03FBD}"/>
    <cellStyle name="Normal 3 2 3 2 2 4 4 3 2" xfId="24563" xr:uid="{5D758D1D-DADA-4690-9A52-4584513918CA}"/>
    <cellStyle name="Normal 3 2 3 2 2 4 4 3 2 2" xfId="38255" xr:uid="{1486613B-0F6B-49B6-9507-3A8118FC3277}"/>
    <cellStyle name="Normal 3 2 3 2 2 4 4 3 2 3" xfId="53139" xr:uid="{7518B02D-57FC-4B03-9972-ECA8E2B8D7F0}"/>
    <cellStyle name="Normal 3 2 3 2 2 4 4 3 3" xfId="17719" xr:uid="{0DA0286B-3209-4863-AFBB-D4F1FA1D06CF}"/>
    <cellStyle name="Normal 3 2 3 2 2 4 4 3 4" xfId="31409" xr:uid="{454D7E13-F3CC-4111-A973-2D47D7B3CD92}"/>
    <cellStyle name="Normal 3 2 3 2 2 4 4 3 5" xfId="46293" xr:uid="{FA0D4814-4C46-4B32-AECB-463708E992CF}"/>
    <cellStyle name="Normal 3 2 3 2 2 4 4 4" xfId="21141" xr:uid="{A99B7801-C19A-43FF-970A-549EBFCFC033}"/>
    <cellStyle name="Normal 3 2 3 2 2 4 4 4 2" xfId="34833" xr:uid="{83AC8611-54B4-4935-B813-9EAD156EBC97}"/>
    <cellStyle name="Normal 3 2 3 2 2 4 4 4 3" xfId="49717" xr:uid="{32F02BAB-165B-4EBD-8AD4-FA268D49DCDA}"/>
    <cellStyle name="Normal 3 2 3 2 2 4 4 5" xfId="14297" xr:uid="{71A5D462-5FF1-470E-8314-0CCCF96144D1}"/>
    <cellStyle name="Normal 3 2 3 2 2 4 4 6" xfId="27987" xr:uid="{FE431B32-CDFE-4DF3-A3C6-E39147D3C280}"/>
    <cellStyle name="Normal 3 2 3 2 2 4 4 7" xfId="42871" xr:uid="{A0DB62C1-6BD4-4987-A8B7-CAAA9EAE79C8}"/>
    <cellStyle name="Normal 3 2 3 2 2 4 5" xfId="9159" xr:uid="{BEF5F189-1B2F-4976-A796-6F2DD0FAA465}"/>
    <cellStyle name="Normal 3 2 3 2 2 4 5 2" xfId="12581" xr:uid="{96F61C8D-6D33-4072-A465-F7AE5E0B1E76}"/>
    <cellStyle name="Normal 3 2 3 2 2 4 5 2 2" xfId="26271" xr:uid="{C0E6221A-5671-4BF9-8E47-E8D6D4CA0DD8}"/>
    <cellStyle name="Normal 3 2 3 2 2 4 5 2 2 2" xfId="39963" xr:uid="{B80E29C3-F018-4C87-8F7A-98AC311338F9}"/>
    <cellStyle name="Normal 3 2 3 2 2 4 5 2 2 3" xfId="54847" xr:uid="{1D2550A5-607F-4607-A341-66BB2E7BB146}"/>
    <cellStyle name="Normal 3 2 3 2 2 4 5 2 3" xfId="19427" xr:uid="{5F7EA516-B355-4400-AB6A-81D493237D35}"/>
    <cellStyle name="Normal 3 2 3 2 2 4 5 2 4" xfId="33117" xr:uid="{1D3BC9B4-7B2C-43CF-8125-B2F66FE628C1}"/>
    <cellStyle name="Normal 3 2 3 2 2 4 5 2 5" xfId="48001" xr:uid="{742E4FCC-09AF-4738-8CE5-AE138A42A54E}"/>
    <cellStyle name="Normal 3 2 3 2 2 4 5 3" xfId="22849" xr:uid="{8F6900B2-4C5D-40E1-94FF-AE33D28BC247}"/>
    <cellStyle name="Normal 3 2 3 2 2 4 5 3 2" xfId="36541" xr:uid="{C320E56F-ED36-4806-98FF-A7374B182738}"/>
    <cellStyle name="Normal 3 2 3 2 2 4 5 3 3" xfId="51425" xr:uid="{2803F237-BFB1-48B4-B9A9-3F285AFFE716}"/>
    <cellStyle name="Normal 3 2 3 2 2 4 5 4" xfId="16005" xr:uid="{1962D72A-D05C-4AF1-A807-8DB1A5076429}"/>
    <cellStyle name="Normal 3 2 3 2 2 4 5 5" xfId="29695" xr:uid="{F5CA1483-9B93-4C35-BDDC-819DE35E0217}"/>
    <cellStyle name="Normal 3 2 3 2 2 4 5 6" xfId="44579" xr:uid="{0C92A5A0-91BB-4AF7-B593-3B7F2DE6DE76}"/>
    <cellStyle name="Normal 3 2 3 2 2 4 6" xfId="10869" xr:uid="{B806406D-5424-42AF-B9CB-78A5BCCF1A09}"/>
    <cellStyle name="Normal 3 2 3 2 2 4 6 2" xfId="24559" xr:uid="{F5F01B4F-7D8E-4D88-8525-576D4AC533F7}"/>
    <cellStyle name="Normal 3 2 3 2 2 4 6 2 2" xfId="38251" xr:uid="{E6A642A2-A926-41FF-AC58-B7E8B5B9A716}"/>
    <cellStyle name="Normal 3 2 3 2 2 4 6 2 3" xfId="53135" xr:uid="{88FB87FE-FB18-4674-959C-4AF6E344F8B7}"/>
    <cellStyle name="Normal 3 2 3 2 2 4 6 3" xfId="17715" xr:uid="{5E62544C-27D4-4315-9F41-629B5E7304E1}"/>
    <cellStyle name="Normal 3 2 3 2 2 4 6 4" xfId="31405" xr:uid="{1100A43B-F487-4DD8-BBAA-338D93D72544}"/>
    <cellStyle name="Normal 3 2 3 2 2 4 6 5" xfId="46289" xr:uid="{08A734A6-6CBB-43BF-BD2C-3A2A0799ABC1}"/>
    <cellStyle name="Normal 3 2 3 2 2 4 7" xfId="21137" xr:uid="{2B526E1A-AC32-40B8-AF90-5DC7CA4F46B2}"/>
    <cellStyle name="Normal 3 2 3 2 2 4 7 2" xfId="34829" xr:uid="{62EA01FE-10BF-45B2-96C8-50FD1BC4064C}"/>
    <cellStyle name="Normal 3 2 3 2 2 4 7 3" xfId="49713" xr:uid="{52516B60-43B8-4DAE-8B2E-C35B83E70C85}"/>
    <cellStyle name="Normal 3 2 3 2 2 4 8" xfId="14293" xr:uid="{0FB3934E-47BB-486F-BD84-8CD86D0A1935}"/>
    <cellStyle name="Normal 3 2 3 2 2 4 9" xfId="27983" xr:uid="{C951CDA9-40C8-4466-AB2B-74784F6115C1}"/>
    <cellStyle name="Normal 3 2 3 2 2 5" xfId="7451" xr:uid="{7DD59742-7D00-40FF-8EAD-BD288E334A92}"/>
    <cellStyle name="Normal 3 2 3 2 2 5 2" xfId="7452" xr:uid="{B0208E15-F45D-4B90-A94F-C9FEB7A4B5F0}"/>
    <cellStyle name="Normal 3 2 3 2 2 5 2 2" xfId="9165" xr:uid="{66C5CE6F-013F-48B4-AF4C-832763D924DB}"/>
    <cellStyle name="Normal 3 2 3 2 2 5 2 2 2" xfId="12587" xr:uid="{EB742D40-C40F-4BFB-A2CB-C4F4C56F73BC}"/>
    <cellStyle name="Normal 3 2 3 2 2 5 2 2 2 2" xfId="26277" xr:uid="{A875BFCB-0081-43E2-8A65-CD62883CE14B}"/>
    <cellStyle name="Normal 3 2 3 2 2 5 2 2 2 2 2" xfId="39969" xr:uid="{1687B5AE-87F7-4DC6-A5B7-A57D5F8D76D2}"/>
    <cellStyle name="Normal 3 2 3 2 2 5 2 2 2 2 3" xfId="54853" xr:uid="{1DBE44E9-2B68-4C48-AA8C-583C7271E03B}"/>
    <cellStyle name="Normal 3 2 3 2 2 5 2 2 2 3" xfId="19433" xr:uid="{C9C5C46D-342A-4812-A8C5-8A421A4106C5}"/>
    <cellStyle name="Normal 3 2 3 2 2 5 2 2 2 4" xfId="33123" xr:uid="{9EEF5872-A44A-4413-B32C-2CD2879C3760}"/>
    <cellStyle name="Normal 3 2 3 2 2 5 2 2 2 5" xfId="48007" xr:uid="{3329DA06-E601-4390-9F01-3F2EBDB73460}"/>
    <cellStyle name="Normal 3 2 3 2 2 5 2 2 3" xfId="22855" xr:uid="{C9E7E74F-39EE-4AC7-9E25-4F397FF9AE7B}"/>
    <cellStyle name="Normal 3 2 3 2 2 5 2 2 3 2" xfId="36547" xr:uid="{88C6E37B-87E2-4971-AA9E-1D511CEEBC8F}"/>
    <cellStyle name="Normal 3 2 3 2 2 5 2 2 3 3" xfId="51431" xr:uid="{9677BC52-CC32-4146-98D6-D8E7C27FADC3}"/>
    <cellStyle name="Normal 3 2 3 2 2 5 2 2 4" xfId="16011" xr:uid="{A88ED548-547F-4B5F-B00A-41D4A43A0DDF}"/>
    <cellStyle name="Normal 3 2 3 2 2 5 2 2 5" xfId="29701" xr:uid="{AD1B1943-713A-40B9-91D6-438E953707EF}"/>
    <cellStyle name="Normal 3 2 3 2 2 5 2 2 6" xfId="44585" xr:uid="{147F856C-8D21-45FA-A2A5-450515C3E041}"/>
    <cellStyle name="Normal 3 2 3 2 2 5 2 3" xfId="10875" xr:uid="{B0244A1B-8BD6-41BA-8F39-ACCA18FC69CC}"/>
    <cellStyle name="Normal 3 2 3 2 2 5 2 3 2" xfId="24565" xr:uid="{A90EBB49-CA6A-4EE3-9097-0D157999E5AC}"/>
    <cellStyle name="Normal 3 2 3 2 2 5 2 3 2 2" xfId="38257" xr:uid="{9F584352-326F-48A0-8FC6-F5F873CD7A77}"/>
    <cellStyle name="Normal 3 2 3 2 2 5 2 3 2 3" xfId="53141" xr:uid="{04111008-3B25-4F00-AD0A-F36E617351F3}"/>
    <cellStyle name="Normal 3 2 3 2 2 5 2 3 3" xfId="17721" xr:uid="{7DED5F3C-9B7E-444D-A496-0050A2DC03E6}"/>
    <cellStyle name="Normal 3 2 3 2 2 5 2 3 4" xfId="31411" xr:uid="{5232BA66-7D58-47D2-B441-336C71EC0BC2}"/>
    <cellStyle name="Normal 3 2 3 2 2 5 2 3 5" xfId="46295" xr:uid="{05C3A756-E671-4273-9991-F09FC0B9230E}"/>
    <cellStyle name="Normal 3 2 3 2 2 5 2 4" xfId="21143" xr:uid="{B26F169F-4CAC-4671-8728-9E1BADF5C339}"/>
    <cellStyle name="Normal 3 2 3 2 2 5 2 4 2" xfId="34835" xr:uid="{F47ADDF6-C2F2-40C5-94E5-55913247189D}"/>
    <cellStyle name="Normal 3 2 3 2 2 5 2 4 3" xfId="49719" xr:uid="{43CB6B28-96FA-41A6-91FB-106A789E214F}"/>
    <cellStyle name="Normal 3 2 3 2 2 5 2 5" xfId="14299" xr:uid="{69CA2C7A-C4EF-4672-AF2B-DCB63CD948FD}"/>
    <cellStyle name="Normal 3 2 3 2 2 5 2 6" xfId="27989" xr:uid="{6458D4DA-8E5E-452F-BD52-F47BE84D4DC7}"/>
    <cellStyle name="Normal 3 2 3 2 2 5 2 7" xfId="42873" xr:uid="{5B94F5FD-70DC-468A-9F1C-162624247D8E}"/>
    <cellStyle name="Normal 3 2 3 2 2 5 3" xfId="9164" xr:uid="{25DEA738-D4E9-4910-A664-9AF032D17C3E}"/>
    <cellStyle name="Normal 3 2 3 2 2 5 3 2" xfId="12586" xr:uid="{5CFFBA0B-D97B-45F5-A8B6-73D75D4BDF0E}"/>
    <cellStyle name="Normal 3 2 3 2 2 5 3 2 2" xfId="26276" xr:uid="{41A3701E-D399-4532-A8C2-F9C74499B2C1}"/>
    <cellStyle name="Normal 3 2 3 2 2 5 3 2 2 2" xfId="39968" xr:uid="{71D00E34-BC0C-43A0-93E2-ED836333C861}"/>
    <cellStyle name="Normal 3 2 3 2 2 5 3 2 2 3" xfId="54852" xr:uid="{938F3996-22DD-4800-934A-BDFDDD4D851F}"/>
    <cellStyle name="Normal 3 2 3 2 2 5 3 2 3" xfId="19432" xr:uid="{1F5FE413-2038-4206-AF17-1C01416A4FE2}"/>
    <cellStyle name="Normal 3 2 3 2 2 5 3 2 4" xfId="33122" xr:uid="{DFA3E27E-D360-4F4A-A725-4DF256BCCAE4}"/>
    <cellStyle name="Normal 3 2 3 2 2 5 3 2 5" xfId="48006" xr:uid="{E866CFCD-4C4B-4296-9850-D9743062C9F6}"/>
    <cellStyle name="Normal 3 2 3 2 2 5 3 3" xfId="22854" xr:uid="{CFE20865-0711-44A4-84A2-634EA89927B1}"/>
    <cellStyle name="Normal 3 2 3 2 2 5 3 3 2" xfId="36546" xr:uid="{2DB50834-AFBF-414E-846A-5B8308EAAEA5}"/>
    <cellStyle name="Normal 3 2 3 2 2 5 3 3 3" xfId="51430" xr:uid="{D234C754-AD6E-4AF9-AB3A-A37DBC487E08}"/>
    <cellStyle name="Normal 3 2 3 2 2 5 3 4" xfId="16010" xr:uid="{16825547-256D-4CC0-A585-A6F35C48C03B}"/>
    <cellStyle name="Normal 3 2 3 2 2 5 3 5" xfId="29700" xr:uid="{5D8ECF8C-25CD-4D70-9EDA-8309D345A871}"/>
    <cellStyle name="Normal 3 2 3 2 2 5 3 6" xfId="44584" xr:uid="{BA813FE0-08E5-4B5C-940D-740709A359AE}"/>
    <cellStyle name="Normal 3 2 3 2 2 5 4" xfId="10874" xr:uid="{56AC4E9C-FD6A-42C3-9E0B-6B75E0C76942}"/>
    <cellStyle name="Normal 3 2 3 2 2 5 4 2" xfId="24564" xr:uid="{F12C183C-40A2-48B6-9439-1489C55716DF}"/>
    <cellStyle name="Normal 3 2 3 2 2 5 4 2 2" xfId="38256" xr:uid="{F010532F-E8FD-4D82-8374-A8ADC884E984}"/>
    <cellStyle name="Normal 3 2 3 2 2 5 4 2 3" xfId="53140" xr:uid="{53B6A613-F783-4715-BF50-E7F25B31A2EA}"/>
    <cellStyle name="Normal 3 2 3 2 2 5 4 3" xfId="17720" xr:uid="{2EC5AD6A-D748-4824-BA8B-1B010A54DDE4}"/>
    <cellStyle name="Normal 3 2 3 2 2 5 4 4" xfId="31410" xr:uid="{9CC3A395-9FDB-4610-A6AB-175B0FB47E68}"/>
    <cellStyle name="Normal 3 2 3 2 2 5 4 5" xfId="46294" xr:uid="{E4332737-1BF8-488C-8E13-00175D3C0C4A}"/>
    <cellStyle name="Normal 3 2 3 2 2 5 5" xfId="21142" xr:uid="{B34A4567-4FBF-462A-8829-7BFEF94D7002}"/>
    <cellStyle name="Normal 3 2 3 2 2 5 5 2" xfId="34834" xr:uid="{A24E7143-8DEC-472C-8213-41756BFA6725}"/>
    <cellStyle name="Normal 3 2 3 2 2 5 5 3" xfId="49718" xr:uid="{D6CFEAD7-3F89-4C17-AA94-A840CB123715}"/>
    <cellStyle name="Normal 3 2 3 2 2 5 6" xfId="14298" xr:uid="{21472B70-5361-405E-B2FB-06BBEC63C0AA}"/>
    <cellStyle name="Normal 3 2 3 2 2 5 7" xfId="27988" xr:uid="{13E973B1-B8D2-4381-A894-F60909C54A36}"/>
    <cellStyle name="Normal 3 2 3 2 2 5 8" xfId="42872" xr:uid="{7903EF58-9FCA-4EC8-85C3-55004250809A}"/>
    <cellStyle name="Normal 3 2 3 2 2 6" xfId="7453" xr:uid="{F942AE05-62B8-4388-AB8F-BFF2B27DAED7}"/>
    <cellStyle name="Normal 3 2 3 2 2 6 2" xfId="9166" xr:uid="{C29F672A-2EE3-4FBA-B9F5-F40AF74CCF1F}"/>
    <cellStyle name="Normal 3 2 3 2 2 6 2 2" xfId="12588" xr:uid="{37B816DB-9AD7-4FFE-96BB-AB95E74BDB26}"/>
    <cellStyle name="Normal 3 2 3 2 2 6 2 2 2" xfId="26278" xr:uid="{2E97C1ED-BE8F-4272-B109-2FE15AA3C4D4}"/>
    <cellStyle name="Normal 3 2 3 2 2 6 2 2 2 2" xfId="39970" xr:uid="{7A640559-1DB6-4F34-9EA7-3014F1753240}"/>
    <cellStyle name="Normal 3 2 3 2 2 6 2 2 2 3" xfId="54854" xr:uid="{39528E1D-C82E-4FF0-B389-56F5D540EAF6}"/>
    <cellStyle name="Normal 3 2 3 2 2 6 2 2 3" xfId="19434" xr:uid="{0196F19E-8B64-4A40-87D8-AB0F960C76F7}"/>
    <cellStyle name="Normal 3 2 3 2 2 6 2 2 4" xfId="33124" xr:uid="{71F55439-7651-43E9-9CDE-259B5565053A}"/>
    <cellStyle name="Normal 3 2 3 2 2 6 2 2 5" xfId="48008" xr:uid="{559D664D-9671-4BF0-9159-E5A5D83D3349}"/>
    <cellStyle name="Normal 3 2 3 2 2 6 2 3" xfId="22856" xr:uid="{D45CA0FE-75BC-4A79-A999-71F24CA7316E}"/>
    <cellStyle name="Normal 3 2 3 2 2 6 2 3 2" xfId="36548" xr:uid="{18308DFD-82BB-4CCA-9A1C-4A59ACC8A5C3}"/>
    <cellStyle name="Normal 3 2 3 2 2 6 2 3 3" xfId="51432" xr:uid="{2C26BB68-A1F5-4825-99A3-B813A7B1923E}"/>
    <cellStyle name="Normal 3 2 3 2 2 6 2 4" xfId="16012" xr:uid="{D5285CD7-9330-4282-848A-B4F6D193C394}"/>
    <cellStyle name="Normal 3 2 3 2 2 6 2 5" xfId="29702" xr:uid="{DC71EE7A-2C2E-4B35-BEB1-7DF319822C5D}"/>
    <cellStyle name="Normal 3 2 3 2 2 6 2 6" xfId="44586" xr:uid="{738A7499-4D39-44A5-AEFA-E06A948BC1D3}"/>
    <cellStyle name="Normal 3 2 3 2 2 6 3" xfId="10876" xr:uid="{3E46FB4D-0E35-4D6C-B843-B3CB18061EB5}"/>
    <cellStyle name="Normal 3 2 3 2 2 6 3 2" xfId="24566" xr:uid="{91CB55A8-24A7-44E8-8B32-04401A3B14B3}"/>
    <cellStyle name="Normal 3 2 3 2 2 6 3 2 2" xfId="38258" xr:uid="{0DFE1056-1C14-4C52-9579-8DAF4CACB10B}"/>
    <cellStyle name="Normal 3 2 3 2 2 6 3 2 3" xfId="53142" xr:uid="{9CDE1364-CD4E-4669-9585-678615C137F3}"/>
    <cellStyle name="Normal 3 2 3 2 2 6 3 3" xfId="17722" xr:uid="{B5319EA0-47D9-4741-8ADD-FA6291C5596C}"/>
    <cellStyle name="Normal 3 2 3 2 2 6 3 4" xfId="31412" xr:uid="{8D16C668-1CC6-4F5F-A322-DDCDE637BB67}"/>
    <cellStyle name="Normal 3 2 3 2 2 6 3 5" xfId="46296" xr:uid="{C7846C7C-9B9F-4673-951E-82ED0AD4AAD7}"/>
    <cellStyle name="Normal 3 2 3 2 2 6 4" xfId="21144" xr:uid="{3CF6AEA0-E27E-49A9-8375-7836DB615D1E}"/>
    <cellStyle name="Normal 3 2 3 2 2 6 4 2" xfId="34836" xr:uid="{C513831B-0950-4A6D-9A70-02B3DA29C788}"/>
    <cellStyle name="Normal 3 2 3 2 2 6 4 3" xfId="49720" xr:uid="{3C2BDDC3-938F-401A-A194-F8CB4A08CC3A}"/>
    <cellStyle name="Normal 3 2 3 2 2 6 5" xfId="14300" xr:uid="{E9364F78-209E-401B-8D10-3E8A2C1042AE}"/>
    <cellStyle name="Normal 3 2 3 2 2 6 6" xfId="27990" xr:uid="{852F21F0-6FE0-45CD-A918-B7E6A236B4CA}"/>
    <cellStyle name="Normal 3 2 3 2 2 6 7" xfId="42874" xr:uid="{26F4995F-F528-4B3B-92A6-63B165E22642}"/>
    <cellStyle name="Normal 3 2 3 2 2 7" xfId="7454" xr:uid="{25E32F55-8DA2-45B4-8796-035D6E33B22F}"/>
    <cellStyle name="Normal 3 2 3 2 2 7 2" xfId="9167" xr:uid="{E97F8409-65E5-4E97-AE94-803B49DEDEF0}"/>
    <cellStyle name="Normal 3 2 3 2 2 7 2 2" xfId="12589" xr:uid="{5839B8D0-8D11-44CF-B949-A4516DB8650F}"/>
    <cellStyle name="Normal 3 2 3 2 2 7 2 2 2" xfId="26279" xr:uid="{7D0F882D-1E01-4372-91A8-5BCFC3AB6D64}"/>
    <cellStyle name="Normal 3 2 3 2 2 7 2 2 2 2" xfId="39971" xr:uid="{0E0520C0-2303-4E01-817E-5CFE619FFCF4}"/>
    <cellStyle name="Normal 3 2 3 2 2 7 2 2 2 3" xfId="54855" xr:uid="{1E598080-6877-4879-9899-9F97D0AC26F9}"/>
    <cellStyle name="Normal 3 2 3 2 2 7 2 2 3" xfId="19435" xr:uid="{A9BCF6D6-EAB0-4CD7-944F-4C9E4A3DC78D}"/>
    <cellStyle name="Normal 3 2 3 2 2 7 2 2 4" xfId="33125" xr:uid="{FFD4322D-6071-49C0-AB3F-6BECBEF0775A}"/>
    <cellStyle name="Normal 3 2 3 2 2 7 2 2 5" xfId="48009" xr:uid="{1F8A9CE2-D85F-4531-A2A6-25B19D5F5AE3}"/>
    <cellStyle name="Normal 3 2 3 2 2 7 2 3" xfId="22857" xr:uid="{104666EA-AE0F-410D-8D76-DE670C798738}"/>
    <cellStyle name="Normal 3 2 3 2 2 7 2 3 2" xfId="36549" xr:uid="{8734C75A-4B39-4A04-9DFE-8B7CE5128078}"/>
    <cellStyle name="Normal 3 2 3 2 2 7 2 3 3" xfId="51433" xr:uid="{6F5E497E-B9D9-41EB-A3CF-34B01BE56E14}"/>
    <cellStyle name="Normal 3 2 3 2 2 7 2 4" xfId="16013" xr:uid="{8DD23CDB-A24C-4358-894C-8A50978CBC81}"/>
    <cellStyle name="Normal 3 2 3 2 2 7 2 5" xfId="29703" xr:uid="{A415C38B-1A4E-4408-A35C-5FF251C1757F}"/>
    <cellStyle name="Normal 3 2 3 2 2 7 2 6" xfId="44587" xr:uid="{79D20D66-DA4A-4E57-A441-C8113DF93A05}"/>
    <cellStyle name="Normal 3 2 3 2 2 7 3" xfId="10877" xr:uid="{5EE758C7-D366-48FC-BE44-C5CBF9E838D5}"/>
    <cellStyle name="Normal 3 2 3 2 2 7 3 2" xfId="24567" xr:uid="{61E14026-635D-4397-AE8F-B749A32A7913}"/>
    <cellStyle name="Normal 3 2 3 2 2 7 3 2 2" xfId="38259" xr:uid="{42843F96-DF44-4D28-950D-E2516B2BF0D0}"/>
    <cellStyle name="Normal 3 2 3 2 2 7 3 2 3" xfId="53143" xr:uid="{9A47DCA4-6C2D-462A-8054-A6EB8659E3C7}"/>
    <cellStyle name="Normal 3 2 3 2 2 7 3 3" xfId="17723" xr:uid="{543EF4CB-3182-4D46-A99C-517645C39B57}"/>
    <cellStyle name="Normal 3 2 3 2 2 7 3 4" xfId="31413" xr:uid="{A8EFA621-017A-4198-8482-D471646649B2}"/>
    <cellStyle name="Normal 3 2 3 2 2 7 3 5" xfId="46297" xr:uid="{7EC0391D-17B3-46DC-B1A0-E095C76D8FD2}"/>
    <cellStyle name="Normal 3 2 3 2 2 7 4" xfId="21145" xr:uid="{ACDE0083-4351-48C2-9472-2C6302BE7C83}"/>
    <cellStyle name="Normal 3 2 3 2 2 7 4 2" xfId="34837" xr:uid="{8EACA38E-2994-46B0-8804-2318D207027A}"/>
    <cellStyle name="Normal 3 2 3 2 2 7 4 3" xfId="49721" xr:uid="{6D81F595-0760-41A7-8ECF-0969079A1DF4}"/>
    <cellStyle name="Normal 3 2 3 2 2 7 5" xfId="14301" xr:uid="{EF2D53B3-7E0A-45BE-B012-E8C60EDFED05}"/>
    <cellStyle name="Normal 3 2 3 2 2 7 6" xfId="27991" xr:uid="{3D015622-5C1D-42E6-95FC-455151526B76}"/>
    <cellStyle name="Normal 3 2 3 2 2 7 7" xfId="42875" xr:uid="{4775C03F-6343-4F16-AE5D-55BEFE31A778}"/>
    <cellStyle name="Normal 3 2 3 2 2 8" xfId="9138" xr:uid="{D4D926B3-2DA0-4719-8AFD-A16BA6153F1B}"/>
    <cellStyle name="Normal 3 2 3 2 2 8 2" xfId="12560" xr:uid="{A1F78E57-BDAE-4915-8264-D8D61CFD0E3E}"/>
    <cellStyle name="Normal 3 2 3 2 2 8 2 2" xfId="26250" xr:uid="{D99E2ADD-FAA4-44ED-B681-0D93DD33B161}"/>
    <cellStyle name="Normal 3 2 3 2 2 8 2 2 2" xfId="39942" xr:uid="{F222B7F3-1A77-4D92-B45B-FEF30A3B9392}"/>
    <cellStyle name="Normal 3 2 3 2 2 8 2 2 3" xfId="54826" xr:uid="{66BC2627-EE92-4A1C-82B6-9FF12F71F8D8}"/>
    <cellStyle name="Normal 3 2 3 2 2 8 2 3" xfId="19406" xr:uid="{68166177-84EB-4F86-8448-440E766C061E}"/>
    <cellStyle name="Normal 3 2 3 2 2 8 2 4" xfId="33096" xr:uid="{5B0A3CDE-4DF0-4AD5-AC99-C3A4DF8698FA}"/>
    <cellStyle name="Normal 3 2 3 2 2 8 2 5" xfId="47980" xr:uid="{291D185A-C2F9-4507-A200-95ABF82B2615}"/>
    <cellStyle name="Normal 3 2 3 2 2 8 3" xfId="22828" xr:uid="{8E504FA5-A574-4DD8-BA0F-0C0FA007D485}"/>
    <cellStyle name="Normal 3 2 3 2 2 8 3 2" xfId="36520" xr:uid="{ACAC0CA8-2D5C-4EF2-A7E0-EA87A2981D30}"/>
    <cellStyle name="Normal 3 2 3 2 2 8 3 3" xfId="51404" xr:uid="{65686868-6A03-4618-872A-78BAEFFB3FBA}"/>
    <cellStyle name="Normal 3 2 3 2 2 8 4" xfId="15984" xr:uid="{776DBA4A-039A-43D9-AEE0-10203FBC3D2B}"/>
    <cellStyle name="Normal 3 2 3 2 2 8 5" xfId="29674" xr:uid="{53D41BB6-1AF8-4D4D-8E6C-8C6D604C2949}"/>
    <cellStyle name="Normal 3 2 3 2 2 8 6" xfId="44558" xr:uid="{05C488CF-73EB-442D-B6C6-C5473CB54BFA}"/>
    <cellStyle name="Normal 3 2 3 2 2 9" xfId="10848" xr:uid="{C527841A-632C-4492-83DD-F3E91AD0266D}"/>
    <cellStyle name="Normal 3 2 3 2 2 9 2" xfId="24538" xr:uid="{37A66F5B-BF1D-4673-AE30-7E6CDFACE1AD}"/>
    <cellStyle name="Normal 3 2 3 2 2 9 2 2" xfId="38230" xr:uid="{72FCC69F-BB02-451A-884E-99A8515FAEEA}"/>
    <cellStyle name="Normal 3 2 3 2 2 9 2 3" xfId="53114" xr:uid="{4E3E105C-9747-4BEC-BDB7-AEB164F9839F}"/>
    <cellStyle name="Normal 3 2 3 2 2 9 3" xfId="17694" xr:uid="{DFF5B57C-F2E5-4309-82D1-CCDB6E28AB1E}"/>
    <cellStyle name="Normal 3 2 3 2 2 9 4" xfId="31384" xr:uid="{A7759DEE-20F6-4892-B4F8-09CAA6B4F8F8}"/>
    <cellStyle name="Normal 3 2 3 2 2 9 5" xfId="46268" xr:uid="{E87D5BE4-FA1A-4AF8-841A-A3F8C9DBDDC8}"/>
    <cellStyle name="Normal 3 2 3 2 3" xfId="7455" xr:uid="{7AE47620-5DC2-471D-869E-AD5F1067ED54}"/>
    <cellStyle name="Normal 3 2 3 2 3 10" xfId="14302" xr:uid="{12AA1F49-BA7C-4F78-999B-F6D404CDFACD}"/>
    <cellStyle name="Normal 3 2 3 2 3 11" xfId="27992" xr:uid="{BD9F4D02-E1A2-485B-97B2-9F851473A540}"/>
    <cellStyle name="Normal 3 2 3 2 3 12" xfId="42876" xr:uid="{2DDC477F-AFE6-4C46-A087-F4A8CC11C3B1}"/>
    <cellStyle name="Normal 3 2 3 2 3 2" xfId="7456" xr:uid="{FEA9E02F-DEC9-4251-9379-1C500C9929C3}"/>
    <cellStyle name="Normal 3 2 3 2 3 2 10" xfId="42877" xr:uid="{1F6593A1-240A-4FBA-BD38-2D04B6DE34D2}"/>
    <cellStyle name="Normal 3 2 3 2 3 2 2" xfId="7457" xr:uid="{49D46911-15BC-4563-9996-A1138DB9E9F8}"/>
    <cellStyle name="Normal 3 2 3 2 3 2 2 2" xfId="7458" xr:uid="{7B97C817-B467-4F05-96FD-3A487F4DF8D3}"/>
    <cellStyle name="Normal 3 2 3 2 3 2 2 2 2" xfId="9171" xr:uid="{9B8DBCE5-8E19-405F-A5CF-6A39A3FEF287}"/>
    <cellStyle name="Normal 3 2 3 2 3 2 2 2 2 2" xfId="12593" xr:uid="{288E35D6-93E5-42B9-B384-D73BDCBA9E1C}"/>
    <cellStyle name="Normal 3 2 3 2 3 2 2 2 2 2 2" xfId="26283" xr:uid="{41E52CC7-9105-4B54-8DF2-648BEE3E828A}"/>
    <cellStyle name="Normal 3 2 3 2 3 2 2 2 2 2 2 2" xfId="39975" xr:uid="{AB948FAA-8214-4EB1-901F-C1AB79A77419}"/>
    <cellStyle name="Normal 3 2 3 2 3 2 2 2 2 2 2 3" xfId="54859" xr:uid="{537B88BD-704C-4D34-806D-E87EDDF47C7F}"/>
    <cellStyle name="Normal 3 2 3 2 3 2 2 2 2 2 3" xfId="19439" xr:uid="{617BF37A-DE43-409F-9E71-77D77D5E10E9}"/>
    <cellStyle name="Normal 3 2 3 2 3 2 2 2 2 2 4" xfId="33129" xr:uid="{6C34585E-1F7C-4BCA-8476-655A56C458B8}"/>
    <cellStyle name="Normal 3 2 3 2 3 2 2 2 2 2 5" xfId="48013" xr:uid="{9D2BC8F2-B8C9-4A45-ABCA-EA21BD322A3F}"/>
    <cellStyle name="Normal 3 2 3 2 3 2 2 2 2 3" xfId="22861" xr:uid="{1FC464F4-5167-4E28-A0BE-694F9A7A8C47}"/>
    <cellStyle name="Normal 3 2 3 2 3 2 2 2 2 3 2" xfId="36553" xr:uid="{53F385DC-F4F6-411C-A2F0-23135D018958}"/>
    <cellStyle name="Normal 3 2 3 2 3 2 2 2 2 3 3" xfId="51437" xr:uid="{E4914063-8E3F-4177-99F5-BBCF6AA66849}"/>
    <cellStyle name="Normal 3 2 3 2 3 2 2 2 2 4" xfId="16017" xr:uid="{EDB1667A-9E71-4EAE-8509-F6EDD0F18A6F}"/>
    <cellStyle name="Normal 3 2 3 2 3 2 2 2 2 5" xfId="29707" xr:uid="{0B23BB00-5F20-4900-9104-2AADADC4F7E4}"/>
    <cellStyle name="Normal 3 2 3 2 3 2 2 2 2 6" xfId="44591" xr:uid="{8365B35B-F1C1-4F90-A839-DC07F41E83E0}"/>
    <cellStyle name="Normal 3 2 3 2 3 2 2 2 3" xfId="10881" xr:uid="{269A4243-3E7E-4F09-A1F8-7EBC539FF4B8}"/>
    <cellStyle name="Normal 3 2 3 2 3 2 2 2 3 2" xfId="24571" xr:uid="{A8145AE5-CA8F-4568-9215-B3BA76A21A85}"/>
    <cellStyle name="Normal 3 2 3 2 3 2 2 2 3 2 2" xfId="38263" xr:uid="{C73E3348-C0FB-4DD8-8D8F-25DFF2993F4C}"/>
    <cellStyle name="Normal 3 2 3 2 3 2 2 2 3 2 3" xfId="53147" xr:uid="{C6D856FB-3A50-4502-8B4E-ECA212442767}"/>
    <cellStyle name="Normal 3 2 3 2 3 2 2 2 3 3" xfId="17727" xr:uid="{A2051F9A-CD3B-4803-AA51-056F55B89F3B}"/>
    <cellStyle name="Normal 3 2 3 2 3 2 2 2 3 4" xfId="31417" xr:uid="{91397218-9854-4FCE-8A0F-0090DE5F1CFB}"/>
    <cellStyle name="Normal 3 2 3 2 3 2 2 2 3 5" xfId="46301" xr:uid="{CC7CDEC2-044B-4723-ACC3-1D53B3FA2B8E}"/>
    <cellStyle name="Normal 3 2 3 2 3 2 2 2 4" xfId="21149" xr:uid="{5655CFB8-F440-4BF6-823E-350964F2BAB8}"/>
    <cellStyle name="Normal 3 2 3 2 3 2 2 2 4 2" xfId="34841" xr:uid="{41020D9C-BEFB-47B9-BAE8-258EDB67F750}"/>
    <cellStyle name="Normal 3 2 3 2 3 2 2 2 4 3" xfId="49725" xr:uid="{E4D1B668-F4F9-4B5A-BFA2-D1242AFA855C}"/>
    <cellStyle name="Normal 3 2 3 2 3 2 2 2 5" xfId="14305" xr:uid="{2BB988A8-2E5D-4C7B-8971-389C3D145C2D}"/>
    <cellStyle name="Normal 3 2 3 2 3 2 2 2 6" xfId="27995" xr:uid="{FFE9FF56-82C9-4D8A-A8E6-3EC0AE570A62}"/>
    <cellStyle name="Normal 3 2 3 2 3 2 2 2 7" xfId="42879" xr:uid="{BEB9FDDE-F8FF-4AF0-B19E-7B04DEF267D6}"/>
    <cellStyle name="Normal 3 2 3 2 3 2 2 3" xfId="9170" xr:uid="{43DAE346-44DD-4F01-9665-60C76BA59141}"/>
    <cellStyle name="Normal 3 2 3 2 3 2 2 3 2" xfId="12592" xr:uid="{24484847-8EDA-4A72-8F3D-7185D83598B2}"/>
    <cellStyle name="Normal 3 2 3 2 3 2 2 3 2 2" xfId="26282" xr:uid="{852FD72B-6A45-437A-ACEF-7EB1CF3875F3}"/>
    <cellStyle name="Normal 3 2 3 2 3 2 2 3 2 2 2" xfId="39974" xr:uid="{57BBB6BA-AEAB-4B8D-A1BB-85CE802D8C3F}"/>
    <cellStyle name="Normal 3 2 3 2 3 2 2 3 2 2 3" xfId="54858" xr:uid="{9D605C09-E114-495A-AA65-45D84C8A926D}"/>
    <cellStyle name="Normal 3 2 3 2 3 2 2 3 2 3" xfId="19438" xr:uid="{F4AFCCD5-34D5-476E-9E52-CBC0DEA95167}"/>
    <cellStyle name="Normal 3 2 3 2 3 2 2 3 2 4" xfId="33128" xr:uid="{74045A37-411E-437E-A7C0-1F3603BDC566}"/>
    <cellStyle name="Normal 3 2 3 2 3 2 2 3 2 5" xfId="48012" xr:uid="{BBAF0D94-B710-4835-A963-F8183C186357}"/>
    <cellStyle name="Normal 3 2 3 2 3 2 2 3 3" xfId="22860" xr:uid="{F2C4BE87-033B-4991-98B8-D2DDAA9F6F4B}"/>
    <cellStyle name="Normal 3 2 3 2 3 2 2 3 3 2" xfId="36552" xr:uid="{91C6D808-2AA7-4160-B911-FB8CFC24F4AD}"/>
    <cellStyle name="Normal 3 2 3 2 3 2 2 3 3 3" xfId="51436" xr:uid="{0197FB5A-3174-4230-A46F-DCEF25DFFAD6}"/>
    <cellStyle name="Normal 3 2 3 2 3 2 2 3 4" xfId="16016" xr:uid="{EC94B471-A760-4CFA-96D0-FA051DB18654}"/>
    <cellStyle name="Normal 3 2 3 2 3 2 2 3 5" xfId="29706" xr:uid="{8C73F8FE-896E-44D9-BF67-9F4AF2BDD4A7}"/>
    <cellStyle name="Normal 3 2 3 2 3 2 2 3 6" xfId="44590" xr:uid="{2A9FAF6C-5FAC-4031-A66B-06FC63F50499}"/>
    <cellStyle name="Normal 3 2 3 2 3 2 2 4" xfId="10880" xr:uid="{ADEE5715-313B-4836-A615-3637EAA3EB74}"/>
    <cellStyle name="Normal 3 2 3 2 3 2 2 4 2" xfId="24570" xr:uid="{8A82FE7D-ED15-4EE0-A85B-61535676DB18}"/>
    <cellStyle name="Normal 3 2 3 2 3 2 2 4 2 2" xfId="38262" xr:uid="{AE308FEB-0B91-478F-8D28-AEBAF8DB603D}"/>
    <cellStyle name="Normal 3 2 3 2 3 2 2 4 2 3" xfId="53146" xr:uid="{AB5F8217-F256-4CD0-8131-7E7685B0F940}"/>
    <cellStyle name="Normal 3 2 3 2 3 2 2 4 3" xfId="17726" xr:uid="{70496EE1-D686-426E-88A1-4834FD0B96F2}"/>
    <cellStyle name="Normal 3 2 3 2 3 2 2 4 4" xfId="31416" xr:uid="{4119E5C1-78F3-4B0F-AE74-08087491FC76}"/>
    <cellStyle name="Normal 3 2 3 2 3 2 2 4 5" xfId="46300" xr:uid="{5FAFBCF3-9C89-49E7-9C9B-EB15C33E4507}"/>
    <cellStyle name="Normal 3 2 3 2 3 2 2 5" xfId="21148" xr:uid="{E3A5546A-B08D-4896-A227-21DE010FEB15}"/>
    <cellStyle name="Normal 3 2 3 2 3 2 2 5 2" xfId="34840" xr:uid="{C5D91EA5-9C4E-4036-9AC4-550D201F226F}"/>
    <cellStyle name="Normal 3 2 3 2 3 2 2 5 3" xfId="49724" xr:uid="{2A06AE05-640F-4708-B0B5-FB07B4A97C92}"/>
    <cellStyle name="Normal 3 2 3 2 3 2 2 6" xfId="14304" xr:uid="{62291DBB-AF84-40D1-92C0-7B28C0F624FD}"/>
    <cellStyle name="Normal 3 2 3 2 3 2 2 7" xfId="27994" xr:uid="{81F7BBEA-70E5-44E1-BB0D-CA642896D736}"/>
    <cellStyle name="Normal 3 2 3 2 3 2 2 8" xfId="42878" xr:uid="{CA983EFD-1217-4785-8B3C-BA51563BED67}"/>
    <cellStyle name="Normal 3 2 3 2 3 2 3" xfId="7459" xr:uid="{517CE077-02BC-4E38-9D09-2F492BA34449}"/>
    <cellStyle name="Normal 3 2 3 2 3 2 3 2" xfId="9172" xr:uid="{9F397651-DE0F-48EB-A68A-9701ACAC42A7}"/>
    <cellStyle name="Normal 3 2 3 2 3 2 3 2 2" xfId="12594" xr:uid="{08AFDAAA-8D8C-4212-AC63-442C0E509F79}"/>
    <cellStyle name="Normal 3 2 3 2 3 2 3 2 2 2" xfId="26284" xr:uid="{56DCDFE5-EF8D-4892-B6F2-D8E6F1C14C1C}"/>
    <cellStyle name="Normal 3 2 3 2 3 2 3 2 2 2 2" xfId="39976" xr:uid="{84414722-4185-4488-992D-B081B5B619D8}"/>
    <cellStyle name="Normal 3 2 3 2 3 2 3 2 2 2 3" xfId="54860" xr:uid="{C0EC083B-FDAA-43FD-AD3B-D1E55C09E935}"/>
    <cellStyle name="Normal 3 2 3 2 3 2 3 2 2 3" xfId="19440" xr:uid="{B52F805E-E7E1-4776-8ACC-396A8904E836}"/>
    <cellStyle name="Normal 3 2 3 2 3 2 3 2 2 4" xfId="33130" xr:uid="{19CD1CE5-C3D6-4FA2-92EE-EB06314913F9}"/>
    <cellStyle name="Normal 3 2 3 2 3 2 3 2 2 5" xfId="48014" xr:uid="{76E0467B-BF07-420C-9859-5241DE0C0CF8}"/>
    <cellStyle name="Normal 3 2 3 2 3 2 3 2 3" xfId="22862" xr:uid="{46523A8D-9D26-4B50-9114-2AA7930E00FD}"/>
    <cellStyle name="Normal 3 2 3 2 3 2 3 2 3 2" xfId="36554" xr:uid="{B8F04D8B-7CCF-4C11-9ABE-1DE233A31473}"/>
    <cellStyle name="Normal 3 2 3 2 3 2 3 2 3 3" xfId="51438" xr:uid="{351D589D-9208-481C-A2CF-A4DED3D45D25}"/>
    <cellStyle name="Normal 3 2 3 2 3 2 3 2 4" xfId="16018" xr:uid="{C99035B5-9115-45B4-911E-C0FCFDF7A149}"/>
    <cellStyle name="Normal 3 2 3 2 3 2 3 2 5" xfId="29708" xr:uid="{2E7E3D24-C7E3-4A31-B390-E1C78F957992}"/>
    <cellStyle name="Normal 3 2 3 2 3 2 3 2 6" xfId="44592" xr:uid="{1718D61F-B8DA-4CFF-BF38-4EC3C9E89202}"/>
    <cellStyle name="Normal 3 2 3 2 3 2 3 3" xfId="10882" xr:uid="{26BF84B2-8439-4B4D-AF91-22D89DDECDAA}"/>
    <cellStyle name="Normal 3 2 3 2 3 2 3 3 2" xfId="24572" xr:uid="{7BE1940C-E304-48DE-A82B-B86DB2716DEA}"/>
    <cellStyle name="Normal 3 2 3 2 3 2 3 3 2 2" xfId="38264" xr:uid="{F3E3F084-6288-4B73-B56F-412F8B82256F}"/>
    <cellStyle name="Normal 3 2 3 2 3 2 3 3 2 3" xfId="53148" xr:uid="{2C59C40A-1D34-4D39-8FB4-C453F169B6AB}"/>
    <cellStyle name="Normal 3 2 3 2 3 2 3 3 3" xfId="17728" xr:uid="{C95C4613-D5F6-450F-B25F-52EF6C617660}"/>
    <cellStyle name="Normal 3 2 3 2 3 2 3 3 4" xfId="31418" xr:uid="{9B8E03B7-E976-4FE6-9FB8-CA39B021DF4C}"/>
    <cellStyle name="Normal 3 2 3 2 3 2 3 3 5" xfId="46302" xr:uid="{D5E6B638-45CE-4C09-BC56-2612A22B4468}"/>
    <cellStyle name="Normal 3 2 3 2 3 2 3 4" xfId="21150" xr:uid="{C7CCCBB7-8361-47C6-A2A0-D8D946633493}"/>
    <cellStyle name="Normal 3 2 3 2 3 2 3 4 2" xfId="34842" xr:uid="{EFFE6A8B-77C5-4884-A9AF-89A90DA82523}"/>
    <cellStyle name="Normal 3 2 3 2 3 2 3 4 3" xfId="49726" xr:uid="{E23117C9-2B6F-4338-86D6-F2BFB6CE9409}"/>
    <cellStyle name="Normal 3 2 3 2 3 2 3 5" xfId="14306" xr:uid="{91BDB9FC-FABF-4B22-972D-B89539026376}"/>
    <cellStyle name="Normal 3 2 3 2 3 2 3 6" xfId="27996" xr:uid="{AC6E0555-1EC0-43CF-900A-DCF875F870B3}"/>
    <cellStyle name="Normal 3 2 3 2 3 2 3 7" xfId="42880" xr:uid="{AD7D3E68-D572-4482-AA56-E657566C572A}"/>
    <cellStyle name="Normal 3 2 3 2 3 2 4" xfId="7460" xr:uid="{A58A3449-8DA0-41D0-A034-E0D4F7DC6494}"/>
    <cellStyle name="Normal 3 2 3 2 3 2 4 2" xfId="9173" xr:uid="{0FFEB2B0-86B3-4EB1-B410-841B3B6A35CC}"/>
    <cellStyle name="Normal 3 2 3 2 3 2 4 2 2" xfId="12595" xr:uid="{67385CAC-84CB-460B-864F-A85F18A5333E}"/>
    <cellStyle name="Normal 3 2 3 2 3 2 4 2 2 2" xfId="26285" xr:uid="{ADFE7CF2-1043-4843-9C4D-287D033DAC30}"/>
    <cellStyle name="Normal 3 2 3 2 3 2 4 2 2 2 2" xfId="39977" xr:uid="{3FE37438-AFDF-41BB-93F5-E930CFEB06D3}"/>
    <cellStyle name="Normal 3 2 3 2 3 2 4 2 2 2 3" xfId="54861" xr:uid="{3E4E0159-ADB2-4104-806A-52C25BC06330}"/>
    <cellStyle name="Normal 3 2 3 2 3 2 4 2 2 3" xfId="19441" xr:uid="{3635327C-00D7-4073-8F64-00E479F3E468}"/>
    <cellStyle name="Normal 3 2 3 2 3 2 4 2 2 4" xfId="33131" xr:uid="{3F6697FD-A8EE-454B-BB49-A3D31587D32B}"/>
    <cellStyle name="Normal 3 2 3 2 3 2 4 2 2 5" xfId="48015" xr:uid="{77A25ACE-E96F-431F-BCCB-DAB23D818545}"/>
    <cellStyle name="Normal 3 2 3 2 3 2 4 2 3" xfId="22863" xr:uid="{718B4D82-4C4E-4553-BEDB-9FB2517573A9}"/>
    <cellStyle name="Normal 3 2 3 2 3 2 4 2 3 2" xfId="36555" xr:uid="{6A794328-3C7C-4F99-B060-5D48722DB6B5}"/>
    <cellStyle name="Normal 3 2 3 2 3 2 4 2 3 3" xfId="51439" xr:uid="{9AA46627-43D2-47C7-9939-DC30959295DA}"/>
    <cellStyle name="Normal 3 2 3 2 3 2 4 2 4" xfId="16019" xr:uid="{EB3FFB43-8004-48FE-A834-B3431DD5E221}"/>
    <cellStyle name="Normal 3 2 3 2 3 2 4 2 5" xfId="29709" xr:uid="{17DC4A70-A383-4F16-9C18-455F68C3F670}"/>
    <cellStyle name="Normal 3 2 3 2 3 2 4 2 6" xfId="44593" xr:uid="{CD5C56E4-5AAD-450D-9E6B-0653579194D9}"/>
    <cellStyle name="Normal 3 2 3 2 3 2 4 3" xfId="10883" xr:uid="{150F0DD6-F39B-4071-8928-FB3621251AD1}"/>
    <cellStyle name="Normal 3 2 3 2 3 2 4 3 2" xfId="24573" xr:uid="{43284C6C-10BE-4A05-A293-B652DCCE9535}"/>
    <cellStyle name="Normal 3 2 3 2 3 2 4 3 2 2" xfId="38265" xr:uid="{0EDB85E2-71EB-46FA-A21C-47669A849580}"/>
    <cellStyle name="Normal 3 2 3 2 3 2 4 3 2 3" xfId="53149" xr:uid="{0CA168EA-4DED-45BC-9FC1-6714C4D9CE2B}"/>
    <cellStyle name="Normal 3 2 3 2 3 2 4 3 3" xfId="17729" xr:uid="{6A07855A-C874-41AB-A6AB-4E559070E445}"/>
    <cellStyle name="Normal 3 2 3 2 3 2 4 3 4" xfId="31419" xr:uid="{7C4981F6-3E17-42AD-B233-ED9A206CA525}"/>
    <cellStyle name="Normal 3 2 3 2 3 2 4 3 5" xfId="46303" xr:uid="{2C4E7444-12DF-4AD1-AD59-3E923DCE8DE9}"/>
    <cellStyle name="Normal 3 2 3 2 3 2 4 4" xfId="21151" xr:uid="{0A8B32A3-7CD1-4174-A5D6-9B99E2544DAE}"/>
    <cellStyle name="Normal 3 2 3 2 3 2 4 4 2" xfId="34843" xr:uid="{0310BFB7-70EA-4740-8937-E8B585E2DE9F}"/>
    <cellStyle name="Normal 3 2 3 2 3 2 4 4 3" xfId="49727" xr:uid="{00EC6978-126A-4B29-A6F9-F5B16966C768}"/>
    <cellStyle name="Normal 3 2 3 2 3 2 4 5" xfId="14307" xr:uid="{4E4B6824-F089-4B9D-B35E-17A94AD3AC95}"/>
    <cellStyle name="Normal 3 2 3 2 3 2 4 6" xfId="27997" xr:uid="{8143D319-7C57-40F6-8687-F5CB45AE3E33}"/>
    <cellStyle name="Normal 3 2 3 2 3 2 4 7" xfId="42881" xr:uid="{D3133096-6C7C-4D5A-A521-A2257D287DC6}"/>
    <cellStyle name="Normal 3 2 3 2 3 2 5" xfId="9169" xr:uid="{61ED87F7-23E1-4EAA-8105-C6F90E9D72BD}"/>
    <cellStyle name="Normal 3 2 3 2 3 2 5 2" xfId="12591" xr:uid="{E2E263E3-6C97-4B41-BC95-777C4F58EBC1}"/>
    <cellStyle name="Normal 3 2 3 2 3 2 5 2 2" xfId="26281" xr:uid="{62635525-90C1-4597-9A9F-FC8F898FD31F}"/>
    <cellStyle name="Normal 3 2 3 2 3 2 5 2 2 2" xfId="39973" xr:uid="{B6DB09FF-F888-4E31-B9B3-DF1CD7E2FFFA}"/>
    <cellStyle name="Normal 3 2 3 2 3 2 5 2 2 3" xfId="54857" xr:uid="{9BFBF86B-982C-4A22-8F5E-EC63D28F8277}"/>
    <cellStyle name="Normal 3 2 3 2 3 2 5 2 3" xfId="19437" xr:uid="{54C30CD3-75F7-4325-ACBE-3648457F676F}"/>
    <cellStyle name="Normal 3 2 3 2 3 2 5 2 4" xfId="33127" xr:uid="{CADC50FA-AB95-4CA6-832B-1455DB73066D}"/>
    <cellStyle name="Normal 3 2 3 2 3 2 5 2 5" xfId="48011" xr:uid="{2D25F806-74CE-45BA-97A6-C77CC89EAC3F}"/>
    <cellStyle name="Normal 3 2 3 2 3 2 5 3" xfId="22859" xr:uid="{5D91336D-7D7B-4DD5-872A-9852623409B2}"/>
    <cellStyle name="Normal 3 2 3 2 3 2 5 3 2" xfId="36551" xr:uid="{E41F2410-B59C-434A-9EBC-2402AA2A4E81}"/>
    <cellStyle name="Normal 3 2 3 2 3 2 5 3 3" xfId="51435" xr:uid="{810007DC-DB2B-4445-ACF4-5B1F0B2CF922}"/>
    <cellStyle name="Normal 3 2 3 2 3 2 5 4" xfId="16015" xr:uid="{54B557F3-AFDE-490A-B2AE-13AEB65E7A8C}"/>
    <cellStyle name="Normal 3 2 3 2 3 2 5 5" xfId="29705" xr:uid="{7DF45CB5-7015-480D-B2AD-2A6A5FAAEB64}"/>
    <cellStyle name="Normal 3 2 3 2 3 2 5 6" xfId="44589" xr:uid="{CA9CF8AF-2944-4F4D-B6E7-134AC22A0C3D}"/>
    <cellStyle name="Normal 3 2 3 2 3 2 6" xfId="10879" xr:uid="{994FA576-D92F-4E71-A425-39150735041B}"/>
    <cellStyle name="Normal 3 2 3 2 3 2 6 2" xfId="24569" xr:uid="{777B6890-0A59-41DB-A6FE-3B658EA14A55}"/>
    <cellStyle name="Normal 3 2 3 2 3 2 6 2 2" xfId="38261" xr:uid="{BA4EA6A6-1B8A-457A-A96B-096564BD0C5A}"/>
    <cellStyle name="Normal 3 2 3 2 3 2 6 2 3" xfId="53145" xr:uid="{01CE5BB8-D826-4A77-B0B4-87815B7EADFB}"/>
    <cellStyle name="Normal 3 2 3 2 3 2 6 3" xfId="17725" xr:uid="{538F2802-265F-4415-A123-C97F8B0B2E36}"/>
    <cellStyle name="Normal 3 2 3 2 3 2 6 4" xfId="31415" xr:uid="{7FD348A2-14FB-483E-BBC4-7FB6A966FA8B}"/>
    <cellStyle name="Normal 3 2 3 2 3 2 6 5" xfId="46299" xr:uid="{C1A36495-3265-4A70-A943-26FA34C638B7}"/>
    <cellStyle name="Normal 3 2 3 2 3 2 7" xfId="21147" xr:uid="{3A073932-6AF1-4ED9-AA0F-7BD6F0BB4A73}"/>
    <cellStyle name="Normal 3 2 3 2 3 2 7 2" xfId="34839" xr:uid="{84C796BD-A72C-4A83-9B19-B5DC9372B8C8}"/>
    <cellStyle name="Normal 3 2 3 2 3 2 7 3" xfId="49723" xr:uid="{9461EABF-7783-4300-9B35-9A8D474BDCD5}"/>
    <cellStyle name="Normal 3 2 3 2 3 2 8" xfId="14303" xr:uid="{B698EC60-C43F-4D52-9437-3BD9052678A0}"/>
    <cellStyle name="Normal 3 2 3 2 3 2 9" xfId="27993" xr:uid="{3A15AB9E-E562-404D-9C88-F3A260BFA7FB}"/>
    <cellStyle name="Normal 3 2 3 2 3 3" xfId="7461" xr:uid="{6B90237C-3BE1-426A-8C65-CF0ED2409340}"/>
    <cellStyle name="Normal 3 2 3 2 3 3 10" xfId="42882" xr:uid="{7AD14AEE-7191-49B0-8F0A-2373E55120B8}"/>
    <cellStyle name="Normal 3 2 3 2 3 3 2" xfId="7462" xr:uid="{4A4B5D90-4FCC-426A-9C37-6A1DB9A2B40D}"/>
    <cellStyle name="Normal 3 2 3 2 3 3 2 2" xfId="7463" xr:uid="{952B6A3A-BEF5-4803-B982-E5CF94EF28A5}"/>
    <cellStyle name="Normal 3 2 3 2 3 3 2 2 2" xfId="9176" xr:uid="{23C584E9-227C-430C-A6D9-99DB8685BB29}"/>
    <cellStyle name="Normal 3 2 3 2 3 3 2 2 2 2" xfId="12598" xr:uid="{86843648-4D32-40CB-BF8C-B10B8C1BB335}"/>
    <cellStyle name="Normal 3 2 3 2 3 3 2 2 2 2 2" xfId="26288" xr:uid="{BF97A8D0-37B8-42EA-9B79-DC1247674624}"/>
    <cellStyle name="Normal 3 2 3 2 3 3 2 2 2 2 2 2" xfId="39980" xr:uid="{7337C030-E893-4936-B596-D3508FBF2D64}"/>
    <cellStyle name="Normal 3 2 3 2 3 3 2 2 2 2 2 3" xfId="54864" xr:uid="{3BCB17C4-91B3-425B-A949-F5E54D6E4329}"/>
    <cellStyle name="Normal 3 2 3 2 3 3 2 2 2 2 3" xfId="19444" xr:uid="{50F7BC71-F934-47A1-80BC-CAE66B4AC7C0}"/>
    <cellStyle name="Normal 3 2 3 2 3 3 2 2 2 2 4" xfId="33134" xr:uid="{B51F10EB-7090-4944-8803-2E84CF9B3297}"/>
    <cellStyle name="Normal 3 2 3 2 3 3 2 2 2 2 5" xfId="48018" xr:uid="{C35A593E-9E61-42E3-AF33-611476AB76E5}"/>
    <cellStyle name="Normal 3 2 3 2 3 3 2 2 2 3" xfId="22866" xr:uid="{3D5921FA-5446-4283-83CC-D763176F9491}"/>
    <cellStyle name="Normal 3 2 3 2 3 3 2 2 2 3 2" xfId="36558" xr:uid="{83B7DD3D-5B91-42C6-A616-EB8D042FD553}"/>
    <cellStyle name="Normal 3 2 3 2 3 3 2 2 2 3 3" xfId="51442" xr:uid="{DE84DC08-575E-4281-8C30-02A843AA926A}"/>
    <cellStyle name="Normal 3 2 3 2 3 3 2 2 2 4" xfId="16022" xr:uid="{11E7BE2C-375E-4933-8FD0-474366F61A47}"/>
    <cellStyle name="Normal 3 2 3 2 3 3 2 2 2 5" xfId="29712" xr:uid="{4184DBD7-9928-4A13-BB2B-729C5F53668B}"/>
    <cellStyle name="Normal 3 2 3 2 3 3 2 2 2 6" xfId="44596" xr:uid="{6E4C8071-75AF-4E30-A3BC-67DA1AC74741}"/>
    <cellStyle name="Normal 3 2 3 2 3 3 2 2 3" xfId="10886" xr:uid="{99A104A1-DB60-48AD-9843-5E40BED7D93F}"/>
    <cellStyle name="Normal 3 2 3 2 3 3 2 2 3 2" xfId="24576" xr:uid="{755F393D-E225-4FFA-BC07-F63CECCCFBA0}"/>
    <cellStyle name="Normal 3 2 3 2 3 3 2 2 3 2 2" xfId="38268" xr:uid="{1AF98C3C-E74D-4265-A8A1-FE5F3978A378}"/>
    <cellStyle name="Normal 3 2 3 2 3 3 2 2 3 2 3" xfId="53152" xr:uid="{27D913B2-78DE-4D6C-95A9-3B529C04FF31}"/>
    <cellStyle name="Normal 3 2 3 2 3 3 2 2 3 3" xfId="17732" xr:uid="{BE507747-CCEE-433C-B4ED-98D26B0F6D33}"/>
    <cellStyle name="Normal 3 2 3 2 3 3 2 2 3 4" xfId="31422" xr:uid="{C7ED0C27-B2C5-4899-8076-67546BE0DF9A}"/>
    <cellStyle name="Normal 3 2 3 2 3 3 2 2 3 5" xfId="46306" xr:uid="{B75D3275-C919-4B10-8BA6-23BB113E0EA5}"/>
    <cellStyle name="Normal 3 2 3 2 3 3 2 2 4" xfId="21154" xr:uid="{D5F343A0-905A-4523-92E0-86890ABD8F8F}"/>
    <cellStyle name="Normal 3 2 3 2 3 3 2 2 4 2" xfId="34846" xr:uid="{CB73B65E-85B6-4DA3-8FAA-10A192A426D0}"/>
    <cellStyle name="Normal 3 2 3 2 3 3 2 2 4 3" xfId="49730" xr:uid="{020B17D0-3EA5-49F5-84BF-B6413629D778}"/>
    <cellStyle name="Normal 3 2 3 2 3 3 2 2 5" xfId="14310" xr:uid="{1471EA19-2970-45F8-BB0A-E86347A3240D}"/>
    <cellStyle name="Normal 3 2 3 2 3 3 2 2 6" xfId="28000" xr:uid="{469F812F-50E4-4DAA-AD9E-DE9BB5628CBC}"/>
    <cellStyle name="Normal 3 2 3 2 3 3 2 2 7" xfId="42884" xr:uid="{A294E181-F207-4DD4-B071-203700A1FF41}"/>
    <cellStyle name="Normal 3 2 3 2 3 3 2 3" xfId="9175" xr:uid="{81870320-B332-446A-A13F-5770034DE882}"/>
    <cellStyle name="Normal 3 2 3 2 3 3 2 3 2" xfId="12597" xr:uid="{886A77EC-C5F3-45FE-BD2F-B527C1F5E909}"/>
    <cellStyle name="Normal 3 2 3 2 3 3 2 3 2 2" xfId="26287" xr:uid="{057CC76D-16D1-4F1D-BAB4-28C59D3918AA}"/>
    <cellStyle name="Normal 3 2 3 2 3 3 2 3 2 2 2" xfId="39979" xr:uid="{8FBB3426-45D3-41F0-B62C-98BBD8FE91E0}"/>
    <cellStyle name="Normal 3 2 3 2 3 3 2 3 2 2 3" xfId="54863" xr:uid="{44BB73FF-9F54-427E-A345-894C7024E2A6}"/>
    <cellStyle name="Normal 3 2 3 2 3 3 2 3 2 3" xfId="19443" xr:uid="{B9CA25C3-4E06-47A6-AC93-B34347955549}"/>
    <cellStyle name="Normal 3 2 3 2 3 3 2 3 2 4" xfId="33133" xr:uid="{3846D73D-55E4-4AEA-9B5D-C9961A9A6C42}"/>
    <cellStyle name="Normal 3 2 3 2 3 3 2 3 2 5" xfId="48017" xr:uid="{03AFFA77-7D6B-4429-998C-51E815A63AD7}"/>
    <cellStyle name="Normal 3 2 3 2 3 3 2 3 3" xfId="22865" xr:uid="{663EF1A9-531B-4008-8440-6B57A1A5673A}"/>
    <cellStyle name="Normal 3 2 3 2 3 3 2 3 3 2" xfId="36557" xr:uid="{14DC3A50-1AE7-42BE-972A-EE3B8A60C058}"/>
    <cellStyle name="Normal 3 2 3 2 3 3 2 3 3 3" xfId="51441" xr:uid="{C9E3E2DC-5BE0-4BC3-AAE7-D87FAC7408D7}"/>
    <cellStyle name="Normal 3 2 3 2 3 3 2 3 4" xfId="16021" xr:uid="{A377891F-1A2A-4F4C-B988-324C7D703011}"/>
    <cellStyle name="Normal 3 2 3 2 3 3 2 3 5" xfId="29711" xr:uid="{E76127DD-FB37-41B1-8A22-9D8E50130FC1}"/>
    <cellStyle name="Normal 3 2 3 2 3 3 2 3 6" xfId="44595" xr:uid="{EEA69F4D-0E6F-43D9-9A74-35872750EE66}"/>
    <cellStyle name="Normal 3 2 3 2 3 3 2 4" xfId="10885" xr:uid="{4087C816-0A8A-44D3-83DA-A47AA0B88E93}"/>
    <cellStyle name="Normal 3 2 3 2 3 3 2 4 2" xfId="24575" xr:uid="{78653D82-D66E-4216-BF8A-DD895F9DF466}"/>
    <cellStyle name="Normal 3 2 3 2 3 3 2 4 2 2" xfId="38267" xr:uid="{B3DD68EA-12D7-4D94-AA2E-61E7118A20A0}"/>
    <cellStyle name="Normal 3 2 3 2 3 3 2 4 2 3" xfId="53151" xr:uid="{BF09A0BB-9314-4100-ABF3-98C512EBECF5}"/>
    <cellStyle name="Normal 3 2 3 2 3 3 2 4 3" xfId="17731" xr:uid="{0FB844B9-DF14-4267-A905-D98B5C136460}"/>
    <cellStyle name="Normal 3 2 3 2 3 3 2 4 4" xfId="31421" xr:uid="{C50E263A-D1F3-40B5-B22F-4B130B59551C}"/>
    <cellStyle name="Normal 3 2 3 2 3 3 2 4 5" xfId="46305" xr:uid="{742725FD-17C8-4092-910C-3669C927178F}"/>
    <cellStyle name="Normal 3 2 3 2 3 3 2 5" xfId="21153" xr:uid="{FA638366-8503-4154-9543-4F909B717C8A}"/>
    <cellStyle name="Normal 3 2 3 2 3 3 2 5 2" xfId="34845" xr:uid="{C8A55495-570B-4658-9A3D-5A4AB3AA51C2}"/>
    <cellStyle name="Normal 3 2 3 2 3 3 2 5 3" xfId="49729" xr:uid="{E789E0ED-B3D3-4FCD-A475-1A7E2B92DF64}"/>
    <cellStyle name="Normal 3 2 3 2 3 3 2 6" xfId="14309" xr:uid="{DDC7111D-0193-42AF-8A88-E69369C44392}"/>
    <cellStyle name="Normal 3 2 3 2 3 3 2 7" xfId="27999" xr:uid="{6518C272-852C-43DA-94CF-7981A75AFD08}"/>
    <cellStyle name="Normal 3 2 3 2 3 3 2 8" xfId="42883" xr:uid="{E94F86F2-8482-4F27-AA08-E6E32AAD00EF}"/>
    <cellStyle name="Normal 3 2 3 2 3 3 3" xfId="7464" xr:uid="{B975F892-515B-4D92-BC5B-AD2C4358BE22}"/>
    <cellStyle name="Normal 3 2 3 2 3 3 3 2" xfId="9177" xr:uid="{4ADED9A0-74C3-4DDB-8347-320501BE3F1B}"/>
    <cellStyle name="Normal 3 2 3 2 3 3 3 2 2" xfId="12599" xr:uid="{3804B876-785D-4AD4-8F98-37935C78F111}"/>
    <cellStyle name="Normal 3 2 3 2 3 3 3 2 2 2" xfId="26289" xr:uid="{1D2D5C39-5D4E-439C-A364-1CADDBC4AF2C}"/>
    <cellStyle name="Normal 3 2 3 2 3 3 3 2 2 2 2" xfId="39981" xr:uid="{15AF9F66-2175-4099-AF58-5E633AFF4CFE}"/>
    <cellStyle name="Normal 3 2 3 2 3 3 3 2 2 2 3" xfId="54865" xr:uid="{E1BFDF3B-B867-40FC-A85B-36431BF191ED}"/>
    <cellStyle name="Normal 3 2 3 2 3 3 3 2 2 3" xfId="19445" xr:uid="{EFDCA712-3FC7-4487-A402-7308E0B3A881}"/>
    <cellStyle name="Normal 3 2 3 2 3 3 3 2 2 4" xfId="33135" xr:uid="{88EAB535-E1B1-444F-84AE-A86B365668A4}"/>
    <cellStyle name="Normal 3 2 3 2 3 3 3 2 2 5" xfId="48019" xr:uid="{F1F61E87-44E4-4361-8901-8292215607F3}"/>
    <cellStyle name="Normal 3 2 3 2 3 3 3 2 3" xfId="22867" xr:uid="{FA8A8410-411D-4FC3-AAC0-406A099FFF0E}"/>
    <cellStyle name="Normal 3 2 3 2 3 3 3 2 3 2" xfId="36559" xr:uid="{2F3E7544-A94D-46BE-B316-AA068D7F8534}"/>
    <cellStyle name="Normal 3 2 3 2 3 3 3 2 3 3" xfId="51443" xr:uid="{36E2D917-7254-4900-9C28-D063B33B5C5C}"/>
    <cellStyle name="Normal 3 2 3 2 3 3 3 2 4" xfId="16023" xr:uid="{D6E801CE-9B9D-4E3E-92D8-F8F523E53BC7}"/>
    <cellStyle name="Normal 3 2 3 2 3 3 3 2 5" xfId="29713" xr:uid="{7E27076A-84E7-478D-9BB6-D32CA2D8BF2D}"/>
    <cellStyle name="Normal 3 2 3 2 3 3 3 2 6" xfId="44597" xr:uid="{7536AFDC-2B49-4C35-BB00-2EA505259C87}"/>
    <cellStyle name="Normal 3 2 3 2 3 3 3 3" xfId="10887" xr:uid="{BCCB3F0F-B3B1-4359-9E1A-1EF75F6EB87A}"/>
    <cellStyle name="Normal 3 2 3 2 3 3 3 3 2" xfId="24577" xr:uid="{AD9A3945-7088-415F-9F06-96538AEF22D0}"/>
    <cellStyle name="Normal 3 2 3 2 3 3 3 3 2 2" xfId="38269" xr:uid="{0A2D7BD3-DB87-4252-A0FE-409A8D05E7EA}"/>
    <cellStyle name="Normal 3 2 3 2 3 3 3 3 2 3" xfId="53153" xr:uid="{9469FE53-3DAE-4595-A192-B1E27D83E661}"/>
    <cellStyle name="Normal 3 2 3 2 3 3 3 3 3" xfId="17733" xr:uid="{80E486AA-2E12-4886-BDDB-E0DDD928366E}"/>
    <cellStyle name="Normal 3 2 3 2 3 3 3 3 4" xfId="31423" xr:uid="{B8A93952-9D59-4C06-A787-C3C99DB41C67}"/>
    <cellStyle name="Normal 3 2 3 2 3 3 3 3 5" xfId="46307" xr:uid="{1D6927B6-1210-4300-AC4E-A8FE09216153}"/>
    <cellStyle name="Normal 3 2 3 2 3 3 3 4" xfId="21155" xr:uid="{23B7ABB6-B548-4405-997D-AE9D36CCA5CC}"/>
    <cellStyle name="Normal 3 2 3 2 3 3 3 4 2" xfId="34847" xr:uid="{91DF9E62-462A-4608-A9E8-59BBEE6DA902}"/>
    <cellStyle name="Normal 3 2 3 2 3 3 3 4 3" xfId="49731" xr:uid="{3892458D-DC06-4ECA-9158-FD4CB723AD5B}"/>
    <cellStyle name="Normal 3 2 3 2 3 3 3 5" xfId="14311" xr:uid="{4A051562-7F06-4BA2-BD00-1B2AB309F386}"/>
    <cellStyle name="Normal 3 2 3 2 3 3 3 6" xfId="28001" xr:uid="{56061ADE-A020-4B2A-8B9E-C444C85EB941}"/>
    <cellStyle name="Normal 3 2 3 2 3 3 3 7" xfId="42885" xr:uid="{BBEB700E-4DAC-46DF-8124-F592D716C1E5}"/>
    <cellStyle name="Normal 3 2 3 2 3 3 4" xfId="7465" xr:uid="{3F80310A-E4CA-4327-98C7-CFA3F42AADCC}"/>
    <cellStyle name="Normal 3 2 3 2 3 3 4 2" xfId="9178" xr:uid="{C2059C5F-A929-40C1-A138-08E215FA9938}"/>
    <cellStyle name="Normal 3 2 3 2 3 3 4 2 2" xfId="12600" xr:uid="{FCEFAF69-7153-4B83-89CB-A03710A0B820}"/>
    <cellStyle name="Normal 3 2 3 2 3 3 4 2 2 2" xfId="26290" xr:uid="{A553467F-28E7-40D3-8B68-3BE2592BB71F}"/>
    <cellStyle name="Normal 3 2 3 2 3 3 4 2 2 2 2" xfId="39982" xr:uid="{5EA0A956-ED72-4B7F-B357-136D08AF4234}"/>
    <cellStyle name="Normal 3 2 3 2 3 3 4 2 2 2 3" xfId="54866" xr:uid="{BE356F63-B171-408F-9EE2-C670F6A6AEC1}"/>
    <cellStyle name="Normal 3 2 3 2 3 3 4 2 2 3" xfId="19446" xr:uid="{9C0F9AC2-C03E-4510-A01C-44CE068CA1DC}"/>
    <cellStyle name="Normal 3 2 3 2 3 3 4 2 2 4" xfId="33136" xr:uid="{B6AB5B24-868A-463E-8981-EAB3AB39B7C5}"/>
    <cellStyle name="Normal 3 2 3 2 3 3 4 2 2 5" xfId="48020" xr:uid="{74B33A4C-6485-494B-881B-2DE71EED1E1C}"/>
    <cellStyle name="Normal 3 2 3 2 3 3 4 2 3" xfId="22868" xr:uid="{F15CCEEA-B2C8-45FB-8305-A8176E370B93}"/>
    <cellStyle name="Normal 3 2 3 2 3 3 4 2 3 2" xfId="36560" xr:uid="{382A89E0-ACFA-4A4A-A5E5-43A65F8879D7}"/>
    <cellStyle name="Normal 3 2 3 2 3 3 4 2 3 3" xfId="51444" xr:uid="{65D5DDB9-6C62-4F3F-9AFA-3C4100EE8885}"/>
    <cellStyle name="Normal 3 2 3 2 3 3 4 2 4" xfId="16024" xr:uid="{DC38BF89-73E0-4A31-9BE9-D511BEE8775C}"/>
    <cellStyle name="Normal 3 2 3 2 3 3 4 2 5" xfId="29714" xr:uid="{0C685AC8-78E0-4947-B3E2-E43521075D81}"/>
    <cellStyle name="Normal 3 2 3 2 3 3 4 2 6" xfId="44598" xr:uid="{F99B501A-2290-421B-8A27-770AD703F12E}"/>
    <cellStyle name="Normal 3 2 3 2 3 3 4 3" xfId="10888" xr:uid="{5069A91D-66E6-404F-93D6-472342BAE424}"/>
    <cellStyle name="Normal 3 2 3 2 3 3 4 3 2" xfId="24578" xr:uid="{C701014D-1688-4583-9FB3-E1E62BD7B032}"/>
    <cellStyle name="Normal 3 2 3 2 3 3 4 3 2 2" xfId="38270" xr:uid="{03AE461D-498D-4558-8FEE-11206D2BBC0E}"/>
    <cellStyle name="Normal 3 2 3 2 3 3 4 3 2 3" xfId="53154" xr:uid="{AE28AA00-F925-4176-BA45-407715D0ABB7}"/>
    <cellStyle name="Normal 3 2 3 2 3 3 4 3 3" xfId="17734" xr:uid="{2E799DB3-E916-48BD-BB22-DAE46C5DC6AF}"/>
    <cellStyle name="Normal 3 2 3 2 3 3 4 3 4" xfId="31424" xr:uid="{B65E5E60-D7E2-4EE8-A630-0FED3FAB27E5}"/>
    <cellStyle name="Normal 3 2 3 2 3 3 4 3 5" xfId="46308" xr:uid="{642B6804-50AE-4F03-A785-19DB59DF9A6B}"/>
    <cellStyle name="Normal 3 2 3 2 3 3 4 4" xfId="21156" xr:uid="{3455AC3F-BBCD-4F67-B622-7A525C16A041}"/>
    <cellStyle name="Normal 3 2 3 2 3 3 4 4 2" xfId="34848" xr:uid="{D5A73259-C93A-4415-90D0-2993A1F3B1B5}"/>
    <cellStyle name="Normal 3 2 3 2 3 3 4 4 3" xfId="49732" xr:uid="{C3D78652-F070-461F-AB5C-20E5CF994EDF}"/>
    <cellStyle name="Normal 3 2 3 2 3 3 4 5" xfId="14312" xr:uid="{9B86D4C6-E588-4757-9EC1-57F182867454}"/>
    <cellStyle name="Normal 3 2 3 2 3 3 4 6" xfId="28002" xr:uid="{89FA09E3-231C-4487-9592-A3276F65747B}"/>
    <cellStyle name="Normal 3 2 3 2 3 3 4 7" xfId="42886" xr:uid="{D6050543-F9B8-4DE5-AE98-61AD0AB8E899}"/>
    <cellStyle name="Normal 3 2 3 2 3 3 5" xfId="9174" xr:uid="{2381A5A8-149A-4E5A-B1EA-A9F5ED9808D5}"/>
    <cellStyle name="Normal 3 2 3 2 3 3 5 2" xfId="12596" xr:uid="{C9F44946-2AA5-46D5-8040-8982A392A428}"/>
    <cellStyle name="Normal 3 2 3 2 3 3 5 2 2" xfId="26286" xr:uid="{2DD41EA5-8A7E-48E4-B5A6-EC4F3445ABCC}"/>
    <cellStyle name="Normal 3 2 3 2 3 3 5 2 2 2" xfId="39978" xr:uid="{65E8C924-B4F1-41C2-A4A6-65BC1024C821}"/>
    <cellStyle name="Normal 3 2 3 2 3 3 5 2 2 3" xfId="54862" xr:uid="{653769D0-0AAD-488B-A9D6-D87F32028228}"/>
    <cellStyle name="Normal 3 2 3 2 3 3 5 2 3" xfId="19442" xr:uid="{237DF91F-215C-4251-B45C-720ABFBAB1B0}"/>
    <cellStyle name="Normal 3 2 3 2 3 3 5 2 4" xfId="33132" xr:uid="{303BBE46-F8D6-422F-8A02-3A9E3EDF0E94}"/>
    <cellStyle name="Normal 3 2 3 2 3 3 5 2 5" xfId="48016" xr:uid="{7E17AEB2-63FA-46A3-BFA7-EC0CA55E914B}"/>
    <cellStyle name="Normal 3 2 3 2 3 3 5 3" xfId="22864" xr:uid="{3021A439-36B3-435E-AD8D-632494F43FC9}"/>
    <cellStyle name="Normal 3 2 3 2 3 3 5 3 2" xfId="36556" xr:uid="{0BC55076-D095-419E-B019-DFF0393D1EEB}"/>
    <cellStyle name="Normal 3 2 3 2 3 3 5 3 3" xfId="51440" xr:uid="{718AE2CD-65B3-4BEE-8736-567315CCE4DE}"/>
    <cellStyle name="Normal 3 2 3 2 3 3 5 4" xfId="16020" xr:uid="{A08EC39B-0F84-47BC-AF14-901D9453A5F1}"/>
    <cellStyle name="Normal 3 2 3 2 3 3 5 5" xfId="29710" xr:uid="{72892848-3C3E-4C56-B043-16DE096B8D8D}"/>
    <cellStyle name="Normal 3 2 3 2 3 3 5 6" xfId="44594" xr:uid="{7F773E21-0DDE-4E7F-A7B0-97644711079E}"/>
    <cellStyle name="Normal 3 2 3 2 3 3 6" xfId="10884" xr:uid="{A7D5F962-AC16-43A8-8E13-1AC397186ED7}"/>
    <cellStyle name="Normal 3 2 3 2 3 3 6 2" xfId="24574" xr:uid="{930E40D6-CCB0-4F8F-B1BF-F4613550C8AC}"/>
    <cellStyle name="Normal 3 2 3 2 3 3 6 2 2" xfId="38266" xr:uid="{9906B992-6105-470D-AF80-BA636FC99559}"/>
    <cellStyle name="Normal 3 2 3 2 3 3 6 2 3" xfId="53150" xr:uid="{C0613A5A-A7E6-40FC-9CDE-E59D46FECCE8}"/>
    <cellStyle name="Normal 3 2 3 2 3 3 6 3" xfId="17730" xr:uid="{9E8985A4-3310-4043-993E-CCDCC088D25E}"/>
    <cellStyle name="Normal 3 2 3 2 3 3 6 4" xfId="31420" xr:uid="{42D452FE-258D-4DC4-9676-0E7350A94663}"/>
    <cellStyle name="Normal 3 2 3 2 3 3 6 5" xfId="46304" xr:uid="{B409E90B-D38D-4494-BA91-33C91F7EA131}"/>
    <cellStyle name="Normal 3 2 3 2 3 3 7" xfId="21152" xr:uid="{F6D89B8C-E0C4-4103-8F52-341AC1E0E19D}"/>
    <cellStyle name="Normal 3 2 3 2 3 3 7 2" xfId="34844" xr:uid="{A19F1A11-0E69-4F83-8BF7-E723A754FF81}"/>
    <cellStyle name="Normal 3 2 3 2 3 3 7 3" xfId="49728" xr:uid="{3F7EFC41-5C65-4AA8-AE56-0E24C58756E3}"/>
    <cellStyle name="Normal 3 2 3 2 3 3 8" xfId="14308" xr:uid="{35A5FD9E-2E49-4D33-B29F-7E173835465C}"/>
    <cellStyle name="Normal 3 2 3 2 3 3 9" xfId="27998" xr:uid="{02DF3A0D-C5B7-4CC3-ACDF-A595FAC95E1E}"/>
    <cellStyle name="Normal 3 2 3 2 3 4" xfId="7466" xr:uid="{99B6B27B-6208-465F-8936-C79C5862DD9A}"/>
    <cellStyle name="Normal 3 2 3 2 3 4 2" xfId="7467" xr:uid="{EED6A07E-F557-494B-B4A0-9EF5BDBA1872}"/>
    <cellStyle name="Normal 3 2 3 2 3 4 2 2" xfId="9180" xr:uid="{198DC70A-6BA0-4579-ABDF-847279AC4EB2}"/>
    <cellStyle name="Normal 3 2 3 2 3 4 2 2 2" xfId="12602" xr:uid="{E5940AA7-894F-4414-9612-80EE4D974855}"/>
    <cellStyle name="Normal 3 2 3 2 3 4 2 2 2 2" xfId="26292" xr:uid="{4E9E74D3-846B-4585-B657-FED0EEFB386A}"/>
    <cellStyle name="Normal 3 2 3 2 3 4 2 2 2 2 2" xfId="39984" xr:uid="{3FEDA5FF-EFA3-490B-A7FD-0C2A9D82D6ED}"/>
    <cellStyle name="Normal 3 2 3 2 3 4 2 2 2 2 3" xfId="54868" xr:uid="{2340AFF8-908A-4F4C-97B5-3378EBC8D0C8}"/>
    <cellStyle name="Normal 3 2 3 2 3 4 2 2 2 3" xfId="19448" xr:uid="{CEED33B2-D590-476D-8FEE-17A8A282786E}"/>
    <cellStyle name="Normal 3 2 3 2 3 4 2 2 2 4" xfId="33138" xr:uid="{544B17DF-915C-477B-834A-F653CE407C2D}"/>
    <cellStyle name="Normal 3 2 3 2 3 4 2 2 2 5" xfId="48022" xr:uid="{CB12A8F2-8CEB-4134-8A00-B3FCFEDFCE7F}"/>
    <cellStyle name="Normal 3 2 3 2 3 4 2 2 3" xfId="22870" xr:uid="{53AEE336-C32E-47FD-98D3-3AE8E7F2985D}"/>
    <cellStyle name="Normal 3 2 3 2 3 4 2 2 3 2" xfId="36562" xr:uid="{85B25DD2-9478-4A0F-B99F-311F4A4580AB}"/>
    <cellStyle name="Normal 3 2 3 2 3 4 2 2 3 3" xfId="51446" xr:uid="{FA21F7FB-6639-40BD-A16A-236E777D7F25}"/>
    <cellStyle name="Normal 3 2 3 2 3 4 2 2 4" xfId="16026" xr:uid="{3326F648-C1F0-4894-870A-FFAB0A026B98}"/>
    <cellStyle name="Normal 3 2 3 2 3 4 2 2 5" xfId="29716" xr:uid="{1861EFA4-55CE-4406-ADA7-5D36D3D69D33}"/>
    <cellStyle name="Normal 3 2 3 2 3 4 2 2 6" xfId="44600" xr:uid="{32E8B432-F635-4D3E-8347-0EDFB1D03E67}"/>
    <cellStyle name="Normal 3 2 3 2 3 4 2 3" xfId="10890" xr:uid="{74E9D51B-4256-40D2-9EF6-DDC54B19D8B7}"/>
    <cellStyle name="Normal 3 2 3 2 3 4 2 3 2" xfId="24580" xr:uid="{C4A2377D-D624-41E0-81DF-F363FFEEC2C4}"/>
    <cellStyle name="Normal 3 2 3 2 3 4 2 3 2 2" xfId="38272" xr:uid="{2298821F-E8B4-49DC-8537-27492FCE6968}"/>
    <cellStyle name="Normal 3 2 3 2 3 4 2 3 2 3" xfId="53156" xr:uid="{AF7298F6-E715-4E34-A372-AB74A6094E6A}"/>
    <cellStyle name="Normal 3 2 3 2 3 4 2 3 3" xfId="17736" xr:uid="{CDE04319-C7C1-43D7-870B-70522B83C57E}"/>
    <cellStyle name="Normal 3 2 3 2 3 4 2 3 4" xfId="31426" xr:uid="{1EF4EAB3-442D-445D-9B22-C804E807551D}"/>
    <cellStyle name="Normal 3 2 3 2 3 4 2 3 5" xfId="46310" xr:uid="{4DD8CDC8-045A-4E1D-B64F-3A092ED8A539}"/>
    <cellStyle name="Normal 3 2 3 2 3 4 2 4" xfId="21158" xr:uid="{A6AE232A-D7FB-40D5-9F93-A83B2780230F}"/>
    <cellStyle name="Normal 3 2 3 2 3 4 2 4 2" xfId="34850" xr:uid="{C215E33C-7EEB-4EC8-A343-62E33225AB5B}"/>
    <cellStyle name="Normal 3 2 3 2 3 4 2 4 3" xfId="49734" xr:uid="{F08F590D-0FBA-46D5-BF98-CB8A82E7C7D7}"/>
    <cellStyle name="Normal 3 2 3 2 3 4 2 5" xfId="14314" xr:uid="{F0AEE55C-CBDA-4337-891E-1B4DB0E90184}"/>
    <cellStyle name="Normal 3 2 3 2 3 4 2 6" xfId="28004" xr:uid="{5440963C-A940-46CB-93FC-0033C3D2133D}"/>
    <cellStyle name="Normal 3 2 3 2 3 4 2 7" xfId="42888" xr:uid="{A08333FA-5479-402F-BCE1-8B2938195B7D}"/>
    <cellStyle name="Normal 3 2 3 2 3 4 3" xfId="9179" xr:uid="{3541FCDC-D482-4763-BD49-83F50EC36BE6}"/>
    <cellStyle name="Normal 3 2 3 2 3 4 3 2" xfId="12601" xr:uid="{18305C25-934D-4E33-BDE2-FD61BD9FBFE7}"/>
    <cellStyle name="Normal 3 2 3 2 3 4 3 2 2" xfId="26291" xr:uid="{C17B7412-1277-4BD5-9B91-30CF600400A7}"/>
    <cellStyle name="Normal 3 2 3 2 3 4 3 2 2 2" xfId="39983" xr:uid="{2E239CC3-A1EC-451D-8D29-D98B3DEC7BA6}"/>
    <cellStyle name="Normal 3 2 3 2 3 4 3 2 2 3" xfId="54867" xr:uid="{C3CC6A2C-8EBE-4CF1-A19A-8F6FF8A9BD04}"/>
    <cellStyle name="Normal 3 2 3 2 3 4 3 2 3" xfId="19447" xr:uid="{9CAD6632-468F-4607-86FF-3A8AD70BA552}"/>
    <cellStyle name="Normal 3 2 3 2 3 4 3 2 4" xfId="33137" xr:uid="{B5F9862F-A4D4-4A4E-8FEB-D5C8517D2E24}"/>
    <cellStyle name="Normal 3 2 3 2 3 4 3 2 5" xfId="48021" xr:uid="{897CD874-346F-431A-8511-D10179E67391}"/>
    <cellStyle name="Normal 3 2 3 2 3 4 3 3" xfId="22869" xr:uid="{30B3000F-E6E5-4C2B-9120-1A808FCFD239}"/>
    <cellStyle name="Normal 3 2 3 2 3 4 3 3 2" xfId="36561" xr:uid="{195E0C54-A1CC-409E-A5D3-09486167C060}"/>
    <cellStyle name="Normal 3 2 3 2 3 4 3 3 3" xfId="51445" xr:uid="{75ECDCDC-41DB-4305-B93C-736BD9BF5FA2}"/>
    <cellStyle name="Normal 3 2 3 2 3 4 3 4" xfId="16025" xr:uid="{86370FD6-A14C-4E2D-A1D1-ED7D2FA6EFCF}"/>
    <cellStyle name="Normal 3 2 3 2 3 4 3 5" xfId="29715" xr:uid="{697FD101-0BA5-4D71-9790-92E41E09BD1D}"/>
    <cellStyle name="Normal 3 2 3 2 3 4 3 6" xfId="44599" xr:uid="{9622CC70-F4F2-4A52-8980-06B5CEB22F70}"/>
    <cellStyle name="Normal 3 2 3 2 3 4 4" xfId="10889" xr:uid="{7256EA37-C474-4D3B-9151-55F073213EE4}"/>
    <cellStyle name="Normal 3 2 3 2 3 4 4 2" xfId="24579" xr:uid="{3E87DB91-39F4-4143-9446-2B028BAE310C}"/>
    <cellStyle name="Normal 3 2 3 2 3 4 4 2 2" xfId="38271" xr:uid="{19420D5D-66EF-44DD-92AB-3DFED90F615B}"/>
    <cellStyle name="Normal 3 2 3 2 3 4 4 2 3" xfId="53155" xr:uid="{7B7B1F9A-CDD8-452D-A174-685C4C08376A}"/>
    <cellStyle name="Normal 3 2 3 2 3 4 4 3" xfId="17735" xr:uid="{80BEDA58-5EEF-41EC-B958-A52472C793D1}"/>
    <cellStyle name="Normal 3 2 3 2 3 4 4 4" xfId="31425" xr:uid="{29CB9042-0A4E-403F-85F5-C95D295C8F1A}"/>
    <cellStyle name="Normal 3 2 3 2 3 4 4 5" xfId="46309" xr:uid="{9D9CB8E1-899B-41FA-A4F2-25CCCC299A6D}"/>
    <cellStyle name="Normal 3 2 3 2 3 4 5" xfId="21157" xr:uid="{9D7291D8-88DE-4548-88B4-825FA564AB8B}"/>
    <cellStyle name="Normal 3 2 3 2 3 4 5 2" xfId="34849" xr:uid="{6D3EBF03-80A8-4A9E-BEC6-A196015AB397}"/>
    <cellStyle name="Normal 3 2 3 2 3 4 5 3" xfId="49733" xr:uid="{42B4DA12-ED17-44FC-B7D4-CBE050896F45}"/>
    <cellStyle name="Normal 3 2 3 2 3 4 6" xfId="14313" xr:uid="{450E7635-8345-438E-A62F-6270B24AD6D5}"/>
    <cellStyle name="Normal 3 2 3 2 3 4 7" xfId="28003" xr:uid="{7CC97FE8-E2B3-4A17-8837-E3D827141799}"/>
    <cellStyle name="Normal 3 2 3 2 3 4 8" xfId="42887" xr:uid="{DE65DA9B-16EA-486B-A266-FCB428AE153A}"/>
    <cellStyle name="Normal 3 2 3 2 3 5" xfId="7468" xr:uid="{98FE8349-6E7B-4130-B4BD-C428B7EF7B4C}"/>
    <cellStyle name="Normal 3 2 3 2 3 5 2" xfId="9181" xr:uid="{6FFD197F-D8C4-43FC-B52A-A24F7576E9B1}"/>
    <cellStyle name="Normal 3 2 3 2 3 5 2 2" xfId="12603" xr:uid="{697CBD27-8F9A-4B07-879F-3B5CB23F56B7}"/>
    <cellStyle name="Normal 3 2 3 2 3 5 2 2 2" xfId="26293" xr:uid="{FE127D5A-0084-4347-99AB-474321466806}"/>
    <cellStyle name="Normal 3 2 3 2 3 5 2 2 2 2" xfId="39985" xr:uid="{9E55DACF-F1F9-4628-976D-DA010BF39CC8}"/>
    <cellStyle name="Normal 3 2 3 2 3 5 2 2 2 3" xfId="54869" xr:uid="{C6B11BE6-8B62-4AC9-A270-CDF586A938B9}"/>
    <cellStyle name="Normal 3 2 3 2 3 5 2 2 3" xfId="19449" xr:uid="{03B14F31-8A8A-4BB5-9BF1-F6FD0B899D13}"/>
    <cellStyle name="Normal 3 2 3 2 3 5 2 2 4" xfId="33139" xr:uid="{B3857CF4-7461-4017-B6AE-CDFFDEEF74EC}"/>
    <cellStyle name="Normal 3 2 3 2 3 5 2 2 5" xfId="48023" xr:uid="{D5B9D8CD-C0F5-46D9-8DE1-44F782B63B29}"/>
    <cellStyle name="Normal 3 2 3 2 3 5 2 3" xfId="22871" xr:uid="{582CEA2A-7F95-4006-9FDC-376ADCACF981}"/>
    <cellStyle name="Normal 3 2 3 2 3 5 2 3 2" xfId="36563" xr:uid="{833B120C-ED53-4B00-87F3-999BA95AD39E}"/>
    <cellStyle name="Normal 3 2 3 2 3 5 2 3 3" xfId="51447" xr:uid="{00987E84-31B2-4F98-BD49-2DD3A6EE75E5}"/>
    <cellStyle name="Normal 3 2 3 2 3 5 2 4" xfId="16027" xr:uid="{872E9E5E-E945-48EC-AF39-8E36EB208973}"/>
    <cellStyle name="Normal 3 2 3 2 3 5 2 5" xfId="29717" xr:uid="{03119476-0F5C-44CF-AC9B-8FB07C103AA1}"/>
    <cellStyle name="Normal 3 2 3 2 3 5 2 6" xfId="44601" xr:uid="{649858E4-6979-4906-85A3-6FEC5E42E42D}"/>
    <cellStyle name="Normal 3 2 3 2 3 5 3" xfId="10891" xr:uid="{D62A59E7-34C6-4C17-864C-F5B89372C655}"/>
    <cellStyle name="Normal 3 2 3 2 3 5 3 2" xfId="24581" xr:uid="{D20AC341-479B-4551-B0A8-B6F2DD056BD7}"/>
    <cellStyle name="Normal 3 2 3 2 3 5 3 2 2" xfId="38273" xr:uid="{FDC13BEE-B546-4DBD-A090-8EF4B83A50F7}"/>
    <cellStyle name="Normal 3 2 3 2 3 5 3 2 3" xfId="53157" xr:uid="{322A7D66-BB98-4FE3-9859-B3189A264D56}"/>
    <cellStyle name="Normal 3 2 3 2 3 5 3 3" xfId="17737" xr:uid="{7E7BBBD2-4495-4C8B-A9D3-935F6159BFF4}"/>
    <cellStyle name="Normal 3 2 3 2 3 5 3 4" xfId="31427" xr:uid="{BCE07FDF-0B6A-498D-8CFF-1A40C2CD725C}"/>
    <cellStyle name="Normal 3 2 3 2 3 5 3 5" xfId="46311" xr:uid="{135EAE6E-67BA-4CF1-959F-FC3A207F02AC}"/>
    <cellStyle name="Normal 3 2 3 2 3 5 4" xfId="21159" xr:uid="{B42498AA-673B-4F7E-A188-8A14C6D73736}"/>
    <cellStyle name="Normal 3 2 3 2 3 5 4 2" xfId="34851" xr:uid="{845D6E58-EE6B-44B7-844F-7E80719A354D}"/>
    <cellStyle name="Normal 3 2 3 2 3 5 4 3" xfId="49735" xr:uid="{C9DF551C-B5E4-4A8D-A328-81A5586EB6F4}"/>
    <cellStyle name="Normal 3 2 3 2 3 5 5" xfId="14315" xr:uid="{93F22576-2B22-4D0F-AE3A-9EF9B1097C93}"/>
    <cellStyle name="Normal 3 2 3 2 3 5 6" xfId="28005" xr:uid="{22A77BB2-0071-44C1-A1B9-6BA7D53D780E}"/>
    <cellStyle name="Normal 3 2 3 2 3 5 7" xfId="42889" xr:uid="{7BD5FBE7-388B-4E49-9483-F514312D8A10}"/>
    <cellStyle name="Normal 3 2 3 2 3 6" xfId="7469" xr:uid="{3E07C5F9-5465-4126-AA3F-74BAB88BA111}"/>
    <cellStyle name="Normal 3 2 3 2 3 6 2" xfId="9182" xr:uid="{86F8AF7E-0E87-4C84-922E-AFEC07815B10}"/>
    <cellStyle name="Normal 3 2 3 2 3 6 2 2" xfId="12604" xr:uid="{C3E9893F-C9E5-4C24-9AF4-76C464914B5F}"/>
    <cellStyle name="Normal 3 2 3 2 3 6 2 2 2" xfId="26294" xr:uid="{CC26588D-8CDC-4D32-983E-B803E691FBF5}"/>
    <cellStyle name="Normal 3 2 3 2 3 6 2 2 2 2" xfId="39986" xr:uid="{12A8FE9F-C996-4210-A526-A4539DA54BFD}"/>
    <cellStyle name="Normal 3 2 3 2 3 6 2 2 2 3" xfId="54870" xr:uid="{F2382290-DEC3-4D7F-83EE-0806A55EC6F4}"/>
    <cellStyle name="Normal 3 2 3 2 3 6 2 2 3" xfId="19450" xr:uid="{96FB1E5B-9E26-47FA-8358-71F4F1A81F11}"/>
    <cellStyle name="Normal 3 2 3 2 3 6 2 2 4" xfId="33140" xr:uid="{262C08B3-E5A3-4767-8C0A-93B8AD4B229A}"/>
    <cellStyle name="Normal 3 2 3 2 3 6 2 2 5" xfId="48024" xr:uid="{FC980FE1-C6DA-4C85-8F58-30B4660FBB02}"/>
    <cellStyle name="Normal 3 2 3 2 3 6 2 3" xfId="22872" xr:uid="{97E463C1-7E51-4C09-ACD6-34BE5A856FA4}"/>
    <cellStyle name="Normal 3 2 3 2 3 6 2 3 2" xfId="36564" xr:uid="{A4838DEC-F1E5-429E-B5D6-4B69E6DC66E9}"/>
    <cellStyle name="Normal 3 2 3 2 3 6 2 3 3" xfId="51448" xr:uid="{E70D07D7-A2D1-4654-BE9D-D6EB639705D2}"/>
    <cellStyle name="Normal 3 2 3 2 3 6 2 4" xfId="16028" xr:uid="{8A4659F7-7313-4E80-A55D-EA11BCBB846F}"/>
    <cellStyle name="Normal 3 2 3 2 3 6 2 5" xfId="29718" xr:uid="{4D821B36-23A2-4127-813C-C63862EEB36F}"/>
    <cellStyle name="Normal 3 2 3 2 3 6 2 6" xfId="44602" xr:uid="{EF6DC417-2151-4CE7-B245-0067C468B04E}"/>
    <cellStyle name="Normal 3 2 3 2 3 6 3" xfId="10892" xr:uid="{1848C306-9883-49FB-922A-E94907D49BA1}"/>
    <cellStyle name="Normal 3 2 3 2 3 6 3 2" xfId="24582" xr:uid="{F48296AC-3738-49C8-953B-76060EAD9888}"/>
    <cellStyle name="Normal 3 2 3 2 3 6 3 2 2" xfId="38274" xr:uid="{CB7CCC81-7D54-42C2-90D3-8AFA5BA546AE}"/>
    <cellStyle name="Normal 3 2 3 2 3 6 3 2 3" xfId="53158" xr:uid="{EC47C6E9-403B-48B2-A651-DF7031382CCD}"/>
    <cellStyle name="Normal 3 2 3 2 3 6 3 3" xfId="17738" xr:uid="{11270B53-6FFB-4051-B96E-B79C5E9648B5}"/>
    <cellStyle name="Normal 3 2 3 2 3 6 3 4" xfId="31428" xr:uid="{0E9F7985-230D-4876-B6BD-C0E73AB7283A}"/>
    <cellStyle name="Normal 3 2 3 2 3 6 3 5" xfId="46312" xr:uid="{F6EE7BBC-C9A0-4B81-AC4D-6A2A41FCAB3B}"/>
    <cellStyle name="Normal 3 2 3 2 3 6 4" xfId="21160" xr:uid="{B3F0DE9D-1605-4CCD-A171-758F0A511BD0}"/>
    <cellStyle name="Normal 3 2 3 2 3 6 4 2" xfId="34852" xr:uid="{7B00D9F2-EBB7-4747-AD33-A837C38B310E}"/>
    <cellStyle name="Normal 3 2 3 2 3 6 4 3" xfId="49736" xr:uid="{49CB29F7-CC8E-40BA-99D0-9142AD6BF69A}"/>
    <cellStyle name="Normal 3 2 3 2 3 6 5" xfId="14316" xr:uid="{690E4179-213A-49A3-93DE-0AC1AD602D1A}"/>
    <cellStyle name="Normal 3 2 3 2 3 6 6" xfId="28006" xr:uid="{635FC872-811C-46A5-B5C1-B1636C5E72D0}"/>
    <cellStyle name="Normal 3 2 3 2 3 6 7" xfId="42890" xr:uid="{48466B22-80A5-4828-AAD9-5455A4C7B8CF}"/>
    <cellStyle name="Normal 3 2 3 2 3 7" xfId="9168" xr:uid="{3B573427-FC48-439D-8C87-679C483DD6D4}"/>
    <cellStyle name="Normal 3 2 3 2 3 7 2" xfId="12590" xr:uid="{4B804E18-6E6C-4EB0-B513-AE728DFDD396}"/>
    <cellStyle name="Normal 3 2 3 2 3 7 2 2" xfId="26280" xr:uid="{45C07028-78F3-4EA7-8EB5-308D97B43558}"/>
    <cellStyle name="Normal 3 2 3 2 3 7 2 2 2" xfId="39972" xr:uid="{505CD1E1-E701-4245-B1E0-DC27C789DB6C}"/>
    <cellStyle name="Normal 3 2 3 2 3 7 2 2 3" xfId="54856" xr:uid="{3FFA476E-5308-4AA7-A2E8-B58ADE2797E8}"/>
    <cellStyle name="Normal 3 2 3 2 3 7 2 3" xfId="19436" xr:uid="{F2EB56D9-884C-4E05-AB70-DF1CB4ABA115}"/>
    <cellStyle name="Normal 3 2 3 2 3 7 2 4" xfId="33126" xr:uid="{3A34CB26-26E7-4D98-BB5C-5B87171D4AB2}"/>
    <cellStyle name="Normal 3 2 3 2 3 7 2 5" xfId="48010" xr:uid="{C4F4A25B-A90D-4EA3-B5B8-63A2CAA74C8E}"/>
    <cellStyle name="Normal 3 2 3 2 3 7 3" xfId="22858" xr:uid="{50BB6AD2-BCE4-47C0-8867-2E11BD53F7C1}"/>
    <cellStyle name="Normal 3 2 3 2 3 7 3 2" xfId="36550" xr:uid="{B415593D-BF28-4A76-87CC-25BA1AD9030F}"/>
    <cellStyle name="Normal 3 2 3 2 3 7 3 3" xfId="51434" xr:uid="{C16AA5E6-BEAE-4DA3-9A6E-D35B9239CC17}"/>
    <cellStyle name="Normal 3 2 3 2 3 7 4" xfId="16014" xr:uid="{D6F7B72E-EF94-4AD7-9EBB-78234490FC1B}"/>
    <cellStyle name="Normal 3 2 3 2 3 7 5" xfId="29704" xr:uid="{CB915F54-4BFC-4633-9CF8-58CE16BBFA25}"/>
    <cellStyle name="Normal 3 2 3 2 3 7 6" xfId="44588" xr:uid="{D2AFF3E0-DBB5-48F3-BB50-7F2212B41516}"/>
    <cellStyle name="Normal 3 2 3 2 3 8" xfId="10878" xr:uid="{D3ACF112-F58B-4D90-B142-0327BEF65571}"/>
    <cellStyle name="Normal 3 2 3 2 3 8 2" xfId="24568" xr:uid="{B041028E-EA93-4DF1-B4C7-A6236E7E0F54}"/>
    <cellStyle name="Normal 3 2 3 2 3 8 2 2" xfId="38260" xr:uid="{720BCCD2-AF8F-40F1-84EC-ED07CEAF5004}"/>
    <cellStyle name="Normal 3 2 3 2 3 8 2 3" xfId="53144" xr:uid="{3E57FCF6-0063-464F-8C11-F3FE2155E4F6}"/>
    <cellStyle name="Normal 3 2 3 2 3 8 3" xfId="17724" xr:uid="{25DBA990-8A07-4891-AF43-9EF6C6FD5363}"/>
    <cellStyle name="Normal 3 2 3 2 3 8 4" xfId="31414" xr:uid="{D7F0681D-6560-405C-A7CC-A1C61270B827}"/>
    <cellStyle name="Normal 3 2 3 2 3 8 5" xfId="46298" xr:uid="{911CE1E6-301F-4C72-8669-7FB89D51B0C0}"/>
    <cellStyle name="Normal 3 2 3 2 3 9" xfId="21146" xr:uid="{EFEEB5E4-C3A4-47D9-B824-0D0AE6B735F4}"/>
    <cellStyle name="Normal 3 2 3 2 3 9 2" xfId="34838" xr:uid="{70D3FB20-161D-47E9-9C21-CDBFC789A290}"/>
    <cellStyle name="Normal 3 2 3 2 3 9 3" xfId="49722" xr:uid="{43FDB268-9B62-4E3C-8545-58631B730134}"/>
    <cellStyle name="Normal 3 2 3 2 4" xfId="7470" xr:uid="{DF6BEA74-8AF4-4690-98FD-E502292B54EF}"/>
    <cellStyle name="Normal 3 2 3 2 4 10" xfId="14317" xr:uid="{B65C9783-5768-4C2E-A2F6-A6C39281A140}"/>
    <cellStyle name="Normal 3 2 3 2 4 11" xfId="28007" xr:uid="{62E915CE-8262-4F76-9931-13615526BA28}"/>
    <cellStyle name="Normal 3 2 3 2 4 12" xfId="42891" xr:uid="{BD61B18C-96AA-4330-9AC4-AF990A36290A}"/>
    <cellStyle name="Normal 3 2 3 2 4 2" xfId="7471" xr:uid="{22D7B764-EA8E-42FE-BB3E-91E5CCDE28C2}"/>
    <cellStyle name="Normal 3 2 3 2 4 2 10" xfId="42892" xr:uid="{B85ED85D-B5EA-43FC-9CF7-92386A646931}"/>
    <cellStyle name="Normal 3 2 3 2 4 2 2" xfId="7472" xr:uid="{D1108BFA-F417-4059-930B-821035DAC797}"/>
    <cellStyle name="Normal 3 2 3 2 4 2 2 2" xfId="7473" xr:uid="{8A089412-746D-4EEE-8F3B-91C0AF27AF0D}"/>
    <cellStyle name="Normal 3 2 3 2 4 2 2 2 2" xfId="9186" xr:uid="{9EAB7317-4571-4AC0-A5DE-9986039800FD}"/>
    <cellStyle name="Normal 3 2 3 2 4 2 2 2 2 2" xfId="12608" xr:uid="{C8D97A1C-B64E-4B9C-AA06-E8BB021B3949}"/>
    <cellStyle name="Normal 3 2 3 2 4 2 2 2 2 2 2" xfId="26298" xr:uid="{2F9AE09C-0EC6-4248-9A4C-81B9B28DA927}"/>
    <cellStyle name="Normal 3 2 3 2 4 2 2 2 2 2 2 2" xfId="39990" xr:uid="{6A7BE187-0C88-4CEF-9C7A-7B32744B7ADA}"/>
    <cellStyle name="Normal 3 2 3 2 4 2 2 2 2 2 2 3" xfId="54874" xr:uid="{2A17061A-1C0E-47F6-92CA-CD00DC2B5F47}"/>
    <cellStyle name="Normal 3 2 3 2 4 2 2 2 2 2 3" xfId="19454" xr:uid="{13F00648-DAA7-4D0D-8B24-359BBEDF052A}"/>
    <cellStyle name="Normal 3 2 3 2 4 2 2 2 2 2 4" xfId="33144" xr:uid="{6E5F93C8-97EE-4042-A253-155F84F0910F}"/>
    <cellStyle name="Normal 3 2 3 2 4 2 2 2 2 2 5" xfId="48028" xr:uid="{63D9BB95-C1D5-4294-9DED-94259CE4AD75}"/>
    <cellStyle name="Normal 3 2 3 2 4 2 2 2 2 3" xfId="22876" xr:uid="{179A8217-A784-459C-8281-BD553016DDD5}"/>
    <cellStyle name="Normal 3 2 3 2 4 2 2 2 2 3 2" xfId="36568" xr:uid="{7ABB7A4F-C341-4937-B025-EA83B5C0729F}"/>
    <cellStyle name="Normal 3 2 3 2 4 2 2 2 2 3 3" xfId="51452" xr:uid="{F92D7D62-9F43-47B8-8836-37BCFAA1E360}"/>
    <cellStyle name="Normal 3 2 3 2 4 2 2 2 2 4" xfId="16032" xr:uid="{2724FD47-D188-4E39-BBB4-881D0357CF48}"/>
    <cellStyle name="Normal 3 2 3 2 4 2 2 2 2 5" xfId="29722" xr:uid="{F4E2C712-F3AD-45EB-9559-54110336201E}"/>
    <cellStyle name="Normal 3 2 3 2 4 2 2 2 2 6" xfId="44606" xr:uid="{BD1B1C95-1F9C-4E71-8143-3D05C564093F}"/>
    <cellStyle name="Normal 3 2 3 2 4 2 2 2 3" xfId="10896" xr:uid="{235385AE-17F7-4A5C-B790-ACE0223A495B}"/>
    <cellStyle name="Normal 3 2 3 2 4 2 2 2 3 2" xfId="24586" xr:uid="{FDE87D69-5B65-469A-B385-62C7728436C9}"/>
    <cellStyle name="Normal 3 2 3 2 4 2 2 2 3 2 2" xfId="38278" xr:uid="{D4EB4646-947D-4F1E-8FBB-6E80BBF484A7}"/>
    <cellStyle name="Normal 3 2 3 2 4 2 2 2 3 2 3" xfId="53162" xr:uid="{82D1671F-BBFC-479C-94EE-0E77C06C4D04}"/>
    <cellStyle name="Normal 3 2 3 2 4 2 2 2 3 3" xfId="17742" xr:uid="{05A329DE-A9FC-46C0-A825-778F394CB194}"/>
    <cellStyle name="Normal 3 2 3 2 4 2 2 2 3 4" xfId="31432" xr:uid="{7152292E-31DF-4A2D-B183-13B7121A1E48}"/>
    <cellStyle name="Normal 3 2 3 2 4 2 2 2 3 5" xfId="46316" xr:uid="{5584F668-0B6A-4F5F-BB6C-C919E056C429}"/>
    <cellStyle name="Normal 3 2 3 2 4 2 2 2 4" xfId="21164" xr:uid="{8D14DC1D-B744-463B-BCAC-3448FC920B9C}"/>
    <cellStyle name="Normal 3 2 3 2 4 2 2 2 4 2" xfId="34856" xr:uid="{DA8648D9-C2DA-4A3F-95E7-7D92EFADE6D5}"/>
    <cellStyle name="Normal 3 2 3 2 4 2 2 2 4 3" xfId="49740" xr:uid="{7870AF7D-AB68-458F-818B-25425C67C2A7}"/>
    <cellStyle name="Normal 3 2 3 2 4 2 2 2 5" xfId="14320" xr:uid="{B63A5B75-D01E-43B4-A2D0-FC0D8083F108}"/>
    <cellStyle name="Normal 3 2 3 2 4 2 2 2 6" xfId="28010" xr:uid="{CCEC0BEC-2B43-4073-A989-7C80B2808C68}"/>
    <cellStyle name="Normal 3 2 3 2 4 2 2 2 7" xfId="42894" xr:uid="{915587F9-7015-4B78-A0F3-A896C269AC7C}"/>
    <cellStyle name="Normal 3 2 3 2 4 2 2 3" xfId="9185" xr:uid="{0DECDA9F-42B3-47B4-AF12-2C2EE8C9F22E}"/>
    <cellStyle name="Normal 3 2 3 2 4 2 2 3 2" xfId="12607" xr:uid="{399B02EA-CB56-4A73-B36C-7A32E705F23C}"/>
    <cellStyle name="Normal 3 2 3 2 4 2 2 3 2 2" xfId="26297" xr:uid="{1E1457D7-B785-46C8-AA76-7100A51B3C3A}"/>
    <cellStyle name="Normal 3 2 3 2 4 2 2 3 2 2 2" xfId="39989" xr:uid="{E319BA97-BBD6-4D6A-A87B-E810BD3788B3}"/>
    <cellStyle name="Normal 3 2 3 2 4 2 2 3 2 2 3" xfId="54873" xr:uid="{0E1FBB88-164F-481C-BFF6-4D990E3F0206}"/>
    <cellStyle name="Normal 3 2 3 2 4 2 2 3 2 3" xfId="19453" xr:uid="{E03A1F04-4700-4B77-BE19-72BF3C584F3D}"/>
    <cellStyle name="Normal 3 2 3 2 4 2 2 3 2 4" xfId="33143" xr:uid="{FD312CC2-5A08-4AB6-861D-95444E6C5B43}"/>
    <cellStyle name="Normal 3 2 3 2 4 2 2 3 2 5" xfId="48027" xr:uid="{65BD356D-CC98-47BF-B400-69AB71BD617F}"/>
    <cellStyle name="Normal 3 2 3 2 4 2 2 3 3" xfId="22875" xr:uid="{5E63E1E2-78D9-4A81-A8E8-6162EBE5B29D}"/>
    <cellStyle name="Normal 3 2 3 2 4 2 2 3 3 2" xfId="36567" xr:uid="{549D850D-7C15-4EFE-A327-3BB7A426471A}"/>
    <cellStyle name="Normal 3 2 3 2 4 2 2 3 3 3" xfId="51451" xr:uid="{4535E3F5-0B22-437D-BBBD-C53EE7842E39}"/>
    <cellStyle name="Normal 3 2 3 2 4 2 2 3 4" xfId="16031" xr:uid="{4E5393AF-D5ED-4DD9-92EA-053E4381B307}"/>
    <cellStyle name="Normal 3 2 3 2 4 2 2 3 5" xfId="29721" xr:uid="{838FB12C-C97F-47BC-BEBE-6D2BD04D9489}"/>
    <cellStyle name="Normal 3 2 3 2 4 2 2 3 6" xfId="44605" xr:uid="{D8FEBBA5-BE1E-4E39-BE87-692054476B70}"/>
    <cellStyle name="Normal 3 2 3 2 4 2 2 4" xfId="10895" xr:uid="{A44FB766-EAE1-4839-87B1-CF790684A6F5}"/>
    <cellStyle name="Normal 3 2 3 2 4 2 2 4 2" xfId="24585" xr:uid="{132ABC82-C06D-448A-AC9D-C42DACC664C9}"/>
    <cellStyle name="Normal 3 2 3 2 4 2 2 4 2 2" xfId="38277" xr:uid="{24CEE158-EE43-4B02-AA29-A6B110FB64D4}"/>
    <cellStyle name="Normal 3 2 3 2 4 2 2 4 2 3" xfId="53161" xr:uid="{4A9619EE-C0A6-4996-9C9E-6756BCB9FE59}"/>
    <cellStyle name="Normal 3 2 3 2 4 2 2 4 3" xfId="17741" xr:uid="{18CB4A3D-D007-4F48-8F01-974C9AE9754C}"/>
    <cellStyle name="Normal 3 2 3 2 4 2 2 4 4" xfId="31431" xr:uid="{1EE49369-31AD-4762-B5B7-462049E67E1F}"/>
    <cellStyle name="Normal 3 2 3 2 4 2 2 4 5" xfId="46315" xr:uid="{D83EA3CA-67A1-48A0-AD58-A015D99CBC87}"/>
    <cellStyle name="Normal 3 2 3 2 4 2 2 5" xfId="21163" xr:uid="{040D291B-C0A6-41C9-8515-A5955DA73A2B}"/>
    <cellStyle name="Normal 3 2 3 2 4 2 2 5 2" xfId="34855" xr:uid="{D8A6D85F-0B37-4DB5-98F7-C20A0E2CF295}"/>
    <cellStyle name="Normal 3 2 3 2 4 2 2 5 3" xfId="49739" xr:uid="{3272D75F-3B0F-46B8-977C-DEBB34A9EE6F}"/>
    <cellStyle name="Normal 3 2 3 2 4 2 2 6" xfId="14319" xr:uid="{CA6DFC05-7045-4A7A-85E4-A95ED31BA763}"/>
    <cellStyle name="Normal 3 2 3 2 4 2 2 7" xfId="28009" xr:uid="{FA2A5CA1-2E06-4DA6-B8A5-81AA1A8A1621}"/>
    <cellStyle name="Normal 3 2 3 2 4 2 2 8" xfId="42893" xr:uid="{AB34A839-9D56-4CC9-BD64-E52A3B029B01}"/>
    <cellStyle name="Normal 3 2 3 2 4 2 3" xfId="7474" xr:uid="{2CDEC809-E4A2-4643-988B-6ABDE034E0F1}"/>
    <cellStyle name="Normal 3 2 3 2 4 2 3 2" xfId="9187" xr:uid="{8B28F835-F72D-4B92-8F32-A7527C580A79}"/>
    <cellStyle name="Normal 3 2 3 2 4 2 3 2 2" xfId="12609" xr:uid="{BAF15B52-BFD4-47B9-AE1F-D13EFC53EC32}"/>
    <cellStyle name="Normal 3 2 3 2 4 2 3 2 2 2" xfId="26299" xr:uid="{F53FAE50-5493-424C-BCDB-3D9C9010014A}"/>
    <cellStyle name="Normal 3 2 3 2 4 2 3 2 2 2 2" xfId="39991" xr:uid="{B1554116-2FA1-4144-9440-9EA247F6BC2A}"/>
    <cellStyle name="Normal 3 2 3 2 4 2 3 2 2 2 3" xfId="54875" xr:uid="{80A4F73A-5BF3-4845-990A-AD3E563F453C}"/>
    <cellStyle name="Normal 3 2 3 2 4 2 3 2 2 3" xfId="19455" xr:uid="{277423BA-236C-49B1-A6F6-3220193DB5D9}"/>
    <cellStyle name="Normal 3 2 3 2 4 2 3 2 2 4" xfId="33145" xr:uid="{7BF2C7B5-F9BE-4B24-8A4F-A08F493916E5}"/>
    <cellStyle name="Normal 3 2 3 2 4 2 3 2 2 5" xfId="48029" xr:uid="{C5F0620E-4FDE-4FE4-B3B4-BBD45544863E}"/>
    <cellStyle name="Normal 3 2 3 2 4 2 3 2 3" xfId="22877" xr:uid="{44903D1F-927C-4FBE-896B-BC1890B276DF}"/>
    <cellStyle name="Normal 3 2 3 2 4 2 3 2 3 2" xfId="36569" xr:uid="{D4443E1A-AE61-4D37-ABC1-556114DEEF7E}"/>
    <cellStyle name="Normal 3 2 3 2 4 2 3 2 3 3" xfId="51453" xr:uid="{DCB25BDD-FD0B-4ECC-BE4C-EEA9280B85F4}"/>
    <cellStyle name="Normal 3 2 3 2 4 2 3 2 4" xfId="16033" xr:uid="{B8A6F4D0-CDC6-40CA-AAED-A4C2C02828FC}"/>
    <cellStyle name="Normal 3 2 3 2 4 2 3 2 5" xfId="29723" xr:uid="{53957EF3-D746-4BAE-B179-86F32C6F3B19}"/>
    <cellStyle name="Normal 3 2 3 2 4 2 3 2 6" xfId="44607" xr:uid="{55D15474-7375-4A70-B9F1-CDBD5C1D1148}"/>
    <cellStyle name="Normal 3 2 3 2 4 2 3 3" xfId="10897" xr:uid="{4CBEA3E6-2F92-4B4F-A2A4-085BCB61E663}"/>
    <cellStyle name="Normal 3 2 3 2 4 2 3 3 2" xfId="24587" xr:uid="{875A97A0-341B-4743-8214-0EE8B0675DFE}"/>
    <cellStyle name="Normal 3 2 3 2 4 2 3 3 2 2" xfId="38279" xr:uid="{424AE641-D228-4A8C-A6F0-E3B2F29E3EE7}"/>
    <cellStyle name="Normal 3 2 3 2 4 2 3 3 2 3" xfId="53163" xr:uid="{564F84C6-1C87-4B4D-84CC-4C98CE1BC1CE}"/>
    <cellStyle name="Normal 3 2 3 2 4 2 3 3 3" xfId="17743" xr:uid="{FEF8327B-7B21-4DF3-A458-01D891608DC7}"/>
    <cellStyle name="Normal 3 2 3 2 4 2 3 3 4" xfId="31433" xr:uid="{D34B5D8D-9BEC-4F5B-842C-79C851835C92}"/>
    <cellStyle name="Normal 3 2 3 2 4 2 3 3 5" xfId="46317" xr:uid="{A6FA891B-AB1A-4E93-AF2A-77804EF151F8}"/>
    <cellStyle name="Normal 3 2 3 2 4 2 3 4" xfId="21165" xr:uid="{B8C93D9B-316D-4416-8B93-55073E59E45B}"/>
    <cellStyle name="Normal 3 2 3 2 4 2 3 4 2" xfId="34857" xr:uid="{5C13C3CF-5637-46A3-B8CA-839572280921}"/>
    <cellStyle name="Normal 3 2 3 2 4 2 3 4 3" xfId="49741" xr:uid="{16602C0C-826B-4438-A321-7693929727F8}"/>
    <cellStyle name="Normal 3 2 3 2 4 2 3 5" xfId="14321" xr:uid="{AE66648E-8FA3-4A03-85C6-8BEBBF445BB4}"/>
    <cellStyle name="Normal 3 2 3 2 4 2 3 6" xfId="28011" xr:uid="{6032451C-EBA6-4607-A970-8796B0B70B9B}"/>
    <cellStyle name="Normal 3 2 3 2 4 2 3 7" xfId="42895" xr:uid="{CD2B10D6-5A25-452C-8112-545CFE058661}"/>
    <cellStyle name="Normal 3 2 3 2 4 2 4" xfId="7475" xr:uid="{60777B6F-B009-4B0F-B34B-0276A3D15654}"/>
    <cellStyle name="Normal 3 2 3 2 4 2 4 2" xfId="9188" xr:uid="{E9B435BE-8E5F-426D-A8A7-713DB5C83BAA}"/>
    <cellStyle name="Normal 3 2 3 2 4 2 4 2 2" xfId="12610" xr:uid="{C59AD435-24B9-4331-B6F8-47AB6BE42868}"/>
    <cellStyle name="Normal 3 2 3 2 4 2 4 2 2 2" xfId="26300" xr:uid="{92F7B133-DA41-458C-A4D3-B435F7600DEC}"/>
    <cellStyle name="Normal 3 2 3 2 4 2 4 2 2 2 2" xfId="39992" xr:uid="{E3C90944-0492-4F58-8952-E47264181A73}"/>
    <cellStyle name="Normal 3 2 3 2 4 2 4 2 2 2 3" xfId="54876" xr:uid="{F86925E8-8EB7-4190-B9BD-43C2C127DDB1}"/>
    <cellStyle name="Normal 3 2 3 2 4 2 4 2 2 3" xfId="19456" xr:uid="{529A2DD1-594A-405E-BE92-D93B4C8B140B}"/>
    <cellStyle name="Normal 3 2 3 2 4 2 4 2 2 4" xfId="33146" xr:uid="{3C874FC0-536B-47B0-8DE4-BED0C7BA9297}"/>
    <cellStyle name="Normal 3 2 3 2 4 2 4 2 2 5" xfId="48030" xr:uid="{36B4E1BF-375B-4B83-A632-E2875EDFBA3E}"/>
    <cellStyle name="Normal 3 2 3 2 4 2 4 2 3" xfId="22878" xr:uid="{E55398A4-B741-4921-9ADD-3FC619172DB6}"/>
    <cellStyle name="Normal 3 2 3 2 4 2 4 2 3 2" xfId="36570" xr:uid="{76B4EA91-AAC3-4EA4-B294-2A95F2ABFD5F}"/>
    <cellStyle name="Normal 3 2 3 2 4 2 4 2 3 3" xfId="51454" xr:uid="{09170400-F934-4607-AC3B-5AB73DC7D2CD}"/>
    <cellStyle name="Normal 3 2 3 2 4 2 4 2 4" xfId="16034" xr:uid="{45F15968-A290-4B45-A590-EF540E333BBA}"/>
    <cellStyle name="Normal 3 2 3 2 4 2 4 2 5" xfId="29724" xr:uid="{7183A613-348F-425B-8B16-B7FE5189DC67}"/>
    <cellStyle name="Normal 3 2 3 2 4 2 4 2 6" xfId="44608" xr:uid="{D531A975-13BA-4059-B8DD-56A3D7DEA04E}"/>
    <cellStyle name="Normal 3 2 3 2 4 2 4 3" xfId="10898" xr:uid="{3C04DA84-B48C-4929-8695-67BF41170497}"/>
    <cellStyle name="Normal 3 2 3 2 4 2 4 3 2" xfId="24588" xr:uid="{C833B467-4495-43EB-B87D-AA6055289651}"/>
    <cellStyle name="Normal 3 2 3 2 4 2 4 3 2 2" xfId="38280" xr:uid="{8F3ABE7F-4593-4CF9-990C-4875863E3AD8}"/>
    <cellStyle name="Normal 3 2 3 2 4 2 4 3 2 3" xfId="53164" xr:uid="{F16EADBE-C53C-4705-8113-1F8835C2DFDA}"/>
    <cellStyle name="Normal 3 2 3 2 4 2 4 3 3" xfId="17744" xr:uid="{FD3D6683-002B-4F04-84DC-3B27C0CD09D0}"/>
    <cellStyle name="Normal 3 2 3 2 4 2 4 3 4" xfId="31434" xr:uid="{4DA580E6-4777-4ED9-B556-A8A699ADF217}"/>
    <cellStyle name="Normal 3 2 3 2 4 2 4 3 5" xfId="46318" xr:uid="{8FCA5089-264F-49CE-AD6A-07EA6C975707}"/>
    <cellStyle name="Normal 3 2 3 2 4 2 4 4" xfId="21166" xr:uid="{3C28DA48-7CF8-45B2-8BE9-C2657D2AE98F}"/>
    <cellStyle name="Normal 3 2 3 2 4 2 4 4 2" xfId="34858" xr:uid="{24B7A016-8D38-4721-A026-3E663B621179}"/>
    <cellStyle name="Normal 3 2 3 2 4 2 4 4 3" xfId="49742" xr:uid="{9D600962-DAD5-4586-BDC3-10CDCFE96AAB}"/>
    <cellStyle name="Normal 3 2 3 2 4 2 4 5" xfId="14322" xr:uid="{33996414-C672-4D69-BD7D-F9857F359376}"/>
    <cellStyle name="Normal 3 2 3 2 4 2 4 6" xfId="28012" xr:uid="{5E10FF83-242C-4141-BC29-86254CA6B0E1}"/>
    <cellStyle name="Normal 3 2 3 2 4 2 4 7" xfId="42896" xr:uid="{7B650F59-5996-406C-AAD7-0AE350AC9615}"/>
    <cellStyle name="Normal 3 2 3 2 4 2 5" xfId="9184" xr:uid="{F98B1B4F-BEA8-4576-BACE-669F0BAD77FB}"/>
    <cellStyle name="Normal 3 2 3 2 4 2 5 2" xfId="12606" xr:uid="{405B68E2-BF46-4BD5-863C-68F30E84F8B8}"/>
    <cellStyle name="Normal 3 2 3 2 4 2 5 2 2" xfId="26296" xr:uid="{D1E92E68-3898-45AB-AEFF-BC1C1A0BEE78}"/>
    <cellStyle name="Normal 3 2 3 2 4 2 5 2 2 2" xfId="39988" xr:uid="{37DCFD11-45C9-4E21-920E-745080EB83F2}"/>
    <cellStyle name="Normal 3 2 3 2 4 2 5 2 2 3" xfId="54872" xr:uid="{E5DB44B2-A8BE-4F66-872B-B04BFDF4F781}"/>
    <cellStyle name="Normal 3 2 3 2 4 2 5 2 3" xfId="19452" xr:uid="{D459C393-AD77-46F6-96DA-B78242001A83}"/>
    <cellStyle name="Normal 3 2 3 2 4 2 5 2 4" xfId="33142" xr:uid="{A62A9EED-38E1-4FFA-91B7-D5735587E1F1}"/>
    <cellStyle name="Normal 3 2 3 2 4 2 5 2 5" xfId="48026" xr:uid="{88A3A215-077A-4CCA-BFE9-A804034257DB}"/>
    <cellStyle name="Normal 3 2 3 2 4 2 5 3" xfId="22874" xr:uid="{77613734-E523-47FE-9FCB-C4A6C86FFEEC}"/>
    <cellStyle name="Normal 3 2 3 2 4 2 5 3 2" xfId="36566" xr:uid="{6A7FAD43-9EAF-4F41-86AF-FB726C0E0327}"/>
    <cellStyle name="Normal 3 2 3 2 4 2 5 3 3" xfId="51450" xr:uid="{94D0C774-874C-4C32-A6DD-4F4433569FBF}"/>
    <cellStyle name="Normal 3 2 3 2 4 2 5 4" xfId="16030" xr:uid="{DEBB8257-51ED-4962-8064-DAAB976F2D3D}"/>
    <cellStyle name="Normal 3 2 3 2 4 2 5 5" xfId="29720" xr:uid="{D6617A29-BD08-4B71-A291-CCEF2BE5C352}"/>
    <cellStyle name="Normal 3 2 3 2 4 2 5 6" xfId="44604" xr:uid="{01D3BC1F-0D8D-4318-B502-443FF96BBC72}"/>
    <cellStyle name="Normal 3 2 3 2 4 2 6" xfId="10894" xr:uid="{5C4EB125-30EE-49CF-BB41-643E383BE8E7}"/>
    <cellStyle name="Normal 3 2 3 2 4 2 6 2" xfId="24584" xr:uid="{C8A883A0-39F4-4570-9175-679B55A30E1F}"/>
    <cellStyle name="Normal 3 2 3 2 4 2 6 2 2" xfId="38276" xr:uid="{6666ED36-E50C-4227-B4F5-5C3C49B9E444}"/>
    <cellStyle name="Normal 3 2 3 2 4 2 6 2 3" xfId="53160" xr:uid="{79BD72F4-E78D-4A3F-AA7F-4765F676D9D0}"/>
    <cellStyle name="Normal 3 2 3 2 4 2 6 3" xfId="17740" xr:uid="{E3540D50-BD29-4476-B2D9-F0870E9C0F89}"/>
    <cellStyle name="Normal 3 2 3 2 4 2 6 4" xfId="31430" xr:uid="{176003ED-4EAA-4B51-97BD-1DF53DE43EF2}"/>
    <cellStyle name="Normal 3 2 3 2 4 2 6 5" xfId="46314" xr:uid="{410F6F86-95F5-4843-8380-3B69181C849B}"/>
    <cellStyle name="Normal 3 2 3 2 4 2 7" xfId="21162" xr:uid="{23E1591F-2DC2-4E8B-B6E2-804C6E5748A2}"/>
    <cellStyle name="Normal 3 2 3 2 4 2 7 2" xfId="34854" xr:uid="{43CAFA13-79B2-40C6-8453-2C0CAE640324}"/>
    <cellStyle name="Normal 3 2 3 2 4 2 7 3" xfId="49738" xr:uid="{12957A26-EFB9-48B9-8937-C612AD0B63F0}"/>
    <cellStyle name="Normal 3 2 3 2 4 2 8" xfId="14318" xr:uid="{1F8437EC-8AA7-456E-ABEC-950135A69865}"/>
    <cellStyle name="Normal 3 2 3 2 4 2 9" xfId="28008" xr:uid="{FB156410-2471-4459-881D-80AB58E8F189}"/>
    <cellStyle name="Normal 3 2 3 2 4 3" xfId="7476" xr:uid="{58EBF7AB-5454-4ED7-A2F3-F27E0BF93FF7}"/>
    <cellStyle name="Normal 3 2 3 2 4 3 10" xfId="42897" xr:uid="{B735E6FA-E59E-4994-86F8-37B98C25B3D4}"/>
    <cellStyle name="Normal 3 2 3 2 4 3 2" xfId="7477" xr:uid="{BB7C1042-68DF-422E-8773-EC8D95B71003}"/>
    <cellStyle name="Normal 3 2 3 2 4 3 2 2" xfId="7478" xr:uid="{4AA6DFA7-3841-4EB9-AA99-5ADA1B43F536}"/>
    <cellStyle name="Normal 3 2 3 2 4 3 2 2 2" xfId="9191" xr:uid="{F5ADF0C0-B26E-46EC-BAE6-5B72DE4DC7A9}"/>
    <cellStyle name="Normal 3 2 3 2 4 3 2 2 2 2" xfId="12613" xr:uid="{B992C565-5BDB-478C-981E-2052FDA39BAC}"/>
    <cellStyle name="Normal 3 2 3 2 4 3 2 2 2 2 2" xfId="26303" xr:uid="{642C8877-A261-4A73-8353-45156F5F3445}"/>
    <cellStyle name="Normal 3 2 3 2 4 3 2 2 2 2 2 2" xfId="39995" xr:uid="{0F431E39-7EE2-4231-BEA3-7667A6AD420F}"/>
    <cellStyle name="Normal 3 2 3 2 4 3 2 2 2 2 2 3" xfId="54879" xr:uid="{C9DCAA68-263F-4EA8-B5A8-A327039A6F49}"/>
    <cellStyle name="Normal 3 2 3 2 4 3 2 2 2 2 3" xfId="19459" xr:uid="{F8AA4371-A11C-4565-8E63-2EF2938D078D}"/>
    <cellStyle name="Normal 3 2 3 2 4 3 2 2 2 2 4" xfId="33149" xr:uid="{9B4F197A-7A95-4B76-B31F-4E19A94A8571}"/>
    <cellStyle name="Normal 3 2 3 2 4 3 2 2 2 2 5" xfId="48033" xr:uid="{312EA5B1-E0DF-4EC5-98E4-2F85B23330D7}"/>
    <cellStyle name="Normal 3 2 3 2 4 3 2 2 2 3" xfId="22881" xr:uid="{E38002AC-17E7-48A5-9046-3979BB3FD871}"/>
    <cellStyle name="Normal 3 2 3 2 4 3 2 2 2 3 2" xfId="36573" xr:uid="{2049EFE1-9A7E-4038-B27B-4EC8A81AC0B7}"/>
    <cellStyle name="Normal 3 2 3 2 4 3 2 2 2 3 3" xfId="51457" xr:uid="{0FCCFCD8-50F1-43D3-942E-7D7E9BEB6685}"/>
    <cellStyle name="Normal 3 2 3 2 4 3 2 2 2 4" xfId="16037" xr:uid="{34B3CAFE-E40C-4AE6-8454-F15A6DEDE8A4}"/>
    <cellStyle name="Normal 3 2 3 2 4 3 2 2 2 5" xfId="29727" xr:uid="{8812B2C8-F529-406A-AA6A-0D307FC2BD39}"/>
    <cellStyle name="Normal 3 2 3 2 4 3 2 2 2 6" xfId="44611" xr:uid="{6F8D3E60-6F96-4BA7-83F5-A541FE6E420E}"/>
    <cellStyle name="Normal 3 2 3 2 4 3 2 2 3" xfId="10901" xr:uid="{C67EA0DE-1537-491E-9773-1920FE4835A3}"/>
    <cellStyle name="Normal 3 2 3 2 4 3 2 2 3 2" xfId="24591" xr:uid="{54F611B6-1938-42E8-9DAB-6D4B951F67ED}"/>
    <cellStyle name="Normal 3 2 3 2 4 3 2 2 3 2 2" xfId="38283" xr:uid="{0476E55B-67C3-4CB7-B78B-C1FB0F6B8E7B}"/>
    <cellStyle name="Normal 3 2 3 2 4 3 2 2 3 2 3" xfId="53167" xr:uid="{484FD149-025D-4BE6-96F7-9FB62884D152}"/>
    <cellStyle name="Normal 3 2 3 2 4 3 2 2 3 3" xfId="17747" xr:uid="{17AA3AC0-25C7-4DAC-9AB2-865CD26553C0}"/>
    <cellStyle name="Normal 3 2 3 2 4 3 2 2 3 4" xfId="31437" xr:uid="{E2F129B6-DBA8-484C-BF5F-4EE5FF2FFED4}"/>
    <cellStyle name="Normal 3 2 3 2 4 3 2 2 3 5" xfId="46321" xr:uid="{5E8FB4E3-40C4-4153-B640-6EAF53B7134D}"/>
    <cellStyle name="Normal 3 2 3 2 4 3 2 2 4" xfId="21169" xr:uid="{11D60B77-D9FE-430F-826C-E622865AFAF2}"/>
    <cellStyle name="Normal 3 2 3 2 4 3 2 2 4 2" xfId="34861" xr:uid="{EDD37640-E257-4C18-B332-F07AE5FB8E50}"/>
    <cellStyle name="Normal 3 2 3 2 4 3 2 2 4 3" xfId="49745" xr:uid="{561E265F-C7A1-4A99-97AC-8E74DA61E811}"/>
    <cellStyle name="Normal 3 2 3 2 4 3 2 2 5" xfId="14325" xr:uid="{682FB956-1305-4B1C-A285-F12B952160C7}"/>
    <cellStyle name="Normal 3 2 3 2 4 3 2 2 6" xfId="28015" xr:uid="{809FAD36-8641-4216-894E-3373D1E9728E}"/>
    <cellStyle name="Normal 3 2 3 2 4 3 2 2 7" xfId="42899" xr:uid="{85AA7F25-1991-46E0-B674-8726CDE95A96}"/>
    <cellStyle name="Normal 3 2 3 2 4 3 2 3" xfId="9190" xr:uid="{6B9A5CA4-99A4-4777-8826-087CE69684A4}"/>
    <cellStyle name="Normal 3 2 3 2 4 3 2 3 2" xfId="12612" xr:uid="{B2B14C32-A9FE-4F1E-9742-8D20C2C49332}"/>
    <cellStyle name="Normal 3 2 3 2 4 3 2 3 2 2" xfId="26302" xr:uid="{73B6F474-D291-4BDB-93F8-022185076219}"/>
    <cellStyle name="Normal 3 2 3 2 4 3 2 3 2 2 2" xfId="39994" xr:uid="{A0B588A4-E1D5-4FA0-8D36-9EF0B01F37EB}"/>
    <cellStyle name="Normal 3 2 3 2 4 3 2 3 2 2 3" xfId="54878" xr:uid="{6B900E2A-B37B-4AA1-BACB-53FF036D4018}"/>
    <cellStyle name="Normal 3 2 3 2 4 3 2 3 2 3" xfId="19458" xr:uid="{86BF5FC3-CD10-4201-826B-BAB56076BEB6}"/>
    <cellStyle name="Normal 3 2 3 2 4 3 2 3 2 4" xfId="33148" xr:uid="{E536B7E3-7265-4D62-983D-4A0D349ABC8F}"/>
    <cellStyle name="Normal 3 2 3 2 4 3 2 3 2 5" xfId="48032" xr:uid="{C792581D-79C8-46D5-997F-C802ABBFD92B}"/>
    <cellStyle name="Normal 3 2 3 2 4 3 2 3 3" xfId="22880" xr:uid="{C708A832-1A0A-4A23-87C8-679B9A970EA9}"/>
    <cellStyle name="Normal 3 2 3 2 4 3 2 3 3 2" xfId="36572" xr:uid="{5D40691D-1A11-494C-ABEA-8AAA0D9E4A40}"/>
    <cellStyle name="Normal 3 2 3 2 4 3 2 3 3 3" xfId="51456" xr:uid="{57C2CF30-CD45-401F-BB30-452D13B1F19E}"/>
    <cellStyle name="Normal 3 2 3 2 4 3 2 3 4" xfId="16036" xr:uid="{834DBD80-59B1-43BE-B967-A2474D61B9CD}"/>
    <cellStyle name="Normal 3 2 3 2 4 3 2 3 5" xfId="29726" xr:uid="{04D671C5-E44C-4843-9896-AE8092F2C26B}"/>
    <cellStyle name="Normal 3 2 3 2 4 3 2 3 6" xfId="44610" xr:uid="{C0BDFE47-27D5-438E-9F74-E065878A424F}"/>
    <cellStyle name="Normal 3 2 3 2 4 3 2 4" xfId="10900" xr:uid="{7E7FC94D-CC7B-4B96-9837-07A1C173215D}"/>
    <cellStyle name="Normal 3 2 3 2 4 3 2 4 2" xfId="24590" xr:uid="{F0A37A05-7923-411C-AAD8-9C5D91C673C9}"/>
    <cellStyle name="Normal 3 2 3 2 4 3 2 4 2 2" xfId="38282" xr:uid="{41421CC4-5AD7-47DB-9D06-54A563FDB365}"/>
    <cellStyle name="Normal 3 2 3 2 4 3 2 4 2 3" xfId="53166" xr:uid="{45153826-6D4D-45CC-8D67-63AE5409D51C}"/>
    <cellStyle name="Normal 3 2 3 2 4 3 2 4 3" xfId="17746" xr:uid="{82683EEF-DAEE-4C21-80F0-9CACF477FC6F}"/>
    <cellStyle name="Normal 3 2 3 2 4 3 2 4 4" xfId="31436" xr:uid="{D6A814C1-A850-43B7-A280-E21991584301}"/>
    <cellStyle name="Normal 3 2 3 2 4 3 2 4 5" xfId="46320" xr:uid="{685A8430-AC9B-4210-B31C-3887E61F7696}"/>
    <cellStyle name="Normal 3 2 3 2 4 3 2 5" xfId="21168" xr:uid="{81202A42-8FE5-47DC-86A1-5E36A1A5C5EC}"/>
    <cellStyle name="Normal 3 2 3 2 4 3 2 5 2" xfId="34860" xr:uid="{4AD97853-7152-4B6B-BA23-50ACE7722CE0}"/>
    <cellStyle name="Normal 3 2 3 2 4 3 2 5 3" xfId="49744" xr:uid="{E99C74E8-F711-4F5D-ACC0-355996F2607E}"/>
    <cellStyle name="Normal 3 2 3 2 4 3 2 6" xfId="14324" xr:uid="{A222EFD7-1D3E-48AF-B5D3-DDB48DA6C1B3}"/>
    <cellStyle name="Normal 3 2 3 2 4 3 2 7" xfId="28014" xr:uid="{5790D0D1-3B77-469A-97D9-E5204C59AC16}"/>
    <cellStyle name="Normal 3 2 3 2 4 3 2 8" xfId="42898" xr:uid="{7DD9B224-AF08-4004-AEFA-EBF72FE41C18}"/>
    <cellStyle name="Normal 3 2 3 2 4 3 3" xfId="7479" xr:uid="{B1FB4CED-5120-4E4C-89A6-A2CCD83692CD}"/>
    <cellStyle name="Normal 3 2 3 2 4 3 3 2" xfId="9192" xr:uid="{AF8DB2BA-D33A-4038-95BB-80F540B767EF}"/>
    <cellStyle name="Normal 3 2 3 2 4 3 3 2 2" xfId="12614" xr:uid="{97B9D139-F628-4839-A374-68848451D3A1}"/>
    <cellStyle name="Normal 3 2 3 2 4 3 3 2 2 2" xfId="26304" xr:uid="{0769D186-0FD4-45AF-8F0E-38A74215A025}"/>
    <cellStyle name="Normal 3 2 3 2 4 3 3 2 2 2 2" xfId="39996" xr:uid="{6EE8655D-D99A-4800-BC1A-DFDC301AD196}"/>
    <cellStyle name="Normal 3 2 3 2 4 3 3 2 2 2 3" xfId="54880" xr:uid="{5D193F25-767D-42FC-9F69-2112BF237978}"/>
    <cellStyle name="Normal 3 2 3 2 4 3 3 2 2 3" xfId="19460" xr:uid="{E51395C0-C181-4A1E-89E9-7A1DE4638726}"/>
    <cellStyle name="Normal 3 2 3 2 4 3 3 2 2 4" xfId="33150" xr:uid="{370FB08F-82C3-43C8-93BC-DFAF12D32905}"/>
    <cellStyle name="Normal 3 2 3 2 4 3 3 2 2 5" xfId="48034" xr:uid="{F96575E4-2853-43F9-811D-4BC3952826A0}"/>
    <cellStyle name="Normal 3 2 3 2 4 3 3 2 3" xfId="22882" xr:uid="{8FD2C932-3F58-4980-B7BE-39A0DD092366}"/>
    <cellStyle name="Normal 3 2 3 2 4 3 3 2 3 2" xfId="36574" xr:uid="{12953E44-F157-44E1-BF4B-6F45066A10FC}"/>
    <cellStyle name="Normal 3 2 3 2 4 3 3 2 3 3" xfId="51458" xr:uid="{FEBD2E13-F89E-4E1A-A87A-0AF118E7261B}"/>
    <cellStyle name="Normal 3 2 3 2 4 3 3 2 4" xfId="16038" xr:uid="{8CC5D9D3-BF1B-40BC-99EC-684279A96076}"/>
    <cellStyle name="Normal 3 2 3 2 4 3 3 2 5" xfId="29728" xr:uid="{EE954178-3286-4D58-BC45-25911C382523}"/>
    <cellStyle name="Normal 3 2 3 2 4 3 3 2 6" xfId="44612" xr:uid="{89A80BF4-7C69-443D-81E1-36F224A386FD}"/>
    <cellStyle name="Normal 3 2 3 2 4 3 3 3" xfId="10902" xr:uid="{A755385D-6B3B-45AC-8C86-D04D43C861DC}"/>
    <cellStyle name="Normal 3 2 3 2 4 3 3 3 2" xfId="24592" xr:uid="{8E2B035D-1661-4163-9153-3FB72A2BBAC4}"/>
    <cellStyle name="Normal 3 2 3 2 4 3 3 3 2 2" xfId="38284" xr:uid="{CFA3B695-1D8A-42D6-89C6-2EA49952988A}"/>
    <cellStyle name="Normal 3 2 3 2 4 3 3 3 2 3" xfId="53168" xr:uid="{B5C519D6-2020-4E90-913C-B4C1400FE76C}"/>
    <cellStyle name="Normal 3 2 3 2 4 3 3 3 3" xfId="17748" xr:uid="{1F3ADD1F-9861-499D-A54A-CC6D75DDF61E}"/>
    <cellStyle name="Normal 3 2 3 2 4 3 3 3 4" xfId="31438" xr:uid="{AA3BC5F7-F0E7-4821-85DD-E042332015E8}"/>
    <cellStyle name="Normal 3 2 3 2 4 3 3 3 5" xfId="46322" xr:uid="{914599C6-9733-48D4-8A63-8F370EE80BC1}"/>
    <cellStyle name="Normal 3 2 3 2 4 3 3 4" xfId="21170" xr:uid="{EC8EB768-E17F-4072-86C9-F8C6CF33B605}"/>
    <cellStyle name="Normal 3 2 3 2 4 3 3 4 2" xfId="34862" xr:uid="{76AC2607-F40B-46BC-9A4A-166699450EE9}"/>
    <cellStyle name="Normal 3 2 3 2 4 3 3 4 3" xfId="49746" xr:uid="{29096620-A2B7-4C47-BE90-A1A6DD5D853A}"/>
    <cellStyle name="Normal 3 2 3 2 4 3 3 5" xfId="14326" xr:uid="{6FB46C84-1752-4B5B-9ED9-0BFC9848FF1C}"/>
    <cellStyle name="Normal 3 2 3 2 4 3 3 6" xfId="28016" xr:uid="{37F12AA0-BEBC-4E3B-811F-4709F1CCBB85}"/>
    <cellStyle name="Normal 3 2 3 2 4 3 3 7" xfId="42900" xr:uid="{9EDA079E-47B2-47B1-B05B-FAA3AEF6DCEE}"/>
    <cellStyle name="Normal 3 2 3 2 4 3 4" xfId="7480" xr:uid="{A88247A0-987D-4560-9209-681EB4D9E72E}"/>
    <cellStyle name="Normal 3 2 3 2 4 3 4 2" xfId="9193" xr:uid="{12AB5BDA-F882-4F2C-86B5-96225768A14C}"/>
    <cellStyle name="Normal 3 2 3 2 4 3 4 2 2" xfId="12615" xr:uid="{510376F4-0B2B-46DB-97A6-C1F3B097830D}"/>
    <cellStyle name="Normal 3 2 3 2 4 3 4 2 2 2" xfId="26305" xr:uid="{89133971-728E-407E-9F2B-5C0A7050BF84}"/>
    <cellStyle name="Normal 3 2 3 2 4 3 4 2 2 2 2" xfId="39997" xr:uid="{2663F899-521B-49F4-96A1-E793AA2E2D93}"/>
    <cellStyle name="Normal 3 2 3 2 4 3 4 2 2 2 3" xfId="54881" xr:uid="{00DA3881-7506-49C9-99CA-299761349974}"/>
    <cellStyle name="Normal 3 2 3 2 4 3 4 2 2 3" xfId="19461" xr:uid="{DAB54CF6-82D6-4919-A1E4-55B409B8E544}"/>
    <cellStyle name="Normal 3 2 3 2 4 3 4 2 2 4" xfId="33151" xr:uid="{86430935-B067-4B97-8AD7-FB654251508A}"/>
    <cellStyle name="Normal 3 2 3 2 4 3 4 2 2 5" xfId="48035" xr:uid="{5D96BFE9-6690-431B-921E-67F3067CADB4}"/>
    <cellStyle name="Normal 3 2 3 2 4 3 4 2 3" xfId="22883" xr:uid="{B7D87B3F-09D0-43A9-95AD-AB1FF12007CF}"/>
    <cellStyle name="Normal 3 2 3 2 4 3 4 2 3 2" xfId="36575" xr:uid="{7AC57C01-3AD0-42EE-993B-3C69A81CA658}"/>
    <cellStyle name="Normal 3 2 3 2 4 3 4 2 3 3" xfId="51459" xr:uid="{9CDFF325-B604-49A5-8153-9F59A2B8C1AA}"/>
    <cellStyle name="Normal 3 2 3 2 4 3 4 2 4" xfId="16039" xr:uid="{1A4C4CC7-322B-4E27-BD27-4797D6A28BBC}"/>
    <cellStyle name="Normal 3 2 3 2 4 3 4 2 5" xfId="29729" xr:uid="{3FF09E9B-2FB2-4273-BB26-C1E415D7BC88}"/>
    <cellStyle name="Normal 3 2 3 2 4 3 4 2 6" xfId="44613" xr:uid="{0E9379F2-570E-41E2-BDFC-042031E501C9}"/>
    <cellStyle name="Normal 3 2 3 2 4 3 4 3" xfId="10903" xr:uid="{A3891B5F-D281-4A8A-A2EE-AD2CF90A92E1}"/>
    <cellStyle name="Normal 3 2 3 2 4 3 4 3 2" xfId="24593" xr:uid="{8417C828-FB13-4455-B486-ADEC42B7D2A0}"/>
    <cellStyle name="Normal 3 2 3 2 4 3 4 3 2 2" xfId="38285" xr:uid="{F484EA2D-21E3-48E0-9179-451546EEBCA6}"/>
    <cellStyle name="Normal 3 2 3 2 4 3 4 3 2 3" xfId="53169" xr:uid="{930A05FE-9040-4D64-B6D2-6A2E768B7D65}"/>
    <cellStyle name="Normal 3 2 3 2 4 3 4 3 3" xfId="17749" xr:uid="{1243681C-8F28-44C5-97B3-2EFF0F8EE38D}"/>
    <cellStyle name="Normal 3 2 3 2 4 3 4 3 4" xfId="31439" xr:uid="{185F1ECE-C1F0-4F89-88E7-A83E93FC4F98}"/>
    <cellStyle name="Normal 3 2 3 2 4 3 4 3 5" xfId="46323" xr:uid="{18C3ABB7-0CB2-4A07-B746-18CC89ABFC4A}"/>
    <cellStyle name="Normal 3 2 3 2 4 3 4 4" xfId="21171" xr:uid="{04A3137C-22EF-4490-A247-0EB7B6CD4177}"/>
    <cellStyle name="Normal 3 2 3 2 4 3 4 4 2" xfId="34863" xr:uid="{F5E57A3F-E136-41C1-A819-DB8DF8E213C9}"/>
    <cellStyle name="Normal 3 2 3 2 4 3 4 4 3" xfId="49747" xr:uid="{9BCA3842-EE56-4C32-A599-727B5B0BAFD3}"/>
    <cellStyle name="Normal 3 2 3 2 4 3 4 5" xfId="14327" xr:uid="{395F09DD-400D-4291-994E-03B51AF8C6CC}"/>
    <cellStyle name="Normal 3 2 3 2 4 3 4 6" xfId="28017" xr:uid="{499A6193-458E-41F1-B840-5218A7BD8886}"/>
    <cellStyle name="Normal 3 2 3 2 4 3 4 7" xfId="42901" xr:uid="{0FF9D64C-012E-4DA2-8F2C-2DCEC052B630}"/>
    <cellStyle name="Normal 3 2 3 2 4 3 5" xfId="9189" xr:uid="{A6E3E96D-CE1C-4A45-97D1-A7A4E9197E95}"/>
    <cellStyle name="Normal 3 2 3 2 4 3 5 2" xfId="12611" xr:uid="{743F4E4E-993D-4B5F-9521-8C7290342F4B}"/>
    <cellStyle name="Normal 3 2 3 2 4 3 5 2 2" xfId="26301" xr:uid="{9ADBE70B-78F3-4ED2-8755-F3615C185612}"/>
    <cellStyle name="Normal 3 2 3 2 4 3 5 2 2 2" xfId="39993" xr:uid="{64769DF6-2D3E-4B2F-B19F-5118B3A7DE7B}"/>
    <cellStyle name="Normal 3 2 3 2 4 3 5 2 2 3" xfId="54877" xr:uid="{426BDF29-4630-4953-BC95-E834C78608FF}"/>
    <cellStyle name="Normal 3 2 3 2 4 3 5 2 3" xfId="19457" xr:uid="{1C20663A-3782-4AFB-A5CC-33065C44E5C4}"/>
    <cellStyle name="Normal 3 2 3 2 4 3 5 2 4" xfId="33147" xr:uid="{11D26353-124D-4C3F-A450-7FCBF77C10F7}"/>
    <cellStyle name="Normal 3 2 3 2 4 3 5 2 5" xfId="48031" xr:uid="{40A50C6E-04E2-4223-80B3-3180EFC20186}"/>
    <cellStyle name="Normal 3 2 3 2 4 3 5 3" xfId="22879" xr:uid="{6549DB21-78F6-48ED-A3D1-7E153AE1536B}"/>
    <cellStyle name="Normal 3 2 3 2 4 3 5 3 2" xfId="36571" xr:uid="{F868579A-335C-4461-A29B-B7007D98B000}"/>
    <cellStyle name="Normal 3 2 3 2 4 3 5 3 3" xfId="51455" xr:uid="{01E9E9C5-8516-421B-BF11-D7121B8F26CC}"/>
    <cellStyle name="Normal 3 2 3 2 4 3 5 4" xfId="16035" xr:uid="{C8E7CB6A-DD2E-4ACA-A806-3AD848A59810}"/>
    <cellStyle name="Normal 3 2 3 2 4 3 5 5" xfId="29725" xr:uid="{A09C4203-587E-4CCC-AB6A-892EE37BD1CC}"/>
    <cellStyle name="Normal 3 2 3 2 4 3 5 6" xfId="44609" xr:uid="{803C999B-2A91-4C06-BE5A-81333B546926}"/>
    <cellStyle name="Normal 3 2 3 2 4 3 6" xfId="10899" xr:uid="{E8515EC2-4A42-4DB9-BF22-EBA2948BD640}"/>
    <cellStyle name="Normal 3 2 3 2 4 3 6 2" xfId="24589" xr:uid="{65B5C8C2-03DF-4FD0-A0B9-2E5B371AAADF}"/>
    <cellStyle name="Normal 3 2 3 2 4 3 6 2 2" xfId="38281" xr:uid="{3E1C4670-BBF5-40B7-877B-DFAD3E7FAD6B}"/>
    <cellStyle name="Normal 3 2 3 2 4 3 6 2 3" xfId="53165" xr:uid="{4E309913-AA37-4457-BFCF-EEC8A65AF9F3}"/>
    <cellStyle name="Normal 3 2 3 2 4 3 6 3" xfId="17745" xr:uid="{7193848F-80FE-463F-94D9-4765061652F5}"/>
    <cellStyle name="Normal 3 2 3 2 4 3 6 4" xfId="31435" xr:uid="{91FB0DDE-2887-4532-9C02-1B65C6731DA5}"/>
    <cellStyle name="Normal 3 2 3 2 4 3 6 5" xfId="46319" xr:uid="{C79A611F-F220-4CDC-A576-D41A0E3A6EB6}"/>
    <cellStyle name="Normal 3 2 3 2 4 3 7" xfId="21167" xr:uid="{10D8A782-F7A2-4A3F-AC04-9AC4806109AD}"/>
    <cellStyle name="Normal 3 2 3 2 4 3 7 2" xfId="34859" xr:uid="{4A8297FD-B5BC-4009-9DAC-75638F898956}"/>
    <cellStyle name="Normal 3 2 3 2 4 3 7 3" xfId="49743" xr:uid="{3B46FDA0-5B9C-4C99-9D5E-231A87F8D415}"/>
    <cellStyle name="Normal 3 2 3 2 4 3 8" xfId="14323" xr:uid="{D8D8B924-E727-4336-A5AD-F1453D0BB80D}"/>
    <cellStyle name="Normal 3 2 3 2 4 3 9" xfId="28013" xr:uid="{3A902128-EFEB-471C-9740-21F8DC188516}"/>
    <cellStyle name="Normal 3 2 3 2 4 4" xfId="7481" xr:uid="{7DC560DE-2C8E-4756-85F4-16F3A65FEBAA}"/>
    <cellStyle name="Normal 3 2 3 2 4 4 2" xfId="7482" xr:uid="{D4433755-80F8-4EEE-8B5C-077A27F10331}"/>
    <cellStyle name="Normal 3 2 3 2 4 4 2 2" xfId="9195" xr:uid="{D83F8CB8-1E74-42E4-A814-36DB2F15AF9B}"/>
    <cellStyle name="Normal 3 2 3 2 4 4 2 2 2" xfId="12617" xr:uid="{07A4E117-356C-4130-B549-EA969C257980}"/>
    <cellStyle name="Normal 3 2 3 2 4 4 2 2 2 2" xfId="26307" xr:uid="{A75DFC45-A225-4E97-AF62-1DF4F08E56B0}"/>
    <cellStyle name="Normal 3 2 3 2 4 4 2 2 2 2 2" xfId="39999" xr:uid="{29FF568A-5FD1-456E-BB85-6CF39D3AD25B}"/>
    <cellStyle name="Normal 3 2 3 2 4 4 2 2 2 2 3" xfId="54883" xr:uid="{048F5F0D-3233-415C-9D22-76C97BE89FC9}"/>
    <cellStyle name="Normal 3 2 3 2 4 4 2 2 2 3" xfId="19463" xr:uid="{479D7277-4387-405D-A31A-4EE017B4BC45}"/>
    <cellStyle name="Normal 3 2 3 2 4 4 2 2 2 4" xfId="33153" xr:uid="{27F2C6B6-1A61-4B75-BDE4-1D3161000C10}"/>
    <cellStyle name="Normal 3 2 3 2 4 4 2 2 2 5" xfId="48037" xr:uid="{918A6670-0A71-4000-AC85-ADB7CEE78D0C}"/>
    <cellStyle name="Normal 3 2 3 2 4 4 2 2 3" xfId="22885" xr:uid="{D32F64FB-F275-44C3-94C8-C73F3B5BA3AC}"/>
    <cellStyle name="Normal 3 2 3 2 4 4 2 2 3 2" xfId="36577" xr:uid="{1179DBCF-7CC6-4175-9661-31DE6882AAE4}"/>
    <cellStyle name="Normal 3 2 3 2 4 4 2 2 3 3" xfId="51461" xr:uid="{B2BAEF23-F02C-435A-8A09-4CA5A2386486}"/>
    <cellStyle name="Normal 3 2 3 2 4 4 2 2 4" xfId="16041" xr:uid="{4109B649-F919-4B74-A047-340D4A95E83D}"/>
    <cellStyle name="Normal 3 2 3 2 4 4 2 2 5" xfId="29731" xr:uid="{D2EE4BA9-A7B1-4E49-9C21-B76546898141}"/>
    <cellStyle name="Normal 3 2 3 2 4 4 2 2 6" xfId="44615" xr:uid="{460ED66A-588A-47CD-AF41-7A5E80590A9C}"/>
    <cellStyle name="Normal 3 2 3 2 4 4 2 3" xfId="10905" xr:uid="{1F61726A-87CE-4F79-B178-4E2F0E242BF6}"/>
    <cellStyle name="Normal 3 2 3 2 4 4 2 3 2" xfId="24595" xr:uid="{5B9E114F-6A28-45B6-9962-C27A8ACBCE78}"/>
    <cellStyle name="Normal 3 2 3 2 4 4 2 3 2 2" xfId="38287" xr:uid="{7EC40E7A-25E0-4D1F-A14B-634C9E5A9072}"/>
    <cellStyle name="Normal 3 2 3 2 4 4 2 3 2 3" xfId="53171" xr:uid="{DC42DF62-7579-4A74-836C-541E48FE71A6}"/>
    <cellStyle name="Normal 3 2 3 2 4 4 2 3 3" xfId="17751" xr:uid="{4A1A25B0-762D-464B-95BC-1B84B99CDB4C}"/>
    <cellStyle name="Normal 3 2 3 2 4 4 2 3 4" xfId="31441" xr:uid="{8871782A-9F88-404C-8CE8-45C5F103F431}"/>
    <cellStyle name="Normal 3 2 3 2 4 4 2 3 5" xfId="46325" xr:uid="{EFB4476F-0BC2-4687-A275-DC7BFE9A9590}"/>
    <cellStyle name="Normal 3 2 3 2 4 4 2 4" xfId="21173" xr:uid="{58FD6F91-3C92-492D-9DE8-3FEF2B7E5E05}"/>
    <cellStyle name="Normal 3 2 3 2 4 4 2 4 2" xfId="34865" xr:uid="{46582902-C8FC-4563-AD34-A5AB8C30D171}"/>
    <cellStyle name="Normal 3 2 3 2 4 4 2 4 3" xfId="49749" xr:uid="{DC4FCA71-6D8D-43E2-AC75-AAEF2B8DA432}"/>
    <cellStyle name="Normal 3 2 3 2 4 4 2 5" xfId="14329" xr:uid="{7A3631BA-4932-4BD2-82C2-5306560EADDC}"/>
    <cellStyle name="Normal 3 2 3 2 4 4 2 6" xfId="28019" xr:uid="{F623AC42-D666-4F92-9473-FC62191F58A3}"/>
    <cellStyle name="Normal 3 2 3 2 4 4 2 7" xfId="42903" xr:uid="{67889D68-A0B4-4B68-BAF7-A37744D0F012}"/>
    <cellStyle name="Normal 3 2 3 2 4 4 3" xfId="9194" xr:uid="{AFEA03EF-D1A3-4DF8-AC41-36050F578297}"/>
    <cellStyle name="Normal 3 2 3 2 4 4 3 2" xfId="12616" xr:uid="{95615678-713C-4F55-ABA6-D8DA52EA66D1}"/>
    <cellStyle name="Normal 3 2 3 2 4 4 3 2 2" xfId="26306" xr:uid="{A3DBC49B-6571-4A5E-9998-EBF637FA7EE7}"/>
    <cellStyle name="Normal 3 2 3 2 4 4 3 2 2 2" xfId="39998" xr:uid="{960B0962-6753-4394-824A-21816506FA48}"/>
    <cellStyle name="Normal 3 2 3 2 4 4 3 2 2 3" xfId="54882" xr:uid="{8F28EDFB-2983-40DA-B76D-C6D913F18623}"/>
    <cellStyle name="Normal 3 2 3 2 4 4 3 2 3" xfId="19462" xr:uid="{E89F7AC6-C88F-495E-A6BD-6D5D60184BD7}"/>
    <cellStyle name="Normal 3 2 3 2 4 4 3 2 4" xfId="33152" xr:uid="{E7828586-76B3-46F2-9072-99B43667B9F1}"/>
    <cellStyle name="Normal 3 2 3 2 4 4 3 2 5" xfId="48036" xr:uid="{3FF8A1D0-EA08-4264-8A5F-7E390923D927}"/>
    <cellStyle name="Normal 3 2 3 2 4 4 3 3" xfId="22884" xr:uid="{36DC7120-A9F7-4A9D-9637-05319BBFFA3A}"/>
    <cellStyle name="Normal 3 2 3 2 4 4 3 3 2" xfId="36576" xr:uid="{653A2F47-0A72-44F7-809E-FBEDF5D8EA8C}"/>
    <cellStyle name="Normal 3 2 3 2 4 4 3 3 3" xfId="51460" xr:uid="{E49E42B3-5407-42F5-A7FF-2B6A836C3DD5}"/>
    <cellStyle name="Normal 3 2 3 2 4 4 3 4" xfId="16040" xr:uid="{112DB676-CA93-4944-AA7E-8BBE71E05FF0}"/>
    <cellStyle name="Normal 3 2 3 2 4 4 3 5" xfId="29730" xr:uid="{16A8FFEC-E6FC-4CAE-8A25-D5775A875836}"/>
    <cellStyle name="Normal 3 2 3 2 4 4 3 6" xfId="44614" xr:uid="{C3E8B1FA-4A60-4FE6-AFD4-0A13CA2800E6}"/>
    <cellStyle name="Normal 3 2 3 2 4 4 4" xfId="10904" xr:uid="{CD2DE726-83CA-41A8-91A9-04BEEEE95D1F}"/>
    <cellStyle name="Normal 3 2 3 2 4 4 4 2" xfId="24594" xr:uid="{D15984BC-070C-45CF-A3DE-1595A409D484}"/>
    <cellStyle name="Normal 3 2 3 2 4 4 4 2 2" xfId="38286" xr:uid="{3AFFCBF0-675B-4061-9CE7-7AB157D39501}"/>
    <cellStyle name="Normal 3 2 3 2 4 4 4 2 3" xfId="53170" xr:uid="{ECC6CE69-0944-4977-8635-3FAA15F0108B}"/>
    <cellStyle name="Normal 3 2 3 2 4 4 4 3" xfId="17750" xr:uid="{20EEDA77-D6F4-4677-8F4E-348485282B89}"/>
    <cellStyle name="Normal 3 2 3 2 4 4 4 4" xfId="31440" xr:uid="{49C6D136-BBFE-4819-B235-8A88108018DF}"/>
    <cellStyle name="Normal 3 2 3 2 4 4 4 5" xfId="46324" xr:uid="{8A54919C-8C2B-4712-BCF8-54EAD5C485BD}"/>
    <cellStyle name="Normal 3 2 3 2 4 4 5" xfId="21172" xr:uid="{687613F9-7ABF-41D5-AECA-FD8444D6795D}"/>
    <cellStyle name="Normal 3 2 3 2 4 4 5 2" xfId="34864" xr:uid="{57CD4AA6-F6E5-4FFA-8DA2-C3EBB8B775C9}"/>
    <cellStyle name="Normal 3 2 3 2 4 4 5 3" xfId="49748" xr:uid="{F24F67B0-ADF5-4E49-9470-C1A01D67D385}"/>
    <cellStyle name="Normal 3 2 3 2 4 4 6" xfId="14328" xr:uid="{DFC8B608-4829-4452-9BF6-688FCF499A6F}"/>
    <cellStyle name="Normal 3 2 3 2 4 4 7" xfId="28018" xr:uid="{8213D851-3D96-4F21-90F1-37751462035B}"/>
    <cellStyle name="Normal 3 2 3 2 4 4 8" xfId="42902" xr:uid="{88BA4A4E-018C-4193-B4F5-6373680D0B14}"/>
    <cellStyle name="Normal 3 2 3 2 4 5" xfId="7483" xr:uid="{C61CF2DC-71F8-46E1-8A5F-31A7731068AF}"/>
    <cellStyle name="Normal 3 2 3 2 4 5 2" xfId="9196" xr:uid="{0F7EC447-050C-4BED-B5D8-218498ABE749}"/>
    <cellStyle name="Normal 3 2 3 2 4 5 2 2" xfId="12618" xr:uid="{0B348846-2B8E-44C9-98B7-DB67AC3DC3B0}"/>
    <cellStyle name="Normal 3 2 3 2 4 5 2 2 2" xfId="26308" xr:uid="{CFE6327C-0249-4899-8678-299C093D8B4C}"/>
    <cellStyle name="Normal 3 2 3 2 4 5 2 2 2 2" xfId="40000" xr:uid="{52EA31C2-AA44-464F-B7CB-69B1FB05D5B4}"/>
    <cellStyle name="Normal 3 2 3 2 4 5 2 2 2 3" xfId="54884" xr:uid="{5C925668-AA5A-418C-AA84-2B3B68E4E884}"/>
    <cellStyle name="Normal 3 2 3 2 4 5 2 2 3" xfId="19464" xr:uid="{D67C6CB0-AD8E-4A0A-A316-22F904BA9E6F}"/>
    <cellStyle name="Normal 3 2 3 2 4 5 2 2 4" xfId="33154" xr:uid="{DD83E3D6-94A8-4385-A408-13FF625CBC2C}"/>
    <cellStyle name="Normal 3 2 3 2 4 5 2 2 5" xfId="48038" xr:uid="{656D8651-2559-493A-A9DD-729D8BCDFA64}"/>
    <cellStyle name="Normal 3 2 3 2 4 5 2 3" xfId="22886" xr:uid="{8FDB4918-263A-4752-B938-7B68D39420D9}"/>
    <cellStyle name="Normal 3 2 3 2 4 5 2 3 2" xfId="36578" xr:uid="{754C45C5-8980-4533-9FCA-8D9DBF94646D}"/>
    <cellStyle name="Normal 3 2 3 2 4 5 2 3 3" xfId="51462" xr:uid="{D3CF6FEF-23FF-4F20-A815-724C6B7F562B}"/>
    <cellStyle name="Normal 3 2 3 2 4 5 2 4" xfId="16042" xr:uid="{7E9C4721-D64F-4B98-A5C6-E7C312F8F0DD}"/>
    <cellStyle name="Normal 3 2 3 2 4 5 2 5" xfId="29732" xr:uid="{38E46648-BDB9-444A-A8FE-7CE1F579521D}"/>
    <cellStyle name="Normal 3 2 3 2 4 5 2 6" xfId="44616" xr:uid="{75B4E046-A76A-45B6-984B-3AD1CA826450}"/>
    <cellStyle name="Normal 3 2 3 2 4 5 3" xfId="10906" xr:uid="{20D7E1CE-FD3B-45FD-987F-5F30AB0429A4}"/>
    <cellStyle name="Normal 3 2 3 2 4 5 3 2" xfId="24596" xr:uid="{94E83A4F-B905-4775-A027-757F21F5DE34}"/>
    <cellStyle name="Normal 3 2 3 2 4 5 3 2 2" xfId="38288" xr:uid="{D9D7B2CB-64D3-4B76-90C0-FE58A73CED6E}"/>
    <cellStyle name="Normal 3 2 3 2 4 5 3 2 3" xfId="53172" xr:uid="{52964CD0-6CFE-41E3-ADF2-1E417E3B67C5}"/>
    <cellStyle name="Normal 3 2 3 2 4 5 3 3" xfId="17752" xr:uid="{681ECC23-BDB1-4B99-AFAA-9C34BBADBF0B}"/>
    <cellStyle name="Normal 3 2 3 2 4 5 3 4" xfId="31442" xr:uid="{82FC5453-0447-496B-ADA6-C018F7EC4E64}"/>
    <cellStyle name="Normal 3 2 3 2 4 5 3 5" xfId="46326" xr:uid="{D6897CCA-32B7-4FE8-9C52-AC28D30A2F48}"/>
    <cellStyle name="Normal 3 2 3 2 4 5 4" xfId="21174" xr:uid="{957B83A5-C676-4FB6-B7AD-FC7DCA59F47E}"/>
    <cellStyle name="Normal 3 2 3 2 4 5 4 2" xfId="34866" xr:uid="{600816E9-3777-4E7D-990A-67B6C65EF127}"/>
    <cellStyle name="Normal 3 2 3 2 4 5 4 3" xfId="49750" xr:uid="{3D35377B-3EC4-4154-85EB-C62128D1A8CE}"/>
    <cellStyle name="Normal 3 2 3 2 4 5 5" xfId="14330" xr:uid="{9EEC9932-B202-4723-99D8-AD0541B88057}"/>
    <cellStyle name="Normal 3 2 3 2 4 5 6" xfId="28020" xr:uid="{2A973E36-AAF4-4C2E-A59B-0B4A445346FC}"/>
    <cellStyle name="Normal 3 2 3 2 4 5 7" xfId="42904" xr:uid="{E41AA9C3-4F9F-4F76-855B-08E28B5510B6}"/>
    <cellStyle name="Normal 3 2 3 2 4 6" xfId="7484" xr:uid="{311084E0-D5EC-4306-A0E9-D78F8FA3E07D}"/>
    <cellStyle name="Normal 3 2 3 2 4 6 2" xfId="9197" xr:uid="{7F722F6E-EF53-4C4B-9D83-322775CB9040}"/>
    <cellStyle name="Normal 3 2 3 2 4 6 2 2" xfId="12619" xr:uid="{09B915CB-68DD-46C0-B1D3-7B245AE32DB7}"/>
    <cellStyle name="Normal 3 2 3 2 4 6 2 2 2" xfId="26309" xr:uid="{20A4238E-50ED-4B1C-B685-08DDCBFA7FD2}"/>
    <cellStyle name="Normal 3 2 3 2 4 6 2 2 2 2" xfId="40001" xr:uid="{8650D1E1-BEDD-4E9B-A915-4A976284D87B}"/>
    <cellStyle name="Normal 3 2 3 2 4 6 2 2 2 3" xfId="54885" xr:uid="{D82E568D-6582-47B4-A6F6-E8CF87715956}"/>
    <cellStyle name="Normal 3 2 3 2 4 6 2 2 3" xfId="19465" xr:uid="{28911F7C-E9A8-40C1-B02A-3AEE983140B5}"/>
    <cellStyle name="Normal 3 2 3 2 4 6 2 2 4" xfId="33155" xr:uid="{869F5C91-C3A0-4800-AAC2-299BF9A07259}"/>
    <cellStyle name="Normal 3 2 3 2 4 6 2 2 5" xfId="48039" xr:uid="{B25146CD-1E46-4FB6-AEC4-82C966EF301C}"/>
    <cellStyle name="Normal 3 2 3 2 4 6 2 3" xfId="22887" xr:uid="{316EF076-A167-41D6-80B1-5036F709076D}"/>
    <cellStyle name="Normal 3 2 3 2 4 6 2 3 2" xfId="36579" xr:uid="{CB423B74-7730-4618-8019-ACE419D8DA57}"/>
    <cellStyle name="Normal 3 2 3 2 4 6 2 3 3" xfId="51463" xr:uid="{13DCDF23-4CD1-4BB8-A681-347DDFD55C9C}"/>
    <cellStyle name="Normal 3 2 3 2 4 6 2 4" xfId="16043" xr:uid="{893E86F6-DBC7-4334-A328-C110CA8D7970}"/>
    <cellStyle name="Normal 3 2 3 2 4 6 2 5" xfId="29733" xr:uid="{62B3AB27-E691-4470-AC54-934154485A00}"/>
    <cellStyle name="Normal 3 2 3 2 4 6 2 6" xfId="44617" xr:uid="{2C47B132-B6CB-4AAB-A1EA-1E417F411496}"/>
    <cellStyle name="Normal 3 2 3 2 4 6 3" xfId="10907" xr:uid="{D0BA800E-8BB6-460A-A4A0-1700F13ADF2E}"/>
    <cellStyle name="Normal 3 2 3 2 4 6 3 2" xfId="24597" xr:uid="{C9288ECF-77D4-427D-94A7-1214B1822C45}"/>
    <cellStyle name="Normal 3 2 3 2 4 6 3 2 2" xfId="38289" xr:uid="{079891C3-3722-4C92-98AD-7CF72EE0E7DC}"/>
    <cellStyle name="Normal 3 2 3 2 4 6 3 2 3" xfId="53173" xr:uid="{7A7712B3-3EDA-412E-9BF1-90B0AA4E81A9}"/>
    <cellStyle name="Normal 3 2 3 2 4 6 3 3" xfId="17753" xr:uid="{88185700-178F-4DFA-8963-B1E791ABE887}"/>
    <cellStyle name="Normal 3 2 3 2 4 6 3 4" xfId="31443" xr:uid="{113C565F-0115-4C5B-A051-91F680A0F36F}"/>
    <cellStyle name="Normal 3 2 3 2 4 6 3 5" xfId="46327" xr:uid="{54FCDD09-E543-417F-B6D0-F579145E46D0}"/>
    <cellStyle name="Normal 3 2 3 2 4 6 4" xfId="21175" xr:uid="{BCCB8AEF-FE9C-4F29-B726-88865D44894E}"/>
    <cellStyle name="Normal 3 2 3 2 4 6 4 2" xfId="34867" xr:uid="{F6AFA2EA-6A3F-49E1-B9EB-BAD9CBC9C9F9}"/>
    <cellStyle name="Normal 3 2 3 2 4 6 4 3" xfId="49751" xr:uid="{0A1CE2F5-0502-4B4C-B27E-8DDA2FBE38D0}"/>
    <cellStyle name="Normal 3 2 3 2 4 6 5" xfId="14331" xr:uid="{A2321532-3532-4CDC-8449-48AC1DBE6564}"/>
    <cellStyle name="Normal 3 2 3 2 4 6 6" xfId="28021" xr:uid="{C8B2BD05-6A5F-487F-B64C-AC30F19DDD77}"/>
    <cellStyle name="Normal 3 2 3 2 4 6 7" xfId="42905" xr:uid="{F8BC8A6F-6D25-4A79-9806-564878AA6A97}"/>
    <cellStyle name="Normal 3 2 3 2 4 7" xfId="9183" xr:uid="{A131EBD6-753F-4B83-A032-3D03C2BFB131}"/>
    <cellStyle name="Normal 3 2 3 2 4 7 2" xfId="12605" xr:uid="{33BF9E3B-E8EF-4DC1-9EDE-773DF94DE2DC}"/>
    <cellStyle name="Normal 3 2 3 2 4 7 2 2" xfId="26295" xr:uid="{75BF35B4-1C51-4C4E-8B16-337C0FD3A93C}"/>
    <cellStyle name="Normal 3 2 3 2 4 7 2 2 2" xfId="39987" xr:uid="{4DAC149D-38E0-4A5A-BD09-C4DE44588C15}"/>
    <cellStyle name="Normal 3 2 3 2 4 7 2 2 3" xfId="54871" xr:uid="{A33AA69C-3C36-44FA-92D9-E0296D564796}"/>
    <cellStyle name="Normal 3 2 3 2 4 7 2 3" xfId="19451" xr:uid="{EF678571-4CAD-41A5-BC23-658387BA2F67}"/>
    <cellStyle name="Normal 3 2 3 2 4 7 2 4" xfId="33141" xr:uid="{649D48FF-ADCF-44AC-94E2-B9E02DC4F166}"/>
    <cellStyle name="Normal 3 2 3 2 4 7 2 5" xfId="48025" xr:uid="{5848AFF9-74BC-47BF-BDFF-F92E37C81ADC}"/>
    <cellStyle name="Normal 3 2 3 2 4 7 3" xfId="22873" xr:uid="{74B341F5-8135-4A42-B26E-33F92981D170}"/>
    <cellStyle name="Normal 3 2 3 2 4 7 3 2" xfId="36565" xr:uid="{C31E0086-7895-43EC-A04C-D9B644821457}"/>
    <cellStyle name="Normal 3 2 3 2 4 7 3 3" xfId="51449" xr:uid="{0BA215B1-6595-4C5F-9028-D3922EF8494C}"/>
    <cellStyle name="Normal 3 2 3 2 4 7 4" xfId="16029" xr:uid="{2228E9EB-ECEE-47FE-A8D5-72669B6C3D7D}"/>
    <cellStyle name="Normal 3 2 3 2 4 7 5" xfId="29719" xr:uid="{DDBB442A-32A5-49F4-A706-84F644A7EBC8}"/>
    <cellStyle name="Normal 3 2 3 2 4 7 6" xfId="44603" xr:uid="{BE034A7B-1138-4B8F-B66B-81362599C7C6}"/>
    <cellStyle name="Normal 3 2 3 2 4 8" xfId="10893" xr:uid="{8BE491A0-8CB4-4E20-BC34-93AC8832A91F}"/>
    <cellStyle name="Normal 3 2 3 2 4 8 2" xfId="24583" xr:uid="{9652127F-35D4-4837-8621-0235B1AA6DD9}"/>
    <cellStyle name="Normal 3 2 3 2 4 8 2 2" xfId="38275" xr:uid="{30485984-D537-4835-A12A-4A77F8DC6958}"/>
    <cellStyle name="Normal 3 2 3 2 4 8 2 3" xfId="53159" xr:uid="{370F40E8-8BF9-48F1-AFCC-42A97D91E1EA}"/>
    <cellStyle name="Normal 3 2 3 2 4 8 3" xfId="17739" xr:uid="{D5272F0B-B038-4135-8541-7B6DA2B8321F}"/>
    <cellStyle name="Normal 3 2 3 2 4 8 4" xfId="31429" xr:uid="{EA863392-A563-450E-B2ED-740285E33D25}"/>
    <cellStyle name="Normal 3 2 3 2 4 8 5" xfId="46313" xr:uid="{593CE833-AD2E-41CE-9034-E7BE04CFB84D}"/>
    <cellStyle name="Normal 3 2 3 2 4 9" xfId="21161" xr:uid="{C4F82A9E-DC03-40CF-BD34-CCCFA5B8E7F2}"/>
    <cellStyle name="Normal 3 2 3 2 4 9 2" xfId="34853" xr:uid="{D6BB8CBA-738B-4333-90BF-0D3928EE6561}"/>
    <cellStyle name="Normal 3 2 3 2 4 9 3" xfId="49737" xr:uid="{BEDE498C-CC24-4BEE-980E-5D17494AEF76}"/>
    <cellStyle name="Normal 3 2 3 2 5" xfId="7485" xr:uid="{BD3C08A3-E718-42B7-B491-A2915567724C}"/>
    <cellStyle name="Normal 3 2 3 2 5 10" xfId="42906" xr:uid="{7FBA7383-E85E-40D8-B2B3-239BFE0109F5}"/>
    <cellStyle name="Normal 3 2 3 2 5 2" xfId="7486" xr:uid="{18AADBEA-BC05-4910-8FC4-75F02C3C6B9D}"/>
    <cellStyle name="Normal 3 2 3 2 5 2 2" xfId="7487" xr:uid="{3C25A3F6-8330-4A26-8EF4-D4E5D97B51F9}"/>
    <cellStyle name="Normal 3 2 3 2 5 2 2 2" xfId="9200" xr:uid="{EFEBA018-92B7-4D4A-A235-DA50E391FA60}"/>
    <cellStyle name="Normal 3 2 3 2 5 2 2 2 2" xfId="12622" xr:uid="{56A1751F-9C7B-4FAC-A0A7-B6A0E85AA763}"/>
    <cellStyle name="Normal 3 2 3 2 5 2 2 2 2 2" xfId="26312" xr:uid="{446691D4-597D-4F92-A616-0AF9D58D53CF}"/>
    <cellStyle name="Normal 3 2 3 2 5 2 2 2 2 2 2" xfId="40004" xr:uid="{0CAA4DC8-6021-49C3-B36E-35C851B4327A}"/>
    <cellStyle name="Normal 3 2 3 2 5 2 2 2 2 2 3" xfId="54888" xr:uid="{3E7EF270-ABC7-44D2-81C6-895AA6BE79EF}"/>
    <cellStyle name="Normal 3 2 3 2 5 2 2 2 2 3" xfId="19468" xr:uid="{4D5699EF-F64A-4756-B6C3-933C3AAE068D}"/>
    <cellStyle name="Normal 3 2 3 2 5 2 2 2 2 4" xfId="33158" xr:uid="{D8740768-530B-4546-B57C-06A16CA3A341}"/>
    <cellStyle name="Normal 3 2 3 2 5 2 2 2 2 5" xfId="48042" xr:uid="{4551865A-7D9E-4568-9225-35F719071418}"/>
    <cellStyle name="Normal 3 2 3 2 5 2 2 2 3" xfId="22890" xr:uid="{D1734A13-F9C7-4B03-9B96-C947EC6996FB}"/>
    <cellStyle name="Normal 3 2 3 2 5 2 2 2 3 2" xfId="36582" xr:uid="{EEDD35C4-BFEA-4CD2-8FAF-EEDCB9AED880}"/>
    <cellStyle name="Normal 3 2 3 2 5 2 2 2 3 3" xfId="51466" xr:uid="{2696C25A-33F9-4A02-8FAC-314805E8EB58}"/>
    <cellStyle name="Normal 3 2 3 2 5 2 2 2 4" xfId="16046" xr:uid="{E5FEB151-55D3-4F2F-8961-360D1CEDF6F6}"/>
    <cellStyle name="Normal 3 2 3 2 5 2 2 2 5" xfId="29736" xr:uid="{7C6CADD1-558A-40F2-94AB-D440A8F48F68}"/>
    <cellStyle name="Normal 3 2 3 2 5 2 2 2 6" xfId="44620" xr:uid="{629D8BD2-6D25-48DF-ADBA-315B10C1A014}"/>
    <cellStyle name="Normal 3 2 3 2 5 2 2 3" xfId="10910" xr:uid="{9B7F5F9D-808F-497C-A5D9-CDB6C9BB2C3D}"/>
    <cellStyle name="Normal 3 2 3 2 5 2 2 3 2" xfId="24600" xr:uid="{F316F8FF-D9B4-4AE9-A8B5-98A8ACDD0C1E}"/>
    <cellStyle name="Normal 3 2 3 2 5 2 2 3 2 2" xfId="38292" xr:uid="{EBAFE9C1-4B1B-4DE0-B9B6-DA5961352A5D}"/>
    <cellStyle name="Normal 3 2 3 2 5 2 2 3 2 3" xfId="53176" xr:uid="{0CBD059D-C194-4368-831A-B4A21E3F2071}"/>
    <cellStyle name="Normal 3 2 3 2 5 2 2 3 3" xfId="17756" xr:uid="{AA8ACAD7-DAA9-4308-BFDD-4027FF206FF5}"/>
    <cellStyle name="Normal 3 2 3 2 5 2 2 3 4" xfId="31446" xr:uid="{F30F6EF3-B9BA-4D98-9069-CE058AB23DAB}"/>
    <cellStyle name="Normal 3 2 3 2 5 2 2 3 5" xfId="46330" xr:uid="{918C6B63-5A44-438B-8F50-856D02581138}"/>
    <cellStyle name="Normal 3 2 3 2 5 2 2 4" xfId="21178" xr:uid="{B50C384C-AC3D-431A-9DFD-89A55AD0F615}"/>
    <cellStyle name="Normal 3 2 3 2 5 2 2 4 2" xfId="34870" xr:uid="{1345BF0E-E5B8-4C9D-AAF2-618FE7EE92D3}"/>
    <cellStyle name="Normal 3 2 3 2 5 2 2 4 3" xfId="49754" xr:uid="{0AAAB9E6-9693-43D4-95E3-8C03C1F26682}"/>
    <cellStyle name="Normal 3 2 3 2 5 2 2 5" xfId="14334" xr:uid="{E48E4219-77CB-4D14-B365-DD77A1BF47F6}"/>
    <cellStyle name="Normal 3 2 3 2 5 2 2 6" xfId="28024" xr:uid="{120C6E3A-D889-478A-98A8-F7D8891674BB}"/>
    <cellStyle name="Normal 3 2 3 2 5 2 2 7" xfId="42908" xr:uid="{B0D88B31-149C-4B4D-A48A-8CD92B54BECF}"/>
    <cellStyle name="Normal 3 2 3 2 5 2 3" xfId="9199" xr:uid="{E9CDF62C-154D-4073-AA5C-0CC4AA1C15D3}"/>
    <cellStyle name="Normal 3 2 3 2 5 2 3 2" xfId="12621" xr:uid="{151418FC-2277-40AB-8C31-D8CCB3B50A77}"/>
    <cellStyle name="Normal 3 2 3 2 5 2 3 2 2" xfId="26311" xr:uid="{5F55AFE9-37B5-41A8-93AB-E3BE967C5FFA}"/>
    <cellStyle name="Normal 3 2 3 2 5 2 3 2 2 2" xfId="40003" xr:uid="{85F025FE-FAD7-4C96-82FA-4EF355C9EDDD}"/>
    <cellStyle name="Normal 3 2 3 2 5 2 3 2 2 3" xfId="54887" xr:uid="{62A54592-6197-48AA-A70B-7B25BDA0EBD5}"/>
    <cellStyle name="Normal 3 2 3 2 5 2 3 2 3" xfId="19467" xr:uid="{DAFC4764-1B5E-4517-A502-E946F69F3065}"/>
    <cellStyle name="Normal 3 2 3 2 5 2 3 2 4" xfId="33157" xr:uid="{7E1ECE0C-98A9-4B1E-B88D-F003A21F3B5B}"/>
    <cellStyle name="Normal 3 2 3 2 5 2 3 2 5" xfId="48041" xr:uid="{98CA057F-891A-45BA-8BC3-3100D597B748}"/>
    <cellStyle name="Normal 3 2 3 2 5 2 3 3" xfId="22889" xr:uid="{82D90FCB-3984-4D2D-B800-5F6B7E79EA35}"/>
    <cellStyle name="Normal 3 2 3 2 5 2 3 3 2" xfId="36581" xr:uid="{48F851AA-D0E7-4026-93BC-F18649C0FA62}"/>
    <cellStyle name="Normal 3 2 3 2 5 2 3 3 3" xfId="51465" xr:uid="{CBDB6DB9-C29F-4279-AD87-B4D00B69473C}"/>
    <cellStyle name="Normal 3 2 3 2 5 2 3 4" xfId="16045" xr:uid="{589652E4-1C4E-46D2-BFAA-AF5D69E9A5B3}"/>
    <cellStyle name="Normal 3 2 3 2 5 2 3 5" xfId="29735" xr:uid="{1EACAB03-F79E-4F5C-A7D0-E5197A87D112}"/>
    <cellStyle name="Normal 3 2 3 2 5 2 3 6" xfId="44619" xr:uid="{5CD6C4BA-6BAE-402B-8C1C-6489ED6C99A0}"/>
    <cellStyle name="Normal 3 2 3 2 5 2 4" xfId="10909" xr:uid="{13B31B96-BF81-4759-BE3E-E410EB8E0A0F}"/>
    <cellStyle name="Normal 3 2 3 2 5 2 4 2" xfId="24599" xr:uid="{F2AC398C-B84F-4A26-8917-B640B2AE19A0}"/>
    <cellStyle name="Normal 3 2 3 2 5 2 4 2 2" xfId="38291" xr:uid="{B6BB7295-B0E7-43D5-8A45-53EED4ED8351}"/>
    <cellStyle name="Normal 3 2 3 2 5 2 4 2 3" xfId="53175" xr:uid="{4DFDDD56-2B28-4EF2-A387-83A11DDA2B48}"/>
    <cellStyle name="Normal 3 2 3 2 5 2 4 3" xfId="17755" xr:uid="{0949785F-3F12-495B-B175-5FD6314B63A6}"/>
    <cellStyle name="Normal 3 2 3 2 5 2 4 4" xfId="31445" xr:uid="{304AA308-6039-4408-9551-2E199CC51CA8}"/>
    <cellStyle name="Normal 3 2 3 2 5 2 4 5" xfId="46329" xr:uid="{1EF53D43-7E40-4E3D-9348-172CD8967C5E}"/>
    <cellStyle name="Normal 3 2 3 2 5 2 5" xfId="21177" xr:uid="{ECC94767-AB62-4A8F-9B5A-5150C0E59A4E}"/>
    <cellStyle name="Normal 3 2 3 2 5 2 5 2" xfId="34869" xr:uid="{B4019082-3613-443E-8DD4-929891D8AFFF}"/>
    <cellStyle name="Normal 3 2 3 2 5 2 5 3" xfId="49753" xr:uid="{620B4EB9-50A1-4D40-8FDD-AE8350ABAFCF}"/>
    <cellStyle name="Normal 3 2 3 2 5 2 6" xfId="14333" xr:uid="{9EB24FE5-C2D7-4000-8D0E-DE675310CC0A}"/>
    <cellStyle name="Normal 3 2 3 2 5 2 7" xfId="28023" xr:uid="{215FBEEB-46E9-4098-BE74-0F2C82A95B6D}"/>
    <cellStyle name="Normal 3 2 3 2 5 2 8" xfId="42907" xr:uid="{0AA9846E-240E-4C3E-83AE-C50AE2A734BA}"/>
    <cellStyle name="Normal 3 2 3 2 5 3" xfId="7488" xr:uid="{9D5CDD80-E5D5-4E27-8947-99E8A95F1C7B}"/>
    <cellStyle name="Normal 3 2 3 2 5 3 2" xfId="9201" xr:uid="{43C5CC4C-3CE3-4F88-8967-51F53A7A67CC}"/>
    <cellStyle name="Normal 3 2 3 2 5 3 2 2" xfId="12623" xr:uid="{AF73492F-2534-4231-BE31-90CB9377DC67}"/>
    <cellStyle name="Normal 3 2 3 2 5 3 2 2 2" xfId="26313" xr:uid="{44BF9995-A3A4-4007-8BDA-AEBD99851D4A}"/>
    <cellStyle name="Normal 3 2 3 2 5 3 2 2 2 2" xfId="40005" xr:uid="{A4710899-0C32-4A2D-9B69-070F2C821B63}"/>
    <cellStyle name="Normal 3 2 3 2 5 3 2 2 2 3" xfId="54889" xr:uid="{46C1D616-E236-4B21-9B9C-12AB2AE47B51}"/>
    <cellStyle name="Normal 3 2 3 2 5 3 2 2 3" xfId="19469" xr:uid="{E34AC837-40B8-4E00-B674-FCD8FC84B0AF}"/>
    <cellStyle name="Normal 3 2 3 2 5 3 2 2 4" xfId="33159" xr:uid="{46FC7671-EDE5-42A8-9D85-CBEC9F96805E}"/>
    <cellStyle name="Normal 3 2 3 2 5 3 2 2 5" xfId="48043" xr:uid="{CCF3233C-E4F3-4A28-BA85-783C4D484591}"/>
    <cellStyle name="Normal 3 2 3 2 5 3 2 3" xfId="22891" xr:uid="{A3AC3F42-A70F-4870-BDE8-8B2F80B6F974}"/>
    <cellStyle name="Normal 3 2 3 2 5 3 2 3 2" xfId="36583" xr:uid="{22DC2A55-6F03-42C3-BB40-3C240B100C97}"/>
    <cellStyle name="Normal 3 2 3 2 5 3 2 3 3" xfId="51467" xr:uid="{285AED06-D9C7-4AE4-867E-41566D693AB3}"/>
    <cellStyle name="Normal 3 2 3 2 5 3 2 4" xfId="16047" xr:uid="{9B37F59C-3DDD-4CD9-B4B5-0541DF0C6B4B}"/>
    <cellStyle name="Normal 3 2 3 2 5 3 2 5" xfId="29737" xr:uid="{11B18602-4072-4811-91E4-BD0812D87CC9}"/>
    <cellStyle name="Normal 3 2 3 2 5 3 2 6" xfId="44621" xr:uid="{C2E67C37-6205-4F14-822C-7FF535EAAA58}"/>
    <cellStyle name="Normal 3 2 3 2 5 3 3" xfId="10911" xr:uid="{CA664FB7-9968-40D7-8C9A-3116C6E29C4D}"/>
    <cellStyle name="Normal 3 2 3 2 5 3 3 2" xfId="24601" xr:uid="{81550EB5-AE41-4375-AB68-92111280A4EC}"/>
    <cellStyle name="Normal 3 2 3 2 5 3 3 2 2" xfId="38293" xr:uid="{64300F4B-C85B-4727-B2E1-A6C805B3EEE7}"/>
    <cellStyle name="Normal 3 2 3 2 5 3 3 2 3" xfId="53177" xr:uid="{EA464CD4-E6BA-4F2C-8B1B-13FDEF5EE28D}"/>
    <cellStyle name="Normal 3 2 3 2 5 3 3 3" xfId="17757" xr:uid="{F2858B21-0E5C-4A52-99D5-A2AAED1A3C8F}"/>
    <cellStyle name="Normal 3 2 3 2 5 3 3 4" xfId="31447" xr:uid="{6E03D7FE-A6F8-496B-BC5E-E173A31C118F}"/>
    <cellStyle name="Normal 3 2 3 2 5 3 3 5" xfId="46331" xr:uid="{111C1596-9CE2-4F4E-A9E3-72B0EAA35A13}"/>
    <cellStyle name="Normal 3 2 3 2 5 3 4" xfId="21179" xr:uid="{98EAF18B-345F-43CB-BB1D-11AD08FF934E}"/>
    <cellStyle name="Normal 3 2 3 2 5 3 4 2" xfId="34871" xr:uid="{854F6008-187A-4039-9C0C-11FFE2630DE0}"/>
    <cellStyle name="Normal 3 2 3 2 5 3 4 3" xfId="49755" xr:uid="{A2352072-F193-495C-BC2E-6F07C60B2C3A}"/>
    <cellStyle name="Normal 3 2 3 2 5 3 5" xfId="14335" xr:uid="{79F9BFD8-1145-4EA1-B3D4-EF5BA73A2AF4}"/>
    <cellStyle name="Normal 3 2 3 2 5 3 6" xfId="28025" xr:uid="{6A1BC566-C1C5-42CD-A9FC-B420A8B9E6EE}"/>
    <cellStyle name="Normal 3 2 3 2 5 3 7" xfId="42909" xr:uid="{7CDDAB7F-C151-4908-870A-12E8990C366E}"/>
    <cellStyle name="Normal 3 2 3 2 5 4" xfId="7489" xr:uid="{F53AFB7A-AB83-41DB-9C88-D342F43A9506}"/>
    <cellStyle name="Normal 3 2 3 2 5 4 2" xfId="9202" xr:uid="{EB1EC7F5-D7BE-4EF5-9EB1-D15F935CB1E7}"/>
    <cellStyle name="Normal 3 2 3 2 5 4 2 2" xfId="12624" xr:uid="{DACEC2B5-EF54-42D3-A74A-E02F560AC904}"/>
    <cellStyle name="Normal 3 2 3 2 5 4 2 2 2" xfId="26314" xr:uid="{1DAEBB5E-99A6-495B-97F7-B5D0457D8557}"/>
    <cellStyle name="Normal 3 2 3 2 5 4 2 2 2 2" xfId="40006" xr:uid="{5B035DDF-BF95-46A2-920D-2A34F6934232}"/>
    <cellStyle name="Normal 3 2 3 2 5 4 2 2 2 3" xfId="54890" xr:uid="{53E05144-CC54-43BF-A214-433534748E97}"/>
    <cellStyle name="Normal 3 2 3 2 5 4 2 2 3" xfId="19470" xr:uid="{A57BFEA8-4796-4113-85BD-2E2309151D9E}"/>
    <cellStyle name="Normal 3 2 3 2 5 4 2 2 4" xfId="33160" xr:uid="{2C6D96CF-09ED-4317-832A-DF97F6F7456D}"/>
    <cellStyle name="Normal 3 2 3 2 5 4 2 2 5" xfId="48044" xr:uid="{FCE905FB-8B7B-4538-940F-CECD2F329BB7}"/>
    <cellStyle name="Normal 3 2 3 2 5 4 2 3" xfId="22892" xr:uid="{39988B61-B2E7-4AD5-AA26-31BCE111F013}"/>
    <cellStyle name="Normal 3 2 3 2 5 4 2 3 2" xfId="36584" xr:uid="{04F424D2-F40F-4459-AC7F-583517CBB822}"/>
    <cellStyle name="Normal 3 2 3 2 5 4 2 3 3" xfId="51468" xr:uid="{559AB743-4949-431A-BD79-BB73AC5F0276}"/>
    <cellStyle name="Normal 3 2 3 2 5 4 2 4" xfId="16048" xr:uid="{4F99C0FE-7927-48DD-ABBA-92F2C83BA367}"/>
    <cellStyle name="Normal 3 2 3 2 5 4 2 5" xfId="29738" xr:uid="{00FFB230-A7EE-4769-B956-8C1921EAE454}"/>
    <cellStyle name="Normal 3 2 3 2 5 4 2 6" xfId="44622" xr:uid="{6F3AF278-1929-47C6-9064-30A438A50DFE}"/>
    <cellStyle name="Normal 3 2 3 2 5 4 3" xfId="10912" xr:uid="{87EC5A63-0B13-4151-8137-5E720A56A388}"/>
    <cellStyle name="Normal 3 2 3 2 5 4 3 2" xfId="24602" xr:uid="{37D8383C-85A9-4E15-805B-AE6C40D9E66B}"/>
    <cellStyle name="Normal 3 2 3 2 5 4 3 2 2" xfId="38294" xr:uid="{C75F6EFC-E6EB-4A5E-AB5F-BE5EB176A555}"/>
    <cellStyle name="Normal 3 2 3 2 5 4 3 2 3" xfId="53178" xr:uid="{9F25400E-FB18-4218-9DD8-B81DC6083687}"/>
    <cellStyle name="Normal 3 2 3 2 5 4 3 3" xfId="17758" xr:uid="{F30424BB-A395-4F3B-8BB4-C90FDAA44818}"/>
    <cellStyle name="Normal 3 2 3 2 5 4 3 4" xfId="31448" xr:uid="{0D8397DE-973F-4676-A35B-50311C415941}"/>
    <cellStyle name="Normal 3 2 3 2 5 4 3 5" xfId="46332" xr:uid="{5F6D8B48-0178-419E-ABB1-1E05600D7ED6}"/>
    <cellStyle name="Normal 3 2 3 2 5 4 4" xfId="21180" xr:uid="{AF98BCAC-EE8B-4280-B457-99EB25FEF72C}"/>
    <cellStyle name="Normal 3 2 3 2 5 4 4 2" xfId="34872" xr:uid="{8F97A39B-B545-4F1D-B88F-C6FC129443C4}"/>
    <cellStyle name="Normal 3 2 3 2 5 4 4 3" xfId="49756" xr:uid="{6E40CC60-CC64-41A6-B8BC-1142BEDA0F10}"/>
    <cellStyle name="Normal 3 2 3 2 5 4 5" xfId="14336" xr:uid="{FB1AE8FB-2385-458D-BE19-DF8AA1BBEFB6}"/>
    <cellStyle name="Normal 3 2 3 2 5 4 6" xfId="28026" xr:uid="{80ADF358-6CC9-43F8-8CBE-FD7B869C88CD}"/>
    <cellStyle name="Normal 3 2 3 2 5 4 7" xfId="42910" xr:uid="{A126A59E-15FB-4FB0-898D-0564D82FF75F}"/>
    <cellStyle name="Normal 3 2 3 2 5 5" xfId="9198" xr:uid="{173BD5C0-7E84-4377-AE48-0D6777728319}"/>
    <cellStyle name="Normal 3 2 3 2 5 5 2" xfId="12620" xr:uid="{F7FD48B1-B108-428A-B357-B0252C684886}"/>
    <cellStyle name="Normal 3 2 3 2 5 5 2 2" xfId="26310" xr:uid="{DAC01D13-5169-4625-87B6-BB2F7137572C}"/>
    <cellStyle name="Normal 3 2 3 2 5 5 2 2 2" xfId="40002" xr:uid="{3E03C19A-E225-478D-99B3-F1501703B411}"/>
    <cellStyle name="Normal 3 2 3 2 5 5 2 2 3" xfId="54886" xr:uid="{01720CDF-E876-479E-8E63-1173EF49607F}"/>
    <cellStyle name="Normal 3 2 3 2 5 5 2 3" xfId="19466" xr:uid="{5A20B0CA-A623-41C8-BB78-EE3FE12B435A}"/>
    <cellStyle name="Normal 3 2 3 2 5 5 2 4" xfId="33156" xr:uid="{58C7D71E-4D07-474D-AFB9-1B79B0E238E8}"/>
    <cellStyle name="Normal 3 2 3 2 5 5 2 5" xfId="48040" xr:uid="{C19D0E72-2261-4F9F-9506-60E0BB0DF5AE}"/>
    <cellStyle name="Normal 3 2 3 2 5 5 3" xfId="22888" xr:uid="{34075781-7FC8-48E7-B0C6-CCD71989DF80}"/>
    <cellStyle name="Normal 3 2 3 2 5 5 3 2" xfId="36580" xr:uid="{9C2F3E87-FCBD-4B1B-802D-E92D6A0FA052}"/>
    <cellStyle name="Normal 3 2 3 2 5 5 3 3" xfId="51464" xr:uid="{997A91EB-3410-45DD-AF0F-8FDC5FA5F61B}"/>
    <cellStyle name="Normal 3 2 3 2 5 5 4" xfId="16044" xr:uid="{377339FB-D5A9-410E-A461-42869F2921DD}"/>
    <cellStyle name="Normal 3 2 3 2 5 5 5" xfId="29734" xr:uid="{07EFC370-D8FD-45FA-A8D4-31ECBD41CF98}"/>
    <cellStyle name="Normal 3 2 3 2 5 5 6" xfId="44618" xr:uid="{39ED1E20-2CCC-4989-A005-5D0E382EBCBE}"/>
    <cellStyle name="Normal 3 2 3 2 5 6" xfId="10908" xr:uid="{617122F9-6E0A-4BAA-8172-9D7B06AA2566}"/>
    <cellStyle name="Normal 3 2 3 2 5 6 2" xfId="24598" xr:uid="{8D0AB2E8-2C21-44CA-9BFC-50A6385C7EC1}"/>
    <cellStyle name="Normal 3 2 3 2 5 6 2 2" xfId="38290" xr:uid="{386A1B7F-112E-4658-9F56-BF1770868970}"/>
    <cellStyle name="Normal 3 2 3 2 5 6 2 3" xfId="53174" xr:uid="{31E8ABDC-7B08-44C8-9CB1-83B4282098CA}"/>
    <cellStyle name="Normal 3 2 3 2 5 6 3" xfId="17754" xr:uid="{2769478E-2EEC-427A-9FD0-3E96317ADDE3}"/>
    <cellStyle name="Normal 3 2 3 2 5 6 4" xfId="31444" xr:uid="{B026FC1C-F88A-412E-AC4E-8DA0ECB51BB6}"/>
    <cellStyle name="Normal 3 2 3 2 5 6 5" xfId="46328" xr:uid="{F658E5D4-9A84-4FD5-930D-5C0D814D00D4}"/>
    <cellStyle name="Normal 3 2 3 2 5 7" xfId="21176" xr:uid="{67E7403C-79F0-47BE-8CE6-61162B4E3F0D}"/>
    <cellStyle name="Normal 3 2 3 2 5 7 2" xfId="34868" xr:uid="{3AA7F085-F17B-4C57-8714-47C5E1071813}"/>
    <cellStyle name="Normal 3 2 3 2 5 7 3" xfId="49752" xr:uid="{DA16A835-F7DF-47C2-A276-E9962FB9462B}"/>
    <cellStyle name="Normal 3 2 3 2 5 8" xfId="14332" xr:uid="{7F0945F6-3938-4875-B932-841FEECBBF24}"/>
    <cellStyle name="Normal 3 2 3 2 5 9" xfId="28022" xr:uid="{2D498A4C-624E-4594-AD02-B21A68871B57}"/>
    <cellStyle name="Normal 3 2 3 2 6" xfId="7490" xr:uid="{92CA8DF0-4123-4F81-9724-1DF0413EA72F}"/>
    <cellStyle name="Normal 3 2 3 2 6 10" xfId="42911" xr:uid="{8FF4F542-53EF-4605-911E-26A8FD7CB4BB}"/>
    <cellStyle name="Normal 3 2 3 2 6 2" xfId="7491" xr:uid="{8E21C7C1-719C-4A70-9792-68D3718C314F}"/>
    <cellStyle name="Normal 3 2 3 2 6 2 2" xfId="7492" xr:uid="{FC213126-76B3-428A-AEC0-776EB0541B63}"/>
    <cellStyle name="Normal 3 2 3 2 6 2 2 2" xfId="9205" xr:uid="{DA028EEF-B8E8-46BF-A2A0-7DF6FF009981}"/>
    <cellStyle name="Normal 3 2 3 2 6 2 2 2 2" xfId="12627" xr:uid="{96E3305B-96CA-4886-9D64-FBC3AAE6EF4D}"/>
    <cellStyle name="Normal 3 2 3 2 6 2 2 2 2 2" xfId="26317" xr:uid="{115520EA-ABA6-42B8-B638-F6E094EC874B}"/>
    <cellStyle name="Normal 3 2 3 2 6 2 2 2 2 2 2" xfId="40009" xr:uid="{DDE18156-594B-4B3D-B947-3A38CE1341E2}"/>
    <cellStyle name="Normal 3 2 3 2 6 2 2 2 2 2 3" xfId="54893" xr:uid="{F34777FC-3150-435B-BE6F-02500C034704}"/>
    <cellStyle name="Normal 3 2 3 2 6 2 2 2 2 3" xfId="19473" xr:uid="{ADDFA19A-CEAF-471D-BD91-DB924BF4E958}"/>
    <cellStyle name="Normal 3 2 3 2 6 2 2 2 2 4" xfId="33163" xr:uid="{A9E4942B-5CBC-421C-A9D0-B1BE466A6EC3}"/>
    <cellStyle name="Normal 3 2 3 2 6 2 2 2 2 5" xfId="48047" xr:uid="{04B0CEE7-E209-457A-92A8-7201A49A9920}"/>
    <cellStyle name="Normal 3 2 3 2 6 2 2 2 3" xfId="22895" xr:uid="{39D65BFC-13DC-4362-89BD-F1D1748D7CD1}"/>
    <cellStyle name="Normal 3 2 3 2 6 2 2 2 3 2" xfId="36587" xr:uid="{36B3C40B-8A69-4329-AE2B-BC114E1BFCFD}"/>
    <cellStyle name="Normal 3 2 3 2 6 2 2 2 3 3" xfId="51471" xr:uid="{980C292D-2497-499C-988D-A9EB89DBE1B7}"/>
    <cellStyle name="Normal 3 2 3 2 6 2 2 2 4" xfId="16051" xr:uid="{4666ACAC-7830-4F70-92DB-F1F7BEE51C5E}"/>
    <cellStyle name="Normal 3 2 3 2 6 2 2 2 5" xfId="29741" xr:uid="{34AFE8B0-0667-45E2-9AD8-78427E1A401C}"/>
    <cellStyle name="Normal 3 2 3 2 6 2 2 2 6" xfId="44625" xr:uid="{CB639649-2C05-427C-B8B4-3A39C21CCDD4}"/>
    <cellStyle name="Normal 3 2 3 2 6 2 2 3" xfId="10915" xr:uid="{AE30125D-8C9B-445B-8058-87EA183AB00F}"/>
    <cellStyle name="Normal 3 2 3 2 6 2 2 3 2" xfId="24605" xr:uid="{C1D9BB8F-3798-4C7C-B267-88F4528FC79C}"/>
    <cellStyle name="Normal 3 2 3 2 6 2 2 3 2 2" xfId="38297" xr:uid="{8BA5CB33-A19B-475D-B2B3-8CC7CC8C1FE8}"/>
    <cellStyle name="Normal 3 2 3 2 6 2 2 3 2 3" xfId="53181" xr:uid="{7616CF0B-9BAC-4DFE-85DF-DCE8AF5EDA1E}"/>
    <cellStyle name="Normal 3 2 3 2 6 2 2 3 3" xfId="17761" xr:uid="{C21BECE4-C2ED-4F9D-95D4-F1198F919E9C}"/>
    <cellStyle name="Normal 3 2 3 2 6 2 2 3 4" xfId="31451" xr:uid="{E614CFB3-7589-43B5-A5CF-68416AA4EF6F}"/>
    <cellStyle name="Normal 3 2 3 2 6 2 2 3 5" xfId="46335" xr:uid="{F9BE2C0E-C20E-4764-9F21-1D27FFBC29AF}"/>
    <cellStyle name="Normal 3 2 3 2 6 2 2 4" xfId="21183" xr:uid="{3534FFED-3DB2-479C-8FCE-00199E9F543D}"/>
    <cellStyle name="Normal 3 2 3 2 6 2 2 4 2" xfId="34875" xr:uid="{0B60D844-F161-43C0-995E-DE5B7B447CF5}"/>
    <cellStyle name="Normal 3 2 3 2 6 2 2 4 3" xfId="49759" xr:uid="{9D0F0E04-5592-4FB7-8027-D1C1F917EEE8}"/>
    <cellStyle name="Normal 3 2 3 2 6 2 2 5" xfId="14339" xr:uid="{6FCD3788-7DBD-4A9B-AB30-A545C0B5C45F}"/>
    <cellStyle name="Normal 3 2 3 2 6 2 2 6" xfId="28029" xr:uid="{E5DBF25F-74BF-4DF1-8447-AEE245255B8B}"/>
    <cellStyle name="Normal 3 2 3 2 6 2 2 7" xfId="42913" xr:uid="{868114A9-F7E2-4E50-9337-F982618E2EFA}"/>
    <cellStyle name="Normal 3 2 3 2 6 2 3" xfId="9204" xr:uid="{7EE68EA8-03D5-425E-8B70-1F9D10200162}"/>
    <cellStyle name="Normal 3 2 3 2 6 2 3 2" xfId="12626" xr:uid="{9F2F5422-48A2-4781-A43E-F7668CAC96FD}"/>
    <cellStyle name="Normal 3 2 3 2 6 2 3 2 2" xfId="26316" xr:uid="{3B4F46AF-8CE3-4F14-AA4C-58A33C3E7B77}"/>
    <cellStyle name="Normal 3 2 3 2 6 2 3 2 2 2" xfId="40008" xr:uid="{6086A4F4-2090-4A1B-810E-6BFBF522D501}"/>
    <cellStyle name="Normal 3 2 3 2 6 2 3 2 2 3" xfId="54892" xr:uid="{04A0BFBA-0BD6-46AA-9D13-5A2BC79B65FB}"/>
    <cellStyle name="Normal 3 2 3 2 6 2 3 2 3" xfId="19472" xr:uid="{AE1DBD08-8388-4809-8963-E8534F516036}"/>
    <cellStyle name="Normal 3 2 3 2 6 2 3 2 4" xfId="33162" xr:uid="{9AEEC019-3369-45F5-89F0-85D64FAB54EA}"/>
    <cellStyle name="Normal 3 2 3 2 6 2 3 2 5" xfId="48046" xr:uid="{8F2D9BB7-8C6B-45E8-B524-C8BBEC3FB315}"/>
    <cellStyle name="Normal 3 2 3 2 6 2 3 3" xfId="22894" xr:uid="{DFFF4A33-2148-452A-B23E-F11D2F502D48}"/>
    <cellStyle name="Normal 3 2 3 2 6 2 3 3 2" xfId="36586" xr:uid="{40F319BF-1777-4DAC-B6FD-1D4F8AC73C21}"/>
    <cellStyle name="Normal 3 2 3 2 6 2 3 3 3" xfId="51470" xr:uid="{97C89E5F-BAEC-4488-958D-8471594DAE5B}"/>
    <cellStyle name="Normal 3 2 3 2 6 2 3 4" xfId="16050" xr:uid="{75B57778-87CE-478F-9866-21C3D13CB143}"/>
    <cellStyle name="Normal 3 2 3 2 6 2 3 5" xfId="29740" xr:uid="{6CD6A516-A5C4-41D8-9167-967620319036}"/>
    <cellStyle name="Normal 3 2 3 2 6 2 3 6" xfId="44624" xr:uid="{26C0A1EE-0E3F-40F1-A743-47B7B2524CC8}"/>
    <cellStyle name="Normal 3 2 3 2 6 2 4" xfId="10914" xr:uid="{ECAFCD93-2B16-4F23-96E5-6AE5219BCCB3}"/>
    <cellStyle name="Normal 3 2 3 2 6 2 4 2" xfId="24604" xr:uid="{44DF3DE8-3D68-4FBB-8767-AA9E565064D7}"/>
    <cellStyle name="Normal 3 2 3 2 6 2 4 2 2" xfId="38296" xr:uid="{EA0A5EE1-2907-4F09-BCDB-B76271FFD375}"/>
    <cellStyle name="Normal 3 2 3 2 6 2 4 2 3" xfId="53180" xr:uid="{885DEDEE-8E28-4124-858A-21F5568993F5}"/>
    <cellStyle name="Normal 3 2 3 2 6 2 4 3" xfId="17760" xr:uid="{235AC15E-1E48-43D7-A411-9FBB8ACCBE7A}"/>
    <cellStyle name="Normal 3 2 3 2 6 2 4 4" xfId="31450" xr:uid="{C7923930-A450-4BAC-8280-4BF92DCD5581}"/>
    <cellStyle name="Normal 3 2 3 2 6 2 4 5" xfId="46334" xr:uid="{088D8BDE-E54C-4906-BC99-96F1225E32A2}"/>
    <cellStyle name="Normal 3 2 3 2 6 2 5" xfId="21182" xr:uid="{9FF53354-80CD-4F75-B773-02F8F5CF07D5}"/>
    <cellStyle name="Normal 3 2 3 2 6 2 5 2" xfId="34874" xr:uid="{36A983E7-179B-427F-A59E-2DE72C0D3C26}"/>
    <cellStyle name="Normal 3 2 3 2 6 2 5 3" xfId="49758" xr:uid="{14DC6455-1F96-403E-8BD9-E7306EAC0B70}"/>
    <cellStyle name="Normal 3 2 3 2 6 2 6" xfId="14338" xr:uid="{9411FF36-E869-4F8F-9F58-A96460DDC03E}"/>
    <cellStyle name="Normal 3 2 3 2 6 2 7" xfId="28028" xr:uid="{8765CE48-7365-4BB1-8EAD-18F72D7C2243}"/>
    <cellStyle name="Normal 3 2 3 2 6 2 8" xfId="42912" xr:uid="{37A67194-411A-4BF7-B35C-844E4C24A4D0}"/>
    <cellStyle name="Normal 3 2 3 2 6 3" xfId="7493" xr:uid="{090DA893-6676-4BBA-9848-FE9750249653}"/>
    <cellStyle name="Normal 3 2 3 2 6 3 2" xfId="9206" xr:uid="{7EF0DB09-5FD4-43D6-B017-EC66D9B458A4}"/>
    <cellStyle name="Normal 3 2 3 2 6 3 2 2" xfId="12628" xr:uid="{962CB39C-B76D-42FD-90B6-54DAA62C224C}"/>
    <cellStyle name="Normal 3 2 3 2 6 3 2 2 2" xfId="26318" xr:uid="{A2407343-5F4E-4F59-86DD-78A50A6A4A68}"/>
    <cellStyle name="Normal 3 2 3 2 6 3 2 2 2 2" xfId="40010" xr:uid="{5E55948D-3B21-4D84-8E31-9AD9C15820D5}"/>
    <cellStyle name="Normal 3 2 3 2 6 3 2 2 2 3" xfId="54894" xr:uid="{80E16893-9651-4CD9-950E-37BDAFFC71E6}"/>
    <cellStyle name="Normal 3 2 3 2 6 3 2 2 3" xfId="19474" xr:uid="{D3358680-FCDF-4B5E-B67A-9312A9B05A40}"/>
    <cellStyle name="Normal 3 2 3 2 6 3 2 2 4" xfId="33164" xr:uid="{C93CFEA2-4503-4085-B0FC-7B667C72EC3B}"/>
    <cellStyle name="Normal 3 2 3 2 6 3 2 2 5" xfId="48048" xr:uid="{A74B1CAC-D099-47E4-9FD3-04612028C527}"/>
    <cellStyle name="Normal 3 2 3 2 6 3 2 3" xfId="22896" xr:uid="{4B95334A-CD0E-4AEC-81F8-8BACDEC5FC6F}"/>
    <cellStyle name="Normal 3 2 3 2 6 3 2 3 2" xfId="36588" xr:uid="{A4A356DB-0125-42CB-9E54-2F4752639B37}"/>
    <cellStyle name="Normal 3 2 3 2 6 3 2 3 3" xfId="51472" xr:uid="{10A7E1E9-E1DA-4C65-B76A-D1C14861EBEF}"/>
    <cellStyle name="Normal 3 2 3 2 6 3 2 4" xfId="16052" xr:uid="{4C9DC84B-F4B9-4669-9E42-F37CB29D74CF}"/>
    <cellStyle name="Normal 3 2 3 2 6 3 2 5" xfId="29742" xr:uid="{D825059C-04E8-43F0-B70B-28DFA3545C04}"/>
    <cellStyle name="Normal 3 2 3 2 6 3 2 6" xfId="44626" xr:uid="{3D607480-094B-4DDE-8E5D-90E5D4914BDC}"/>
    <cellStyle name="Normal 3 2 3 2 6 3 3" xfId="10916" xr:uid="{0501C9CB-F344-4987-BCC1-A86DB0AABC77}"/>
    <cellStyle name="Normal 3 2 3 2 6 3 3 2" xfId="24606" xr:uid="{B01107EE-C5DE-41C7-AD09-06E2E31F71B7}"/>
    <cellStyle name="Normal 3 2 3 2 6 3 3 2 2" xfId="38298" xr:uid="{24208913-C4B3-4BB1-A084-B28C6A1261FB}"/>
    <cellStyle name="Normal 3 2 3 2 6 3 3 2 3" xfId="53182" xr:uid="{BB8F9E40-5FE1-46BD-85DB-1C846D653F83}"/>
    <cellStyle name="Normal 3 2 3 2 6 3 3 3" xfId="17762" xr:uid="{756E1664-B4A1-4DD4-94BD-4674EDA74121}"/>
    <cellStyle name="Normal 3 2 3 2 6 3 3 4" xfId="31452" xr:uid="{2122A7A3-F772-4406-8599-F6CB32A906F2}"/>
    <cellStyle name="Normal 3 2 3 2 6 3 3 5" xfId="46336" xr:uid="{82922039-B463-45E0-A93B-8FF5D72FCFB4}"/>
    <cellStyle name="Normal 3 2 3 2 6 3 4" xfId="21184" xr:uid="{E43994FE-9C5F-45B0-9FA9-CE1698932E46}"/>
    <cellStyle name="Normal 3 2 3 2 6 3 4 2" xfId="34876" xr:uid="{CC1CA03A-3398-4A00-B27B-ED4A99E98230}"/>
    <cellStyle name="Normal 3 2 3 2 6 3 4 3" xfId="49760" xr:uid="{4423666D-E88A-4A6C-8FFF-E387F5D5AFE4}"/>
    <cellStyle name="Normal 3 2 3 2 6 3 5" xfId="14340" xr:uid="{2AD24686-90EF-4AF6-93E7-82ABCB21BBBD}"/>
    <cellStyle name="Normal 3 2 3 2 6 3 6" xfId="28030" xr:uid="{97B2A8FB-0A5C-4659-B183-E8C72037201F}"/>
    <cellStyle name="Normal 3 2 3 2 6 3 7" xfId="42914" xr:uid="{0371EB8F-D53B-4803-9D12-E276A7E67730}"/>
    <cellStyle name="Normal 3 2 3 2 6 4" xfId="7494" xr:uid="{8301F3AF-6399-48C6-B9AF-4E83328642EE}"/>
    <cellStyle name="Normal 3 2 3 2 6 4 2" xfId="9207" xr:uid="{74589B43-8063-4C42-AD03-00E5BB94092D}"/>
    <cellStyle name="Normal 3 2 3 2 6 4 2 2" xfId="12629" xr:uid="{AD9E466E-5AA8-4022-AA5C-CEA75DD04D87}"/>
    <cellStyle name="Normal 3 2 3 2 6 4 2 2 2" xfId="26319" xr:uid="{99ED499B-9E45-4759-A34D-DDEAC787CF67}"/>
    <cellStyle name="Normal 3 2 3 2 6 4 2 2 2 2" xfId="40011" xr:uid="{7D5163CA-8E29-431D-9F3A-CB41651C1B65}"/>
    <cellStyle name="Normal 3 2 3 2 6 4 2 2 2 3" xfId="54895" xr:uid="{E5BF421D-53FB-4C37-81EF-4CC05F91BD75}"/>
    <cellStyle name="Normal 3 2 3 2 6 4 2 2 3" xfId="19475" xr:uid="{1F54E176-1D30-4493-941D-509DF0684AC5}"/>
    <cellStyle name="Normal 3 2 3 2 6 4 2 2 4" xfId="33165" xr:uid="{3F337532-2959-4D58-8910-673AF3D277B4}"/>
    <cellStyle name="Normal 3 2 3 2 6 4 2 2 5" xfId="48049" xr:uid="{7800B6A1-8725-4A8E-8A8A-CD1295FF93E1}"/>
    <cellStyle name="Normal 3 2 3 2 6 4 2 3" xfId="22897" xr:uid="{6DF93E43-52ED-460A-9726-FE8A00197AF4}"/>
    <cellStyle name="Normal 3 2 3 2 6 4 2 3 2" xfId="36589" xr:uid="{2129799C-F4FF-4664-B6B8-24BC26EB1654}"/>
    <cellStyle name="Normal 3 2 3 2 6 4 2 3 3" xfId="51473" xr:uid="{58046626-6B03-4017-857B-0DB434DB65E5}"/>
    <cellStyle name="Normal 3 2 3 2 6 4 2 4" xfId="16053" xr:uid="{E9A2C517-AF3D-46CB-8670-3DB71584E4AE}"/>
    <cellStyle name="Normal 3 2 3 2 6 4 2 5" xfId="29743" xr:uid="{AF37235D-6233-4E95-BD3E-C0BC0A04C19A}"/>
    <cellStyle name="Normal 3 2 3 2 6 4 2 6" xfId="44627" xr:uid="{67B7B852-5252-430F-9F87-B86BEBB1C3AD}"/>
    <cellStyle name="Normal 3 2 3 2 6 4 3" xfId="10917" xr:uid="{A4EF38DA-8AEE-496F-BCFD-470531A01215}"/>
    <cellStyle name="Normal 3 2 3 2 6 4 3 2" xfId="24607" xr:uid="{2FD2AE71-8F56-4860-8322-4951E17195F0}"/>
    <cellStyle name="Normal 3 2 3 2 6 4 3 2 2" xfId="38299" xr:uid="{00FF6C94-8CD6-41E3-B192-4EA5038771AE}"/>
    <cellStyle name="Normal 3 2 3 2 6 4 3 2 3" xfId="53183" xr:uid="{8259299A-FC3D-4B9B-97AC-F40FFFA76A32}"/>
    <cellStyle name="Normal 3 2 3 2 6 4 3 3" xfId="17763" xr:uid="{F0448EDD-0D4C-4CD2-9E2F-73E4CB52B16B}"/>
    <cellStyle name="Normal 3 2 3 2 6 4 3 4" xfId="31453" xr:uid="{62F3663F-AB16-4284-AC11-B04DCE26589B}"/>
    <cellStyle name="Normal 3 2 3 2 6 4 3 5" xfId="46337" xr:uid="{338BCA05-3AAD-48EC-B766-5B2EABC9DEAE}"/>
    <cellStyle name="Normal 3 2 3 2 6 4 4" xfId="21185" xr:uid="{70F61B70-E6C7-4A34-B98E-45518C9FAD77}"/>
    <cellStyle name="Normal 3 2 3 2 6 4 4 2" xfId="34877" xr:uid="{18B3E2E2-6E49-4C71-ACFA-734C9D225A2F}"/>
    <cellStyle name="Normal 3 2 3 2 6 4 4 3" xfId="49761" xr:uid="{91F614CE-C981-4DD0-8DD2-C103F2BD6FBB}"/>
    <cellStyle name="Normal 3 2 3 2 6 4 5" xfId="14341" xr:uid="{53918127-84F2-41B3-9BC5-88999A112DFF}"/>
    <cellStyle name="Normal 3 2 3 2 6 4 6" xfId="28031" xr:uid="{33398080-97A6-46DA-8162-7B983E5C9AE2}"/>
    <cellStyle name="Normal 3 2 3 2 6 4 7" xfId="42915" xr:uid="{CC57BD94-FF91-487A-B68E-B77ACB85A166}"/>
    <cellStyle name="Normal 3 2 3 2 6 5" xfId="9203" xr:uid="{7665916A-8096-4054-8110-EDFC1BF8A4E2}"/>
    <cellStyle name="Normal 3 2 3 2 6 5 2" xfId="12625" xr:uid="{0A83AB68-4C5A-420E-9345-BCC67724DBC7}"/>
    <cellStyle name="Normal 3 2 3 2 6 5 2 2" xfId="26315" xr:uid="{30DDB919-53FD-4E74-BCC7-78FF696464CB}"/>
    <cellStyle name="Normal 3 2 3 2 6 5 2 2 2" xfId="40007" xr:uid="{FDC0A803-079F-41EE-9B54-F70E4FABDF64}"/>
    <cellStyle name="Normal 3 2 3 2 6 5 2 2 3" xfId="54891" xr:uid="{8BDB496F-7154-4485-8791-143AFAFA44CF}"/>
    <cellStyle name="Normal 3 2 3 2 6 5 2 3" xfId="19471" xr:uid="{BB2C74D0-DA4A-4CB4-8DB3-7A0BC0FEF022}"/>
    <cellStyle name="Normal 3 2 3 2 6 5 2 4" xfId="33161" xr:uid="{51B8C606-F281-4189-B893-341100C9044F}"/>
    <cellStyle name="Normal 3 2 3 2 6 5 2 5" xfId="48045" xr:uid="{A71F2F92-D079-4EF6-9A5B-94F1ECF233DE}"/>
    <cellStyle name="Normal 3 2 3 2 6 5 3" xfId="22893" xr:uid="{3E937CA0-8086-40FC-9025-00D35E772EE8}"/>
    <cellStyle name="Normal 3 2 3 2 6 5 3 2" xfId="36585" xr:uid="{B9D08DE5-D46D-4CD2-853E-F0E0ADE0DD7B}"/>
    <cellStyle name="Normal 3 2 3 2 6 5 3 3" xfId="51469" xr:uid="{583C49EE-821F-4DCE-B289-0CA310EB017E}"/>
    <cellStyle name="Normal 3 2 3 2 6 5 4" xfId="16049" xr:uid="{4C7E1C7E-CB92-4DE5-A785-27AF2689747E}"/>
    <cellStyle name="Normal 3 2 3 2 6 5 5" xfId="29739" xr:uid="{FDBD0669-A008-42CE-9C4F-78C5FE272042}"/>
    <cellStyle name="Normal 3 2 3 2 6 5 6" xfId="44623" xr:uid="{F6A647B8-BCAA-4F6A-B155-7E4103F7C15F}"/>
    <cellStyle name="Normal 3 2 3 2 6 6" xfId="10913" xr:uid="{B0AAE789-903B-4E7D-9472-5B58BF1B2BEA}"/>
    <cellStyle name="Normal 3 2 3 2 6 6 2" xfId="24603" xr:uid="{C0225ED2-552D-457B-A17E-3635B707B774}"/>
    <cellStyle name="Normal 3 2 3 2 6 6 2 2" xfId="38295" xr:uid="{45F6B2EF-14DC-4A64-A118-111DF2E68690}"/>
    <cellStyle name="Normal 3 2 3 2 6 6 2 3" xfId="53179" xr:uid="{29FE4EB8-EFF2-4CD8-93D5-15CF12DB3A50}"/>
    <cellStyle name="Normal 3 2 3 2 6 6 3" xfId="17759" xr:uid="{5FD7E544-71C4-4AE5-A4D7-FDAFA8E04C93}"/>
    <cellStyle name="Normal 3 2 3 2 6 6 4" xfId="31449" xr:uid="{98D846CF-F59D-475A-8CFD-B25ABA816939}"/>
    <cellStyle name="Normal 3 2 3 2 6 6 5" xfId="46333" xr:uid="{6A0DF125-9D56-47E3-AE62-20EB54C650D0}"/>
    <cellStyle name="Normal 3 2 3 2 6 7" xfId="21181" xr:uid="{58081B04-884E-4BA3-B962-5303F403757C}"/>
    <cellStyle name="Normal 3 2 3 2 6 7 2" xfId="34873" xr:uid="{76D76E8F-339E-4D7C-9E83-BBB9E9505908}"/>
    <cellStyle name="Normal 3 2 3 2 6 7 3" xfId="49757" xr:uid="{E6ECCCBF-A713-4F89-ABCA-A3EE385635D9}"/>
    <cellStyle name="Normal 3 2 3 2 6 8" xfId="14337" xr:uid="{569F6A23-D9B9-47CA-8B66-DB3DD67FC34C}"/>
    <cellStyle name="Normal 3 2 3 2 6 9" xfId="28027" xr:uid="{BA95482B-4D19-4E74-A484-80D4EC0AC36E}"/>
    <cellStyle name="Normal 3 2 3 2 7" xfId="7495" xr:uid="{CB43A24F-FBA3-4D8F-A030-179638BE766A}"/>
    <cellStyle name="Normal 3 2 3 2 7 2" xfId="7496" xr:uid="{8DE5FA45-D53F-49C7-8BAB-790412AFFAC7}"/>
    <cellStyle name="Normal 3 2 3 2 7 2 2" xfId="9209" xr:uid="{217E3980-2773-4792-BF5D-EC59C76D6408}"/>
    <cellStyle name="Normal 3 2 3 2 7 2 2 2" xfId="12631" xr:uid="{B9A133AA-87C6-44EE-A7C0-E3552300DD1A}"/>
    <cellStyle name="Normal 3 2 3 2 7 2 2 2 2" xfId="26321" xr:uid="{9F5A7A36-BCA9-4958-80D2-36B752F3D2D6}"/>
    <cellStyle name="Normal 3 2 3 2 7 2 2 2 2 2" xfId="40013" xr:uid="{BEF9B173-E3E3-4040-90CC-EBF5290FF809}"/>
    <cellStyle name="Normal 3 2 3 2 7 2 2 2 2 3" xfId="54897" xr:uid="{08902F86-C59F-44AD-8677-D13DCA146AFE}"/>
    <cellStyle name="Normal 3 2 3 2 7 2 2 2 3" xfId="19477" xr:uid="{C61BE534-7ADF-4CC9-A713-223E7C9F02D6}"/>
    <cellStyle name="Normal 3 2 3 2 7 2 2 2 4" xfId="33167" xr:uid="{47A9BBB1-2A0B-432A-8EB6-26B9E98A65D8}"/>
    <cellStyle name="Normal 3 2 3 2 7 2 2 2 5" xfId="48051" xr:uid="{E319B5BA-6E15-435E-AD29-BCD260E65BFA}"/>
    <cellStyle name="Normal 3 2 3 2 7 2 2 3" xfId="22899" xr:uid="{D7721501-9522-45C9-8420-2F6B720C668A}"/>
    <cellStyle name="Normal 3 2 3 2 7 2 2 3 2" xfId="36591" xr:uid="{F9564E66-33FA-4382-B6B9-0B568CBB02A1}"/>
    <cellStyle name="Normal 3 2 3 2 7 2 2 3 3" xfId="51475" xr:uid="{F6B77679-F2E0-46F9-BB66-6E027093676B}"/>
    <cellStyle name="Normal 3 2 3 2 7 2 2 4" xfId="16055" xr:uid="{0C9E8952-E42C-462E-8E21-38311A167E9C}"/>
    <cellStyle name="Normal 3 2 3 2 7 2 2 5" xfId="29745" xr:uid="{FDAB29CB-6470-41E9-A32A-E5D15A47CCD4}"/>
    <cellStyle name="Normal 3 2 3 2 7 2 2 6" xfId="44629" xr:uid="{9733CDD2-3156-4036-8EAF-B3453D54324D}"/>
    <cellStyle name="Normal 3 2 3 2 7 2 3" xfId="10919" xr:uid="{930C8B13-0D8F-4AD1-BE43-3673DA0122F2}"/>
    <cellStyle name="Normal 3 2 3 2 7 2 3 2" xfId="24609" xr:uid="{BB9A881C-CDFF-4EB7-A127-255BAFCD1544}"/>
    <cellStyle name="Normal 3 2 3 2 7 2 3 2 2" xfId="38301" xr:uid="{AA144CC5-AE87-497E-ABDC-2B4668C59F32}"/>
    <cellStyle name="Normal 3 2 3 2 7 2 3 2 3" xfId="53185" xr:uid="{F9316968-797E-4A64-AB2F-6AC0D2C7A2FB}"/>
    <cellStyle name="Normal 3 2 3 2 7 2 3 3" xfId="17765" xr:uid="{CA113409-F18C-46C7-8148-34A8B8B2E65D}"/>
    <cellStyle name="Normal 3 2 3 2 7 2 3 4" xfId="31455" xr:uid="{B9B9E382-1B98-434C-B830-1E036CC30E6F}"/>
    <cellStyle name="Normal 3 2 3 2 7 2 3 5" xfId="46339" xr:uid="{65AD9329-7A3A-4150-90D6-FA03E6D26896}"/>
    <cellStyle name="Normal 3 2 3 2 7 2 4" xfId="21187" xr:uid="{A6778125-C6F4-44A8-8CF4-2B5596B69AE5}"/>
    <cellStyle name="Normal 3 2 3 2 7 2 4 2" xfId="34879" xr:uid="{7DEAC0C8-8C85-47CF-9D4A-90C7E083EF38}"/>
    <cellStyle name="Normal 3 2 3 2 7 2 4 3" xfId="49763" xr:uid="{E3F3B231-101A-4B13-9C35-6463CF069811}"/>
    <cellStyle name="Normal 3 2 3 2 7 2 5" xfId="14343" xr:uid="{90D9363A-9AE5-4CC9-9F65-95237D7DF3FE}"/>
    <cellStyle name="Normal 3 2 3 2 7 2 6" xfId="28033" xr:uid="{293E292A-AF6D-46F1-8F2F-BBAE60A36DDC}"/>
    <cellStyle name="Normal 3 2 3 2 7 2 7" xfId="42917" xr:uid="{6A8C8DD4-45C3-4A82-A86C-4E819BEC29A5}"/>
    <cellStyle name="Normal 3 2 3 2 7 3" xfId="9208" xr:uid="{24F3E86E-44C8-4312-9F2A-9F5BC715D275}"/>
    <cellStyle name="Normal 3 2 3 2 7 3 2" xfId="12630" xr:uid="{39548F5B-95DC-42AF-BA67-788BCD967135}"/>
    <cellStyle name="Normal 3 2 3 2 7 3 2 2" xfId="26320" xr:uid="{8D7EA215-911E-4861-87C9-5203EC2DB71F}"/>
    <cellStyle name="Normal 3 2 3 2 7 3 2 2 2" xfId="40012" xr:uid="{A7095F1F-2161-49FE-B425-9BF117AD44CB}"/>
    <cellStyle name="Normal 3 2 3 2 7 3 2 2 3" xfId="54896" xr:uid="{04EAC592-C15C-4FBF-B922-1C852073D505}"/>
    <cellStyle name="Normal 3 2 3 2 7 3 2 3" xfId="19476" xr:uid="{1C654706-D943-4F7E-B6E6-8DC78F54216A}"/>
    <cellStyle name="Normal 3 2 3 2 7 3 2 4" xfId="33166" xr:uid="{F85B0B9F-FB68-4177-8101-956F3162E4E3}"/>
    <cellStyle name="Normal 3 2 3 2 7 3 2 5" xfId="48050" xr:uid="{59062BED-8C43-4F0C-9CF3-F34F9E5E6ACE}"/>
    <cellStyle name="Normal 3 2 3 2 7 3 3" xfId="22898" xr:uid="{26071E7D-6485-45E0-813B-00B608959141}"/>
    <cellStyle name="Normal 3 2 3 2 7 3 3 2" xfId="36590" xr:uid="{EB32762B-3D7D-4912-8D61-D013478CB440}"/>
    <cellStyle name="Normal 3 2 3 2 7 3 3 3" xfId="51474" xr:uid="{0A68E4B2-5AC4-4B4B-B499-CC4AD39AF69A}"/>
    <cellStyle name="Normal 3 2 3 2 7 3 4" xfId="16054" xr:uid="{214DC253-7B66-4704-B638-248CEB5B7F8F}"/>
    <cellStyle name="Normal 3 2 3 2 7 3 5" xfId="29744" xr:uid="{89605132-2955-4AAB-B496-4FC624E87C04}"/>
    <cellStyle name="Normal 3 2 3 2 7 3 6" xfId="44628" xr:uid="{0ACFC132-854C-4233-93D7-603826E72E23}"/>
    <cellStyle name="Normal 3 2 3 2 7 4" xfId="10918" xr:uid="{0268B4D5-39A7-4BCE-A9EB-2D2D436BB999}"/>
    <cellStyle name="Normal 3 2 3 2 7 4 2" xfId="24608" xr:uid="{7C14E7B1-5A3D-4560-9A54-909B7D22D31F}"/>
    <cellStyle name="Normal 3 2 3 2 7 4 2 2" xfId="38300" xr:uid="{1948679B-7389-46FE-8ED0-2E2D0084C30E}"/>
    <cellStyle name="Normal 3 2 3 2 7 4 2 3" xfId="53184" xr:uid="{30970D26-354C-49F8-9D95-BD4B39DDE286}"/>
    <cellStyle name="Normal 3 2 3 2 7 4 3" xfId="17764" xr:uid="{E9CD3E77-F789-428E-A440-0472237F3DE9}"/>
    <cellStyle name="Normal 3 2 3 2 7 4 4" xfId="31454" xr:uid="{C76E9F98-A16B-4F01-A7F3-7153C4FC97C6}"/>
    <cellStyle name="Normal 3 2 3 2 7 4 5" xfId="46338" xr:uid="{D9759A87-A211-49F5-9C6B-CAD44663A620}"/>
    <cellStyle name="Normal 3 2 3 2 7 5" xfId="21186" xr:uid="{F6733BC4-5D6C-47F6-842F-B3697CD64142}"/>
    <cellStyle name="Normal 3 2 3 2 7 5 2" xfId="34878" xr:uid="{72443075-7DA4-4AC8-B27E-8E63E893C0E6}"/>
    <cellStyle name="Normal 3 2 3 2 7 5 3" xfId="49762" xr:uid="{5780FAC6-E983-4FD7-8C83-084D04BE980F}"/>
    <cellStyle name="Normal 3 2 3 2 7 6" xfId="14342" xr:uid="{5EEF2242-77A2-4CC2-B757-DCD4807D46EF}"/>
    <cellStyle name="Normal 3 2 3 2 7 7" xfId="28032" xr:uid="{E3C1D351-7540-4436-BE64-95D42FEEFD11}"/>
    <cellStyle name="Normal 3 2 3 2 7 8" xfId="42916" xr:uid="{E76C0C7A-B07B-4184-AEF0-8C9A9CEB7D0B}"/>
    <cellStyle name="Normal 3 2 3 2 8" xfId="7497" xr:uid="{2739DFC1-5CC8-405E-B3F4-A5C119EFD6E3}"/>
    <cellStyle name="Normal 3 2 3 2 8 2" xfId="9210" xr:uid="{0E17F79D-4317-4CDA-9F58-75B4E80F07E7}"/>
    <cellStyle name="Normal 3 2 3 2 8 2 2" xfId="12632" xr:uid="{60606746-7847-441C-8A78-B7A5AC895BCA}"/>
    <cellStyle name="Normal 3 2 3 2 8 2 2 2" xfId="26322" xr:uid="{84D66B92-5DD0-4B58-AAEB-7D2964623D2A}"/>
    <cellStyle name="Normal 3 2 3 2 8 2 2 2 2" xfId="40014" xr:uid="{F6F476E7-F30A-425E-B522-7151E7A20747}"/>
    <cellStyle name="Normal 3 2 3 2 8 2 2 2 3" xfId="54898" xr:uid="{60D381C3-0B8A-4781-88EC-79CA45A49669}"/>
    <cellStyle name="Normal 3 2 3 2 8 2 2 3" xfId="19478" xr:uid="{C63C9AAD-4ED1-43A9-A4A4-86F1361997C9}"/>
    <cellStyle name="Normal 3 2 3 2 8 2 2 4" xfId="33168" xr:uid="{717BDB46-A46D-42F6-9765-E0A3506B97E7}"/>
    <cellStyle name="Normal 3 2 3 2 8 2 2 5" xfId="48052" xr:uid="{75C5D29B-8D89-4708-8DFE-E72635EE2D9F}"/>
    <cellStyle name="Normal 3 2 3 2 8 2 3" xfId="22900" xr:uid="{45904124-94FD-4999-AA69-0ED013971CD6}"/>
    <cellStyle name="Normal 3 2 3 2 8 2 3 2" xfId="36592" xr:uid="{1CF0E9CD-B98F-4898-9658-D1588DD9BF37}"/>
    <cellStyle name="Normal 3 2 3 2 8 2 3 3" xfId="51476" xr:uid="{98C904EE-306E-4200-B15D-688E16D1E5C3}"/>
    <cellStyle name="Normal 3 2 3 2 8 2 4" xfId="16056" xr:uid="{F6A1E0BE-2A84-4C30-B9E8-C8379208567D}"/>
    <cellStyle name="Normal 3 2 3 2 8 2 5" xfId="29746" xr:uid="{1B6368A4-05F0-4315-89AF-B04F4EC00CD5}"/>
    <cellStyle name="Normal 3 2 3 2 8 2 6" xfId="44630" xr:uid="{F01DB70D-7690-4CD2-A938-0888B4D5DC52}"/>
    <cellStyle name="Normal 3 2 3 2 8 3" xfId="10920" xr:uid="{14BB6CFE-C99B-49EC-BBCC-FABC441BAA43}"/>
    <cellStyle name="Normal 3 2 3 2 8 3 2" xfId="24610" xr:uid="{955644BF-DCF9-452D-AF15-EB37735AD79D}"/>
    <cellStyle name="Normal 3 2 3 2 8 3 2 2" xfId="38302" xr:uid="{A83F80CC-A592-4A37-B17B-D7CE96790492}"/>
    <cellStyle name="Normal 3 2 3 2 8 3 2 3" xfId="53186" xr:uid="{76DFDA7F-81B3-46B7-AE5A-433A3BDA608B}"/>
    <cellStyle name="Normal 3 2 3 2 8 3 3" xfId="17766" xr:uid="{B2879379-45AC-4DE2-AC59-68914641A7D1}"/>
    <cellStyle name="Normal 3 2 3 2 8 3 4" xfId="31456" xr:uid="{036E7432-E5EF-427B-9482-51BCC2572CA1}"/>
    <cellStyle name="Normal 3 2 3 2 8 3 5" xfId="46340" xr:uid="{44E5E556-9BAC-4D0A-BE1D-3AE121747D33}"/>
    <cellStyle name="Normal 3 2 3 2 8 4" xfId="21188" xr:uid="{038F0BB9-0085-4C80-A5A3-67681B890E67}"/>
    <cellStyle name="Normal 3 2 3 2 8 4 2" xfId="34880" xr:uid="{2852D831-AE47-4285-92CF-1DA3EE394F0A}"/>
    <cellStyle name="Normal 3 2 3 2 8 4 3" xfId="49764" xr:uid="{9A8E161A-5642-4D80-9794-3EC83F1257DB}"/>
    <cellStyle name="Normal 3 2 3 2 8 5" xfId="14344" xr:uid="{A38EC30D-7E53-4E5C-8E06-5698C397D72F}"/>
    <cellStyle name="Normal 3 2 3 2 8 6" xfId="28034" xr:uid="{4160A277-0F22-4797-82DB-18E935D74B03}"/>
    <cellStyle name="Normal 3 2 3 2 8 7" xfId="42918" xr:uid="{459DA88D-D10A-4B06-8A88-81EDECDC6D81}"/>
    <cellStyle name="Normal 3 2 3 2 9" xfId="7498" xr:uid="{441DA9C4-01FA-4063-AA11-40ADA1673F85}"/>
    <cellStyle name="Normal 3 2 3 2 9 2" xfId="9211" xr:uid="{35CF5826-1266-4C18-BAC4-DB3D8EF7EBAC}"/>
    <cellStyle name="Normal 3 2 3 2 9 2 2" xfId="12633" xr:uid="{FC619A97-4A35-425D-A51C-FAD3ECCA95CB}"/>
    <cellStyle name="Normal 3 2 3 2 9 2 2 2" xfId="26323" xr:uid="{16900E70-3B52-43D6-9CEC-5C0ED2B9CEB5}"/>
    <cellStyle name="Normal 3 2 3 2 9 2 2 2 2" xfId="40015" xr:uid="{B8FAD10B-1B16-48F0-9AFD-A3AE63724C49}"/>
    <cellStyle name="Normal 3 2 3 2 9 2 2 2 3" xfId="54899" xr:uid="{5FBE6D0C-978A-4C5D-A819-9BD31CBA6F94}"/>
    <cellStyle name="Normal 3 2 3 2 9 2 2 3" xfId="19479" xr:uid="{3680B276-2A73-4C39-A628-7BE820D051AF}"/>
    <cellStyle name="Normal 3 2 3 2 9 2 2 4" xfId="33169" xr:uid="{96D805D4-52CD-4477-B6AB-05BC48D0BF39}"/>
    <cellStyle name="Normal 3 2 3 2 9 2 2 5" xfId="48053" xr:uid="{B028DE22-8033-4B17-993F-8587CDFBB0DB}"/>
    <cellStyle name="Normal 3 2 3 2 9 2 3" xfId="22901" xr:uid="{E7399E76-2E23-4F7E-85F3-45319957271E}"/>
    <cellStyle name="Normal 3 2 3 2 9 2 3 2" xfId="36593" xr:uid="{74237AF5-EE30-43F1-8981-30E15DB7DE66}"/>
    <cellStyle name="Normal 3 2 3 2 9 2 3 3" xfId="51477" xr:uid="{19D4B483-A2D1-48A7-8653-63465E0A74FB}"/>
    <cellStyle name="Normal 3 2 3 2 9 2 4" xfId="16057" xr:uid="{73B2F51D-4060-4D16-95FF-87979A11CA2D}"/>
    <cellStyle name="Normal 3 2 3 2 9 2 5" xfId="29747" xr:uid="{7DE678B9-DE13-472C-BD72-8CC57FD65D56}"/>
    <cellStyle name="Normal 3 2 3 2 9 2 6" xfId="44631" xr:uid="{7833EBC9-4FB2-4284-BC2A-44EF4F8E7354}"/>
    <cellStyle name="Normal 3 2 3 2 9 3" xfId="10921" xr:uid="{64F63616-E365-42E0-9A47-FB2C103BC3B2}"/>
    <cellStyle name="Normal 3 2 3 2 9 3 2" xfId="24611" xr:uid="{58577D64-8521-4E57-8F17-78AC91D28D8F}"/>
    <cellStyle name="Normal 3 2 3 2 9 3 2 2" xfId="38303" xr:uid="{DD9D4F05-89E7-4B93-830A-2F2E9A61BDCE}"/>
    <cellStyle name="Normal 3 2 3 2 9 3 2 3" xfId="53187" xr:uid="{5F29D989-581C-414C-8285-A8EC56F4DBEA}"/>
    <cellStyle name="Normal 3 2 3 2 9 3 3" xfId="17767" xr:uid="{EC4091B7-799E-4F03-94F5-9185B61E0D2A}"/>
    <cellStyle name="Normal 3 2 3 2 9 3 4" xfId="31457" xr:uid="{194438DA-A494-466E-AD59-0D898DF9D117}"/>
    <cellStyle name="Normal 3 2 3 2 9 3 5" xfId="46341" xr:uid="{BB6DE75F-78F5-4A3C-9851-E341F3B6D0CC}"/>
    <cellStyle name="Normal 3 2 3 2 9 4" xfId="21189" xr:uid="{022C5873-A59A-4CEB-B075-13D69DD56369}"/>
    <cellStyle name="Normal 3 2 3 2 9 4 2" xfId="34881" xr:uid="{CC7F1767-FB63-4D4E-AA4F-C0154861E7A6}"/>
    <cellStyle name="Normal 3 2 3 2 9 4 3" xfId="49765" xr:uid="{0F3FE8E5-2FE5-4AFF-AD98-F578E506E953}"/>
    <cellStyle name="Normal 3 2 3 2 9 5" xfId="14345" xr:uid="{28B75E25-038A-4484-8ABF-03D268E69068}"/>
    <cellStyle name="Normal 3 2 3 2 9 6" xfId="28035" xr:uid="{13BD904B-E73F-41DE-9A83-CCF86CB77EBE}"/>
    <cellStyle name="Normal 3 2 3 2 9 7" xfId="42919" xr:uid="{6C5A2DDA-8027-4451-BD40-916039C63DFB}"/>
    <cellStyle name="Normal 3 2 3 3" xfId="7499" xr:uid="{007ED753-4EC3-4D1C-82F3-6545139B1BAA}"/>
    <cellStyle name="Normal 3 2 3 3 10" xfId="21190" xr:uid="{89036CA7-3793-4C3E-9D08-842A7E3AC2C9}"/>
    <cellStyle name="Normal 3 2 3 3 10 2" xfId="34882" xr:uid="{BADDBB82-D9CD-4BCF-847C-DF4A13B38477}"/>
    <cellStyle name="Normal 3 2 3 3 10 3" xfId="49766" xr:uid="{744194EA-6C63-447B-8F21-DF8AD872E107}"/>
    <cellStyle name="Normal 3 2 3 3 11" xfId="14346" xr:uid="{AA59DC09-41B6-4ABC-A7A8-CDDEDE5A5A14}"/>
    <cellStyle name="Normal 3 2 3 3 12" xfId="28036" xr:uid="{9F6D600C-B796-47EB-A1D3-D4F0AA1C7F37}"/>
    <cellStyle name="Normal 3 2 3 3 13" xfId="42920" xr:uid="{97948204-7CE7-4FD3-8D49-56825D4A3223}"/>
    <cellStyle name="Normal 3 2 3 3 2" xfId="7500" xr:uid="{DFA0EC8B-5A1D-4C8F-B228-B667D1C207DC}"/>
    <cellStyle name="Normal 3 2 3 3 2 10" xfId="14347" xr:uid="{B22EED6F-5C8B-4712-8E15-E9A340BA63EB}"/>
    <cellStyle name="Normal 3 2 3 3 2 11" xfId="28037" xr:uid="{06B5F352-78FE-4D11-85BB-8DAFCD0E3ABC}"/>
    <cellStyle name="Normal 3 2 3 3 2 12" xfId="42921" xr:uid="{015AF74C-0FD1-4F23-8EDD-337FEDA92A77}"/>
    <cellStyle name="Normal 3 2 3 3 2 2" xfId="7501" xr:uid="{732A37CD-C290-484A-9D7A-2811DD349502}"/>
    <cellStyle name="Normal 3 2 3 3 2 2 10" xfId="42922" xr:uid="{3CD153E8-CCF0-4CAC-BF6A-6E0E83E79318}"/>
    <cellStyle name="Normal 3 2 3 3 2 2 2" xfId="7502" xr:uid="{379F8B5A-30A9-4C04-8DDA-B400BEEF9367}"/>
    <cellStyle name="Normal 3 2 3 3 2 2 2 2" xfId="7503" xr:uid="{A7CD9EBD-C4D6-481D-A2F5-E7E7B59C68C6}"/>
    <cellStyle name="Normal 3 2 3 3 2 2 2 2 2" xfId="9216" xr:uid="{EBA8CAA2-5F16-4DE7-9550-F5B8F2FED004}"/>
    <cellStyle name="Normal 3 2 3 3 2 2 2 2 2 2" xfId="12638" xr:uid="{74A39F47-234F-4835-8244-7158A7ECA574}"/>
    <cellStyle name="Normal 3 2 3 3 2 2 2 2 2 2 2" xfId="26328" xr:uid="{46CFF8E5-10A4-4A18-BDB2-766554993C71}"/>
    <cellStyle name="Normal 3 2 3 3 2 2 2 2 2 2 2 2" xfId="40020" xr:uid="{443C03D6-689F-4463-AEBB-BC791C605FDE}"/>
    <cellStyle name="Normal 3 2 3 3 2 2 2 2 2 2 2 3" xfId="54904" xr:uid="{3E73A675-6845-4DAE-8235-BC407E6B4217}"/>
    <cellStyle name="Normal 3 2 3 3 2 2 2 2 2 2 3" xfId="19484" xr:uid="{A233FCB4-BC21-4512-AC03-273AA61096FC}"/>
    <cellStyle name="Normal 3 2 3 3 2 2 2 2 2 2 4" xfId="33174" xr:uid="{29EA301C-DF23-4CE1-A9CD-ACD1F980797E}"/>
    <cellStyle name="Normal 3 2 3 3 2 2 2 2 2 2 5" xfId="48058" xr:uid="{D62E5111-8DBA-458E-ABD9-25880945D2AC}"/>
    <cellStyle name="Normal 3 2 3 3 2 2 2 2 2 3" xfId="22906" xr:uid="{53866912-4983-486B-B77A-D3E9ABE49600}"/>
    <cellStyle name="Normal 3 2 3 3 2 2 2 2 2 3 2" xfId="36598" xr:uid="{A14F2EBE-6E4E-4B83-A736-9596746C47CE}"/>
    <cellStyle name="Normal 3 2 3 3 2 2 2 2 2 3 3" xfId="51482" xr:uid="{8CDC8D1D-2243-490E-8603-6589028F8E98}"/>
    <cellStyle name="Normal 3 2 3 3 2 2 2 2 2 4" xfId="16062" xr:uid="{30043F0B-CE75-4A57-8B5E-A8271FC36624}"/>
    <cellStyle name="Normal 3 2 3 3 2 2 2 2 2 5" xfId="29752" xr:uid="{B47EC5CE-FAA6-4A77-81F7-DD65EC1239BA}"/>
    <cellStyle name="Normal 3 2 3 3 2 2 2 2 2 6" xfId="44636" xr:uid="{D69EB266-0D90-4A36-9834-0B8BB22126F0}"/>
    <cellStyle name="Normal 3 2 3 3 2 2 2 2 3" xfId="10926" xr:uid="{BA1108C7-7CB8-4B33-8A2B-B3BFC21EB9A1}"/>
    <cellStyle name="Normal 3 2 3 3 2 2 2 2 3 2" xfId="24616" xr:uid="{BA646F01-E3C7-4495-8508-9475E296AFBC}"/>
    <cellStyle name="Normal 3 2 3 3 2 2 2 2 3 2 2" xfId="38308" xr:uid="{2F26EB4E-5394-4CDF-B2A0-FBCA79E9D235}"/>
    <cellStyle name="Normal 3 2 3 3 2 2 2 2 3 2 3" xfId="53192" xr:uid="{16FF627F-0496-4BDE-AF81-803326F0FF70}"/>
    <cellStyle name="Normal 3 2 3 3 2 2 2 2 3 3" xfId="17772" xr:uid="{824E6FE0-9347-4ADF-8258-134652A474DD}"/>
    <cellStyle name="Normal 3 2 3 3 2 2 2 2 3 4" xfId="31462" xr:uid="{C59C8A7A-A9F5-44BA-B43F-7124BFACD2BA}"/>
    <cellStyle name="Normal 3 2 3 3 2 2 2 2 3 5" xfId="46346" xr:uid="{0C1EED27-448F-405F-AEBF-79099EE4B81D}"/>
    <cellStyle name="Normal 3 2 3 3 2 2 2 2 4" xfId="21194" xr:uid="{44FC1487-FB70-4391-B9F3-84C8009291B3}"/>
    <cellStyle name="Normal 3 2 3 3 2 2 2 2 4 2" xfId="34886" xr:uid="{B621C9C8-4F32-419B-A2C6-98D49766A781}"/>
    <cellStyle name="Normal 3 2 3 3 2 2 2 2 4 3" xfId="49770" xr:uid="{D7B113BE-531E-42F3-A568-5227DDB776E0}"/>
    <cellStyle name="Normal 3 2 3 3 2 2 2 2 5" xfId="14350" xr:uid="{04FDE200-B3E2-4A1D-B756-E4089304A76E}"/>
    <cellStyle name="Normal 3 2 3 3 2 2 2 2 6" xfId="28040" xr:uid="{A5D319AC-D6C0-4956-AAC9-201CCCB6C34E}"/>
    <cellStyle name="Normal 3 2 3 3 2 2 2 2 7" xfId="42924" xr:uid="{F82A0005-4BFA-4445-962C-0E8C630CE1BE}"/>
    <cellStyle name="Normal 3 2 3 3 2 2 2 3" xfId="9215" xr:uid="{E440FE1C-9B02-4E9C-830B-765CC43EC04B}"/>
    <cellStyle name="Normal 3 2 3 3 2 2 2 3 2" xfId="12637" xr:uid="{5AB7E8BE-93AC-4319-9EE6-8E6DAC7C54BE}"/>
    <cellStyle name="Normal 3 2 3 3 2 2 2 3 2 2" xfId="26327" xr:uid="{D3AD84F1-16A3-4672-9A85-4A606C8BB4DA}"/>
    <cellStyle name="Normal 3 2 3 3 2 2 2 3 2 2 2" xfId="40019" xr:uid="{161ECA92-4BD5-446E-9B04-2FAA8CD0AAD3}"/>
    <cellStyle name="Normal 3 2 3 3 2 2 2 3 2 2 3" xfId="54903" xr:uid="{7256FE9A-73C1-4A3B-AD54-79FB90F84F54}"/>
    <cellStyle name="Normal 3 2 3 3 2 2 2 3 2 3" xfId="19483" xr:uid="{605A9E2A-F24E-4C13-B809-4A4BFFA0A6E4}"/>
    <cellStyle name="Normal 3 2 3 3 2 2 2 3 2 4" xfId="33173" xr:uid="{D7D31985-2A39-4410-A728-E9FE9F5585E1}"/>
    <cellStyle name="Normal 3 2 3 3 2 2 2 3 2 5" xfId="48057" xr:uid="{C6C0B22B-6A8C-443A-9655-C7946B6C39AE}"/>
    <cellStyle name="Normal 3 2 3 3 2 2 2 3 3" xfId="22905" xr:uid="{5C321F21-1EE7-4DA4-9800-E2665B647206}"/>
    <cellStyle name="Normal 3 2 3 3 2 2 2 3 3 2" xfId="36597" xr:uid="{2F6FC2DA-7563-4C78-BA39-A3E595671F38}"/>
    <cellStyle name="Normal 3 2 3 3 2 2 2 3 3 3" xfId="51481" xr:uid="{A77F07CF-72EC-4ACA-B911-404F3D142F5A}"/>
    <cellStyle name="Normal 3 2 3 3 2 2 2 3 4" xfId="16061" xr:uid="{8BEF5FFF-1983-4759-B8AC-14A947E624F2}"/>
    <cellStyle name="Normal 3 2 3 3 2 2 2 3 5" xfId="29751" xr:uid="{6B078BA7-BD70-4DD8-B5C8-D33EEB440919}"/>
    <cellStyle name="Normal 3 2 3 3 2 2 2 3 6" xfId="44635" xr:uid="{B84064A6-2319-4F53-87A0-3A69BE25DA9E}"/>
    <cellStyle name="Normal 3 2 3 3 2 2 2 4" xfId="10925" xr:uid="{97576FEF-FDEF-48DD-B066-F3F889083A4F}"/>
    <cellStyle name="Normal 3 2 3 3 2 2 2 4 2" xfId="24615" xr:uid="{4AA34D29-D517-442A-9884-44CCD135CB03}"/>
    <cellStyle name="Normal 3 2 3 3 2 2 2 4 2 2" xfId="38307" xr:uid="{A8035348-D43D-48EB-A3E3-97847A377A3E}"/>
    <cellStyle name="Normal 3 2 3 3 2 2 2 4 2 3" xfId="53191" xr:uid="{96BE9B2D-9A38-48BA-A93A-B7FFF0124890}"/>
    <cellStyle name="Normal 3 2 3 3 2 2 2 4 3" xfId="17771" xr:uid="{AC0D0D18-F3EE-4D2F-9BC6-7A40AE9BF4D5}"/>
    <cellStyle name="Normal 3 2 3 3 2 2 2 4 4" xfId="31461" xr:uid="{BC2713BB-6B48-4E0C-95CC-04706E63F1A3}"/>
    <cellStyle name="Normal 3 2 3 3 2 2 2 4 5" xfId="46345" xr:uid="{932103DB-3E5E-47BE-BF0C-8EB8D1B57B4A}"/>
    <cellStyle name="Normal 3 2 3 3 2 2 2 5" xfId="21193" xr:uid="{4CBFFC24-2435-4FC9-9320-3BA9810AD3C8}"/>
    <cellStyle name="Normal 3 2 3 3 2 2 2 5 2" xfId="34885" xr:uid="{3A937CFB-E7B7-4E9A-900C-AF93EBD6A63C}"/>
    <cellStyle name="Normal 3 2 3 3 2 2 2 5 3" xfId="49769" xr:uid="{ECF41510-C852-46BD-B461-2116CE692DC6}"/>
    <cellStyle name="Normal 3 2 3 3 2 2 2 6" xfId="14349" xr:uid="{C1C390AD-082F-4135-A2C9-DF090298C3A5}"/>
    <cellStyle name="Normal 3 2 3 3 2 2 2 7" xfId="28039" xr:uid="{394FBEEF-DD15-4F2E-8CBA-98D6F1CB4168}"/>
    <cellStyle name="Normal 3 2 3 3 2 2 2 8" xfId="42923" xr:uid="{E161CE58-87B8-4B2E-9CDC-7E0B7BA95F81}"/>
    <cellStyle name="Normal 3 2 3 3 2 2 3" xfId="7504" xr:uid="{861A7418-E2E6-4824-8133-9392C92FDBC6}"/>
    <cellStyle name="Normal 3 2 3 3 2 2 3 2" xfId="9217" xr:uid="{CEE07AC2-1DAA-4382-B33E-55FDF43F6F4B}"/>
    <cellStyle name="Normal 3 2 3 3 2 2 3 2 2" xfId="12639" xr:uid="{3A178F94-790B-4DD0-815E-65CB9A979A53}"/>
    <cellStyle name="Normal 3 2 3 3 2 2 3 2 2 2" xfId="26329" xr:uid="{F8C29AB7-7442-4E4F-8592-773A2DD5F99B}"/>
    <cellStyle name="Normal 3 2 3 3 2 2 3 2 2 2 2" xfId="40021" xr:uid="{1160A5C0-5DD8-420A-A27D-E543CC294ED0}"/>
    <cellStyle name="Normal 3 2 3 3 2 2 3 2 2 2 3" xfId="54905" xr:uid="{355586B3-D092-41B9-8474-894398262890}"/>
    <cellStyle name="Normal 3 2 3 3 2 2 3 2 2 3" xfId="19485" xr:uid="{35AA1F8F-EFCB-40C2-9002-51467591E08B}"/>
    <cellStyle name="Normal 3 2 3 3 2 2 3 2 2 4" xfId="33175" xr:uid="{A358137B-2CB2-4EB1-B8EE-5B86F099CB66}"/>
    <cellStyle name="Normal 3 2 3 3 2 2 3 2 2 5" xfId="48059" xr:uid="{6BFDE4A7-253C-48FD-A038-7AEC3DB65034}"/>
    <cellStyle name="Normal 3 2 3 3 2 2 3 2 3" xfId="22907" xr:uid="{3ED74D4A-22FD-4986-96D2-26E8788ABFEB}"/>
    <cellStyle name="Normal 3 2 3 3 2 2 3 2 3 2" xfId="36599" xr:uid="{D5B694DB-F327-4F15-A61A-8892AD46D27E}"/>
    <cellStyle name="Normal 3 2 3 3 2 2 3 2 3 3" xfId="51483" xr:uid="{46DAAA07-4CB5-43D1-8470-2C6397454A88}"/>
    <cellStyle name="Normal 3 2 3 3 2 2 3 2 4" xfId="16063" xr:uid="{4E1B2617-5D16-4A56-A512-D7083EAC44CF}"/>
    <cellStyle name="Normal 3 2 3 3 2 2 3 2 5" xfId="29753" xr:uid="{45564740-C773-4FBC-A097-D2C3EA11A834}"/>
    <cellStyle name="Normal 3 2 3 3 2 2 3 2 6" xfId="44637" xr:uid="{75B2BA88-ACF8-45AF-86D1-501252C15B6E}"/>
    <cellStyle name="Normal 3 2 3 3 2 2 3 3" xfId="10927" xr:uid="{06454D93-0AFD-4B46-AA7E-C9E5926B11EE}"/>
    <cellStyle name="Normal 3 2 3 3 2 2 3 3 2" xfId="24617" xr:uid="{197351CC-CAFC-4F74-A835-F4AB79403C0A}"/>
    <cellStyle name="Normal 3 2 3 3 2 2 3 3 2 2" xfId="38309" xr:uid="{FC324C48-9F0D-4F67-A7FC-6190899EF04D}"/>
    <cellStyle name="Normal 3 2 3 3 2 2 3 3 2 3" xfId="53193" xr:uid="{37B3C3D4-965B-4C47-B462-A6F3EABE0B9C}"/>
    <cellStyle name="Normal 3 2 3 3 2 2 3 3 3" xfId="17773" xr:uid="{59DAA8BF-750D-4EB5-ACC6-E8A51F9499C8}"/>
    <cellStyle name="Normal 3 2 3 3 2 2 3 3 4" xfId="31463" xr:uid="{F6793694-56E2-4617-96B1-9A27E19953FD}"/>
    <cellStyle name="Normal 3 2 3 3 2 2 3 3 5" xfId="46347" xr:uid="{6CC8465F-7921-4C34-A968-E36E41EF28F3}"/>
    <cellStyle name="Normal 3 2 3 3 2 2 3 4" xfId="21195" xr:uid="{106912FF-9973-405A-A09A-D6F2921E8880}"/>
    <cellStyle name="Normal 3 2 3 3 2 2 3 4 2" xfId="34887" xr:uid="{0767E15C-5485-4986-9DAE-78F019A5C83E}"/>
    <cellStyle name="Normal 3 2 3 3 2 2 3 4 3" xfId="49771" xr:uid="{897F8F35-91D0-4236-85ED-61E4AE89CB2C}"/>
    <cellStyle name="Normal 3 2 3 3 2 2 3 5" xfId="14351" xr:uid="{4E914153-B7FC-47F1-ABB0-CD32AF6AF109}"/>
    <cellStyle name="Normal 3 2 3 3 2 2 3 6" xfId="28041" xr:uid="{7818C954-16B1-4027-B8A2-519525B9D60D}"/>
    <cellStyle name="Normal 3 2 3 3 2 2 3 7" xfId="42925" xr:uid="{6A8822AC-D250-4798-A031-A6ACA57273AE}"/>
    <cellStyle name="Normal 3 2 3 3 2 2 4" xfId="7505" xr:uid="{1BC5A199-0FC7-4F39-B88D-98A7A756C8B0}"/>
    <cellStyle name="Normal 3 2 3 3 2 2 4 2" xfId="9218" xr:uid="{1EE9E733-E252-471C-8FB2-884AE2B80C1E}"/>
    <cellStyle name="Normal 3 2 3 3 2 2 4 2 2" xfId="12640" xr:uid="{B5379F97-E756-4321-8EEB-A74D03A7E794}"/>
    <cellStyle name="Normal 3 2 3 3 2 2 4 2 2 2" xfId="26330" xr:uid="{9F0EA573-AB33-447A-A43D-D345FB0588C3}"/>
    <cellStyle name="Normal 3 2 3 3 2 2 4 2 2 2 2" xfId="40022" xr:uid="{27787B69-1A47-4D24-8DD9-296C83F9BE0E}"/>
    <cellStyle name="Normal 3 2 3 3 2 2 4 2 2 2 3" xfId="54906" xr:uid="{D390996E-9BC7-4D7A-9387-7124F678B2FD}"/>
    <cellStyle name="Normal 3 2 3 3 2 2 4 2 2 3" xfId="19486" xr:uid="{7DB8DE70-FAB0-4968-820B-FE6D88C222F5}"/>
    <cellStyle name="Normal 3 2 3 3 2 2 4 2 2 4" xfId="33176" xr:uid="{5884867B-DF36-4669-9A4A-894EDE52663D}"/>
    <cellStyle name="Normal 3 2 3 3 2 2 4 2 2 5" xfId="48060" xr:uid="{4B55E7E2-19C0-4566-8261-B795C279D951}"/>
    <cellStyle name="Normal 3 2 3 3 2 2 4 2 3" xfId="22908" xr:uid="{7CFA75D0-C80A-466E-95EC-D888889D3B25}"/>
    <cellStyle name="Normal 3 2 3 3 2 2 4 2 3 2" xfId="36600" xr:uid="{4D6A6A71-AEA1-4663-B229-D183DCBBC4CF}"/>
    <cellStyle name="Normal 3 2 3 3 2 2 4 2 3 3" xfId="51484" xr:uid="{20814223-0723-45CA-89D4-B9FE981CC8D0}"/>
    <cellStyle name="Normal 3 2 3 3 2 2 4 2 4" xfId="16064" xr:uid="{BDC5A181-1782-4EAD-90AF-DA61AC35F060}"/>
    <cellStyle name="Normal 3 2 3 3 2 2 4 2 5" xfId="29754" xr:uid="{8EFC733A-28F1-4318-AF28-C9EE0ABF747F}"/>
    <cellStyle name="Normal 3 2 3 3 2 2 4 2 6" xfId="44638" xr:uid="{021C3261-C76B-400A-AD23-78F7A2B7DBEE}"/>
    <cellStyle name="Normal 3 2 3 3 2 2 4 3" xfId="10928" xr:uid="{312A2B69-3087-4507-B772-9369A0B03EFE}"/>
    <cellStyle name="Normal 3 2 3 3 2 2 4 3 2" xfId="24618" xr:uid="{6EFA3602-80AB-408F-85BB-0605FEBF61C8}"/>
    <cellStyle name="Normal 3 2 3 3 2 2 4 3 2 2" xfId="38310" xr:uid="{9188E88C-D640-407A-91F7-2E9BFB4D8342}"/>
    <cellStyle name="Normal 3 2 3 3 2 2 4 3 2 3" xfId="53194" xr:uid="{930CF619-7F37-48FB-B6FA-5834AA35136E}"/>
    <cellStyle name="Normal 3 2 3 3 2 2 4 3 3" xfId="17774" xr:uid="{6308FE4F-D786-4568-B167-00A8E25E0A7C}"/>
    <cellStyle name="Normal 3 2 3 3 2 2 4 3 4" xfId="31464" xr:uid="{91789ACB-D41D-4FC2-A5B1-574918E3E99F}"/>
    <cellStyle name="Normal 3 2 3 3 2 2 4 3 5" xfId="46348" xr:uid="{DA380F4F-D43E-4DCB-AF6E-163907DEA413}"/>
    <cellStyle name="Normal 3 2 3 3 2 2 4 4" xfId="21196" xr:uid="{A8BB60DC-E075-4601-9321-9D059783B6CF}"/>
    <cellStyle name="Normal 3 2 3 3 2 2 4 4 2" xfId="34888" xr:uid="{2B5342BE-948D-4BAC-80C7-D5A373728199}"/>
    <cellStyle name="Normal 3 2 3 3 2 2 4 4 3" xfId="49772" xr:uid="{98E11C59-8FEA-4612-80E1-DF95701E6D9C}"/>
    <cellStyle name="Normal 3 2 3 3 2 2 4 5" xfId="14352" xr:uid="{92963CC5-EB5F-4C0B-A6D9-32FF39B11434}"/>
    <cellStyle name="Normal 3 2 3 3 2 2 4 6" xfId="28042" xr:uid="{92BA3B39-4CB5-4F3A-9B73-BDCE23D21864}"/>
    <cellStyle name="Normal 3 2 3 3 2 2 4 7" xfId="42926" xr:uid="{1ACF323A-7DC0-4D01-9C42-3BE54A821D83}"/>
    <cellStyle name="Normal 3 2 3 3 2 2 5" xfId="9214" xr:uid="{62F10948-3075-47D2-A779-219EA80D776D}"/>
    <cellStyle name="Normal 3 2 3 3 2 2 5 2" xfId="12636" xr:uid="{5DB22F68-A6A0-46D9-AA64-129AC43B62A0}"/>
    <cellStyle name="Normal 3 2 3 3 2 2 5 2 2" xfId="26326" xr:uid="{4DEEFC15-AD6F-4234-A797-9C160B21784A}"/>
    <cellStyle name="Normal 3 2 3 3 2 2 5 2 2 2" xfId="40018" xr:uid="{E219729F-3EFA-4167-9F5C-4210E1172520}"/>
    <cellStyle name="Normal 3 2 3 3 2 2 5 2 2 3" xfId="54902" xr:uid="{8C02F6E9-1678-4A14-9AA6-29970091810F}"/>
    <cellStyle name="Normal 3 2 3 3 2 2 5 2 3" xfId="19482" xr:uid="{E208CD31-F17D-47AD-9A54-5DC773D47373}"/>
    <cellStyle name="Normal 3 2 3 3 2 2 5 2 4" xfId="33172" xr:uid="{50727969-BFDA-47B9-A944-4B108E33D191}"/>
    <cellStyle name="Normal 3 2 3 3 2 2 5 2 5" xfId="48056" xr:uid="{A00303A1-5070-4E0D-8359-FECC841C354B}"/>
    <cellStyle name="Normal 3 2 3 3 2 2 5 3" xfId="22904" xr:uid="{972ADF49-736A-497E-8E6F-3EC96E109D46}"/>
    <cellStyle name="Normal 3 2 3 3 2 2 5 3 2" xfId="36596" xr:uid="{00404C40-3AAA-467D-ADB2-DB0611599BA4}"/>
    <cellStyle name="Normal 3 2 3 3 2 2 5 3 3" xfId="51480" xr:uid="{AB472C7F-7D7F-4CB8-AF42-972E064D4774}"/>
    <cellStyle name="Normal 3 2 3 3 2 2 5 4" xfId="16060" xr:uid="{DC757C87-3E76-4AB7-BA1B-69DD67DDCF71}"/>
    <cellStyle name="Normal 3 2 3 3 2 2 5 5" xfId="29750" xr:uid="{DBAEFD26-76C4-4E33-B101-8F920F53F91A}"/>
    <cellStyle name="Normal 3 2 3 3 2 2 5 6" xfId="44634" xr:uid="{FF0008C0-FC7B-4FA4-85B5-0FDAC98F5BA8}"/>
    <cellStyle name="Normal 3 2 3 3 2 2 6" xfId="10924" xr:uid="{DAF028B0-5AFB-47FC-989B-FB014DAD4B08}"/>
    <cellStyle name="Normal 3 2 3 3 2 2 6 2" xfId="24614" xr:uid="{00716F70-10A2-4504-84CA-1764312F005A}"/>
    <cellStyle name="Normal 3 2 3 3 2 2 6 2 2" xfId="38306" xr:uid="{B9D5F1EC-D20C-437D-8F37-1144B372C82A}"/>
    <cellStyle name="Normal 3 2 3 3 2 2 6 2 3" xfId="53190" xr:uid="{9CB8C113-DF5F-4F4C-B9FF-AD07CEC539A1}"/>
    <cellStyle name="Normal 3 2 3 3 2 2 6 3" xfId="17770" xr:uid="{D59D1191-51A3-468C-A97A-9D6B5749D836}"/>
    <cellStyle name="Normal 3 2 3 3 2 2 6 4" xfId="31460" xr:uid="{1DDDD652-748D-4287-AF64-A914964BEC71}"/>
    <cellStyle name="Normal 3 2 3 3 2 2 6 5" xfId="46344" xr:uid="{4F8A2225-3DCD-482F-8862-B29D2CDF9D8C}"/>
    <cellStyle name="Normal 3 2 3 3 2 2 7" xfId="21192" xr:uid="{7C85CB0C-4561-48F5-9870-03A32446B32F}"/>
    <cellStyle name="Normal 3 2 3 3 2 2 7 2" xfId="34884" xr:uid="{0A082521-58AA-4251-BDC2-32E4869B4955}"/>
    <cellStyle name="Normal 3 2 3 3 2 2 7 3" xfId="49768" xr:uid="{8599DB89-5DA0-4213-BCA2-0EB9C684CD0F}"/>
    <cellStyle name="Normal 3 2 3 3 2 2 8" xfId="14348" xr:uid="{2E5E8D45-915E-440A-AD98-A35CCFF2549D}"/>
    <cellStyle name="Normal 3 2 3 3 2 2 9" xfId="28038" xr:uid="{62885682-583C-4E26-A219-B45CAA4CEF90}"/>
    <cellStyle name="Normal 3 2 3 3 2 3" xfId="7506" xr:uid="{DB9F2425-9951-4065-8AB9-C499D2502691}"/>
    <cellStyle name="Normal 3 2 3 3 2 3 10" xfId="42927" xr:uid="{B593B5BB-799F-4860-802F-AB72F8A4EAE4}"/>
    <cellStyle name="Normal 3 2 3 3 2 3 2" xfId="7507" xr:uid="{4EF548E6-91C2-453C-BD96-55C2794E768D}"/>
    <cellStyle name="Normal 3 2 3 3 2 3 2 2" xfId="7508" xr:uid="{20A8CD9C-C306-42B7-9064-4BF99934ADF1}"/>
    <cellStyle name="Normal 3 2 3 3 2 3 2 2 2" xfId="9221" xr:uid="{EDCF810E-4DB7-4343-9B64-9E0F23996844}"/>
    <cellStyle name="Normal 3 2 3 3 2 3 2 2 2 2" xfId="12643" xr:uid="{CF0A2C58-A2E3-495A-900B-E1385B008019}"/>
    <cellStyle name="Normal 3 2 3 3 2 3 2 2 2 2 2" xfId="26333" xr:uid="{72A8E70F-FBBC-4ADC-B602-A49536359E0B}"/>
    <cellStyle name="Normal 3 2 3 3 2 3 2 2 2 2 2 2" xfId="40025" xr:uid="{28E387B1-BB18-46D2-9055-5EE5222B6C1E}"/>
    <cellStyle name="Normal 3 2 3 3 2 3 2 2 2 2 2 3" xfId="54909" xr:uid="{A9D00E7F-AD40-4DEA-A1D6-B76C54B48D79}"/>
    <cellStyle name="Normal 3 2 3 3 2 3 2 2 2 2 3" xfId="19489" xr:uid="{E72ABAC8-25E6-4ABD-AF3F-13020282A76C}"/>
    <cellStyle name="Normal 3 2 3 3 2 3 2 2 2 2 4" xfId="33179" xr:uid="{220E6A65-A934-4E1D-8260-4C798316D292}"/>
    <cellStyle name="Normal 3 2 3 3 2 3 2 2 2 2 5" xfId="48063" xr:uid="{A627335A-6722-4923-8546-99F3648AC38F}"/>
    <cellStyle name="Normal 3 2 3 3 2 3 2 2 2 3" xfId="22911" xr:uid="{1E9B8563-9920-441B-A3EE-F85D241EF350}"/>
    <cellStyle name="Normal 3 2 3 3 2 3 2 2 2 3 2" xfId="36603" xr:uid="{11E4D701-6E57-4394-AB7D-79559DB0AA49}"/>
    <cellStyle name="Normal 3 2 3 3 2 3 2 2 2 3 3" xfId="51487" xr:uid="{BCD8E049-5594-411A-8760-8249AE58A87F}"/>
    <cellStyle name="Normal 3 2 3 3 2 3 2 2 2 4" xfId="16067" xr:uid="{1121EF61-21C0-4B67-8128-ABDDACCFA359}"/>
    <cellStyle name="Normal 3 2 3 3 2 3 2 2 2 5" xfId="29757" xr:uid="{0EDEA5CD-57F9-4210-AA02-69E24C088308}"/>
    <cellStyle name="Normal 3 2 3 3 2 3 2 2 2 6" xfId="44641" xr:uid="{226CC9BF-6FAE-4C51-A6D4-54D512D339AD}"/>
    <cellStyle name="Normal 3 2 3 3 2 3 2 2 3" xfId="10931" xr:uid="{A937FACF-CE96-4023-B558-B585926AEEAC}"/>
    <cellStyle name="Normal 3 2 3 3 2 3 2 2 3 2" xfId="24621" xr:uid="{94F04CBF-6DF1-428C-A007-0DC586505AF8}"/>
    <cellStyle name="Normal 3 2 3 3 2 3 2 2 3 2 2" xfId="38313" xr:uid="{1A800D6C-D573-4A87-BA2A-2A26C0A7464C}"/>
    <cellStyle name="Normal 3 2 3 3 2 3 2 2 3 2 3" xfId="53197" xr:uid="{3BE8359A-82BE-489E-AFD3-7246FC93C55C}"/>
    <cellStyle name="Normal 3 2 3 3 2 3 2 2 3 3" xfId="17777" xr:uid="{581A29AC-A513-4FF2-BE45-BB5881CECACA}"/>
    <cellStyle name="Normal 3 2 3 3 2 3 2 2 3 4" xfId="31467" xr:uid="{A0001F54-E053-400C-ABB7-20B075499611}"/>
    <cellStyle name="Normal 3 2 3 3 2 3 2 2 3 5" xfId="46351" xr:uid="{4F52B09B-DD7E-4F5C-9C9C-55E268B160B8}"/>
    <cellStyle name="Normal 3 2 3 3 2 3 2 2 4" xfId="21199" xr:uid="{A2D182DA-A416-45A4-BB0C-0B999D7B34DB}"/>
    <cellStyle name="Normal 3 2 3 3 2 3 2 2 4 2" xfId="34891" xr:uid="{CFBAE441-E89F-4FEF-A5FC-94DB1458E294}"/>
    <cellStyle name="Normal 3 2 3 3 2 3 2 2 4 3" xfId="49775" xr:uid="{F8FB9108-4F88-43FE-B0F3-34D27B6BFA7D}"/>
    <cellStyle name="Normal 3 2 3 3 2 3 2 2 5" xfId="14355" xr:uid="{1786B6E9-9754-4CF8-ACD5-27F0081E10BF}"/>
    <cellStyle name="Normal 3 2 3 3 2 3 2 2 6" xfId="28045" xr:uid="{4E3326C1-BECC-46AC-88B9-0529B0B195BC}"/>
    <cellStyle name="Normal 3 2 3 3 2 3 2 2 7" xfId="42929" xr:uid="{EA3F3A31-0D83-4F59-9005-81CFBC94550A}"/>
    <cellStyle name="Normal 3 2 3 3 2 3 2 3" xfId="9220" xr:uid="{3D8414EC-F4DA-479D-8E3E-FD7154D8E148}"/>
    <cellStyle name="Normal 3 2 3 3 2 3 2 3 2" xfId="12642" xr:uid="{5BE58AE5-35DD-41EC-86EE-75F0385253F4}"/>
    <cellStyle name="Normal 3 2 3 3 2 3 2 3 2 2" xfId="26332" xr:uid="{62DEF436-A310-490A-B594-766F3E994093}"/>
    <cellStyle name="Normal 3 2 3 3 2 3 2 3 2 2 2" xfId="40024" xr:uid="{6C0CEDE3-115C-455F-9D6C-940550F9098C}"/>
    <cellStyle name="Normal 3 2 3 3 2 3 2 3 2 2 3" xfId="54908" xr:uid="{B190F306-BA8F-46DB-AF4E-F61E5C5780FB}"/>
    <cellStyle name="Normal 3 2 3 3 2 3 2 3 2 3" xfId="19488" xr:uid="{5FD6AACD-A5D4-4486-A5D3-7F4EF42A6DB4}"/>
    <cellStyle name="Normal 3 2 3 3 2 3 2 3 2 4" xfId="33178" xr:uid="{E2201133-602B-4F5F-80A1-88ED55E8BDD8}"/>
    <cellStyle name="Normal 3 2 3 3 2 3 2 3 2 5" xfId="48062" xr:uid="{E54CA147-4A78-459E-9BB8-F179662CC3C1}"/>
    <cellStyle name="Normal 3 2 3 3 2 3 2 3 3" xfId="22910" xr:uid="{4635433F-B6E3-4D3E-9DE3-EAD10702EB43}"/>
    <cellStyle name="Normal 3 2 3 3 2 3 2 3 3 2" xfId="36602" xr:uid="{15F4604A-04B4-41C5-8089-91F7B6259597}"/>
    <cellStyle name="Normal 3 2 3 3 2 3 2 3 3 3" xfId="51486" xr:uid="{C887EFA4-B668-4E2A-A6E3-EABC1DA2519A}"/>
    <cellStyle name="Normal 3 2 3 3 2 3 2 3 4" xfId="16066" xr:uid="{1D5DF7FB-23A6-4C5E-921E-2B9BFC33881C}"/>
    <cellStyle name="Normal 3 2 3 3 2 3 2 3 5" xfId="29756" xr:uid="{4B209735-901B-40FA-AE9F-AF7176C6AB88}"/>
    <cellStyle name="Normal 3 2 3 3 2 3 2 3 6" xfId="44640" xr:uid="{D91094D5-421D-487F-8188-1C236537E62F}"/>
    <cellStyle name="Normal 3 2 3 3 2 3 2 4" xfId="10930" xr:uid="{839BE416-1809-4A32-A65E-BFD9DF23A31F}"/>
    <cellStyle name="Normal 3 2 3 3 2 3 2 4 2" xfId="24620" xr:uid="{34563071-00E5-459D-B766-CC9431BD9C9C}"/>
    <cellStyle name="Normal 3 2 3 3 2 3 2 4 2 2" xfId="38312" xr:uid="{E8A49F22-4221-4E66-A369-FF2391807768}"/>
    <cellStyle name="Normal 3 2 3 3 2 3 2 4 2 3" xfId="53196" xr:uid="{E44C4DAE-05D2-4D79-A1E2-5AB5F110089B}"/>
    <cellStyle name="Normal 3 2 3 3 2 3 2 4 3" xfId="17776" xr:uid="{86270B6F-D28D-468C-8320-E1E3D88A47CE}"/>
    <cellStyle name="Normal 3 2 3 3 2 3 2 4 4" xfId="31466" xr:uid="{05ED39E1-279F-4783-BA36-302941D8C23F}"/>
    <cellStyle name="Normal 3 2 3 3 2 3 2 4 5" xfId="46350" xr:uid="{9C09711E-6FB8-46D5-B348-6625CABC0B9F}"/>
    <cellStyle name="Normal 3 2 3 3 2 3 2 5" xfId="21198" xr:uid="{6B78A6BF-7478-402B-9980-7BDECD69DE2E}"/>
    <cellStyle name="Normal 3 2 3 3 2 3 2 5 2" xfId="34890" xr:uid="{781FDE15-E280-40AD-93DC-9BE94905654A}"/>
    <cellStyle name="Normal 3 2 3 3 2 3 2 5 3" xfId="49774" xr:uid="{2ED4B748-03B4-4941-B059-D367AE470700}"/>
    <cellStyle name="Normal 3 2 3 3 2 3 2 6" xfId="14354" xr:uid="{E8895655-7BEE-49CF-9FDB-77CF2888B5C0}"/>
    <cellStyle name="Normal 3 2 3 3 2 3 2 7" xfId="28044" xr:uid="{CA9A58DF-7D9C-469A-9943-7E9B870C179A}"/>
    <cellStyle name="Normal 3 2 3 3 2 3 2 8" xfId="42928" xr:uid="{7C858E43-B63C-4594-BA11-6164519370D0}"/>
    <cellStyle name="Normal 3 2 3 3 2 3 3" xfId="7509" xr:uid="{945210AC-9B30-4678-810C-00F3D97A1C72}"/>
    <cellStyle name="Normal 3 2 3 3 2 3 3 2" xfId="9222" xr:uid="{E1A69084-57D2-479E-BD23-7095914E6D56}"/>
    <cellStyle name="Normal 3 2 3 3 2 3 3 2 2" xfId="12644" xr:uid="{321A73E5-25C9-4BF4-B470-9F967A1E2E04}"/>
    <cellStyle name="Normal 3 2 3 3 2 3 3 2 2 2" xfId="26334" xr:uid="{93F90F4B-F985-4850-8CA4-6D61C4040607}"/>
    <cellStyle name="Normal 3 2 3 3 2 3 3 2 2 2 2" xfId="40026" xr:uid="{2BEE443A-CA8E-41F6-8185-FEF806710B8E}"/>
    <cellStyle name="Normal 3 2 3 3 2 3 3 2 2 2 3" xfId="54910" xr:uid="{A4229424-01BC-4A94-919F-AB43FFF2ED8C}"/>
    <cellStyle name="Normal 3 2 3 3 2 3 3 2 2 3" xfId="19490" xr:uid="{B9454549-4916-4463-B2D3-8A5736884981}"/>
    <cellStyle name="Normal 3 2 3 3 2 3 3 2 2 4" xfId="33180" xr:uid="{DCFFE0A7-3B8F-48AC-881D-ECA71B16C1B5}"/>
    <cellStyle name="Normal 3 2 3 3 2 3 3 2 2 5" xfId="48064" xr:uid="{FB05289B-7E41-4294-85A2-D13C0C97D316}"/>
    <cellStyle name="Normal 3 2 3 3 2 3 3 2 3" xfId="22912" xr:uid="{55702069-D2CB-4E49-9DA6-48BB2AD14C98}"/>
    <cellStyle name="Normal 3 2 3 3 2 3 3 2 3 2" xfId="36604" xr:uid="{3EC3CC80-EA90-46DF-ADA2-C3642DAE21B3}"/>
    <cellStyle name="Normal 3 2 3 3 2 3 3 2 3 3" xfId="51488" xr:uid="{8E8985E3-A014-44EE-A3AD-FD09A0606BED}"/>
    <cellStyle name="Normal 3 2 3 3 2 3 3 2 4" xfId="16068" xr:uid="{1C881D69-C9D0-4B4E-B1F7-ED0BAB1DCD59}"/>
    <cellStyle name="Normal 3 2 3 3 2 3 3 2 5" xfId="29758" xr:uid="{BCAFE204-EDBE-493A-8CB7-5B9F6B4C546D}"/>
    <cellStyle name="Normal 3 2 3 3 2 3 3 2 6" xfId="44642" xr:uid="{5DF8061D-0ADD-432A-8802-6A420D89CD53}"/>
    <cellStyle name="Normal 3 2 3 3 2 3 3 3" xfId="10932" xr:uid="{8D08E71B-02EC-4C09-97C8-51D866D49A1B}"/>
    <cellStyle name="Normal 3 2 3 3 2 3 3 3 2" xfId="24622" xr:uid="{1D2B521E-A2AF-4B83-8E90-E9B06FD6FD3B}"/>
    <cellStyle name="Normal 3 2 3 3 2 3 3 3 2 2" xfId="38314" xr:uid="{C337346D-6B16-45CF-AA18-8830FFED2BA2}"/>
    <cellStyle name="Normal 3 2 3 3 2 3 3 3 2 3" xfId="53198" xr:uid="{B1744865-27BC-450E-A913-206B59FF10D9}"/>
    <cellStyle name="Normal 3 2 3 3 2 3 3 3 3" xfId="17778" xr:uid="{3027F091-0A89-4126-A810-EE6A33CDCEEC}"/>
    <cellStyle name="Normal 3 2 3 3 2 3 3 3 4" xfId="31468" xr:uid="{70BE6481-C3D4-466F-B9FE-D0F44FEA9ECB}"/>
    <cellStyle name="Normal 3 2 3 3 2 3 3 3 5" xfId="46352" xr:uid="{D2ED7706-5092-4E3C-9DBC-2D613415229B}"/>
    <cellStyle name="Normal 3 2 3 3 2 3 3 4" xfId="21200" xr:uid="{AF95EE8F-58E3-4AC0-A96F-EDD831EAFCA3}"/>
    <cellStyle name="Normal 3 2 3 3 2 3 3 4 2" xfId="34892" xr:uid="{E71A6630-98B8-41E5-A8BA-CD5FA0395B5A}"/>
    <cellStyle name="Normal 3 2 3 3 2 3 3 4 3" xfId="49776" xr:uid="{CC62D466-8BE2-4897-BBF2-950234997DD3}"/>
    <cellStyle name="Normal 3 2 3 3 2 3 3 5" xfId="14356" xr:uid="{6565F2EF-DE18-4251-A4BA-7CA4AA229AB9}"/>
    <cellStyle name="Normal 3 2 3 3 2 3 3 6" xfId="28046" xr:uid="{C172CBF2-6235-4BC7-B2C7-7F5643D8BBBE}"/>
    <cellStyle name="Normal 3 2 3 3 2 3 3 7" xfId="42930" xr:uid="{4FB813C9-3B03-4DD7-A390-72D363338E61}"/>
    <cellStyle name="Normal 3 2 3 3 2 3 4" xfId="7510" xr:uid="{FAEAF152-2853-4E50-88E4-FF47EE0047ED}"/>
    <cellStyle name="Normal 3 2 3 3 2 3 4 2" xfId="9223" xr:uid="{DD2FD74F-EC2E-42F9-B0DA-AA21F0879357}"/>
    <cellStyle name="Normal 3 2 3 3 2 3 4 2 2" xfId="12645" xr:uid="{4492FA93-B0A4-414C-A3AF-F7E26BD0F329}"/>
    <cellStyle name="Normal 3 2 3 3 2 3 4 2 2 2" xfId="26335" xr:uid="{0C26C66A-AAF5-4154-987D-A98F5DE173D7}"/>
    <cellStyle name="Normal 3 2 3 3 2 3 4 2 2 2 2" xfId="40027" xr:uid="{F05D0B31-1A6D-4B2A-A075-E326CADA75E7}"/>
    <cellStyle name="Normal 3 2 3 3 2 3 4 2 2 2 3" xfId="54911" xr:uid="{9783FFB1-17DC-4F48-B4FC-57F9CFC37B14}"/>
    <cellStyle name="Normal 3 2 3 3 2 3 4 2 2 3" xfId="19491" xr:uid="{F9194999-27CE-4F02-98CB-E9AF6F7639D4}"/>
    <cellStyle name="Normal 3 2 3 3 2 3 4 2 2 4" xfId="33181" xr:uid="{D8C08D35-3F64-4669-934E-92FE9F1E3B66}"/>
    <cellStyle name="Normal 3 2 3 3 2 3 4 2 2 5" xfId="48065" xr:uid="{96E1C5BB-6664-44C9-A088-9898A234DD81}"/>
    <cellStyle name="Normal 3 2 3 3 2 3 4 2 3" xfId="22913" xr:uid="{CC6BF715-893D-495C-8300-D5C0091C8433}"/>
    <cellStyle name="Normal 3 2 3 3 2 3 4 2 3 2" xfId="36605" xr:uid="{66778310-1544-49F3-B898-F1D26612D546}"/>
    <cellStyle name="Normal 3 2 3 3 2 3 4 2 3 3" xfId="51489" xr:uid="{41FB749F-7C9A-4D9B-B82D-3BFF10E67A6E}"/>
    <cellStyle name="Normal 3 2 3 3 2 3 4 2 4" xfId="16069" xr:uid="{95DF99B3-7B47-4920-B8CA-9490AEE56D58}"/>
    <cellStyle name="Normal 3 2 3 3 2 3 4 2 5" xfId="29759" xr:uid="{C840B1A6-54D4-4E14-ACBF-DEF5127C6D99}"/>
    <cellStyle name="Normal 3 2 3 3 2 3 4 2 6" xfId="44643" xr:uid="{C430D408-1248-4EA8-A780-9E2630568723}"/>
    <cellStyle name="Normal 3 2 3 3 2 3 4 3" xfId="10933" xr:uid="{B8F2514E-B2E9-4145-8E75-462EB7A2B590}"/>
    <cellStyle name="Normal 3 2 3 3 2 3 4 3 2" xfId="24623" xr:uid="{B73E7FA5-B169-4219-98F7-0F388312454A}"/>
    <cellStyle name="Normal 3 2 3 3 2 3 4 3 2 2" xfId="38315" xr:uid="{8BFFA29B-9CB2-4715-AD94-84A3A41E0AC1}"/>
    <cellStyle name="Normal 3 2 3 3 2 3 4 3 2 3" xfId="53199" xr:uid="{857473D2-933D-4A5D-9258-EF538A0C6CB4}"/>
    <cellStyle name="Normal 3 2 3 3 2 3 4 3 3" xfId="17779" xr:uid="{DFA13BCB-95AF-4DB3-80C5-27105715CBAE}"/>
    <cellStyle name="Normal 3 2 3 3 2 3 4 3 4" xfId="31469" xr:uid="{6C8DDDFA-ED4F-4CD1-8E79-A33901ABB128}"/>
    <cellStyle name="Normal 3 2 3 3 2 3 4 3 5" xfId="46353" xr:uid="{7FC3CE5A-FD04-48F8-BBAD-A8519EE1E33A}"/>
    <cellStyle name="Normal 3 2 3 3 2 3 4 4" xfId="21201" xr:uid="{918E3C37-64E9-42CE-A53E-E2B9870E25E0}"/>
    <cellStyle name="Normal 3 2 3 3 2 3 4 4 2" xfId="34893" xr:uid="{B9DEF007-0D30-43CD-A1EF-E454C1D333F6}"/>
    <cellStyle name="Normal 3 2 3 3 2 3 4 4 3" xfId="49777" xr:uid="{34FD16DF-42B7-4BA4-8108-462ADF21B573}"/>
    <cellStyle name="Normal 3 2 3 3 2 3 4 5" xfId="14357" xr:uid="{A00E0775-544F-43A2-96A4-D8B84D6C8AFD}"/>
    <cellStyle name="Normal 3 2 3 3 2 3 4 6" xfId="28047" xr:uid="{1EBA7EB6-8923-422D-A0E6-E8A8EE83922D}"/>
    <cellStyle name="Normal 3 2 3 3 2 3 4 7" xfId="42931" xr:uid="{865911D7-53B2-4ED6-BFC6-B0D9404C340A}"/>
    <cellStyle name="Normal 3 2 3 3 2 3 5" xfId="9219" xr:uid="{7D99D02F-81E2-4F73-96C9-DEF2F1E65361}"/>
    <cellStyle name="Normal 3 2 3 3 2 3 5 2" xfId="12641" xr:uid="{525F45A6-9B72-4073-A557-16C8F8EA5E71}"/>
    <cellStyle name="Normal 3 2 3 3 2 3 5 2 2" xfId="26331" xr:uid="{AC881FD7-99C1-4D85-80AC-05F423844DDC}"/>
    <cellStyle name="Normal 3 2 3 3 2 3 5 2 2 2" xfId="40023" xr:uid="{ADEE19F9-D249-4B77-8793-882A98696B64}"/>
    <cellStyle name="Normal 3 2 3 3 2 3 5 2 2 3" xfId="54907" xr:uid="{FF489E33-A959-4431-9EA1-BC25DABB47E5}"/>
    <cellStyle name="Normal 3 2 3 3 2 3 5 2 3" xfId="19487" xr:uid="{63F1592B-CB8A-48C7-B370-9F2E9D13D40C}"/>
    <cellStyle name="Normal 3 2 3 3 2 3 5 2 4" xfId="33177" xr:uid="{E88B5284-8F77-4295-9693-EF7C88A3890B}"/>
    <cellStyle name="Normal 3 2 3 3 2 3 5 2 5" xfId="48061" xr:uid="{4E3587A2-EA25-48B9-9449-EB43E540F03A}"/>
    <cellStyle name="Normal 3 2 3 3 2 3 5 3" xfId="22909" xr:uid="{D1F1356E-19DF-499A-9B99-6A8703082079}"/>
    <cellStyle name="Normal 3 2 3 3 2 3 5 3 2" xfId="36601" xr:uid="{D09DF809-312A-4CE7-ABCE-4172B16F43C5}"/>
    <cellStyle name="Normal 3 2 3 3 2 3 5 3 3" xfId="51485" xr:uid="{5F0F159B-AAFA-4BE9-973F-4ADF3F0DBAC5}"/>
    <cellStyle name="Normal 3 2 3 3 2 3 5 4" xfId="16065" xr:uid="{86C6174D-D79C-4E93-ABD1-C28DC7D41F83}"/>
    <cellStyle name="Normal 3 2 3 3 2 3 5 5" xfId="29755" xr:uid="{F9424B68-E762-47ED-A8DF-194A2F705CDC}"/>
    <cellStyle name="Normal 3 2 3 3 2 3 5 6" xfId="44639" xr:uid="{EBB89BB2-5554-4925-BAA2-F42E867D2938}"/>
    <cellStyle name="Normal 3 2 3 3 2 3 6" xfId="10929" xr:uid="{330DE841-9257-46B5-9F30-0446EE99A3D1}"/>
    <cellStyle name="Normal 3 2 3 3 2 3 6 2" xfId="24619" xr:uid="{9BA0A977-EA9B-42E9-8185-0279820B00B8}"/>
    <cellStyle name="Normal 3 2 3 3 2 3 6 2 2" xfId="38311" xr:uid="{E98EAD54-ED37-4F5B-BA35-07FC6CE97A64}"/>
    <cellStyle name="Normal 3 2 3 3 2 3 6 2 3" xfId="53195" xr:uid="{88A1495D-F71F-4C9C-B6DD-B11005935B5B}"/>
    <cellStyle name="Normal 3 2 3 3 2 3 6 3" xfId="17775" xr:uid="{A5BB7980-DF91-4B2B-95DB-08D038EFF468}"/>
    <cellStyle name="Normal 3 2 3 3 2 3 6 4" xfId="31465" xr:uid="{48F7BABD-3D0C-4263-B38E-DD1EABC69446}"/>
    <cellStyle name="Normal 3 2 3 3 2 3 6 5" xfId="46349" xr:uid="{CAAC4812-ACE3-47C9-A389-BBA1B13C5527}"/>
    <cellStyle name="Normal 3 2 3 3 2 3 7" xfId="21197" xr:uid="{808CF373-75EF-49B4-966F-8072A403F836}"/>
    <cellStyle name="Normal 3 2 3 3 2 3 7 2" xfId="34889" xr:uid="{A9EC31A5-9877-4FA2-9C96-846ED1E55712}"/>
    <cellStyle name="Normal 3 2 3 3 2 3 7 3" xfId="49773" xr:uid="{FB9F6F0C-D8DB-48E9-8547-9A637A99E320}"/>
    <cellStyle name="Normal 3 2 3 3 2 3 8" xfId="14353" xr:uid="{A6F7FB8F-01D8-4D87-B8D2-F35D795F6C37}"/>
    <cellStyle name="Normal 3 2 3 3 2 3 9" xfId="28043" xr:uid="{49E06D14-5FD0-4BB7-8ACF-94C0778DDC3A}"/>
    <cellStyle name="Normal 3 2 3 3 2 4" xfId="7511" xr:uid="{BD0D2607-D118-4538-B3DA-F2BB0AB41B6C}"/>
    <cellStyle name="Normal 3 2 3 3 2 4 2" xfId="7512" xr:uid="{B62FA900-DD4B-4320-8B2C-7F21AD6CE5B3}"/>
    <cellStyle name="Normal 3 2 3 3 2 4 2 2" xfId="9225" xr:uid="{778590E3-53D8-4C03-9C78-28BFC1CF64F1}"/>
    <cellStyle name="Normal 3 2 3 3 2 4 2 2 2" xfId="12647" xr:uid="{661FC64E-8D55-4F8C-9896-35A6523FC6CA}"/>
    <cellStyle name="Normal 3 2 3 3 2 4 2 2 2 2" xfId="26337" xr:uid="{1C41EA91-AB50-41D6-9AB0-DE8A7FA4864F}"/>
    <cellStyle name="Normal 3 2 3 3 2 4 2 2 2 2 2" xfId="40029" xr:uid="{5421B44B-A15A-4BA5-A471-D91A0D374363}"/>
    <cellStyle name="Normal 3 2 3 3 2 4 2 2 2 2 3" xfId="54913" xr:uid="{320811F8-1EE0-4D72-9256-2C8E22CF2504}"/>
    <cellStyle name="Normal 3 2 3 3 2 4 2 2 2 3" xfId="19493" xr:uid="{C08087A7-9CBF-406F-A26F-A163F379B173}"/>
    <cellStyle name="Normal 3 2 3 3 2 4 2 2 2 4" xfId="33183" xr:uid="{60D986FD-E440-4678-B983-E5F9D784EC4A}"/>
    <cellStyle name="Normal 3 2 3 3 2 4 2 2 2 5" xfId="48067" xr:uid="{4C5B9CE4-9FBF-421A-BCE3-372C8393CA9B}"/>
    <cellStyle name="Normal 3 2 3 3 2 4 2 2 3" xfId="22915" xr:uid="{4DC24FCC-72ED-4FFB-94CB-5EA85EC82484}"/>
    <cellStyle name="Normal 3 2 3 3 2 4 2 2 3 2" xfId="36607" xr:uid="{9B9F0CAB-7CC5-4EDF-995A-BBB1173BB563}"/>
    <cellStyle name="Normal 3 2 3 3 2 4 2 2 3 3" xfId="51491" xr:uid="{8870C753-CFAF-42EA-AA25-DF2E1BAD0848}"/>
    <cellStyle name="Normal 3 2 3 3 2 4 2 2 4" xfId="16071" xr:uid="{5FB955BD-6968-4ABA-B033-0B721DFC685E}"/>
    <cellStyle name="Normal 3 2 3 3 2 4 2 2 5" xfId="29761" xr:uid="{80EC0730-A4EA-4F28-BD9B-A3F6ECC82292}"/>
    <cellStyle name="Normal 3 2 3 3 2 4 2 2 6" xfId="44645" xr:uid="{7A737596-C0FA-46DE-8949-45DDD324C879}"/>
    <cellStyle name="Normal 3 2 3 3 2 4 2 3" xfId="10935" xr:uid="{78DB73F0-CDB1-457A-8895-687DC7AC019C}"/>
    <cellStyle name="Normal 3 2 3 3 2 4 2 3 2" xfId="24625" xr:uid="{D1142446-A107-4A57-A896-671BA84B5C8B}"/>
    <cellStyle name="Normal 3 2 3 3 2 4 2 3 2 2" xfId="38317" xr:uid="{50B9314D-49EB-4962-905E-8AC9EC5E963F}"/>
    <cellStyle name="Normal 3 2 3 3 2 4 2 3 2 3" xfId="53201" xr:uid="{F13FC2AC-5E99-4C6D-96B0-2343F6592555}"/>
    <cellStyle name="Normal 3 2 3 3 2 4 2 3 3" xfId="17781" xr:uid="{FDB46061-3CAF-455F-98C8-D1C185D94235}"/>
    <cellStyle name="Normal 3 2 3 3 2 4 2 3 4" xfId="31471" xr:uid="{0778DE6A-6ED5-4065-A225-E61B9D07F075}"/>
    <cellStyle name="Normal 3 2 3 3 2 4 2 3 5" xfId="46355" xr:uid="{2AB55A3B-1347-46EC-B8E1-9D8368697F68}"/>
    <cellStyle name="Normal 3 2 3 3 2 4 2 4" xfId="21203" xr:uid="{4D67214D-AF8B-4CCB-B986-077BFD459447}"/>
    <cellStyle name="Normal 3 2 3 3 2 4 2 4 2" xfId="34895" xr:uid="{DDF60BB6-3E9C-4BE1-ADFC-6CDBBD98F4AC}"/>
    <cellStyle name="Normal 3 2 3 3 2 4 2 4 3" xfId="49779" xr:uid="{1CBFC8FD-3CC8-43D7-99F5-6A206F7AA901}"/>
    <cellStyle name="Normal 3 2 3 3 2 4 2 5" xfId="14359" xr:uid="{9191D6BE-11E2-4086-B17D-1CEC561BA9C3}"/>
    <cellStyle name="Normal 3 2 3 3 2 4 2 6" xfId="28049" xr:uid="{508CB5B8-ACFB-43DC-B76E-968BFDF6E173}"/>
    <cellStyle name="Normal 3 2 3 3 2 4 2 7" xfId="42933" xr:uid="{B2C68DFB-3B70-4A79-8166-B631F14E3AA0}"/>
    <cellStyle name="Normal 3 2 3 3 2 4 3" xfId="9224" xr:uid="{EC8A69B2-990B-4B37-9206-97ADA8F8E510}"/>
    <cellStyle name="Normal 3 2 3 3 2 4 3 2" xfId="12646" xr:uid="{22B4F7FA-FCAF-4DF2-90E9-B29B1B11B452}"/>
    <cellStyle name="Normal 3 2 3 3 2 4 3 2 2" xfId="26336" xr:uid="{83FB84EF-2984-4CCB-9FEF-DF6A5B35C176}"/>
    <cellStyle name="Normal 3 2 3 3 2 4 3 2 2 2" xfId="40028" xr:uid="{A833370B-4415-41CF-B212-EDC81055FDB6}"/>
    <cellStyle name="Normal 3 2 3 3 2 4 3 2 2 3" xfId="54912" xr:uid="{2DFB0DAC-10AF-4834-91BF-DD8F6E6D5984}"/>
    <cellStyle name="Normal 3 2 3 3 2 4 3 2 3" xfId="19492" xr:uid="{2C536C5C-A1D3-4E2D-BA8C-0B1645AB8DCD}"/>
    <cellStyle name="Normal 3 2 3 3 2 4 3 2 4" xfId="33182" xr:uid="{81C08D37-D104-4912-814C-95F983108845}"/>
    <cellStyle name="Normal 3 2 3 3 2 4 3 2 5" xfId="48066" xr:uid="{44F1913E-4544-4CBC-B182-788F96EEEBF4}"/>
    <cellStyle name="Normal 3 2 3 3 2 4 3 3" xfId="22914" xr:uid="{55936927-88D9-4C98-85DB-AB0DC3892D7F}"/>
    <cellStyle name="Normal 3 2 3 3 2 4 3 3 2" xfId="36606" xr:uid="{5BDCCBEB-75C2-4A24-A305-04FC764D732A}"/>
    <cellStyle name="Normal 3 2 3 3 2 4 3 3 3" xfId="51490" xr:uid="{138B28E9-CFE7-4FC2-8BB5-A7A1A05B38AD}"/>
    <cellStyle name="Normal 3 2 3 3 2 4 3 4" xfId="16070" xr:uid="{293014B9-1BDC-4DCA-8BC1-30D3A80498DD}"/>
    <cellStyle name="Normal 3 2 3 3 2 4 3 5" xfId="29760" xr:uid="{1C31E7AE-C5A7-45EF-800E-AF3B36ED1BD1}"/>
    <cellStyle name="Normal 3 2 3 3 2 4 3 6" xfId="44644" xr:uid="{5C61194B-C4FA-4216-87E6-6BA0452A1D57}"/>
    <cellStyle name="Normal 3 2 3 3 2 4 4" xfId="10934" xr:uid="{3B8C4548-28FD-4AAA-8085-FC9C2DA1B639}"/>
    <cellStyle name="Normal 3 2 3 3 2 4 4 2" xfId="24624" xr:uid="{C5B0B884-E057-4285-81F7-F0B57646AB2A}"/>
    <cellStyle name="Normal 3 2 3 3 2 4 4 2 2" xfId="38316" xr:uid="{CED0AD78-58F7-438C-AD40-2181999B38B7}"/>
    <cellStyle name="Normal 3 2 3 3 2 4 4 2 3" xfId="53200" xr:uid="{052EBF80-97AD-4C93-AEAE-D6AA8F049646}"/>
    <cellStyle name="Normal 3 2 3 3 2 4 4 3" xfId="17780" xr:uid="{27CC801D-6163-42D2-8F5C-633966884CC1}"/>
    <cellStyle name="Normal 3 2 3 3 2 4 4 4" xfId="31470" xr:uid="{E8BEE3A7-A4BE-4DAC-B051-5BC1AEBCAD7E}"/>
    <cellStyle name="Normal 3 2 3 3 2 4 4 5" xfId="46354" xr:uid="{4A62FAC1-1E94-45F4-934B-2954E9CBF48F}"/>
    <cellStyle name="Normal 3 2 3 3 2 4 5" xfId="21202" xr:uid="{934310B4-5F25-4969-BFEB-B85E1069A7E4}"/>
    <cellStyle name="Normal 3 2 3 3 2 4 5 2" xfId="34894" xr:uid="{62C223E9-7656-4802-A211-61C2C0011DE2}"/>
    <cellStyle name="Normal 3 2 3 3 2 4 5 3" xfId="49778" xr:uid="{5B052EA9-6698-4FAB-85A8-3B04C088D567}"/>
    <cellStyle name="Normal 3 2 3 3 2 4 6" xfId="14358" xr:uid="{F0CA649C-AB65-4A8F-B336-A4500151D9AD}"/>
    <cellStyle name="Normal 3 2 3 3 2 4 7" xfId="28048" xr:uid="{3A6305F8-8C65-4F37-9BD5-D3DBA7B24026}"/>
    <cellStyle name="Normal 3 2 3 3 2 4 8" xfId="42932" xr:uid="{39E53038-BC34-4A12-B671-4F8D4F42639C}"/>
    <cellStyle name="Normal 3 2 3 3 2 5" xfId="7513" xr:uid="{40D35C39-6BA6-4891-B84D-2921A2CA4F41}"/>
    <cellStyle name="Normal 3 2 3 3 2 5 2" xfId="9226" xr:uid="{22EF7C8F-CCE8-46F1-82D6-19F52BE43362}"/>
    <cellStyle name="Normal 3 2 3 3 2 5 2 2" xfId="12648" xr:uid="{CC699057-5DE7-43FD-8E70-E563005311B6}"/>
    <cellStyle name="Normal 3 2 3 3 2 5 2 2 2" xfId="26338" xr:uid="{B90D73DE-1815-4374-AAED-DE6DF3C4F1EB}"/>
    <cellStyle name="Normal 3 2 3 3 2 5 2 2 2 2" xfId="40030" xr:uid="{979A39BD-D21B-4B58-A1EA-86CDAFF2800B}"/>
    <cellStyle name="Normal 3 2 3 3 2 5 2 2 2 3" xfId="54914" xr:uid="{5CBA9278-CEEB-44E3-AC6F-F92F3C124B9B}"/>
    <cellStyle name="Normal 3 2 3 3 2 5 2 2 3" xfId="19494" xr:uid="{1EF5C49F-BB3A-4E4B-8094-3F19289A5A5A}"/>
    <cellStyle name="Normal 3 2 3 3 2 5 2 2 4" xfId="33184" xr:uid="{2A9F2560-1C9E-4CFE-937D-7BC8CCE8A536}"/>
    <cellStyle name="Normal 3 2 3 3 2 5 2 2 5" xfId="48068" xr:uid="{2F745804-BEF6-4181-AF42-4EC8DADFCA79}"/>
    <cellStyle name="Normal 3 2 3 3 2 5 2 3" xfId="22916" xr:uid="{3042904E-2160-444F-BA0F-E3235D48F902}"/>
    <cellStyle name="Normal 3 2 3 3 2 5 2 3 2" xfId="36608" xr:uid="{C730C6D0-EFAF-4B8E-96AA-2C998D50948C}"/>
    <cellStyle name="Normal 3 2 3 3 2 5 2 3 3" xfId="51492" xr:uid="{E9A389CB-F35E-479B-9C3A-F10529E55D08}"/>
    <cellStyle name="Normal 3 2 3 3 2 5 2 4" xfId="16072" xr:uid="{9678A451-BE9A-4276-A3C9-2CEF9AAC64E2}"/>
    <cellStyle name="Normal 3 2 3 3 2 5 2 5" xfId="29762" xr:uid="{02BBF012-41C8-4D4A-8E48-EE3342199350}"/>
    <cellStyle name="Normal 3 2 3 3 2 5 2 6" xfId="44646" xr:uid="{F383DA4F-9995-427D-B7CA-9F5772475A81}"/>
    <cellStyle name="Normal 3 2 3 3 2 5 3" xfId="10936" xr:uid="{032A0204-1D3B-4160-AC5B-C1BBA825DF6F}"/>
    <cellStyle name="Normal 3 2 3 3 2 5 3 2" xfId="24626" xr:uid="{930415FB-5751-4385-9EC2-E84E6C372960}"/>
    <cellStyle name="Normal 3 2 3 3 2 5 3 2 2" xfId="38318" xr:uid="{5A60FACD-121F-4CF9-995D-B4C7BB6FE2F7}"/>
    <cellStyle name="Normal 3 2 3 3 2 5 3 2 3" xfId="53202" xr:uid="{0862E647-2E83-4FF4-9F69-BDF6E7EB0996}"/>
    <cellStyle name="Normal 3 2 3 3 2 5 3 3" xfId="17782" xr:uid="{B211F6FF-82B0-495F-83E7-B873CA0D5D68}"/>
    <cellStyle name="Normal 3 2 3 3 2 5 3 4" xfId="31472" xr:uid="{89AF65DC-89D5-4F28-9307-8D5E1FA97A13}"/>
    <cellStyle name="Normal 3 2 3 3 2 5 3 5" xfId="46356" xr:uid="{E14F88B5-21F8-49C7-AACA-2D952D0B8251}"/>
    <cellStyle name="Normal 3 2 3 3 2 5 4" xfId="21204" xr:uid="{B4151F9D-5EC9-465E-8103-281600C18A7C}"/>
    <cellStyle name="Normal 3 2 3 3 2 5 4 2" xfId="34896" xr:uid="{116898F0-2C15-4C8A-A95B-FEE290CBCFE4}"/>
    <cellStyle name="Normal 3 2 3 3 2 5 4 3" xfId="49780" xr:uid="{E1BB3A85-7636-4771-8B39-9EE2A34DBBDC}"/>
    <cellStyle name="Normal 3 2 3 3 2 5 5" xfId="14360" xr:uid="{FB07C8AC-6272-49A4-AF62-702AEEFABD0B}"/>
    <cellStyle name="Normal 3 2 3 3 2 5 6" xfId="28050" xr:uid="{20650E92-E091-4F14-8DF0-B0E9A18B84BB}"/>
    <cellStyle name="Normal 3 2 3 3 2 5 7" xfId="42934" xr:uid="{2AC3FE75-BEEA-47FC-A697-A03E311DF6A8}"/>
    <cellStyle name="Normal 3 2 3 3 2 6" xfId="7514" xr:uid="{F4C8ED9F-E9B5-498C-92C5-E3C7FF38FBE9}"/>
    <cellStyle name="Normal 3 2 3 3 2 6 2" xfId="9227" xr:uid="{7521E691-A790-491D-A335-E176FB1404B8}"/>
    <cellStyle name="Normal 3 2 3 3 2 6 2 2" xfId="12649" xr:uid="{7503A9BA-9976-4045-9022-E4BA6F424FCF}"/>
    <cellStyle name="Normal 3 2 3 3 2 6 2 2 2" xfId="26339" xr:uid="{C1A73DA4-1717-4195-A1EF-427FAB5AF23E}"/>
    <cellStyle name="Normal 3 2 3 3 2 6 2 2 2 2" xfId="40031" xr:uid="{E9B69DD8-8B50-4267-8E15-7E6E9327FB4C}"/>
    <cellStyle name="Normal 3 2 3 3 2 6 2 2 2 3" xfId="54915" xr:uid="{5C4358F1-5F7D-45CF-9B2F-30527ED072DB}"/>
    <cellStyle name="Normal 3 2 3 3 2 6 2 2 3" xfId="19495" xr:uid="{7F377371-288A-4F90-A075-73895759E9C9}"/>
    <cellStyle name="Normal 3 2 3 3 2 6 2 2 4" xfId="33185" xr:uid="{E6F37C4E-B179-43AA-A8D5-CC03843DAD61}"/>
    <cellStyle name="Normal 3 2 3 3 2 6 2 2 5" xfId="48069" xr:uid="{09C9A301-0946-4B0A-986E-DFFFEF1666CB}"/>
    <cellStyle name="Normal 3 2 3 3 2 6 2 3" xfId="22917" xr:uid="{D4BB758C-4457-4C53-8EF7-40B784A333A5}"/>
    <cellStyle name="Normal 3 2 3 3 2 6 2 3 2" xfId="36609" xr:uid="{C27903DB-AEEF-4669-8DA7-541981AF76C0}"/>
    <cellStyle name="Normal 3 2 3 3 2 6 2 3 3" xfId="51493" xr:uid="{C61C528F-D128-4243-A42A-587301DC3457}"/>
    <cellStyle name="Normal 3 2 3 3 2 6 2 4" xfId="16073" xr:uid="{E6B3727C-E37E-45E7-9F83-823DAEFC2A30}"/>
    <cellStyle name="Normal 3 2 3 3 2 6 2 5" xfId="29763" xr:uid="{CF3356E4-9DF6-4AA7-B6EE-1B5BCCE7D03D}"/>
    <cellStyle name="Normal 3 2 3 3 2 6 2 6" xfId="44647" xr:uid="{7639BFF4-F6D9-427C-B53D-A2F9706BF2BA}"/>
    <cellStyle name="Normal 3 2 3 3 2 6 3" xfId="10937" xr:uid="{CB2183AB-BBF6-4998-88D3-8E9ACBB6DA50}"/>
    <cellStyle name="Normal 3 2 3 3 2 6 3 2" xfId="24627" xr:uid="{066B9708-E123-4DCD-B5D4-2E630023EAF4}"/>
    <cellStyle name="Normal 3 2 3 3 2 6 3 2 2" xfId="38319" xr:uid="{1F74196E-1D67-46E9-A863-DC3AACA8B5AE}"/>
    <cellStyle name="Normal 3 2 3 3 2 6 3 2 3" xfId="53203" xr:uid="{F9A8BA15-1C55-45A5-8C8D-70BD0C1944B4}"/>
    <cellStyle name="Normal 3 2 3 3 2 6 3 3" xfId="17783" xr:uid="{BF05BB40-899B-4B01-A807-13E6036DF6E5}"/>
    <cellStyle name="Normal 3 2 3 3 2 6 3 4" xfId="31473" xr:uid="{62C62FB8-5E18-4C5B-8D9D-7D264D196CFF}"/>
    <cellStyle name="Normal 3 2 3 3 2 6 3 5" xfId="46357" xr:uid="{A6D4CBEF-F342-41FB-8152-D72B3F6A17CC}"/>
    <cellStyle name="Normal 3 2 3 3 2 6 4" xfId="21205" xr:uid="{A0CE58BF-99A5-4A9C-ABA3-02EC8B929E11}"/>
    <cellStyle name="Normal 3 2 3 3 2 6 4 2" xfId="34897" xr:uid="{EA03A687-DE96-41EF-B093-BD60EC9DF24E}"/>
    <cellStyle name="Normal 3 2 3 3 2 6 4 3" xfId="49781" xr:uid="{93B7E624-AE8F-44BD-BA9B-1080AFC608DE}"/>
    <cellStyle name="Normal 3 2 3 3 2 6 5" xfId="14361" xr:uid="{C270DC99-B51B-40E7-8885-C7196997F29F}"/>
    <cellStyle name="Normal 3 2 3 3 2 6 6" xfId="28051" xr:uid="{18C15236-E830-49A4-A449-4561E0990047}"/>
    <cellStyle name="Normal 3 2 3 3 2 6 7" xfId="42935" xr:uid="{5604B605-F150-4746-A810-205B42AA3DF8}"/>
    <cellStyle name="Normal 3 2 3 3 2 7" xfId="9213" xr:uid="{F14EA68C-2376-44D0-9D45-B0737C6925D2}"/>
    <cellStyle name="Normal 3 2 3 3 2 7 2" xfId="12635" xr:uid="{E2972DC9-4D78-47A2-B8B7-834AEAEF826F}"/>
    <cellStyle name="Normal 3 2 3 3 2 7 2 2" xfId="26325" xr:uid="{149245C0-52BB-4E04-81CF-2A1A42FA9105}"/>
    <cellStyle name="Normal 3 2 3 3 2 7 2 2 2" xfId="40017" xr:uid="{16FAD341-AB99-4E82-B74C-CF9C24BD67C1}"/>
    <cellStyle name="Normal 3 2 3 3 2 7 2 2 3" xfId="54901" xr:uid="{E5746B98-D16D-4532-B926-9F23C3E8355B}"/>
    <cellStyle name="Normal 3 2 3 3 2 7 2 3" xfId="19481" xr:uid="{ED34E641-1BEE-4CA2-8A30-D4664B8F6531}"/>
    <cellStyle name="Normal 3 2 3 3 2 7 2 4" xfId="33171" xr:uid="{59B0598D-DD0F-4D80-A0E0-F4D751599B9C}"/>
    <cellStyle name="Normal 3 2 3 3 2 7 2 5" xfId="48055" xr:uid="{F430541B-94CB-421C-9B3A-9B1C1F7754CF}"/>
    <cellStyle name="Normal 3 2 3 3 2 7 3" xfId="22903" xr:uid="{9AB12F67-5934-4B18-B12A-09D54AA4E951}"/>
    <cellStyle name="Normal 3 2 3 3 2 7 3 2" xfId="36595" xr:uid="{C26DAE24-6D2C-4618-B356-A70ABAFF9D3A}"/>
    <cellStyle name="Normal 3 2 3 3 2 7 3 3" xfId="51479" xr:uid="{9D5C4559-C14B-499F-88DC-8256DB7BDE4D}"/>
    <cellStyle name="Normal 3 2 3 3 2 7 4" xfId="16059" xr:uid="{76E646F6-E104-486E-8440-11B3601E853A}"/>
    <cellStyle name="Normal 3 2 3 3 2 7 5" xfId="29749" xr:uid="{AD6F407F-41D1-49B6-8FC8-E70380E69956}"/>
    <cellStyle name="Normal 3 2 3 3 2 7 6" xfId="44633" xr:uid="{BAB633D3-E854-49C5-BD86-BD1ECA3BDED7}"/>
    <cellStyle name="Normal 3 2 3 3 2 8" xfId="10923" xr:uid="{EC8FA0C4-103B-463F-A0C6-0CA4F2BE8D2C}"/>
    <cellStyle name="Normal 3 2 3 3 2 8 2" xfId="24613" xr:uid="{DEBAA7A9-51E9-48BB-AE74-8EC0DFBEC9F3}"/>
    <cellStyle name="Normal 3 2 3 3 2 8 2 2" xfId="38305" xr:uid="{10141338-CB01-4F07-87C1-85A873C5CBB2}"/>
    <cellStyle name="Normal 3 2 3 3 2 8 2 3" xfId="53189" xr:uid="{302AE4EE-1EB7-4889-8F1F-BF0371785B91}"/>
    <cellStyle name="Normal 3 2 3 3 2 8 3" xfId="17769" xr:uid="{F4525B35-C5CD-4CB6-83D8-1910E3B263A4}"/>
    <cellStyle name="Normal 3 2 3 3 2 8 4" xfId="31459" xr:uid="{624FBF9F-4F2E-4363-9002-4A7354F3D2C5}"/>
    <cellStyle name="Normal 3 2 3 3 2 8 5" xfId="46343" xr:uid="{51259C4C-B5B8-47D2-91F2-5FD35267E384}"/>
    <cellStyle name="Normal 3 2 3 3 2 9" xfId="21191" xr:uid="{E92E3255-CE4A-4E84-9984-244510FAB072}"/>
    <cellStyle name="Normal 3 2 3 3 2 9 2" xfId="34883" xr:uid="{7180ABEA-F7B5-41B0-871D-EE36D6A44910}"/>
    <cellStyle name="Normal 3 2 3 3 2 9 3" xfId="49767" xr:uid="{5BB7FF62-D680-45EF-A7B7-FC86A4454482}"/>
    <cellStyle name="Normal 3 2 3 3 3" xfId="7515" xr:uid="{F68C7C35-2412-4E7F-9B84-06BD3C7C984B}"/>
    <cellStyle name="Normal 3 2 3 3 3 10" xfId="42936" xr:uid="{A6FFF7A6-1DB4-4319-BA85-3490219E70F5}"/>
    <cellStyle name="Normal 3 2 3 3 3 2" xfId="7516" xr:uid="{39F62809-5B91-424E-A9B9-3E9A01DA1C47}"/>
    <cellStyle name="Normal 3 2 3 3 3 2 2" xfId="7517" xr:uid="{A06B7738-64D4-4BDF-A04D-9290CAAD9562}"/>
    <cellStyle name="Normal 3 2 3 3 3 2 2 2" xfId="9230" xr:uid="{DC508A82-E6B6-4CCC-B1C5-F5ED63E591AF}"/>
    <cellStyle name="Normal 3 2 3 3 3 2 2 2 2" xfId="12652" xr:uid="{105B4AE6-5EE7-4887-95FE-A8C5155F633F}"/>
    <cellStyle name="Normal 3 2 3 3 3 2 2 2 2 2" xfId="26342" xr:uid="{8B6D9D4C-7EC7-44B2-B877-0E55376F3792}"/>
    <cellStyle name="Normal 3 2 3 3 3 2 2 2 2 2 2" xfId="40034" xr:uid="{D621D7FD-92E3-493D-84E3-6D84348C9E98}"/>
    <cellStyle name="Normal 3 2 3 3 3 2 2 2 2 2 3" xfId="54918" xr:uid="{5FEFBF32-9828-4102-AB5F-A160B3DC4646}"/>
    <cellStyle name="Normal 3 2 3 3 3 2 2 2 2 3" xfId="19498" xr:uid="{7962A448-0CC3-4BF6-BD2A-83635D2DFCE9}"/>
    <cellStyle name="Normal 3 2 3 3 3 2 2 2 2 4" xfId="33188" xr:uid="{84CBEF60-A524-4B8A-A49E-1F440BF6C458}"/>
    <cellStyle name="Normal 3 2 3 3 3 2 2 2 2 5" xfId="48072" xr:uid="{C17E6581-3E3F-459E-BC85-4160BCDA702D}"/>
    <cellStyle name="Normal 3 2 3 3 3 2 2 2 3" xfId="22920" xr:uid="{39FE428F-98F1-4EC1-8EF9-7FD4689EFA40}"/>
    <cellStyle name="Normal 3 2 3 3 3 2 2 2 3 2" xfId="36612" xr:uid="{F67A2A85-2E2E-4376-AD1D-25261565C083}"/>
    <cellStyle name="Normal 3 2 3 3 3 2 2 2 3 3" xfId="51496" xr:uid="{ED80C053-4AAF-4969-830F-40C479BB349E}"/>
    <cellStyle name="Normal 3 2 3 3 3 2 2 2 4" xfId="16076" xr:uid="{E77CF8A1-BBF2-41AF-B862-E4C345FE9645}"/>
    <cellStyle name="Normal 3 2 3 3 3 2 2 2 5" xfId="29766" xr:uid="{F5C780C5-A87B-472C-BCB6-ABEFAB538069}"/>
    <cellStyle name="Normal 3 2 3 3 3 2 2 2 6" xfId="44650" xr:uid="{4B925F6E-B903-48B4-9B0E-A2E73E0F326B}"/>
    <cellStyle name="Normal 3 2 3 3 3 2 2 3" xfId="10940" xr:uid="{4BAE7B6D-F4A8-436F-8612-793FD2A73CE2}"/>
    <cellStyle name="Normal 3 2 3 3 3 2 2 3 2" xfId="24630" xr:uid="{D2550589-E779-45D2-9DF0-5D362E45B299}"/>
    <cellStyle name="Normal 3 2 3 3 3 2 2 3 2 2" xfId="38322" xr:uid="{3D002B0F-BF19-44B0-8AF5-7B2AB894AEA2}"/>
    <cellStyle name="Normal 3 2 3 3 3 2 2 3 2 3" xfId="53206" xr:uid="{1F343BDA-1620-4579-A82F-CCFCEA1674A5}"/>
    <cellStyle name="Normal 3 2 3 3 3 2 2 3 3" xfId="17786" xr:uid="{2DA56FE2-7E35-47C0-A8E9-DFDD5AD1673F}"/>
    <cellStyle name="Normal 3 2 3 3 3 2 2 3 4" xfId="31476" xr:uid="{60F422F8-36B6-4E67-9918-221D392C045E}"/>
    <cellStyle name="Normal 3 2 3 3 3 2 2 3 5" xfId="46360" xr:uid="{1698A7E0-B790-46CE-847D-9868EDBBDB48}"/>
    <cellStyle name="Normal 3 2 3 3 3 2 2 4" xfId="21208" xr:uid="{57B08CB0-F00B-4FDE-8AFA-D72DF257A03A}"/>
    <cellStyle name="Normal 3 2 3 3 3 2 2 4 2" xfId="34900" xr:uid="{D03F75F8-426A-4B38-8150-BAFFC5569EFD}"/>
    <cellStyle name="Normal 3 2 3 3 3 2 2 4 3" xfId="49784" xr:uid="{3737589E-11D5-4044-B311-C8C630F2A773}"/>
    <cellStyle name="Normal 3 2 3 3 3 2 2 5" xfId="14364" xr:uid="{48D11A6A-C12E-4E22-9D76-14ADF9262AA4}"/>
    <cellStyle name="Normal 3 2 3 3 3 2 2 6" xfId="28054" xr:uid="{B7BA29F5-C0BD-41D9-B7AD-C59AB76F017E}"/>
    <cellStyle name="Normal 3 2 3 3 3 2 2 7" xfId="42938" xr:uid="{A212A61E-7223-4F8C-B05B-0047EBBDBE11}"/>
    <cellStyle name="Normal 3 2 3 3 3 2 3" xfId="9229" xr:uid="{8715CF48-19AA-4811-A59A-C915955F86BC}"/>
    <cellStyle name="Normal 3 2 3 3 3 2 3 2" xfId="12651" xr:uid="{EEF1165B-B8AA-40EC-A582-D06A9B67AECB}"/>
    <cellStyle name="Normal 3 2 3 3 3 2 3 2 2" xfId="26341" xr:uid="{DF3E61E7-BEB8-431B-A940-E8F7F76F21FB}"/>
    <cellStyle name="Normal 3 2 3 3 3 2 3 2 2 2" xfId="40033" xr:uid="{CF004EDA-6E8F-4A96-B07F-BEF61497A896}"/>
    <cellStyle name="Normal 3 2 3 3 3 2 3 2 2 3" xfId="54917" xr:uid="{C399DBD7-A3CE-4698-8E50-56B721402877}"/>
    <cellStyle name="Normal 3 2 3 3 3 2 3 2 3" xfId="19497" xr:uid="{E886A2B0-FB88-480C-9C27-1B18A8E803F8}"/>
    <cellStyle name="Normal 3 2 3 3 3 2 3 2 4" xfId="33187" xr:uid="{B2B4D18E-8779-45B7-BF02-49433FB5839E}"/>
    <cellStyle name="Normal 3 2 3 3 3 2 3 2 5" xfId="48071" xr:uid="{C4E1F71D-B10B-42C1-B06E-4309DAE3526C}"/>
    <cellStyle name="Normal 3 2 3 3 3 2 3 3" xfId="22919" xr:uid="{84EF523D-CFB1-4809-8833-FFF1F51CF914}"/>
    <cellStyle name="Normal 3 2 3 3 3 2 3 3 2" xfId="36611" xr:uid="{E0944E1A-3C94-4F28-92DC-5D63020BB8A8}"/>
    <cellStyle name="Normal 3 2 3 3 3 2 3 3 3" xfId="51495" xr:uid="{9B154E17-9054-4FBC-9DE9-29C83B714A1B}"/>
    <cellStyle name="Normal 3 2 3 3 3 2 3 4" xfId="16075" xr:uid="{5461C67B-2EED-4AC3-BE37-C73E43393AE3}"/>
    <cellStyle name="Normal 3 2 3 3 3 2 3 5" xfId="29765" xr:uid="{65693A7D-A1EA-4960-9A28-5C461CB1026E}"/>
    <cellStyle name="Normal 3 2 3 3 3 2 3 6" xfId="44649" xr:uid="{D65ED314-878B-4CC7-B534-763F4A007256}"/>
    <cellStyle name="Normal 3 2 3 3 3 2 4" xfId="10939" xr:uid="{A395324E-8F1E-463B-A00B-7D4A04DEB477}"/>
    <cellStyle name="Normal 3 2 3 3 3 2 4 2" xfId="24629" xr:uid="{D117D273-9268-4726-95AF-66AFDC9A8222}"/>
    <cellStyle name="Normal 3 2 3 3 3 2 4 2 2" xfId="38321" xr:uid="{4090FD00-9DC0-4058-80FA-1F2F323A2747}"/>
    <cellStyle name="Normal 3 2 3 3 3 2 4 2 3" xfId="53205" xr:uid="{37C37A5E-DB39-4F05-B8C1-E3AE2CE80B42}"/>
    <cellStyle name="Normal 3 2 3 3 3 2 4 3" xfId="17785" xr:uid="{FA3AF6C4-142B-4CB5-AD27-45B647021BC0}"/>
    <cellStyle name="Normal 3 2 3 3 3 2 4 4" xfId="31475" xr:uid="{4799DDC2-F3ED-4747-BBC7-FFF1BFBF23CB}"/>
    <cellStyle name="Normal 3 2 3 3 3 2 4 5" xfId="46359" xr:uid="{AC3D46D4-35EA-4F73-B255-3DBFE941F742}"/>
    <cellStyle name="Normal 3 2 3 3 3 2 5" xfId="21207" xr:uid="{BE3F1A7E-1462-47E4-91AB-18F265ADDD23}"/>
    <cellStyle name="Normal 3 2 3 3 3 2 5 2" xfId="34899" xr:uid="{6773334C-9383-4D62-BBEF-1765DE5A15D4}"/>
    <cellStyle name="Normal 3 2 3 3 3 2 5 3" xfId="49783" xr:uid="{EC4DFAD7-7F77-4B32-98E7-3306755090C4}"/>
    <cellStyle name="Normal 3 2 3 3 3 2 6" xfId="14363" xr:uid="{D906A1D4-A7B0-4341-81A8-A72483A950CD}"/>
    <cellStyle name="Normal 3 2 3 3 3 2 7" xfId="28053" xr:uid="{334CE9E6-76AA-4EAE-8663-4E2E827269C1}"/>
    <cellStyle name="Normal 3 2 3 3 3 2 8" xfId="42937" xr:uid="{FD0AF6E7-97DA-42A3-A795-3A43C186DFBC}"/>
    <cellStyle name="Normal 3 2 3 3 3 3" xfId="7518" xr:uid="{4C42DFC2-C346-4936-83F4-C371DFE565A3}"/>
    <cellStyle name="Normal 3 2 3 3 3 3 2" xfId="9231" xr:uid="{EA096D6F-388A-408E-86B4-035C2FECDDA4}"/>
    <cellStyle name="Normal 3 2 3 3 3 3 2 2" xfId="12653" xr:uid="{E011F851-5CE5-4167-878E-89082FB8D4FA}"/>
    <cellStyle name="Normal 3 2 3 3 3 3 2 2 2" xfId="26343" xr:uid="{CCB06D27-BB6E-4887-AA5D-094A9F1DB82C}"/>
    <cellStyle name="Normal 3 2 3 3 3 3 2 2 2 2" xfId="40035" xr:uid="{603E466F-2290-4A3F-9726-EAACF7107192}"/>
    <cellStyle name="Normal 3 2 3 3 3 3 2 2 2 3" xfId="54919" xr:uid="{D7F4EE8C-34E4-4BD1-893A-2BA3F85D8B99}"/>
    <cellStyle name="Normal 3 2 3 3 3 3 2 2 3" xfId="19499" xr:uid="{FFEC4A18-DFB0-412E-BD15-C0EAFD1061A5}"/>
    <cellStyle name="Normal 3 2 3 3 3 3 2 2 4" xfId="33189" xr:uid="{9573BE52-B999-4ED1-9D36-91362D44560D}"/>
    <cellStyle name="Normal 3 2 3 3 3 3 2 2 5" xfId="48073" xr:uid="{A5F1470B-8E0E-4B8D-972C-85CCD805DCEE}"/>
    <cellStyle name="Normal 3 2 3 3 3 3 2 3" xfId="22921" xr:uid="{71F51514-4739-4632-B2EE-92501669B39B}"/>
    <cellStyle name="Normal 3 2 3 3 3 3 2 3 2" xfId="36613" xr:uid="{F33759F5-8608-4FCD-87B0-655FE0AB48DA}"/>
    <cellStyle name="Normal 3 2 3 3 3 3 2 3 3" xfId="51497" xr:uid="{8C926D39-F4DF-4F87-ACBC-9EF275345BBC}"/>
    <cellStyle name="Normal 3 2 3 3 3 3 2 4" xfId="16077" xr:uid="{09627A6A-CABF-468B-A734-4F394860A819}"/>
    <cellStyle name="Normal 3 2 3 3 3 3 2 5" xfId="29767" xr:uid="{519EDED3-DD36-4635-9BB4-C76C45C43361}"/>
    <cellStyle name="Normal 3 2 3 3 3 3 2 6" xfId="44651" xr:uid="{B199E838-DACE-4263-B774-5D75899906AD}"/>
    <cellStyle name="Normal 3 2 3 3 3 3 3" xfId="10941" xr:uid="{3AF11238-123A-43EC-914E-E71E0D871E37}"/>
    <cellStyle name="Normal 3 2 3 3 3 3 3 2" xfId="24631" xr:uid="{DE2E3540-CE91-4117-8FF2-3EE1889DF5A0}"/>
    <cellStyle name="Normal 3 2 3 3 3 3 3 2 2" xfId="38323" xr:uid="{30E4E12E-BF60-4C33-A146-FEBD02E1CC20}"/>
    <cellStyle name="Normal 3 2 3 3 3 3 3 2 3" xfId="53207" xr:uid="{7A60FF27-17A0-453D-BAF7-EC48D6DD5522}"/>
    <cellStyle name="Normal 3 2 3 3 3 3 3 3" xfId="17787" xr:uid="{37AD69FA-84DB-46C3-B3EA-F6658BAA2F10}"/>
    <cellStyle name="Normal 3 2 3 3 3 3 3 4" xfId="31477" xr:uid="{376D9407-B035-4040-9880-E9C4D041B2D4}"/>
    <cellStyle name="Normal 3 2 3 3 3 3 3 5" xfId="46361" xr:uid="{615066F5-FD77-4C70-B8C0-88A7AD96F798}"/>
    <cellStyle name="Normal 3 2 3 3 3 3 4" xfId="21209" xr:uid="{8ECB81F0-4ED3-4F16-AD84-859D5918083C}"/>
    <cellStyle name="Normal 3 2 3 3 3 3 4 2" xfId="34901" xr:uid="{3AAACED5-3845-4B7F-9F51-388F49783078}"/>
    <cellStyle name="Normal 3 2 3 3 3 3 4 3" xfId="49785" xr:uid="{EAA8BAAF-C1C3-49CB-9EF6-C3819E0D9221}"/>
    <cellStyle name="Normal 3 2 3 3 3 3 5" xfId="14365" xr:uid="{B0B9EC2F-2166-4E57-BF61-1661F131B19D}"/>
    <cellStyle name="Normal 3 2 3 3 3 3 6" xfId="28055" xr:uid="{B6850A79-8D57-48A1-A3C8-DCDD6CCFEEEF}"/>
    <cellStyle name="Normal 3 2 3 3 3 3 7" xfId="42939" xr:uid="{F2203743-D58D-4CE5-B5B9-EAF71B59989C}"/>
    <cellStyle name="Normal 3 2 3 3 3 4" xfId="7519" xr:uid="{22D4E790-5C5D-4B6A-841D-51927A829676}"/>
    <cellStyle name="Normal 3 2 3 3 3 4 2" xfId="9232" xr:uid="{14E51E6D-A1D5-4A10-8B43-A6FB6992144D}"/>
    <cellStyle name="Normal 3 2 3 3 3 4 2 2" xfId="12654" xr:uid="{71B90685-6F84-471A-8738-82B0B2EEC822}"/>
    <cellStyle name="Normal 3 2 3 3 3 4 2 2 2" xfId="26344" xr:uid="{DE68E283-A925-4C08-847E-188D572BE943}"/>
    <cellStyle name="Normal 3 2 3 3 3 4 2 2 2 2" xfId="40036" xr:uid="{A3BC0CE5-90A2-47C7-8ADF-59F4708A56FE}"/>
    <cellStyle name="Normal 3 2 3 3 3 4 2 2 2 3" xfId="54920" xr:uid="{2ED3B571-F3D3-4F6F-AED6-040388D28DB6}"/>
    <cellStyle name="Normal 3 2 3 3 3 4 2 2 3" xfId="19500" xr:uid="{B5D6862C-E75F-4822-8273-E6E18A64BD7B}"/>
    <cellStyle name="Normal 3 2 3 3 3 4 2 2 4" xfId="33190" xr:uid="{5436719E-863D-4CAF-9196-FDBE61D7DC5E}"/>
    <cellStyle name="Normal 3 2 3 3 3 4 2 2 5" xfId="48074" xr:uid="{71A25D19-8AA5-4984-9E4F-E29EE227BE76}"/>
    <cellStyle name="Normal 3 2 3 3 3 4 2 3" xfId="22922" xr:uid="{D6E42470-927E-4896-9244-4CF2D03E0E8C}"/>
    <cellStyle name="Normal 3 2 3 3 3 4 2 3 2" xfId="36614" xr:uid="{B7704EAF-E1CF-4EA9-B5AC-8146F250BFFE}"/>
    <cellStyle name="Normal 3 2 3 3 3 4 2 3 3" xfId="51498" xr:uid="{E823EAEE-4EE7-47F1-A9FD-672FE0238977}"/>
    <cellStyle name="Normal 3 2 3 3 3 4 2 4" xfId="16078" xr:uid="{B638908B-4327-4BBC-AD4F-14BA6260D396}"/>
    <cellStyle name="Normal 3 2 3 3 3 4 2 5" xfId="29768" xr:uid="{F3350420-EFDD-48C5-AAB8-5E907EA995AC}"/>
    <cellStyle name="Normal 3 2 3 3 3 4 2 6" xfId="44652" xr:uid="{B4D08187-74FA-4449-A3EF-614BE4F1E7F3}"/>
    <cellStyle name="Normal 3 2 3 3 3 4 3" xfId="10942" xr:uid="{95A3B0EF-3545-4409-B7B5-CE3ED1A57EC6}"/>
    <cellStyle name="Normal 3 2 3 3 3 4 3 2" xfId="24632" xr:uid="{8DBD381F-4645-4949-A739-F56B7345AF4F}"/>
    <cellStyle name="Normal 3 2 3 3 3 4 3 2 2" xfId="38324" xr:uid="{AEE6724F-9AEB-4CA9-8618-47A9846FA3EC}"/>
    <cellStyle name="Normal 3 2 3 3 3 4 3 2 3" xfId="53208" xr:uid="{3D3A019E-B44E-4BB2-AFAE-934B847408F3}"/>
    <cellStyle name="Normal 3 2 3 3 3 4 3 3" xfId="17788" xr:uid="{5B3CFC4D-5C3D-4B06-8593-D128D2F1978F}"/>
    <cellStyle name="Normal 3 2 3 3 3 4 3 4" xfId="31478" xr:uid="{CFD94CBD-13C0-4B2C-8BBF-46F005EA6EAB}"/>
    <cellStyle name="Normal 3 2 3 3 3 4 3 5" xfId="46362" xr:uid="{6BEDCE77-570B-46ED-B431-6D76E17D16DF}"/>
    <cellStyle name="Normal 3 2 3 3 3 4 4" xfId="21210" xr:uid="{1F913BB5-3029-4CCA-9ED1-5C9F83B58433}"/>
    <cellStyle name="Normal 3 2 3 3 3 4 4 2" xfId="34902" xr:uid="{5625CC96-C119-402D-925F-23BB4C1947BD}"/>
    <cellStyle name="Normal 3 2 3 3 3 4 4 3" xfId="49786" xr:uid="{35D31F7D-6205-4A34-B4D8-609FD713A5D4}"/>
    <cellStyle name="Normal 3 2 3 3 3 4 5" xfId="14366" xr:uid="{68B9EC38-4D51-4EB0-8587-000339B7FD7D}"/>
    <cellStyle name="Normal 3 2 3 3 3 4 6" xfId="28056" xr:uid="{EC8067CD-CDB0-422F-B538-20557298FB26}"/>
    <cellStyle name="Normal 3 2 3 3 3 4 7" xfId="42940" xr:uid="{220E1A78-F1E9-4C4E-861D-79A84B6F9BB6}"/>
    <cellStyle name="Normal 3 2 3 3 3 5" xfId="9228" xr:uid="{095680DC-D470-40A1-BE42-B9FBD5A1CB45}"/>
    <cellStyle name="Normal 3 2 3 3 3 5 2" xfId="12650" xr:uid="{91AC5D06-2031-44EA-BA09-FD3F0CCEFA30}"/>
    <cellStyle name="Normal 3 2 3 3 3 5 2 2" xfId="26340" xr:uid="{2F81DBC7-2BD2-442E-A687-EB3D863C22B4}"/>
    <cellStyle name="Normal 3 2 3 3 3 5 2 2 2" xfId="40032" xr:uid="{D774EF03-873F-4794-B6EB-CC36F3109AB2}"/>
    <cellStyle name="Normal 3 2 3 3 3 5 2 2 3" xfId="54916" xr:uid="{5D193247-E90A-48B1-9DDA-0CE73938FBE3}"/>
    <cellStyle name="Normal 3 2 3 3 3 5 2 3" xfId="19496" xr:uid="{24467C93-A0D1-49BB-B370-4AE3DD588DCE}"/>
    <cellStyle name="Normal 3 2 3 3 3 5 2 4" xfId="33186" xr:uid="{C05E9B8B-6ABD-4C46-B731-D4CB9D556376}"/>
    <cellStyle name="Normal 3 2 3 3 3 5 2 5" xfId="48070" xr:uid="{EC5CCCE4-05D3-46D4-AF35-3C3F781BDEDC}"/>
    <cellStyle name="Normal 3 2 3 3 3 5 3" xfId="22918" xr:uid="{8209186E-FF86-4C65-8F9D-A00B8C452F45}"/>
    <cellStyle name="Normal 3 2 3 3 3 5 3 2" xfId="36610" xr:uid="{07FC504C-A08B-4446-B58C-66BBC4EDBB72}"/>
    <cellStyle name="Normal 3 2 3 3 3 5 3 3" xfId="51494" xr:uid="{166A38BB-42D9-408C-9DDA-B43EE3CCAF99}"/>
    <cellStyle name="Normal 3 2 3 3 3 5 4" xfId="16074" xr:uid="{B758D980-3598-470E-8A53-71365AC1DDA4}"/>
    <cellStyle name="Normal 3 2 3 3 3 5 5" xfId="29764" xr:uid="{DEDA7A03-15E9-4825-B6C7-5F0DF6306BDC}"/>
    <cellStyle name="Normal 3 2 3 3 3 5 6" xfId="44648" xr:uid="{822C54D3-97C9-4543-93D0-B5B8497AD652}"/>
    <cellStyle name="Normal 3 2 3 3 3 6" xfId="10938" xr:uid="{9B68AB14-ADEA-4EEA-A427-59A73E875FBB}"/>
    <cellStyle name="Normal 3 2 3 3 3 6 2" xfId="24628" xr:uid="{C271AA49-9889-49E3-83E4-3669FA69CBA4}"/>
    <cellStyle name="Normal 3 2 3 3 3 6 2 2" xfId="38320" xr:uid="{D98BE1B8-6DCC-40C8-9F4E-F45CD12BA795}"/>
    <cellStyle name="Normal 3 2 3 3 3 6 2 3" xfId="53204" xr:uid="{4F0E29EA-1C09-40DF-B6BE-EDEE2573AE0D}"/>
    <cellStyle name="Normal 3 2 3 3 3 6 3" xfId="17784" xr:uid="{D0B6DB9B-B19B-4966-888B-7DECBB62ACFF}"/>
    <cellStyle name="Normal 3 2 3 3 3 6 4" xfId="31474" xr:uid="{B1C55A31-E0C9-4980-8B2A-2EFF17EE8AF1}"/>
    <cellStyle name="Normal 3 2 3 3 3 6 5" xfId="46358" xr:uid="{DFCD035B-2516-4CA6-B707-2E10B9EEB843}"/>
    <cellStyle name="Normal 3 2 3 3 3 7" xfId="21206" xr:uid="{D0D17121-376F-42A8-B82F-78B2C5EBE8B0}"/>
    <cellStyle name="Normal 3 2 3 3 3 7 2" xfId="34898" xr:uid="{2AE365F7-C9BE-4D11-8E04-98E3FD7C6640}"/>
    <cellStyle name="Normal 3 2 3 3 3 7 3" xfId="49782" xr:uid="{558652FA-A059-4E6D-A1DC-11D65A2DB988}"/>
    <cellStyle name="Normal 3 2 3 3 3 8" xfId="14362" xr:uid="{BDF54ACC-A576-49EA-B376-D79071C66C9C}"/>
    <cellStyle name="Normal 3 2 3 3 3 9" xfId="28052" xr:uid="{9D4A93CA-D331-46C9-8C1E-72660D4732EA}"/>
    <cellStyle name="Normal 3 2 3 3 4" xfId="7520" xr:uid="{9255BC33-170C-4266-8FBC-1BA8D85CA74E}"/>
    <cellStyle name="Normal 3 2 3 3 4 10" xfId="42941" xr:uid="{44FBA930-5071-405E-AC41-0110D7AC319A}"/>
    <cellStyle name="Normal 3 2 3 3 4 2" xfId="7521" xr:uid="{357D5768-82B2-4520-B941-B90EC80887AC}"/>
    <cellStyle name="Normal 3 2 3 3 4 2 2" xfId="7522" xr:uid="{21F467F6-A162-4D40-B600-BE709ECEC947}"/>
    <cellStyle name="Normal 3 2 3 3 4 2 2 2" xfId="9235" xr:uid="{3AFD266A-1174-4F89-917F-C98D20488180}"/>
    <cellStyle name="Normal 3 2 3 3 4 2 2 2 2" xfId="12657" xr:uid="{503F032C-1B88-4680-B729-AF5FA1B9A996}"/>
    <cellStyle name="Normal 3 2 3 3 4 2 2 2 2 2" xfId="26347" xr:uid="{EC1330B0-EA50-4AAF-B740-08C130E1CC4D}"/>
    <cellStyle name="Normal 3 2 3 3 4 2 2 2 2 2 2" xfId="40039" xr:uid="{04FC7247-474D-450D-B6DA-E57A6D1FF55F}"/>
    <cellStyle name="Normal 3 2 3 3 4 2 2 2 2 2 3" xfId="54923" xr:uid="{912A7775-A374-4B26-8733-386968A9B4B6}"/>
    <cellStyle name="Normal 3 2 3 3 4 2 2 2 2 3" xfId="19503" xr:uid="{5334D62F-4E95-40D0-AB09-6B27A67F09D1}"/>
    <cellStyle name="Normal 3 2 3 3 4 2 2 2 2 4" xfId="33193" xr:uid="{0B1157C2-339B-4252-875E-68466A33F9DA}"/>
    <cellStyle name="Normal 3 2 3 3 4 2 2 2 2 5" xfId="48077" xr:uid="{E4ABDC52-A281-4668-BCAD-A2C50898BCAF}"/>
    <cellStyle name="Normal 3 2 3 3 4 2 2 2 3" xfId="22925" xr:uid="{8839D74B-7356-4BC6-8CF9-6F01A32DE2ED}"/>
    <cellStyle name="Normal 3 2 3 3 4 2 2 2 3 2" xfId="36617" xr:uid="{F39A9BD5-8B39-423F-BC66-09FB9DE1F3E5}"/>
    <cellStyle name="Normal 3 2 3 3 4 2 2 2 3 3" xfId="51501" xr:uid="{0CE89CFE-EFD7-47DC-AE93-D35CFAEE3286}"/>
    <cellStyle name="Normal 3 2 3 3 4 2 2 2 4" xfId="16081" xr:uid="{0A12C15D-0534-43F5-A62A-506A5A3DAF7D}"/>
    <cellStyle name="Normal 3 2 3 3 4 2 2 2 5" xfId="29771" xr:uid="{D73D319E-D143-44D0-9393-575D444AE123}"/>
    <cellStyle name="Normal 3 2 3 3 4 2 2 2 6" xfId="44655" xr:uid="{B4DC3BA1-F0B1-41A3-B07C-36694D9FEAFE}"/>
    <cellStyle name="Normal 3 2 3 3 4 2 2 3" xfId="10945" xr:uid="{0B085552-38AB-4D87-BFB3-621FC8EBC01E}"/>
    <cellStyle name="Normal 3 2 3 3 4 2 2 3 2" xfId="24635" xr:uid="{F0B1DC66-8D40-4B39-AC05-D11C04125BA1}"/>
    <cellStyle name="Normal 3 2 3 3 4 2 2 3 2 2" xfId="38327" xr:uid="{DD9B7BE8-6D8D-474D-A058-D20D84477883}"/>
    <cellStyle name="Normal 3 2 3 3 4 2 2 3 2 3" xfId="53211" xr:uid="{B62A3A1C-D0C5-440E-8657-F9B984BAC32D}"/>
    <cellStyle name="Normal 3 2 3 3 4 2 2 3 3" xfId="17791" xr:uid="{BD150C09-01C5-4BF1-BD42-9CEA384894F0}"/>
    <cellStyle name="Normal 3 2 3 3 4 2 2 3 4" xfId="31481" xr:uid="{20A8D923-84D6-40BE-8377-9EE64CF2693A}"/>
    <cellStyle name="Normal 3 2 3 3 4 2 2 3 5" xfId="46365" xr:uid="{F3B209FA-1F31-4CD5-9790-E89E44952905}"/>
    <cellStyle name="Normal 3 2 3 3 4 2 2 4" xfId="21213" xr:uid="{8E03AA46-31DF-4DF0-9BCA-5E1D3E11F4EC}"/>
    <cellStyle name="Normal 3 2 3 3 4 2 2 4 2" xfId="34905" xr:uid="{D3C9753E-2AE5-4332-9C31-07D9E60F859F}"/>
    <cellStyle name="Normal 3 2 3 3 4 2 2 4 3" xfId="49789" xr:uid="{15481060-5971-4E86-B95F-8F1664C593B9}"/>
    <cellStyle name="Normal 3 2 3 3 4 2 2 5" xfId="14369" xr:uid="{854CDD40-6819-4252-A325-065A7FBC1FBE}"/>
    <cellStyle name="Normal 3 2 3 3 4 2 2 6" xfId="28059" xr:uid="{C66B3EFD-B6D9-4494-8749-5527888B176E}"/>
    <cellStyle name="Normal 3 2 3 3 4 2 2 7" xfId="42943" xr:uid="{B62327F8-F067-4DB5-8E24-EF2D3B1A780E}"/>
    <cellStyle name="Normal 3 2 3 3 4 2 3" xfId="9234" xr:uid="{742B26DD-BB49-4D1F-96EC-2D6C00187E05}"/>
    <cellStyle name="Normal 3 2 3 3 4 2 3 2" xfId="12656" xr:uid="{2EA04037-4944-4D88-9BA3-C8506AABF59C}"/>
    <cellStyle name="Normal 3 2 3 3 4 2 3 2 2" xfId="26346" xr:uid="{50B25189-D685-46F9-B043-E38E48B937FB}"/>
    <cellStyle name="Normal 3 2 3 3 4 2 3 2 2 2" xfId="40038" xr:uid="{3BAEE037-AC1E-4044-AFD4-AF62D7A1C841}"/>
    <cellStyle name="Normal 3 2 3 3 4 2 3 2 2 3" xfId="54922" xr:uid="{16790E2F-E436-4779-BFE2-6FC22D7B63C4}"/>
    <cellStyle name="Normal 3 2 3 3 4 2 3 2 3" xfId="19502" xr:uid="{1C90EC44-3AF2-414C-8DF2-39097C58927D}"/>
    <cellStyle name="Normal 3 2 3 3 4 2 3 2 4" xfId="33192" xr:uid="{EE0603C9-28A5-4719-826E-3A58A56C2FA4}"/>
    <cellStyle name="Normal 3 2 3 3 4 2 3 2 5" xfId="48076" xr:uid="{A25A2A02-AD96-4ECF-B111-126BDD793A76}"/>
    <cellStyle name="Normal 3 2 3 3 4 2 3 3" xfId="22924" xr:uid="{39BCE005-FC4F-4B52-973B-91A903A18200}"/>
    <cellStyle name="Normal 3 2 3 3 4 2 3 3 2" xfId="36616" xr:uid="{D58CE5D3-157C-42A5-9A76-31E91F60EED9}"/>
    <cellStyle name="Normal 3 2 3 3 4 2 3 3 3" xfId="51500" xr:uid="{D3828DC1-6BBC-4A36-BC12-0F6AC530F6C1}"/>
    <cellStyle name="Normal 3 2 3 3 4 2 3 4" xfId="16080" xr:uid="{802A52CF-C50C-4C80-9227-DBD673E8F927}"/>
    <cellStyle name="Normal 3 2 3 3 4 2 3 5" xfId="29770" xr:uid="{9FEEAF93-B9AE-4FAE-9628-5BF48A2D2EED}"/>
    <cellStyle name="Normal 3 2 3 3 4 2 3 6" xfId="44654" xr:uid="{EBDB9732-3DBB-43B8-8C56-6B8B160CCBBC}"/>
    <cellStyle name="Normal 3 2 3 3 4 2 4" xfId="10944" xr:uid="{D979F022-2C9C-49C4-AAF7-E945A8EED32E}"/>
    <cellStyle name="Normal 3 2 3 3 4 2 4 2" xfId="24634" xr:uid="{F9FD196C-8ACA-4C45-8D63-7F32600F3925}"/>
    <cellStyle name="Normal 3 2 3 3 4 2 4 2 2" xfId="38326" xr:uid="{69040ECB-16D3-4064-A551-3412A0FFD1A3}"/>
    <cellStyle name="Normal 3 2 3 3 4 2 4 2 3" xfId="53210" xr:uid="{5A86F09B-93CA-49FA-8410-9C7D7AF8784D}"/>
    <cellStyle name="Normal 3 2 3 3 4 2 4 3" xfId="17790" xr:uid="{57FBB047-56F4-4187-A18B-C9DF7F5893AB}"/>
    <cellStyle name="Normal 3 2 3 3 4 2 4 4" xfId="31480" xr:uid="{ADE4FCEB-7733-47E2-B1D9-0FC1A5DE7E94}"/>
    <cellStyle name="Normal 3 2 3 3 4 2 4 5" xfId="46364" xr:uid="{37C9FC6B-0EFB-4591-B42B-26AB817197FE}"/>
    <cellStyle name="Normal 3 2 3 3 4 2 5" xfId="21212" xr:uid="{0CBD0F18-A9E7-40EB-B280-0C0A77D16778}"/>
    <cellStyle name="Normal 3 2 3 3 4 2 5 2" xfId="34904" xr:uid="{07EADEDE-7FE5-4953-9BA8-DC198D0CBAAF}"/>
    <cellStyle name="Normal 3 2 3 3 4 2 5 3" xfId="49788" xr:uid="{DBAD904B-F086-4174-9B69-E88555D35FA7}"/>
    <cellStyle name="Normal 3 2 3 3 4 2 6" xfId="14368" xr:uid="{D8E74810-AEB1-41D7-97E2-8DBC456C6928}"/>
    <cellStyle name="Normal 3 2 3 3 4 2 7" xfId="28058" xr:uid="{648A5F5E-7741-42E2-B2E7-C041B8C76F15}"/>
    <cellStyle name="Normal 3 2 3 3 4 2 8" xfId="42942" xr:uid="{4C89A595-E3C5-409C-94CB-6F8A27EED644}"/>
    <cellStyle name="Normal 3 2 3 3 4 3" xfId="7523" xr:uid="{9B5DCBC7-24CE-4818-AB62-17BA93057D2F}"/>
    <cellStyle name="Normal 3 2 3 3 4 3 2" xfId="9236" xr:uid="{3F5B5C4D-3C61-45C1-A394-BBC032F4BE17}"/>
    <cellStyle name="Normal 3 2 3 3 4 3 2 2" xfId="12658" xr:uid="{8D757062-7A8D-49E6-9FA3-6C7A73A3E72D}"/>
    <cellStyle name="Normal 3 2 3 3 4 3 2 2 2" xfId="26348" xr:uid="{9A094D0F-B3EB-42EE-8D61-F06E63882326}"/>
    <cellStyle name="Normal 3 2 3 3 4 3 2 2 2 2" xfId="40040" xr:uid="{42DA2414-938E-43B3-BCE5-2D42AE4FAFD6}"/>
    <cellStyle name="Normal 3 2 3 3 4 3 2 2 2 3" xfId="54924" xr:uid="{28ECE299-6E9A-44A2-85F4-6E7D400EB36D}"/>
    <cellStyle name="Normal 3 2 3 3 4 3 2 2 3" xfId="19504" xr:uid="{8C630845-98C5-4B3E-BB7D-A3A15BB83ECF}"/>
    <cellStyle name="Normal 3 2 3 3 4 3 2 2 4" xfId="33194" xr:uid="{3E454EE8-5677-4FB5-9508-0E016363142A}"/>
    <cellStyle name="Normal 3 2 3 3 4 3 2 2 5" xfId="48078" xr:uid="{E00B1138-977E-498C-A5F3-B7781937BB9B}"/>
    <cellStyle name="Normal 3 2 3 3 4 3 2 3" xfId="22926" xr:uid="{6228C74D-8E12-45D3-9461-C3FBCE97E30A}"/>
    <cellStyle name="Normal 3 2 3 3 4 3 2 3 2" xfId="36618" xr:uid="{18DDAEB3-6144-4F57-BBBB-EC85DB3B6BFD}"/>
    <cellStyle name="Normal 3 2 3 3 4 3 2 3 3" xfId="51502" xr:uid="{15CED741-C17D-4C51-B3BB-C456D84D9198}"/>
    <cellStyle name="Normal 3 2 3 3 4 3 2 4" xfId="16082" xr:uid="{B1577661-71A4-431E-BDE9-22D9233971EF}"/>
    <cellStyle name="Normal 3 2 3 3 4 3 2 5" xfId="29772" xr:uid="{6674DA55-5FBB-4DCA-A32F-88FAAD01698D}"/>
    <cellStyle name="Normal 3 2 3 3 4 3 2 6" xfId="44656" xr:uid="{6A71AA3D-BD80-412A-AF5B-69326A4EAD5C}"/>
    <cellStyle name="Normal 3 2 3 3 4 3 3" xfId="10946" xr:uid="{565EBA0D-2C73-421E-918A-DA9B9F321BA9}"/>
    <cellStyle name="Normal 3 2 3 3 4 3 3 2" xfId="24636" xr:uid="{FA7A1853-E7EC-4B16-B3D8-1C2A4EF73B23}"/>
    <cellStyle name="Normal 3 2 3 3 4 3 3 2 2" xfId="38328" xr:uid="{BF58E2AE-9F62-4D62-8305-3468350238BA}"/>
    <cellStyle name="Normal 3 2 3 3 4 3 3 2 3" xfId="53212" xr:uid="{2E0CCD7A-3866-4629-A367-184C6A12B4F5}"/>
    <cellStyle name="Normal 3 2 3 3 4 3 3 3" xfId="17792" xr:uid="{6C6E993E-BF74-46B4-AE6A-A42987C45DC6}"/>
    <cellStyle name="Normal 3 2 3 3 4 3 3 4" xfId="31482" xr:uid="{4C6AC0E8-2A6A-4501-AA7F-1B2660C827C0}"/>
    <cellStyle name="Normal 3 2 3 3 4 3 3 5" xfId="46366" xr:uid="{6CBA75B3-024E-4D82-9572-3BB91DC00484}"/>
    <cellStyle name="Normal 3 2 3 3 4 3 4" xfId="21214" xr:uid="{4580AE4B-0084-40D4-92EC-316F7888BF76}"/>
    <cellStyle name="Normal 3 2 3 3 4 3 4 2" xfId="34906" xr:uid="{0CB5BEF1-5C35-4DD4-97C1-F6A95BF3FA35}"/>
    <cellStyle name="Normal 3 2 3 3 4 3 4 3" xfId="49790" xr:uid="{38593B0D-57A8-4126-B2B2-768856A9DF03}"/>
    <cellStyle name="Normal 3 2 3 3 4 3 5" xfId="14370" xr:uid="{3497BE6C-4ECD-4DF4-A3DE-5AF27E87DAAB}"/>
    <cellStyle name="Normal 3 2 3 3 4 3 6" xfId="28060" xr:uid="{A625FACF-713C-4569-AF6A-9D26E07114CC}"/>
    <cellStyle name="Normal 3 2 3 3 4 3 7" xfId="42944" xr:uid="{17A267D2-AB7A-4AA5-A357-6A71E0D37A3A}"/>
    <cellStyle name="Normal 3 2 3 3 4 4" xfId="7524" xr:uid="{CEDBEE25-D2E2-42C3-8D36-6AD44A898E62}"/>
    <cellStyle name="Normal 3 2 3 3 4 4 2" xfId="9237" xr:uid="{2603225E-6F27-4723-AB51-1710AEDB8ACB}"/>
    <cellStyle name="Normal 3 2 3 3 4 4 2 2" xfId="12659" xr:uid="{9B2CF076-748B-42C1-BAF4-24413D338ABC}"/>
    <cellStyle name="Normal 3 2 3 3 4 4 2 2 2" xfId="26349" xr:uid="{480670BC-8298-468E-92E4-9CDDD4DDDCE2}"/>
    <cellStyle name="Normal 3 2 3 3 4 4 2 2 2 2" xfId="40041" xr:uid="{F8C9928B-D502-4142-BB34-100022490D4C}"/>
    <cellStyle name="Normal 3 2 3 3 4 4 2 2 2 3" xfId="54925" xr:uid="{3ADEDB08-BAC0-4073-962E-0F50CB36E772}"/>
    <cellStyle name="Normal 3 2 3 3 4 4 2 2 3" xfId="19505" xr:uid="{EF0FA965-00F2-4D64-9231-4CD3F66AE25A}"/>
    <cellStyle name="Normal 3 2 3 3 4 4 2 2 4" xfId="33195" xr:uid="{938AE7ED-BB08-4DBE-B4D8-FC02A16B0313}"/>
    <cellStyle name="Normal 3 2 3 3 4 4 2 2 5" xfId="48079" xr:uid="{318E3D58-86B7-4B10-81F5-A98F1EC37BF2}"/>
    <cellStyle name="Normal 3 2 3 3 4 4 2 3" xfId="22927" xr:uid="{CE42ACF8-9223-465E-ADF2-7703D8CA6A32}"/>
    <cellStyle name="Normal 3 2 3 3 4 4 2 3 2" xfId="36619" xr:uid="{9AB10B88-B7B2-4350-9FCA-D4038018B329}"/>
    <cellStyle name="Normal 3 2 3 3 4 4 2 3 3" xfId="51503" xr:uid="{4D3609F6-140C-4985-921D-4A17D4768F44}"/>
    <cellStyle name="Normal 3 2 3 3 4 4 2 4" xfId="16083" xr:uid="{6969C301-3793-4D62-A0DC-F3B61E03AC99}"/>
    <cellStyle name="Normal 3 2 3 3 4 4 2 5" xfId="29773" xr:uid="{5B770775-2AA9-4FD4-8260-4B04DFF611C7}"/>
    <cellStyle name="Normal 3 2 3 3 4 4 2 6" xfId="44657" xr:uid="{CFAA7D7F-F7F9-4A9F-B1A2-FB5CD7E2281A}"/>
    <cellStyle name="Normal 3 2 3 3 4 4 3" xfId="10947" xr:uid="{8DCD9C52-A8C7-4523-ACFD-A97A225D1DBD}"/>
    <cellStyle name="Normal 3 2 3 3 4 4 3 2" xfId="24637" xr:uid="{5D8D245D-4441-46EE-874D-664ADE0901B0}"/>
    <cellStyle name="Normal 3 2 3 3 4 4 3 2 2" xfId="38329" xr:uid="{56D920A9-7C50-45FF-97D9-23673B17F6A6}"/>
    <cellStyle name="Normal 3 2 3 3 4 4 3 2 3" xfId="53213" xr:uid="{5981804C-5FDE-4CF2-ACDB-A740BC21904C}"/>
    <cellStyle name="Normal 3 2 3 3 4 4 3 3" xfId="17793" xr:uid="{D08B3D3F-3EAA-4C37-B4A1-4DA125FB6B02}"/>
    <cellStyle name="Normal 3 2 3 3 4 4 3 4" xfId="31483" xr:uid="{76AC1354-9BB9-4E61-AB0B-A80D2A722EBA}"/>
    <cellStyle name="Normal 3 2 3 3 4 4 3 5" xfId="46367" xr:uid="{4705FB83-EA48-4E0A-A5BC-31EE440CFBE9}"/>
    <cellStyle name="Normal 3 2 3 3 4 4 4" xfId="21215" xr:uid="{53429491-F40E-4BD4-8B2C-DD69EDE9A38E}"/>
    <cellStyle name="Normal 3 2 3 3 4 4 4 2" xfId="34907" xr:uid="{90A5D7DC-B31D-4678-A5C4-A8967D2B390F}"/>
    <cellStyle name="Normal 3 2 3 3 4 4 4 3" xfId="49791" xr:uid="{B269F0D9-7058-4E0B-837B-C7AE67CADF32}"/>
    <cellStyle name="Normal 3 2 3 3 4 4 5" xfId="14371" xr:uid="{FB8968CC-7DDC-4D91-A2A5-2851C9B481B2}"/>
    <cellStyle name="Normal 3 2 3 3 4 4 6" xfId="28061" xr:uid="{61F36B40-683C-4322-9D36-B133E958C47E}"/>
    <cellStyle name="Normal 3 2 3 3 4 4 7" xfId="42945" xr:uid="{C5494BFA-E5B8-423E-A983-17D612F6643A}"/>
    <cellStyle name="Normal 3 2 3 3 4 5" xfId="9233" xr:uid="{46A81304-19CE-4055-BDC3-3B0FB6BD97D8}"/>
    <cellStyle name="Normal 3 2 3 3 4 5 2" xfId="12655" xr:uid="{D4ACBAC3-1022-4375-B3CB-B80CE924F4CA}"/>
    <cellStyle name="Normal 3 2 3 3 4 5 2 2" xfId="26345" xr:uid="{5E99A848-B217-4E68-815C-E35DEABB488F}"/>
    <cellStyle name="Normal 3 2 3 3 4 5 2 2 2" xfId="40037" xr:uid="{173D9378-B673-4448-831A-E918C3FF2728}"/>
    <cellStyle name="Normal 3 2 3 3 4 5 2 2 3" xfId="54921" xr:uid="{A8477147-BF3F-430D-A32C-9F5557AE2861}"/>
    <cellStyle name="Normal 3 2 3 3 4 5 2 3" xfId="19501" xr:uid="{C9A3EB48-6313-4EB3-A48D-8E0425D04693}"/>
    <cellStyle name="Normal 3 2 3 3 4 5 2 4" xfId="33191" xr:uid="{2E3D838F-B6B2-4E41-BC72-6AE1175D0E7F}"/>
    <cellStyle name="Normal 3 2 3 3 4 5 2 5" xfId="48075" xr:uid="{3ED47C91-01FF-4039-8CB8-7F001978A1D8}"/>
    <cellStyle name="Normal 3 2 3 3 4 5 3" xfId="22923" xr:uid="{6E3D4D31-2125-44D2-AEFE-233A6B250246}"/>
    <cellStyle name="Normal 3 2 3 3 4 5 3 2" xfId="36615" xr:uid="{3A0F1162-7124-4651-8859-589BA3DF29D2}"/>
    <cellStyle name="Normal 3 2 3 3 4 5 3 3" xfId="51499" xr:uid="{F1F67BF4-3CD8-4A97-91E5-38C7A644DA12}"/>
    <cellStyle name="Normal 3 2 3 3 4 5 4" xfId="16079" xr:uid="{543352FF-39F9-451D-8D67-9419C69D451C}"/>
    <cellStyle name="Normal 3 2 3 3 4 5 5" xfId="29769" xr:uid="{8FF5CB91-F8F9-487F-BD85-EB329362A922}"/>
    <cellStyle name="Normal 3 2 3 3 4 5 6" xfId="44653" xr:uid="{9FC43A4D-CD2A-4450-9F0B-56389C483EE2}"/>
    <cellStyle name="Normal 3 2 3 3 4 6" xfId="10943" xr:uid="{CA8D345E-4A20-4E4E-87A0-ED89EEE6FB4B}"/>
    <cellStyle name="Normal 3 2 3 3 4 6 2" xfId="24633" xr:uid="{86B116A2-2228-4D38-9D38-B19FC87430D1}"/>
    <cellStyle name="Normal 3 2 3 3 4 6 2 2" xfId="38325" xr:uid="{DDDA2841-D640-4AA6-8883-DA1181C8E7D0}"/>
    <cellStyle name="Normal 3 2 3 3 4 6 2 3" xfId="53209" xr:uid="{21C209CF-BAD6-4625-BD11-06EC631A4205}"/>
    <cellStyle name="Normal 3 2 3 3 4 6 3" xfId="17789" xr:uid="{BA863CB5-9AB5-4B88-9E66-26196754D87B}"/>
    <cellStyle name="Normal 3 2 3 3 4 6 4" xfId="31479" xr:uid="{86152AE2-D5C0-4CED-9A6F-4465A0C4B7C2}"/>
    <cellStyle name="Normal 3 2 3 3 4 6 5" xfId="46363" xr:uid="{BFD2461D-0C75-4B92-BB90-79845393384D}"/>
    <cellStyle name="Normal 3 2 3 3 4 7" xfId="21211" xr:uid="{D258BA32-69A2-4E97-A460-2EFA2C262BE1}"/>
    <cellStyle name="Normal 3 2 3 3 4 7 2" xfId="34903" xr:uid="{B075B617-71CF-45F6-B70E-7169062414AD}"/>
    <cellStyle name="Normal 3 2 3 3 4 7 3" xfId="49787" xr:uid="{8BA3CC88-FD35-40C5-8721-AF0FFDBB40AC}"/>
    <cellStyle name="Normal 3 2 3 3 4 8" xfId="14367" xr:uid="{CE6AE251-455D-4233-B7EE-DC785A006AD0}"/>
    <cellStyle name="Normal 3 2 3 3 4 9" xfId="28057" xr:uid="{32674E94-D801-453B-8B3D-03A18BCF6167}"/>
    <cellStyle name="Normal 3 2 3 3 5" xfId="7525" xr:uid="{4F2D26FE-A322-40E4-A606-4F431DF2C3F3}"/>
    <cellStyle name="Normal 3 2 3 3 5 2" xfId="7526" xr:uid="{C7CED04E-CB03-4EE5-AB1B-5E7D828C993F}"/>
    <cellStyle name="Normal 3 2 3 3 5 2 2" xfId="9239" xr:uid="{ECAF6FE1-94EA-48E7-AB74-B1D997F4F44D}"/>
    <cellStyle name="Normal 3 2 3 3 5 2 2 2" xfId="12661" xr:uid="{88D5E0CD-90B2-4CE2-9B67-FF3D39B04751}"/>
    <cellStyle name="Normal 3 2 3 3 5 2 2 2 2" xfId="26351" xr:uid="{C5707FD0-BE11-411B-926E-38E96408D756}"/>
    <cellStyle name="Normal 3 2 3 3 5 2 2 2 2 2" xfId="40043" xr:uid="{7E2589EB-8165-4296-940F-07D329D04177}"/>
    <cellStyle name="Normal 3 2 3 3 5 2 2 2 2 3" xfId="54927" xr:uid="{E1BA1321-C6BE-4CE7-91BF-94621E35CA1E}"/>
    <cellStyle name="Normal 3 2 3 3 5 2 2 2 3" xfId="19507" xr:uid="{5D09A572-B0FC-48A1-BD4D-979635682DE0}"/>
    <cellStyle name="Normal 3 2 3 3 5 2 2 2 4" xfId="33197" xr:uid="{1C8CDE1E-D186-45EA-8902-DC92DB033AFF}"/>
    <cellStyle name="Normal 3 2 3 3 5 2 2 2 5" xfId="48081" xr:uid="{B40B840C-5AED-4606-A365-CD4D1C568F2B}"/>
    <cellStyle name="Normal 3 2 3 3 5 2 2 3" xfId="22929" xr:uid="{3A3406B1-38CB-4F68-91FC-B52A98FD9757}"/>
    <cellStyle name="Normal 3 2 3 3 5 2 2 3 2" xfId="36621" xr:uid="{C0E7A3D2-1ACA-4AE4-92CA-6A449BB5A9F5}"/>
    <cellStyle name="Normal 3 2 3 3 5 2 2 3 3" xfId="51505" xr:uid="{3F38CD15-9892-439F-BE5D-A352AB9566FC}"/>
    <cellStyle name="Normal 3 2 3 3 5 2 2 4" xfId="16085" xr:uid="{7E5E1D3B-10F5-4279-8A75-32AFFAF1429A}"/>
    <cellStyle name="Normal 3 2 3 3 5 2 2 5" xfId="29775" xr:uid="{F857E8DC-E2F5-44D4-A561-BF78B6BFA4F5}"/>
    <cellStyle name="Normal 3 2 3 3 5 2 2 6" xfId="44659" xr:uid="{49EA6A20-8663-41BB-9B4B-9205C786C3EF}"/>
    <cellStyle name="Normal 3 2 3 3 5 2 3" xfId="10949" xr:uid="{B3E15106-5700-48F6-86D2-6523EC4DD9B4}"/>
    <cellStyle name="Normal 3 2 3 3 5 2 3 2" xfId="24639" xr:uid="{A1B23284-E361-4227-9CA6-820713287D38}"/>
    <cellStyle name="Normal 3 2 3 3 5 2 3 2 2" xfId="38331" xr:uid="{ABC63635-7A29-43D3-A80D-EEAF3E41A92A}"/>
    <cellStyle name="Normal 3 2 3 3 5 2 3 2 3" xfId="53215" xr:uid="{970307A6-1F2A-4BB2-8F97-1E44FDAC82EE}"/>
    <cellStyle name="Normal 3 2 3 3 5 2 3 3" xfId="17795" xr:uid="{A4392DA7-3D4B-4324-8FE6-7AF13F04CB01}"/>
    <cellStyle name="Normal 3 2 3 3 5 2 3 4" xfId="31485" xr:uid="{2D76204C-278F-4099-B949-51155CCF40A7}"/>
    <cellStyle name="Normal 3 2 3 3 5 2 3 5" xfId="46369" xr:uid="{424845AE-CA6E-4629-AAD4-73D7A9A5648D}"/>
    <cellStyle name="Normal 3 2 3 3 5 2 4" xfId="21217" xr:uid="{35091F48-1FB4-4705-8B9B-BFEB267FA684}"/>
    <cellStyle name="Normal 3 2 3 3 5 2 4 2" xfId="34909" xr:uid="{4594A268-ECC3-45BE-ACD4-8E89EAE4A9EE}"/>
    <cellStyle name="Normal 3 2 3 3 5 2 4 3" xfId="49793" xr:uid="{2E1448E3-6C07-4C66-A1AE-0715C2CDCA5D}"/>
    <cellStyle name="Normal 3 2 3 3 5 2 5" xfId="14373" xr:uid="{960B2728-6F3E-49E0-A12C-4DF7925BCEAC}"/>
    <cellStyle name="Normal 3 2 3 3 5 2 6" xfId="28063" xr:uid="{88BC2404-D539-497A-AB67-9355A95CCA3C}"/>
    <cellStyle name="Normal 3 2 3 3 5 2 7" xfId="42947" xr:uid="{189A23EB-998C-413F-B71B-8BC3AEAF7877}"/>
    <cellStyle name="Normal 3 2 3 3 5 3" xfId="9238" xr:uid="{ED97F4A3-8CFB-48A6-97F8-5CF8EC480A14}"/>
    <cellStyle name="Normal 3 2 3 3 5 3 2" xfId="12660" xr:uid="{303F922E-12A6-4624-908C-D934411C454A}"/>
    <cellStyle name="Normal 3 2 3 3 5 3 2 2" xfId="26350" xr:uid="{A47858A0-60C8-4DD8-AB94-DF180787B368}"/>
    <cellStyle name="Normal 3 2 3 3 5 3 2 2 2" xfId="40042" xr:uid="{22A8706D-7C85-4374-946A-C91738BEE605}"/>
    <cellStyle name="Normal 3 2 3 3 5 3 2 2 3" xfId="54926" xr:uid="{4F2EBF8D-7429-4AAE-B66E-BA51094FE269}"/>
    <cellStyle name="Normal 3 2 3 3 5 3 2 3" xfId="19506" xr:uid="{AB6CF41E-02F8-4D5F-9E7B-1DA265151CEC}"/>
    <cellStyle name="Normal 3 2 3 3 5 3 2 4" xfId="33196" xr:uid="{958DFBCF-E966-4CD8-BE5C-1DF6CDE5F9A7}"/>
    <cellStyle name="Normal 3 2 3 3 5 3 2 5" xfId="48080" xr:uid="{D81E82E2-DCAF-4B07-B5DE-240F6507CD24}"/>
    <cellStyle name="Normal 3 2 3 3 5 3 3" xfId="22928" xr:uid="{69F8499C-4C95-4168-9C58-E6A51FD5662C}"/>
    <cellStyle name="Normal 3 2 3 3 5 3 3 2" xfId="36620" xr:uid="{F5D700A7-82BE-43E0-B4DF-B857C3C2AFA1}"/>
    <cellStyle name="Normal 3 2 3 3 5 3 3 3" xfId="51504" xr:uid="{0CE40C56-08F0-4ADC-BBEA-4AF7D376C2F3}"/>
    <cellStyle name="Normal 3 2 3 3 5 3 4" xfId="16084" xr:uid="{F9ACCF9D-F0F4-45C3-916B-64B131635607}"/>
    <cellStyle name="Normal 3 2 3 3 5 3 5" xfId="29774" xr:uid="{3D23CF4A-2335-47B1-BEFD-9E71A7D54D71}"/>
    <cellStyle name="Normal 3 2 3 3 5 3 6" xfId="44658" xr:uid="{2B25BAC2-9D16-4A31-A8BA-53685663F54B}"/>
    <cellStyle name="Normal 3 2 3 3 5 4" xfId="10948" xr:uid="{74C2AA91-1A48-41E1-BEBF-5FA6E1907CB0}"/>
    <cellStyle name="Normal 3 2 3 3 5 4 2" xfId="24638" xr:uid="{C73D6A6E-31D8-4DCB-BE06-BF4CA375EDD7}"/>
    <cellStyle name="Normal 3 2 3 3 5 4 2 2" xfId="38330" xr:uid="{80ACF7CB-B373-4FAB-96C9-CD3240063812}"/>
    <cellStyle name="Normal 3 2 3 3 5 4 2 3" xfId="53214" xr:uid="{8FD44D43-F7AB-4DC3-81FF-CA92FBAD6661}"/>
    <cellStyle name="Normal 3 2 3 3 5 4 3" xfId="17794" xr:uid="{418E9FE9-C631-4C3D-8FC7-0ACD345ED58D}"/>
    <cellStyle name="Normal 3 2 3 3 5 4 4" xfId="31484" xr:uid="{340F7F17-2C5D-4DCA-9718-3BCEB11CEB25}"/>
    <cellStyle name="Normal 3 2 3 3 5 4 5" xfId="46368" xr:uid="{66251B20-1D25-473D-8BA1-776F6169A891}"/>
    <cellStyle name="Normal 3 2 3 3 5 5" xfId="21216" xr:uid="{1D5611AE-0E58-4A46-957E-940514142CE0}"/>
    <cellStyle name="Normal 3 2 3 3 5 5 2" xfId="34908" xr:uid="{07407C97-E0B3-46F9-B3BD-1714469E1B0A}"/>
    <cellStyle name="Normal 3 2 3 3 5 5 3" xfId="49792" xr:uid="{F5CB403F-BCC6-4448-9BE0-B7287D47386A}"/>
    <cellStyle name="Normal 3 2 3 3 5 6" xfId="14372" xr:uid="{45501208-E8B5-46B0-B30D-9AE7B8E2BD5F}"/>
    <cellStyle name="Normal 3 2 3 3 5 7" xfId="28062" xr:uid="{0D83D584-B958-47E6-B0D4-73642BAE7A46}"/>
    <cellStyle name="Normal 3 2 3 3 5 8" xfId="42946" xr:uid="{9CCFC568-4C37-4AC9-8E48-41244C6682B4}"/>
    <cellStyle name="Normal 3 2 3 3 6" xfId="7527" xr:uid="{9B71D5CD-BEA2-45E9-BCC0-7249768A7A77}"/>
    <cellStyle name="Normal 3 2 3 3 6 2" xfId="9240" xr:uid="{DD62F4F3-1353-4461-92CE-87EE58C00871}"/>
    <cellStyle name="Normal 3 2 3 3 6 2 2" xfId="12662" xr:uid="{A9D0FC51-B797-43E1-81DC-18856873B8FB}"/>
    <cellStyle name="Normal 3 2 3 3 6 2 2 2" xfId="26352" xr:uid="{F801CE96-1BCB-435B-AA4B-A9024F91B93A}"/>
    <cellStyle name="Normal 3 2 3 3 6 2 2 2 2" xfId="40044" xr:uid="{537F2FE5-4F6B-4B5A-A0FA-1C68F4F556E4}"/>
    <cellStyle name="Normal 3 2 3 3 6 2 2 2 3" xfId="54928" xr:uid="{A83C19DC-B868-4080-906A-5867501C3C9F}"/>
    <cellStyle name="Normal 3 2 3 3 6 2 2 3" xfId="19508" xr:uid="{E3CD184F-76E5-4292-A7B4-8A313A40ADD9}"/>
    <cellStyle name="Normal 3 2 3 3 6 2 2 4" xfId="33198" xr:uid="{D5A2E237-D13A-498F-BAEE-029DA9EBD8D0}"/>
    <cellStyle name="Normal 3 2 3 3 6 2 2 5" xfId="48082" xr:uid="{BC3821C6-56A2-4D42-B68B-F6DBCBAE0675}"/>
    <cellStyle name="Normal 3 2 3 3 6 2 3" xfId="22930" xr:uid="{B3030627-F0E7-4358-B0A6-86B4CFCDEFD7}"/>
    <cellStyle name="Normal 3 2 3 3 6 2 3 2" xfId="36622" xr:uid="{D33BE770-685E-4DE4-9E61-DC7A01F5DE07}"/>
    <cellStyle name="Normal 3 2 3 3 6 2 3 3" xfId="51506" xr:uid="{F9EFB27C-1297-43EF-95E4-46150165B807}"/>
    <cellStyle name="Normal 3 2 3 3 6 2 4" xfId="16086" xr:uid="{BE7F80A8-8D96-41C8-862E-C87A63D75E7B}"/>
    <cellStyle name="Normal 3 2 3 3 6 2 5" xfId="29776" xr:uid="{80A5CDB8-7119-46CD-B080-C9B4BC33224D}"/>
    <cellStyle name="Normal 3 2 3 3 6 2 6" xfId="44660" xr:uid="{CFAF89AB-2764-412F-B77E-6E10C1E0E0D9}"/>
    <cellStyle name="Normal 3 2 3 3 6 3" xfId="10950" xr:uid="{BAB70B80-99D3-4E3C-BAC8-0588F69D887B}"/>
    <cellStyle name="Normal 3 2 3 3 6 3 2" xfId="24640" xr:uid="{48336E3C-398F-4CE9-A256-B06A499AB977}"/>
    <cellStyle name="Normal 3 2 3 3 6 3 2 2" xfId="38332" xr:uid="{56ACC7CB-5833-4D4B-8A96-E20498CE93E3}"/>
    <cellStyle name="Normal 3 2 3 3 6 3 2 3" xfId="53216" xr:uid="{ABDCD997-E8F3-4678-847B-7CFB58C59D2C}"/>
    <cellStyle name="Normal 3 2 3 3 6 3 3" xfId="17796" xr:uid="{CDA41EBE-01BE-45BD-97A2-321FC478E257}"/>
    <cellStyle name="Normal 3 2 3 3 6 3 4" xfId="31486" xr:uid="{482B1106-71B3-4C74-B87F-A2525FDFCF60}"/>
    <cellStyle name="Normal 3 2 3 3 6 3 5" xfId="46370" xr:uid="{2F2310BC-0A29-4CBF-865B-BA8163D9B2BC}"/>
    <cellStyle name="Normal 3 2 3 3 6 4" xfId="21218" xr:uid="{136EFE41-1E51-4783-B4E4-AE2E5FBA79DC}"/>
    <cellStyle name="Normal 3 2 3 3 6 4 2" xfId="34910" xr:uid="{4909E537-F09B-4EFF-B1A6-7A0706A9EE04}"/>
    <cellStyle name="Normal 3 2 3 3 6 4 3" xfId="49794" xr:uid="{68D98FA2-4370-45CC-8DBC-CCD754E598E3}"/>
    <cellStyle name="Normal 3 2 3 3 6 5" xfId="14374" xr:uid="{B4AC2052-B0DA-47E3-A74C-6241283D922C}"/>
    <cellStyle name="Normal 3 2 3 3 6 6" xfId="28064" xr:uid="{B6AA6CFE-CCC5-4841-9426-973361BCA3E0}"/>
    <cellStyle name="Normal 3 2 3 3 6 7" xfId="42948" xr:uid="{9960445F-E3FC-4A04-A1B6-11F92B84C3F1}"/>
    <cellStyle name="Normal 3 2 3 3 7" xfId="7528" xr:uid="{B0928C5C-3224-4C9C-B8CA-D088E2652BDF}"/>
    <cellStyle name="Normal 3 2 3 3 7 2" xfId="9241" xr:uid="{D0EF6C67-ACCB-419E-A3CE-5EB5F23B2830}"/>
    <cellStyle name="Normal 3 2 3 3 7 2 2" xfId="12663" xr:uid="{7D0A01AD-3DF7-4F17-B2A3-2A9F6740F61F}"/>
    <cellStyle name="Normal 3 2 3 3 7 2 2 2" xfId="26353" xr:uid="{410D9516-E908-41AB-9898-CCAC91DBCD7B}"/>
    <cellStyle name="Normal 3 2 3 3 7 2 2 2 2" xfId="40045" xr:uid="{30239BD6-61B0-4EBF-9126-3572F21AB111}"/>
    <cellStyle name="Normal 3 2 3 3 7 2 2 2 3" xfId="54929" xr:uid="{2165B697-FDED-48AA-9961-13D437960422}"/>
    <cellStyle name="Normal 3 2 3 3 7 2 2 3" xfId="19509" xr:uid="{A7225B2D-DD04-4C05-8004-2D53BFD973D4}"/>
    <cellStyle name="Normal 3 2 3 3 7 2 2 4" xfId="33199" xr:uid="{1FD57C01-998F-4343-9D7D-F11143F11568}"/>
    <cellStyle name="Normal 3 2 3 3 7 2 2 5" xfId="48083" xr:uid="{8B0131FA-0CBE-4F45-99A5-B4535033DA7D}"/>
    <cellStyle name="Normal 3 2 3 3 7 2 3" xfId="22931" xr:uid="{714685AA-633B-46D3-938F-878ACE5DBCDA}"/>
    <cellStyle name="Normal 3 2 3 3 7 2 3 2" xfId="36623" xr:uid="{A12037CD-997C-46EF-91D5-7110480C00F9}"/>
    <cellStyle name="Normal 3 2 3 3 7 2 3 3" xfId="51507" xr:uid="{F0EB41FC-AC5C-41B4-9312-E2087486999E}"/>
    <cellStyle name="Normal 3 2 3 3 7 2 4" xfId="16087" xr:uid="{98E854FA-CB1D-4064-8A3B-C40FF937F71F}"/>
    <cellStyle name="Normal 3 2 3 3 7 2 5" xfId="29777" xr:uid="{0B12825D-5A87-4E3D-9A1D-C4BEF15ADA4E}"/>
    <cellStyle name="Normal 3 2 3 3 7 2 6" xfId="44661" xr:uid="{B0E08F34-F18E-455B-A62A-4B9239A42296}"/>
    <cellStyle name="Normal 3 2 3 3 7 3" xfId="10951" xr:uid="{7D22936E-DB4A-43EA-AD32-1A28CA2B5CB5}"/>
    <cellStyle name="Normal 3 2 3 3 7 3 2" xfId="24641" xr:uid="{B1CE872A-89F5-4789-8A9C-6F17BA4B4788}"/>
    <cellStyle name="Normal 3 2 3 3 7 3 2 2" xfId="38333" xr:uid="{195A9314-25D9-4305-B246-6E5068466EB3}"/>
    <cellStyle name="Normal 3 2 3 3 7 3 2 3" xfId="53217" xr:uid="{EFDD1689-58FD-4662-8B83-24B6508E3679}"/>
    <cellStyle name="Normal 3 2 3 3 7 3 3" xfId="17797" xr:uid="{BECE5C06-4691-48F2-940C-97D4CB9F2BB8}"/>
    <cellStyle name="Normal 3 2 3 3 7 3 4" xfId="31487" xr:uid="{C7E7756A-89ED-45A0-89F6-DC43FFBEADB1}"/>
    <cellStyle name="Normal 3 2 3 3 7 3 5" xfId="46371" xr:uid="{899B6733-DA3B-48D2-AEA2-018386D4ECED}"/>
    <cellStyle name="Normal 3 2 3 3 7 4" xfId="21219" xr:uid="{0D47124C-C994-4F89-A3F4-9107E267D717}"/>
    <cellStyle name="Normal 3 2 3 3 7 4 2" xfId="34911" xr:uid="{99077CFD-5E04-4459-BD47-35247168012E}"/>
    <cellStyle name="Normal 3 2 3 3 7 4 3" xfId="49795" xr:uid="{7077CEE7-9D70-4706-B43F-A5848685A1BB}"/>
    <cellStyle name="Normal 3 2 3 3 7 5" xfId="14375" xr:uid="{8F740C70-6980-4B53-95DD-570425E28D39}"/>
    <cellStyle name="Normal 3 2 3 3 7 6" xfId="28065" xr:uid="{503A058C-D6FC-4861-8B92-F389514445BD}"/>
    <cellStyle name="Normal 3 2 3 3 7 7" xfId="42949" xr:uid="{582E8299-504B-4780-9395-B3CB7EEACB53}"/>
    <cellStyle name="Normal 3 2 3 3 8" xfId="9212" xr:uid="{7B1BFF8A-7DF8-43A3-9C58-9365E9E4728F}"/>
    <cellStyle name="Normal 3 2 3 3 8 2" xfId="12634" xr:uid="{4BFDEE09-0C96-4603-8ACE-C51B610E3972}"/>
    <cellStyle name="Normal 3 2 3 3 8 2 2" xfId="26324" xr:uid="{3C991A6D-0A7C-47FC-88D5-F5B0FDFC841C}"/>
    <cellStyle name="Normal 3 2 3 3 8 2 2 2" xfId="40016" xr:uid="{842ABF9D-A544-4C7D-8979-4312E39A1DD0}"/>
    <cellStyle name="Normal 3 2 3 3 8 2 2 3" xfId="54900" xr:uid="{83ACF5DD-1713-4D6D-A75A-3857E5DCEEE6}"/>
    <cellStyle name="Normal 3 2 3 3 8 2 3" xfId="19480" xr:uid="{0E7DCE8B-45D3-4292-BA7F-7584B1DAA877}"/>
    <cellStyle name="Normal 3 2 3 3 8 2 4" xfId="33170" xr:uid="{C993CE52-2D0F-4BBF-9360-D423FF45339B}"/>
    <cellStyle name="Normal 3 2 3 3 8 2 5" xfId="48054" xr:uid="{27FE6F20-D3BE-4AF6-9E1C-E54E5B6A9FDE}"/>
    <cellStyle name="Normal 3 2 3 3 8 3" xfId="22902" xr:uid="{212A71F2-C617-4876-AD6F-93A3CC6ABFEC}"/>
    <cellStyle name="Normal 3 2 3 3 8 3 2" xfId="36594" xr:uid="{D36ED6E4-5C09-4E7A-9257-15B6C4D82271}"/>
    <cellStyle name="Normal 3 2 3 3 8 3 3" xfId="51478" xr:uid="{7A18B8F6-84C7-4D1F-AB58-560A0B610BA8}"/>
    <cellStyle name="Normal 3 2 3 3 8 4" xfId="16058" xr:uid="{C55BF650-CFAC-4D3A-BD6B-2D9FDAFEF240}"/>
    <cellStyle name="Normal 3 2 3 3 8 5" xfId="29748" xr:uid="{A2FDB75D-4EB1-4FCC-8A57-0916D0CDB074}"/>
    <cellStyle name="Normal 3 2 3 3 8 6" xfId="44632" xr:uid="{3CC90253-50CF-4643-B912-701C11FF0DA6}"/>
    <cellStyle name="Normal 3 2 3 3 9" xfId="10922" xr:uid="{AE8B9EB9-53C4-4B6C-9355-91120F9F6969}"/>
    <cellStyle name="Normal 3 2 3 3 9 2" xfId="24612" xr:uid="{185DC2EE-CA75-4B10-B375-79CB80AA9A32}"/>
    <cellStyle name="Normal 3 2 3 3 9 2 2" xfId="38304" xr:uid="{B7DB9A4D-3E27-4816-8BBF-62D080276001}"/>
    <cellStyle name="Normal 3 2 3 3 9 2 3" xfId="53188" xr:uid="{B61CC006-1B6A-4349-9E3F-AC2349CD1070}"/>
    <cellStyle name="Normal 3 2 3 3 9 3" xfId="17768" xr:uid="{3C81F0C8-5C83-4E42-BFFB-51DF08BEB9D9}"/>
    <cellStyle name="Normal 3 2 3 3 9 4" xfId="31458" xr:uid="{B3856FD2-2DF0-4D03-8BE7-270E57753A53}"/>
    <cellStyle name="Normal 3 2 3 3 9 5" xfId="46342" xr:uid="{105CE27F-3723-49BF-925D-BF5E38FCFF8C}"/>
    <cellStyle name="Normal 3 2 3 4" xfId="7529" xr:uid="{B001B102-A879-4BC4-BF12-978F65C4EA39}"/>
    <cellStyle name="Normal 3 2 3 4 10" xfId="14376" xr:uid="{65FFDB2E-34A7-4FF7-985D-C1097ADA71AC}"/>
    <cellStyle name="Normal 3 2 3 4 11" xfId="28066" xr:uid="{C9F94898-53AC-41DF-B384-6B837B6B598B}"/>
    <cellStyle name="Normal 3 2 3 4 12" xfId="42950" xr:uid="{DD89283B-1D1C-4CCE-B816-9A585ACEABB2}"/>
    <cellStyle name="Normal 3 2 3 4 2" xfId="7530" xr:uid="{DB46B880-E60D-4F63-8E13-E761B4038244}"/>
    <cellStyle name="Normal 3 2 3 4 2 10" xfId="42951" xr:uid="{723E96B9-886A-4FD7-B1ED-CF964DCBB333}"/>
    <cellStyle name="Normal 3 2 3 4 2 2" xfId="7531" xr:uid="{43B2DA33-2B18-4BAF-8D2F-98E459BAAC15}"/>
    <cellStyle name="Normal 3 2 3 4 2 2 2" xfId="7532" xr:uid="{4097E550-4D5B-43F8-B578-1422419BB94C}"/>
    <cellStyle name="Normal 3 2 3 4 2 2 2 2" xfId="9245" xr:uid="{FE6664D5-4069-4CDE-988F-E16962186487}"/>
    <cellStyle name="Normal 3 2 3 4 2 2 2 2 2" xfId="12667" xr:uid="{ECD181B6-39A0-4CE9-B41C-BA2B4044394D}"/>
    <cellStyle name="Normal 3 2 3 4 2 2 2 2 2 2" xfId="26357" xr:uid="{A1D2272B-5615-4915-BFEB-C52489C82F8D}"/>
    <cellStyle name="Normal 3 2 3 4 2 2 2 2 2 2 2" xfId="40049" xr:uid="{C0D48BAE-FD32-4AF0-AD7E-D03A99F63452}"/>
    <cellStyle name="Normal 3 2 3 4 2 2 2 2 2 2 3" xfId="54933" xr:uid="{145B1F94-4EB8-4450-A1C1-EE4991633F2C}"/>
    <cellStyle name="Normal 3 2 3 4 2 2 2 2 2 3" xfId="19513" xr:uid="{E78BA06C-EB1C-4056-BD28-0787E7D5A877}"/>
    <cellStyle name="Normal 3 2 3 4 2 2 2 2 2 4" xfId="33203" xr:uid="{CCFDB578-6676-4E6F-814D-CE35D91FF868}"/>
    <cellStyle name="Normal 3 2 3 4 2 2 2 2 2 5" xfId="48087" xr:uid="{98869EE6-A781-4B12-9219-3CC0E134203D}"/>
    <cellStyle name="Normal 3 2 3 4 2 2 2 2 3" xfId="22935" xr:uid="{069D1D04-3349-406D-A6B5-29D8C7109029}"/>
    <cellStyle name="Normal 3 2 3 4 2 2 2 2 3 2" xfId="36627" xr:uid="{3E441E86-36F0-45CC-8076-38B9A7890A54}"/>
    <cellStyle name="Normal 3 2 3 4 2 2 2 2 3 3" xfId="51511" xr:uid="{050E4F63-FA4C-414A-808B-9F57667F7601}"/>
    <cellStyle name="Normal 3 2 3 4 2 2 2 2 4" xfId="16091" xr:uid="{18DD3B99-A5BC-41E9-BE5B-063EC8BBEDB4}"/>
    <cellStyle name="Normal 3 2 3 4 2 2 2 2 5" xfId="29781" xr:uid="{A65A6104-2061-4758-8832-470A0887BE21}"/>
    <cellStyle name="Normal 3 2 3 4 2 2 2 2 6" xfId="44665" xr:uid="{1EB3F485-26A4-470A-9469-1C2604CE4F2C}"/>
    <cellStyle name="Normal 3 2 3 4 2 2 2 3" xfId="10955" xr:uid="{A7F368CD-49A7-40FD-9841-CE8DDFDFC7F5}"/>
    <cellStyle name="Normal 3 2 3 4 2 2 2 3 2" xfId="24645" xr:uid="{8404564C-141B-47FC-870A-45A205C400D9}"/>
    <cellStyle name="Normal 3 2 3 4 2 2 2 3 2 2" xfId="38337" xr:uid="{AEDF12CC-DF66-43AE-B3B5-287C93A7F9D8}"/>
    <cellStyle name="Normal 3 2 3 4 2 2 2 3 2 3" xfId="53221" xr:uid="{433ACF72-9525-4DEA-9A81-711FF38A71CF}"/>
    <cellStyle name="Normal 3 2 3 4 2 2 2 3 3" xfId="17801" xr:uid="{071F6EB0-E2C3-49F2-9281-461885B7D006}"/>
    <cellStyle name="Normal 3 2 3 4 2 2 2 3 4" xfId="31491" xr:uid="{D5432B74-F4B1-4CF9-BFBC-4A61530A8DA3}"/>
    <cellStyle name="Normal 3 2 3 4 2 2 2 3 5" xfId="46375" xr:uid="{B58C1520-2EFD-4057-8EEC-C0E63BAE4986}"/>
    <cellStyle name="Normal 3 2 3 4 2 2 2 4" xfId="21223" xr:uid="{132AB8B3-2C07-4CD8-A4A7-1DE06017996B}"/>
    <cellStyle name="Normal 3 2 3 4 2 2 2 4 2" xfId="34915" xr:uid="{35CC5459-DF91-4F0E-8E12-B3390267DAB9}"/>
    <cellStyle name="Normal 3 2 3 4 2 2 2 4 3" xfId="49799" xr:uid="{88BEA083-1B6B-4F80-A478-6585AA125D5E}"/>
    <cellStyle name="Normal 3 2 3 4 2 2 2 5" xfId="14379" xr:uid="{75BB5A66-32B6-468B-8D34-81C2DA559F95}"/>
    <cellStyle name="Normal 3 2 3 4 2 2 2 6" xfId="28069" xr:uid="{E89571CB-EF88-4CFA-999F-19649B77BEC1}"/>
    <cellStyle name="Normal 3 2 3 4 2 2 2 7" xfId="42953" xr:uid="{69EEA46F-AAFB-426A-A5A9-E6602985830A}"/>
    <cellStyle name="Normal 3 2 3 4 2 2 3" xfId="9244" xr:uid="{E424790F-A1BB-48BC-B964-9DD133854D93}"/>
    <cellStyle name="Normal 3 2 3 4 2 2 3 2" xfId="12666" xr:uid="{868912EC-36C4-4CBC-9411-82EB3A863BB6}"/>
    <cellStyle name="Normal 3 2 3 4 2 2 3 2 2" xfId="26356" xr:uid="{6C105F15-E76A-4797-BC42-E5C663DA0461}"/>
    <cellStyle name="Normal 3 2 3 4 2 2 3 2 2 2" xfId="40048" xr:uid="{BDE7245B-3123-41A7-A5B6-CA6460293286}"/>
    <cellStyle name="Normal 3 2 3 4 2 2 3 2 2 3" xfId="54932" xr:uid="{19F9C400-5B72-4BA0-8A84-7981B82896D3}"/>
    <cellStyle name="Normal 3 2 3 4 2 2 3 2 3" xfId="19512" xr:uid="{CDC3EA48-15DA-4C2F-8328-34CAAAD2098A}"/>
    <cellStyle name="Normal 3 2 3 4 2 2 3 2 4" xfId="33202" xr:uid="{2BDAA71C-5661-475D-85B7-12C085E1ED77}"/>
    <cellStyle name="Normal 3 2 3 4 2 2 3 2 5" xfId="48086" xr:uid="{04B01A8B-9188-4F4C-9148-A250E57CEBF4}"/>
    <cellStyle name="Normal 3 2 3 4 2 2 3 3" xfId="22934" xr:uid="{9DF4DA7F-E69E-4270-B1DB-D18A7426D730}"/>
    <cellStyle name="Normal 3 2 3 4 2 2 3 3 2" xfId="36626" xr:uid="{330B4BF4-8560-4F02-8520-DD97D88AD293}"/>
    <cellStyle name="Normal 3 2 3 4 2 2 3 3 3" xfId="51510" xr:uid="{F4DE401E-CD16-4CE6-87C3-A5F4045069D8}"/>
    <cellStyle name="Normal 3 2 3 4 2 2 3 4" xfId="16090" xr:uid="{21B4BC1A-8503-42BC-974C-BA894CFF3DE1}"/>
    <cellStyle name="Normal 3 2 3 4 2 2 3 5" xfId="29780" xr:uid="{75CC4B2A-49F9-4009-8ED5-1AF21C24FC53}"/>
    <cellStyle name="Normal 3 2 3 4 2 2 3 6" xfId="44664" xr:uid="{7A8C6125-C215-4969-A9C8-5104EFF35C98}"/>
    <cellStyle name="Normal 3 2 3 4 2 2 4" xfId="10954" xr:uid="{C6537AB3-9D5A-43EB-83EA-26E4317B745B}"/>
    <cellStyle name="Normal 3 2 3 4 2 2 4 2" xfId="24644" xr:uid="{53C15245-9820-458D-A634-95F734633F88}"/>
    <cellStyle name="Normal 3 2 3 4 2 2 4 2 2" xfId="38336" xr:uid="{CA5F351D-1ACE-4E2B-A414-E6AB76DE5ACB}"/>
    <cellStyle name="Normal 3 2 3 4 2 2 4 2 3" xfId="53220" xr:uid="{4F6C2B6F-65A2-4ADB-9654-9BE7B7728EDE}"/>
    <cellStyle name="Normal 3 2 3 4 2 2 4 3" xfId="17800" xr:uid="{7A3A4FEF-5029-4CBC-8A7A-2FA1B2173019}"/>
    <cellStyle name="Normal 3 2 3 4 2 2 4 4" xfId="31490" xr:uid="{4AF544CF-25A9-42D9-93F6-C41D66469084}"/>
    <cellStyle name="Normal 3 2 3 4 2 2 4 5" xfId="46374" xr:uid="{59E66486-9EDE-4432-BFA7-0021979CAC18}"/>
    <cellStyle name="Normal 3 2 3 4 2 2 5" xfId="21222" xr:uid="{8E8A5D92-C60E-4EF7-B867-5C821B5BF0CC}"/>
    <cellStyle name="Normal 3 2 3 4 2 2 5 2" xfId="34914" xr:uid="{2FEAA226-939D-4B40-9C40-DA686F4412A1}"/>
    <cellStyle name="Normal 3 2 3 4 2 2 5 3" xfId="49798" xr:uid="{72EBEA1A-6E09-4D49-96A6-BE15A6E9CC4D}"/>
    <cellStyle name="Normal 3 2 3 4 2 2 6" xfId="14378" xr:uid="{FF2F01BB-680C-4D23-9451-02A4F5F88D99}"/>
    <cellStyle name="Normal 3 2 3 4 2 2 7" xfId="28068" xr:uid="{89EEEB1B-1AD5-47B7-B60B-5A7D1C2340EA}"/>
    <cellStyle name="Normal 3 2 3 4 2 2 8" xfId="42952" xr:uid="{184B2ED9-254C-4FD7-935E-03EC4EC2F477}"/>
    <cellStyle name="Normal 3 2 3 4 2 3" xfId="7533" xr:uid="{D2A8900E-0160-4CE9-A2B0-1DA9B8A29E5A}"/>
    <cellStyle name="Normal 3 2 3 4 2 3 2" xfId="9246" xr:uid="{996E8878-E5CF-403C-86F3-A3B1064A5085}"/>
    <cellStyle name="Normal 3 2 3 4 2 3 2 2" xfId="12668" xr:uid="{7F4DB831-9C58-468F-BA1B-929686F846EC}"/>
    <cellStyle name="Normal 3 2 3 4 2 3 2 2 2" xfId="26358" xr:uid="{5651C734-7147-4AE9-B9D9-77C18ECF0C00}"/>
    <cellStyle name="Normal 3 2 3 4 2 3 2 2 2 2" xfId="40050" xr:uid="{705D4841-BAAF-4272-BA43-766F915D2D7A}"/>
    <cellStyle name="Normal 3 2 3 4 2 3 2 2 2 3" xfId="54934" xr:uid="{FB856246-7E73-49FC-8391-43C7A11FCCD3}"/>
    <cellStyle name="Normal 3 2 3 4 2 3 2 2 3" xfId="19514" xr:uid="{AC70DC77-7470-42A9-9D9D-0869BF997630}"/>
    <cellStyle name="Normal 3 2 3 4 2 3 2 2 4" xfId="33204" xr:uid="{150C6B7B-AA21-4AFA-B266-D44C486E8739}"/>
    <cellStyle name="Normal 3 2 3 4 2 3 2 2 5" xfId="48088" xr:uid="{7A116D45-3AA8-4FB7-B43D-3F583C9B03BE}"/>
    <cellStyle name="Normal 3 2 3 4 2 3 2 3" xfId="22936" xr:uid="{23A4CD3E-31BF-447F-82B4-4A617BF65E86}"/>
    <cellStyle name="Normal 3 2 3 4 2 3 2 3 2" xfId="36628" xr:uid="{2E365374-426E-4AAC-8A6D-71DC1BF3536A}"/>
    <cellStyle name="Normal 3 2 3 4 2 3 2 3 3" xfId="51512" xr:uid="{4BF631FC-854C-4C7E-B86F-0647B00B030B}"/>
    <cellStyle name="Normal 3 2 3 4 2 3 2 4" xfId="16092" xr:uid="{5F0A310E-A261-43A3-B7CA-C9932FD7B59A}"/>
    <cellStyle name="Normal 3 2 3 4 2 3 2 5" xfId="29782" xr:uid="{A213C030-03DF-49B0-81FD-D92956283532}"/>
    <cellStyle name="Normal 3 2 3 4 2 3 2 6" xfId="44666" xr:uid="{0652A542-72D1-4933-A293-1BF4D2B58E2B}"/>
    <cellStyle name="Normal 3 2 3 4 2 3 3" xfId="10956" xr:uid="{692BAA92-CFA6-4B0E-B6C1-8C808C6ABF31}"/>
    <cellStyle name="Normal 3 2 3 4 2 3 3 2" xfId="24646" xr:uid="{50FBDD76-F82E-4BE6-992E-788567C86564}"/>
    <cellStyle name="Normal 3 2 3 4 2 3 3 2 2" xfId="38338" xr:uid="{F8F3E678-BA20-4C3C-9E25-D146AB89D385}"/>
    <cellStyle name="Normal 3 2 3 4 2 3 3 2 3" xfId="53222" xr:uid="{32328264-2C1E-456E-9933-FF203DB49B40}"/>
    <cellStyle name="Normal 3 2 3 4 2 3 3 3" xfId="17802" xr:uid="{59CC3231-48A6-4AD0-A725-F9E1F3893DD1}"/>
    <cellStyle name="Normal 3 2 3 4 2 3 3 4" xfId="31492" xr:uid="{C92582FF-CE25-41B1-912D-20C7E690E4B0}"/>
    <cellStyle name="Normal 3 2 3 4 2 3 3 5" xfId="46376" xr:uid="{AF68BD46-B3E9-4C78-9D27-4BD1215DE304}"/>
    <cellStyle name="Normal 3 2 3 4 2 3 4" xfId="21224" xr:uid="{9771124A-3D96-4E6E-AC5E-1FE01B4BAFF2}"/>
    <cellStyle name="Normal 3 2 3 4 2 3 4 2" xfId="34916" xr:uid="{F1D03EC4-953D-46F5-83BB-75848FFA4EFA}"/>
    <cellStyle name="Normal 3 2 3 4 2 3 4 3" xfId="49800" xr:uid="{068E71FE-CD48-48C4-97E9-3DE10D40053D}"/>
    <cellStyle name="Normal 3 2 3 4 2 3 5" xfId="14380" xr:uid="{6A74DD38-21B2-4B74-AF2C-662D106A7450}"/>
    <cellStyle name="Normal 3 2 3 4 2 3 6" xfId="28070" xr:uid="{B75D2019-B0FE-4CEB-B803-9BC66B8419D0}"/>
    <cellStyle name="Normal 3 2 3 4 2 3 7" xfId="42954" xr:uid="{6DB1415C-6964-471D-9C8C-A61069CF78F7}"/>
    <cellStyle name="Normal 3 2 3 4 2 4" xfId="7534" xr:uid="{475B3B84-8364-4614-8A93-00FDE35FE15A}"/>
    <cellStyle name="Normal 3 2 3 4 2 4 2" xfId="9247" xr:uid="{6E759863-8C76-4615-BABC-DDB55C5C8648}"/>
    <cellStyle name="Normal 3 2 3 4 2 4 2 2" xfId="12669" xr:uid="{33CBC0FF-6386-4341-8C31-4ADACA28B8AD}"/>
    <cellStyle name="Normal 3 2 3 4 2 4 2 2 2" xfId="26359" xr:uid="{7DC32FD1-A044-4A71-8FDA-AAAB52B5C1A0}"/>
    <cellStyle name="Normal 3 2 3 4 2 4 2 2 2 2" xfId="40051" xr:uid="{D680AE6B-A5B8-436B-935B-BA0DC7817EE9}"/>
    <cellStyle name="Normal 3 2 3 4 2 4 2 2 2 3" xfId="54935" xr:uid="{8EF4D6C3-4841-4C6B-82FE-26877180B121}"/>
    <cellStyle name="Normal 3 2 3 4 2 4 2 2 3" xfId="19515" xr:uid="{661217BD-66AE-4867-B206-44418D3BB6FB}"/>
    <cellStyle name="Normal 3 2 3 4 2 4 2 2 4" xfId="33205" xr:uid="{A74F2F10-FD77-4201-AEDE-F4B3C19F248B}"/>
    <cellStyle name="Normal 3 2 3 4 2 4 2 2 5" xfId="48089" xr:uid="{892EE36A-6820-460C-A91E-CFBC0408ED7F}"/>
    <cellStyle name="Normal 3 2 3 4 2 4 2 3" xfId="22937" xr:uid="{71C0EAFF-1283-47A7-9E43-076578CE034E}"/>
    <cellStyle name="Normal 3 2 3 4 2 4 2 3 2" xfId="36629" xr:uid="{0D897EA0-F9DB-45B2-AF19-4D1D49ECD1FF}"/>
    <cellStyle name="Normal 3 2 3 4 2 4 2 3 3" xfId="51513" xr:uid="{27A8B660-4429-4689-BFB6-C8EBB5A72A7D}"/>
    <cellStyle name="Normal 3 2 3 4 2 4 2 4" xfId="16093" xr:uid="{FCD78EEC-5523-4916-BCC6-F4147CFDFBE5}"/>
    <cellStyle name="Normal 3 2 3 4 2 4 2 5" xfId="29783" xr:uid="{8FE7D505-2A5A-4706-AD01-E1DB762A356D}"/>
    <cellStyle name="Normal 3 2 3 4 2 4 2 6" xfId="44667" xr:uid="{49C4C189-CC20-45F1-B6DB-C10796ABBFDD}"/>
    <cellStyle name="Normal 3 2 3 4 2 4 3" xfId="10957" xr:uid="{6DAE25CF-576B-4AD6-B8EF-B6F26DB5D21D}"/>
    <cellStyle name="Normal 3 2 3 4 2 4 3 2" xfId="24647" xr:uid="{90DB93E3-EAFB-4416-B1E2-54970F86F9B4}"/>
    <cellStyle name="Normal 3 2 3 4 2 4 3 2 2" xfId="38339" xr:uid="{D88B091D-E467-49A6-9C9C-2AD71B3A72FA}"/>
    <cellStyle name="Normal 3 2 3 4 2 4 3 2 3" xfId="53223" xr:uid="{71EDA192-5899-48F7-929C-F17B14399D7A}"/>
    <cellStyle name="Normal 3 2 3 4 2 4 3 3" xfId="17803" xr:uid="{555B599A-3ABD-41BD-B07E-4DB9D564CDFE}"/>
    <cellStyle name="Normal 3 2 3 4 2 4 3 4" xfId="31493" xr:uid="{99E61DF5-6A87-4D70-B461-78FA40FC6B5E}"/>
    <cellStyle name="Normal 3 2 3 4 2 4 3 5" xfId="46377" xr:uid="{D8348FCF-7706-4D99-9D2D-4BBD4CC31BF4}"/>
    <cellStyle name="Normal 3 2 3 4 2 4 4" xfId="21225" xr:uid="{01640EE6-57C7-475B-8FE4-F3E0241CCA92}"/>
    <cellStyle name="Normal 3 2 3 4 2 4 4 2" xfId="34917" xr:uid="{B19E5D23-600E-44F3-94EA-5D74B7FF1703}"/>
    <cellStyle name="Normal 3 2 3 4 2 4 4 3" xfId="49801" xr:uid="{984B5A64-346D-4713-942F-120C58349955}"/>
    <cellStyle name="Normal 3 2 3 4 2 4 5" xfId="14381" xr:uid="{529DD18C-68C2-4D0D-BE5B-6B7035D661D4}"/>
    <cellStyle name="Normal 3 2 3 4 2 4 6" xfId="28071" xr:uid="{AF646089-071E-4AD0-B654-20055972936E}"/>
    <cellStyle name="Normal 3 2 3 4 2 4 7" xfId="42955" xr:uid="{1A3910B9-C97B-4B2C-AC7F-84169A2245F0}"/>
    <cellStyle name="Normal 3 2 3 4 2 5" xfId="9243" xr:uid="{76C7EE5B-1D13-4E9B-AA97-7F2E9E9F0AB4}"/>
    <cellStyle name="Normal 3 2 3 4 2 5 2" xfId="12665" xr:uid="{9D6486BD-6A03-4229-AD47-88E4FCE09FC9}"/>
    <cellStyle name="Normal 3 2 3 4 2 5 2 2" xfId="26355" xr:uid="{B93E6464-9A1A-40E9-B8E2-DF1F6B84C756}"/>
    <cellStyle name="Normal 3 2 3 4 2 5 2 2 2" xfId="40047" xr:uid="{36C7ECE3-CBE3-4F92-901B-F760D72CE8EB}"/>
    <cellStyle name="Normal 3 2 3 4 2 5 2 2 3" xfId="54931" xr:uid="{0DF6DB78-5070-4B56-AACF-D5067C0DD5C8}"/>
    <cellStyle name="Normal 3 2 3 4 2 5 2 3" xfId="19511" xr:uid="{B391D9AB-CEF8-40E3-B18D-774BF75C6475}"/>
    <cellStyle name="Normal 3 2 3 4 2 5 2 4" xfId="33201" xr:uid="{890F1084-84C7-440A-937D-EB0F26A356FA}"/>
    <cellStyle name="Normal 3 2 3 4 2 5 2 5" xfId="48085" xr:uid="{3A26A9AF-E309-4045-A3A8-A83196BEEBEF}"/>
    <cellStyle name="Normal 3 2 3 4 2 5 3" xfId="22933" xr:uid="{A668E380-F77D-417A-9116-FEC98231518C}"/>
    <cellStyle name="Normal 3 2 3 4 2 5 3 2" xfId="36625" xr:uid="{0FA77918-87EE-4D10-9FC1-9C6DF7794C52}"/>
    <cellStyle name="Normal 3 2 3 4 2 5 3 3" xfId="51509" xr:uid="{FFFDCA6F-3DA8-434F-BE1F-21BD194F18D7}"/>
    <cellStyle name="Normal 3 2 3 4 2 5 4" xfId="16089" xr:uid="{428EB90E-7485-4F5D-B46A-7C0AAF378074}"/>
    <cellStyle name="Normal 3 2 3 4 2 5 5" xfId="29779" xr:uid="{E579CAB3-0C9E-44CC-BBE2-8022104F1E58}"/>
    <cellStyle name="Normal 3 2 3 4 2 5 6" xfId="44663" xr:uid="{7C450EEB-DD76-481D-ABAC-A3DC65344035}"/>
    <cellStyle name="Normal 3 2 3 4 2 6" xfId="10953" xr:uid="{17AB5614-A40C-40D0-BC29-2446C1323220}"/>
    <cellStyle name="Normal 3 2 3 4 2 6 2" xfId="24643" xr:uid="{5797E805-E1B9-41F7-9CDC-B6CE7FE99D51}"/>
    <cellStyle name="Normal 3 2 3 4 2 6 2 2" xfId="38335" xr:uid="{B0565249-EB0E-4660-950A-DDE6808B907D}"/>
    <cellStyle name="Normal 3 2 3 4 2 6 2 3" xfId="53219" xr:uid="{B6B1A1AB-3A15-409F-95F3-FD17F938AA3B}"/>
    <cellStyle name="Normal 3 2 3 4 2 6 3" xfId="17799" xr:uid="{EB159EEA-6A65-49C8-9E73-67600BC7AF9E}"/>
    <cellStyle name="Normal 3 2 3 4 2 6 4" xfId="31489" xr:uid="{BF3FBFAF-BCBF-4162-ABEE-24CAA6AC422E}"/>
    <cellStyle name="Normal 3 2 3 4 2 6 5" xfId="46373" xr:uid="{926A219E-78B0-4175-B8CF-62370815F9FA}"/>
    <cellStyle name="Normal 3 2 3 4 2 7" xfId="21221" xr:uid="{1A4B0E3E-7E77-4B52-90D1-B4C470A9704D}"/>
    <cellStyle name="Normal 3 2 3 4 2 7 2" xfId="34913" xr:uid="{7CC79DD8-9FCC-47B8-91A9-CEBD2C5E20DB}"/>
    <cellStyle name="Normal 3 2 3 4 2 7 3" xfId="49797" xr:uid="{C1E8008A-2959-4CED-AC3F-147A12EBEC76}"/>
    <cellStyle name="Normal 3 2 3 4 2 8" xfId="14377" xr:uid="{8AEBA351-12AC-4D40-A8BF-8AD7BAB6A5B5}"/>
    <cellStyle name="Normal 3 2 3 4 2 9" xfId="28067" xr:uid="{C99AE85D-283B-447C-8964-0AFA9AE7A46F}"/>
    <cellStyle name="Normal 3 2 3 4 3" xfId="7535" xr:uid="{7B2D2AE1-3459-4EF1-A0D2-2AF449B5FD09}"/>
    <cellStyle name="Normal 3 2 3 4 3 10" xfId="42956" xr:uid="{3A89BD45-EC17-4715-A667-33EB326B29B8}"/>
    <cellStyle name="Normal 3 2 3 4 3 2" xfId="7536" xr:uid="{0B393CFC-FA96-4723-A066-4AC7B92E7EB9}"/>
    <cellStyle name="Normal 3 2 3 4 3 2 2" xfId="7537" xr:uid="{F6D42D49-BAAE-4B65-BCF0-D750A143417D}"/>
    <cellStyle name="Normal 3 2 3 4 3 2 2 2" xfId="9250" xr:uid="{AB305D31-E51F-4CE7-B1ED-26C86448006E}"/>
    <cellStyle name="Normal 3 2 3 4 3 2 2 2 2" xfId="12672" xr:uid="{0AEC84C9-312C-44DB-B3ED-3FD251CCDDAF}"/>
    <cellStyle name="Normal 3 2 3 4 3 2 2 2 2 2" xfId="26362" xr:uid="{BC357D5F-3336-43E9-957A-6CF5464D0A3F}"/>
    <cellStyle name="Normal 3 2 3 4 3 2 2 2 2 2 2" xfId="40054" xr:uid="{10D95296-DCE0-4F2C-B81A-5212B8289A80}"/>
    <cellStyle name="Normal 3 2 3 4 3 2 2 2 2 2 3" xfId="54938" xr:uid="{A21436E2-F0F6-4F43-AE9C-D8D466A6A8A4}"/>
    <cellStyle name="Normal 3 2 3 4 3 2 2 2 2 3" xfId="19518" xr:uid="{58DEAA37-99AC-4672-8183-793BA269297A}"/>
    <cellStyle name="Normal 3 2 3 4 3 2 2 2 2 4" xfId="33208" xr:uid="{08C9A667-B659-4A6B-A5FD-D3B01DA2E598}"/>
    <cellStyle name="Normal 3 2 3 4 3 2 2 2 2 5" xfId="48092" xr:uid="{E54202A4-AB6D-447F-83F4-07E7543C30CF}"/>
    <cellStyle name="Normal 3 2 3 4 3 2 2 2 3" xfId="22940" xr:uid="{B566DB73-9287-42E6-AA4C-B3BFE3CE7220}"/>
    <cellStyle name="Normal 3 2 3 4 3 2 2 2 3 2" xfId="36632" xr:uid="{9109E75B-540A-42E5-9249-896C5BFC3ECC}"/>
    <cellStyle name="Normal 3 2 3 4 3 2 2 2 3 3" xfId="51516" xr:uid="{06B53755-8649-4A8C-9D21-659E0CB5E461}"/>
    <cellStyle name="Normal 3 2 3 4 3 2 2 2 4" xfId="16096" xr:uid="{BB8E42F9-8A7A-4E7E-AF89-D289778EB89F}"/>
    <cellStyle name="Normal 3 2 3 4 3 2 2 2 5" xfId="29786" xr:uid="{D2820DA3-8A95-44B6-B1B9-26A4BCED9938}"/>
    <cellStyle name="Normal 3 2 3 4 3 2 2 2 6" xfId="44670" xr:uid="{CF01A6CB-07A6-4497-8282-71446AE3C535}"/>
    <cellStyle name="Normal 3 2 3 4 3 2 2 3" xfId="10960" xr:uid="{F9A9BC3E-E252-42D7-80E9-083BE7795AC6}"/>
    <cellStyle name="Normal 3 2 3 4 3 2 2 3 2" xfId="24650" xr:uid="{E9CFE003-C815-4193-ADE4-E18059D3FE59}"/>
    <cellStyle name="Normal 3 2 3 4 3 2 2 3 2 2" xfId="38342" xr:uid="{0C8BB19F-C4BE-470C-A697-E485E187FDCB}"/>
    <cellStyle name="Normal 3 2 3 4 3 2 2 3 2 3" xfId="53226" xr:uid="{4CBD3391-FA1E-407B-8E49-2FD745349054}"/>
    <cellStyle name="Normal 3 2 3 4 3 2 2 3 3" xfId="17806" xr:uid="{7C25617A-8DEA-4E43-8FE4-6E041F31D865}"/>
    <cellStyle name="Normal 3 2 3 4 3 2 2 3 4" xfId="31496" xr:uid="{96AB9933-F19B-43A7-ADA1-B9D22D1320A9}"/>
    <cellStyle name="Normal 3 2 3 4 3 2 2 3 5" xfId="46380" xr:uid="{7203537E-D391-4865-86D7-2D4B0D07D1D9}"/>
    <cellStyle name="Normal 3 2 3 4 3 2 2 4" xfId="21228" xr:uid="{396450AF-3D95-4115-9B9E-479914CB4FE1}"/>
    <cellStyle name="Normal 3 2 3 4 3 2 2 4 2" xfId="34920" xr:uid="{49EC84F5-30EB-43BC-90E1-0320589D1532}"/>
    <cellStyle name="Normal 3 2 3 4 3 2 2 4 3" xfId="49804" xr:uid="{AC611E8F-456A-4079-B53E-A4DD51F4B884}"/>
    <cellStyle name="Normal 3 2 3 4 3 2 2 5" xfId="14384" xr:uid="{C187C301-7E54-4CAF-86B9-808AEBF431FE}"/>
    <cellStyle name="Normal 3 2 3 4 3 2 2 6" xfId="28074" xr:uid="{700A3D09-9893-4F40-9706-F85EBC920EB0}"/>
    <cellStyle name="Normal 3 2 3 4 3 2 2 7" xfId="42958" xr:uid="{034CEF6C-B62C-4C1E-A06C-D3C2ED95198B}"/>
    <cellStyle name="Normal 3 2 3 4 3 2 3" xfId="9249" xr:uid="{96AA6D32-559D-42BE-8979-32A3CE95E042}"/>
    <cellStyle name="Normal 3 2 3 4 3 2 3 2" xfId="12671" xr:uid="{A2A9B84C-21C0-40CB-A0FE-A5284032D875}"/>
    <cellStyle name="Normal 3 2 3 4 3 2 3 2 2" xfId="26361" xr:uid="{17FCD81A-3933-48F6-BB5D-5A2199368214}"/>
    <cellStyle name="Normal 3 2 3 4 3 2 3 2 2 2" xfId="40053" xr:uid="{51C5D7AB-0AB8-488B-9A77-E67ED0A036C9}"/>
    <cellStyle name="Normal 3 2 3 4 3 2 3 2 2 3" xfId="54937" xr:uid="{6209C419-DC49-4227-B030-FD109DE3704B}"/>
    <cellStyle name="Normal 3 2 3 4 3 2 3 2 3" xfId="19517" xr:uid="{3E247935-97E0-4725-9296-B9E41B7FEEDB}"/>
    <cellStyle name="Normal 3 2 3 4 3 2 3 2 4" xfId="33207" xr:uid="{BD58C862-2049-4573-A601-D4A7A8FF41C9}"/>
    <cellStyle name="Normal 3 2 3 4 3 2 3 2 5" xfId="48091" xr:uid="{4764DA69-BCB8-4B44-8B63-A8D0D55C83F3}"/>
    <cellStyle name="Normal 3 2 3 4 3 2 3 3" xfId="22939" xr:uid="{03437837-23D5-47A2-B13F-85E42B0044E8}"/>
    <cellStyle name="Normal 3 2 3 4 3 2 3 3 2" xfId="36631" xr:uid="{41BC5DD1-5EE9-43FC-909F-FF3E7731036C}"/>
    <cellStyle name="Normal 3 2 3 4 3 2 3 3 3" xfId="51515" xr:uid="{CC21B1D1-1BBB-41BF-8DBB-89C14289D341}"/>
    <cellStyle name="Normal 3 2 3 4 3 2 3 4" xfId="16095" xr:uid="{595EB48D-BF96-4998-921C-ADF8B570045D}"/>
    <cellStyle name="Normal 3 2 3 4 3 2 3 5" xfId="29785" xr:uid="{0ADF518E-BAB6-457A-B9AF-DD90A474DC2A}"/>
    <cellStyle name="Normal 3 2 3 4 3 2 3 6" xfId="44669" xr:uid="{273FF3DB-EC1A-4FEC-A88A-3609393F9752}"/>
    <cellStyle name="Normal 3 2 3 4 3 2 4" xfId="10959" xr:uid="{F73A1F8C-B3A6-47D4-A426-09A57658170B}"/>
    <cellStyle name="Normal 3 2 3 4 3 2 4 2" xfId="24649" xr:uid="{9E3B7438-5571-4269-B64B-C32A3C274D71}"/>
    <cellStyle name="Normal 3 2 3 4 3 2 4 2 2" xfId="38341" xr:uid="{8CC4ECD9-8EA1-4483-B108-E22CF811B1B8}"/>
    <cellStyle name="Normal 3 2 3 4 3 2 4 2 3" xfId="53225" xr:uid="{C3E02930-3710-4A77-9D90-0B8DEE0C2953}"/>
    <cellStyle name="Normal 3 2 3 4 3 2 4 3" xfId="17805" xr:uid="{B2A6D74C-502C-4B20-9479-2AD5518D9C2D}"/>
    <cellStyle name="Normal 3 2 3 4 3 2 4 4" xfId="31495" xr:uid="{63DC0653-39B6-441E-A21E-4262F4AC5DC2}"/>
    <cellStyle name="Normal 3 2 3 4 3 2 4 5" xfId="46379" xr:uid="{B018497B-DADA-4FC0-B2B9-FD49157E1449}"/>
    <cellStyle name="Normal 3 2 3 4 3 2 5" xfId="21227" xr:uid="{FB2579EF-1672-4A73-B2E7-53B29229437D}"/>
    <cellStyle name="Normal 3 2 3 4 3 2 5 2" xfId="34919" xr:uid="{1BD5CB25-6D28-4A06-B100-D4437D62C112}"/>
    <cellStyle name="Normal 3 2 3 4 3 2 5 3" xfId="49803" xr:uid="{0DB729F9-DBE9-43A5-9C73-78265D56AC2E}"/>
    <cellStyle name="Normal 3 2 3 4 3 2 6" xfId="14383" xr:uid="{96B29B2C-838C-47F6-9043-62C294052526}"/>
    <cellStyle name="Normal 3 2 3 4 3 2 7" xfId="28073" xr:uid="{762FBDAA-0C50-49A9-A393-02B1297611EA}"/>
    <cellStyle name="Normal 3 2 3 4 3 2 8" xfId="42957" xr:uid="{8C13C13C-B7D6-40DD-8301-16299D285F60}"/>
    <cellStyle name="Normal 3 2 3 4 3 3" xfId="7538" xr:uid="{246396A1-C0A4-4F0E-BDE3-52701EA8CBDD}"/>
    <cellStyle name="Normal 3 2 3 4 3 3 2" xfId="9251" xr:uid="{21E52BD1-233D-4A5D-90B2-218B775D96BB}"/>
    <cellStyle name="Normal 3 2 3 4 3 3 2 2" xfId="12673" xr:uid="{ACF90551-1597-4E69-802A-8E54E8A1746D}"/>
    <cellStyle name="Normal 3 2 3 4 3 3 2 2 2" xfId="26363" xr:uid="{926B1DB8-B438-4499-9DA1-F8796A292D4D}"/>
    <cellStyle name="Normal 3 2 3 4 3 3 2 2 2 2" xfId="40055" xr:uid="{9040F0B5-B647-4CD2-BF3D-A9E727B41622}"/>
    <cellStyle name="Normal 3 2 3 4 3 3 2 2 2 3" xfId="54939" xr:uid="{78236532-CD9F-45C5-B3E7-8D26E8AB0CC4}"/>
    <cellStyle name="Normal 3 2 3 4 3 3 2 2 3" xfId="19519" xr:uid="{48E4C811-64D0-4438-B97B-733ED37EAA07}"/>
    <cellStyle name="Normal 3 2 3 4 3 3 2 2 4" xfId="33209" xr:uid="{AA3C238A-F6E2-47A1-A11A-493137724265}"/>
    <cellStyle name="Normal 3 2 3 4 3 3 2 2 5" xfId="48093" xr:uid="{9CBAD864-8CBD-4D98-B7CB-1D7A9E4BF4C7}"/>
    <cellStyle name="Normal 3 2 3 4 3 3 2 3" xfId="22941" xr:uid="{D113B0B3-DBB2-47FE-BA27-8B6B1B86F96E}"/>
    <cellStyle name="Normal 3 2 3 4 3 3 2 3 2" xfId="36633" xr:uid="{740199DB-16C3-497E-BFD1-14EEE2F9B2CC}"/>
    <cellStyle name="Normal 3 2 3 4 3 3 2 3 3" xfId="51517" xr:uid="{15549F77-249D-4BF2-8A61-7F4B7235E186}"/>
    <cellStyle name="Normal 3 2 3 4 3 3 2 4" xfId="16097" xr:uid="{BEC45DB3-2EFE-4748-8770-B8E58A2FB4E2}"/>
    <cellStyle name="Normal 3 2 3 4 3 3 2 5" xfId="29787" xr:uid="{ACED692B-C9BA-484E-9D69-6A4119E891E6}"/>
    <cellStyle name="Normal 3 2 3 4 3 3 2 6" xfId="44671" xr:uid="{0B4C4F46-2F95-42B7-9AED-D3C92B9F0B08}"/>
    <cellStyle name="Normal 3 2 3 4 3 3 3" xfId="10961" xr:uid="{BE9B063A-0569-4051-836A-5F8C65F54452}"/>
    <cellStyle name="Normal 3 2 3 4 3 3 3 2" xfId="24651" xr:uid="{EB4A04B5-FD79-422E-9968-F91373B8686D}"/>
    <cellStyle name="Normal 3 2 3 4 3 3 3 2 2" xfId="38343" xr:uid="{C584E9E8-FA75-48B0-B285-D1284329A64F}"/>
    <cellStyle name="Normal 3 2 3 4 3 3 3 2 3" xfId="53227" xr:uid="{4F6B1030-3092-4A9B-B790-6167DB314DB2}"/>
    <cellStyle name="Normal 3 2 3 4 3 3 3 3" xfId="17807" xr:uid="{1828877C-4033-4097-B296-064D36F0FDAA}"/>
    <cellStyle name="Normal 3 2 3 4 3 3 3 4" xfId="31497" xr:uid="{D3D73B16-D848-4104-91C3-908FFF0708B6}"/>
    <cellStyle name="Normal 3 2 3 4 3 3 3 5" xfId="46381" xr:uid="{FBD5E482-A91B-4724-A808-084B92AC2C51}"/>
    <cellStyle name="Normal 3 2 3 4 3 3 4" xfId="21229" xr:uid="{5F54B1B3-5AF2-44B5-84CC-C064B54BB7F2}"/>
    <cellStyle name="Normal 3 2 3 4 3 3 4 2" xfId="34921" xr:uid="{639E3D31-1D86-4881-8662-750B578EB077}"/>
    <cellStyle name="Normal 3 2 3 4 3 3 4 3" xfId="49805" xr:uid="{4E095D99-073B-4353-8C7A-61940D3FE01E}"/>
    <cellStyle name="Normal 3 2 3 4 3 3 5" xfId="14385" xr:uid="{AB894B41-17F6-48A7-9C51-E535E48A2E05}"/>
    <cellStyle name="Normal 3 2 3 4 3 3 6" xfId="28075" xr:uid="{592A2DAB-B384-4ED8-A4DE-D3320B5E85BB}"/>
    <cellStyle name="Normal 3 2 3 4 3 3 7" xfId="42959" xr:uid="{076E79BE-A430-4028-BB91-61AB12C6A582}"/>
    <cellStyle name="Normal 3 2 3 4 3 4" xfId="7539" xr:uid="{1F421B3E-D34C-4B17-AA49-76CF37209F69}"/>
    <cellStyle name="Normal 3 2 3 4 3 4 2" xfId="9252" xr:uid="{1EC63874-9FE7-46A5-A545-E133EDEE84FB}"/>
    <cellStyle name="Normal 3 2 3 4 3 4 2 2" xfId="12674" xr:uid="{056B4FD8-B5E3-4FB5-9588-256FDC73802D}"/>
    <cellStyle name="Normal 3 2 3 4 3 4 2 2 2" xfId="26364" xr:uid="{5D5D513B-405B-4CB8-B756-8A3ACFC1C361}"/>
    <cellStyle name="Normal 3 2 3 4 3 4 2 2 2 2" xfId="40056" xr:uid="{03781B00-FB10-4C4E-A2D0-999D65C34972}"/>
    <cellStyle name="Normal 3 2 3 4 3 4 2 2 2 3" xfId="54940" xr:uid="{ACA45ADE-37F7-4FC2-80FF-72B3F20D931D}"/>
    <cellStyle name="Normal 3 2 3 4 3 4 2 2 3" xfId="19520" xr:uid="{FF5DFEEA-0B6F-4DB7-98AD-61E9FDB16D17}"/>
    <cellStyle name="Normal 3 2 3 4 3 4 2 2 4" xfId="33210" xr:uid="{EA7742C7-057E-43C4-8B74-04C1BF219225}"/>
    <cellStyle name="Normal 3 2 3 4 3 4 2 2 5" xfId="48094" xr:uid="{F3ED2C9D-F95D-4389-9DB9-0BC4277FE30F}"/>
    <cellStyle name="Normal 3 2 3 4 3 4 2 3" xfId="22942" xr:uid="{3B91CFCA-CB7A-4746-A249-7BA734457AAE}"/>
    <cellStyle name="Normal 3 2 3 4 3 4 2 3 2" xfId="36634" xr:uid="{995A0738-D7FA-4125-B5F8-6306346CF0B6}"/>
    <cellStyle name="Normal 3 2 3 4 3 4 2 3 3" xfId="51518" xr:uid="{FC903371-E42A-4D52-8157-5B4E44F5ED7A}"/>
    <cellStyle name="Normal 3 2 3 4 3 4 2 4" xfId="16098" xr:uid="{8DF8AF75-C3CC-4693-B08D-6E0F4E1F6965}"/>
    <cellStyle name="Normal 3 2 3 4 3 4 2 5" xfId="29788" xr:uid="{EF66BFAC-467D-42D6-BF7D-EDB6BC739BA7}"/>
    <cellStyle name="Normal 3 2 3 4 3 4 2 6" xfId="44672" xr:uid="{6C17AE3B-0655-4256-B7A3-703281E68D05}"/>
    <cellStyle name="Normal 3 2 3 4 3 4 3" xfId="10962" xr:uid="{1EF916C4-4659-4B4F-95FC-65F3171B2AE1}"/>
    <cellStyle name="Normal 3 2 3 4 3 4 3 2" xfId="24652" xr:uid="{FAFE886A-A5AD-4A72-B5D7-3DA064D1B7A5}"/>
    <cellStyle name="Normal 3 2 3 4 3 4 3 2 2" xfId="38344" xr:uid="{6F9CA4FD-8DD8-4A62-9FDE-82330BE7E348}"/>
    <cellStyle name="Normal 3 2 3 4 3 4 3 2 3" xfId="53228" xr:uid="{DBFA6D15-E4AB-4A1C-8DFC-3703F91C8051}"/>
    <cellStyle name="Normal 3 2 3 4 3 4 3 3" xfId="17808" xr:uid="{187D9FA0-0D1C-4040-982C-63D58B92268D}"/>
    <cellStyle name="Normal 3 2 3 4 3 4 3 4" xfId="31498" xr:uid="{AEBA8290-8C5A-4550-9D05-179E5986114F}"/>
    <cellStyle name="Normal 3 2 3 4 3 4 3 5" xfId="46382" xr:uid="{DE787260-AEAF-4A9F-8380-3FAC3AF3273B}"/>
    <cellStyle name="Normal 3 2 3 4 3 4 4" xfId="21230" xr:uid="{FE612D53-F5AA-4800-B22C-C155BE2F9B3E}"/>
    <cellStyle name="Normal 3 2 3 4 3 4 4 2" xfId="34922" xr:uid="{91CFD9E1-4969-432A-BA85-D05BC4F4792A}"/>
    <cellStyle name="Normal 3 2 3 4 3 4 4 3" xfId="49806" xr:uid="{7DDD5928-B2B2-4CDA-8CAA-8A42C537098E}"/>
    <cellStyle name="Normal 3 2 3 4 3 4 5" xfId="14386" xr:uid="{0C73571E-2A1F-4BB0-BA6D-41F7BDCC8304}"/>
    <cellStyle name="Normal 3 2 3 4 3 4 6" xfId="28076" xr:uid="{B572B2BF-343C-40B8-AF9C-FFF116040517}"/>
    <cellStyle name="Normal 3 2 3 4 3 4 7" xfId="42960" xr:uid="{8250D51F-3062-44F0-9827-ABE87B59CA7E}"/>
    <cellStyle name="Normal 3 2 3 4 3 5" xfId="9248" xr:uid="{B81F2823-05C6-4421-B8D9-7D30D58D5993}"/>
    <cellStyle name="Normal 3 2 3 4 3 5 2" xfId="12670" xr:uid="{65DF8704-ABC2-4A68-8D31-B10EDD38CABD}"/>
    <cellStyle name="Normal 3 2 3 4 3 5 2 2" xfId="26360" xr:uid="{FF8532FE-D7DE-4799-8637-E0B556E1D2BD}"/>
    <cellStyle name="Normal 3 2 3 4 3 5 2 2 2" xfId="40052" xr:uid="{1E4E8A3A-3E6C-4619-ACB0-3C2514B225BC}"/>
    <cellStyle name="Normal 3 2 3 4 3 5 2 2 3" xfId="54936" xr:uid="{C0CB452E-DF85-47EF-90EA-AE5A2CFD2131}"/>
    <cellStyle name="Normal 3 2 3 4 3 5 2 3" xfId="19516" xr:uid="{F3D5AC8C-5DAE-42AC-81DA-06057BDC2CC7}"/>
    <cellStyle name="Normal 3 2 3 4 3 5 2 4" xfId="33206" xr:uid="{4DF38ED2-BAC3-49A7-A05E-1F23E4742E71}"/>
    <cellStyle name="Normal 3 2 3 4 3 5 2 5" xfId="48090" xr:uid="{9E8ECDEB-E054-4C12-9EA2-D8F2B075D482}"/>
    <cellStyle name="Normal 3 2 3 4 3 5 3" xfId="22938" xr:uid="{D7512DF9-E671-4034-A0AB-884CDB6BFE52}"/>
    <cellStyle name="Normal 3 2 3 4 3 5 3 2" xfId="36630" xr:uid="{73C79C27-F810-4145-8D5E-DE7B40E1BE34}"/>
    <cellStyle name="Normal 3 2 3 4 3 5 3 3" xfId="51514" xr:uid="{61F6CF73-8AEA-4FB4-81F9-A2742C1044CB}"/>
    <cellStyle name="Normal 3 2 3 4 3 5 4" xfId="16094" xr:uid="{22352D2D-528A-4F53-8BEA-379F40FF3CD4}"/>
    <cellStyle name="Normal 3 2 3 4 3 5 5" xfId="29784" xr:uid="{7BD1A8D3-FD9A-464F-BFF4-7F85DA9077B7}"/>
    <cellStyle name="Normal 3 2 3 4 3 5 6" xfId="44668" xr:uid="{03C4ADC4-152E-4E67-A89D-F81FEE29C514}"/>
    <cellStyle name="Normal 3 2 3 4 3 6" xfId="10958" xr:uid="{04FCA265-CDEA-4036-A4AD-3912C090CC05}"/>
    <cellStyle name="Normal 3 2 3 4 3 6 2" xfId="24648" xr:uid="{34981204-8ED7-4AD0-947E-23AB73DB2F7F}"/>
    <cellStyle name="Normal 3 2 3 4 3 6 2 2" xfId="38340" xr:uid="{2103264A-608D-42EA-848E-9CD486D60DE7}"/>
    <cellStyle name="Normal 3 2 3 4 3 6 2 3" xfId="53224" xr:uid="{FCDA4C07-8F26-4CB2-8BD3-1B69C212A4E4}"/>
    <cellStyle name="Normal 3 2 3 4 3 6 3" xfId="17804" xr:uid="{C0CD8EB6-85DF-471C-8CDA-2D0C3CF605AC}"/>
    <cellStyle name="Normal 3 2 3 4 3 6 4" xfId="31494" xr:uid="{3C73C595-D8AB-48CA-BD02-544AA419C776}"/>
    <cellStyle name="Normal 3 2 3 4 3 6 5" xfId="46378" xr:uid="{8D006399-4939-46A2-93F1-26325C2FBEF1}"/>
    <cellStyle name="Normal 3 2 3 4 3 7" xfId="21226" xr:uid="{22A57672-3C98-4BCA-940D-DAFBFD2D3AFC}"/>
    <cellStyle name="Normal 3 2 3 4 3 7 2" xfId="34918" xr:uid="{F134EC9C-3FE4-4E9A-BFC0-0470ABD1CF28}"/>
    <cellStyle name="Normal 3 2 3 4 3 7 3" xfId="49802" xr:uid="{53E59C66-2119-4254-A9A8-5C617AFE8DA5}"/>
    <cellStyle name="Normal 3 2 3 4 3 8" xfId="14382" xr:uid="{D6F3EAE0-B428-47C3-8E52-4AA57BD08588}"/>
    <cellStyle name="Normal 3 2 3 4 3 9" xfId="28072" xr:uid="{1635C326-1BDA-463D-8B46-A95D4BA5524D}"/>
    <cellStyle name="Normal 3 2 3 4 4" xfId="7540" xr:uid="{510451CE-B9D4-465D-BCE9-6B8BC36A6CF4}"/>
    <cellStyle name="Normal 3 2 3 4 4 2" xfId="7541" xr:uid="{799CB442-C718-4F4D-9EC4-63C65391B4F9}"/>
    <cellStyle name="Normal 3 2 3 4 4 2 2" xfId="9254" xr:uid="{3FC08EAD-FB60-4C31-9DF3-88984FD8FF19}"/>
    <cellStyle name="Normal 3 2 3 4 4 2 2 2" xfId="12676" xr:uid="{70E151D1-8067-4F3D-AE86-EB74B9C8984D}"/>
    <cellStyle name="Normal 3 2 3 4 4 2 2 2 2" xfId="26366" xr:uid="{8DAC0434-1F97-42A2-ADD1-050DEFAC844C}"/>
    <cellStyle name="Normal 3 2 3 4 4 2 2 2 2 2" xfId="40058" xr:uid="{6656FD28-8819-4A97-97D5-63EB28DD89FE}"/>
    <cellStyle name="Normal 3 2 3 4 4 2 2 2 2 3" xfId="54942" xr:uid="{08762072-E4FA-4847-B3A5-80D4DABB062F}"/>
    <cellStyle name="Normal 3 2 3 4 4 2 2 2 3" xfId="19522" xr:uid="{897C99B4-55A0-438D-B76A-EDD0AA781529}"/>
    <cellStyle name="Normal 3 2 3 4 4 2 2 2 4" xfId="33212" xr:uid="{2F8A38F6-682A-4878-A023-54B6718B1ADE}"/>
    <cellStyle name="Normal 3 2 3 4 4 2 2 2 5" xfId="48096" xr:uid="{DE87EBD8-7704-4031-86D7-31A86E242A57}"/>
    <cellStyle name="Normal 3 2 3 4 4 2 2 3" xfId="22944" xr:uid="{8EACE44F-9378-4463-867A-A564FE41F79A}"/>
    <cellStyle name="Normal 3 2 3 4 4 2 2 3 2" xfId="36636" xr:uid="{D777F534-8648-48DB-B9E5-1EA3F39AD95C}"/>
    <cellStyle name="Normal 3 2 3 4 4 2 2 3 3" xfId="51520" xr:uid="{BB0E771B-8F7C-4F8F-960B-11AE96B1968E}"/>
    <cellStyle name="Normal 3 2 3 4 4 2 2 4" xfId="16100" xr:uid="{41E0781A-0092-43DE-954F-442A79B79E9C}"/>
    <cellStyle name="Normal 3 2 3 4 4 2 2 5" xfId="29790" xr:uid="{949C7C98-1077-46EB-8436-B3B58DD8D0A4}"/>
    <cellStyle name="Normal 3 2 3 4 4 2 2 6" xfId="44674" xr:uid="{A7A0DB4A-C8A4-4FFA-BE39-C919B703A303}"/>
    <cellStyle name="Normal 3 2 3 4 4 2 3" xfId="10964" xr:uid="{97204374-C38B-496C-9CB8-2D239DCD3609}"/>
    <cellStyle name="Normal 3 2 3 4 4 2 3 2" xfId="24654" xr:uid="{C059FD8B-97B6-4743-847F-F1D476D7E19C}"/>
    <cellStyle name="Normal 3 2 3 4 4 2 3 2 2" xfId="38346" xr:uid="{79729B11-1E16-426B-B1EE-D788820CC491}"/>
    <cellStyle name="Normal 3 2 3 4 4 2 3 2 3" xfId="53230" xr:uid="{251638C4-3347-44CD-9F13-50D27A89040C}"/>
    <cellStyle name="Normal 3 2 3 4 4 2 3 3" xfId="17810" xr:uid="{C9246588-FDC2-4491-A8C2-A7D2DB44A3A8}"/>
    <cellStyle name="Normal 3 2 3 4 4 2 3 4" xfId="31500" xr:uid="{179BCC6B-6282-4906-B976-CBCD113F192A}"/>
    <cellStyle name="Normal 3 2 3 4 4 2 3 5" xfId="46384" xr:uid="{1F4DBDEF-55C5-41B2-BEB5-8A317B929412}"/>
    <cellStyle name="Normal 3 2 3 4 4 2 4" xfId="21232" xr:uid="{820FE33C-ADB8-4FD0-B07D-C2D79B6F882A}"/>
    <cellStyle name="Normal 3 2 3 4 4 2 4 2" xfId="34924" xr:uid="{25418DAE-C37B-4856-B602-DF9E18260DEC}"/>
    <cellStyle name="Normal 3 2 3 4 4 2 4 3" xfId="49808" xr:uid="{CB5E75D8-EE95-4212-AA95-8CCF411D1FD7}"/>
    <cellStyle name="Normal 3 2 3 4 4 2 5" xfId="14388" xr:uid="{90756226-3CDF-4D3C-AD0E-6B906A3438F3}"/>
    <cellStyle name="Normal 3 2 3 4 4 2 6" xfId="28078" xr:uid="{AEEF6F8A-EE06-477B-A845-D5816D406539}"/>
    <cellStyle name="Normal 3 2 3 4 4 2 7" xfId="42962" xr:uid="{207E6574-5FCF-4F63-B975-537CC1CF93EB}"/>
    <cellStyle name="Normal 3 2 3 4 4 3" xfId="9253" xr:uid="{C5F742CE-6C03-4BB7-8CDF-37C036CB8143}"/>
    <cellStyle name="Normal 3 2 3 4 4 3 2" xfId="12675" xr:uid="{D665076E-1CEE-465D-B57F-065EB409945C}"/>
    <cellStyle name="Normal 3 2 3 4 4 3 2 2" xfId="26365" xr:uid="{31F8BC6C-2DCF-47A7-B2CB-F09DEC9CB81B}"/>
    <cellStyle name="Normal 3 2 3 4 4 3 2 2 2" xfId="40057" xr:uid="{7C33238C-1940-406A-A3E3-85F15377245C}"/>
    <cellStyle name="Normal 3 2 3 4 4 3 2 2 3" xfId="54941" xr:uid="{79D99067-00EC-46D2-8E58-5639A2C5DF4F}"/>
    <cellStyle name="Normal 3 2 3 4 4 3 2 3" xfId="19521" xr:uid="{0B187889-3FED-43AA-8450-A5039494418F}"/>
    <cellStyle name="Normal 3 2 3 4 4 3 2 4" xfId="33211" xr:uid="{36EF3050-0899-43BF-96B9-08931BFB8C2B}"/>
    <cellStyle name="Normal 3 2 3 4 4 3 2 5" xfId="48095" xr:uid="{789E40A0-B882-468A-800F-79B0D2680151}"/>
    <cellStyle name="Normal 3 2 3 4 4 3 3" xfId="22943" xr:uid="{F6FE3ED8-25B4-47EB-A1D3-F7CDDE34A9EF}"/>
    <cellStyle name="Normal 3 2 3 4 4 3 3 2" xfId="36635" xr:uid="{F15BF330-E3C2-4050-8202-3AFABF296098}"/>
    <cellStyle name="Normal 3 2 3 4 4 3 3 3" xfId="51519" xr:uid="{EAA43B10-F025-41C5-BC45-4CC242086DA8}"/>
    <cellStyle name="Normal 3 2 3 4 4 3 4" xfId="16099" xr:uid="{E31C87E1-8EA4-4BBF-9D94-58DBFCA62708}"/>
    <cellStyle name="Normal 3 2 3 4 4 3 5" xfId="29789" xr:uid="{5326A95E-2AD9-445D-8CC4-0EEC209C9F59}"/>
    <cellStyle name="Normal 3 2 3 4 4 3 6" xfId="44673" xr:uid="{944C21B1-2A45-47CB-BCC8-99597C21C9AA}"/>
    <cellStyle name="Normal 3 2 3 4 4 4" xfId="10963" xr:uid="{42BE9E5B-63EB-4964-AB4D-C9166925C05F}"/>
    <cellStyle name="Normal 3 2 3 4 4 4 2" xfId="24653" xr:uid="{2644F157-B130-4CA4-BC7C-A6388128DA11}"/>
    <cellStyle name="Normal 3 2 3 4 4 4 2 2" xfId="38345" xr:uid="{CDC2F139-F518-4874-BB5F-CABC863CB361}"/>
    <cellStyle name="Normal 3 2 3 4 4 4 2 3" xfId="53229" xr:uid="{D6745666-7FC1-4B8C-9CE4-491BEA95170D}"/>
    <cellStyle name="Normal 3 2 3 4 4 4 3" xfId="17809" xr:uid="{7BF20FC6-3A89-4B29-A049-D54F4F54CE09}"/>
    <cellStyle name="Normal 3 2 3 4 4 4 4" xfId="31499" xr:uid="{320932FF-E1E3-486E-9855-563D4A3F3289}"/>
    <cellStyle name="Normal 3 2 3 4 4 4 5" xfId="46383" xr:uid="{D5A0949F-F4EC-4888-88D0-AED6A265165B}"/>
    <cellStyle name="Normal 3 2 3 4 4 5" xfId="21231" xr:uid="{2BE64EB8-397B-461C-BB0E-A98BB95CAB3C}"/>
    <cellStyle name="Normal 3 2 3 4 4 5 2" xfId="34923" xr:uid="{939798BF-5A8F-4679-951D-61C5B4163443}"/>
    <cellStyle name="Normal 3 2 3 4 4 5 3" xfId="49807" xr:uid="{8812F5BF-E891-4661-B644-D43031FFB84B}"/>
    <cellStyle name="Normal 3 2 3 4 4 6" xfId="14387" xr:uid="{204C5136-9845-46FF-825E-CA51729BF1F7}"/>
    <cellStyle name="Normal 3 2 3 4 4 7" xfId="28077" xr:uid="{7470E6AC-FAA7-425A-AD64-986A875247AE}"/>
    <cellStyle name="Normal 3 2 3 4 4 8" xfId="42961" xr:uid="{AAB1CBE7-EC07-4313-A592-1F082F80D0E2}"/>
    <cellStyle name="Normal 3 2 3 4 5" xfId="7542" xr:uid="{0A346E7C-1EA4-4C2C-AB5C-91285E56D77C}"/>
    <cellStyle name="Normal 3 2 3 4 5 2" xfId="9255" xr:uid="{25F51D61-0ECF-45CE-8CC9-9DD46136B4D6}"/>
    <cellStyle name="Normal 3 2 3 4 5 2 2" xfId="12677" xr:uid="{7CAB458D-B7D1-4625-A6DC-4256DDAC8C7D}"/>
    <cellStyle name="Normal 3 2 3 4 5 2 2 2" xfId="26367" xr:uid="{BFEE347A-B235-4055-9BFA-E6E4F53E2D26}"/>
    <cellStyle name="Normal 3 2 3 4 5 2 2 2 2" xfId="40059" xr:uid="{FA3AAA04-3B95-40E7-8FF9-BA4D9C56FDA7}"/>
    <cellStyle name="Normal 3 2 3 4 5 2 2 2 3" xfId="54943" xr:uid="{93A594AF-B785-4670-918F-2DCBC3880EF0}"/>
    <cellStyle name="Normal 3 2 3 4 5 2 2 3" xfId="19523" xr:uid="{244B4336-53D2-43DD-96E1-7D3BCEE3F0B4}"/>
    <cellStyle name="Normal 3 2 3 4 5 2 2 4" xfId="33213" xr:uid="{1E320123-5FAE-49D1-AE62-561A080FC59F}"/>
    <cellStyle name="Normal 3 2 3 4 5 2 2 5" xfId="48097" xr:uid="{16D218BA-27DB-4F58-878B-51C5309D7937}"/>
    <cellStyle name="Normal 3 2 3 4 5 2 3" xfId="22945" xr:uid="{D3E37C3C-ED39-4C69-B848-72963F091674}"/>
    <cellStyle name="Normal 3 2 3 4 5 2 3 2" xfId="36637" xr:uid="{A48A58D8-8833-4ECE-A01F-DCF39D00C5D8}"/>
    <cellStyle name="Normal 3 2 3 4 5 2 3 3" xfId="51521" xr:uid="{80F59ADD-057A-4D3B-86EC-FAD32D51327C}"/>
    <cellStyle name="Normal 3 2 3 4 5 2 4" xfId="16101" xr:uid="{86524DEE-7C84-459E-A0A3-729546519139}"/>
    <cellStyle name="Normal 3 2 3 4 5 2 5" xfId="29791" xr:uid="{AD4258AD-5D26-48F6-8B8E-82192FE14A9E}"/>
    <cellStyle name="Normal 3 2 3 4 5 2 6" xfId="44675" xr:uid="{35310D88-5A2E-4B72-8A8A-51A16372CB87}"/>
    <cellStyle name="Normal 3 2 3 4 5 3" xfId="10965" xr:uid="{CEF908E7-6FF2-427A-8DC2-45445BAAA189}"/>
    <cellStyle name="Normal 3 2 3 4 5 3 2" xfId="24655" xr:uid="{F2C6E89B-FC82-4C35-990E-2D3BF4DDCEB3}"/>
    <cellStyle name="Normal 3 2 3 4 5 3 2 2" xfId="38347" xr:uid="{8B94C544-2F28-461B-83C5-5C53D03D2E4C}"/>
    <cellStyle name="Normal 3 2 3 4 5 3 2 3" xfId="53231" xr:uid="{CDD6BCAB-B8B0-4106-9E5E-6C201804063E}"/>
    <cellStyle name="Normal 3 2 3 4 5 3 3" xfId="17811" xr:uid="{BB50CCFC-0610-4D37-8C25-0FC7997D88AB}"/>
    <cellStyle name="Normal 3 2 3 4 5 3 4" xfId="31501" xr:uid="{03A0CB59-D8A6-4989-8470-702D4A64148A}"/>
    <cellStyle name="Normal 3 2 3 4 5 3 5" xfId="46385" xr:uid="{EC3E2B94-E633-453E-81F6-324F068E7378}"/>
    <cellStyle name="Normal 3 2 3 4 5 4" xfId="21233" xr:uid="{10C5DAA2-3D0A-4BBA-8732-CED9A3F71AA0}"/>
    <cellStyle name="Normal 3 2 3 4 5 4 2" xfId="34925" xr:uid="{93F3AD22-6FCC-4574-A2D7-C47F3B33EA11}"/>
    <cellStyle name="Normal 3 2 3 4 5 4 3" xfId="49809" xr:uid="{AE680492-FB8F-4CB7-9D04-57BA1DE39A1A}"/>
    <cellStyle name="Normal 3 2 3 4 5 5" xfId="14389" xr:uid="{52F088C9-003D-47FE-A26D-626A898AB1BE}"/>
    <cellStyle name="Normal 3 2 3 4 5 6" xfId="28079" xr:uid="{3AB4D2BD-89CF-4587-B75B-86C087B99534}"/>
    <cellStyle name="Normal 3 2 3 4 5 7" xfId="42963" xr:uid="{61498B12-CC59-432D-80D7-B98AF1CD5D09}"/>
    <cellStyle name="Normal 3 2 3 4 6" xfId="7543" xr:uid="{41893328-3A74-461B-BE02-CE172DA6FA4C}"/>
    <cellStyle name="Normal 3 2 3 4 6 2" xfId="9256" xr:uid="{EFACA71C-5010-43CE-8CB7-118306872504}"/>
    <cellStyle name="Normal 3 2 3 4 6 2 2" xfId="12678" xr:uid="{CF5A5491-DB10-4B82-B138-581DF247B056}"/>
    <cellStyle name="Normal 3 2 3 4 6 2 2 2" xfId="26368" xr:uid="{FDD5E809-BD3F-4F71-9A93-E321E016E1FB}"/>
    <cellStyle name="Normal 3 2 3 4 6 2 2 2 2" xfId="40060" xr:uid="{9F9DE11F-0C89-4FD1-ABC4-934E13B4A3FF}"/>
    <cellStyle name="Normal 3 2 3 4 6 2 2 2 3" xfId="54944" xr:uid="{C5A1B8F3-8F23-4F98-B78C-CDFB861EE320}"/>
    <cellStyle name="Normal 3 2 3 4 6 2 2 3" xfId="19524" xr:uid="{EC16D394-9B79-498F-9378-E415EDA3801D}"/>
    <cellStyle name="Normal 3 2 3 4 6 2 2 4" xfId="33214" xr:uid="{2BB26E9A-BFE1-4833-BAB1-09702A24DE3C}"/>
    <cellStyle name="Normal 3 2 3 4 6 2 2 5" xfId="48098" xr:uid="{F8B04E19-42C8-421C-B57B-4AD9BA71DB17}"/>
    <cellStyle name="Normal 3 2 3 4 6 2 3" xfId="22946" xr:uid="{9ED2F068-6B7F-43E2-A9D2-04595173D519}"/>
    <cellStyle name="Normal 3 2 3 4 6 2 3 2" xfId="36638" xr:uid="{D2576185-991F-477F-B1FF-2BF00E58BA5A}"/>
    <cellStyle name="Normal 3 2 3 4 6 2 3 3" xfId="51522" xr:uid="{5EE4AC1C-95A8-4960-81A7-4AC454F87791}"/>
    <cellStyle name="Normal 3 2 3 4 6 2 4" xfId="16102" xr:uid="{92C3CC9A-0B73-445D-938F-DBD3711139C4}"/>
    <cellStyle name="Normal 3 2 3 4 6 2 5" xfId="29792" xr:uid="{A750FFBB-BB4A-4AC8-884E-ED7624D734B0}"/>
    <cellStyle name="Normal 3 2 3 4 6 2 6" xfId="44676" xr:uid="{2B9C4640-B721-4FA6-88AA-CE680DD97537}"/>
    <cellStyle name="Normal 3 2 3 4 6 3" xfId="10966" xr:uid="{29783DE0-9389-4C63-B969-A09F043A731B}"/>
    <cellStyle name="Normal 3 2 3 4 6 3 2" xfId="24656" xr:uid="{977FADDD-7A80-496C-8E18-88247ED433B8}"/>
    <cellStyle name="Normal 3 2 3 4 6 3 2 2" xfId="38348" xr:uid="{078ED2E9-0895-4881-B00B-2727321E0099}"/>
    <cellStyle name="Normal 3 2 3 4 6 3 2 3" xfId="53232" xr:uid="{D2FA9074-6033-429D-8CF9-BED71E01E696}"/>
    <cellStyle name="Normal 3 2 3 4 6 3 3" xfId="17812" xr:uid="{6F76B76C-90BD-463F-942C-60EC96A60757}"/>
    <cellStyle name="Normal 3 2 3 4 6 3 4" xfId="31502" xr:uid="{B1D967A9-9DC1-4C9D-9E9C-7B5D79E2D1BC}"/>
    <cellStyle name="Normal 3 2 3 4 6 3 5" xfId="46386" xr:uid="{9D9DE5AC-AF13-4BF8-90FD-7CC468F2CD65}"/>
    <cellStyle name="Normal 3 2 3 4 6 4" xfId="21234" xr:uid="{9EE4205A-5B7F-4702-A9CF-94A139D557B0}"/>
    <cellStyle name="Normal 3 2 3 4 6 4 2" xfId="34926" xr:uid="{B658293D-782B-495F-B94C-2D9622B08E99}"/>
    <cellStyle name="Normal 3 2 3 4 6 4 3" xfId="49810" xr:uid="{0FA2EF00-1B87-49F0-9CEA-AD723FEA2BE1}"/>
    <cellStyle name="Normal 3 2 3 4 6 5" xfId="14390" xr:uid="{E4C30E30-2C4B-42B0-993E-00F07F2163C5}"/>
    <cellStyle name="Normal 3 2 3 4 6 6" xfId="28080" xr:uid="{08256302-682D-45B3-BF58-BDB8ABB9FD2B}"/>
    <cellStyle name="Normal 3 2 3 4 6 7" xfId="42964" xr:uid="{6A075AD0-0753-405F-B01C-535F341ED930}"/>
    <cellStyle name="Normal 3 2 3 4 7" xfId="9242" xr:uid="{346FBFBB-6821-42C9-B7DF-223DDCC079F9}"/>
    <cellStyle name="Normal 3 2 3 4 7 2" xfId="12664" xr:uid="{F38F063F-0BB6-4649-8FC1-3BC54BF609DC}"/>
    <cellStyle name="Normal 3 2 3 4 7 2 2" xfId="26354" xr:uid="{8329EE8B-72AA-4F25-9C19-3925BDFB99F8}"/>
    <cellStyle name="Normal 3 2 3 4 7 2 2 2" xfId="40046" xr:uid="{C4C066AF-483D-4234-B966-9E538F98840D}"/>
    <cellStyle name="Normal 3 2 3 4 7 2 2 3" xfId="54930" xr:uid="{D13C3E34-C2E1-4536-BB7D-9D60F87358A6}"/>
    <cellStyle name="Normal 3 2 3 4 7 2 3" xfId="19510" xr:uid="{3FB2CDA9-E6B3-4844-AAF5-5F4E5F2E1E17}"/>
    <cellStyle name="Normal 3 2 3 4 7 2 4" xfId="33200" xr:uid="{5836A4EC-1610-4F46-87E1-1EF82468EBC7}"/>
    <cellStyle name="Normal 3 2 3 4 7 2 5" xfId="48084" xr:uid="{11BBF89A-20F6-4B21-B440-1E1600D8809B}"/>
    <cellStyle name="Normal 3 2 3 4 7 3" xfId="22932" xr:uid="{FB358496-A234-4F7D-B572-53C5CDB7E856}"/>
    <cellStyle name="Normal 3 2 3 4 7 3 2" xfId="36624" xr:uid="{B0C10758-9878-400C-9E96-D2C35D4839AC}"/>
    <cellStyle name="Normal 3 2 3 4 7 3 3" xfId="51508" xr:uid="{787F57B3-3877-4680-A4BC-6EF91C084A3A}"/>
    <cellStyle name="Normal 3 2 3 4 7 4" xfId="16088" xr:uid="{C1FD705A-33DE-41A5-9C2A-61FA7D181EDB}"/>
    <cellStyle name="Normal 3 2 3 4 7 5" xfId="29778" xr:uid="{A515CBC2-F657-4E0E-BD8D-FEA6EA92CCCC}"/>
    <cellStyle name="Normal 3 2 3 4 7 6" xfId="44662" xr:uid="{CA6C1B27-1DFA-4ACD-ADAB-212A28EFB429}"/>
    <cellStyle name="Normal 3 2 3 4 8" xfId="10952" xr:uid="{F7FD2B44-02C5-4FC0-9088-37DE52AF7A8E}"/>
    <cellStyle name="Normal 3 2 3 4 8 2" xfId="24642" xr:uid="{B78A2B18-2224-4813-B424-8A45BB69B61C}"/>
    <cellStyle name="Normal 3 2 3 4 8 2 2" xfId="38334" xr:uid="{45386157-AA45-4886-ACA5-4C81BB7F76DA}"/>
    <cellStyle name="Normal 3 2 3 4 8 2 3" xfId="53218" xr:uid="{67BE2DAA-493C-4516-945C-2EFB0F56B3D1}"/>
    <cellStyle name="Normal 3 2 3 4 8 3" xfId="17798" xr:uid="{CD73A4C8-46C6-4B7A-A774-D6DC510F3BDE}"/>
    <cellStyle name="Normal 3 2 3 4 8 4" xfId="31488" xr:uid="{7C7A5618-2D69-4CD9-B486-66A4278721CE}"/>
    <cellStyle name="Normal 3 2 3 4 8 5" xfId="46372" xr:uid="{2417EB28-F1CD-43D6-B47F-6896D8DDF01E}"/>
    <cellStyle name="Normal 3 2 3 4 9" xfId="21220" xr:uid="{7270341F-645A-4F18-B282-32C63C4D7E6C}"/>
    <cellStyle name="Normal 3 2 3 4 9 2" xfId="34912" xr:uid="{C2239930-A017-41C6-82A7-F11BF49B0136}"/>
    <cellStyle name="Normal 3 2 3 4 9 3" xfId="49796" xr:uid="{8F857BF7-0B13-4759-85BF-983A153A7F3C}"/>
    <cellStyle name="Normal 3 2 3 5" xfId="7544" xr:uid="{D0099F60-0B49-42BD-8CE5-0082384E2E37}"/>
    <cellStyle name="Normal 3 2 3 5 10" xfId="14391" xr:uid="{B5710D27-34B1-4310-BB83-6760788D4645}"/>
    <cellStyle name="Normal 3 2 3 5 11" xfId="28081" xr:uid="{1E9E1BE1-C4F0-4410-9F5C-10B451BDE0FC}"/>
    <cellStyle name="Normal 3 2 3 5 12" xfId="42965" xr:uid="{B5B31748-F09C-4EE3-B56B-6D34C201FD2E}"/>
    <cellStyle name="Normal 3 2 3 5 2" xfId="7545" xr:uid="{8E4FB7C9-24FF-45FC-B00A-063355DFC4A1}"/>
    <cellStyle name="Normal 3 2 3 5 2 10" xfId="42966" xr:uid="{9AAFFA9E-1790-40F0-8463-5E46CD6DD892}"/>
    <cellStyle name="Normal 3 2 3 5 2 2" xfId="7546" xr:uid="{1E9BBAD8-5635-4977-A65D-6380788AA45F}"/>
    <cellStyle name="Normal 3 2 3 5 2 2 2" xfId="7547" xr:uid="{6356E424-7D33-4931-A0D0-CD485410F622}"/>
    <cellStyle name="Normal 3 2 3 5 2 2 2 2" xfId="9260" xr:uid="{19A93DFD-0251-4865-B139-DBC8FA307033}"/>
    <cellStyle name="Normal 3 2 3 5 2 2 2 2 2" xfId="12682" xr:uid="{F38374B1-91F4-41C2-9B7F-364BF232937A}"/>
    <cellStyle name="Normal 3 2 3 5 2 2 2 2 2 2" xfId="26372" xr:uid="{C4BDB390-3C3F-4809-851D-5D8C18E7F85C}"/>
    <cellStyle name="Normal 3 2 3 5 2 2 2 2 2 2 2" xfId="40064" xr:uid="{7F4984BB-53D0-4723-9FC2-DE3A9AAAC73E}"/>
    <cellStyle name="Normal 3 2 3 5 2 2 2 2 2 2 3" xfId="54948" xr:uid="{6B6D2B60-A3A5-4D9D-8D1D-440323703874}"/>
    <cellStyle name="Normal 3 2 3 5 2 2 2 2 2 3" xfId="19528" xr:uid="{CE081B66-59DD-498A-BBC3-1F73E9A99EE2}"/>
    <cellStyle name="Normal 3 2 3 5 2 2 2 2 2 4" xfId="33218" xr:uid="{FF146883-8224-4393-8500-47A65FAA1B8F}"/>
    <cellStyle name="Normal 3 2 3 5 2 2 2 2 2 5" xfId="48102" xr:uid="{050B9F88-CA5E-4BA3-849F-65247E424690}"/>
    <cellStyle name="Normal 3 2 3 5 2 2 2 2 3" xfId="22950" xr:uid="{3E2043C2-18BD-4118-870B-1DA46292E96E}"/>
    <cellStyle name="Normal 3 2 3 5 2 2 2 2 3 2" xfId="36642" xr:uid="{F89CD202-7C1A-43E9-871C-42928BAFCBA7}"/>
    <cellStyle name="Normal 3 2 3 5 2 2 2 2 3 3" xfId="51526" xr:uid="{13A60BA4-CC42-413C-9B07-94C757437FD6}"/>
    <cellStyle name="Normal 3 2 3 5 2 2 2 2 4" xfId="16106" xr:uid="{99D4A32C-0475-487C-B96A-DB3548109CD5}"/>
    <cellStyle name="Normal 3 2 3 5 2 2 2 2 5" xfId="29796" xr:uid="{5945623C-523E-4C29-A161-28E521D14D2B}"/>
    <cellStyle name="Normal 3 2 3 5 2 2 2 2 6" xfId="44680" xr:uid="{FEA67D37-0E8C-4B3D-8375-4A1EABD2CD5E}"/>
    <cellStyle name="Normal 3 2 3 5 2 2 2 3" xfId="10970" xr:uid="{BBBE8850-D2AE-4B29-98DD-8C79B0658384}"/>
    <cellStyle name="Normal 3 2 3 5 2 2 2 3 2" xfId="24660" xr:uid="{6BA45B83-3BF3-449D-A1EE-650480F5FC27}"/>
    <cellStyle name="Normal 3 2 3 5 2 2 2 3 2 2" xfId="38352" xr:uid="{14A5B209-E3A9-45B3-86C0-6CB1A52E31CB}"/>
    <cellStyle name="Normal 3 2 3 5 2 2 2 3 2 3" xfId="53236" xr:uid="{EDACF1C9-0F8B-47EA-BAC5-0025718C2A50}"/>
    <cellStyle name="Normal 3 2 3 5 2 2 2 3 3" xfId="17816" xr:uid="{80B19770-AF72-47AE-8AC4-7664EDD960DA}"/>
    <cellStyle name="Normal 3 2 3 5 2 2 2 3 4" xfId="31506" xr:uid="{770A6B60-A598-4978-A3C9-7B440F81853E}"/>
    <cellStyle name="Normal 3 2 3 5 2 2 2 3 5" xfId="46390" xr:uid="{3921F353-E758-4F3C-82E8-B2A533DC172D}"/>
    <cellStyle name="Normal 3 2 3 5 2 2 2 4" xfId="21238" xr:uid="{DD650547-53F2-4EBF-8ED7-2478559F6960}"/>
    <cellStyle name="Normal 3 2 3 5 2 2 2 4 2" xfId="34930" xr:uid="{105663AF-90B5-42FD-B381-776B31D3B9B2}"/>
    <cellStyle name="Normal 3 2 3 5 2 2 2 4 3" xfId="49814" xr:uid="{0ABDF77F-DA25-408A-94FD-030986B179B7}"/>
    <cellStyle name="Normal 3 2 3 5 2 2 2 5" xfId="14394" xr:uid="{F9611C4B-DC55-4628-A90A-5CA7571DB00D}"/>
    <cellStyle name="Normal 3 2 3 5 2 2 2 6" xfId="28084" xr:uid="{CA11F968-9E89-4D24-A900-1EDB2889CC6E}"/>
    <cellStyle name="Normal 3 2 3 5 2 2 2 7" xfId="42968" xr:uid="{9D7FDCD0-F1E8-4A3B-AC8E-8085E1B84713}"/>
    <cellStyle name="Normal 3 2 3 5 2 2 3" xfId="9259" xr:uid="{C642FF88-D495-44C8-8258-4A25051CDD3C}"/>
    <cellStyle name="Normal 3 2 3 5 2 2 3 2" xfId="12681" xr:uid="{9B32C68B-BB1D-4F7B-9020-3132C7374CBC}"/>
    <cellStyle name="Normal 3 2 3 5 2 2 3 2 2" xfId="26371" xr:uid="{34AFE0D1-8DF5-4A07-9E09-DBAB820AA357}"/>
    <cellStyle name="Normal 3 2 3 5 2 2 3 2 2 2" xfId="40063" xr:uid="{DB500240-1CE9-4A93-A50E-F6E2331F41B9}"/>
    <cellStyle name="Normal 3 2 3 5 2 2 3 2 2 3" xfId="54947" xr:uid="{D596E07A-11F2-4743-9DFB-644926D13BEB}"/>
    <cellStyle name="Normal 3 2 3 5 2 2 3 2 3" xfId="19527" xr:uid="{658D16AB-4A5A-4B29-AFED-80CD12C61EA4}"/>
    <cellStyle name="Normal 3 2 3 5 2 2 3 2 4" xfId="33217" xr:uid="{567D3ACB-D6B7-407E-8B38-15D705A0436F}"/>
    <cellStyle name="Normal 3 2 3 5 2 2 3 2 5" xfId="48101" xr:uid="{0672018D-F1C5-4EBC-8A4B-869DF170D9AE}"/>
    <cellStyle name="Normal 3 2 3 5 2 2 3 3" xfId="22949" xr:uid="{B4800696-B3C4-4BE0-B5DD-776C2949AFC7}"/>
    <cellStyle name="Normal 3 2 3 5 2 2 3 3 2" xfId="36641" xr:uid="{7CD56011-D5CE-4F3C-983B-1F89E79067D2}"/>
    <cellStyle name="Normal 3 2 3 5 2 2 3 3 3" xfId="51525" xr:uid="{D0C791E8-0EDC-461B-970D-1897659F3BA4}"/>
    <cellStyle name="Normal 3 2 3 5 2 2 3 4" xfId="16105" xr:uid="{F90789AE-9F02-4D09-BA66-11FD9EFBD38F}"/>
    <cellStyle name="Normal 3 2 3 5 2 2 3 5" xfId="29795" xr:uid="{E80A3684-0D7E-4218-A106-9A293F979203}"/>
    <cellStyle name="Normal 3 2 3 5 2 2 3 6" xfId="44679" xr:uid="{08DC3959-D6DB-4945-B963-25C846B1CDB5}"/>
    <cellStyle name="Normal 3 2 3 5 2 2 4" xfId="10969" xr:uid="{7E3A8C84-5D35-46E3-A7FF-D5BD1EC87A9D}"/>
    <cellStyle name="Normal 3 2 3 5 2 2 4 2" xfId="24659" xr:uid="{0FDEE7E4-278F-4FBE-950A-3082DF0102F1}"/>
    <cellStyle name="Normal 3 2 3 5 2 2 4 2 2" xfId="38351" xr:uid="{590A5E7B-0912-4051-85DA-7C799D02B30E}"/>
    <cellStyle name="Normal 3 2 3 5 2 2 4 2 3" xfId="53235" xr:uid="{EE9A6347-709B-4AF9-AA7E-B1260FE3D4FA}"/>
    <cellStyle name="Normal 3 2 3 5 2 2 4 3" xfId="17815" xr:uid="{861A4A89-AADE-4EE5-99D8-195116E9C657}"/>
    <cellStyle name="Normal 3 2 3 5 2 2 4 4" xfId="31505" xr:uid="{75846F50-994B-4D28-A9B8-AFF64BFD5013}"/>
    <cellStyle name="Normal 3 2 3 5 2 2 4 5" xfId="46389" xr:uid="{FB92C835-2E67-4472-849B-AF1AD007517F}"/>
    <cellStyle name="Normal 3 2 3 5 2 2 5" xfId="21237" xr:uid="{AD6015C8-FB9A-4A88-B1C0-A0353FDE0640}"/>
    <cellStyle name="Normal 3 2 3 5 2 2 5 2" xfId="34929" xr:uid="{06EF0F98-6E94-428E-8BC8-649258A0348A}"/>
    <cellStyle name="Normal 3 2 3 5 2 2 5 3" xfId="49813" xr:uid="{75AC877C-F913-48EA-8F7E-CD3A67C9B7C5}"/>
    <cellStyle name="Normal 3 2 3 5 2 2 6" xfId="14393" xr:uid="{12373102-8603-4448-B69D-D7DD79F0E8A4}"/>
    <cellStyle name="Normal 3 2 3 5 2 2 7" xfId="28083" xr:uid="{7CDDDD09-7CFA-4805-8E5E-C52E06A5126E}"/>
    <cellStyle name="Normal 3 2 3 5 2 2 8" xfId="42967" xr:uid="{6A0CDB8F-48C7-410A-8943-E84F73B62C4F}"/>
    <cellStyle name="Normal 3 2 3 5 2 3" xfId="7548" xr:uid="{27169E6A-B486-4F56-9FBF-D4B1CEF63372}"/>
    <cellStyle name="Normal 3 2 3 5 2 3 2" xfId="9261" xr:uid="{3BDAB370-27F3-40B2-8F9A-70DB775408EE}"/>
    <cellStyle name="Normal 3 2 3 5 2 3 2 2" xfId="12683" xr:uid="{3053F5F9-F87A-4817-9AF8-81C7A5C77831}"/>
    <cellStyle name="Normal 3 2 3 5 2 3 2 2 2" xfId="26373" xr:uid="{5B7D92CC-A957-44D6-95FC-B588E2244052}"/>
    <cellStyle name="Normal 3 2 3 5 2 3 2 2 2 2" xfId="40065" xr:uid="{8FEE97D1-8F6F-4291-AEB0-221785CF5334}"/>
    <cellStyle name="Normal 3 2 3 5 2 3 2 2 2 3" xfId="54949" xr:uid="{61EB9B78-DD60-4ED9-AAF9-F7987D51BFD7}"/>
    <cellStyle name="Normal 3 2 3 5 2 3 2 2 3" xfId="19529" xr:uid="{210AFE72-2C20-4986-9572-DFFCD5AC3F7B}"/>
    <cellStyle name="Normal 3 2 3 5 2 3 2 2 4" xfId="33219" xr:uid="{3C35B83A-35B0-400E-B7CC-3F123B3BDE05}"/>
    <cellStyle name="Normal 3 2 3 5 2 3 2 2 5" xfId="48103" xr:uid="{FA659F38-B299-4E22-B37F-F400EE253D2D}"/>
    <cellStyle name="Normal 3 2 3 5 2 3 2 3" xfId="22951" xr:uid="{6022E090-5000-4589-B2CB-59C00BF1B44A}"/>
    <cellStyle name="Normal 3 2 3 5 2 3 2 3 2" xfId="36643" xr:uid="{7BF46F27-A4F6-424A-B6A9-847CAD819351}"/>
    <cellStyle name="Normal 3 2 3 5 2 3 2 3 3" xfId="51527" xr:uid="{A2C6AEB8-27FF-4E2C-96EB-D48CC7F36148}"/>
    <cellStyle name="Normal 3 2 3 5 2 3 2 4" xfId="16107" xr:uid="{A3B030A2-ECAC-4C0F-8EDA-084ABF5CE461}"/>
    <cellStyle name="Normal 3 2 3 5 2 3 2 5" xfId="29797" xr:uid="{88D9135D-D0A3-48EC-A7FD-FD8582CC7050}"/>
    <cellStyle name="Normal 3 2 3 5 2 3 2 6" xfId="44681" xr:uid="{4F4D010B-ADBE-4321-A81A-CB82CC5AD80A}"/>
    <cellStyle name="Normal 3 2 3 5 2 3 3" xfId="10971" xr:uid="{D0DBB5E9-14B2-40AA-A980-044EA01B5265}"/>
    <cellStyle name="Normal 3 2 3 5 2 3 3 2" xfId="24661" xr:uid="{C9A68E49-DE75-4477-B5E4-E63CE1168A15}"/>
    <cellStyle name="Normal 3 2 3 5 2 3 3 2 2" xfId="38353" xr:uid="{64778AE9-D02B-4224-A568-127C6D5E7E7C}"/>
    <cellStyle name="Normal 3 2 3 5 2 3 3 2 3" xfId="53237" xr:uid="{5F436385-E673-4717-B351-8F0C9FAC741B}"/>
    <cellStyle name="Normal 3 2 3 5 2 3 3 3" xfId="17817" xr:uid="{11B7149F-3FA6-40E6-88F6-133B5188C1EE}"/>
    <cellStyle name="Normal 3 2 3 5 2 3 3 4" xfId="31507" xr:uid="{10265458-F27F-4C10-A8C0-3F7B1401636D}"/>
    <cellStyle name="Normal 3 2 3 5 2 3 3 5" xfId="46391" xr:uid="{0C7279C8-E16A-44B9-9E0C-FEF8BF97FFB6}"/>
    <cellStyle name="Normal 3 2 3 5 2 3 4" xfId="21239" xr:uid="{0B2CED4B-60E7-4684-A39C-0F8D3E9A0B40}"/>
    <cellStyle name="Normal 3 2 3 5 2 3 4 2" xfId="34931" xr:uid="{CC3C188B-E266-4760-8F99-11BE1D6C10B6}"/>
    <cellStyle name="Normal 3 2 3 5 2 3 4 3" xfId="49815" xr:uid="{B67207D3-B9A6-452A-867A-E1AC9B4B94C5}"/>
    <cellStyle name="Normal 3 2 3 5 2 3 5" xfId="14395" xr:uid="{A8F510A5-D301-4BAE-8DFA-E4C390308B75}"/>
    <cellStyle name="Normal 3 2 3 5 2 3 6" xfId="28085" xr:uid="{EB65CF2A-09B3-4CB3-AA7E-518421457075}"/>
    <cellStyle name="Normal 3 2 3 5 2 3 7" xfId="42969" xr:uid="{E25A5E9A-6B74-45CB-B9C9-9BFDFFC9FC67}"/>
    <cellStyle name="Normal 3 2 3 5 2 4" xfId="7549" xr:uid="{B36CC093-F9B3-4C47-ADC4-73096A741960}"/>
    <cellStyle name="Normal 3 2 3 5 2 4 2" xfId="9262" xr:uid="{78950FE9-E296-4915-8DE4-23B5ADB553DE}"/>
    <cellStyle name="Normal 3 2 3 5 2 4 2 2" xfId="12684" xr:uid="{E30C8CBF-BC7D-42FA-B831-04394B4C4DB0}"/>
    <cellStyle name="Normal 3 2 3 5 2 4 2 2 2" xfId="26374" xr:uid="{68BD620A-9689-45AB-9511-B46EB67EFB57}"/>
    <cellStyle name="Normal 3 2 3 5 2 4 2 2 2 2" xfId="40066" xr:uid="{663A0853-D760-4C96-A28E-637349933930}"/>
    <cellStyle name="Normal 3 2 3 5 2 4 2 2 2 3" xfId="54950" xr:uid="{A64E825C-CCA8-4454-97D7-FFEBC5E8B836}"/>
    <cellStyle name="Normal 3 2 3 5 2 4 2 2 3" xfId="19530" xr:uid="{4C50C316-87B8-47A5-B036-FEFF2B0A1697}"/>
    <cellStyle name="Normal 3 2 3 5 2 4 2 2 4" xfId="33220" xr:uid="{A43E635D-5AE2-448C-8417-DBB76875BBDE}"/>
    <cellStyle name="Normal 3 2 3 5 2 4 2 2 5" xfId="48104" xr:uid="{6BCF226F-CFA3-43D2-83A8-7A0940AAC0BF}"/>
    <cellStyle name="Normal 3 2 3 5 2 4 2 3" xfId="22952" xr:uid="{4B9A0D51-A042-43FD-9EBF-4A2165C88142}"/>
    <cellStyle name="Normal 3 2 3 5 2 4 2 3 2" xfId="36644" xr:uid="{B52ED9A0-6C79-444B-883E-A7B2D1A76FA3}"/>
    <cellStyle name="Normal 3 2 3 5 2 4 2 3 3" xfId="51528" xr:uid="{D2E0C507-D67C-487A-9F7C-1B366A8982F8}"/>
    <cellStyle name="Normal 3 2 3 5 2 4 2 4" xfId="16108" xr:uid="{9E580AC4-6F6B-47D3-B8BD-3BEA514AFD95}"/>
    <cellStyle name="Normal 3 2 3 5 2 4 2 5" xfId="29798" xr:uid="{7D5A26A6-B779-4630-9C6D-CDE4F5054219}"/>
    <cellStyle name="Normal 3 2 3 5 2 4 2 6" xfId="44682" xr:uid="{5A1EF3A8-A580-4BE1-AB25-B8D68066784F}"/>
    <cellStyle name="Normal 3 2 3 5 2 4 3" xfId="10972" xr:uid="{684ED3A1-F9DD-4974-A2FF-FEAAD1C40BDB}"/>
    <cellStyle name="Normal 3 2 3 5 2 4 3 2" xfId="24662" xr:uid="{5092E3DA-D4EF-48F3-A619-F3FE54944BDA}"/>
    <cellStyle name="Normal 3 2 3 5 2 4 3 2 2" xfId="38354" xr:uid="{9BAC7603-E591-4213-A522-EAACBA98D902}"/>
    <cellStyle name="Normal 3 2 3 5 2 4 3 2 3" xfId="53238" xr:uid="{607407EC-12AC-4E25-A917-7728C2303609}"/>
    <cellStyle name="Normal 3 2 3 5 2 4 3 3" xfId="17818" xr:uid="{8331571F-6842-46FC-829B-B2D5946144E7}"/>
    <cellStyle name="Normal 3 2 3 5 2 4 3 4" xfId="31508" xr:uid="{37031F0A-83C1-4F49-BF72-062152CBF2EC}"/>
    <cellStyle name="Normal 3 2 3 5 2 4 3 5" xfId="46392" xr:uid="{CFCFBCD7-7D79-4407-B81E-2618787CD73B}"/>
    <cellStyle name="Normal 3 2 3 5 2 4 4" xfId="21240" xr:uid="{10FFD58E-40CA-4F13-8F33-C6D8446D9EAF}"/>
    <cellStyle name="Normal 3 2 3 5 2 4 4 2" xfId="34932" xr:uid="{D8D958E1-A817-40A7-BF2E-CDBF840E509C}"/>
    <cellStyle name="Normal 3 2 3 5 2 4 4 3" xfId="49816" xr:uid="{98E6BDA6-06E1-419F-84F8-C228A8E51909}"/>
    <cellStyle name="Normal 3 2 3 5 2 4 5" xfId="14396" xr:uid="{370E5CA5-9055-4A07-9EFD-86A7733734D8}"/>
    <cellStyle name="Normal 3 2 3 5 2 4 6" xfId="28086" xr:uid="{2D688F0C-738B-4728-9ADA-C7A65B936274}"/>
    <cellStyle name="Normal 3 2 3 5 2 4 7" xfId="42970" xr:uid="{60E711FA-9635-4B41-9A1D-0C776D529FE8}"/>
    <cellStyle name="Normal 3 2 3 5 2 5" xfId="9258" xr:uid="{ECA3EBE0-FC63-4FCA-BB36-AE2064856B12}"/>
    <cellStyle name="Normal 3 2 3 5 2 5 2" xfId="12680" xr:uid="{6E92669A-B9F4-4411-93F8-D0B2E784B15F}"/>
    <cellStyle name="Normal 3 2 3 5 2 5 2 2" xfId="26370" xr:uid="{79A0D781-6A99-4F0B-BFED-5D10E5BB8609}"/>
    <cellStyle name="Normal 3 2 3 5 2 5 2 2 2" xfId="40062" xr:uid="{6AE05C2B-59FE-43AA-90A7-F98B4B0CE04B}"/>
    <cellStyle name="Normal 3 2 3 5 2 5 2 2 3" xfId="54946" xr:uid="{33055785-0BE8-4D0B-B0AD-5EEEBB726984}"/>
    <cellStyle name="Normal 3 2 3 5 2 5 2 3" xfId="19526" xr:uid="{AA6EC908-6473-4DA1-8E7D-2EE0D85DE82F}"/>
    <cellStyle name="Normal 3 2 3 5 2 5 2 4" xfId="33216" xr:uid="{D8B9F0E7-1F86-4EE6-9E5D-898B4E79FEF9}"/>
    <cellStyle name="Normal 3 2 3 5 2 5 2 5" xfId="48100" xr:uid="{F54852B3-B651-4FC4-AE03-80B1C4058F39}"/>
    <cellStyle name="Normal 3 2 3 5 2 5 3" xfId="22948" xr:uid="{F4F7B591-2558-44F1-AD8F-7D473F8CCDF0}"/>
    <cellStyle name="Normal 3 2 3 5 2 5 3 2" xfId="36640" xr:uid="{E2D09145-62E0-48B7-A134-5104684C82C5}"/>
    <cellStyle name="Normal 3 2 3 5 2 5 3 3" xfId="51524" xr:uid="{A89AB7D0-C1D3-48AA-BF8E-800C79FAF9A7}"/>
    <cellStyle name="Normal 3 2 3 5 2 5 4" xfId="16104" xr:uid="{F3C13F17-277C-4247-B485-4A4663D11295}"/>
    <cellStyle name="Normal 3 2 3 5 2 5 5" xfId="29794" xr:uid="{B50DC0AB-ED3A-4FD7-9884-93B5612CA780}"/>
    <cellStyle name="Normal 3 2 3 5 2 5 6" xfId="44678" xr:uid="{FBBC3236-969B-448D-B1E6-A9FE32094093}"/>
    <cellStyle name="Normal 3 2 3 5 2 6" xfId="10968" xr:uid="{1C190326-94ED-4444-8D50-E3E06AC57366}"/>
    <cellStyle name="Normal 3 2 3 5 2 6 2" xfId="24658" xr:uid="{9CFE8FE3-F697-4ABA-A98B-8F4A0DEE5724}"/>
    <cellStyle name="Normal 3 2 3 5 2 6 2 2" xfId="38350" xr:uid="{79FA1F35-542A-4FC3-AF7F-85891BBA474E}"/>
    <cellStyle name="Normal 3 2 3 5 2 6 2 3" xfId="53234" xr:uid="{C5862AB0-FE74-4865-89EC-2A21DA8F548C}"/>
    <cellStyle name="Normal 3 2 3 5 2 6 3" xfId="17814" xr:uid="{1F8F2B51-C989-4F68-A41D-F8DE97E40AFB}"/>
    <cellStyle name="Normal 3 2 3 5 2 6 4" xfId="31504" xr:uid="{844F7A43-7A66-4756-919B-C78CCBDAA97C}"/>
    <cellStyle name="Normal 3 2 3 5 2 6 5" xfId="46388" xr:uid="{19E1A71A-5182-458B-9E2D-019B57A0F982}"/>
    <cellStyle name="Normal 3 2 3 5 2 7" xfId="21236" xr:uid="{D72C00A8-0307-4EAB-A124-B5F06831257A}"/>
    <cellStyle name="Normal 3 2 3 5 2 7 2" xfId="34928" xr:uid="{33063650-68DF-4913-B1E4-0E852C7FCB8A}"/>
    <cellStyle name="Normal 3 2 3 5 2 7 3" xfId="49812" xr:uid="{8E1377E5-CBF0-430A-9563-BC56C9A34832}"/>
    <cellStyle name="Normal 3 2 3 5 2 8" xfId="14392" xr:uid="{1EEB5E01-A185-41E5-B6F6-F0896B537D72}"/>
    <cellStyle name="Normal 3 2 3 5 2 9" xfId="28082" xr:uid="{712664D5-8DA7-49FE-AA2D-325F1BBE2F41}"/>
    <cellStyle name="Normal 3 2 3 5 3" xfId="7550" xr:uid="{DE5823AD-B357-4C3A-A0CE-36D2422D3FFC}"/>
    <cellStyle name="Normal 3 2 3 5 3 10" xfId="42971" xr:uid="{0D7D9179-F029-4062-B422-5F3B443C5896}"/>
    <cellStyle name="Normal 3 2 3 5 3 2" xfId="7551" xr:uid="{D9742943-3AA4-4E51-AB6D-5FE3EC7EBE3D}"/>
    <cellStyle name="Normal 3 2 3 5 3 2 2" xfId="7552" xr:uid="{9470E939-68A2-42C3-BAD2-C4473BD98E83}"/>
    <cellStyle name="Normal 3 2 3 5 3 2 2 2" xfId="9265" xr:uid="{4464D666-9346-4386-A8B1-AD73F55F8B1B}"/>
    <cellStyle name="Normal 3 2 3 5 3 2 2 2 2" xfId="12687" xr:uid="{76F5E82A-60EE-4CE9-BD7B-C2393B830D26}"/>
    <cellStyle name="Normal 3 2 3 5 3 2 2 2 2 2" xfId="26377" xr:uid="{C54DF4FF-CDDE-4091-9EC1-D58321CFE8C7}"/>
    <cellStyle name="Normal 3 2 3 5 3 2 2 2 2 2 2" xfId="40069" xr:uid="{CDF736C8-8875-45A7-933C-C2F18D2F85B8}"/>
    <cellStyle name="Normal 3 2 3 5 3 2 2 2 2 2 3" xfId="54953" xr:uid="{6E872EAF-D696-4FBC-8E5A-D5932B05E8D1}"/>
    <cellStyle name="Normal 3 2 3 5 3 2 2 2 2 3" xfId="19533" xr:uid="{788CB391-8A2B-4041-9C6C-E0AC9DAC808D}"/>
    <cellStyle name="Normal 3 2 3 5 3 2 2 2 2 4" xfId="33223" xr:uid="{F6BE31CE-BEB6-46BC-BAF5-B211128F4F07}"/>
    <cellStyle name="Normal 3 2 3 5 3 2 2 2 2 5" xfId="48107" xr:uid="{DDA8E8CD-61C0-42EE-B42E-670D055DE008}"/>
    <cellStyle name="Normal 3 2 3 5 3 2 2 2 3" xfId="22955" xr:uid="{150B0227-C5D1-482E-B199-D793F04BC338}"/>
    <cellStyle name="Normal 3 2 3 5 3 2 2 2 3 2" xfId="36647" xr:uid="{C8DC7ECE-D277-4286-882B-325CAB58FCCB}"/>
    <cellStyle name="Normal 3 2 3 5 3 2 2 2 3 3" xfId="51531" xr:uid="{F148C3E1-04FE-4590-9214-A2BF3F1F411B}"/>
    <cellStyle name="Normal 3 2 3 5 3 2 2 2 4" xfId="16111" xr:uid="{DE47FC07-06B7-44A3-8973-89CC80ACD745}"/>
    <cellStyle name="Normal 3 2 3 5 3 2 2 2 5" xfId="29801" xr:uid="{F0BB41CA-0145-49EE-BD27-107E583D2411}"/>
    <cellStyle name="Normal 3 2 3 5 3 2 2 2 6" xfId="44685" xr:uid="{035A7B8A-39D2-46CC-AD65-5637072CE35C}"/>
    <cellStyle name="Normal 3 2 3 5 3 2 2 3" xfId="10975" xr:uid="{B6777319-1421-4848-A2BE-B9D83BA89DAE}"/>
    <cellStyle name="Normal 3 2 3 5 3 2 2 3 2" xfId="24665" xr:uid="{8BD091BF-D9F5-4897-832C-683A058224A8}"/>
    <cellStyle name="Normal 3 2 3 5 3 2 2 3 2 2" xfId="38357" xr:uid="{3D681460-252E-448B-AD8D-629755C2DC30}"/>
    <cellStyle name="Normal 3 2 3 5 3 2 2 3 2 3" xfId="53241" xr:uid="{A19C62FA-0341-40C1-94B0-2E886CC9F864}"/>
    <cellStyle name="Normal 3 2 3 5 3 2 2 3 3" xfId="17821" xr:uid="{05056969-CE53-4D35-9B71-9E27C08BF752}"/>
    <cellStyle name="Normal 3 2 3 5 3 2 2 3 4" xfId="31511" xr:uid="{9A76AAC9-E7DA-4A6F-A2E9-60CD63A3D967}"/>
    <cellStyle name="Normal 3 2 3 5 3 2 2 3 5" xfId="46395" xr:uid="{D03D76D1-93A0-4FD3-BD0F-71F83D44993B}"/>
    <cellStyle name="Normal 3 2 3 5 3 2 2 4" xfId="21243" xr:uid="{D51ABEDE-8F0D-446C-88C9-82FC6E47D6B5}"/>
    <cellStyle name="Normal 3 2 3 5 3 2 2 4 2" xfId="34935" xr:uid="{B3D0B1B7-7153-4112-B22B-2FC9DAF88397}"/>
    <cellStyle name="Normal 3 2 3 5 3 2 2 4 3" xfId="49819" xr:uid="{D7C75AB6-40F7-40E7-BDC4-959FDA3A27FD}"/>
    <cellStyle name="Normal 3 2 3 5 3 2 2 5" xfId="14399" xr:uid="{A06ADEDE-23C0-4978-BE42-25CCABCAA42D}"/>
    <cellStyle name="Normal 3 2 3 5 3 2 2 6" xfId="28089" xr:uid="{7E88D945-15EE-4442-8A39-73568B202736}"/>
    <cellStyle name="Normal 3 2 3 5 3 2 2 7" xfId="42973" xr:uid="{849CA186-4609-485B-B7F0-4D1841AE09FB}"/>
    <cellStyle name="Normal 3 2 3 5 3 2 3" xfId="9264" xr:uid="{25F58487-C018-41F9-8E4D-CD98B228FA36}"/>
    <cellStyle name="Normal 3 2 3 5 3 2 3 2" xfId="12686" xr:uid="{E0AA27A1-5332-44B8-A631-A1855E03E269}"/>
    <cellStyle name="Normal 3 2 3 5 3 2 3 2 2" xfId="26376" xr:uid="{5D7ED60F-E3CC-46EF-B945-639996822662}"/>
    <cellStyle name="Normal 3 2 3 5 3 2 3 2 2 2" xfId="40068" xr:uid="{E00E9B0B-32E7-462C-A689-F2DA705738F7}"/>
    <cellStyle name="Normal 3 2 3 5 3 2 3 2 2 3" xfId="54952" xr:uid="{8720AD66-DADA-432A-BF17-FA3F2C2750FB}"/>
    <cellStyle name="Normal 3 2 3 5 3 2 3 2 3" xfId="19532" xr:uid="{5E00C537-BEBB-42E4-A9EF-31F52A80E6F3}"/>
    <cellStyle name="Normal 3 2 3 5 3 2 3 2 4" xfId="33222" xr:uid="{4BFB4306-0825-45D1-B11F-F6C8176BC5CA}"/>
    <cellStyle name="Normal 3 2 3 5 3 2 3 2 5" xfId="48106" xr:uid="{EC5E1E2D-84DB-4C14-9ED0-511572BADA17}"/>
    <cellStyle name="Normal 3 2 3 5 3 2 3 3" xfId="22954" xr:uid="{27015D30-C1B8-413D-9E98-5F7585170B02}"/>
    <cellStyle name="Normal 3 2 3 5 3 2 3 3 2" xfId="36646" xr:uid="{365C4AE2-4763-4213-9DBB-55753E162723}"/>
    <cellStyle name="Normal 3 2 3 5 3 2 3 3 3" xfId="51530" xr:uid="{80AC6881-F1D1-4059-95A5-6EBE5C430C10}"/>
    <cellStyle name="Normal 3 2 3 5 3 2 3 4" xfId="16110" xr:uid="{9A98E8E1-6C07-43BD-8B55-ED39721D2667}"/>
    <cellStyle name="Normal 3 2 3 5 3 2 3 5" xfId="29800" xr:uid="{3AE79DE4-CD91-4AFB-8FAE-18CDD4127DC8}"/>
    <cellStyle name="Normal 3 2 3 5 3 2 3 6" xfId="44684" xr:uid="{3EF771BB-48E5-433F-BF9D-2864F182D1CA}"/>
    <cellStyle name="Normal 3 2 3 5 3 2 4" xfId="10974" xr:uid="{3E64D262-E559-490C-9CFB-430040AD2B9D}"/>
    <cellStyle name="Normal 3 2 3 5 3 2 4 2" xfId="24664" xr:uid="{A8EB05F2-2B07-4FB3-9C74-409BA276AB67}"/>
    <cellStyle name="Normal 3 2 3 5 3 2 4 2 2" xfId="38356" xr:uid="{EA0AC04B-84CC-404C-B6E1-64F21211ECB3}"/>
    <cellStyle name="Normal 3 2 3 5 3 2 4 2 3" xfId="53240" xr:uid="{835F1E0D-7127-49A0-A59A-137CBD5AED94}"/>
    <cellStyle name="Normal 3 2 3 5 3 2 4 3" xfId="17820" xr:uid="{2DA95CCC-E7F6-4A2E-B704-16517B4FE7A1}"/>
    <cellStyle name="Normal 3 2 3 5 3 2 4 4" xfId="31510" xr:uid="{3487EE52-E66C-4B9D-86ED-96A75103732E}"/>
    <cellStyle name="Normal 3 2 3 5 3 2 4 5" xfId="46394" xr:uid="{4FBEBC96-6171-426D-A3FF-829FFCA7F69B}"/>
    <cellStyle name="Normal 3 2 3 5 3 2 5" xfId="21242" xr:uid="{6E4C9C72-282B-4B85-B5C2-FD0BA862F41C}"/>
    <cellStyle name="Normal 3 2 3 5 3 2 5 2" xfId="34934" xr:uid="{A3958245-976A-4515-A411-C85BBBF0FE5D}"/>
    <cellStyle name="Normal 3 2 3 5 3 2 5 3" xfId="49818" xr:uid="{64ED6317-B7C9-4032-8AAA-0082E95CE938}"/>
    <cellStyle name="Normal 3 2 3 5 3 2 6" xfId="14398" xr:uid="{A1CC178C-BE77-4FD2-A2FB-EFAB5B47A975}"/>
    <cellStyle name="Normal 3 2 3 5 3 2 7" xfId="28088" xr:uid="{0F6F6C06-8E06-4E43-93AF-16B68D6A197C}"/>
    <cellStyle name="Normal 3 2 3 5 3 2 8" xfId="42972" xr:uid="{40888811-D4D5-41A0-95ED-5682878164C2}"/>
    <cellStyle name="Normal 3 2 3 5 3 3" xfId="7553" xr:uid="{728FACB4-A106-4AF2-B490-624383E0125D}"/>
    <cellStyle name="Normal 3 2 3 5 3 3 2" xfId="9266" xr:uid="{B249D1F7-3DAF-4992-8ACA-4975E0CA8349}"/>
    <cellStyle name="Normal 3 2 3 5 3 3 2 2" xfId="12688" xr:uid="{08B468BB-5AE3-4C39-8A52-386CA2635585}"/>
    <cellStyle name="Normal 3 2 3 5 3 3 2 2 2" xfId="26378" xr:uid="{9915BB6B-5C7B-4471-917F-145748BBBE58}"/>
    <cellStyle name="Normal 3 2 3 5 3 3 2 2 2 2" xfId="40070" xr:uid="{1BB4F9EF-3ECD-453B-A016-16E88A2F27F9}"/>
    <cellStyle name="Normal 3 2 3 5 3 3 2 2 2 3" xfId="54954" xr:uid="{B5FCA126-E384-455E-A421-25BA23F96B81}"/>
    <cellStyle name="Normal 3 2 3 5 3 3 2 2 3" xfId="19534" xr:uid="{C4AFC982-3614-4146-87AF-C61C11DB5AE0}"/>
    <cellStyle name="Normal 3 2 3 5 3 3 2 2 4" xfId="33224" xr:uid="{4976414C-624F-406F-8D6D-9D439F6B511A}"/>
    <cellStyle name="Normal 3 2 3 5 3 3 2 2 5" xfId="48108" xr:uid="{E3E8C502-A422-4670-94B0-662FA2A549F2}"/>
    <cellStyle name="Normal 3 2 3 5 3 3 2 3" xfId="22956" xr:uid="{57A1D259-399D-4BC8-9D4A-268B2E416D38}"/>
    <cellStyle name="Normal 3 2 3 5 3 3 2 3 2" xfId="36648" xr:uid="{4B760812-5542-4D28-99D6-48646548DB6A}"/>
    <cellStyle name="Normal 3 2 3 5 3 3 2 3 3" xfId="51532" xr:uid="{A0DA2D2C-729A-4D39-B385-F36CAF15EC0D}"/>
    <cellStyle name="Normal 3 2 3 5 3 3 2 4" xfId="16112" xr:uid="{E86E9F34-27D2-4CAA-88DC-BB26EFE347A9}"/>
    <cellStyle name="Normal 3 2 3 5 3 3 2 5" xfId="29802" xr:uid="{338592E8-98A3-4395-88C7-5165594801B1}"/>
    <cellStyle name="Normal 3 2 3 5 3 3 2 6" xfId="44686" xr:uid="{4E83F742-2BCF-46D9-95DC-FDDEF1EEEC81}"/>
    <cellStyle name="Normal 3 2 3 5 3 3 3" xfId="10976" xr:uid="{42FD9778-F8FA-4113-A0DE-BE83CD7D4040}"/>
    <cellStyle name="Normal 3 2 3 5 3 3 3 2" xfId="24666" xr:uid="{C624227A-D52F-4FF7-B18A-AA24694AE6AE}"/>
    <cellStyle name="Normal 3 2 3 5 3 3 3 2 2" xfId="38358" xr:uid="{F56AC05B-59D0-4CE2-9086-862EF91AAE9F}"/>
    <cellStyle name="Normal 3 2 3 5 3 3 3 2 3" xfId="53242" xr:uid="{51DA3B78-13BD-4B6F-B509-310EFD518F50}"/>
    <cellStyle name="Normal 3 2 3 5 3 3 3 3" xfId="17822" xr:uid="{1E5575ED-164B-40DE-BF20-0F913584E061}"/>
    <cellStyle name="Normal 3 2 3 5 3 3 3 4" xfId="31512" xr:uid="{D4651585-A325-44C3-AD5D-450E2AF018B0}"/>
    <cellStyle name="Normal 3 2 3 5 3 3 3 5" xfId="46396" xr:uid="{45C347EA-ECBB-4A03-A90F-999ABB7ECC1D}"/>
    <cellStyle name="Normal 3 2 3 5 3 3 4" xfId="21244" xr:uid="{60787995-85BB-4A0A-BFAF-D3C68CC75437}"/>
    <cellStyle name="Normal 3 2 3 5 3 3 4 2" xfId="34936" xr:uid="{A7E93673-D00F-457F-9B7B-2FBD03F165A7}"/>
    <cellStyle name="Normal 3 2 3 5 3 3 4 3" xfId="49820" xr:uid="{7D5306FE-240B-4E5F-A92E-E80B94FCA0E7}"/>
    <cellStyle name="Normal 3 2 3 5 3 3 5" xfId="14400" xr:uid="{885E72FC-F4A0-4888-87EA-76CA7AE76364}"/>
    <cellStyle name="Normal 3 2 3 5 3 3 6" xfId="28090" xr:uid="{CE2BCF30-3D50-4A00-947C-1420E99949E9}"/>
    <cellStyle name="Normal 3 2 3 5 3 3 7" xfId="42974" xr:uid="{EF7051BE-D4A4-46CC-BE6A-6562EE567600}"/>
    <cellStyle name="Normal 3 2 3 5 3 4" xfId="7554" xr:uid="{7BE14A56-6C70-41B9-9FC7-C93573A89285}"/>
    <cellStyle name="Normal 3 2 3 5 3 4 2" xfId="9267" xr:uid="{8055103D-478A-4776-9BB2-D3CB7A4B0C4E}"/>
    <cellStyle name="Normal 3 2 3 5 3 4 2 2" xfId="12689" xr:uid="{6C347AEC-E666-4985-A0B5-4857AE615337}"/>
    <cellStyle name="Normal 3 2 3 5 3 4 2 2 2" xfId="26379" xr:uid="{85AB4816-F8C9-41F2-AB10-93A3F11843CC}"/>
    <cellStyle name="Normal 3 2 3 5 3 4 2 2 2 2" xfId="40071" xr:uid="{E2C0AC89-3CE3-44AB-968E-7E3A9F4BEACA}"/>
    <cellStyle name="Normal 3 2 3 5 3 4 2 2 2 3" xfId="54955" xr:uid="{51DC9FC7-3D02-47B5-B260-F7E22828CC4A}"/>
    <cellStyle name="Normal 3 2 3 5 3 4 2 2 3" xfId="19535" xr:uid="{FA8ECF61-91A3-4F13-9A78-B503A9E61FE7}"/>
    <cellStyle name="Normal 3 2 3 5 3 4 2 2 4" xfId="33225" xr:uid="{85E94DE5-DACA-4FAF-93CA-C0C98B99A19A}"/>
    <cellStyle name="Normal 3 2 3 5 3 4 2 2 5" xfId="48109" xr:uid="{D1E0D8DE-F3D9-43B7-94E9-3F0E0C44964A}"/>
    <cellStyle name="Normal 3 2 3 5 3 4 2 3" xfId="22957" xr:uid="{9079DD35-5159-4498-813C-947997B414CA}"/>
    <cellStyle name="Normal 3 2 3 5 3 4 2 3 2" xfId="36649" xr:uid="{3429DA71-9251-4242-8707-A43F73FE508B}"/>
    <cellStyle name="Normal 3 2 3 5 3 4 2 3 3" xfId="51533" xr:uid="{0F2A8D48-A026-47E2-A831-30435B1C4AC4}"/>
    <cellStyle name="Normal 3 2 3 5 3 4 2 4" xfId="16113" xr:uid="{F96AC0A1-25DA-40AD-B140-FA4529663AF2}"/>
    <cellStyle name="Normal 3 2 3 5 3 4 2 5" xfId="29803" xr:uid="{82E87CE7-5C36-4143-985E-32A8A5247142}"/>
    <cellStyle name="Normal 3 2 3 5 3 4 2 6" xfId="44687" xr:uid="{A5F0635D-369B-439B-9BB9-4128DDE1D4BB}"/>
    <cellStyle name="Normal 3 2 3 5 3 4 3" xfId="10977" xr:uid="{4B5E3B96-3CDC-4903-8732-3F0CA103423F}"/>
    <cellStyle name="Normal 3 2 3 5 3 4 3 2" xfId="24667" xr:uid="{BA7370A1-8913-4892-9C47-0C0AA8E18DBB}"/>
    <cellStyle name="Normal 3 2 3 5 3 4 3 2 2" xfId="38359" xr:uid="{461AA79B-45E7-40C6-9E08-430789B5DD95}"/>
    <cellStyle name="Normal 3 2 3 5 3 4 3 2 3" xfId="53243" xr:uid="{693ADC93-B0CA-4D13-AB36-1BB2EDEE4420}"/>
    <cellStyle name="Normal 3 2 3 5 3 4 3 3" xfId="17823" xr:uid="{F965E536-3532-48FA-930D-49E8DD4A4BCC}"/>
    <cellStyle name="Normal 3 2 3 5 3 4 3 4" xfId="31513" xr:uid="{251F0DFE-F66C-400A-AA2F-4059587A341B}"/>
    <cellStyle name="Normal 3 2 3 5 3 4 3 5" xfId="46397" xr:uid="{F14FB04D-BB9F-428B-BF69-A25C60C10F05}"/>
    <cellStyle name="Normal 3 2 3 5 3 4 4" xfId="21245" xr:uid="{6FAD1881-C8FC-4813-AE4C-1BF823F3CEE9}"/>
    <cellStyle name="Normal 3 2 3 5 3 4 4 2" xfId="34937" xr:uid="{A7B7D255-684D-4ED4-9467-D98B1DA5930C}"/>
    <cellStyle name="Normal 3 2 3 5 3 4 4 3" xfId="49821" xr:uid="{4CEA557A-21C5-4D40-B153-FBF4F1F2BBDF}"/>
    <cellStyle name="Normal 3 2 3 5 3 4 5" xfId="14401" xr:uid="{8B84C258-958D-4F59-AF30-0BEED4558ECD}"/>
    <cellStyle name="Normal 3 2 3 5 3 4 6" xfId="28091" xr:uid="{347C4206-CDD3-462E-9E10-21E4544032B8}"/>
    <cellStyle name="Normal 3 2 3 5 3 4 7" xfId="42975" xr:uid="{3A7E89C6-5179-41FE-BEE6-96BD52578809}"/>
    <cellStyle name="Normal 3 2 3 5 3 5" xfId="9263" xr:uid="{6ECE5B9B-063C-4EFE-B053-C3120DAE5054}"/>
    <cellStyle name="Normal 3 2 3 5 3 5 2" xfId="12685" xr:uid="{5ED21A54-E29F-4645-B8C0-D00C5840407B}"/>
    <cellStyle name="Normal 3 2 3 5 3 5 2 2" xfId="26375" xr:uid="{7831E501-F0F3-4226-81E3-C35EA3C9FB60}"/>
    <cellStyle name="Normal 3 2 3 5 3 5 2 2 2" xfId="40067" xr:uid="{A8F52232-601F-47CE-A019-46722F740BB6}"/>
    <cellStyle name="Normal 3 2 3 5 3 5 2 2 3" xfId="54951" xr:uid="{88C9E24F-CB81-4AA4-829F-4A02C551F716}"/>
    <cellStyle name="Normal 3 2 3 5 3 5 2 3" xfId="19531" xr:uid="{43CA1E6C-11AE-4BA0-AE41-5A1046B6779A}"/>
    <cellStyle name="Normal 3 2 3 5 3 5 2 4" xfId="33221" xr:uid="{3EB226D3-CA93-4D7D-BEAF-F7A554294A45}"/>
    <cellStyle name="Normal 3 2 3 5 3 5 2 5" xfId="48105" xr:uid="{94E96614-2DBD-4373-A303-32A3624841B9}"/>
    <cellStyle name="Normal 3 2 3 5 3 5 3" xfId="22953" xr:uid="{1D209ACA-E1EE-49F0-A9A3-712C746B044A}"/>
    <cellStyle name="Normal 3 2 3 5 3 5 3 2" xfId="36645" xr:uid="{0B65F727-C7CD-410E-8AF8-74E6368ED51E}"/>
    <cellStyle name="Normal 3 2 3 5 3 5 3 3" xfId="51529" xr:uid="{973BC72B-454F-4EC6-BD2E-4E2ED334F2D6}"/>
    <cellStyle name="Normal 3 2 3 5 3 5 4" xfId="16109" xr:uid="{CE8A37C3-BF79-4033-9D47-D8E61BEC85ED}"/>
    <cellStyle name="Normal 3 2 3 5 3 5 5" xfId="29799" xr:uid="{66E65A74-B66C-45B5-B1C3-E1F344C4F83D}"/>
    <cellStyle name="Normal 3 2 3 5 3 5 6" xfId="44683" xr:uid="{E98088CB-215D-40A0-A78F-A3AC860CA855}"/>
    <cellStyle name="Normal 3 2 3 5 3 6" xfId="10973" xr:uid="{4531823D-4528-4AE0-B75F-2CA3C2CCD784}"/>
    <cellStyle name="Normal 3 2 3 5 3 6 2" xfId="24663" xr:uid="{43602725-E848-4A2D-B9FE-CAE9558E5CDF}"/>
    <cellStyle name="Normal 3 2 3 5 3 6 2 2" xfId="38355" xr:uid="{6A76DD9A-6975-4F4E-9392-DA78A03D58A4}"/>
    <cellStyle name="Normal 3 2 3 5 3 6 2 3" xfId="53239" xr:uid="{4B094B85-FC31-4CC6-8E9D-C4F29C745344}"/>
    <cellStyle name="Normal 3 2 3 5 3 6 3" xfId="17819" xr:uid="{19A2C072-6606-4ACB-B7FC-0708917A933C}"/>
    <cellStyle name="Normal 3 2 3 5 3 6 4" xfId="31509" xr:uid="{94E84965-FA72-4C37-AD6C-B5439FE50675}"/>
    <cellStyle name="Normal 3 2 3 5 3 6 5" xfId="46393" xr:uid="{F351EB32-816B-40E2-8BDC-035E14AB57C4}"/>
    <cellStyle name="Normal 3 2 3 5 3 7" xfId="21241" xr:uid="{39A8EFC8-C305-406A-B788-E81BE542F696}"/>
    <cellStyle name="Normal 3 2 3 5 3 7 2" xfId="34933" xr:uid="{84B83933-E3EC-4D8A-9E13-72F805945F7C}"/>
    <cellStyle name="Normal 3 2 3 5 3 7 3" xfId="49817" xr:uid="{5CDAA394-4135-4B31-9F09-C20064735B3C}"/>
    <cellStyle name="Normal 3 2 3 5 3 8" xfId="14397" xr:uid="{2DD16D5A-4835-4553-863C-677D0CEEE1AF}"/>
    <cellStyle name="Normal 3 2 3 5 3 9" xfId="28087" xr:uid="{6FE3EDA8-3C27-4FFD-BC50-C3BC519749EC}"/>
    <cellStyle name="Normal 3 2 3 5 4" xfId="7555" xr:uid="{56F1289A-9D6D-4621-AC6F-2267C528EE2D}"/>
    <cellStyle name="Normal 3 2 3 5 4 2" xfId="7556" xr:uid="{D33A153B-2228-484A-A19B-F711E586ED04}"/>
    <cellStyle name="Normal 3 2 3 5 4 2 2" xfId="9269" xr:uid="{B6B8D88C-8D25-4B0C-8722-D690AC4FFFE9}"/>
    <cellStyle name="Normal 3 2 3 5 4 2 2 2" xfId="12691" xr:uid="{4CB28626-CC15-4D20-9126-CDAD73C796A8}"/>
    <cellStyle name="Normal 3 2 3 5 4 2 2 2 2" xfId="26381" xr:uid="{76B018EC-6563-4CCF-B056-6F4187D41122}"/>
    <cellStyle name="Normal 3 2 3 5 4 2 2 2 2 2" xfId="40073" xr:uid="{6E1AADD2-2ED8-4284-91A4-C1C7F0E99B7F}"/>
    <cellStyle name="Normal 3 2 3 5 4 2 2 2 2 3" xfId="54957" xr:uid="{D95FC553-9EC8-4715-950D-09177691679F}"/>
    <cellStyle name="Normal 3 2 3 5 4 2 2 2 3" xfId="19537" xr:uid="{3B61A53F-3A72-475B-9892-B2DBB64FBA00}"/>
    <cellStyle name="Normal 3 2 3 5 4 2 2 2 4" xfId="33227" xr:uid="{AB029904-E754-4073-8397-990A2AE26C3A}"/>
    <cellStyle name="Normal 3 2 3 5 4 2 2 2 5" xfId="48111" xr:uid="{A3B25EA3-DF0F-4DA8-BAD0-418E3485FFBC}"/>
    <cellStyle name="Normal 3 2 3 5 4 2 2 3" xfId="22959" xr:uid="{D6A00490-9DE9-4A53-92CE-62E23136BC8A}"/>
    <cellStyle name="Normal 3 2 3 5 4 2 2 3 2" xfId="36651" xr:uid="{3FE0CCF8-4434-4EDE-B797-B9CE0BAD7070}"/>
    <cellStyle name="Normal 3 2 3 5 4 2 2 3 3" xfId="51535" xr:uid="{D8E786C6-9F75-4C45-8EEA-0A44737DDB1C}"/>
    <cellStyle name="Normal 3 2 3 5 4 2 2 4" xfId="16115" xr:uid="{C26F8582-6EF3-45D6-A0DE-67DBB440D536}"/>
    <cellStyle name="Normal 3 2 3 5 4 2 2 5" xfId="29805" xr:uid="{4B1D4BBA-39B4-4169-94C2-88F71D2D3326}"/>
    <cellStyle name="Normal 3 2 3 5 4 2 2 6" xfId="44689" xr:uid="{B2D3E88A-535D-4E3E-B75A-08541CB2D44B}"/>
    <cellStyle name="Normal 3 2 3 5 4 2 3" xfId="10979" xr:uid="{3A64879C-54DD-4705-84F9-3E0A8B818716}"/>
    <cellStyle name="Normal 3 2 3 5 4 2 3 2" xfId="24669" xr:uid="{A3DEE150-B206-4334-A0F1-16CD64B64466}"/>
    <cellStyle name="Normal 3 2 3 5 4 2 3 2 2" xfId="38361" xr:uid="{022D5EDD-2BF3-46C4-825D-BCB9761F8B85}"/>
    <cellStyle name="Normal 3 2 3 5 4 2 3 2 3" xfId="53245" xr:uid="{9A85FD4A-FAC8-4B1C-ACAC-8AE2F1981140}"/>
    <cellStyle name="Normal 3 2 3 5 4 2 3 3" xfId="17825" xr:uid="{5B58FC94-A488-464B-A661-1BACB07C00C4}"/>
    <cellStyle name="Normal 3 2 3 5 4 2 3 4" xfId="31515" xr:uid="{830B92D7-B174-4A95-9539-2CD143E70D82}"/>
    <cellStyle name="Normal 3 2 3 5 4 2 3 5" xfId="46399" xr:uid="{B4A64707-FF36-4607-A65E-54EB2C4EA2E7}"/>
    <cellStyle name="Normal 3 2 3 5 4 2 4" xfId="21247" xr:uid="{684EAD97-572C-46E5-928D-E0FEC64BD02C}"/>
    <cellStyle name="Normal 3 2 3 5 4 2 4 2" xfId="34939" xr:uid="{7F155C21-DB3E-4F0D-A8DA-30B69B35841A}"/>
    <cellStyle name="Normal 3 2 3 5 4 2 4 3" xfId="49823" xr:uid="{B7F3B7B9-2E80-477A-8E4E-6A8149650832}"/>
    <cellStyle name="Normal 3 2 3 5 4 2 5" xfId="14403" xr:uid="{FFA10922-4A2B-495E-B67D-475A585E0BEB}"/>
    <cellStyle name="Normal 3 2 3 5 4 2 6" xfId="28093" xr:uid="{A3C3FE8C-9C95-4C11-8390-B79B9EE99578}"/>
    <cellStyle name="Normal 3 2 3 5 4 2 7" xfId="42977" xr:uid="{4BCBE2D0-94DA-4002-BE91-238CC0D96CF9}"/>
    <cellStyle name="Normal 3 2 3 5 4 3" xfId="9268" xr:uid="{B8671711-886C-4760-B725-B2CAF6005CAA}"/>
    <cellStyle name="Normal 3 2 3 5 4 3 2" xfId="12690" xr:uid="{91B61B5B-52BD-41C6-9660-20B7127BE9F7}"/>
    <cellStyle name="Normal 3 2 3 5 4 3 2 2" xfId="26380" xr:uid="{BEE687F9-8B25-4DC7-9259-A5EEB83DE2CA}"/>
    <cellStyle name="Normal 3 2 3 5 4 3 2 2 2" xfId="40072" xr:uid="{26CABA47-CF43-43CF-9DEA-266F87AD6D98}"/>
    <cellStyle name="Normal 3 2 3 5 4 3 2 2 3" xfId="54956" xr:uid="{B96977D6-19A7-41CE-8A22-8F8A892B4154}"/>
    <cellStyle name="Normal 3 2 3 5 4 3 2 3" xfId="19536" xr:uid="{88324FD3-9ECB-4A65-8E07-33CD060A6DCE}"/>
    <cellStyle name="Normal 3 2 3 5 4 3 2 4" xfId="33226" xr:uid="{D5DFE0FF-D21F-4E06-95D8-BBABCFBFC4A6}"/>
    <cellStyle name="Normal 3 2 3 5 4 3 2 5" xfId="48110" xr:uid="{9A012F92-A4F3-4F30-9539-837DF162F077}"/>
    <cellStyle name="Normal 3 2 3 5 4 3 3" xfId="22958" xr:uid="{3F72A58B-0514-4B02-AD9E-EF73542690AD}"/>
    <cellStyle name="Normal 3 2 3 5 4 3 3 2" xfId="36650" xr:uid="{78DA4201-C364-49B5-A6B5-648EE5D5BD55}"/>
    <cellStyle name="Normal 3 2 3 5 4 3 3 3" xfId="51534" xr:uid="{B1EB4CF5-2486-410A-B04B-027CD4B30CE2}"/>
    <cellStyle name="Normal 3 2 3 5 4 3 4" xfId="16114" xr:uid="{1C07BBC1-EA5B-4BFD-BA42-42F74861CE30}"/>
    <cellStyle name="Normal 3 2 3 5 4 3 5" xfId="29804" xr:uid="{4F9595F9-C1AC-4F19-A4BB-8755AEE655E8}"/>
    <cellStyle name="Normal 3 2 3 5 4 3 6" xfId="44688" xr:uid="{E920E07E-0FA4-4EA3-B521-A73C4D8259BE}"/>
    <cellStyle name="Normal 3 2 3 5 4 4" xfId="10978" xr:uid="{74FE64C8-956B-48C7-AC28-FDA442DD0CD3}"/>
    <cellStyle name="Normal 3 2 3 5 4 4 2" xfId="24668" xr:uid="{6CFDA9EF-2ADD-4DD8-BD97-D6AB52217C57}"/>
    <cellStyle name="Normal 3 2 3 5 4 4 2 2" xfId="38360" xr:uid="{2A4C5729-B1A4-40D6-9C95-8CF66028FE8F}"/>
    <cellStyle name="Normal 3 2 3 5 4 4 2 3" xfId="53244" xr:uid="{FA0470D0-F4BA-450D-B4F1-D8F7B99F86ED}"/>
    <cellStyle name="Normal 3 2 3 5 4 4 3" xfId="17824" xr:uid="{3304319C-78FE-48E6-8A93-65286C1D950B}"/>
    <cellStyle name="Normal 3 2 3 5 4 4 4" xfId="31514" xr:uid="{8EEF11CD-B24C-4102-8295-D0AF5687FB01}"/>
    <cellStyle name="Normal 3 2 3 5 4 4 5" xfId="46398" xr:uid="{4C741D0B-DB81-4EE7-821F-EA5C53376529}"/>
    <cellStyle name="Normal 3 2 3 5 4 5" xfId="21246" xr:uid="{AC15DC2E-96E8-4BBC-BA7B-E95BB10F3C88}"/>
    <cellStyle name="Normal 3 2 3 5 4 5 2" xfId="34938" xr:uid="{EF706AB7-B509-46D0-9539-F9AD3694009F}"/>
    <cellStyle name="Normal 3 2 3 5 4 5 3" xfId="49822" xr:uid="{700CC4C9-AEA4-499F-AC74-600DD81F3EEF}"/>
    <cellStyle name="Normal 3 2 3 5 4 6" xfId="14402" xr:uid="{3DDC2C1C-F955-4649-BBD2-7DD7036D680E}"/>
    <cellStyle name="Normal 3 2 3 5 4 7" xfId="28092" xr:uid="{A7548488-3F5D-4D8D-831F-755CD28460D3}"/>
    <cellStyle name="Normal 3 2 3 5 4 8" xfId="42976" xr:uid="{9E142739-7EE9-433F-A3BE-13095E88CA5C}"/>
    <cellStyle name="Normal 3 2 3 5 5" xfId="7557" xr:uid="{BA264966-1A0B-4F33-BC94-F4CA5A248411}"/>
    <cellStyle name="Normal 3 2 3 5 5 2" xfId="9270" xr:uid="{3F5A8E89-3141-4677-B0F9-18ECB86E27D1}"/>
    <cellStyle name="Normal 3 2 3 5 5 2 2" xfId="12692" xr:uid="{EFF674D1-051E-4528-982C-01C2520629CD}"/>
    <cellStyle name="Normal 3 2 3 5 5 2 2 2" xfId="26382" xr:uid="{3EBACFEB-5E93-4A62-B430-1554349E5781}"/>
    <cellStyle name="Normal 3 2 3 5 5 2 2 2 2" xfId="40074" xr:uid="{7C21AA1E-28EF-4399-8F81-0EC2E4AC4DD3}"/>
    <cellStyle name="Normal 3 2 3 5 5 2 2 2 3" xfId="54958" xr:uid="{828A5946-BDD6-4507-BC8E-26118824882C}"/>
    <cellStyle name="Normal 3 2 3 5 5 2 2 3" xfId="19538" xr:uid="{D6696D68-80B7-4130-B38E-D64746360D0A}"/>
    <cellStyle name="Normal 3 2 3 5 5 2 2 4" xfId="33228" xr:uid="{40CF2CB1-44C2-4093-A3E2-250289F99B48}"/>
    <cellStyle name="Normal 3 2 3 5 5 2 2 5" xfId="48112" xr:uid="{B77334E2-3C30-4251-A5A9-5C7DD9684633}"/>
    <cellStyle name="Normal 3 2 3 5 5 2 3" xfId="22960" xr:uid="{3A80BD48-344A-42C5-998D-C508032DB850}"/>
    <cellStyle name="Normal 3 2 3 5 5 2 3 2" xfId="36652" xr:uid="{12547FDD-5AD0-48B1-8C77-C905573C6C90}"/>
    <cellStyle name="Normal 3 2 3 5 5 2 3 3" xfId="51536" xr:uid="{F5D3BDD4-2601-48F3-8993-23490D2130CD}"/>
    <cellStyle name="Normal 3 2 3 5 5 2 4" xfId="16116" xr:uid="{919BD0A8-0747-460A-B865-A1575DB2C12C}"/>
    <cellStyle name="Normal 3 2 3 5 5 2 5" xfId="29806" xr:uid="{489085A7-8EFE-4779-B4CD-E46BC0F569F7}"/>
    <cellStyle name="Normal 3 2 3 5 5 2 6" xfId="44690" xr:uid="{ED21AA08-7651-4D22-AD57-5807D1493BBB}"/>
    <cellStyle name="Normal 3 2 3 5 5 3" xfId="10980" xr:uid="{0C512651-29E2-4B89-A291-E167ACC09FB5}"/>
    <cellStyle name="Normal 3 2 3 5 5 3 2" xfId="24670" xr:uid="{B3143436-CC41-421B-8972-4CFCB95ECB69}"/>
    <cellStyle name="Normal 3 2 3 5 5 3 2 2" xfId="38362" xr:uid="{3563E332-92C4-4162-83BC-33BC7B329ECC}"/>
    <cellStyle name="Normal 3 2 3 5 5 3 2 3" xfId="53246" xr:uid="{64630A4B-9EF4-4F03-B4CD-108E2FC89354}"/>
    <cellStyle name="Normal 3 2 3 5 5 3 3" xfId="17826" xr:uid="{C623AB22-104E-468A-8D9B-9E70EDE4383E}"/>
    <cellStyle name="Normal 3 2 3 5 5 3 4" xfId="31516" xr:uid="{E36FB9AB-887E-44CC-961E-7053E8689C15}"/>
    <cellStyle name="Normal 3 2 3 5 5 3 5" xfId="46400" xr:uid="{07CEA8C0-3B8F-42B5-929E-D566E42F1A6D}"/>
    <cellStyle name="Normal 3 2 3 5 5 4" xfId="21248" xr:uid="{809354DE-B35E-458C-9CB1-A0EE3D862A53}"/>
    <cellStyle name="Normal 3 2 3 5 5 4 2" xfId="34940" xr:uid="{654E59B2-E1D8-4CE0-8EB6-EC8E278C8361}"/>
    <cellStyle name="Normal 3 2 3 5 5 4 3" xfId="49824" xr:uid="{57F6A132-3F12-4692-977A-252B8ACBBE60}"/>
    <cellStyle name="Normal 3 2 3 5 5 5" xfId="14404" xr:uid="{9F8248DC-FE12-4616-AFCB-43F62D86E942}"/>
    <cellStyle name="Normal 3 2 3 5 5 6" xfId="28094" xr:uid="{9EB13C7A-2055-4DE5-A467-8DA125E46190}"/>
    <cellStyle name="Normal 3 2 3 5 5 7" xfId="42978" xr:uid="{A693F5C0-B7B6-49E0-9DA6-5A5D3B7655ED}"/>
    <cellStyle name="Normal 3 2 3 5 6" xfId="7558" xr:uid="{1C922E12-11EA-46E2-A738-BA2003DBFA35}"/>
    <cellStyle name="Normal 3 2 3 5 6 2" xfId="9271" xr:uid="{CD18166F-19A4-4B30-A62B-33178974B233}"/>
    <cellStyle name="Normal 3 2 3 5 6 2 2" xfId="12693" xr:uid="{5620A3BC-CCDE-4C85-9029-16BA078578C9}"/>
    <cellStyle name="Normal 3 2 3 5 6 2 2 2" xfId="26383" xr:uid="{1FCED87C-281B-49FA-9AA9-E8FDBC92A283}"/>
    <cellStyle name="Normal 3 2 3 5 6 2 2 2 2" xfId="40075" xr:uid="{5F7CAD73-A4E9-4FB3-AF1C-1E409CC63D0B}"/>
    <cellStyle name="Normal 3 2 3 5 6 2 2 2 3" xfId="54959" xr:uid="{6B363CBE-9AAE-48F7-9650-60DFB62B304F}"/>
    <cellStyle name="Normal 3 2 3 5 6 2 2 3" xfId="19539" xr:uid="{3BF0B821-738F-4EFD-B463-20674C89A12F}"/>
    <cellStyle name="Normal 3 2 3 5 6 2 2 4" xfId="33229" xr:uid="{A08D4679-C1A9-4813-B943-2E617F91E8EA}"/>
    <cellStyle name="Normal 3 2 3 5 6 2 2 5" xfId="48113" xr:uid="{D44F8BCF-5F0E-434B-94E3-47815AAD785B}"/>
    <cellStyle name="Normal 3 2 3 5 6 2 3" xfId="22961" xr:uid="{35ADDC90-8D08-4F54-910B-72728505216D}"/>
    <cellStyle name="Normal 3 2 3 5 6 2 3 2" xfId="36653" xr:uid="{376E41AF-C213-41DA-8115-7240540794BC}"/>
    <cellStyle name="Normal 3 2 3 5 6 2 3 3" xfId="51537" xr:uid="{2FE88F80-0085-400E-815D-3D22FA045C98}"/>
    <cellStyle name="Normal 3 2 3 5 6 2 4" xfId="16117" xr:uid="{7C283D89-DAE8-436B-A909-15ADE3410E47}"/>
    <cellStyle name="Normal 3 2 3 5 6 2 5" xfId="29807" xr:uid="{767E5F58-6A0D-4F37-9D12-21D8F2956B38}"/>
    <cellStyle name="Normal 3 2 3 5 6 2 6" xfId="44691" xr:uid="{6D9A9D1C-ECA7-4EDF-89CC-A412EF069232}"/>
    <cellStyle name="Normal 3 2 3 5 6 3" xfId="10981" xr:uid="{4CBA7B1B-56CD-4FA1-B412-1DA6ED83BAD5}"/>
    <cellStyle name="Normal 3 2 3 5 6 3 2" xfId="24671" xr:uid="{7E58C95C-110D-4D95-81DC-15E9C7E0B5EE}"/>
    <cellStyle name="Normal 3 2 3 5 6 3 2 2" xfId="38363" xr:uid="{6634C349-D63E-45C3-838D-C73AA443F9C3}"/>
    <cellStyle name="Normal 3 2 3 5 6 3 2 3" xfId="53247" xr:uid="{84D4E8B8-902A-46B4-8760-48A8B751E842}"/>
    <cellStyle name="Normal 3 2 3 5 6 3 3" xfId="17827" xr:uid="{5F5B894C-0522-4AF0-8E2A-B29DD5764554}"/>
    <cellStyle name="Normal 3 2 3 5 6 3 4" xfId="31517" xr:uid="{AB6F90BA-E211-444E-B037-A6E0504341FD}"/>
    <cellStyle name="Normal 3 2 3 5 6 3 5" xfId="46401" xr:uid="{D48F9226-A8D1-4943-9306-50234CB151F3}"/>
    <cellStyle name="Normal 3 2 3 5 6 4" xfId="21249" xr:uid="{C77A18C5-144B-4D5A-9D19-BA02BE848F28}"/>
    <cellStyle name="Normal 3 2 3 5 6 4 2" xfId="34941" xr:uid="{E5D92489-45BA-4E2F-B407-FE9E3CD13ACA}"/>
    <cellStyle name="Normal 3 2 3 5 6 4 3" xfId="49825" xr:uid="{887EC412-6F73-41C1-B0CD-74E6F5E2E3B4}"/>
    <cellStyle name="Normal 3 2 3 5 6 5" xfId="14405" xr:uid="{2506394F-A9C5-4355-8D47-EEC3C96BAB9E}"/>
    <cellStyle name="Normal 3 2 3 5 6 6" xfId="28095" xr:uid="{A3F6F735-8570-4DCA-928E-5993F27AB387}"/>
    <cellStyle name="Normal 3 2 3 5 6 7" xfId="42979" xr:uid="{63BC4DBC-678C-4CA5-8A89-898D52E563CD}"/>
    <cellStyle name="Normal 3 2 3 5 7" xfId="9257" xr:uid="{4B3E36E0-BBB7-4E68-9239-B7B11130BC18}"/>
    <cellStyle name="Normal 3 2 3 5 7 2" xfId="12679" xr:uid="{F789FA0D-1127-40EF-B892-D14740D7D612}"/>
    <cellStyle name="Normal 3 2 3 5 7 2 2" xfId="26369" xr:uid="{ACB63983-833C-4BC5-878C-04F9177B9581}"/>
    <cellStyle name="Normal 3 2 3 5 7 2 2 2" xfId="40061" xr:uid="{92815A52-7B22-4FC3-9C4F-7C6D8DA93C0D}"/>
    <cellStyle name="Normal 3 2 3 5 7 2 2 3" xfId="54945" xr:uid="{A7C7ECA3-A87B-4800-8BCF-822C064F2057}"/>
    <cellStyle name="Normal 3 2 3 5 7 2 3" xfId="19525" xr:uid="{445F72D2-DB93-470F-89F6-70D805808287}"/>
    <cellStyle name="Normal 3 2 3 5 7 2 4" xfId="33215" xr:uid="{59837BCA-1555-4AA2-9CB9-38EF509F7BDD}"/>
    <cellStyle name="Normal 3 2 3 5 7 2 5" xfId="48099" xr:uid="{EF785B44-A173-41EB-833C-CCA7DA28FF8E}"/>
    <cellStyle name="Normal 3 2 3 5 7 3" xfId="22947" xr:uid="{7BEC3067-B909-4EDE-8E9A-66A34B16A330}"/>
    <cellStyle name="Normal 3 2 3 5 7 3 2" xfId="36639" xr:uid="{0B267540-ECC2-4ABA-BC18-ED01D6346994}"/>
    <cellStyle name="Normal 3 2 3 5 7 3 3" xfId="51523" xr:uid="{F59B9BF9-6196-4A72-ADB7-8411473BF5EC}"/>
    <cellStyle name="Normal 3 2 3 5 7 4" xfId="16103" xr:uid="{BD291D05-C686-4AA1-8EB9-38CE58A85492}"/>
    <cellStyle name="Normal 3 2 3 5 7 5" xfId="29793" xr:uid="{67A316F9-6F1D-47D1-8FA6-A4FF51081ABF}"/>
    <cellStyle name="Normal 3 2 3 5 7 6" xfId="44677" xr:uid="{84C6CD35-4BF0-4CC0-8C9C-1B4C635C03A2}"/>
    <cellStyle name="Normal 3 2 3 5 8" xfId="10967" xr:uid="{7340C36C-545F-4C86-ADFF-D6A4E13B31E4}"/>
    <cellStyle name="Normal 3 2 3 5 8 2" xfId="24657" xr:uid="{213997F5-622C-495B-A0BD-A74474315B64}"/>
    <cellStyle name="Normal 3 2 3 5 8 2 2" xfId="38349" xr:uid="{D0B4388F-64ED-405B-A75B-EC0697758091}"/>
    <cellStyle name="Normal 3 2 3 5 8 2 3" xfId="53233" xr:uid="{1640CF1F-C878-4D9F-A3A2-74CDF4DE9254}"/>
    <cellStyle name="Normal 3 2 3 5 8 3" xfId="17813" xr:uid="{BC105148-E775-42FF-A662-220728A638D1}"/>
    <cellStyle name="Normal 3 2 3 5 8 4" xfId="31503" xr:uid="{A8B1ECF3-626B-407E-917E-E4A7D005043F}"/>
    <cellStyle name="Normal 3 2 3 5 8 5" xfId="46387" xr:uid="{C88ECF88-1178-4BA6-BF03-768CC9EC17F5}"/>
    <cellStyle name="Normal 3 2 3 5 9" xfId="21235" xr:uid="{92271F46-8441-4340-A210-6794B10D3DDE}"/>
    <cellStyle name="Normal 3 2 3 5 9 2" xfId="34927" xr:uid="{FD5476D6-FC2F-4FD8-B693-B5577882D86C}"/>
    <cellStyle name="Normal 3 2 3 5 9 3" xfId="49811" xr:uid="{19697B6C-96A6-4AF8-96C0-B558963FF457}"/>
    <cellStyle name="Normal 3 2 3 6" xfId="7559" xr:uid="{D6436672-C9FF-480D-B863-4EE3EBC430D4}"/>
    <cellStyle name="Normal 3 2 3 6 10" xfId="42980" xr:uid="{59A1485A-4844-42F6-851B-AB0DC165D94D}"/>
    <cellStyle name="Normal 3 2 3 6 2" xfId="7560" xr:uid="{E968EEAB-DD91-4C04-99C5-BD2DA32EEA81}"/>
    <cellStyle name="Normal 3 2 3 6 2 2" xfId="7561" xr:uid="{FBAD0212-6BD5-4E12-8779-7E625B5E6A2C}"/>
    <cellStyle name="Normal 3 2 3 6 2 2 2" xfId="9274" xr:uid="{68733A6A-1DE0-4D6D-8CC1-2E7B37729961}"/>
    <cellStyle name="Normal 3 2 3 6 2 2 2 2" xfId="12696" xr:uid="{7896A1B4-537E-4D8D-8994-0174CC34AAD1}"/>
    <cellStyle name="Normal 3 2 3 6 2 2 2 2 2" xfId="26386" xr:uid="{1A866611-E2D7-4232-9E27-13A9EAEB5AFE}"/>
    <cellStyle name="Normal 3 2 3 6 2 2 2 2 2 2" xfId="40078" xr:uid="{5C14301A-396C-4277-B561-097E0B96CC57}"/>
    <cellStyle name="Normal 3 2 3 6 2 2 2 2 2 3" xfId="54962" xr:uid="{D96BD276-7334-42A4-8A80-648B7B87B1C5}"/>
    <cellStyle name="Normal 3 2 3 6 2 2 2 2 3" xfId="19542" xr:uid="{E85A8F82-74F3-4CF6-815C-DDE49F6C27BC}"/>
    <cellStyle name="Normal 3 2 3 6 2 2 2 2 4" xfId="33232" xr:uid="{C07D85EC-D6B9-495A-9AEF-601B9B73D5EA}"/>
    <cellStyle name="Normal 3 2 3 6 2 2 2 2 5" xfId="48116" xr:uid="{F93F331A-3E92-4CFD-8DF0-DAE61455A34C}"/>
    <cellStyle name="Normal 3 2 3 6 2 2 2 3" xfId="22964" xr:uid="{779487B3-8BC0-4A44-8508-B942DBF61836}"/>
    <cellStyle name="Normal 3 2 3 6 2 2 2 3 2" xfId="36656" xr:uid="{85AE0B91-8E29-4C55-BD66-630835223340}"/>
    <cellStyle name="Normal 3 2 3 6 2 2 2 3 3" xfId="51540" xr:uid="{08E21433-2605-4BED-919E-CF295C279821}"/>
    <cellStyle name="Normal 3 2 3 6 2 2 2 4" xfId="16120" xr:uid="{D8AF2BD1-CFAD-433D-B482-13F36DD2D527}"/>
    <cellStyle name="Normal 3 2 3 6 2 2 2 5" xfId="29810" xr:uid="{21876666-6755-4791-927E-03BF1FF61175}"/>
    <cellStyle name="Normal 3 2 3 6 2 2 2 6" xfId="44694" xr:uid="{EF831AA8-D1D1-44E7-A2C9-08493760C043}"/>
    <cellStyle name="Normal 3 2 3 6 2 2 3" xfId="10984" xr:uid="{FD3F1CC2-E1C7-4447-87B5-66F1789D6A81}"/>
    <cellStyle name="Normal 3 2 3 6 2 2 3 2" xfId="24674" xr:uid="{9DCD1686-5452-4C08-B7DC-DF25E98C98D0}"/>
    <cellStyle name="Normal 3 2 3 6 2 2 3 2 2" xfId="38366" xr:uid="{923CC4B1-D97D-45B1-BE18-0B3709CA7971}"/>
    <cellStyle name="Normal 3 2 3 6 2 2 3 2 3" xfId="53250" xr:uid="{E0D7E53B-D300-4D72-9ADD-ADF3F01C4698}"/>
    <cellStyle name="Normal 3 2 3 6 2 2 3 3" xfId="17830" xr:uid="{6AEC47E3-4F07-4A35-A81E-4148CBB43C24}"/>
    <cellStyle name="Normal 3 2 3 6 2 2 3 4" xfId="31520" xr:uid="{433F4742-8FC1-4079-A22D-C695A09BD534}"/>
    <cellStyle name="Normal 3 2 3 6 2 2 3 5" xfId="46404" xr:uid="{EB49FFA3-0959-4177-971C-3B008649AEE0}"/>
    <cellStyle name="Normal 3 2 3 6 2 2 4" xfId="21252" xr:uid="{6BCD92CE-71DF-4A36-9D13-115A3C2CA3E6}"/>
    <cellStyle name="Normal 3 2 3 6 2 2 4 2" xfId="34944" xr:uid="{16575B1C-05D5-4A54-B22F-343867F4399F}"/>
    <cellStyle name="Normal 3 2 3 6 2 2 4 3" xfId="49828" xr:uid="{530B7080-BE5B-45C1-8719-5E24C7A129F0}"/>
    <cellStyle name="Normal 3 2 3 6 2 2 5" xfId="14408" xr:uid="{CEB2F17F-BACC-46F0-8CEA-4DF89C396CE8}"/>
    <cellStyle name="Normal 3 2 3 6 2 2 6" xfId="28098" xr:uid="{9DD14125-84FA-449C-A55D-454E9106E109}"/>
    <cellStyle name="Normal 3 2 3 6 2 2 7" xfId="42982" xr:uid="{42AF9125-EF59-47B5-9F95-99A47C0BDCA0}"/>
    <cellStyle name="Normal 3 2 3 6 2 3" xfId="9273" xr:uid="{F81C59D6-5DD7-40B8-9C29-90A56680BC89}"/>
    <cellStyle name="Normal 3 2 3 6 2 3 2" xfId="12695" xr:uid="{54F753C5-BB5D-4629-8499-8A753124BEEB}"/>
    <cellStyle name="Normal 3 2 3 6 2 3 2 2" xfId="26385" xr:uid="{C70DA187-5421-4379-A2E1-C6487C0EB847}"/>
    <cellStyle name="Normal 3 2 3 6 2 3 2 2 2" xfId="40077" xr:uid="{14B77630-ED51-4236-A362-4D527A9041A7}"/>
    <cellStyle name="Normal 3 2 3 6 2 3 2 2 3" xfId="54961" xr:uid="{860D5925-1CBE-4081-A602-243761DFDCC2}"/>
    <cellStyle name="Normal 3 2 3 6 2 3 2 3" xfId="19541" xr:uid="{84ADC381-9214-461F-BD95-ACB6CFCADA80}"/>
    <cellStyle name="Normal 3 2 3 6 2 3 2 4" xfId="33231" xr:uid="{8488D58B-C563-4564-94E5-9D95F6F3BA59}"/>
    <cellStyle name="Normal 3 2 3 6 2 3 2 5" xfId="48115" xr:uid="{83272A4E-A596-47F7-B9E7-F670CDE1FF05}"/>
    <cellStyle name="Normal 3 2 3 6 2 3 3" xfId="22963" xr:uid="{156B70A1-1914-4A74-ABB2-680AF514D3E9}"/>
    <cellStyle name="Normal 3 2 3 6 2 3 3 2" xfId="36655" xr:uid="{B62544BE-F52E-4151-AC5E-F38090DD8651}"/>
    <cellStyle name="Normal 3 2 3 6 2 3 3 3" xfId="51539" xr:uid="{1D7D8AB1-1AC8-4447-8E0F-5B67C9B38F74}"/>
    <cellStyle name="Normal 3 2 3 6 2 3 4" xfId="16119" xr:uid="{C1DEDC0F-7971-4F3F-B7F8-DD8BC156353B}"/>
    <cellStyle name="Normal 3 2 3 6 2 3 5" xfId="29809" xr:uid="{EE9FE148-E98F-4136-A88D-ED08F012C49C}"/>
    <cellStyle name="Normal 3 2 3 6 2 3 6" xfId="44693" xr:uid="{99F03A0B-243F-4104-BBF4-56E0ABC77E8C}"/>
    <cellStyle name="Normal 3 2 3 6 2 4" xfId="10983" xr:uid="{AAF4A13D-3566-4978-9C37-25EB362581AF}"/>
    <cellStyle name="Normal 3 2 3 6 2 4 2" xfId="24673" xr:uid="{796F01A4-96D0-4943-A48E-3BACEE4A6EB0}"/>
    <cellStyle name="Normal 3 2 3 6 2 4 2 2" xfId="38365" xr:uid="{702E7117-8289-414A-AEFA-F8384849147B}"/>
    <cellStyle name="Normal 3 2 3 6 2 4 2 3" xfId="53249" xr:uid="{02D492A6-9435-49E9-BD78-9A667FDBB049}"/>
    <cellStyle name="Normal 3 2 3 6 2 4 3" xfId="17829" xr:uid="{962CF9A2-E886-4DE4-9DA7-E1A6DCE823F2}"/>
    <cellStyle name="Normal 3 2 3 6 2 4 4" xfId="31519" xr:uid="{7F09C973-8751-4FB2-B6F5-DA9A7CA5B661}"/>
    <cellStyle name="Normal 3 2 3 6 2 4 5" xfId="46403" xr:uid="{2C48BA4A-D4F8-45B2-BE67-6B22E6DB8CEE}"/>
    <cellStyle name="Normal 3 2 3 6 2 5" xfId="21251" xr:uid="{8393FC7B-F05E-41E2-869A-E11F198AC44D}"/>
    <cellStyle name="Normal 3 2 3 6 2 5 2" xfId="34943" xr:uid="{CF386FC5-C69D-436E-896B-5F05914C1CE5}"/>
    <cellStyle name="Normal 3 2 3 6 2 5 3" xfId="49827" xr:uid="{B83F68DF-DBA9-4E41-84B5-CBF39F981823}"/>
    <cellStyle name="Normal 3 2 3 6 2 6" xfId="14407" xr:uid="{BE09B664-7D50-4B2F-AB09-886A6248E68C}"/>
    <cellStyle name="Normal 3 2 3 6 2 7" xfId="28097" xr:uid="{195CC0F1-FA47-43F6-9AB6-B0239E9417FE}"/>
    <cellStyle name="Normal 3 2 3 6 2 8" xfId="42981" xr:uid="{B7FB2FEA-91ED-46E4-AA7B-81293247AE39}"/>
    <cellStyle name="Normal 3 2 3 6 3" xfId="7562" xr:uid="{200AD635-2FB1-411F-ACA4-F09A6328BC9D}"/>
    <cellStyle name="Normal 3 2 3 6 3 2" xfId="9275" xr:uid="{6FE3059B-900A-44D0-AA6A-807696811D35}"/>
    <cellStyle name="Normal 3 2 3 6 3 2 2" xfId="12697" xr:uid="{4CAED234-0C3D-42A3-9550-106119D412ED}"/>
    <cellStyle name="Normal 3 2 3 6 3 2 2 2" xfId="26387" xr:uid="{E1EA906D-C70F-41E1-B0C9-C8A64C3B806D}"/>
    <cellStyle name="Normal 3 2 3 6 3 2 2 2 2" xfId="40079" xr:uid="{D0F13BB5-F47B-4D8D-B679-056750A7350F}"/>
    <cellStyle name="Normal 3 2 3 6 3 2 2 2 3" xfId="54963" xr:uid="{1C263A89-9E22-4CA2-9188-9D40E861FCD4}"/>
    <cellStyle name="Normal 3 2 3 6 3 2 2 3" xfId="19543" xr:uid="{75413D54-945B-4802-8424-0A79C6881B9D}"/>
    <cellStyle name="Normal 3 2 3 6 3 2 2 4" xfId="33233" xr:uid="{E83A8FFA-22C5-4F5C-A8AE-34D1C6887DB3}"/>
    <cellStyle name="Normal 3 2 3 6 3 2 2 5" xfId="48117" xr:uid="{D121D584-50B3-4DE3-A69F-D8D70CB12EB3}"/>
    <cellStyle name="Normal 3 2 3 6 3 2 3" xfId="22965" xr:uid="{7E8D0169-EE73-4281-889D-EA933DD99165}"/>
    <cellStyle name="Normal 3 2 3 6 3 2 3 2" xfId="36657" xr:uid="{F31B0A9D-0B54-4A86-8ADB-F502BF05E6BE}"/>
    <cellStyle name="Normal 3 2 3 6 3 2 3 3" xfId="51541" xr:uid="{AA38734F-FD75-4846-8259-5496A7483280}"/>
    <cellStyle name="Normal 3 2 3 6 3 2 4" xfId="16121" xr:uid="{5A4E191B-3B1A-49CB-9CE5-12C49F5653CE}"/>
    <cellStyle name="Normal 3 2 3 6 3 2 5" xfId="29811" xr:uid="{AA49B6E6-DD0B-490B-8A5C-39C5AA66DB8C}"/>
    <cellStyle name="Normal 3 2 3 6 3 2 6" xfId="44695" xr:uid="{19946039-C4F3-4EEC-8F1C-DDB1BFD91914}"/>
    <cellStyle name="Normal 3 2 3 6 3 3" xfId="10985" xr:uid="{4A8DDEF7-83BC-4681-B27E-399916B223BE}"/>
    <cellStyle name="Normal 3 2 3 6 3 3 2" xfId="24675" xr:uid="{4D020FE9-5C51-49B7-B9A1-114344C432D0}"/>
    <cellStyle name="Normal 3 2 3 6 3 3 2 2" xfId="38367" xr:uid="{CAB3D9A2-8595-469A-8B93-80830C19EB43}"/>
    <cellStyle name="Normal 3 2 3 6 3 3 2 3" xfId="53251" xr:uid="{EB3DF2B2-FCD7-419A-A1D3-5D5055E518D8}"/>
    <cellStyle name="Normal 3 2 3 6 3 3 3" xfId="17831" xr:uid="{4191C495-B81E-43E6-AFE6-3E8E0A98321E}"/>
    <cellStyle name="Normal 3 2 3 6 3 3 4" xfId="31521" xr:uid="{5D46A3CB-251A-4911-8BD8-158C37CCBD25}"/>
    <cellStyle name="Normal 3 2 3 6 3 3 5" xfId="46405" xr:uid="{AB0DC0F9-5C9E-473B-8262-DA466870223C}"/>
    <cellStyle name="Normal 3 2 3 6 3 4" xfId="21253" xr:uid="{81FA62C6-6FDA-4DF2-80EC-CBDB439F4FBD}"/>
    <cellStyle name="Normal 3 2 3 6 3 4 2" xfId="34945" xr:uid="{B4038F2C-6BB7-40E2-BE0D-ADA6846C5AD5}"/>
    <cellStyle name="Normal 3 2 3 6 3 4 3" xfId="49829" xr:uid="{DD185A12-9271-404C-8BC3-E3F9FE76ED81}"/>
    <cellStyle name="Normal 3 2 3 6 3 5" xfId="14409" xr:uid="{1187ED57-87F1-4C70-BAAD-E6E868860027}"/>
    <cellStyle name="Normal 3 2 3 6 3 6" xfId="28099" xr:uid="{7A15104C-4E8F-40DB-A20F-750A1D91BB80}"/>
    <cellStyle name="Normal 3 2 3 6 3 7" xfId="42983" xr:uid="{D8B02993-4ACA-4268-A796-E113F3B89E9D}"/>
    <cellStyle name="Normal 3 2 3 6 4" xfId="7563" xr:uid="{74B07FA5-1BC1-4A8F-9159-7E684FDD2D1C}"/>
    <cellStyle name="Normal 3 2 3 6 4 2" xfId="9276" xr:uid="{73F86FF2-9EF1-480C-94A4-92C7E4810039}"/>
    <cellStyle name="Normal 3 2 3 6 4 2 2" xfId="12698" xr:uid="{C3F35DC3-C3AA-4EC1-B7D7-D3BE6B356527}"/>
    <cellStyle name="Normal 3 2 3 6 4 2 2 2" xfId="26388" xr:uid="{5CFA9835-8DC6-4F82-AB74-B1BC033B1561}"/>
    <cellStyle name="Normal 3 2 3 6 4 2 2 2 2" xfId="40080" xr:uid="{A8D5B7D1-EED7-4A6B-9A65-F4B040F688A2}"/>
    <cellStyle name="Normal 3 2 3 6 4 2 2 2 3" xfId="54964" xr:uid="{54598BCC-1BF0-435A-96B1-7456F6C50D8A}"/>
    <cellStyle name="Normal 3 2 3 6 4 2 2 3" xfId="19544" xr:uid="{2AC4D184-97D9-4050-BE82-5CDDB159D787}"/>
    <cellStyle name="Normal 3 2 3 6 4 2 2 4" xfId="33234" xr:uid="{1853A8C4-A066-4F24-BC21-4991F5BB3BB5}"/>
    <cellStyle name="Normal 3 2 3 6 4 2 2 5" xfId="48118" xr:uid="{E3DF27BB-C7B3-4A17-93B8-F215BAEB367C}"/>
    <cellStyle name="Normal 3 2 3 6 4 2 3" xfId="22966" xr:uid="{ECF9AB59-8D63-4366-B482-B391282AAB5B}"/>
    <cellStyle name="Normal 3 2 3 6 4 2 3 2" xfId="36658" xr:uid="{F145287A-4AB7-4312-829F-0B4E9DD2A332}"/>
    <cellStyle name="Normal 3 2 3 6 4 2 3 3" xfId="51542" xr:uid="{324F3A1D-7055-43FB-9F68-950FD4EA0541}"/>
    <cellStyle name="Normal 3 2 3 6 4 2 4" xfId="16122" xr:uid="{6A8F5E78-B0F6-4872-B698-3ADF8AF29EC9}"/>
    <cellStyle name="Normal 3 2 3 6 4 2 5" xfId="29812" xr:uid="{1DA6099A-3AF5-49F5-A60A-5D359B221327}"/>
    <cellStyle name="Normal 3 2 3 6 4 2 6" xfId="44696" xr:uid="{E92312A6-C2D9-4D74-BA16-815B93B86C33}"/>
    <cellStyle name="Normal 3 2 3 6 4 3" xfId="10986" xr:uid="{340D820B-E93C-4297-A99A-5CF43566DD13}"/>
    <cellStyle name="Normal 3 2 3 6 4 3 2" xfId="24676" xr:uid="{0045D905-D239-4B40-8084-FF77FD366FFE}"/>
    <cellStyle name="Normal 3 2 3 6 4 3 2 2" xfId="38368" xr:uid="{EDA48FE6-B418-4A8E-9944-B4BE0EE741A7}"/>
    <cellStyle name="Normal 3 2 3 6 4 3 2 3" xfId="53252" xr:uid="{1B8EF271-F9E5-4B57-B0CB-7F78725990A8}"/>
    <cellStyle name="Normal 3 2 3 6 4 3 3" xfId="17832" xr:uid="{19261F20-EB60-4A40-9318-FB93DB652798}"/>
    <cellStyle name="Normal 3 2 3 6 4 3 4" xfId="31522" xr:uid="{C3E1359F-7E70-4BD8-ACF6-957B4F045BEC}"/>
    <cellStyle name="Normal 3 2 3 6 4 3 5" xfId="46406" xr:uid="{90A605FE-2D54-473F-982C-24139E65D4E5}"/>
    <cellStyle name="Normal 3 2 3 6 4 4" xfId="21254" xr:uid="{8987ECE1-678D-4DBB-8C2A-1F5BB862C72F}"/>
    <cellStyle name="Normal 3 2 3 6 4 4 2" xfId="34946" xr:uid="{C901F561-A4C7-4671-BBA6-C65AAB47A703}"/>
    <cellStyle name="Normal 3 2 3 6 4 4 3" xfId="49830" xr:uid="{B008DBA5-9D22-4A90-AB30-E733407B517D}"/>
    <cellStyle name="Normal 3 2 3 6 4 5" xfId="14410" xr:uid="{F9201D17-640C-4F6E-A729-27DF719FC014}"/>
    <cellStyle name="Normal 3 2 3 6 4 6" xfId="28100" xr:uid="{EA808E19-41A8-492A-8AB8-1110476526D7}"/>
    <cellStyle name="Normal 3 2 3 6 4 7" xfId="42984" xr:uid="{278BC241-DA41-47EB-BA2F-05DDF019AFFB}"/>
    <cellStyle name="Normal 3 2 3 6 5" xfId="9272" xr:uid="{4F13247F-804D-410E-9D77-92B9903BBD89}"/>
    <cellStyle name="Normal 3 2 3 6 5 2" xfId="12694" xr:uid="{3C8FA1CA-D21D-4CCF-85CB-D0B9EE4C2BD5}"/>
    <cellStyle name="Normal 3 2 3 6 5 2 2" xfId="26384" xr:uid="{2C346F5F-408D-4324-8E8B-D72B18AD3E15}"/>
    <cellStyle name="Normal 3 2 3 6 5 2 2 2" xfId="40076" xr:uid="{9B3F5847-8296-4EF1-A041-BCE50E6176C9}"/>
    <cellStyle name="Normal 3 2 3 6 5 2 2 3" xfId="54960" xr:uid="{E57736BB-26AC-4C74-956F-9D0258E08057}"/>
    <cellStyle name="Normal 3 2 3 6 5 2 3" xfId="19540" xr:uid="{21EB317E-4346-40A4-BD88-D2E991ED2D09}"/>
    <cellStyle name="Normal 3 2 3 6 5 2 4" xfId="33230" xr:uid="{704FD74F-ED80-49D6-A52A-0AFDB44041A4}"/>
    <cellStyle name="Normal 3 2 3 6 5 2 5" xfId="48114" xr:uid="{757C3B3A-FEA2-45BB-8B17-999E08710385}"/>
    <cellStyle name="Normal 3 2 3 6 5 3" xfId="22962" xr:uid="{0C29050F-9D90-498F-9DF9-CCD0AA098939}"/>
    <cellStyle name="Normal 3 2 3 6 5 3 2" xfId="36654" xr:uid="{1EAA4C7B-8C6E-4EE5-980B-685CE472372F}"/>
    <cellStyle name="Normal 3 2 3 6 5 3 3" xfId="51538" xr:uid="{FC4054D7-26DE-4B75-82CE-776281CB2CB3}"/>
    <cellStyle name="Normal 3 2 3 6 5 4" xfId="16118" xr:uid="{2B28951C-9D88-42E0-B5DB-DC363FA2D707}"/>
    <cellStyle name="Normal 3 2 3 6 5 5" xfId="29808" xr:uid="{D50488CE-896E-4B25-82F3-59E3E0FEDADC}"/>
    <cellStyle name="Normal 3 2 3 6 5 6" xfId="44692" xr:uid="{86AB6370-47DC-4B8F-A204-CFE84A983EC3}"/>
    <cellStyle name="Normal 3 2 3 6 6" xfId="10982" xr:uid="{0E692FB8-6E01-4BA6-A96A-31E6CFA43FA5}"/>
    <cellStyle name="Normal 3 2 3 6 6 2" xfId="24672" xr:uid="{2B959E5E-05C7-4F50-9223-D0C03CDE96B3}"/>
    <cellStyle name="Normal 3 2 3 6 6 2 2" xfId="38364" xr:uid="{E88FCC85-DA61-4B6C-B6D5-9B45276812A9}"/>
    <cellStyle name="Normal 3 2 3 6 6 2 3" xfId="53248" xr:uid="{C77F4CE5-12EE-422D-A68C-BA91963429E1}"/>
    <cellStyle name="Normal 3 2 3 6 6 3" xfId="17828" xr:uid="{6C180BAA-FAE3-4F70-8E49-4B9895CD0DF8}"/>
    <cellStyle name="Normal 3 2 3 6 6 4" xfId="31518" xr:uid="{CDAE3E04-1993-4EB3-96E6-571B0E9EE465}"/>
    <cellStyle name="Normal 3 2 3 6 6 5" xfId="46402" xr:uid="{AA46AC64-6169-4766-B9F6-706AC9FF421B}"/>
    <cellStyle name="Normal 3 2 3 6 7" xfId="21250" xr:uid="{8DA77354-490D-42FB-8252-3664A765EA2D}"/>
    <cellStyle name="Normal 3 2 3 6 7 2" xfId="34942" xr:uid="{F0CF93FB-AAE9-4E2D-B4BF-EB0E7F9D51CB}"/>
    <cellStyle name="Normal 3 2 3 6 7 3" xfId="49826" xr:uid="{C5953B71-E498-440C-9F7D-A365CD10B6A3}"/>
    <cellStyle name="Normal 3 2 3 6 8" xfId="14406" xr:uid="{3C27B85E-7D65-43D6-95C3-D57391143604}"/>
    <cellStyle name="Normal 3 2 3 6 9" xfId="28096" xr:uid="{0AC17BFD-0344-408A-93F6-3B16C1D4562A}"/>
    <cellStyle name="Normal 3 2 3 7" xfId="7564" xr:uid="{0B5944F5-6165-4F6F-973C-1EEBA7DE4AC1}"/>
    <cellStyle name="Normal 3 2 3 7 10" xfId="42985" xr:uid="{60D585BE-6F14-44F5-8386-59AC9B1F7185}"/>
    <cellStyle name="Normal 3 2 3 7 2" xfId="7565" xr:uid="{CDFFFC43-34AE-4F80-8616-7FC81A49C1CF}"/>
    <cellStyle name="Normal 3 2 3 7 2 2" xfId="7566" xr:uid="{FA86622B-1757-44D4-B7C8-CEAA48737B4E}"/>
    <cellStyle name="Normal 3 2 3 7 2 2 2" xfId="9279" xr:uid="{3840F960-B0FD-45A9-90AD-328E21D57329}"/>
    <cellStyle name="Normal 3 2 3 7 2 2 2 2" xfId="12701" xr:uid="{245B5D1F-4FB7-4F4E-BD9C-F523230D3126}"/>
    <cellStyle name="Normal 3 2 3 7 2 2 2 2 2" xfId="26391" xr:uid="{387F7916-27BB-4F96-978C-33C7FED29A36}"/>
    <cellStyle name="Normal 3 2 3 7 2 2 2 2 2 2" xfId="40083" xr:uid="{E826EB7B-4CB6-4C86-AC84-9E8A2F62230A}"/>
    <cellStyle name="Normal 3 2 3 7 2 2 2 2 2 3" xfId="54967" xr:uid="{DB0A3395-B38B-41CD-B37B-C4B18613ED10}"/>
    <cellStyle name="Normal 3 2 3 7 2 2 2 2 3" xfId="19547" xr:uid="{747F92A6-8F40-4E98-BC90-80BC6626E703}"/>
    <cellStyle name="Normal 3 2 3 7 2 2 2 2 4" xfId="33237" xr:uid="{413C77D8-26DA-4286-AA86-6A4AD81F411D}"/>
    <cellStyle name="Normal 3 2 3 7 2 2 2 2 5" xfId="48121" xr:uid="{0A0515CF-BDD9-480E-9861-54625DB8BF62}"/>
    <cellStyle name="Normal 3 2 3 7 2 2 2 3" xfId="22969" xr:uid="{83FD5371-58E6-498F-87C8-9D4DFE41F8A3}"/>
    <cellStyle name="Normal 3 2 3 7 2 2 2 3 2" xfId="36661" xr:uid="{7107DC7F-43A1-4836-93B9-3EF3A0670492}"/>
    <cellStyle name="Normal 3 2 3 7 2 2 2 3 3" xfId="51545" xr:uid="{D1F29FFC-82F6-48D0-B88C-664A486408E4}"/>
    <cellStyle name="Normal 3 2 3 7 2 2 2 4" xfId="16125" xr:uid="{DC1B9131-8AF3-4AAF-A7C8-EDC0898C7884}"/>
    <cellStyle name="Normal 3 2 3 7 2 2 2 5" xfId="29815" xr:uid="{E00402CB-6289-428A-9CF4-A7AD4BFC9077}"/>
    <cellStyle name="Normal 3 2 3 7 2 2 2 6" xfId="44699" xr:uid="{F5038BEA-B9BD-4609-86AA-609C2C184E53}"/>
    <cellStyle name="Normal 3 2 3 7 2 2 3" xfId="10989" xr:uid="{9C2183C4-2C8A-4483-8A0E-DD571044A7A3}"/>
    <cellStyle name="Normal 3 2 3 7 2 2 3 2" xfId="24679" xr:uid="{13BAE4B9-46C4-4B2B-8B97-57ED0E3E5078}"/>
    <cellStyle name="Normal 3 2 3 7 2 2 3 2 2" xfId="38371" xr:uid="{77B3E7F4-77BB-4770-A523-7286692D37D9}"/>
    <cellStyle name="Normal 3 2 3 7 2 2 3 2 3" xfId="53255" xr:uid="{0C40FD91-01B1-427E-8C13-C52CF42CF07E}"/>
    <cellStyle name="Normal 3 2 3 7 2 2 3 3" xfId="17835" xr:uid="{C1A013FB-5AB3-4302-8DA1-A10D0FFE7138}"/>
    <cellStyle name="Normal 3 2 3 7 2 2 3 4" xfId="31525" xr:uid="{B75B1C97-43F4-4379-9997-11DAB619639A}"/>
    <cellStyle name="Normal 3 2 3 7 2 2 3 5" xfId="46409" xr:uid="{632F2C4F-619F-4A8E-BC11-045FD5E7B1D8}"/>
    <cellStyle name="Normal 3 2 3 7 2 2 4" xfId="21257" xr:uid="{9F4AFC08-6EE6-4671-A752-25544CD3D89B}"/>
    <cellStyle name="Normal 3 2 3 7 2 2 4 2" xfId="34949" xr:uid="{97C066B0-DD8F-4033-A13E-E2588707FCAB}"/>
    <cellStyle name="Normal 3 2 3 7 2 2 4 3" xfId="49833" xr:uid="{C673997A-49E2-4F77-BA4E-9D38344C8E06}"/>
    <cellStyle name="Normal 3 2 3 7 2 2 5" xfId="14413" xr:uid="{410EDF89-DCCE-4568-B862-0B4C3C764D4D}"/>
    <cellStyle name="Normal 3 2 3 7 2 2 6" xfId="28103" xr:uid="{BDA1C122-F366-4643-80C5-8394A477C062}"/>
    <cellStyle name="Normal 3 2 3 7 2 2 7" xfId="42987" xr:uid="{C904F570-A70A-4133-897E-F8BF4BE0A016}"/>
    <cellStyle name="Normal 3 2 3 7 2 3" xfId="9278" xr:uid="{8D6CCB3F-7920-475E-BF7B-225878CEC3CB}"/>
    <cellStyle name="Normal 3 2 3 7 2 3 2" xfId="12700" xr:uid="{B7CF0BF9-7F0F-4A1F-BD30-81C0B26E9B87}"/>
    <cellStyle name="Normal 3 2 3 7 2 3 2 2" xfId="26390" xr:uid="{DB09D344-FAB7-4AD2-B09D-0BF63F3B849C}"/>
    <cellStyle name="Normal 3 2 3 7 2 3 2 2 2" xfId="40082" xr:uid="{B79FAFDB-2726-407D-976E-C40F9270728D}"/>
    <cellStyle name="Normal 3 2 3 7 2 3 2 2 3" xfId="54966" xr:uid="{E931E651-2321-4371-A380-CC9DB83EABAD}"/>
    <cellStyle name="Normal 3 2 3 7 2 3 2 3" xfId="19546" xr:uid="{029E9ADE-AD3B-4C9E-B00E-A6BB7F21BB57}"/>
    <cellStyle name="Normal 3 2 3 7 2 3 2 4" xfId="33236" xr:uid="{0E8317DB-D8FD-4AE1-A9AD-6BC20147C42C}"/>
    <cellStyle name="Normal 3 2 3 7 2 3 2 5" xfId="48120" xr:uid="{56CF8376-6C98-4912-86A0-B4AE3C34B130}"/>
    <cellStyle name="Normal 3 2 3 7 2 3 3" xfId="22968" xr:uid="{46717977-B70D-4BA2-8EE5-90F11DDB6B96}"/>
    <cellStyle name="Normal 3 2 3 7 2 3 3 2" xfId="36660" xr:uid="{C03A0FBE-12FA-4616-A72A-8D47FCDF6E2D}"/>
    <cellStyle name="Normal 3 2 3 7 2 3 3 3" xfId="51544" xr:uid="{B8A99BB8-AB84-4FD2-821F-EFCFDC4DF737}"/>
    <cellStyle name="Normal 3 2 3 7 2 3 4" xfId="16124" xr:uid="{F8CCCCED-9717-45CA-850E-F21E4292D2CF}"/>
    <cellStyle name="Normal 3 2 3 7 2 3 5" xfId="29814" xr:uid="{A3BBEF8E-18AF-4293-921C-767CCBD16F0C}"/>
    <cellStyle name="Normal 3 2 3 7 2 3 6" xfId="44698" xr:uid="{4037F044-AFFD-4FAB-BB33-0C20F501080C}"/>
    <cellStyle name="Normal 3 2 3 7 2 4" xfId="10988" xr:uid="{25AB5F84-2055-48E0-9DBF-D1E8DAB1821B}"/>
    <cellStyle name="Normal 3 2 3 7 2 4 2" xfId="24678" xr:uid="{D774AE23-2314-4DD0-9253-0146B07DFFFE}"/>
    <cellStyle name="Normal 3 2 3 7 2 4 2 2" xfId="38370" xr:uid="{EE561D82-43FC-4A54-8DFD-B6E32CC6DDBF}"/>
    <cellStyle name="Normal 3 2 3 7 2 4 2 3" xfId="53254" xr:uid="{E48C02AE-4018-45A0-B7EB-F9410F040808}"/>
    <cellStyle name="Normal 3 2 3 7 2 4 3" xfId="17834" xr:uid="{42874F5A-9198-4DFE-8C72-5B8CBF8AD3B0}"/>
    <cellStyle name="Normal 3 2 3 7 2 4 4" xfId="31524" xr:uid="{F2940231-2CF9-41E8-8D8F-8CC45A3FE919}"/>
    <cellStyle name="Normal 3 2 3 7 2 4 5" xfId="46408" xr:uid="{B7C4101E-30CB-4858-B144-2D40C5C5B057}"/>
    <cellStyle name="Normal 3 2 3 7 2 5" xfId="21256" xr:uid="{D7A535CD-851D-4B39-834F-33AEBEDD9DBC}"/>
    <cellStyle name="Normal 3 2 3 7 2 5 2" xfId="34948" xr:uid="{E4E5F03F-6DC9-4A14-B995-20E8CCF0891A}"/>
    <cellStyle name="Normal 3 2 3 7 2 5 3" xfId="49832" xr:uid="{3A77433E-D1B8-49F5-A7C6-478FEE841668}"/>
    <cellStyle name="Normal 3 2 3 7 2 6" xfId="14412" xr:uid="{C60A5D09-09D2-4231-84D6-25EE3B5C8CDB}"/>
    <cellStyle name="Normal 3 2 3 7 2 7" xfId="28102" xr:uid="{F26ED6A4-B90C-47BE-8C4D-AD99920DF26D}"/>
    <cellStyle name="Normal 3 2 3 7 2 8" xfId="42986" xr:uid="{D41B39C2-F093-4CDD-B982-42A53EB449C8}"/>
    <cellStyle name="Normal 3 2 3 7 3" xfId="7567" xr:uid="{8A341CCE-5344-4196-A7EF-9B6C35FA97C3}"/>
    <cellStyle name="Normal 3 2 3 7 3 2" xfId="9280" xr:uid="{1F0712A0-280C-4306-B863-0F39385E2598}"/>
    <cellStyle name="Normal 3 2 3 7 3 2 2" xfId="12702" xr:uid="{7B0516FE-77F6-4BBC-A7D9-4E9DABDBDE0D}"/>
    <cellStyle name="Normal 3 2 3 7 3 2 2 2" xfId="26392" xr:uid="{EA93B88D-21E4-4370-A0BC-480D313228D2}"/>
    <cellStyle name="Normal 3 2 3 7 3 2 2 2 2" xfId="40084" xr:uid="{133B6F99-D218-4658-B941-D834F3275D9D}"/>
    <cellStyle name="Normal 3 2 3 7 3 2 2 2 3" xfId="54968" xr:uid="{61705F34-0B6B-427A-861D-1BEEB3A98D23}"/>
    <cellStyle name="Normal 3 2 3 7 3 2 2 3" xfId="19548" xr:uid="{F83914F9-7BB0-4604-952C-B61D369BBFBF}"/>
    <cellStyle name="Normal 3 2 3 7 3 2 2 4" xfId="33238" xr:uid="{D7D6772B-C548-4B71-B32C-5B5F8C5BBB5F}"/>
    <cellStyle name="Normal 3 2 3 7 3 2 2 5" xfId="48122" xr:uid="{20D14253-03D4-49DA-9819-2FDC8878CB20}"/>
    <cellStyle name="Normal 3 2 3 7 3 2 3" xfId="22970" xr:uid="{61D79687-4638-40FF-A741-DC0857EE7909}"/>
    <cellStyle name="Normal 3 2 3 7 3 2 3 2" xfId="36662" xr:uid="{2A84D9CF-67FE-4653-B245-72F108F2BFB0}"/>
    <cellStyle name="Normal 3 2 3 7 3 2 3 3" xfId="51546" xr:uid="{666D187D-6B84-43ED-A1D1-8D9684AB2D18}"/>
    <cellStyle name="Normal 3 2 3 7 3 2 4" xfId="16126" xr:uid="{44FF8D00-FEED-4B8B-B217-5206DCACCE71}"/>
    <cellStyle name="Normal 3 2 3 7 3 2 5" xfId="29816" xr:uid="{459E4BC3-0A9E-4457-8580-55856D09BA5F}"/>
    <cellStyle name="Normal 3 2 3 7 3 2 6" xfId="44700" xr:uid="{756DA66C-3789-4C27-992F-47F962F2D428}"/>
    <cellStyle name="Normal 3 2 3 7 3 3" xfId="10990" xr:uid="{8C5EBEBB-BAFB-4A37-95D7-DE40C431183D}"/>
    <cellStyle name="Normal 3 2 3 7 3 3 2" xfId="24680" xr:uid="{B895CD34-6FE2-49AC-847D-CF4FE64B0A6B}"/>
    <cellStyle name="Normal 3 2 3 7 3 3 2 2" xfId="38372" xr:uid="{A6AF6DEB-9CF0-46FE-9704-90074E1BB14F}"/>
    <cellStyle name="Normal 3 2 3 7 3 3 2 3" xfId="53256" xr:uid="{72DB8235-5B7D-47F5-AEDF-1D05F34AF73A}"/>
    <cellStyle name="Normal 3 2 3 7 3 3 3" xfId="17836" xr:uid="{92B7E401-CB11-415F-BFF1-ED2945F0A464}"/>
    <cellStyle name="Normal 3 2 3 7 3 3 4" xfId="31526" xr:uid="{C79CA73B-E25C-4F17-9E8C-21F8B46FC4C2}"/>
    <cellStyle name="Normal 3 2 3 7 3 3 5" xfId="46410" xr:uid="{7341292D-1EC9-4951-8B0D-26DE7F5E5817}"/>
    <cellStyle name="Normal 3 2 3 7 3 4" xfId="21258" xr:uid="{ED728E37-7D0C-47FB-9DE5-F551FB56C2D6}"/>
    <cellStyle name="Normal 3 2 3 7 3 4 2" xfId="34950" xr:uid="{04C6EAF5-0ED3-4B29-AAA5-34C8B92CCF6A}"/>
    <cellStyle name="Normal 3 2 3 7 3 4 3" xfId="49834" xr:uid="{453E46BE-4F2F-41D1-B5F7-3DC40C56C284}"/>
    <cellStyle name="Normal 3 2 3 7 3 5" xfId="14414" xr:uid="{49076336-F1E2-40B3-8697-12CF4E4D4EBD}"/>
    <cellStyle name="Normal 3 2 3 7 3 6" xfId="28104" xr:uid="{05148CCB-A101-48A4-9B94-37E40BC61E16}"/>
    <cellStyle name="Normal 3 2 3 7 3 7" xfId="42988" xr:uid="{4DD2BF29-5235-4998-90CB-A3AA416805E7}"/>
    <cellStyle name="Normal 3 2 3 7 4" xfId="7568" xr:uid="{C736E028-05CD-4FF8-95FC-EDB1331948CC}"/>
    <cellStyle name="Normal 3 2 3 7 4 2" xfId="9281" xr:uid="{E2DA021D-6764-4D36-BE2E-6609CAED1C4E}"/>
    <cellStyle name="Normal 3 2 3 7 4 2 2" xfId="12703" xr:uid="{0F31A58E-9EAB-4F1E-BCB1-BCC2FBC6052C}"/>
    <cellStyle name="Normal 3 2 3 7 4 2 2 2" xfId="26393" xr:uid="{49A674CE-B243-40E7-BDAD-67BFE9456A40}"/>
    <cellStyle name="Normal 3 2 3 7 4 2 2 2 2" xfId="40085" xr:uid="{8ED6850D-C96C-4C85-9AD1-9F7F905DAB6C}"/>
    <cellStyle name="Normal 3 2 3 7 4 2 2 2 3" xfId="54969" xr:uid="{A8B554AD-FAAE-400D-B5D1-CB3B0C0DE1F8}"/>
    <cellStyle name="Normal 3 2 3 7 4 2 2 3" xfId="19549" xr:uid="{4B10C5EB-CEF8-4FF2-81DD-6F9581DEFD07}"/>
    <cellStyle name="Normal 3 2 3 7 4 2 2 4" xfId="33239" xr:uid="{D6903D2A-C4F7-49F1-87F7-14EE535F7E74}"/>
    <cellStyle name="Normal 3 2 3 7 4 2 2 5" xfId="48123" xr:uid="{E7556BFF-A208-4A44-A373-9AA14706598E}"/>
    <cellStyle name="Normal 3 2 3 7 4 2 3" xfId="22971" xr:uid="{515F0B5A-E9C2-40CC-876B-C6B5AF697D78}"/>
    <cellStyle name="Normal 3 2 3 7 4 2 3 2" xfId="36663" xr:uid="{3BEB3062-59FC-4384-9F14-05D7D85BDAA5}"/>
    <cellStyle name="Normal 3 2 3 7 4 2 3 3" xfId="51547" xr:uid="{577E8486-3EAE-411D-8112-61CBFCD18C87}"/>
    <cellStyle name="Normal 3 2 3 7 4 2 4" xfId="16127" xr:uid="{084547E9-EAD6-4088-B4B9-150CCF9BB6F5}"/>
    <cellStyle name="Normal 3 2 3 7 4 2 5" xfId="29817" xr:uid="{E45C283B-727D-4F75-B27B-A29AB25CA434}"/>
    <cellStyle name="Normal 3 2 3 7 4 2 6" xfId="44701" xr:uid="{0C124624-34BC-4993-BBAF-5A115B93B91B}"/>
    <cellStyle name="Normal 3 2 3 7 4 3" xfId="10991" xr:uid="{1810C906-FF5D-4B12-B4EC-D9B19300F4F2}"/>
    <cellStyle name="Normal 3 2 3 7 4 3 2" xfId="24681" xr:uid="{CEFF65BB-32C9-4133-9D6C-79391FAAED1B}"/>
    <cellStyle name="Normal 3 2 3 7 4 3 2 2" xfId="38373" xr:uid="{BFC10E7F-2D6F-4DAC-94C1-E5C46B8BD2C8}"/>
    <cellStyle name="Normal 3 2 3 7 4 3 2 3" xfId="53257" xr:uid="{CA9A6BC4-11EF-41C7-99D8-332CF6092A5B}"/>
    <cellStyle name="Normal 3 2 3 7 4 3 3" xfId="17837" xr:uid="{F7FA523B-47FD-4E0D-8A6A-EA9CABCA326D}"/>
    <cellStyle name="Normal 3 2 3 7 4 3 4" xfId="31527" xr:uid="{BBA04D9A-FB6A-48AE-BEF3-8E4759BBF7C8}"/>
    <cellStyle name="Normal 3 2 3 7 4 3 5" xfId="46411" xr:uid="{C0B2DF75-2110-4EA6-B6B0-9CC1291AFAB2}"/>
    <cellStyle name="Normal 3 2 3 7 4 4" xfId="21259" xr:uid="{98E6EBA8-DF8B-4347-8799-64B2D728DB76}"/>
    <cellStyle name="Normal 3 2 3 7 4 4 2" xfId="34951" xr:uid="{D70396FD-1C6C-4F4D-A56E-EE98B2F530EA}"/>
    <cellStyle name="Normal 3 2 3 7 4 4 3" xfId="49835" xr:uid="{85F7AC4B-2311-4781-AF95-8FB15CFD6B9E}"/>
    <cellStyle name="Normal 3 2 3 7 4 5" xfId="14415" xr:uid="{FE024424-3D84-468F-ADFD-2F956B5F39ED}"/>
    <cellStyle name="Normal 3 2 3 7 4 6" xfId="28105" xr:uid="{8FFC460C-2A20-4B0B-BE6A-F3BF5FC87773}"/>
    <cellStyle name="Normal 3 2 3 7 4 7" xfId="42989" xr:uid="{C2788215-F40B-41C3-8DAA-F0851715BE38}"/>
    <cellStyle name="Normal 3 2 3 7 5" xfId="9277" xr:uid="{2CDF1866-32A0-4A9E-A74F-3B471C2131F4}"/>
    <cellStyle name="Normal 3 2 3 7 5 2" xfId="12699" xr:uid="{292DD1C6-8B23-48F6-96B2-3DA9D1E8C8AF}"/>
    <cellStyle name="Normal 3 2 3 7 5 2 2" xfId="26389" xr:uid="{D160E19C-1A7F-445F-A3D1-23A8F1777482}"/>
    <cellStyle name="Normal 3 2 3 7 5 2 2 2" xfId="40081" xr:uid="{CDDCC58E-AE5C-47D9-AD25-0D986285A9A6}"/>
    <cellStyle name="Normal 3 2 3 7 5 2 2 3" xfId="54965" xr:uid="{09D848DE-61D2-4673-9BC3-F1E81A1B397B}"/>
    <cellStyle name="Normal 3 2 3 7 5 2 3" xfId="19545" xr:uid="{2F18D832-DB30-4CC1-9A68-B7E73E0D5F3E}"/>
    <cellStyle name="Normal 3 2 3 7 5 2 4" xfId="33235" xr:uid="{B424EDBC-861B-4047-A206-C39FA11DCED9}"/>
    <cellStyle name="Normal 3 2 3 7 5 2 5" xfId="48119" xr:uid="{B7B2792A-75F4-4E47-A6FF-CB1D78442494}"/>
    <cellStyle name="Normal 3 2 3 7 5 3" xfId="22967" xr:uid="{619AA5E6-9E85-4339-926B-754A4352EAE9}"/>
    <cellStyle name="Normal 3 2 3 7 5 3 2" xfId="36659" xr:uid="{81D4086C-43EF-4B82-B16A-579977754D50}"/>
    <cellStyle name="Normal 3 2 3 7 5 3 3" xfId="51543" xr:uid="{BE84CD28-6904-43D6-A5E7-C109E47D7340}"/>
    <cellStyle name="Normal 3 2 3 7 5 4" xfId="16123" xr:uid="{5D6F63F6-AB0C-4BDE-9298-491CE15AD102}"/>
    <cellStyle name="Normal 3 2 3 7 5 5" xfId="29813" xr:uid="{788820D9-01D0-49D8-8080-0CDFE457B82A}"/>
    <cellStyle name="Normal 3 2 3 7 5 6" xfId="44697" xr:uid="{FDA14E38-0E28-4DA5-BB63-E5567574E791}"/>
    <cellStyle name="Normal 3 2 3 7 6" xfId="10987" xr:uid="{2E69563E-011F-4F61-97F3-F1711B80F231}"/>
    <cellStyle name="Normal 3 2 3 7 6 2" xfId="24677" xr:uid="{A7644F55-F41B-4154-9FB4-CC97C12CE033}"/>
    <cellStyle name="Normal 3 2 3 7 6 2 2" xfId="38369" xr:uid="{5AD86AFD-E2EA-47C4-8CA9-049B74840CAD}"/>
    <cellStyle name="Normal 3 2 3 7 6 2 3" xfId="53253" xr:uid="{22FA7E26-0525-4489-8C6A-DB5FDC55986B}"/>
    <cellStyle name="Normal 3 2 3 7 6 3" xfId="17833" xr:uid="{C29C262A-4595-42E4-A46C-C71CBB362665}"/>
    <cellStyle name="Normal 3 2 3 7 6 4" xfId="31523" xr:uid="{0FB67802-76BD-4694-BDE2-E9662ADC111A}"/>
    <cellStyle name="Normal 3 2 3 7 6 5" xfId="46407" xr:uid="{A6DAA6B0-7158-42E5-B4D5-65E704516424}"/>
    <cellStyle name="Normal 3 2 3 7 7" xfId="21255" xr:uid="{0258A9CC-CB32-47C8-82F6-8DD4A68C06FB}"/>
    <cellStyle name="Normal 3 2 3 7 7 2" xfId="34947" xr:uid="{61CF1D7E-3E63-47AE-B1D5-FF7340DF56D7}"/>
    <cellStyle name="Normal 3 2 3 7 7 3" xfId="49831" xr:uid="{0121AC2B-93F8-47C2-B34A-400C97C98C1B}"/>
    <cellStyle name="Normal 3 2 3 7 8" xfId="14411" xr:uid="{268E968B-56C9-4530-948F-3727497112B8}"/>
    <cellStyle name="Normal 3 2 3 7 9" xfId="28101" xr:uid="{0ABD642B-6F85-4E13-9430-873A241FCC16}"/>
    <cellStyle name="Normal 3 2 3 8" xfId="7569" xr:uid="{67FDD365-7559-48B2-B06B-C3413EBCF4AF}"/>
    <cellStyle name="Normal 3 2 3 8 2" xfId="7570" xr:uid="{5D4394EA-0D00-45F7-904C-1CC6AB27DA91}"/>
    <cellStyle name="Normal 3 2 3 8 2 2" xfId="9283" xr:uid="{669E0FB4-A71A-4A9B-877C-14A4CB85F8C5}"/>
    <cellStyle name="Normal 3 2 3 8 2 2 2" xfId="12705" xr:uid="{E3A4CB77-3AB5-46F2-BC3E-BFD008128FC0}"/>
    <cellStyle name="Normal 3 2 3 8 2 2 2 2" xfId="26395" xr:uid="{7F03D3D7-783B-4AAD-B02F-00D7A17A9B0D}"/>
    <cellStyle name="Normal 3 2 3 8 2 2 2 2 2" xfId="40087" xr:uid="{966AF48A-9250-4D71-A972-7F4D752C1427}"/>
    <cellStyle name="Normal 3 2 3 8 2 2 2 2 3" xfId="54971" xr:uid="{DB0426DB-9EEE-443B-AB54-BC6195B2E7CE}"/>
    <cellStyle name="Normal 3 2 3 8 2 2 2 3" xfId="19551" xr:uid="{03E155B6-704A-4BA4-BC31-D1BEAF2B208F}"/>
    <cellStyle name="Normal 3 2 3 8 2 2 2 4" xfId="33241" xr:uid="{9709CF5A-2047-442D-B126-59C47CAABAE0}"/>
    <cellStyle name="Normal 3 2 3 8 2 2 2 5" xfId="48125" xr:uid="{48FCF810-3FE3-4E4D-AA3F-0F2B0598F9A4}"/>
    <cellStyle name="Normal 3 2 3 8 2 2 3" xfId="22973" xr:uid="{9DDCB42B-89F1-4055-B123-B56179EDB38F}"/>
    <cellStyle name="Normal 3 2 3 8 2 2 3 2" xfId="36665" xr:uid="{E01E4ED2-5D52-4887-A020-B66EFEC9712C}"/>
    <cellStyle name="Normal 3 2 3 8 2 2 3 3" xfId="51549" xr:uid="{1952D41C-75B2-4DA4-9B5C-640AB787DF7B}"/>
    <cellStyle name="Normal 3 2 3 8 2 2 4" xfId="16129" xr:uid="{62FB9830-1438-40E6-A5FD-694E69C278D3}"/>
    <cellStyle name="Normal 3 2 3 8 2 2 5" xfId="29819" xr:uid="{87B931D2-FC65-4CC7-AC81-33336E32E354}"/>
    <cellStyle name="Normal 3 2 3 8 2 2 6" xfId="44703" xr:uid="{6DFE4381-CF3E-4DAC-A8DF-6D94E96C8C21}"/>
    <cellStyle name="Normal 3 2 3 8 2 3" xfId="10993" xr:uid="{08499403-13BF-4816-BD5F-44F5455185C8}"/>
    <cellStyle name="Normal 3 2 3 8 2 3 2" xfId="24683" xr:uid="{F960C50A-0E16-4CEA-AD3F-E4AA6A74FA31}"/>
    <cellStyle name="Normal 3 2 3 8 2 3 2 2" xfId="38375" xr:uid="{0A384107-657B-41DC-9A6E-7C5E8C9AA0AF}"/>
    <cellStyle name="Normal 3 2 3 8 2 3 2 3" xfId="53259" xr:uid="{A0FCE2B0-6847-458C-A309-98C23C4A3904}"/>
    <cellStyle name="Normal 3 2 3 8 2 3 3" xfId="17839" xr:uid="{63F1FDA3-A22E-4244-BD7A-EC95AC486C36}"/>
    <cellStyle name="Normal 3 2 3 8 2 3 4" xfId="31529" xr:uid="{91EF7415-F7DA-4F4D-A333-CA567C6FA44C}"/>
    <cellStyle name="Normal 3 2 3 8 2 3 5" xfId="46413" xr:uid="{ECE081A5-EF57-4DC0-8FC6-41120D252DC2}"/>
    <cellStyle name="Normal 3 2 3 8 2 4" xfId="21261" xr:uid="{3E9BD8E0-5F96-41E1-85FF-52F7033D171B}"/>
    <cellStyle name="Normal 3 2 3 8 2 4 2" xfId="34953" xr:uid="{4E0E1DC8-FE26-4516-AB4F-59680C9108B6}"/>
    <cellStyle name="Normal 3 2 3 8 2 4 3" xfId="49837" xr:uid="{3F7DF710-5CE7-4AA0-B206-B4B55E256C6E}"/>
    <cellStyle name="Normal 3 2 3 8 2 5" xfId="14417" xr:uid="{2C655568-A7C1-4153-9397-14312DE8716F}"/>
    <cellStyle name="Normal 3 2 3 8 2 6" xfId="28107" xr:uid="{703A3516-B1C7-48E4-9056-CC66411D94ED}"/>
    <cellStyle name="Normal 3 2 3 8 2 7" xfId="42991" xr:uid="{C23758DB-1BC9-4945-8BE5-36F3105E6A2F}"/>
    <cellStyle name="Normal 3 2 3 8 3" xfId="9282" xr:uid="{3DB0EC3D-8493-4834-9B72-23473F31715E}"/>
    <cellStyle name="Normal 3 2 3 8 3 2" xfId="12704" xr:uid="{75918B86-2E37-41C9-A701-E725723DBEB0}"/>
    <cellStyle name="Normal 3 2 3 8 3 2 2" xfId="26394" xr:uid="{A814F709-CCD3-4F5D-A424-19689ABC3676}"/>
    <cellStyle name="Normal 3 2 3 8 3 2 2 2" xfId="40086" xr:uid="{777F498C-A7DE-4D2D-8D92-91AD508ACC6C}"/>
    <cellStyle name="Normal 3 2 3 8 3 2 2 3" xfId="54970" xr:uid="{548725A9-7D15-4220-B1B3-1916853F0249}"/>
    <cellStyle name="Normal 3 2 3 8 3 2 3" xfId="19550" xr:uid="{FBD181A8-9367-4707-B3AE-3CB5D7198118}"/>
    <cellStyle name="Normal 3 2 3 8 3 2 4" xfId="33240" xr:uid="{42A61EA0-B31A-4E29-B91A-D7A8011D48C1}"/>
    <cellStyle name="Normal 3 2 3 8 3 2 5" xfId="48124" xr:uid="{BB2F0AE4-5163-4CE7-8B37-B1EF63C7E45A}"/>
    <cellStyle name="Normal 3 2 3 8 3 3" xfId="22972" xr:uid="{47164C51-B2BD-441F-A67A-0FA87621750F}"/>
    <cellStyle name="Normal 3 2 3 8 3 3 2" xfId="36664" xr:uid="{F5E103ED-A0CD-4617-BFDC-E1E41EB1D4B0}"/>
    <cellStyle name="Normal 3 2 3 8 3 3 3" xfId="51548" xr:uid="{0453BC44-552D-4135-AFB0-4BEDA9DB4E4C}"/>
    <cellStyle name="Normal 3 2 3 8 3 4" xfId="16128" xr:uid="{1449CBD3-545B-4B68-9F88-6E9300BA781B}"/>
    <cellStyle name="Normal 3 2 3 8 3 5" xfId="29818" xr:uid="{9C3E6A25-50D7-4F94-A3C4-EBE4DDC501D0}"/>
    <cellStyle name="Normal 3 2 3 8 3 6" xfId="44702" xr:uid="{B5088EAD-DA48-4DF1-8E0C-AA3366181841}"/>
    <cellStyle name="Normal 3 2 3 8 4" xfId="10992" xr:uid="{7DBB6469-4726-454D-9909-5CADE37E5C05}"/>
    <cellStyle name="Normal 3 2 3 8 4 2" xfId="24682" xr:uid="{EA3F9E3B-EB8B-4FEC-8FA6-9DBAE4A853FD}"/>
    <cellStyle name="Normal 3 2 3 8 4 2 2" xfId="38374" xr:uid="{88162C1E-F81B-41C8-85E6-6E503D35C491}"/>
    <cellStyle name="Normal 3 2 3 8 4 2 3" xfId="53258" xr:uid="{A401485F-B6BE-4177-B632-2CCFE7112BE3}"/>
    <cellStyle name="Normal 3 2 3 8 4 3" xfId="17838" xr:uid="{6FA0349F-C0BE-48F0-8863-3FA2B3E289FA}"/>
    <cellStyle name="Normal 3 2 3 8 4 4" xfId="31528" xr:uid="{70AE014D-21D7-4F76-B925-2CE48E76BABB}"/>
    <cellStyle name="Normal 3 2 3 8 4 5" xfId="46412" xr:uid="{55A67699-C8BB-477D-AE64-87471C60FC59}"/>
    <cellStyle name="Normal 3 2 3 8 5" xfId="21260" xr:uid="{C6489808-61F3-4ED2-8447-BF4F58E48914}"/>
    <cellStyle name="Normal 3 2 3 8 5 2" xfId="34952" xr:uid="{C439CFCF-2E66-4CB4-B870-2230970C7E15}"/>
    <cellStyle name="Normal 3 2 3 8 5 3" xfId="49836" xr:uid="{A8252547-FB8D-4048-AD63-77EF1AC46D32}"/>
    <cellStyle name="Normal 3 2 3 8 6" xfId="14416" xr:uid="{27535657-5E5D-4541-BA5B-F9AE18BC3606}"/>
    <cellStyle name="Normal 3 2 3 8 7" xfId="28106" xr:uid="{211A8B10-06A7-42A1-BAEC-FB14DE89A85F}"/>
    <cellStyle name="Normal 3 2 3 8 8" xfId="42990" xr:uid="{AB94612F-4B87-419E-904F-E8F91AC2A06B}"/>
    <cellStyle name="Normal 3 2 3 9" xfId="7571" xr:uid="{26AF5B2B-5B50-4E13-9723-ED761B52F1D8}"/>
    <cellStyle name="Normal 3 2 3 9 2" xfId="9284" xr:uid="{B2DAB470-8C00-45AA-A965-638709792B81}"/>
    <cellStyle name="Normal 3 2 3 9 2 2" xfId="12706" xr:uid="{671882AE-DE19-4121-8BF1-779796C96B02}"/>
    <cellStyle name="Normal 3 2 3 9 2 2 2" xfId="26396" xr:uid="{0C7897EB-4731-435B-8B9B-6D172B136937}"/>
    <cellStyle name="Normal 3 2 3 9 2 2 2 2" xfId="40088" xr:uid="{AF54748D-9871-4C32-94A1-4DF0267CD71D}"/>
    <cellStyle name="Normal 3 2 3 9 2 2 2 3" xfId="54972" xr:uid="{DFC9DE4F-DABC-4E6A-964A-D36926A0D294}"/>
    <cellStyle name="Normal 3 2 3 9 2 2 3" xfId="19552" xr:uid="{85F9CCCD-A24D-4EDB-B2B4-841FEA5802FB}"/>
    <cellStyle name="Normal 3 2 3 9 2 2 4" xfId="33242" xr:uid="{1725D8B4-2644-437E-A68D-F62E0BEE8447}"/>
    <cellStyle name="Normal 3 2 3 9 2 2 5" xfId="48126" xr:uid="{45739E79-83CE-4CB5-B823-00670FE14A47}"/>
    <cellStyle name="Normal 3 2 3 9 2 3" xfId="22974" xr:uid="{13A8F94D-66BC-4890-96FF-D9655A43E330}"/>
    <cellStyle name="Normal 3 2 3 9 2 3 2" xfId="36666" xr:uid="{69ACC9B8-E18E-44D8-A94A-5EF67627D0F2}"/>
    <cellStyle name="Normal 3 2 3 9 2 3 3" xfId="51550" xr:uid="{C3978573-AC7D-497F-8E4A-2D3B4ABF4330}"/>
    <cellStyle name="Normal 3 2 3 9 2 4" xfId="16130" xr:uid="{EB1459FC-056F-4FF7-B571-8765DB567831}"/>
    <cellStyle name="Normal 3 2 3 9 2 5" xfId="29820" xr:uid="{F309B87F-E014-45BD-A91C-8D55A8C034CB}"/>
    <cellStyle name="Normal 3 2 3 9 2 6" xfId="44704" xr:uid="{1A6D887A-459B-40FE-9E9B-1BB445387F2D}"/>
    <cellStyle name="Normal 3 2 3 9 3" xfId="10994" xr:uid="{BCD88F9C-CF53-43CB-A185-07E32C443A9D}"/>
    <cellStyle name="Normal 3 2 3 9 3 2" xfId="24684" xr:uid="{4F47FA3A-A7BD-4757-A40F-E761E85E75B7}"/>
    <cellStyle name="Normal 3 2 3 9 3 2 2" xfId="38376" xr:uid="{6F5C2ECD-04D1-4978-A668-78B9D6CB4C4B}"/>
    <cellStyle name="Normal 3 2 3 9 3 2 3" xfId="53260" xr:uid="{171D43F4-FC27-4BBC-99D1-FC7257F87005}"/>
    <cellStyle name="Normal 3 2 3 9 3 3" xfId="17840" xr:uid="{23C9EFC7-7A2E-4D0C-9531-F8979604F2CE}"/>
    <cellStyle name="Normal 3 2 3 9 3 4" xfId="31530" xr:uid="{7FD2AD0F-5BAE-4F82-B458-AE8263D983CB}"/>
    <cellStyle name="Normal 3 2 3 9 3 5" xfId="46414" xr:uid="{BE072643-014E-41F7-AB20-F2419C4A3719}"/>
    <cellStyle name="Normal 3 2 3 9 4" xfId="21262" xr:uid="{A87963D5-A3D5-489A-A26F-B36A96810FB9}"/>
    <cellStyle name="Normal 3 2 3 9 4 2" xfId="34954" xr:uid="{52784B65-65B0-4AFF-A53A-B90DDEDE0F2C}"/>
    <cellStyle name="Normal 3 2 3 9 4 3" xfId="49838" xr:uid="{1924AF2E-ED2A-4F19-85F5-4EC8A1B6A4B4}"/>
    <cellStyle name="Normal 3 2 3 9 5" xfId="14418" xr:uid="{8EB9A05A-BB51-41CC-97D7-12749B2CEA14}"/>
    <cellStyle name="Normal 3 2 3 9 6" xfId="28108" xr:uid="{16397E01-6D69-4C31-B4A9-944508A39BF6}"/>
    <cellStyle name="Normal 3 2 3 9 7" xfId="42992" xr:uid="{664A0952-052C-4250-9DF1-DB5572C6E7FA}"/>
    <cellStyle name="Normal 3 2 4" xfId="293" xr:uid="{6C7D7A65-63CA-471B-A1B1-BCB375D88F1A}"/>
    <cellStyle name="Normal 3 2 4 10" xfId="9285" xr:uid="{DDEE3C9B-8A2E-4F09-B062-0F102A77BBDD}"/>
    <cellStyle name="Normal 3 2 4 10 2" xfId="12707" xr:uid="{D0D0407A-2C34-49AC-A084-6C42910DC4DC}"/>
    <cellStyle name="Normal 3 2 4 10 2 2" xfId="26397" xr:uid="{FCD0C7A9-809B-4FD7-85D7-EC5BDCE08BF6}"/>
    <cellStyle name="Normal 3 2 4 10 2 2 2" xfId="40089" xr:uid="{747B3490-DC87-44F5-A13F-307FA479874A}"/>
    <cellStyle name="Normal 3 2 4 10 2 2 3" xfId="54973" xr:uid="{32429960-2FA3-4651-A8CC-92F3930E9B37}"/>
    <cellStyle name="Normal 3 2 4 10 2 3" xfId="19553" xr:uid="{EC9AEFF9-7AF3-4A7C-BC1E-F3D36DAED190}"/>
    <cellStyle name="Normal 3 2 4 10 2 4" xfId="33243" xr:uid="{8F856D8D-F54B-4B49-934A-9F0D7F00E1DF}"/>
    <cellStyle name="Normal 3 2 4 10 2 5" xfId="48127" xr:uid="{5FAF9CD8-8822-4FE9-8C81-3B2F859CA0B3}"/>
    <cellStyle name="Normal 3 2 4 10 3" xfId="22975" xr:uid="{57364A85-6DAE-4AF0-9B47-5DF2466B3283}"/>
    <cellStyle name="Normal 3 2 4 10 3 2" xfId="36667" xr:uid="{ED94D07E-C544-420F-8723-3E9578AC3A28}"/>
    <cellStyle name="Normal 3 2 4 10 3 3" xfId="51551" xr:uid="{A5D2F2E6-BBC5-418D-B583-AFA7D3EEE104}"/>
    <cellStyle name="Normal 3 2 4 10 4" xfId="16131" xr:uid="{07B0F49C-DF8D-401F-91AA-CE654CA78893}"/>
    <cellStyle name="Normal 3 2 4 10 5" xfId="29821" xr:uid="{62D88A17-0287-4E7A-84A1-C24638A22678}"/>
    <cellStyle name="Normal 3 2 4 10 6" xfId="44705" xr:uid="{C4215669-D8A9-41DB-9F8A-D406B8E7BBC5}"/>
    <cellStyle name="Normal 3 2 4 11" xfId="10995" xr:uid="{818C067E-D963-4886-8F4B-534B4351BF55}"/>
    <cellStyle name="Normal 3 2 4 11 2" xfId="24685" xr:uid="{048BBC9B-5CCF-4F1E-ACF1-5202400BE278}"/>
    <cellStyle name="Normal 3 2 4 11 2 2" xfId="38377" xr:uid="{F4011D74-C193-4AA8-9ABF-D0A968B8C699}"/>
    <cellStyle name="Normal 3 2 4 11 2 3" xfId="53261" xr:uid="{7929AE1C-092F-421E-93EB-BBBE1202304F}"/>
    <cellStyle name="Normal 3 2 4 11 3" xfId="17841" xr:uid="{ABF1191B-AD2E-4C3E-8912-6417B0CC7B43}"/>
    <cellStyle name="Normal 3 2 4 11 4" xfId="31531" xr:uid="{9951E4E2-0B2E-4520-8610-AC4A61175702}"/>
    <cellStyle name="Normal 3 2 4 11 5" xfId="46415" xr:uid="{92B66287-5452-4C2E-BAA7-E5A64456C368}"/>
    <cellStyle name="Normal 3 2 4 12" xfId="21263" xr:uid="{77C64BCC-C21E-44F7-8DB8-13A5C0438C1E}"/>
    <cellStyle name="Normal 3 2 4 12 2" xfId="34955" xr:uid="{9431E0B0-CA38-40AC-B145-2395F96593B8}"/>
    <cellStyle name="Normal 3 2 4 12 3" xfId="49839" xr:uid="{27C8982D-BA66-46EA-876C-9511E35EAC33}"/>
    <cellStyle name="Normal 3 2 4 13" xfId="14419" xr:uid="{94A9ACE3-6891-474B-8440-0576313F58F0}"/>
    <cellStyle name="Normal 3 2 4 13 2" xfId="40778" xr:uid="{0A4B098C-604D-4E0B-8755-A7F1064CBCD3}"/>
    <cellStyle name="Normal 3 2 4 14" xfId="28109" xr:uid="{A2282C07-C380-4B74-9AB3-6409CE354F19}"/>
    <cellStyle name="Normal 3 2 4 15" xfId="42993" xr:uid="{115C3275-FFF4-4A6E-800D-A8BA141EE63C}"/>
    <cellStyle name="Normal 3 2 4 16" xfId="7572" xr:uid="{E29EF4B2-C7E6-4412-B926-3B5511AC707A}"/>
    <cellStyle name="Normal 3 2 4 2" xfId="4669" xr:uid="{176CB5ED-040B-4FA0-B3B8-62F0E968C0B4}"/>
    <cellStyle name="Normal 3 2 4 2 10" xfId="21264" xr:uid="{74756C99-0BBC-4042-8E94-ED587C46F31B}"/>
    <cellStyle name="Normal 3 2 4 2 10 2" xfId="34956" xr:uid="{030D0784-E6A2-4DED-A896-E1BAB21E4A5A}"/>
    <cellStyle name="Normal 3 2 4 2 10 3" xfId="49840" xr:uid="{43365C7A-DBFB-4182-BF07-61EEB75868D2}"/>
    <cellStyle name="Normal 3 2 4 2 11" xfId="14420" xr:uid="{6CF5DC14-1720-4BED-A831-8E43D93CFBF6}"/>
    <cellStyle name="Normal 3 2 4 2 11 2" xfId="41373" xr:uid="{227C4169-FFCB-4F66-96B0-97C83C47B853}"/>
    <cellStyle name="Normal 3 2 4 2 12" xfId="28110" xr:uid="{F998A9F7-0DFA-4A9C-84FD-6137648A9693}"/>
    <cellStyle name="Normal 3 2 4 2 13" xfId="42994" xr:uid="{35C4EA85-3D05-4F4B-8E4A-F4788F3359F8}"/>
    <cellStyle name="Normal 3 2 4 2 14" xfId="7573" xr:uid="{6543C997-29A8-49E8-A767-809AE0D4046A}"/>
    <cellStyle name="Normal 3 2 4 2 2" xfId="7574" xr:uid="{AD7FA8AF-120E-4DC2-95DA-75B88CE1AEAF}"/>
    <cellStyle name="Normal 3 2 4 2 2 10" xfId="14421" xr:uid="{4D28697C-74F1-4362-85AF-0D501F515EA9}"/>
    <cellStyle name="Normal 3 2 4 2 2 11" xfId="28111" xr:uid="{EF2F1ECE-027B-4553-9861-0F323ACA961E}"/>
    <cellStyle name="Normal 3 2 4 2 2 12" xfId="42995" xr:uid="{C360ED00-F251-4E11-B5E4-C79F72074549}"/>
    <cellStyle name="Normal 3 2 4 2 2 2" xfId="7575" xr:uid="{77024681-27BF-4445-907D-32881E621798}"/>
    <cellStyle name="Normal 3 2 4 2 2 2 10" xfId="42996" xr:uid="{9E326F59-B26B-492A-8AB6-A616EE3147D6}"/>
    <cellStyle name="Normal 3 2 4 2 2 2 2" xfId="7576" xr:uid="{C85AEAEE-5E06-41DA-AAAC-F33D2EA2DCC9}"/>
    <cellStyle name="Normal 3 2 4 2 2 2 2 2" xfId="7577" xr:uid="{A3768896-113B-49ED-888F-55CC1B90685D}"/>
    <cellStyle name="Normal 3 2 4 2 2 2 2 2 2" xfId="9290" xr:uid="{FC1F6D67-35C0-40BB-8E4D-35508CBC2A22}"/>
    <cellStyle name="Normal 3 2 4 2 2 2 2 2 2 2" xfId="12712" xr:uid="{76C74B7B-5D3E-42AF-AE16-939139432E69}"/>
    <cellStyle name="Normal 3 2 4 2 2 2 2 2 2 2 2" xfId="26402" xr:uid="{9058B84C-D557-43CF-94B7-DD9A8D1E0954}"/>
    <cellStyle name="Normal 3 2 4 2 2 2 2 2 2 2 2 2" xfId="40094" xr:uid="{CAD29369-8358-4A7C-9320-2F584AEDCAF3}"/>
    <cellStyle name="Normal 3 2 4 2 2 2 2 2 2 2 2 3" xfId="54978" xr:uid="{5F975C91-9B0D-45FA-904A-347D173ADBCB}"/>
    <cellStyle name="Normal 3 2 4 2 2 2 2 2 2 2 3" xfId="19558" xr:uid="{CC384308-83E8-485B-9F45-C368C6F31B87}"/>
    <cellStyle name="Normal 3 2 4 2 2 2 2 2 2 2 4" xfId="33248" xr:uid="{2C2DAE65-8991-48F1-AEBD-7A0833209BA2}"/>
    <cellStyle name="Normal 3 2 4 2 2 2 2 2 2 2 5" xfId="48132" xr:uid="{82D3CBF5-228F-41E1-9E0E-353C1D2BE248}"/>
    <cellStyle name="Normal 3 2 4 2 2 2 2 2 2 3" xfId="22980" xr:uid="{5DFCEC40-4B2D-4311-919C-42610AAD0AC5}"/>
    <cellStyle name="Normal 3 2 4 2 2 2 2 2 2 3 2" xfId="36672" xr:uid="{4EA5D364-6305-4724-B454-644C9D45329D}"/>
    <cellStyle name="Normal 3 2 4 2 2 2 2 2 2 3 3" xfId="51556" xr:uid="{B360EB17-EB66-4625-AA42-35848060AADD}"/>
    <cellStyle name="Normal 3 2 4 2 2 2 2 2 2 4" xfId="16136" xr:uid="{0FE42670-C5E0-47C2-BFE8-C4AFAD07ACC4}"/>
    <cellStyle name="Normal 3 2 4 2 2 2 2 2 2 5" xfId="29826" xr:uid="{11EDEB25-C6EF-4613-BA1B-9D45070EFA39}"/>
    <cellStyle name="Normal 3 2 4 2 2 2 2 2 2 6" xfId="44710" xr:uid="{374550C4-BA62-4820-ADF6-BC30C408B17B}"/>
    <cellStyle name="Normal 3 2 4 2 2 2 2 2 3" xfId="11000" xr:uid="{0B284DA8-046C-49CC-869A-E9C31B0E23CD}"/>
    <cellStyle name="Normal 3 2 4 2 2 2 2 2 3 2" xfId="24690" xr:uid="{7C988470-7578-4B73-923C-5669A90A7E9B}"/>
    <cellStyle name="Normal 3 2 4 2 2 2 2 2 3 2 2" xfId="38382" xr:uid="{34AD53FE-DB7B-4C9B-85C8-7BEEF55BD023}"/>
    <cellStyle name="Normal 3 2 4 2 2 2 2 2 3 2 3" xfId="53266" xr:uid="{42CE1550-DBEE-452B-B634-CFCC932589CE}"/>
    <cellStyle name="Normal 3 2 4 2 2 2 2 2 3 3" xfId="17846" xr:uid="{626C9BCB-6517-4936-A45F-4D042AD48339}"/>
    <cellStyle name="Normal 3 2 4 2 2 2 2 2 3 4" xfId="31536" xr:uid="{C6448643-9A52-4CE6-9FB8-5CF2C1A2B06E}"/>
    <cellStyle name="Normal 3 2 4 2 2 2 2 2 3 5" xfId="46420" xr:uid="{289B5B9B-0C97-4975-A8B8-A89DAAF43DA8}"/>
    <cellStyle name="Normal 3 2 4 2 2 2 2 2 4" xfId="21268" xr:uid="{BBC34407-FFFF-4ACE-9A9E-EA0BD7756542}"/>
    <cellStyle name="Normal 3 2 4 2 2 2 2 2 4 2" xfId="34960" xr:uid="{11E235B4-EC5E-4D2F-B115-F786967F26C5}"/>
    <cellStyle name="Normal 3 2 4 2 2 2 2 2 4 3" xfId="49844" xr:uid="{E2EC9C66-0E60-44FF-A8A6-121B9A472148}"/>
    <cellStyle name="Normal 3 2 4 2 2 2 2 2 5" xfId="14424" xr:uid="{88049AE3-A34E-4AA5-B6DC-7CA54BCBF120}"/>
    <cellStyle name="Normal 3 2 4 2 2 2 2 2 6" xfId="28114" xr:uid="{7E1C779C-4726-417A-871F-3F02250BD71F}"/>
    <cellStyle name="Normal 3 2 4 2 2 2 2 2 7" xfId="42998" xr:uid="{4F1ED605-4E08-44FD-9456-1EC863925145}"/>
    <cellStyle name="Normal 3 2 4 2 2 2 2 3" xfId="9289" xr:uid="{F333126D-C386-4348-8790-BACFF78C0AF8}"/>
    <cellStyle name="Normal 3 2 4 2 2 2 2 3 2" xfId="12711" xr:uid="{DA13C4D8-8FE9-4371-A569-DF65C6389B17}"/>
    <cellStyle name="Normal 3 2 4 2 2 2 2 3 2 2" xfId="26401" xr:uid="{A85673B4-0509-4519-8406-67D8E8F4FEB1}"/>
    <cellStyle name="Normal 3 2 4 2 2 2 2 3 2 2 2" xfId="40093" xr:uid="{334D5FFE-EDF0-40CA-8366-DFACEB466EE8}"/>
    <cellStyle name="Normal 3 2 4 2 2 2 2 3 2 2 3" xfId="54977" xr:uid="{B90F6CFA-A476-4FBD-89FD-8536CA95EC7C}"/>
    <cellStyle name="Normal 3 2 4 2 2 2 2 3 2 3" xfId="19557" xr:uid="{582EB49D-7DF7-472A-B913-538C47FFCE0D}"/>
    <cellStyle name="Normal 3 2 4 2 2 2 2 3 2 4" xfId="33247" xr:uid="{598DBBC6-947F-4EBD-81D0-1AE36F148F06}"/>
    <cellStyle name="Normal 3 2 4 2 2 2 2 3 2 5" xfId="48131" xr:uid="{BB814EB3-2257-48DE-9CC0-A09E039E8E94}"/>
    <cellStyle name="Normal 3 2 4 2 2 2 2 3 3" xfId="22979" xr:uid="{14D69A8D-0EF3-4154-A0F4-55FF2C398E89}"/>
    <cellStyle name="Normal 3 2 4 2 2 2 2 3 3 2" xfId="36671" xr:uid="{33BB932B-87DB-4EFF-A30C-5738D9AAFFB3}"/>
    <cellStyle name="Normal 3 2 4 2 2 2 2 3 3 3" xfId="51555" xr:uid="{1B10D834-D64A-493E-AC5D-BF5E10608272}"/>
    <cellStyle name="Normal 3 2 4 2 2 2 2 3 4" xfId="16135" xr:uid="{963856B9-1BFC-4DA7-A523-36ACA4DD30AA}"/>
    <cellStyle name="Normal 3 2 4 2 2 2 2 3 5" xfId="29825" xr:uid="{48546A32-EAAB-40A1-8A65-BC7C646298F1}"/>
    <cellStyle name="Normal 3 2 4 2 2 2 2 3 6" xfId="44709" xr:uid="{6DD41CE4-0E17-40F6-9482-45D90D5EC5C7}"/>
    <cellStyle name="Normal 3 2 4 2 2 2 2 4" xfId="10999" xr:uid="{96EE47AD-87C3-4334-8CF7-E811F0CB6A56}"/>
    <cellStyle name="Normal 3 2 4 2 2 2 2 4 2" xfId="24689" xr:uid="{35028F2A-CD98-4B07-96A5-E1652F4395A0}"/>
    <cellStyle name="Normal 3 2 4 2 2 2 2 4 2 2" xfId="38381" xr:uid="{AC424A74-111F-4EB0-9429-0253F562A4CD}"/>
    <cellStyle name="Normal 3 2 4 2 2 2 2 4 2 3" xfId="53265" xr:uid="{E5390768-FA38-461C-911D-195FD9559278}"/>
    <cellStyle name="Normal 3 2 4 2 2 2 2 4 3" xfId="17845" xr:uid="{9FE79E47-0CA3-4A09-B4B5-0AD8B08316F0}"/>
    <cellStyle name="Normal 3 2 4 2 2 2 2 4 4" xfId="31535" xr:uid="{207823B9-60C4-4A25-94ED-BAE43F29C843}"/>
    <cellStyle name="Normal 3 2 4 2 2 2 2 4 5" xfId="46419" xr:uid="{B253AB32-7FC0-43F9-A9EF-04BB63B20DA5}"/>
    <cellStyle name="Normal 3 2 4 2 2 2 2 5" xfId="21267" xr:uid="{2F938CD7-16A8-481D-89F7-1D18103F0C35}"/>
    <cellStyle name="Normal 3 2 4 2 2 2 2 5 2" xfId="34959" xr:uid="{6FAD9F62-1ED8-4654-AD7D-8A0BB3431078}"/>
    <cellStyle name="Normal 3 2 4 2 2 2 2 5 3" xfId="49843" xr:uid="{E2BA2F7B-5913-490F-8522-2361A0A77418}"/>
    <cellStyle name="Normal 3 2 4 2 2 2 2 6" xfId="14423" xr:uid="{F870FA9A-D413-4629-93F3-CA0970D89F4A}"/>
    <cellStyle name="Normal 3 2 4 2 2 2 2 7" xfId="28113" xr:uid="{41D71F9E-E726-46E1-8DD4-504AF0767900}"/>
    <cellStyle name="Normal 3 2 4 2 2 2 2 8" xfId="42997" xr:uid="{BFEAB05A-3678-447D-8DAC-998833F29EBF}"/>
    <cellStyle name="Normal 3 2 4 2 2 2 3" xfId="7578" xr:uid="{D7CC3C77-5B5E-4DA5-A2C9-6A3C2BF6BC0E}"/>
    <cellStyle name="Normal 3 2 4 2 2 2 3 2" xfId="9291" xr:uid="{CEA2EBC4-7B24-4565-8957-99D55FB6D756}"/>
    <cellStyle name="Normal 3 2 4 2 2 2 3 2 2" xfId="12713" xr:uid="{08519547-0F4E-4158-8D26-C8B54B77AEB4}"/>
    <cellStyle name="Normal 3 2 4 2 2 2 3 2 2 2" xfId="26403" xr:uid="{D2E214B5-4A43-4851-A1D5-5938979B53D0}"/>
    <cellStyle name="Normal 3 2 4 2 2 2 3 2 2 2 2" xfId="40095" xr:uid="{3EE13B05-060C-44C0-B630-AFF50A87F564}"/>
    <cellStyle name="Normal 3 2 4 2 2 2 3 2 2 2 3" xfId="54979" xr:uid="{84FFDF45-530F-4002-AA55-335C32C1E5FA}"/>
    <cellStyle name="Normal 3 2 4 2 2 2 3 2 2 3" xfId="19559" xr:uid="{0D91629D-937C-4A81-9E25-1A92A16B0152}"/>
    <cellStyle name="Normal 3 2 4 2 2 2 3 2 2 4" xfId="33249" xr:uid="{D7AE5317-5444-4561-9AE7-3EDF319FF7B6}"/>
    <cellStyle name="Normal 3 2 4 2 2 2 3 2 2 5" xfId="48133" xr:uid="{8E982A2B-7E24-4C1C-B38D-5179C4395525}"/>
    <cellStyle name="Normal 3 2 4 2 2 2 3 2 3" xfId="22981" xr:uid="{6247C5DC-4CE6-417E-9E4A-634228AB4690}"/>
    <cellStyle name="Normal 3 2 4 2 2 2 3 2 3 2" xfId="36673" xr:uid="{3340F25B-F985-4AF8-97EB-B48B56E01AD9}"/>
    <cellStyle name="Normal 3 2 4 2 2 2 3 2 3 3" xfId="51557" xr:uid="{A2A9291A-2FA8-457C-98FD-E12A1324A800}"/>
    <cellStyle name="Normal 3 2 4 2 2 2 3 2 4" xfId="16137" xr:uid="{5E9CEF8E-4B50-4F37-B465-C2865B49667D}"/>
    <cellStyle name="Normal 3 2 4 2 2 2 3 2 5" xfId="29827" xr:uid="{B94E352D-3113-43FA-847A-33A059ECA547}"/>
    <cellStyle name="Normal 3 2 4 2 2 2 3 2 6" xfId="44711" xr:uid="{3C96D627-0710-411E-A224-C550B0A9CB22}"/>
    <cellStyle name="Normal 3 2 4 2 2 2 3 3" xfId="11001" xr:uid="{C69A7189-BCDB-452A-8B85-002142EB1CCB}"/>
    <cellStyle name="Normal 3 2 4 2 2 2 3 3 2" xfId="24691" xr:uid="{4A6DD315-C7F2-437C-B081-2F1AA35B2E8E}"/>
    <cellStyle name="Normal 3 2 4 2 2 2 3 3 2 2" xfId="38383" xr:uid="{C1FD9360-4845-40A5-863D-61AB9DF433FB}"/>
    <cellStyle name="Normal 3 2 4 2 2 2 3 3 2 3" xfId="53267" xr:uid="{41EAB8B8-4E6E-4D50-9D20-589A7FD67E3E}"/>
    <cellStyle name="Normal 3 2 4 2 2 2 3 3 3" xfId="17847" xr:uid="{B641B039-C127-4E85-A959-B5C88724F6D2}"/>
    <cellStyle name="Normal 3 2 4 2 2 2 3 3 4" xfId="31537" xr:uid="{36261809-65AB-45C2-9606-339CACAB5023}"/>
    <cellStyle name="Normal 3 2 4 2 2 2 3 3 5" xfId="46421" xr:uid="{9A2E9DBC-2BBD-45BD-9D91-061C8990033D}"/>
    <cellStyle name="Normal 3 2 4 2 2 2 3 4" xfId="21269" xr:uid="{A9FE8170-9762-4B0A-AF22-7128DB7F05FE}"/>
    <cellStyle name="Normal 3 2 4 2 2 2 3 4 2" xfId="34961" xr:uid="{4201A323-E0FE-446A-96CE-0196F093F290}"/>
    <cellStyle name="Normal 3 2 4 2 2 2 3 4 3" xfId="49845" xr:uid="{BF67C82B-765E-44BA-B63D-183DABD52145}"/>
    <cellStyle name="Normal 3 2 4 2 2 2 3 5" xfId="14425" xr:uid="{4471E5C1-9621-4987-AFF5-309C148E47EC}"/>
    <cellStyle name="Normal 3 2 4 2 2 2 3 6" xfId="28115" xr:uid="{93F838DE-A006-4813-A73A-537FD46B59D7}"/>
    <cellStyle name="Normal 3 2 4 2 2 2 3 7" xfId="42999" xr:uid="{1F1ABB11-4EAF-4A14-962C-83A5CA5CF898}"/>
    <cellStyle name="Normal 3 2 4 2 2 2 4" xfId="7579" xr:uid="{92593802-85D6-48B3-A719-2239052A3F13}"/>
    <cellStyle name="Normal 3 2 4 2 2 2 4 2" xfId="9292" xr:uid="{EC92641A-9E5E-465C-B005-843CC6569F0D}"/>
    <cellStyle name="Normal 3 2 4 2 2 2 4 2 2" xfId="12714" xr:uid="{88557ABD-43F7-4059-93F9-823CE41A8600}"/>
    <cellStyle name="Normal 3 2 4 2 2 2 4 2 2 2" xfId="26404" xr:uid="{CB966A2B-EDEB-4FBD-ADE9-3D4A7E68BC84}"/>
    <cellStyle name="Normal 3 2 4 2 2 2 4 2 2 2 2" xfId="40096" xr:uid="{6009D0C9-3B23-4D29-B681-77CD9D87404B}"/>
    <cellStyle name="Normal 3 2 4 2 2 2 4 2 2 2 3" xfId="54980" xr:uid="{28DFEABA-06A6-456E-AF1D-7B3FC5E2A666}"/>
    <cellStyle name="Normal 3 2 4 2 2 2 4 2 2 3" xfId="19560" xr:uid="{7D5A2586-6462-43D4-B234-B1BDC6A0C8DE}"/>
    <cellStyle name="Normal 3 2 4 2 2 2 4 2 2 4" xfId="33250" xr:uid="{6A6C08CC-543F-4E4B-BEDF-02983CEAA6F7}"/>
    <cellStyle name="Normal 3 2 4 2 2 2 4 2 2 5" xfId="48134" xr:uid="{225AF6AB-A250-4678-B4ED-368046527A02}"/>
    <cellStyle name="Normal 3 2 4 2 2 2 4 2 3" xfId="22982" xr:uid="{69E56405-DCD2-4992-8AC5-15A3540CB2E1}"/>
    <cellStyle name="Normal 3 2 4 2 2 2 4 2 3 2" xfId="36674" xr:uid="{8ACCBD63-DAA2-4E2D-9E82-890B3AB8169C}"/>
    <cellStyle name="Normal 3 2 4 2 2 2 4 2 3 3" xfId="51558" xr:uid="{97B69043-1A5C-4D26-841B-C8EE2B59F1FA}"/>
    <cellStyle name="Normal 3 2 4 2 2 2 4 2 4" xfId="16138" xr:uid="{7F2584B4-9027-412C-AC78-3962388F709F}"/>
    <cellStyle name="Normal 3 2 4 2 2 2 4 2 5" xfId="29828" xr:uid="{3256A08D-8A36-4D20-B1F1-A06FE450D111}"/>
    <cellStyle name="Normal 3 2 4 2 2 2 4 2 6" xfId="44712" xr:uid="{EB0D89A2-EFFE-4D79-A7C6-1206E0002D9C}"/>
    <cellStyle name="Normal 3 2 4 2 2 2 4 3" xfId="11002" xr:uid="{C61966B9-F205-46C7-95D0-BE618001961A}"/>
    <cellStyle name="Normal 3 2 4 2 2 2 4 3 2" xfId="24692" xr:uid="{365BB74F-5FC6-46BE-BDA5-2FC3F52CB9AF}"/>
    <cellStyle name="Normal 3 2 4 2 2 2 4 3 2 2" xfId="38384" xr:uid="{F657FC2A-A98D-4D8D-AEBA-CDB83542C1A6}"/>
    <cellStyle name="Normal 3 2 4 2 2 2 4 3 2 3" xfId="53268" xr:uid="{4FA5DC86-6A5C-4694-9A90-743F49775DEA}"/>
    <cellStyle name="Normal 3 2 4 2 2 2 4 3 3" xfId="17848" xr:uid="{A840D248-422E-4188-B6BE-0CA4CBAEE21E}"/>
    <cellStyle name="Normal 3 2 4 2 2 2 4 3 4" xfId="31538" xr:uid="{8AE4EFF1-9FA7-4D93-998A-9396CBF2CA3E}"/>
    <cellStyle name="Normal 3 2 4 2 2 2 4 3 5" xfId="46422" xr:uid="{9A04161C-AF99-4645-B38C-D1070964F720}"/>
    <cellStyle name="Normal 3 2 4 2 2 2 4 4" xfId="21270" xr:uid="{DCF265A8-F59C-416E-A8D6-FB7601E4F87A}"/>
    <cellStyle name="Normal 3 2 4 2 2 2 4 4 2" xfId="34962" xr:uid="{6DAFE2F8-8777-4B05-B27D-9421487A1EE1}"/>
    <cellStyle name="Normal 3 2 4 2 2 2 4 4 3" xfId="49846" xr:uid="{D6C2A3B9-52A6-45EC-8797-DE9DDBE78DD6}"/>
    <cellStyle name="Normal 3 2 4 2 2 2 4 5" xfId="14426" xr:uid="{50482768-9C39-43A1-B4A3-B4CEB664A676}"/>
    <cellStyle name="Normal 3 2 4 2 2 2 4 6" xfId="28116" xr:uid="{869E8E0A-0513-442A-9E5A-0ACBC74458F9}"/>
    <cellStyle name="Normal 3 2 4 2 2 2 4 7" xfId="43000" xr:uid="{47D1B05D-CCAE-4B31-AE8A-B4D0D72EC41B}"/>
    <cellStyle name="Normal 3 2 4 2 2 2 5" xfId="9288" xr:uid="{5D883A74-1210-470F-BDE7-08B919FFB661}"/>
    <cellStyle name="Normal 3 2 4 2 2 2 5 2" xfId="12710" xr:uid="{B09C7909-C95A-4EF4-A211-FB69FC9CC848}"/>
    <cellStyle name="Normal 3 2 4 2 2 2 5 2 2" xfId="26400" xr:uid="{02406DA9-271A-4207-BBCA-929457FC6057}"/>
    <cellStyle name="Normal 3 2 4 2 2 2 5 2 2 2" xfId="40092" xr:uid="{630E54FA-69F6-4190-A47C-D2D46052AF07}"/>
    <cellStyle name="Normal 3 2 4 2 2 2 5 2 2 3" xfId="54976" xr:uid="{D8E2CC14-687A-46B6-A02D-B10F27388740}"/>
    <cellStyle name="Normal 3 2 4 2 2 2 5 2 3" xfId="19556" xr:uid="{95D56F72-423E-4B39-80AA-3C75DBBC1E6C}"/>
    <cellStyle name="Normal 3 2 4 2 2 2 5 2 4" xfId="33246" xr:uid="{37A99524-DB5C-4313-8B41-C49B788F468D}"/>
    <cellStyle name="Normal 3 2 4 2 2 2 5 2 5" xfId="48130" xr:uid="{48E785E3-DBCB-4A68-B41E-8A6BC27B8E28}"/>
    <cellStyle name="Normal 3 2 4 2 2 2 5 3" xfId="22978" xr:uid="{A91AD98E-8EDC-443F-A932-7B787C9ABC62}"/>
    <cellStyle name="Normal 3 2 4 2 2 2 5 3 2" xfId="36670" xr:uid="{DF177AB8-63DB-4C03-9504-596751BC105F}"/>
    <cellStyle name="Normal 3 2 4 2 2 2 5 3 3" xfId="51554" xr:uid="{12A5C9E5-BFE7-4ECB-955D-D68B445AF825}"/>
    <cellStyle name="Normal 3 2 4 2 2 2 5 4" xfId="16134" xr:uid="{C3EA6168-BA7E-4C2F-9BE2-21547452630C}"/>
    <cellStyle name="Normal 3 2 4 2 2 2 5 5" xfId="29824" xr:uid="{F4DEAE17-37E1-4937-BCCD-641420C76521}"/>
    <cellStyle name="Normal 3 2 4 2 2 2 5 6" xfId="44708" xr:uid="{16FF1558-A986-42E7-A2AC-C6B71030A3BF}"/>
    <cellStyle name="Normal 3 2 4 2 2 2 6" xfId="10998" xr:uid="{0B52E9EC-B3CF-414C-BC65-B2450EA6487C}"/>
    <cellStyle name="Normal 3 2 4 2 2 2 6 2" xfId="24688" xr:uid="{7FE2B937-6740-4ED7-91C8-884766DBE893}"/>
    <cellStyle name="Normal 3 2 4 2 2 2 6 2 2" xfId="38380" xr:uid="{D75DE66D-E55A-4815-89E2-ACC872941517}"/>
    <cellStyle name="Normal 3 2 4 2 2 2 6 2 3" xfId="53264" xr:uid="{E69743D6-20D8-4530-B9FC-08A4A51CAFF2}"/>
    <cellStyle name="Normal 3 2 4 2 2 2 6 3" xfId="17844" xr:uid="{D5710FCD-1906-4D92-80DA-32AC76487DF4}"/>
    <cellStyle name="Normal 3 2 4 2 2 2 6 4" xfId="31534" xr:uid="{1EFFE192-14F1-4B5A-B66A-EDF28D446E1C}"/>
    <cellStyle name="Normal 3 2 4 2 2 2 6 5" xfId="46418" xr:uid="{12C5C7C1-0C2E-4730-8067-C7573E615C2A}"/>
    <cellStyle name="Normal 3 2 4 2 2 2 7" xfId="21266" xr:uid="{4F41EA79-D021-4037-830A-A4B0C78B0F63}"/>
    <cellStyle name="Normal 3 2 4 2 2 2 7 2" xfId="34958" xr:uid="{7D543534-B3D1-45E6-B6EB-0266E1F04A70}"/>
    <cellStyle name="Normal 3 2 4 2 2 2 7 3" xfId="49842" xr:uid="{F2FF3736-598B-4209-9C8B-ACEFD2B365CC}"/>
    <cellStyle name="Normal 3 2 4 2 2 2 8" xfId="14422" xr:uid="{09EEBB48-0401-48A4-8FE1-8290FD9E936A}"/>
    <cellStyle name="Normal 3 2 4 2 2 2 9" xfId="28112" xr:uid="{48431BBC-CBCD-4EF4-A129-69607E4E0E98}"/>
    <cellStyle name="Normal 3 2 4 2 2 3" xfId="7580" xr:uid="{885C7D29-F8E7-4880-9C72-A874E664FF8B}"/>
    <cellStyle name="Normal 3 2 4 2 2 3 10" xfId="43001" xr:uid="{CADD033A-2F2A-4F16-BB25-543B98A6A5FA}"/>
    <cellStyle name="Normal 3 2 4 2 2 3 2" xfId="7581" xr:uid="{FC4B62B8-2FAC-4CCA-A974-1D522212257F}"/>
    <cellStyle name="Normal 3 2 4 2 2 3 2 2" xfId="7582" xr:uid="{CFAD0132-4C8C-4A03-96ED-C9013B75EFAB}"/>
    <cellStyle name="Normal 3 2 4 2 2 3 2 2 2" xfId="9295" xr:uid="{03A17637-5408-4BE2-AA48-5055EF0F6644}"/>
    <cellStyle name="Normal 3 2 4 2 2 3 2 2 2 2" xfId="12717" xr:uid="{F303FAC1-7C08-4336-8A78-FE59BFAA5DE4}"/>
    <cellStyle name="Normal 3 2 4 2 2 3 2 2 2 2 2" xfId="26407" xr:uid="{C70D416F-C68D-4F68-BBBA-8B899D495600}"/>
    <cellStyle name="Normal 3 2 4 2 2 3 2 2 2 2 2 2" xfId="40099" xr:uid="{1460344B-FF15-4ECD-AAF8-39B6CC0E7EB3}"/>
    <cellStyle name="Normal 3 2 4 2 2 3 2 2 2 2 2 3" xfId="54983" xr:uid="{024D6885-542E-4F75-9911-2B222BBC7604}"/>
    <cellStyle name="Normal 3 2 4 2 2 3 2 2 2 2 3" xfId="19563" xr:uid="{8C5732AC-ACFD-453F-9809-9F8FADCB7994}"/>
    <cellStyle name="Normal 3 2 4 2 2 3 2 2 2 2 4" xfId="33253" xr:uid="{D0039EA6-FC9A-4516-8051-132E3F53AF4A}"/>
    <cellStyle name="Normal 3 2 4 2 2 3 2 2 2 2 5" xfId="48137" xr:uid="{D82F4522-C332-4576-B56C-D15F1414DC18}"/>
    <cellStyle name="Normal 3 2 4 2 2 3 2 2 2 3" xfId="22985" xr:uid="{8C219C77-7D6F-4553-9845-AB372A7004C8}"/>
    <cellStyle name="Normal 3 2 4 2 2 3 2 2 2 3 2" xfId="36677" xr:uid="{420BE1A0-6812-4AF9-BF06-B8C92B05FA60}"/>
    <cellStyle name="Normal 3 2 4 2 2 3 2 2 2 3 3" xfId="51561" xr:uid="{4A4DC86D-1A36-4977-902F-5C851E0E7435}"/>
    <cellStyle name="Normal 3 2 4 2 2 3 2 2 2 4" xfId="16141" xr:uid="{3E91D741-B797-4FC2-9A1A-E6C5CC54B7E9}"/>
    <cellStyle name="Normal 3 2 4 2 2 3 2 2 2 5" xfId="29831" xr:uid="{982C59D0-F526-43DF-9230-0C6A5AC17895}"/>
    <cellStyle name="Normal 3 2 4 2 2 3 2 2 2 6" xfId="44715" xr:uid="{A534C5F6-C7FD-4905-B499-82B567237197}"/>
    <cellStyle name="Normal 3 2 4 2 2 3 2 2 3" xfId="11005" xr:uid="{D8A7D912-A6F4-4F11-A005-929C133E7B6B}"/>
    <cellStyle name="Normal 3 2 4 2 2 3 2 2 3 2" xfId="24695" xr:uid="{2A6C6A5D-4E7A-405F-9DEF-CE147FF79E00}"/>
    <cellStyle name="Normal 3 2 4 2 2 3 2 2 3 2 2" xfId="38387" xr:uid="{D76FB963-698A-4925-B48F-7AC10942B88E}"/>
    <cellStyle name="Normal 3 2 4 2 2 3 2 2 3 2 3" xfId="53271" xr:uid="{4E65947B-0BC5-4720-B635-5F2CC4DD4D05}"/>
    <cellStyle name="Normal 3 2 4 2 2 3 2 2 3 3" xfId="17851" xr:uid="{4A887D27-22C1-442C-B1ED-3DD8478CA6D8}"/>
    <cellStyle name="Normal 3 2 4 2 2 3 2 2 3 4" xfId="31541" xr:uid="{CF1888B8-D231-45D9-A37E-D058F3564081}"/>
    <cellStyle name="Normal 3 2 4 2 2 3 2 2 3 5" xfId="46425" xr:uid="{CB30F27F-CDF3-4F66-9CB0-5B7378BCAB31}"/>
    <cellStyle name="Normal 3 2 4 2 2 3 2 2 4" xfId="21273" xr:uid="{6E403C2D-3370-40F3-B7AF-871DEE8DDD65}"/>
    <cellStyle name="Normal 3 2 4 2 2 3 2 2 4 2" xfId="34965" xr:uid="{FAF3CC9C-487F-449C-8B3D-2A9770A6C199}"/>
    <cellStyle name="Normal 3 2 4 2 2 3 2 2 4 3" xfId="49849" xr:uid="{628DC256-C2A8-424A-B35D-10B12F992400}"/>
    <cellStyle name="Normal 3 2 4 2 2 3 2 2 5" xfId="14429" xr:uid="{71940D32-7707-4D34-BC8C-68A039349210}"/>
    <cellStyle name="Normal 3 2 4 2 2 3 2 2 6" xfId="28119" xr:uid="{23726488-5FFF-4410-B1E1-8802DF02784D}"/>
    <cellStyle name="Normal 3 2 4 2 2 3 2 2 7" xfId="43003" xr:uid="{64E2DB92-5E7E-4DBE-9BEC-8521912743C9}"/>
    <cellStyle name="Normal 3 2 4 2 2 3 2 3" xfId="9294" xr:uid="{74007F46-9EDA-4ECC-A0C4-134EAF74FC75}"/>
    <cellStyle name="Normal 3 2 4 2 2 3 2 3 2" xfId="12716" xr:uid="{792E577F-606E-4028-9A34-DC0A3051E857}"/>
    <cellStyle name="Normal 3 2 4 2 2 3 2 3 2 2" xfId="26406" xr:uid="{0BC1FC8B-0539-4439-8D49-9FC2ACEDC3A5}"/>
    <cellStyle name="Normal 3 2 4 2 2 3 2 3 2 2 2" xfId="40098" xr:uid="{A94E79A9-B1BB-41CE-8C09-7CBBB19087B8}"/>
    <cellStyle name="Normal 3 2 4 2 2 3 2 3 2 2 3" xfId="54982" xr:uid="{1CEAE937-B2BF-4108-B257-E5EE27A0DBE5}"/>
    <cellStyle name="Normal 3 2 4 2 2 3 2 3 2 3" xfId="19562" xr:uid="{52D6FA02-46A3-4B84-9D1C-CBAB6BCE2102}"/>
    <cellStyle name="Normal 3 2 4 2 2 3 2 3 2 4" xfId="33252" xr:uid="{68A1F78E-93A4-478F-9765-01F21B32DBA4}"/>
    <cellStyle name="Normal 3 2 4 2 2 3 2 3 2 5" xfId="48136" xr:uid="{799C87C5-09E0-47A8-A3C5-8C0D785C65FD}"/>
    <cellStyle name="Normal 3 2 4 2 2 3 2 3 3" xfId="22984" xr:uid="{B069890E-F6BA-44C9-B7A2-BEA69C6A4DED}"/>
    <cellStyle name="Normal 3 2 4 2 2 3 2 3 3 2" xfId="36676" xr:uid="{9AD10259-AE65-40CF-AA97-0A5D359D40A3}"/>
    <cellStyle name="Normal 3 2 4 2 2 3 2 3 3 3" xfId="51560" xr:uid="{F63840A4-0536-42B7-A160-A315A6A7ACB2}"/>
    <cellStyle name="Normal 3 2 4 2 2 3 2 3 4" xfId="16140" xr:uid="{F4A97533-1CFC-43A5-A696-3E2970E39270}"/>
    <cellStyle name="Normal 3 2 4 2 2 3 2 3 5" xfId="29830" xr:uid="{912F5374-F01D-44C9-A943-ED28B424CD5B}"/>
    <cellStyle name="Normal 3 2 4 2 2 3 2 3 6" xfId="44714" xr:uid="{1AB66B96-2606-498E-8AB2-EC92A27D7DFD}"/>
    <cellStyle name="Normal 3 2 4 2 2 3 2 4" xfId="11004" xr:uid="{3C2B6985-B832-4472-BB3C-3AA5275FE09A}"/>
    <cellStyle name="Normal 3 2 4 2 2 3 2 4 2" xfId="24694" xr:uid="{8AB218ED-5D23-41AE-B265-5A1390111592}"/>
    <cellStyle name="Normal 3 2 4 2 2 3 2 4 2 2" xfId="38386" xr:uid="{FCB54A50-07E0-4D1F-9EDC-B9CF3F63E5D3}"/>
    <cellStyle name="Normal 3 2 4 2 2 3 2 4 2 3" xfId="53270" xr:uid="{BE8EDD07-EF34-4F9C-A37F-425658C60C40}"/>
    <cellStyle name="Normal 3 2 4 2 2 3 2 4 3" xfId="17850" xr:uid="{030CB6C7-BF05-42FC-BABE-D48F2013D204}"/>
    <cellStyle name="Normal 3 2 4 2 2 3 2 4 4" xfId="31540" xr:uid="{CB5249B4-B2DB-4F99-AC8B-AC39D338C7FD}"/>
    <cellStyle name="Normal 3 2 4 2 2 3 2 4 5" xfId="46424" xr:uid="{DA20B5AD-F02C-4812-84CC-87AC07A44A58}"/>
    <cellStyle name="Normal 3 2 4 2 2 3 2 5" xfId="21272" xr:uid="{7FDC84A5-D247-4432-B773-10C810865B6F}"/>
    <cellStyle name="Normal 3 2 4 2 2 3 2 5 2" xfId="34964" xr:uid="{722D5FB1-342E-4B37-8BE9-3A114002EECC}"/>
    <cellStyle name="Normal 3 2 4 2 2 3 2 5 3" xfId="49848" xr:uid="{A6D0C845-2236-47D6-A7A4-3774ACB741C7}"/>
    <cellStyle name="Normal 3 2 4 2 2 3 2 6" xfId="14428" xr:uid="{E272F798-D52D-4173-93B0-E6B94BA2EA17}"/>
    <cellStyle name="Normal 3 2 4 2 2 3 2 7" xfId="28118" xr:uid="{BFD37168-6311-4FFE-89F9-4ACC7B719391}"/>
    <cellStyle name="Normal 3 2 4 2 2 3 2 8" xfId="43002" xr:uid="{370CF47A-A3AD-4662-A55A-8AC026424792}"/>
    <cellStyle name="Normal 3 2 4 2 2 3 3" xfId="7583" xr:uid="{F50A3427-97D0-4C74-9D65-16DF92A8C490}"/>
    <cellStyle name="Normal 3 2 4 2 2 3 3 2" xfId="9296" xr:uid="{59410A19-521D-430B-B36E-59D44388DD00}"/>
    <cellStyle name="Normal 3 2 4 2 2 3 3 2 2" xfId="12718" xr:uid="{AAA8CCCF-ED04-4184-A45D-B8C67A420450}"/>
    <cellStyle name="Normal 3 2 4 2 2 3 3 2 2 2" xfId="26408" xr:uid="{88A81F8B-398D-41D5-8AFF-B43712D3ABF0}"/>
    <cellStyle name="Normal 3 2 4 2 2 3 3 2 2 2 2" xfId="40100" xr:uid="{56335882-7299-4DC0-A831-7851989654B8}"/>
    <cellStyle name="Normal 3 2 4 2 2 3 3 2 2 2 3" xfId="54984" xr:uid="{0FB1E80C-E28B-483A-AC31-55BBF101A1A1}"/>
    <cellStyle name="Normal 3 2 4 2 2 3 3 2 2 3" xfId="19564" xr:uid="{EDF87326-CACF-4CB7-B37F-238DA92B36B9}"/>
    <cellStyle name="Normal 3 2 4 2 2 3 3 2 2 4" xfId="33254" xr:uid="{E6D14CE0-C334-4DB5-9794-AF50D2AF053E}"/>
    <cellStyle name="Normal 3 2 4 2 2 3 3 2 2 5" xfId="48138" xr:uid="{DA5A6EB6-24E2-4DB3-AE26-62F5C9D54307}"/>
    <cellStyle name="Normal 3 2 4 2 2 3 3 2 3" xfId="22986" xr:uid="{81C153EA-F16E-4A37-8F42-3AB78C40BFEF}"/>
    <cellStyle name="Normal 3 2 4 2 2 3 3 2 3 2" xfId="36678" xr:uid="{8C91B8FD-8331-4B17-9870-88B4ADCE58B2}"/>
    <cellStyle name="Normal 3 2 4 2 2 3 3 2 3 3" xfId="51562" xr:uid="{9AD8DA71-EA41-4A8C-9094-32B6B87B6F51}"/>
    <cellStyle name="Normal 3 2 4 2 2 3 3 2 4" xfId="16142" xr:uid="{1472864B-A1C7-4875-9813-1E2C310617A7}"/>
    <cellStyle name="Normal 3 2 4 2 2 3 3 2 5" xfId="29832" xr:uid="{28F83D7E-4EF0-4321-B3FE-124799A47C15}"/>
    <cellStyle name="Normal 3 2 4 2 2 3 3 2 6" xfId="44716" xr:uid="{BBBB58EF-80DC-4F43-9188-4E49E8A0ADC6}"/>
    <cellStyle name="Normal 3 2 4 2 2 3 3 3" xfId="11006" xr:uid="{B90880D2-772A-49CB-BF0C-540B31313FDE}"/>
    <cellStyle name="Normal 3 2 4 2 2 3 3 3 2" xfId="24696" xr:uid="{37ADEFE1-5090-4913-B3AF-3F2F9B39536C}"/>
    <cellStyle name="Normal 3 2 4 2 2 3 3 3 2 2" xfId="38388" xr:uid="{9A1B15E9-A93E-4A47-A870-FA482E02EE1A}"/>
    <cellStyle name="Normal 3 2 4 2 2 3 3 3 2 3" xfId="53272" xr:uid="{56DAF1D6-4F0C-4C8B-AA03-38C0C7AB8F98}"/>
    <cellStyle name="Normal 3 2 4 2 2 3 3 3 3" xfId="17852" xr:uid="{254D5B27-901A-4696-9F16-18DDE90D7D8A}"/>
    <cellStyle name="Normal 3 2 4 2 2 3 3 3 4" xfId="31542" xr:uid="{5EEF1C8A-54F7-42B7-89BF-A5AF7D73EB82}"/>
    <cellStyle name="Normal 3 2 4 2 2 3 3 3 5" xfId="46426" xr:uid="{29FB7835-6913-4A6D-8FF6-696370404725}"/>
    <cellStyle name="Normal 3 2 4 2 2 3 3 4" xfId="21274" xr:uid="{883A9BC2-CFFD-4EAC-A743-F6ED68908C05}"/>
    <cellStyle name="Normal 3 2 4 2 2 3 3 4 2" xfId="34966" xr:uid="{64963416-C169-4624-A645-C20E276A85AF}"/>
    <cellStyle name="Normal 3 2 4 2 2 3 3 4 3" xfId="49850" xr:uid="{56958653-F75B-4D4E-BC12-A78F2D6664EE}"/>
    <cellStyle name="Normal 3 2 4 2 2 3 3 5" xfId="14430" xr:uid="{7A5671A4-33C0-4720-9726-68B820022DA8}"/>
    <cellStyle name="Normal 3 2 4 2 2 3 3 6" xfId="28120" xr:uid="{DC716802-ADB7-4468-AC42-FE3B87A122D7}"/>
    <cellStyle name="Normal 3 2 4 2 2 3 3 7" xfId="43004" xr:uid="{D63EDB2C-D8F4-4EEB-8C00-C828B227860D}"/>
    <cellStyle name="Normal 3 2 4 2 2 3 4" xfId="7584" xr:uid="{F093E587-4114-45EC-8CCF-52363D5DF545}"/>
    <cellStyle name="Normal 3 2 4 2 2 3 4 2" xfId="9297" xr:uid="{DB01E9D1-1495-4D19-9C07-F5990B7271CD}"/>
    <cellStyle name="Normal 3 2 4 2 2 3 4 2 2" xfId="12719" xr:uid="{57E6E9DA-4616-41D0-A678-9911D438BC3F}"/>
    <cellStyle name="Normal 3 2 4 2 2 3 4 2 2 2" xfId="26409" xr:uid="{3DE835CB-7BA4-4A56-8354-CF91050AE4BD}"/>
    <cellStyle name="Normal 3 2 4 2 2 3 4 2 2 2 2" xfId="40101" xr:uid="{9B59A59A-AA2D-4EB4-AE9A-A0628318789E}"/>
    <cellStyle name="Normal 3 2 4 2 2 3 4 2 2 2 3" xfId="54985" xr:uid="{E0EFAC29-CA8B-4C7A-8891-E0F28A0842AA}"/>
    <cellStyle name="Normal 3 2 4 2 2 3 4 2 2 3" xfId="19565" xr:uid="{29F57BFA-95D9-4D89-8CC9-BE257DD0C47A}"/>
    <cellStyle name="Normal 3 2 4 2 2 3 4 2 2 4" xfId="33255" xr:uid="{286F0DFA-BBE3-493B-A4FE-F6843343337B}"/>
    <cellStyle name="Normal 3 2 4 2 2 3 4 2 2 5" xfId="48139" xr:uid="{099A1979-A941-404C-8A00-B6C9399E4767}"/>
    <cellStyle name="Normal 3 2 4 2 2 3 4 2 3" xfId="22987" xr:uid="{7FA8780B-17E7-461F-9463-88CEA34A109F}"/>
    <cellStyle name="Normal 3 2 4 2 2 3 4 2 3 2" xfId="36679" xr:uid="{3E2CF9AB-A317-4CDD-800D-F727C52D3CF6}"/>
    <cellStyle name="Normal 3 2 4 2 2 3 4 2 3 3" xfId="51563" xr:uid="{FD55D618-C619-4367-B971-23AD47B334CF}"/>
    <cellStyle name="Normal 3 2 4 2 2 3 4 2 4" xfId="16143" xr:uid="{3EF4B235-61E4-4E23-8668-BB575149F4D7}"/>
    <cellStyle name="Normal 3 2 4 2 2 3 4 2 5" xfId="29833" xr:uid="{6718BCB8-B3B4-4FF1-B316-224BD3684CD5}"/>
    <cellStyle name="Normal 3 2 4 2 2 3 4 2 6" xfId="44717" xr:uid="{B0C7C76A-3748-4EA3-B147-2F4489BA22D4}"/>
    <cellStyle name="Normal 3 2 4 2 2 3 4 3" xfId="11007" xr:uid="{28A3A6BC-1C22-4A53-90B6-7DBE8EECC1A9}"/>
    <cellStyle name="Normal 3 2 4 2 2 3 4 3 2" xfId="24697" xr:uid="{A3DA0450-F19D-4A4D-BD08-53B7D1B2D98D}"/>
    <cellStyle name="Normal 3 2 4 2 2 3 4 3 2 2" xfId="38389" xr:uid="{3CC904DF-C4B2-4FFF-8727-CF17532B63B1}"/>
    <cellStyle name="Normal 3 2 4 2 2 3 4 3 2 3" xfId="53273" xr:uid="{25A9F959-E53C-498B-8777-E891B63F05A2}"/>
    <cellStyle name="Normal 3 2 4 2 2 3 4 3 3" xfId="17853" xr:uid="{F7020164-E223-4103-B4B7-C8D4802FEFC2}"/>
    <cellStyle name="Normal 3 2 4 2 2 3 4 3 4" xfId="31543" xr:uid="{01ACEC3A-F612-404F-B446-80D8F10EDF32}"/>
    <cellStyle name="Normal 3 2 4 2 2 3 4 3 5" xfId="46427" xr:uid="{C47CE0CE-0587-4730-AB95-0C1E7ABDEC07}"/>
    <cellStyle name="Normal 3 2 4 2 2 3 4 4" xfId="21275" xr:uid="{83516526-C5B1-42BD-8BBC-CAC8706B48ED}"/>
    <cellStyle name="Normal 3 2 4 2 2 3 4 4 2" xfId="34967" xr:uid="{D1F48B4C-6052-4EAD-A088-055F2007C788}"/>
    <cellStyle name="Normal 3 2 4 2 2 3 4 4 3" xfId="49851" xr:uid="{8BB6FA28-8B3E-4DAA-B147-712BAFA24023}"/>
    <cellStyle name="Normal 3 2 4 2 2 3 4 5" xfId="14431" xr:uid="{7A0D1DC3-547A-48DA-B2D3-9F9A7D2DD376}"/>
    <cellStyle name="Normal 3 2 4 2 2 3 4 6" xfId="28121" xr:uid="{D9DA4066-3995-42FC-8C58-230FC179EC72}"/>
    <cellStyle name="Normal 3 2 4 2 2 3 4 7" xfId="43005" xr:uid="{CFDE2983-1CB1-4545-9F5A-AF67D0237C4B}"/>
    <cellStyle name="Normal 3 2 4 2 2 3 5" xfId="9293" xr:uid="{397E8F36-7F56-4591-8FAC-669C78005080}"/>
    <cellStyle name="Normal 3 2 4 2 2 3 5 2" xfId="12715" xr:uid="{D52236E3-6822-45FB-B399-73D0F2B96E3A}"/>
    <cellStyle name="Normal 3 2 4 2 2 3 5 2 2" xfId="26405" xr:uid="{96770CBB-A368-4BB7-BC2C-A2B644516965}"/>
    <cellStyle name="Normal 3 2 4 2 2 3 5 2 2 2" xfId="40097" xr:uid="{6B6594D3-00B6-413D-9435-E1B58BF0B2E4}"/>
    <cellStyle name="Normal 3 2 4 2 2 3 5 2 2 3" xfId="54981" xr:uid="{ED9CE7AF-A09F-418E-83CD-780AA14A47C4}"/>
    <cellStyle name="Normal 3 2 4 2 2 3 5 2 3" xfId="19561" xr:uid="{5248BEEA-76AA-4807-99C3-AD95779C0E92}"/>
    <cellStyle name="Normal 3 2 4 2 2 3 5 2 4" xfId="33251" xr:uid="{A829D442-0E5B-40E2-98F5-79D7732426E8}"/>
    <cellStyle name="Normal 3 2 4 2 2 3 5 2 5" xfId="48135" xr:uid="{DD027A0F-573A-432D-974F-9D784261A573}"/>
    <cellStyle name="Normal 3 2 4 2 2 3 5 3" xfId="22983" xr:uid="{3E69C2D2-3C97-4720-9816-03186A6943B4}"/>
    <cellStyle name="Normal 3 2 4 2 2 3 5 3 2" xfId="36675" xr:uid="{CD72DD28-CC05-40DC-B053-D3DF867C6F3E}"/>
    <cellStyle name="Normal 3 2 4 2 2 3 5 3 3" xfId="51559" xr:uid="{4BD8029A-2ED3-4CBE-B2CB-39347A10C935}"/>
    <cellStyle name="Normal 3 2 4 2 2 3 5 4" xfId="16139" xr:uid="{A0728ECB-81EB-4ACE-A638-D6D283B3E847}"/>
    <cellStyle name="Normal 3 2 4 2 2 3 5 5" xfId="29829" xr:uid="{2424A42B-9B3F-4C02-B026-01FB048E7C42}"/>
    <cellStyle name="Normal 3 2 4 2 2 3 5 6" xfId="44713" xr:uid="{F2911C5B-84C0-405B-A646-433DF55D7818}"/>
    <cellStyle name="Normal 3 2 4 2 2 3 6" xfId="11003" xr:uid="{4EBD314B-C3B8-476F-B835-624C5782A06B}"/>
    <cellStyle name="Normal 3 2 4 2 2 3 6 2" xfId="24693" xr:uid="{4C727425-F036-40B6-BCDC-5EABF694B4CF}"/>
    <cellStyle name="Normal 3 2 4 2 2 3 6 2 2" xfId="38385" xr:uid="{B9646572-E414-48B0-ADDF-D8F43FFCC7C4}"/>
    <cellStyle name="Normal 3 2 4 2 2 3 6 2 3" xfId="53269" xr:uid="{7A3FB308-03AE-44DF-8205-FDF477DF9462}"/>
    <cellStyle name="Normal 3 2 4 2 2 3 6 3" xfId="17849" xr:uid="{FA4E561E-5AB6-4DD5-96FE-8CFADB1DA998}"/>
    <cellStyle name="Normal 3 2 4 2 2 3 6 4" xfId="31539" xr:uid="{C312AEFC-2881-4AF3-A015-4861CF9157E0}"/>
    <cellStyle name="Normal 3 2 4 2 2 3 6 5" xfId="46423" xr:uid="{1BB0DB5C-4CC4-42E9-855B-BAE72B3E6116}"/>
    <cellStyle name="Normal 3 2 4 2 2 3 7" xfId="21271" xr:uid="{FD03794E-E51A-448D-A627-20B208396EB2}"/>
    <cellStyle name="Normal 3 2 4 2 2 3 7 2" xfId="34963" xr:uid="{6AAE68D8-8098-4532-B254-FDDB7B206E3F}"/>
    <cellStyle name="Normal 3 2 4 2 2 3 7 3" xfId="49847" xr:uid="{E5528D70-7A7B-4277-970B-DE33E882C1E6}"/>
    <cellStyle name="Normal 3 2 4 2 2 3 8" xfId="14427" xr:uid="{FE960124-BC89-4B2C-9020-7116F6F55954}"/>
    <cellStyle name="Normal 3 2 4 2 2 3 9" xfId="28117" xr:uid="{132EFF55-CD90-4505-9BE0-2258F3AB16F9}"/>
    <cellStyle name="Normal 3 2 4 2 2 4" xfId="7585" xr:uid="{E95EA280-088C-4C1C-A952-EFE647D8C31B}"/>
    <cellStyle name="Normal 3 2 4 2 2 4 2" xfId="7586" xr:uid="{CE6C9AF6-B60E-4753-B514-284137FE6C5A}"/>
    <cellStyle name="Normal 3 2 4 2 2 4 2 2" xfId="9299" xr:uid="{DB6F16D9-8415-45EF-B1BC-1ED2886EF6C9}"/>
    <cellStyle name="Normal 3 2 4 2 2 4 2 2 2" xfId="12721" xr:uid="{E3A3F262-F947-4F63-9ACA-F87A36013458}"/>
    <cellStyle name="Normal 3 2 4 2 2 4 2 2 2 2" xfId="26411" xr:uid="{01AB5B3D-EE5E-4B8A-9304-5455CD33A21B}"/>
    <cellStyle name="Normal 3 2 4 2 2 4 2 2 2 2 2" xfId="40103" xr:uid="{3262315F-B4A0-4A30-B0BF-08F394D5446B}"/>
    <cellStyle name="Normal 3 2 4 2 2 4 2 2 2 2 3" xfId="54987" xr:uid="{939E4984-98A9-49EC-B944-171756B3C637}"/>
    <cellStyle name="Normal 3 2 4 2 2 4 2 2 2 3" xfId="19567" xr:uid="{F61D291A-60A7-4664-8B92-571ADF06931C}"/>
    <cellStyle name="Normal 3 2 4 2 2 4 2 2 2 4" xfId="33257" xr:uid="{7491BB0A-01D6-413C-9660-4C2207579A03}"/>
    <cellStyle name="Normal 3 2 4 2 2 4 2 2 2 5" xfId="48141" xr:uid="{A8629C8E-3649-4819-A87F-F4E9EBC132C1}"/>
    <cellStyle name="Normal 3 2 4 2 2 4 2 2 3" xfId="22989" xr:uid="{EF9493E8-6651-470A-BEDC-C365E6B6ECB6}"/>
    <cellStyle name="Normal 3 2 4 2 2 4 2 2 3 2" xfId="36681" xr:uid="{1A24D046-46AE-4AAE-B6EF-670FB75CC74F}"/>
    <cellStyle name="Normal 3 2 4 2 2 4 2 2 3 3" xfId="51565" xr:uid="{EE5A1CAE-9103-4E12-8069-1D5ABF668451}"/>
    <cellStyle name="Normal 3 2 4 2 2 4 2 2 4" xfId="16145" xr:uid="{15FB5601-044B-48CC-B021-654584CE2716}"/>
    <cellStyle name="Normal 3 2 4 2 2 4 2 2 5" xfId="29835" xr:uid="{ED80178A-4FAD-4745-9FD0-9C15D7BAEDA5}"/>
    <cellStyle name="Normal 3 2 4 2 2 4 2 2 6" xfId="44719" xr:uid="{82173D87-99E5-43D0-AEC5-83210CE928D3}"/>
    <cellStyle name="Normal 3 2 4 2 2 4 2 3" xfId="11009" xr:uid="{301D5C39-A870-4D2F-B8F4-EE9CA4371AB1}"/>
    <cellStyle name="Normal 3 2 4 2 2 4 2 3 2" xfId="24699" xr:uid="{2DDDF124-9794-4481-80BF-E67F784CF176}"/>
    <cellStyle name="Normal 3 2 4 2 2 4 2 3 2 2" xfId="38391" xr:uid="{F44C2CC8-A7E2-4AB0-848D-6F6F58B316CC}"/>
    <cellStyle name="Normal 3 2 4 2 2 4 2 3 2 3" xfId="53275" xr:uid="{25C9E5C1-8AF6-47C8-86EB-8EBA9BDDE26C}"/>
    <cellStyle name="Normal 3 2 4 2 2 4 2 3 3" xfId="17855" xr:uid="{94C9C705-7F1B-4017-89B5-F46587970A14}"/>
    <cellStyle name="Normal 3 2 4 2 2 4 2 3 4" xfId="31545" xr:uid="{3B33E20C-DACB-4989-B4A7-8665CF29E83D}"/>
    <cellStyle name="Normal 3 2 4 2 2 4 2 3 5" xfId="46429" xr:uid="{34F9C266-FC18-42E5-80BC-BA4FD48ECC5F}"/>
    <cellStyle name="Normal 3 2 4 2 2 4 2 4" xfId="21277" xr:uid="{53B3B255-513B-45C9-8564-8A2CCB8B3746}"/>
    <cellStyle name="Normal 3 2 4 2 2 4 2 4 2" xfId="34969" xr:uid="{49914191-1866-4B0D-A71F-5D04A7FC5B0A}"/>
    <cellStyle name="Normal 3 2 4 2 2 4 2 4 3" xfId="49853" xr:uid="{63C8B13F-4217-4FDF-A307-ECE165CCCB6C}"/>
    <cellStyle name="Normal 3 2 4 2 2 4 2 5" xfId="14433" xr:uid="{DF08A605-695C-4A53-97F1-767A4A9315A1}"/>
    <cellStyle name="Normal 3 2 4 2 2 4 2 6" xfId="28123" xr:uid="{C27C04F5-63AD-4310-B51A-5CBD05F01D5E}"/>
    <cellStyle name="Normal 3 2 4 2 2 4 2 7" xfId="43007" xr:uid="{41230397-4945-444F-82B9-772A78A41ECD}"/>
    <cellStyle name="Normal 3 2 4 2 2 4 3" xfId="9298" xr:uid="{648245B2-5F30-4B2A-827E-DF8F4A02C5C9}"/>
    <cellStyle name="Normal 3 2 4 2 2 4 3 2" xfId="12720" xr:uid="{3539D215-F1EF-4AA9-8454-2D313F877A11}"/>
    <cellStyle name="Normal 3 2 4 2 2 4 3 2 2" xfId="26410" xr:uid="{26644C03-B5F4-4CDB-865A-084846B5BE28}"/>
    <cellStyle name="Normal 3 2 4 2 2 4 3 2 2 2" xfId="40102" xr:uid="{3F605673-B4B8-475C-834A-707922E41EB1}"/>
    <cellStyle name="Normal 3 2 4 2 2 4 3 2 2 3" xfId="54986" xr:uid="{D12147D1-4797-4E56-A41B-7BC326F95BA3}"/>
    <cellStyle name="Normal 3 2 4 2 2 4 3 2 3" xfId="19566" xr:uid="{E3472F1E-19A9-4E54-82B5-71C1C962728E}"/>
    <cellStyle name="Normal 3 2 4 2 2 4 3 2 4" xfId="33256" xr:uid="{3B3C2A40-D740-48BD-AB9D-D02D7DF1F9DB}"/>
    <cellStyle name="Normal 3 2 4 2 2 4 3 2 5" xfId="48140" xr:uid="{62F2A584-D8E1-4EE2-97E9-F3480DA7ACC2}"/>
    <cellStyle name="Normal 3 2 4 2 2 4 3 3" xfId="22988" xr:uid="{4A2576DF-50A9-4CFE-9414-858DC0E63BCB}"/>
    <cellStyle name="Normal 3 2 4 2 2 4 3 3 2" xfId="36680" xr:uid="{66F2F4D8-DE29-4E4C-AE20-C37A2E330FE9}"/>
    <cellStyle name="Normal 3 2 4 2 2 4 3 3 3" xfId="51564" xr:uid="{61238E9C-DCC4-49CE-BB0F-2B7837E156DD}"/>
    <cellStyle name="Normal 3 2 4 2 2 4 3 4" xfId="16144" xr:uid="{A348948F-5563-444D-9016-709F153AD1A4}"/>
    <cellStyle name="Normal 3 2 4 2 2 4 3 5" xfId="29834" xr:uid="{E0C60684-ED95-4F76-826A-A16C801BB635}"/>
    <cellStyle name="Normal 3 2 4 2 2 4 3 6" xfId="44718" xr:uid="{4F4CF6BC-3F4B-48B6-B5D1-969A6F451ED6}"/>
    <cellStyle name="Normal 3 2 4 2 2 4 4" xfId="11008" xr:uid="{546943CC-7D45-4EF8-85A7-34948759648C}"/>
    <cellStyle name="Normal 3 2 4 2 2 4 4 2" xfId="24698" xr:uid="{4045F1CD-48BB-4EEC-9FB4-ACF84B7985CB}"/>
    <cellStyle name="Normal 3 2 4 2 2 4 4 2 2" xfId="38390" xr:uid="{F787ADBC-6891-4B83-859F-BB2E153D2745}"/>
    <cellStyle name="Normal 3 2 4 2 2 4 4 2 3" xfId="53274" xr:uid="{DC340186-B6D1-421B-AC5B-9FF23A7AEA37}"/>
    <cellStyle name="Normal 3 2 4 2 2 4 4 3" xfId="17854" xr:uid="{54881F6E-3EE9-4A8A-B893-B4E33B16307D}"/>
    <cellStyle name="Normal 3 2 4 2 2 4 4 4" xfId="31544" xr:uid="{08FC3075-041F-4144-9AFA-831D6A6065E7}"/>
    <cellStyle name="Normal 3 2 4 2 2 4 4 5" xfId="46428" xr:uid="{9255BA52-FAE9-4D53-96E0-49E47FE48964}"/>
    <cellStyle name="Normal 3 2 4 2 2 4 5" xfId="21276" xr:uid="{A76A0DFB-A71B-4568-8D71-534BC11CC928}"/>
    <cellStyle name="Normal 3 2 4 2 2 4 5 2" xfId="34968" xr:uid="{C39C9087-345C-4312-8B30-6317AAA5A003}"/>
    <cellStyle name="Normal 3 2 4 2 2 4 5 3" xfId="49852" xr:uid="{7E1CAD01-6FC6-43E4-A5DD-3EBF10368019}"/>
    <cellStyle name="Normal 3 2 4 2 2 4 6" xfId="14432" xr:uid="{8D9CD380-04CC-421C-922F-D40D05F98EAE}"/>
    <cellStyle name="Normal 3 2 4 2 2 4 7" xfId="28122" xr:uid="{F867F88F-1A23-4B2D-A613-AB1B10376C3E}"/>
    <cellStyle name="Normal 3 2 4 2 2 4 8" xfId="43006" xr:uid="{F7BD0E0D-B43A-466F-A1CA-CC9F90504152}"/>
    <cellStyle name="Normal 3 2 4 2 2 5" xfId="7587" xr:uid="{B0999130-7FED-4BE1-9C6C-C4EB23513829}"/>
    <cellStyle name="Normal 3 2 4 2 2 5 2" xfId="9300" xr:uid="{4235B444-884C-46C4-B10A-36A81D78DCF5}"/>
    <cellStyle name="Normal 3 2 4 2 2 5 2 2" xfId="12722" xr:uid="{77EC7232-F9B2-48DA-81AD-174C59B32F49}"/>
    <cellStyle name="Normal 3 2 4 2 2 5 2 2 2" xfId="26412" xr:uid="{49F5F9DA-B685-46E8-B2C6-15139832DE83}"/>
    <cellStyle name="Normal 3 2 4 2 2 5 2 2 2 2" xfId="40104" xr:uid="{D52B447A-864F-453A-8656-0114A912320A}"/>
    <cellStyle name="Normal 3 2 4 2 2 5 2 2 2 3" xfId="54988" xr:uid="{0680DFD5-C211-403D-93D3-554EFCE73564}"/>
    <cellStyle name="Normal 3 2 4 2 2 5 2 2 3" xfId="19568" xr:uid="{D02260CD-3202-4BC3-B157-F42A9B1A4B74}"/>
    <cellStyle name="Normal 3 2 4 2 2 5 2 2 4" xfId="33258" xr:uid="{4D3DB63C-3C18-4C1C-A875-51E39880D3FD}"/>
    <cellStyle name="Normal 3 2 4 2 2 5 2 2 5" xfId="48142" xr:uid="{D723B62B-A0A2-42A0-9DF7-01B466938AFA}"/>
    <cellStyle name="Normal 3 2 4 2 2 5 2 3" xfId="22990" xr:uid="{A1676F9F-5FBD-4897-883A-E47A6E624085}"/>
    <cellStyle name="Normal 3 2 4 2 2 5 2 3 2" xfId="36682" xr:uid="{FBD0562D-BA23-4311-AB18-B8E36105B208}"/>
    <cellStyle name="Normal 3 2 4 2 2 5 2 3 3" xfId="51566" xr:uid="{E419BC79-A7CC-4369-A985-0A929E80FE87}"/>
    <cellStyle name="Normal 3 2 4 2 2 5 2 4" xfId="16146" xr:uid="{55D4C886-505C-4AB2-8F4B-9CF2D1CCDF73}"/>
    <cellStyle name="Normal 3 2 4 2 2 5 2 5" xfId="29836" xr:uid="{9BA99BEE-64DE-4B04-A552-51E6B419BAAE}"/>
    <cellStyle name="Normal 3 2 4 2 2 5 2 6" xfId="44720" xr:uid="{3CFC2A5E-4C63-4BCF-B422-9473E51E5358}"/>
    <cellStyle name="Normal 3 2 4 2 2 5 3" xfId="11010" xr:uid="{FF89FED6-65FA-4E93-BC5C-87788379B214}"/>
    <cellStyle name="Normal 3 2 4 2 2 5 3 2" xfId="24700" xr:uid="{A7413515-F7B4-4061-B416-D660777B913D}"/>
    <cellStyle name="Normal 3 2 4 2 2 5 3 2 2" xfId="38392" xr:uid="{3B1516A7-A4EB-43BE-9516-DB2C95E681FF}"/>
    <cellStyle name="Normal 3 2 4 2 2 5 3 2 3" xfId="53276" xr:uid="{213BB4FA-1D42-4123-B323-86327A3C1911}"/>
    <cellStyle name="Normal 3 2 4 2 2 5 3 3" xfId="17856" xr:uid="{37C3924B-CD13-4FAD-A405-83B69B91188D}"/>
    <cellStyle name="Normal 3 2 4 2 2 5 3 4" xfId="31546" xr:uid="{FD37455B-4AD2-4327-805F-D4D22DD9D00F}"/>
    <cellStyle name="Normal 3 2 4 2 2 5 3 5" xfId="46430" xr:uid="{8A2E88B0-6D7B-4488-B432-1F350DFF0800}"/>
    <cellStyle name="Normal 3 2 4 2 2 5 4" xfId="21278" xr:uid="{E59A42CC-CCA5-41A1-B56E-5F5CBFD56D99}"/>
    <cellStyle name="Normal 3 2 4 2 2 5 4 2" xfId="34970" xr:uid="{D8C4C36A-949B-4FDF-8A89-5FB39FA5E8F4}"/>
    <cellStyle name="Normal 3 2 4 2 2 5 4 3" xfId="49854" xr:uid="{BC3E8C03-A580-43ED-B610-B49B00A5F7D9}"/>
    <cellStyle name="Normal 3 2 4 2 2 5 5" xfId="14434" xr:uid="{FAC157F5-199F-45DA-AD3A-1306B8F15C59}"/>
    <cellStyle name="Normal 3 2 4 2 2 5 6" xfId="28124" xr:uid="{7A4ADBFA-CDEA-4B55-8487-E98FA9C4CC55}"/>
    <cellStyle name="Normal 3 2 4 2 2 5 7" xfId="43008" xr:uid="{78E56575-669F-4C89-8563-F28D7DB4D8FA}"/>
    <cellStyle name="Normal 3 2 4 2 2 6" xfId="7588" xr:uid="{8BC9DE01-91C1-4E40-96D7-3BCE00BBF85B}"/>
    <cellStyle name="Normal 3 2 4 2 2 6 2" xfId="9301" xr:uid="{C8CCA55F-890A-459E-84D2-8C29C8523C4C}"/>
    <cellStyle name="Normal 3 2 4 2 2 6 2 2" xfId="12723" xr:uid="{78347DBE-FEC1-473B-AD27-6B35C13A3D99}"/>
    <cellStyle name="Normal 3 2 4 2 2 6 2 2 2" xfId="26413" xr:uid="{2B0FAA90-67E1-46EC-B037-9E700FB5823F}"/>
    <cellStyle name="Normal 3 2 4 2 2 6 2 2 2 2" xfId="40105" xr:uid="{18F44266-C62D-4720-8566-EEC22201BF2D}"/>
    <cellStyle name="Normal 3 2 4 2 2 6 2 2 2 3" xfId="54989" xr:uid="{20EB61BC-DB2D-4DF1-90EC-042DD784132A}"/>
    <cellStyle name="Normal 3 2 4 2 2 6 2 2 3" xfId="19569" xr:uid="{A34FF1BF-D5E5-47E1-B7F5-9B1CAB940E10}"/>
    <cellStyle name="Normal 3 2 4 2 2 6 2 2 4" xfId="33259" xr:uid="{FE345DD4-4043-42A1-8263-88F6BFC27605}"/>
    <cellStyle name="Normal 3 2 4 2 2 6 2 2 5" xfId="48143" xr:uid="{561EB691-602E-448A-9740-1F61C1E12E3B}"/>
    <cellStyle name="Normal 3 2 4 2 2 6 2 3" xfId="22991" xr:uid="{C12E4ACE-2D1E-4E27-8FD3-EC1CDBEBCC30}"/>
    <cellStyle name="Normal 3 2 4 2 2 6 2 3 2" xfId="36683" xr:uid="{B184FFE8-A91C-4522-923D-D4DE092FC183}"/>
    <cellStyle name="Normal 3 2 4 2 2 6 2 3 3" xfId="51567" xr:uid="{BDAA6BE3-0C7E-4EC6-88D1-37979B2C945E}"/>
    <cellStyle name="Normal 3 2 4 2 2 6 2 4" xfId="16147" xr:uid="{D3B57D1B-D864-4892-8C1D-1D7B6748055E}"/>
    <cellStyle name="Normal 3 2 4 2 2 6 2 5" xfId="29837" xr:uid="{F1F257E3-CD91-473A-99F9-76E56D188FDB}"/>
    <cellStyle name="Normal 3 2 4 2 2 6 2 6" xfId="44721" xr:uid="{4E1DC5CD-E2F1-4C9E-839E-155EC7A455A2}"/>
    <cellStyle name="Normal 3 2 4 2 2 6 3" xfId="11011" xr:uid="{38493DC0-0BED-4F44-A779-C712D2D40E34}"/>
    <cellStyle name="Normal 3 2 4 2 2 6 3 2" xfId="24701" xr:uid="{50A875E8-02F6-41AC-98FA-0AE4F02AFE34}"/>
    <cellStyle name="Normal 3 2 4 2 2 6 3 2 2" xfId="38393" xr:uid="{4504430B-F178-4E59-B11D-5F89AB8F69E9}"/>
    <cellStyle name="Normal 3 2 4 2 2 6 3 2 3" xfId="53277" xr:uid="{3424AD9D-4C3A-4864-AB16-9DB79460BF69}"/>
    <cellStyle name="Normal 3 2 4 2 2 6 3 3" xfId="17857" xr:uid="{04AD3FE6-3D69-4305-8E11-D9721AA75D90}"/>
    <cellStyle name="Normal 3 2 4 2 2 6 3 4" xfId="31547" xr:uid="{C3B6AF4B-1F80-436E-A29A-2E17CE1FFE09}"/>
    <cellStyle name="Normal 3 2 4 2 2 6 3 5" xfId="46431" xr:uid="{44D8FB7C-3C66-4695-9273-BD2F00C1C601}"/>
    <cellStyle name="Normal 3 2 4 2 2 6 4" xfId="21279" xr:uid="{AD40A322-069D-460D-AADC-637B90F060F4}"/>
    <cellStyle name="Normal 3 2 4 2 2 6 4 2" xfId="34971" xr:uid="{340352CA-22E1-4532-97EC-6DDD27A9FB36}"/>
    <cellStyle name="Normal 3 2 4 2 2 6 4 3" xfId="49855" xr:uid="{D391F4E7-48E5-4A15-AD76-29D2DCF2B913}"/>
    <cellStyle name="Normal 3 2 4 2 2 6 5" xfId="14435" xr:uid="{F854D055-7E17-48D4-92EC-ECC72C3E90E3}"/>
    <cellStyle name="Normal 3 2 4 2 2 6 6" xfId="28125" xr:uid="{6289C6AC-A2F0-4CBB-80F7-3295E15448CF}"/>
    <cellStyle name="Normal 3 2 4 2 2 6 7" xfId="43009" xr:uid="{76C7A52E-4598-48FF-9EAD-25DE42D00BE2}"/>
    <cellStyle name="Normal 3 2 4 2 2 7" xfId="9287" xr:uid="{2AEE5144-CC1E-4238-A6C7-76964EC42EE8}"/>
    <cellStyle name="Normal 3 2 4 2 2 7 2" xfId="12709" xr:uid="{312362F8-067D-42CF-8ADD-84DF1A72F17F}"/>
    <cellStyle name="Normal 3 2 4 2 2 7 2 2" xfId="26399" xr:uid="{2AD2CFA5-4CD1-4091-B653-551ADD5FBA24}"/>
    <cellStyle name="Normal 3 2 4 2 2 7 2 2 2" xfId="40091" xr:uid="{708F352D-FC4D-408C-910A-CDE04908EAD3}"/>
    <cellStyle name="Normal 3 2 4 2 2 7 2 2 3" xfId="54975" xr:uid="{AFB2BD8C-B5CA-49AB-9777-ACCBE2732673}"/>
    <cellStyle name="Normal 3 2 4 2 2 7 2 3" xfId="19555" xr:uid="{E77DF2C3-C057-4DEF-8454-5185277C38FC}"/>
    <cellStyle name="Normal 3 2 4 2 2 7 2 4" xfId="33245" xr:uid="{6C03BF05-0765-4B21-B7FE-7C70C226E8F3}"/>
    <cellStyle name="Normal 3 2 4 2 2 7 2 5" xfId="48129" xr:uid="{D9711331-0D12-4CD1-A61B-0EDBF58DB737}"/>
    <cellStyle name="Normal 3 2 4 2 2 7 3" xfId="22977" xr:uid="{4C26389E-D764-4C24-8EAA-0D9C90F3A734}"/>
    <cellStyle name="Normal 3 2 4 2 2 7 3 2" xfId="36669" xr:uid="{AD85D017-3A80-4139-A89B-B8764BA92D9B}"/>
    <cellStyle name="Normal 3 2 4 2 2 7 3 3" xfId="51553" xr:uid="{587E81E4-9C92-4309-B1A4-9EDD3DC32A92}"/>
    <cellStyle name="Normal 3 2 4 2 2 7 4" xfId="16133" xr:uid="{12EE404E-B319-4CDD-863F-5B0919B39BB6}"/>
    <cellStyle name="Normal 3 2 4 2 2 7 5" xfId="29823" xr:uid="{F8B0892D-65C7-40AF-BD61-A491B48CB800}"/>
    <cellStyle name="Normal 3 2 4 2 2 7 6" xfId="44707" xr:uid="{C5CD970E-513F-4C00-9BEB-1C7C26715929}"/>
    <cellStyle name="Normal 3 2 4 2 2 8" xfId="10997" xr:uid="{D75A2E3F-DB33-483A-A0DE-5170708D65CD}"/>
    <cellStyle name="Normal 3 2 4 2 2 8 2" xfId="24687" xr:uid="{84DCF558-B118-432A-B040-446E3EFA74BB}"/>
    <cellStyle name="Normal 3 2 4 2 2 8 2 2" xfId="38379" xr:uid="{E4ED71C2-FA4F-41C5-B989-133299F6427A}"/>
    <cellStyle name="Normal 3 2 4 2 2 8 2 3" xfId="53263" xr:uid="{8786BD1C-D457-4B5B-A837-42135CD9C791}"/>
    <cellStyle name="Normal 3 2 4 2 2 8 3" xfId="17843" xr:uid="{A2DAD0DD-53F0-40F7-B47D-72D19D8C3266}"/>
    <cellStyle name="Normal 3 2 4 2 2 8 4" xfId="31533" xr:uid="{9E6E8E2B-4CDA-4498-AF91-8B17CE26FF32}"/>
    <cellStyle name="Normal 3 2 4 2 2 8 5" xfId="46417" xr:uid="{B491E960-2A08-49A4-8626-DEA425410211}"/>
    <cellStyle name="Normal 3 2 4 2 2 9" xfId="21265" xr:uid="{A63420DA-F32B-45FE-8E60-2E6C0C4D3C2D}"/>
    <cellStyle name="Normal 3 2 4 2 2 9 2" xfId="34957" xr:uid="{2CF7586F-3295-45A1-A97C-6A2325AA2152}"/>
    <cellStyle name="Normal 3 2 4 2 2 9 3" xfId="49841" xr:uid="{0BEA8526-8356-4E7B-BCB3-0CFC76ABC6BF}"/>
    <cellStyle name="Normal 3 2 4 2 3" xfId="7589" xr:uid="{06FC16CD-7416-4AA3-A047-E0220536B2C8}"/>
    <cellStyle name="Normal 3 2 4 2 3 10" xfId="43010" xr:uid="{18D56969-56F2-42CA-A6A0-35995028310A}"/>
    <cellStyle name="Normal 3 2 4 2 3 2" xfId="7590" xr:uid="{10CC1207-925A-47AA-8CA3-B3BCA4AAF2E5}"/>
    <cellStyle name="Normal 3 2 4 2 3 2 2" xfId="7591" xr:uid="{B9C672DF-433F-42F8-A966-037F906ED529}"/>
    <cellStyle name="Normal 3 2 4 2 3 2 2 2" xfId="9304" xr:uid="{B6A3E37C-812A-4F47-9556-1D582DC49095}"/>
    <cellStyle name="Normal 3 2 4 2 3 2 2 2 2" xfId="12726" xr:uid="{02C97022-17B8-482C-8017-7B6D659DE097}"/>
    <cellStyle name="Normal 3 2 4 2 3 2 2 2 2 2" xfId="26416" xr:uid="{91E171D0-E9C8-4377-981E-7F3730B544A6}"/>
    <cellStyle name="Normal 3 2 4 2 3 2 2 2 2 2 2" xfId="40108" xr:uid="{5E0C2480-0CAA-40BF-8B64-C7314C194DEB}"/>
    <cellStyle name="Normal 3 2 4 2 3 2 2 2 2 2 3" xfId="54992" xr:uid="{9B7C5CB1-1100-495E-A0C4-A28F6D525194}"/>
    <cellStyle name="Normal 3 2 4 2 3 2 2 2 2 3" xfId="19572" xr:uid="{8040DFB1-1C5A-46E5-A9F5-BD34EC2D5EDB}"/>
    <cellStyle name="Normal 3 2 4 2 3 2 2 2 2 4" xfId="33262" xr:uid="{EAF2FB5A-973F-4F79-8A92-DC591C75B977}"/>
    <cellStyle name="Normal 3 2 4 2 3 2 2 2 2 5" xfId="48146" xr:uid="{B9107C3B-941E-40D8-9489-5D0C985725DD}"/>
    <cellStyle name="Normal 3 2 4 2 3 2 2 2 3" xfId="22994" xr:uid="{01F196B3-D498-4CCF-9653-9101D6D29F9A}"/>
    <cellStyle name="Normal 3 2 4 2 3 2 2 2 3 2" xfId="36686" xr:uid="{941C23C4-BB0A-466B-A49E-8E2CA127F006}"/>
    <cellStyle name="Normal 3 2 4 2 3 2 2 2 3 3" xfId="51570" xr:uid="{BD1642E9-D481-4FFB-AFFB-4B2820C86BA7}"/>
    <cellStyle name="Normal 3 2 4 2 3 2 2 2 4" xfId="16150" xr:uid="{17338348-128A-4D0A-BBAF-DC6CA0E19023}"/>
    <cellStyle name="Normal 3 2 4 2 3 2 2 2 5" xfId="29840" xr:uid="{DFB5C726-33E0-455C-A23C-655A41D8AE6E}"/>
    <cellStyle name="Normal 3 2 4 2 3 2 2 2 6" xfId="44724" xr:uid="{41B15F7A-EC05-41C9-BE32-46E26DC667C8}"/>
    <cellStyle name="Normal 3 2 4 2 3 2 2 3" xfId="11014" xr:uid="{3DB0F22F-34DB-445F-AF34-5AF936925920}"/>
    <cellStyle name="Normal 3 2 4 2 3 2 2 3 2" xfId="24704" xr:uid="{255FB335-6B79-4470-ADC3-5A0A1578DD9E}"/>
    <cellStyle name="Normal 3 2 4 2 3 2 2 3 2 2" xfId="38396" xr:uid="{97CF4FC1-BE60-4EDC-A03B-E30BD6FF6F08}"/>
    <cellStyle name="Normal 3 2 4 2 3 2 2 3 2 3" xfId="53280" xr:uid="{159768E9-48C6-497E-8A3C-9EBB06952662}"/>
    <cellStyle name="Normal 3 2 4 2 3 2 2 3 3" xfId="17860" xr:uid="{AC8D925B-EA9A-4609-A92D-6FD5A144E2C1}"/>
    <cellStyle name="Normal 3 2 4 2 3 2 2 3 4" xfId="31550" xr:uid="{06F5FFCC-B9D9-4CFB-B20D-7C5194587B44}"/>
    <cellStyle name="Normal 3 2 4 2 3 2 2 3 5" xfId="46434" xr:uid="{1B6A3A45-7585-4454-9FA2-974558C4BC2A}"/>
    <cellStyle name="Normal 3 2 4 2 3 2 2 4" xfId="21282" xr:uid="{FF4362CD-7CC9-4DBA-B124-C657841CBAEC}"/>
    <cellStyle name="Normal 3 2 4 2 3 2 2 4 2" xfId="34974" xr:uid="{3F49CDB4-A778-48D6-8866-DB8B8763362E}"/>
    <cellStyle name="Normal 3 2 4 2 3 2 2 4 3" xfId="49858" xr:uid="{B422AEE5-77EE-41A2-BD0D-8BA6BAE1948D}"/>
    <cellStyle name="Normal 3 2 4 2 3 2 2 5" xfId="14438" xr:uid="{891B7917-C2CF-4B5F-A1C5-2BB8D5C46DEC}"/>
    <cellStyle name="Normal 3 2 4 2 3 2 2 6" xfId="28128" xr:uid="{CDC86CD5-7C5C-49EF-81A4-D459AE257DCF}"/>
    <cellStyle name="Normal 3 2 4 2 3 2 2 7" xfId="43012" xr:uid="{61229480-E730-4E65-9238-5D235BA7057F}"/>
    <cellStyle name="Normal 3 2 4 2 3 2 3" xfId="9303" xr:uid="{555CFD0C-8A21-4300-A130-AE148BF3DA3F}"/>
    <cellStyle name="Normal 3 2 4 2 3 2 3 2" xfId="12725" xr:uid="{B2156548-A198-45C0-A696-6BD7AB5D1E93}"/>
    <cellStyle name="Normal 3 2 4 2 3 2 3 2 2" xfId="26415" xr:uid="{1490C08E-0844-4297-B657-CB5C7D526D09}"/>
    <cellStyle name="Normal 3 2 4 2 3 2 3 2 2 2" xfId="40107" xr:uid="{DAA034F4-7C30-478F-A444-F1AC621E31CD}"/>
    <cellStyle name="Normal 3 2 4 2 3 2 3 2 2 3" xfId="54991" xr:uid="{947B39C8-4036-4C44-8C2A-480B9603052B}"/>
    <cellStyle name="Normal 3 2 4 2 3 2 3 2 3" xfId="19571" xr:uid="{83D3B2EC-278C-4B12-91A1-4D61D46E2584}"/>
    <cellStyle name="Normal 3 2 4 2 3 2 3 2 4" xfId="33261" xr:uid="{F17C1228-340C-45F6-82D2-97DBC9EEA6A7}"/>
    <cellStyle name="Normal 3 2 4 2 3 2 3 2 5" xfId="48145" xr:uid="{5EEB9AE4-90A0-447E-BE2C-51254D5207E7}"/>
    <cellStyle name="Normal 3 2 4 2 3 2 3 3" xfId="22993" xr:uid="{A7DE852F-6085-4893-8E03-37FAAD5523CF}"/>
    <cellStyle name="Normal 3 2 4 2 3 2 3 3 2" xfId="36685" xr:uid="{FF8D4181-31DE-44DC-8A2C-93E5F596BB82}"/>
    <cellStyle name="Normal 3 2 4 2 3 2 3 3 3" xfId="51569" xr:uid="{486889EF-E6B6-411E-8DF5-5C0356A2B3FA}"/>
    <cellStyle name="Normal 3 2 4 2 3 2 3 4" xfId="16149" xr:uid="{C14DD4AE-3748-4E08-88DA-24A45FAC7C2E}"/>
    <cellStyle name="Normal 3 2 4 2 3 2 3 5" xfId="29839" xr:uid="{D8EBC2C3-3981-4F9E-B4DF-AF0980B2222E}"/>
    <cellStyle name="Normal 3 2 4 2 3 2 3 6" xfId="44723" xr:uid="{27F7BF1F-F034-47DF-9B0C-1E32B093284C}"/>
    <cellStyle name="Normal 3 2 4 2 3 2 4" xfId="11013" xr:uid="{E93EF371-654F-42F1-BC48-986EEEAB8968}"/>
    <cellStyle name="Normal 3 2 4 2 3 2 4 2" xfId="24703" xr:uid="{B7393B4D-4967-485C-AD51-D84F5E93C13D}"/>
    <cellStyle name="Normal 3 2 4 2 3 2 4 2 2" xfId="38395" xr:uid="{CDCEA0E2-0ADC-4DD9-A492-232E641260D0}"/>
    <cellStyle name="Normal 3 2 4 2 3 2 4 2 3" xfId="53279" xr:uid="{6B6C0F3D-FB80-47F2-9170-5CB2A13FE155}"/>
    <cellStyle name="Normal 3 2 4 2 3 2 4 3" xfId="17859" xr:uid="{E68410F3-9E64-454D-8F2F-B5A8F157C55B}"/>
    <cellStyle name="Normal 3 2 4 2 3 2 4 4" xfId="31549" xr:uid="{69EE70D1-A308-4CE2-BC83-D85CD83698D5}"/>
    <cellStyle name="Normal 3 2 4 2 3 2 4 5" xfId="46433" xr:uid="{805A585C-41A7-49AB-ABE3-8931CAF49E5B}"/>
    <cellStyle name="Normal 3 2 4 2 3 2 5" xfId="21281" xr:uid="{897E432D-39EF-4FC1-AC7D-3C34E719014B}"/>
    <cellStyle name="Normal 3 2 4 2 3 2 5 2" xfId="34973" xr:uid="{BA8AEB72-2302-4716-9F4B-2A9ED9C594D5}"/>
    <cellStyle name="Normal 3 2 4 2 3 2 5 3" xfId="49857" xr:uid="{F19BE432-CDF8-4346-8A0C-7C2A22EFBB3C}"/>
    <cellStyle name="Normal 3 2 4 2 3 2 6" xfId="14437" xr:uid="{4FAE396E-F4C0-4E28-A021-35326D1FAE0D}"/>
    <cellStyle name="Normal 3 2 4 2 3 2 7" xfId="28127" xr:uid="{51C3AC36-4932-4978-9AEE-256D557E24E6}"/>
    <cellStyle name="Normal 3 2 4 2 3 2 8" xfId="43011" xr:uid="{61817FF5-BF79-4533-95F1-E095FB372C67}"/>
    <cellStyle name="Normal 3 2 4 2 3 3" xfId="7592" xr:uid="{ED0202C6-4F52-4519-B48D-D9FE384F2948}"/>
    <cellStyle name="Normal 3 2 4 2 3 3 2" xfId="9305" xr:uid="{351D3C07-D3B7-4269-BE9B-845DCA559DCF}"/>
    <cellStyle name="Normal 3 2 4 2 3 3 2 2" xfId="12727" xr:uid="{C9DA4891-FEB3-4855-B936-89629B4A8B1D}"/>
    <cellStyle name="Normal 3 2 4 2 3 3 2 2 2" xfId="26417" xr:uid="{19E8495E-6AEB-4697-BE08-D20324B09181}"/>
    <cellStyle name="Normal 3 2 4 2 3 3 2 2 2 2" xfId="40109" xr:uid="{28F3B296-28F9-48A1-B565-E68E941352A5}"/>
    <cellStyle name="Normal 3 2 4 2 3 3 2 2 2 3" xfId="54993" xr:uid="{817EB227-0CDE-4A23-89B8-B05DE5C11D46}"/>
    <cellStyle name="Normal 3 2 4 2 3 3 2 2 3" xfId="19573" xr:uid="{53B4E935-8701-4E89-87E0-C586B8126E98}"/>
    <cellStyle name="Normal 3 2 4 2 3 3 2 2 4" xfId="33263" xr:uid="{4473DA46-DF80-486E-AEB8-9B48EE9D9963}"/>
    <cellStyle name="Normal 3 2 4 2 3 3 2 2 5" xfId="48147" xr:uid="{9CEDF219-5462-4741-9D47-BAAB09274165}"/>
    <cellStyle name="Normal 3 2 4 2 3 3 2 3" xfId="22995" xr:uid="{5931E0B6-0236-475B-9B8A-A0B043AF4880}"/>
    <cellStyle name="Normal 3 2 4 2 3 3 2 3 2" xfId="36687" xr:uid="{5254C8C3-30CF-4F15-AEA7-827FDCDF1F7F}"/>
    <cellStyle name="Normal 3 2 4 2 3 3 2 3 3" xfId="51571" xr:uid="{9FBDD757-BAD5-4FFB-B3EB-0B849A71E388}"/>
    <cellStyle name="Normal 3 2 4 2 3 3 2 4" xfId="16151" xr:uid="{DB77480A-60E0-4E49-AD59-BD099900566E}"/>
    <cellStyle name="Normal 3 2 4 2 3 3 2 5" xfId="29841" xr:uid="{850C4E77-F59E-4C8E-89E6-FAA3283622B4}"/>
    <cellStyle name="Normal 3 2 4 2 3 3 2 6" xfId="44725" xr:uid="{6B1F144E-7924-4439-9914-26DBFC6D9407}"/>
    <cellStyle name="Normal 3 2 4 2 3 3 3" xfId="11015" xr:uid="{96A73D8E-4AC5-4CB8-A706-39C9F39C77B9}"/>
    <cellStyle name="Normal 3 2 4 2 3 3 3 2" xfId="24705" xr:uid="{079AFF83-D4E9-4407-8AD9-B274FAF374CE}"/>
    <cellStyle name="Normal 3 2 4 2 3 3 3 2 2" xfId="38397" xr:uid="{F4BDFF71-3849-4DD8-B77F-9F8EC93E8D16}"/>
    <cellStyle name="Normal 3 2 4 2 3 3 3 2 3" xfId="53281" xr:uid="{C8A24639-6749-404F-A28C-CFE7F71442D4}"/>
    <cellStyle name="Normal 3 2 4 2 3 3 3 3" xfId="17861" xr:uid="{E74DC987-23A2-4C06-AC0A-576533BFAC7E}"/>
    <cellStyle name="Normal 3 2 4 2 3 3 3 4" xfId="31551" xr:uid="{FCEFAEAF-2EF7-437F-B19D-836869E17C3C}"/>
    <cellStyle name="Normal 3 2 4 2 3 3 3 5" xfId="46435" xr:uid="{922F5749-7B9D-41C1-938C-5FBA85F79CBA}"/>
    <cellStyle name="Normal 3 2 4 2 3 3 4" xfId="21283" xr:uid="{51F8B96E-21DF-4F49-A6C2-77FF32BD0315}"/>
    <cellStyle name="Normal 3 2 4 2 3 3 4 2" xfId="34975" xr:uid="{D1FF930D-6EE1-463D-9D00-4C3B99333D64}"/>
    <cellStyle name="Normal 3 2 4 2 3 3 4 3" xfId="49859" xr:uid="{C77CA801-8016-4C28-A522-2E9A4D339320}"/>
    <cellStyle name="Normal 3 2 4 2 3 3 5" xfId="14439" xr:uid="{109E7807-6282-4D37-9BA4-56C2BBAD9454}"/>
    <cellStyle name="Normal 3 2 4 2 3 3 6" xfId="28129" xr:uid="{9061E23E-4A31-4D5E-B713-B1E7E0EFD81A}"/>
    <cellStyle name="Normal 3 2 4 2 3 3 7" xfId="43013" xr:uid="{131EC86D-FA97-4CC9-80B3-450B743CEA58}"/>
    <cellStyle name="Normal 3 2 4 2 3 4" xfId="7593" xr:uid="{0C5F1258-836A-44B4-92DA-2F1EFD63C48C}"/>
    <cellStyle name="Normal 3 2 4 2 3 4 2" xfId="9306" xr:uid="{723E3729-30DF-4870-A052-04688FAFF16A}"/>
    <cellStyle name="Normal 3 2 4 2 3 4 2 2" xfId="12728" xr:uid="{C7C0B55A-E598-4314-A293-33E344DC0A55}"/>
    <cellStyle name="Normal 3 2 4 2 3 4 2 2 2" xfId="26418" xr:uid="{C0889678-94FE-407B-AC6E-9F46BAE6B20B}"/>
    <cellStyle name="Normal 3 2 4 2 3 4 2 2 2 2" xfId="40110" xr:uid="{41C4C96D-BE43-461B-A1B7-C3B8F7BE6B54}"/>
    <cellStyle name="Normal 3 2 4 2 3 4 2 2 2 3" xfId="54994" xr:uid="{10A79C42-4C5A-4160-AF33-1C3BF9D8F841}"/>
    <cellStyle name="Normal 3 2 4 2 3 4 2 2 3" xfId="19574" xr:uid="{8695CAC5-62F5-4EF5-B83B-F994C60EC403}"/>
    <cellStyle name="Normal 3 2 4 2 3 4 2 2 4" xfId="33264" xr:uid="{E9425FE4-38D5-4E53-AA83-BC8205CD59B2}"/>
    <cellStyle name="Normal 3 2 4 2 3 4 2 2 5" xfId="48148" xr:uid="{46A4B9B1-CF2E-4B31-989C-AE250360E781}"/>
    <cellStyle name="Normal 3 2 4 2 3 4 2 3" xfId="22996" xr:uid="{6A73E997-413B-449A-AB8A-85CB714C346D}"/>
    <cellStyle name="Normal 3 2 4 2 3 4 2 3 2" xfId="36688" xr:uid="{9D137C4D-F4BD-4F04-A442-C432BB2A8C5B}"/>
    <cellStyle name="Normal 3 2 4 2 3 4 2 3 3" xfId="51572" xr:uid="{8CFDB0A1-C135-4A16-A060-E888667D6B0D}"/>
    <cellStyle name="Normal 3 2 4 2 3 4 2 4" xfId="16152" xr:uid="{597511A2-66A5-4B0A-89D3-719095B1A6E3}"/>
    <cellStyle name="Normal 3 2 4 2 3 4 2 5" xfId="29842" xr:uid="{5DB745C7-07C8-4B06-9CD9-01F3C9B9D161}"/>
    <cellStyle name="Normal 3 2 4 2 3 4 2 6" xfId="44726" xr:uid="{82A1B715-5D70-4101-8587-A28AD7F0B603}"/>
    <cellStyle name="Normal 3 2 4 2 3 4 3" xfId="11016" xr:uid="{4F3A66DA-73D7-4C9A-AECC-1F20F33B11FB}"/>
    <cellStyle name="Normal 3 2 4 2 3 4 3 2" xfId="24706" xr:uid="{2076EF1D-D05C-4D4D-AD27-CBFB03CC0337}"/>
    <cellStyle name="Normal 3 2 4 2 3 4 3 2 2" xfId="38398" xr:uid="{84BD0222-E0E4-4DBF-9E0C-C746CA545E57}"/>
    <cellStyle name="Normal 3 2 4 2 3 4 3 2 3" xfId="53282" xr:uid="{FF742DA3-26A0-49ED-97E0-4F5CB5EBEE13}"/>
    <cellStyle name="Normal 3 2 4 2 3 4 3 3" xfId="17862" xr:uid="{D343B73D-9D59-49C2-881C-9AA69781EA07}"/>
    <cellStyle name="Normal 3 2 4 2 3 4 3 4" xfId="31552" xr:uid="{95CA3226-3EB5-4193-AF6A-E71A1CB4BDB9}"/>
    <cellStyle name="Normal 3 2 4 2 3 4 3 5" xfId="46436" xr:uid="{F852AB61-18B2-42BA-AF08-B7EA7B622B9A}"/>
    <cellStyle name="Normal 3 2 4 2 3 4 4" xfId="21284" xr:uid="{E1A6FF1E-FEF5-48DB-A217-69C1FA9ED2FF}"/>
    <cellStyle name="Normal 3 2 4 2 3 4 4 2" xfId="34976" xr:uid="{343251E3-9651-4AFE-8650-E545F12AFD7A}"/>
    <cellStyle name="Normal 3 2 4 2 3 4 4 3" xfId="49860" xr:uid="{7F096C93-52E8-426A-8BC4-ED120CE3EC79}"/>
    <cellStyle name="Normal 3 2 4 2 3 4 5" xfId="14440" xr:uid="{BC6FE36C-EB1D-44EA-A66E-5C73FD1C9AFC}"/>
    <cellStyle name="Normal 3 2 4 2 3 4 6" xfId="28130" xr:uid="{AD579ED3-B000-4994-8798-B1B721D3583D}"/>
    <cellStyle name="Normal 3 2 4 2 3 4 7" xfId="43014" xr:uid="{8BA57E95-0814-4DFD-93CD-CB4102A86E0F}"/>
    <cellStyle name="Normal 3 2 4 2 3 5" xfId="9302" xr:uid="{6C0C8818-EE36-4244-9BC1-E8F93F1558AD}"/>
    <cellStyle name="Normal 3 2 4 2 3 5 2" xfId="12724" xr:uid="{1CAD420D-7BB9-4E2C-8994-9981A589EBF5}"/>
    <cellStyle name="Normal 3 2 4 2 3 5 2 2" xfId="26414" xr:uid="{81175CF5-E4F6-47BF-8484-D772EA74687F}"/>
    <cellStyle name="Normal 3 2 4 2 3 5 2 2 2" xfId="40106" xr:uid="{6D2821F4-6D41-4244-B17A-1150406D64ED}"/>
    <cellStyle name="Normal 3 2 4 2 3 5 2 2 3" xfId="54990" xr:uid="{5E149428-E371-47B8-AE3A-976CF812DB0D}"/>
    <cellStyle name="Normal 3 2 4 2 3 5 2 3" xfId="19570" xr:uid="{AFBF89F5-9459-4C50-8393-187EECEE6EEC}"/>
    <cellStyle name="Normal 3 2 4 2 3 5 2 4" xfId="33260" xr:uid="{A7176B2E-89B9-4209-A61A-DA2C0263E046}"/>
    <cellStyle name="Normal 3 2 4 2 3 5 2 5" xfId="48144" xr:uid="{695F77CC-9A64-4DB1-9CD5-B1DB6DC73D0B}"/>
    <cellStyle name="Normal 3 2 4 2 3 5 3" xfId="22992" xr:uid="{2A87C603-D260-4D8C-A7DA-E8E836D5C452}"/>
    <cellStyle name="Normal 3 2 4 2 3 5 3 2" xfId="36684" xr:uid="{09995BED-61AA-4860-83B7-4C2C38A4B80D}"/>
    <cellStyle name="Normal 3 2 4 2 3 5 3 3" xfId="51568" xr:uid="{871AFF7E-2510-45CF-B3B5-4E24C709B3BC}"/>
    <cellStyle name="Normal 3 2 4 2 3 5 4" xfId="16148" xr:uid="{68DED67E-4B1F-445F-B951-8A8D5D7D3CFE}"/>
    <cellStyle name="Normal 3 2 4 2 3 5 5" xfId="29838" xr:uid="{1B72B070-C1A9-4CBB-9007-09AFC4BED611}"/>
    <cellStyle name="Normal 3 2 4 2 3 5 6" xfId="44722" xr:uid="{E1FE1CF6-0290-4D22-90AB-2AA0A4DD3482}"/>
    <cellStyle name="Normal 3 2 4 2 3 6" xfId="11012" xr:uid="{33B874B0-111B-4B18-9863-93881F9362A0}"/>
    <cellStyle name="Normal 3 2 4 2 3 6 2" xfId="24702" xr:uid="{65763CBA-622A-4F9A-9586-602E4C5ED11B}"/>
    <cellStyle name="Normal 3 2 4 2 3 6 2 2" xfId="38394" xr:uid="{863273F6-AC9B-41D4-B975-8612DF70FC21}"/>
    <cellStyle name="Normal 3 2 4 2 3 6 2 3" xfId="53278" xr:uid="{E36D36EE-624C-43B8-9D2B-F6B3738E9350}"/>
    <cellStyle name="Normal 3 2 4 2 3 6 3" xfId="17858" xr:uid="{1E47CCAB-2D8A-472C-9EA7-CE46696BA01C}"/>
    <cellStyle name="Normal 3 2 4 2 3 6 4" xfId="31548" xr:uid="{82A56AE6-13EB-403B-A390-38BBB94A667B}"/>
    <cellStyle name="Normal 3 2 4 2 3 6 5" xfId="46432" xr:uid="{D6EF77C4-B122-4F9C-84F6-FAE9CFD62F33}"/>
    <cellStyle name="Normal 3 2 4 2 3 7" xfId="21280" xr:uid="{CADF1ADE-72DF-4277-BB44-DDC7B0413C80}"/>
    <cellStyle name="Normal 3 2 4 2 3 7 2" xfId="34972" xr:uid="{D5928B08-75F9-4D1D-AC51-D03FEE9A0537}"/>
    <cellStyle name="Normal 3 2 4 2 3 7 3" xfId="49856" xr:uid="{98D2DC99-F628-4921-8DDB-7E241C6145BF}"/>
    <cellStyle name="Normal 3 2 4 2 3 8" xfId="14436" xr:uid="{AD061F51-BEE1-4C71-9F1A-C66152145397}"/>
    <cellStyle name="Normal 3 2 4 2 3 9" xfId="28126" xr:uid="{2AE786DB-0CA9-42C8-914D-9A948D50B968}"/>
    <cellStyle name="Normal 3 2 4 2 4" xfId="7594" xr:uid="{BCC66F42-C955-4002-B685-3AF437FF66B6}"/>
    <cellStyle name="Normal 3 2 4 2 4 10" xfId="43015" xr:uid="{FFDD78A1-A189-4536-99B4-50AEFD9B0130}"/>
    <cellStyle name="Normal 3 2 4 2 4 2" xfId="7595" xr:uid="{6CFFBFBD-D86B-4F14-860F-8DBA0BD7BA9C}"/>
    <cellStyle name="Normal 3 2 4 2 4 2 2" xfId="7596" xr:uid="{F8C7991B-016D-4FD1-88ED-B61B9EC63953}"/>
    <cellStyle name="Normal 3 2 4 2 4 2 2 2" xfId="9309" xr:uid="{30398F71-F88F-40BE-AEC4-BA72D11DC6F8}"/>
    <cellStyle name="Normal 3 2 4 2 4 2 2 2 2" xfId="12731" xr:uid="{366550CD-B0FE-494A-9E70-5903BA4D3D0F}"/>
    <cellStyle name="Normal 3 2 4 2 4 2 2 2 2 2" xfId="26421" xr:uid="{4B18393B-16CC-4610-A0BE-25B12B8B1464}"/>
    <cellStyle name="Normal 3 2 4 2 4 2 2 2 2 2 2" xfId="40113" xr:uid="{BF8EE9CF-0368-4266-8801-CE3F814E1148}"/>
    <cellStyle name="Normal 3 2 4 2 4 2 2 2 2 2 3" xfId="54997" xr:uid="{5C3B403D-C5F6-40CD-B6F2-39B6EDBDFB8A}"/>
    <cellStyle name="Normal 3 2 4 2 4 2 2 2 2 3" xfId="19577" xr:uid="{AAE38CA8-5B9A-4326-9178-299F6034974B}"/>
    <cellStyle name="Normal 3 2 4 2 4 2 2 2 2 4" xfId="33267" xr:uid="{1E5FE149-50E2-4E1A-BF65-77574E9EC68C}"/>
    <cellStyle name="Normal 3 2 4 2 4 2 2 2 2 5" xfId="48151" xr:uid="{2A29181B-A03B-47B9-9EB0-92FD17AFCFA0}"/>
    <cellStyle name="Normal 3 2 4 2 4 2 2 2 3" xfId="22999" xr:uid="{67DA7B0D-B173-4F27-BBBA-49BF50D4BEEA}"/>
    <cellStyle name="Normal 3 2 4 2 4 2 2 2 3 2" xfId="36691" xr:uid="{97DA66EA-CCB0-46BF-BB24-80FE5DD0ED7C}"/>
    <cellStyle name="Normal 3 2 4 2 4 2 2 2 3 3" xfId="51575" xr:uid="{54283C32-887E-4D09-9992-844EA02FB742}"/>
    <cellStyle name="Normal 3 2 4 2 4 2 2 2 4" xfId="16155" xr:uid="{EC884476-DA1B-45F0-83D7-D9F82B03415B}"/>
    <cellStyle name="Normal 3 2 4 2 4 2 2 2 5" xfId="29845" xr:uid="{30792A74-D6FE-4645-B9B7-4C5B05AC31EF}"/>
    <cellStyle name="Normal 3 2 4 2 4 2 2 2 6" xfId="44729" xr:uid="{5FA10BBC-72AF-4295-A44B-653C84712601}"/>
    <cellStyle name="Normal 3 2 4 2 4 2 2 3" xfId="11019" xr:uid="{D66F5A4E-EB37-4882-80DD-20B5BEF97D7B}"/>
    <cellStyle name="Normal 3 2 4 2 4 2 2 3 2" xfId="24709" xr:uid="{3F3C5BC9-78E4-428D-96FF-B7849D7FFBA1}"/>
    <cellStyle name="Normal 3 2 4 2 4 2 2 3 2 2" xfId="38401" xr:uid="{BC46C04C-A6D5-4F3C-AA11-B24BBEC34775}"/>
    <cellStyle name="Normal 3 2 4 2 4 2 2 3 2 3" xfId="53285" xr:uid="{DFD0A95B-14C2-4948-AA2E-FEB90F631339}"/>
    <cellStyle name="Normal 3 2 4 2 4 2 2 3 3" xfId="17865" xr:uid="{44BBFD7C-49F8-4824-B949-38A810474566}"/>
    <cellStyle name="Normal 3 2 4 2 4 2 2 3 4" xfId="31555" xr:uid="{805AE0A3-089E-4582-B141-DF87283402CA}"/>
    <cellStyle name="Normal 3 2 4 2 4 2 2 3 5" xfId="46439" xr:uid="{E67024A2-9CCC-431C-B028-ECE6A2A50897}"/>
    <cellStyle name="Normal 3 2 4 2 4 2 2 4" xfId="21287" xr:uid="{154FDEFD-BFFF-4EF0-9AAC-EE6D304070F8}"/>
    <cellStyle name="Normal 3 2 4 2 4 2 2 4 2" xfId="34979" xr:uid="{B8F52C48-5D8F-40AA-B16F-D30233F01271}"/>
    <cellStyle name="Normal 3 2 4 2 4 2 2 4 3" xfId="49863" xr:uid="{8B51D1B1-8452-4DC4-8EC6-6BDED18500F8}"/>
    <cellStyle name="Normal 3 2 4 2 4 2 2 5" xfId="14443" xr:uid="{B29C498E-8842-499B-B1D9-807F93581C1A}"/>
    <cellStyle name="Normal 3 2 4 2 4 2 2 6" xfId="28133" xr:uid="{EFDAA2EF-6CA4-473F-A27E-BF01244EE872}"/>
    <cellStyle name="Normal 3 2 4 2 4 2 2 7" xfId="43017" xr:uid="{29D9F94B-72F8-43E0-B77A-62D420A81EED}"/>
    <cellStyle name="Normal 3 2 4 2 4 2 3" xfId="9308" xr:uid="{44728065-E66D-442A-8282-F825916C4272}"/>
    <cellStyle name="Normal 3 2 4 2 4 2 3 2" xfId="12730" xr:uid="{3F6E1851-AB03-4898-A9EF-12C789E471EE}"/>
    <cellStyle name="Normal 3 2 4 2 4 2 3 2 2" xfId="26420" xr:uid="{525FB205-B69C-4C26-90B0-B774B1D14CB7}"/>
    <cellStyle name="Normal 3 2 4 2 4 2 3 2 2 2" xfId="40112" xr:uid="{7F9BB3E6-F483-4C1E-984A-9BA7E42E1465}"/>
    <cellStyle name="Normal 3 2 4 2 4 2 3 2 2 3" xfId="54996" xr:uid="{3E7D384A-5252-4371-AC2D-B8B52D0E9539}"/>
    <cellStyle name="Normal 3 2 4 2 4 2 3 2 3" xfId="19576" xr:uid="{F8BF792A-6C6B-4D56-BAB1-E3D03CED1698}"/>
    <cellStyle name="Normal 3 2 4 2 4 2 3 2 4" xfId="33266" xr:uid="{2E4D694C-4B99-4F33-A802-5DDF75D152B6}"/>
    <cellStyle name="Normal 3 2 4 2 4 2 3 2 5" xfId="48150" xr:uid="{3A593CB5-7862-4F4E-ACAB-FD22CEFAAC22}"/>
    <cellStyle name="Normal 3 2 4 2 4 2 3 3" xfId="22998" xr:uid="{0A376407-BEB4-4FCA-8714-06256BEB68A2}"/>
    <cellStyle name="Normal 3 2 4 2 4 2 3 3 2" xfId="36690" xr:uid="{5D8D1E04-1A09-413E-BAD0-A4B87750E12C}"/>
    <cellStyle name="Normal 3 2 4 2 4 2 3 3 3" xfId="51574" xr:uid="{54170028-CA84-4762-9BCB-7033B16DCC3C}"/>
    <cellStyle name="Normal 3 2 4 2 4 2 3 4" xfId="16154" xr:uid="{6E392075-668E-4912-8C92-FD30B1C9F54A}"/>
    <cellStyle name="Normal 3 2 4 2 4 2 3 5" xfId="29844" xr:uid="{C5E6E572-DB83-4AE1-A006-EC21E0B2447F}"/>
    <cellStyle name="Normal 3 2 4 2 4 2 3 6" xfId="44728" xr:uid="{8E531C76-6D3E-48F5-BE65-9C59DE75D2E0}"/>
    <cellStyle name="Normal 3 2 4 2 4 2 4" xfId="11018" xr:uid="{5C57E282-7124-4737-9340-C31DC3602163}"/>
    <cellStyle name="Normal 3 2 4 2 4 2 4 2" xfId="24708" xr:uid="{344C280D-2113-42E6-B1F3-6538DD018837}"/>
    <cellStyle name="Normal 3 2 4 2 4 2 4 2 2" xfId="38400" xr:uid="{9B0F468D-A913-436C-9142-7C55DC9205E2}"/>
    <cellStyle name="Normal 3 2 4 2 4 2 4 2 3" xfId="53284" xr:uid="{FA210267-2FF9-413D-9348-EA2DFFA3B77B}"/>
    <cellStyle name="Normal 3 2 4 2 4 2 4 3" xfId="17864" xr:uid="{F9A52385-043A-4222-B56E-936162F58C34}"/>
    <cellStyle name="Normal 3 2 4 2 4 2 4 4" xfId="31554" xr:uid="{9CA6DDAB-A86E-4DEE-862E-63E94FDA4FD5}"/>
    <cellStyle name="Normal 3 2 4 2 4 2 4 5" xfId="46438" xr:uid="{3C8CDC19-375C-4ACE-B29E-2A599B200EB5}"/>
    <cellStyle name="Normal 3 2 4 2 4 2 5" xfId="21286" xr:uid="{E5403402-FD83-4010-B208-084C36E34142}"/>
    <cellStyle name="Normal 3 2 4 2 4 2 5 2" xfId="34978" xr:uid="{2A93BD83-1E7F-4741-9FEE-DD1C5EB8E65C}"/>
    <cellStyle name="Normal 3 2 4 2 4 2 5 3" xfId="49862" xr:uid="{41AEC9C7-09DB-4BA8-BEE2-3761E2B112D3}"/>
    <cellStyle name="Normal 3 2 4 2 4 2 6" xfId="14442" xr:uid="{9F8B806F-5B36-457D-BC41-38695842C390}"/>
    <cellStyle name="Normal 3 2 4 2 4 2 7" xfId="28132" xr:uid="{C71FC26A-1B59-455C-9701-CF0C307FCBA2}"/>
    <cellStyle name="Normal 3 2 4 2 4 2 8" xfId="43016" xr:uid="{0D6B586A-4D67-4CD7-810D-4A8D4C223E81}"/>
    <cellStyle name="Normal 3 2 4 2 4 3" xfId="7597" xr:uid="{2500D249-4729-46B1-936E-0A93A21ABE64}"/>
    <cellStyle name="Normal 3 2 4 2 4 3 2" xfId="9310" xr:uid="{DA1B1031-3B8C-4C0C-BE3E-590B5F58DBB8}"/>
    <cellStyle name="Normal 3 2 4 2 4 3 2 2" xfId="12732" xr:uid="{F54430D4-D010-4300-BDA9-00F32FF2E0A8}"/>
    <cellStyle name="Normal 3 2 4 2 4 3 2 2 2" xfId="26422" xr:uid="{A2A89A7D-A127-45A6-AAD3-5803A4AC23A9}"/>
    <cellStyle name="Normal 3 2 4 2 4 3 2 2 2 2" xfId="40114" xr:uid="{1EDB8F26-0E31-4BCE-9A15-77CFA2877BFC}"/>
    <cellStyle name="Normal 3 2 4 2 4 3 2 2 2 3" xfId="54998" xr:uid="{7CB3C3FE-8CCE-475E-9BAC-5B217C4630A5}"/>
    <cellStyle name="Normal 3 2 4 2 4 3 2 2 3" xfId="19578" xr:uid="{54FF2C42-37D2-4EA0-A80E-98BF4711501E}"/>
    <cellStyle name="Normal 3 2 4 2 4 3 2 2 4" xfId="33268" xr:uid="{9E5226EA-D823-47E8-98AA-B211491C75D8}"/>
    <cellStyle name="Normal 3 2 4 2 4 3 2 2 5" xfId="48152" xr:uid="{B93A85FF-4106-4597-BFB4-42501FA983A5}"/>
    <cellStyle name="Normal 3 2 4 2 4 3 2 3" xfId="23000" xr:uid="{305D8F6F-A3D7-4F90-A225-13A3150CF556}"/>
    <cellStyle name="Normal 3 2 4 2 4 3 2 3 2" xfId="36692" xr:uid="{52380327-69A7-4738-9479-E0283977F2B3}"/>
    <cellStyle name="Normal 3 2 4 2 4 3 2 3 3" xfId="51576" xr:uid="{E381A44A-B599-4150-AB5C-4DACBCB38F52}"/>
    <cellStyle name="Normal 3 2 4 2 4 3 2 4" xfId="16156" xr:uid="{405D4A1F-2032-40CD-A93B-869B9A87E7A5}"/>
    <cellStyle name="Normal 3 2 4 2 4 3 2 5" xfId="29846" xr:uid="{4E9DE809-A219-4125-873B-159FFB613894}"/>
    <cellStyle name="Normal 3 2 4 2 4 3 2 6" xfId="44730" xr:uid="{BAF6C355-447C-40A1-BD06-9D774330674B}"/>
    <cellStyle name="Normal 3 2 4 2 4 3 3" xfId="11020" xr:uid="{CA4053C4-062C-4C31-A79A-3CFDE68BB6E6}"/>
    <cellStyle name="Normal 3 2 4 2 4 3 3 2" xfId="24710" xr:uid="{77D5E4B4-B18F-47B5-A888-7A88013EF6B0}"/>
    <cellStyle name="Normal 3 2 4 2 4 3 3 2 2" xfId="38402" xr:uid="{C0DF9ECF-3ED5-46C6-A8D9-B70A4FFF4DC6}"/>
    <cellStyle name="Normal 3 2 4 2 4 3 3 2 3" xfId="53286" xr:uid="{3F3FF6E6-AEF9-4CFE-8051-2438C671153B}"/>
    <cellStyle name="Normal 3 2 4 2 4 3 3 3" xfId="17866" xr:uid="{13C570D8-F8A2-4986-917D-294F877E8D38}"/>
    <cellStyle name="Normal 3 2 4 2 4 3 3 4" xfId="31556" xr:uid="{F49D9412-255A-4D8E-8009-B8C348A25755}"/>
    <cellStyle name="Normal 3 2 4 2 4 3 3 5" xfId="46440" xr:uid="{EB5D1C67-804F-4DBB-B74B-58F75ED08BA4}"/>
    <cellStyle name="Normal 3 2 4 2 4 3 4" xfId="21288" xr:uid="{650BA822-CB22-4147-9E58-2D101C630127}"/>
    <cellStyle name="Normal 3 2 4 2 4 3 4 2" xfId="34980" xr:uid="{E53BC9CE-9FD1-4A01-9267-5A4B317783AE}"/>
    <cellStyle name="Normal 3 2 4 2 4 3 4 3" xfId="49864" xr:uid="{704FD19B-E12F-4BFB-BE41-17A51B68079A}"/>
    <cellStyle name="Normal 3 2 4 2 4 3 5" xfId="14444" xr:uid="{2DF85FA8-A11F-4C7A-AF90-8C890F427201}"/>
    <cellStyle name="Normal 3 2 4 2 4 3 6" xfId="28134" xr:uid="{3086B1D5-A361-4F96-87AD-6E93DDB08FE3}"/>
    <cellStyle name="Normal 3 2 4 2 4 3 7" xfId="43018" xr:uid="{A4B85CBD-FCCC-4D8B-B41E-27B720014027}"/>
    <cellStyle name="Normal 3 2 4 2 4 4" xfId="7598" xr:uid="{E5D752B4-FBF7-4950-83D1-E13A38429145}"/>
    <cellStyle name="Normal 3 2 4 2 4 4 2" xfId="9311" xr:uid="{B9D9C098-11DD-45FD-805A-E3C52CCD2514}"/>
    <cellStyle name="Normal 3 2 4 2 4 4 2 2" xfId="12733" xr:uid="{5E858E68-458D-4210-B8D8-02296F9C064D}"/>
    <cellStyle name="Normal 3 2 4 2 4 4 2 2 2" xfId="26423" xr:uid="{D08815EE-696A-47E2-BDFF-EC436D6777AB}"/>
    <cellStyle name="Normal 3 2 4 2 4 4 2 2 2 2" xfId="40115" xr:uid="{373952F8-E965-4FE7-BC28-25594924FE6C}"/>
    <cellStyle name="Normal 3 2 4 2 4 4 2 2 2 3" xfId="54999" xr:uid="{ABEBAC24-6E65-4A76-8879-6DA7F4C4CAD6}"/>
    <cellStyle name="Normal 3 2 4 2 4 4 2 2 3" xfId="19579" xr:uid="{9E90F22D-805C-4A34-AE1E-A87A86682E93}"/>
    <cellStyle name="Normal 3 2 4 2 4 4 2 2 4" xfId="33269" xr:uid="{7EF24356-8781-414C-8C52-29498B0ADEC3}"/>
    <cellStyle name="Normal 3 2 4 2 4 4 2 2 5" xfId="48153" xr:uid="{D5AB2169-7E6D-4F69-AF6B-51A1B9937E1B}"/>
    <cellStyle name="Normal 3 2 4 2 4 4 2 3" xfId="23001" xr:uid="{A4B65E8E-DE4F-4135-AAFA-704CC9DA31A6}"/>
    <cellStyle name="Normal 3 2 4 2 4 4 2 3 2" xfId="36693" xr:uid="{39D085A6-379E-4FF4-B8FE-334B006C6CF1}"/>
    <cellStyle name="Normal 3 2 4 2 4 4 2 3 3" xfId="51577" xr:uid="{4D93F5D3-9CD4-42CB-B9AB-EF1703F9000A}"/>
    <cellStyle name="Normal 3 2 4 2 4 4 2 4" xfId="16157" xr:uid="{2D9982FF-FDAC-41A0-9984-BF572D663F45}"/>
    <cellStyle name="Normal 3 2 4 2 4 4 2 5" xfId="29847" xr:uid="{73E67276-11F0-4808-BFBA-5EB987FE23D1}"/>
    <cellStyle name="Normal 3 2 4 2 4 4 2 6" xfId="44731" xr:uid="{3E95EEB8-DCAF-4D59-87C8-0B78451E3DD4}"/>
    <cellStyle name="Normal 3 2 4 2 4 4 3" xfId="11021" xr:uid="{35FA3D77-76B1-421E-B8E0-83738F16B9AE}"/>
    <cellStyle name="Normal 3 2 4 2 4 4 3 2" xfId="24711" xr:uid="{DDFEEA51-D676-4574-B50B-38F91AE9DC18}"/>
    <cellStyle name="Normal 3 2 4 2 4 4 3 2 2" xfId="38403" xr:uid="{FE56393A-C222-42E9-BEC1-5C071F281B91}"/>
    <cellStyle name="Normal 3 2 4 2 4 4 3 2 3" xfId="53287" xr:uid="{063A8A96-5E80-48CD-8D01-590F077EA723}"/>
    <cellStyle name="Normal 3 2 4 2 4 4 3 3" xfId="17867" xr:uid="{EA05607A-A839-4143-B736-72F6B8755D62}"/>
    <cellStyle name="Normal 3 2 4 2 4 4 3 4" xfId="31557" xr:uid="{A9369D0E-E651-44B0-A53E-AA457AD24655}"/>
    <cellStyle name="Normal 3 2 4 2 4 4 3 5" xfId="46441" xr:uid="{61F801C1-25D8-4888-8EB6-893FC07B522B}"/>
    <cellStyle name="Normal 3 2 4 2 4 4 4" xfId="21289" xr:uid="{9CF66AE6-1C85-4322-82B6-522243EE9BEE}"/>
    <cellStyle name="Normal 3 2 4 2 4 4 4 2" xfId="34981" xr:uid="{832C1AA5-F27C-4265-8EED-4B26FEFDB94A}"/>
    <cellStyle name="Normal 3 2 4 2 4 4 4 3" xfId="49865" xr:uid="{F6D8B846-C3D8-48ED-8AFB-6AE3F4005D64}"/>
    <cellStyle name="Normal 3 2 4 2 4 4 5" xfId="14445" xr:uid="{2F5EB4D6-9B94-4308-A8E1-F22713BCEEB7}"/>
    <cellStyle name="Normal 3 2 4 2 4 4 6" xfId="28135" xr:uid="{3F7DBD18-9199-487B-B127-C9E8FA2235E0}"/>
    <cellStyle name="Normal 3 2 4 2 4 4 7" xfId="43019" xr:uid="{1E95A91A-D351-4BEA-9CB7-B2E258617C81}"/>
    <cellStyle name="Normal 3 2 4 2 4 5" xfId="9307" xr:uid="{4459C3EB-645C-4F69-AF86-2A3A8563F914}"/>
    <cellStyle name="Normal 3 2 4 2 4 5 2" xfId="12729" xr:uid="{ECA5535F-4004-4A87-A30D-42366CBE0D28}"/>
    <cellStyle name="Normal 3 2 4 2 4 5 2 2" xfId="26419" xr:uid="{98706BE6-A9A7-401D-B538-6D25E94E9988}"/>
    <cellStyle name="Normal 3 2 4 2 4 5 2 2 2" xfId="40111" xr:uid="{BBE76F56-6489-4E5C-B782-1BB3EE90D500}"/>
    <cellStyle name="Normal 3 2 4 2 4 5 2 2 3" xfId="54995" xr:uid="{D5AD4E61-3AE2-4901-A680-06EF3CD60603}"/>
    <cellStyle name="Normal 3 2 4 2 4 5 2 3" xfId="19575" xr:uid="{24E8E995-2A28-4BF5-8C4E-A6459552A85B}"/>
    <cellStyle name="Normal 3 2 4 2 4 5 2 4" xfId="33265" xr:uid="{AFA45E52-6D58-4C99-8F48-198EBB4B82D0}"/>
    <cellStyle name="Normal 3 2 4 2 4 5 2 5" xfId="48149" xr:uid="{8E6A12A7-D371-434D-88F7-4AEAB65C4BEA}"/>
    <cellStyle name="Normal 3 2 4 2 4 5 3" xfId="22997" xr:uid="{2B25D84E-5E4A-4BD6-BA7F-D16F71C17664}"/>
    <cellStyle name="Normal 3 2 4 2 4 5 3 2" xfId="36689" xr:uid="{5CDAFFDD-D8FB-4418-A7C5-03EB5E9232B8}"/>
    <cellStyle name="Normal 3 2 4 2 4 5 3 3" xfId="51573" xr:uid="{5935C7DA-65C8-44A4-8817-08B5E836DB9D}"/>
    <cellStyle name="Normal 3 2 4 2 4 5 4" xfId="16153" xr:uid="{49D61ABE-3EFA-4A1D-9E81-4AA1F3A546BE}"/>
    <cellStyle name="Normal 3 2 4 2 4 5 5" xfId="29843" xr:uid="{F0488397-B68D-4E5F-8C20-4DE4BCD5428D}"/>
    <cellStyle name="Normal 3 2 4 2 4 5 6" xfId="44727" xr:uid="{D5A72AD8-62CD-46A3-9750-E78D3E2E9668}"/>
    <cellStyle name="Normal 3 2 4 2 4 6" xfId="11017" xr:uid="{486D5689-1C35-4B8B-BAC2-0B520DC35472}"/>
    <cellStyle name="Normal 3 2 4 2 4 6 2" xfId="24707" xr:uid="{38570D52-BF75-49D6-B96E-952487ADDBC8}"/>
    <cellStyle name="Normal 3 2 4 2 4 6 2 2" xfId="38399" xr:uid="{EF21DCC1-3ADB-42EB-AD04-683C0A8228DB}"/>
    <cellStyle name="Normal 3 2 4 2 4 6 2 3" xfId="53283" xr:uid="{E935056E-BBB3-4CC4-887F-F7F03FD21E0A}"/>
    <cellStyle name="Normal 3 2 4 2 4 6 3" xfId="17863" xr:uid="{9B6F3D9C-D83F-437A-B4EA-4672F95382F5}"/>
    <cellStyle name="Normal 3 2 4 2 4 6 4" xfId="31553" xr:uid="{42538961-1A23-43B9-86DF-44A5EA1BDD07}"/>
    <cellStyle name="Normal 3 2 4 2 4 6 5" xfId="46437" xr:uid="{90198636-E2FF-4686-8D1A-A074329E0D76}"/>
    <cellStyle name="Normal 3 2 4 2 4 7" xfId="21285" xr:uid="{76AD20A9-58EC-4A3F-969D-91380729DA6D}"/>
    <cellStyle name="Normal 3 2 4 2 4 7 2" xfId="34977" xr:uid="{E669FCB4-1415-48B2-BBD5-824B82A7B824}"/>
    <cellStyle name="Normal 3 2 4 2 4 7 3" xfId="49861" xr:uid="{83E85003-8357-4004-8F68-89F0116D0DD2}"/>
    <cellStyle name="Normal 3 2 4 2 4 8" xfId="14441" xr:uid="{A5BB8602-2084-4B23-9F2A-2CDC9E0EB2D3}"/>
    <cellStyle name="Normal 3 2 4 2 4 9" xfId="28131" xr:uid="{EEB6CBE0-BF45-4E07-A0A0-EFC4D015B6C2}"/>
    <cellStyle name="Normal 3 2 4 2 5" xfId="7599" xr:uid="{68883A3E-1679-4109-984E-6FCF3C2A5753}"/>
    <cellStyle name="Normal 3 2 4 2 5 2" xfId="7600" xr:uid="{7531757A-6A50-42AA-B1F0-274AD13679F8}"/>
    <cellStyle name="Normal 3 2 4 2 5 2 2" xfId="9313" xr:uid="{7E2B7C7C-041D-459A-9583-0AF403B580C7}"/>
    <cellStyle name="Normal 3 2 4 2 5 2 2 2" xfId="12735" xr:uid="{DDD78AA2-369E-449E-B0A5-D22C0A89F293}"/>
    <cellStyle name="Normal 3 2 4 2 5 2 2 2 2" xfId="26425" xr:uid="{33A6AEBF-6346-4D77-BDD0-52B37F766CD3}"/>
    <cellStyle name="Normal 3 2 4 2 5 2 2 2 2 2" xfId="40117" xr:uid="{67479A26-4093-4421-8E87-939DDC87DE67}"/>
    <cellStyle name="Normal 3 2 4 2 5 2 2 2 2 3" xfId="55001" xr:uid="{7BD4D76F-0721-42E4-BF06-83B19E2B6BFB}"/>
    <cellStyle name="Normal 3 2 4 2 5 2 2 2 3" xfId="19581" xr:uid="{1ACB2C1F-E2C1-4568-944B-0A303A84FF61}"/>
    <cellStyle name="Normal 3 2 4 2 5 2 2 2 4" xfId="33271" xr:uid="{A0BF8D83-07D1-434F-90AA-20072118E131}"/>
    <cellStyle name="Normal 3 2 4 2 5 2 2 2 5" xfId="48155" xr:uid="{86A29028-D323-4044-BF0A-0B14DC09BBCF}"/>
    <cellStyle name="Normal 3 2 4 2 5 2 2 3" xfId="23003" xr:uid="{E70E0740-60E2-4C62-B7DF-91ABC29E1DA4}"/>
    <cellStyle name="Normal 3 2 4 2 5 2 2 3 2" xfId="36695" xr:uid="{73B61304-468E-4591-A2A5-0B5C1907FED3}"/>
    <cellStyle name="Normal 3 2 4 2 5 2 2 3 3" xfId="51579" xr:uid="{74C8F0A1-8FD2-4043-935E-72E6B6F829E9}"/>
    <cellStyle name="Normal 3 2 4 2 5 2 2 4" xfId="16159" xr:uid="{2143A0E0-D0A2-4298-BD8C-70D3AA45C0CF}"/>
    <cellStyle name="Normal 3 2 4 2 5 2 2 5" xfId="29849" xr:uid="{2AAE7CA2-4A7F-4B3D-87CE-1DF97F896720}"/>
    <cellStyle name="Normal 3 2 4 2 5 2 2 6" xfId="44733" xr:uid="{6FE69C8C-9156-49D0-9DDB-6693932A2E62}"/>
    <cellStyle name="Normal 3 2 4 2 5 2 3" xfId="11023" xr:uid="{024A0ED2-4065-433E-88BF-0D99108DB8CF}"/>
    <cellStyle name="Normal 3 2 4 2 5 2 3 2" xfId="24713" xr:uid="{D3C4FA04-A433-4B05-9AF2-33149FF4D336}"/>
    <cellStyle name="Normal 3 2 4 2 5 2 3 2 2" xfId="38405" xr:uid="{E70747C2-F395-4527-9166-6ABCC83E91C1}"/>
    <cellStyle name="Normal 3 2 4 2 5 2 3 2 3" xfId="53289" xr:uid="{E2094134-CA89-40BF-8250-033E4D77D243}"/>
    <cellStyle name="Normal 3 2 4 2 5 2 3 3" xfId="17869" xr:uid="{8EEF300D-36CA-48A8-8B34-146D21423907}"/>
    <cellStyle name="Normal 3 2 4 2 5 2 3 4" xfId="31559" xr:uid="{9CAD76E1-529D-461F-8F8D-A69E6EDCB3E7}"/>
    <cellStyle name="Normal 3 2 4 2 5 2 3 5" xfId="46443" xr:uid="{E9FFBF1E-F6FE-47CB-8DD0-41E458B9F63C}"/>
    <cellStyle name="Normal 3 2 4 2 5 2 4" xfId="21291" xr:uid="{76C12C07-1939-42DD-B2FE-98AD967F9901}"/>
    <cellStyle name="Normal 3 2 4 2 5 2 4 2" xfId="34983" xr:uid="{FC3DDEF8-BD41-411F-8CE2-1BD03798356C}"/>
    <cellStyle name="Normal 3 2 4 2 5 2 4 3" xfId="49867" xr:uid="{6DC46D3D-3C1E-415F-AAC7-D1FC0151C032}"/>
    <cellStyle name="Normal 3 2 4 2 5 2 5" xfId="14447" xr:uid="{B06569E4-A607-4413-B3B4-D504315EE6CE}"/>
    <cellStyle name="Normal 3 2 4 2 5 2 6" xfId="28137" xr:uid="{BF3F47BA-BFD3-4A04-A01A-B0ACFCAFA310}"/>
    <cellStyle name="Normal 3 2 4 2 5 2 7" xfId="43021" xr:uid="{DAFB75D1-2A04-47F1-A328-DEF00DE59B66}"/>
    <cellStyle name="Normal 3 2 4 2 5 3" xfId="9312" xr:uid="{7E16240D-423A-4AC7-A18C-D6AFC9F1B227}"/>
    <cellStyle name="Normal 3 2 4 2 5 3 2" xfId="12734" xr:uid="{F81B2AA4-288F-443D-9E05-15D22DE7CE32}"/>
    <cellStyle name="Normal 3 2 4 2 5 3 2 2" xfId="26424" xr:uid="{059CE2EE-BBE5-4714-878F-D7D505BBE140}"/>
    <cellStyle name="Normal 3 2 4 2 5 3 2 2 2" xfId="40116" xr:uid="{9ECB8E52-F04A-4027-8877-E6CE745D1803}"/>
    <cellStyle name="Normal 3 2 4 2 5 3 2 2 3" xfId="55000" xr:uid="{E20E9DE5-8D87-4E73-B6A3-D752231A422E}"/>
    <cellStyle name="Normal 3 2 4 2 5 3 2 3" xfId="19580" xr:uid="{7F747A20-5BC2-4A26-8965-60244A776297}"/>
    <cellStyle name="Normal 3 2 4 2 5 3 2 4" xfId="33270" xr:uid="{CC35629B-6B26-4CE8-B8DC-00F37796BD92}"/>
    <cellStyle name="Normal 3 2 4 2 5 3 2 5" xfId="48154" xr:uid="{7A8E2903-E0D4-4CBA-A18A-9DDD14107F1A}"/>
    <cellStyle name="Normal 3 2 4 2 5 3 3" xfId="23002" xr:uid="{5779DA20-F2CA-47AE-91B7-0C84EF1D39D0}"/>
    <cellStyle name="Normal 3 2 4 2 5 3 3 2" xfId="36694" xr:uid="{6B055DFD-AD0D-48F9-8BF5-37B99F75F32B}"/>
    <cellStyle name="Normal 3 2 4 2 5 3 3 3" xfId="51578" xr:uid="{5D7ED267-D38A-4A7B-96F8-61950E9D6E6F}"/>
    <cellStyle name="Normal 3 2 4 2 5 3 4" xfId="16158" xr:uid="{737BF90A-BC78-4F30-B6AD-C7FD14B4B704}"/>
    <cellStyle name="Normal 3 2 4 2 5 3 5" xfId="29848" xr:uid="{6F5AC583-F182-4DB3-B96B-B172F37CAE2F}"/>
    <cellStyle name="Normal 3 2 4 2 5 3 6" xfId="44732" xr:uid="{2C0AB295-BAAF-4FFE-9264-D2810B9CCFE3}"/>
    <cellStyle name="Normal 3 2 4 2 5 4" xfId="11022" xr:uid="{D87DCD1D-57B0-4E58-983B-F8722BCE0518}"/>
    <cellStyle name="Normal 3 2 4 2 5 4 2" xfId="24712" xr:uid="{408D39D7-3F70-44FA-A9E0-6EB7404C2189}"/>
    <cellStyle name="Normal 3 2 4 2 5 4 2 2" xfId="38404" xr:uid="{7DECF020-62D3-4C97-A00C-10A62E66CD0C}"/>
    <cellStyle name="Normal 3 2 4 2 5 4 2 3" xfId="53288" xr:uid="{AD3C7133-E0E0-482B-8298-9F250DE31E33}"/>
    <cellStyle name="Normal 3 2 4 2 5 4 3" xfId="17868" xr:uid="{2321EA8E-E74B-4B96-ABEA-10640AEFA7A4}"/>
    <cellStyle name="Normal 3 2 4 2 5 4 4" xfId="31558" xr:uid="{56B8861C-4D3E-48C1-A1F9-10616D1A527C}"/>
    <cellStyle name="Normal 3 2 4 2 5 4 5" xfId="46442" xr:uid="{9A69504C-F3DC-49ED-963D-24E4CFCFE591}"/>
    <cellStyle name="Normal 3 2 4 2 5 5" xfId="21290" xr:uid="{04C3E4BF-DC15-4BA7-9CB7-1322CFCD75D7}"/>
    <cellStyle name="Normal 3 2 4 2 5 5 2" xfId="34982" xr:uid="{52503F08-136E-44EC-A851-E8123266D24D}"/>
    <cellStyle name="Normal 3 2 4 2 5 5 3" xfId="49866" xr:uid="{E44EDBA4-7626-402B-8394-5CE230E35124}"/>
    <cellStyle name="Normal 3 2 4 2 5 6" xfId="14446" xr:uid="{21F1A07C-9ECD-4483-AB6E-A18A94EF43E9}"/>
    <cellStyle name="Normal 3 2 4 2 5 7" xfId="28136" xr:uid="{8719CE04-D09E-4B57-BC1A-B398F737A38E}"/>
    <cellStyle name="Normal 3 2 4 2 5 8" xfId="43020" xr:uid="{89C53907-E552-4E33-AC6C-EC30B6A3B417}"/>
    <cellStyle name="Normal 3 2 4 2 6" xfId="7601" xr:uid="{6C64ABD1-A5F7-433C-B8DA-78C135FDBA8A}"/>
    <cellStyle name="Normal 3 2 4 2 6 2" xfId="9314" xr:uid="{D5F3A0A6-412E-479C-A1CD-37AF3DB142F9}"/>
    <cellStyle name="Normal 3 2 4 2 6 2 2" xfId="12736" xr:uid="{17C8F14E-1498-416C-AC54-8A8E4BF85029}"/>
    <cellStyle name="Normal 3 2 4 2 6 2 2 2" xfId="26426" xr:uid="{BCF80030-FBF0-461B-AEAE-281CC882E3B0}"/>
    <cellStyle name="Normal 3 2 4 2 6 2 2 2 2" xfId="40118" xr:uid="{3C82D1B4-6EFA-46BC-BAD1-7EEA7683203F}"/>
    <cellStyle name="Normal 3 2 4 2 6 2 2 2 3" xfId="55002" xr:uid="{8302EC03-09F2-4140-AED4-B27FBBC21BB2}"/>
    <cellStyle name="Normal 3 2 4 2 6 2 2 3" xfId="19582" xr:uid="{BC4F4A9B-F700-4DC1-A729-6B19E64765D2}"/>
    <cellStyle name="Normal 3 2 4 2 6 2 2 4" xfId="33272" xr:uid="{BAB67ABB-429C-49B9-8DAE-F847AAFB9F17}"/>
    <cellStyle name="Normal 3 2 4 2 6 2 2 5" xfId="48156" xr:uid="{73D0F3AB-F4DE-4D2F-B9D4-1FA073634B20}"/>
    <cellStyle name="Normal 3 2 4 2 6 2 3" xfId="23004" xr:uid="{3A61C939-AB07-45E3-B51B-5C2929CF3168}"/>
    <cellStyle name="Normal 3 2 4 2 6 2 3 2" xfId="36696" xr:uid="{CADE8197-6E10-4765-8ABB-A7788A8F4610}"/>
    <cellStyle name="Normal 3 2 4 2 6 2 3 3" xfId="51580" xr:uid="{0BBA8852-EF41-4E0A-BB19-4E3963F122B7}"/>
    <cellStyle name="Normal 3 2 4 2 6 2 4" xfId="16160" xr:uid="{9575A257-C476-4AC6-BCB3-506D197D235B}"/>
    <cellStyle name="Normal 3 2 4 2 6 2 5" xfId="29850" xr:uid="{195E7189-4DA3-4EBB-81DD-C34658E3980E}"/>
    <cellStyle name="Normal 3 2 4 2 6 2 6" xfId="44734" xr:uid="{870330E0-96BB-46F3-8DDF-6D7D95835951}"/>
    <cellStyle name="Normal 3 2 4 2 6 3" xfId="11024" xr:uid="{1AFB6CAD-9AA8-4CB4-9354-05B749FEC65F}"/>
    <cellStyle name="Normal 3 2 4 2 6 3 2" xfId="24714" xr:uid="{BD815BD2-A6D9-4EB7-BDCC-E87DCEBCB788}"/>
    <cellStyle name="Normal 3 2 4 2 6 3 2 2" xfId="38406" xr:uid="{34B68187-D788-4783-8FF3-18783A340D8B}"/>
    <cellStyle name="Normal 3 2 4 2 6 3 2 3" xfId="53290" xr:uid="{454AD051-5899-446C-907A-DAE4F754B37A}"/>
    <cellStyle name="Normal 3 2 4 2 6 3 3" xfId="17870" xr:uid="{D8832977-E2AF-4911-A868-A562C536DFD9}"/>
    <cellStyle name="Normal 3 2 4 2 6 3 4" xfId="31560" xr:uid="{0618857F-E7A2-4BB2-B0B7-93E9A24D8783}"/>
    <cellStyle name="Normal 3 2 4 2 6 3 5" xfId="46444" xr:uid="{D2080CA2-12A2-42CB-9584-B238E62757F6}"/>
    <cellStyle name="Normal 3 2 4 2 6 4" xfId="21292" xr:uid="{7D9CB87A-97FE-4B29-8B02-D84809EF47DA}"/>
    <cellStyle name="Normal 3 2 4 2 6 4 2" xfId="34984" xr:uid="{CB168F08-4DA8-41FE-8866-70D3EA35D8D2}"/>
    <cellStyle name="Normal 3 2 4 2 6 4 3" xfId="49868" xr:uid="{5565C378-CB96-4E6A-9D3C-6CEFF244BCD0}"/>
    <cellStyle name="Normal 3 2 4 2 6 5" xfId="14448" xr:uid="{9C260E87-DB4E-4C69-A8C4-2B3E51F81FD6}"/>
    <cellStyle name="Normal 3 2 4 2 6 6" xfId="28138" xr:uid="{0EE50DCD-8A9B-4CF0-9D94-8D868A7260B1}"/>
    <cellStyle name="Normal 3 2 4 2 6 7" xfId="43022" xr:uid="{606A3092-AFB9-40EA-AE68-F54D2DD25D32}"/>
    <cellStyle name="Normal 3 2 4 2 7" xfId="7602" xr:uid="{15906332-89F7-46D9-8A41-EC156750E18A}"/>
    <cellStyle name="Normal 3 2 4 2 7 2" xfId="9315" xr:uid="{AD3A7260-0E50-4A51-8085-2CA3DC0E61AA}"/>
    <cellStyle name="Normal 3 2 4 2 7 2 2" xfId="12737" xr:uid="{C95F8334-6210-47EF-BB59-4514DFE5F0F5}"/>
    <cellStyle name="Normal 3 2 4 2 7 2 2 2" xfId="26427" xr:uid="{2667CE81-4C27-418D-BEAD-8F78093DB804}"/>
    <cellStyle name="Normal 3 2 4 2 7 2 2 2 2" xfId="40119" xr:uid="{8351C807-4770-4528-9401-478422BD32EE}"/>
    <cellStyle name="Normal 3 2 4 2 7 2 2 2 3" xfId="55003" xr:uid="{121B1E59-BF1D-47D7-92BC-0D56CE45148D}"/>
    <cellStyle name="Normal 3 2 4 2 7 2 2 3" xfId="19583" xr:uid="{32FEB765-223B-45A2-9905-7445881471F4}"/>
    <cellStyle name="Normal 3 2 4 2 7 2 2 4" xfId="33273" xr:uid="{D35B1F69-188E-4B31-BC39-8E27A814CD16}"/>
    <cellStyle name="Normal 3 2 4 2 7 2 2 5" xfId="48157" xr:uid="{9B01B6A3-F9EB-4C89-BACC-55D6C2A6739E}"/>
    <cellStyle name="Normal 3 2 4 2 7 2 3" xfId="23005" xr:uid="{EAA645CF-FD58-4BC8-A555-A871346F624F}"/>
    <cellStyle name="Normal 3 2 4 2 7 2 3 2" xfId="36697" xr:uid="{7EF2DDB9-73A5-44EA-A9C3-8BB78CEFF65B}"/>
    <cellStyle name="Normal 3 2 4 2 7 2 3 3" xfId="51581" xr:uid="{40741930-7B5D-44B7-8161-583729F9F49A}"/>
    <cellStyle name="Normal 3 2 4 2 7 2 4" xfId="16161" xr:uid="{AAB8D2FB-2889-48E5-94A5-A47D4F89E53A}"/>
    <cellStyle name="Normal 3 2 4 2 7 2 5" xfId="29851" xr:uid="{5E06BA62-3D79-4144-B039-840B1ABFEFFD}"/>
    <cellStyle name="Normal 3 2 4 2 7 2 6" xfId="44735" xr:uid="{E505ED5E-2366-4AD6-A7F3-5A56EE4BC37F}"/>
    <cellStyle name="Normal 3 2 4 2 7 3" xfId="11025" xr:uid="{8678BD9F-D43D-4974-9C81-CC18D575613A}"/>
    <cellStyle name="Normal 3 2 4 2 7 3 2" xfId="24715" xr:uid="{8A55CF2D-EEA0-472E-8676-3097D4B1ABB0}"/>
    <cellStyle name="Normal 3 2 4 2 7 3 2 2" xfId="38407" xr:uid="{79B417FB-B4D1-4289-B23D-3B6189C48DFF}"/>
    <cellStyle name="Normal 3 2 4 2 7 3 2 3" xfId="53291" xr:uid="{3B5CD966-86AA-4911-9908-2E28BA396C3E}"/>
    <cellStyle name="Normal 3 2 4 2 7 3 3" xfId="17871" xr:uid="{FF64EAE1-0977-47ED-8BAA-408C65B69EE9}"/>
    <cellStyle name="Normal 3 2 4 2 7 3 4" xfId="31561" xr:uid="{22CA1454-154E-42F6-B148-1A0F7CE438EB}"/>
    <cellStyle name="Normal 3 2 4 2 7 3 5" xfId="46445" xr:uid="{00B8ED73-298C-405E-BA6E-4F75B226860E}"/>
    <cellStyle name="Normal 3 2 4 2 7 4" xfId="21293" xr:uid="{E1AB0ECA-C70A-419C-B68A-43DE73C97859}"/>
    <cellStyle name="Normal 3 2 4 2 7 4 2" xfId="34985" xr:uid="{12639639-4C65-44DA-89F0-EBAE5127FA3C}"/>
    <cellStyle name="Normal 3 2 4 2 7 4 3" xfId="49869" xr:uid="{B92AB623-7DD8-4589-8E1B-E463E080A4A5}"/>
    <cellStyle name="Normal 3 2 4 2 7 5" xfId="14449" xr:uid="{18619BBD-F7F5-4ABD-8AA3-CB14A97EDB90}"/>
    <cellStyle name="Normal 3 2 4 2 7 6" xfId="28139" xr:uid="{9C4B8645-641F-454F-ABBD-260AFCE106A0}"/>
    <cellStyle name="Normal 3 2 4 2 7 7" xfId="43023" xr:uid="{3ABFAA25-D02D-400D-BDDC-4D5E7F351DF7}"/>
    <cellStyle name="Normal 3 2 4 2 8" xfId="9286" xr:uid="{E97CEF2A-EE26-4158-A2ED-1B8741E97ECF}"/>
    <cellStyle name="Normal 3 2 4 2 8 2" xfId="12708" xr:uid="{85A9C49D-F886-45A6-814B-8CE0402EFDDB}"/>
    <cellStyle name="Normal 3 2 4 2 8 2 2" xfId="26398" xr:uid="{75A8CE70-0373-4D9C-B9D1-B0E704ED6EBF}"/>
    <cellStyle name="Normal 3 2 4 2 8 2 2 2" xfId="40090" xr:uid="{89BB4658-DA2C-49B7-8167-5C8CC15E26CC}"/>
    <cellStyle name="Normal 3 2 4 2 8 2 2 3" xfId="54974" xr:uid="{FB95BD4C-C7CA-4019-8845-3859A6EF1F9A}"/>
    <cellStyle name="Normal 3 2 4 2 8 2 3" xfId="19554" xr:uid="{05289834-446C-431C-BD0C-9CB0B9D24EF5}"/>
    <cellStyle name="Normal 3 2 4 2 8 2 4" xfId="33244" xr:uid="{933338A7-513B-4023-A42A-492909109579}"/>
    <cellStyle name="Normal 3 2 4 2 8 2 5" xfId="48128" xr:uid="{A7FAC470-1CF5-46E4-8210-4348CA05CA24}"/>
    <cellStyle name="Normal 3 2 4 2 8 3" xfId="22976" xr:uid="{7C16A61D-C48A-4D98-B94F-61D87AFDB732}"/>
    <cellStyle name="Normal 3 2 4 2 8 3 2" xfId="36668" xr:uid="{70CC8250-2558-4B3E-916C-24D4A962B958}"/>
    <cellStyle name="Normal 3 2 4 2 8 3 3" xfId="51552" xr:uid="{36D82D11-AC21-4B3E-84D7-36959A5C3114}"/>
    <cellStyle name="Normal 3 2 4 2 8 4" xfId="16132" xr:uid="{0FE2FCF8-46F8-4966-9781-0C0D82AEFBD6}"/>
    <cellStyle name="Normal 3 2 4 2 8 5" xfId="29822" xr:uid="{D4A5E85D-E7F8-4DF2-A206-9468C83A92B6}"/>
    <cellStyle name="Normal 3 2 4 2 8 6" xfId="44706" xr:uid="{34A0A50B-2674-448A-89EF-DBC9E0F93F70}"/>
    <cellStyle name="Normal 3 2 4 2 9" xfId="10996" xr:uid="{DA2D6C0C-825B-471D-B4E4-D62B9809ADEC}"/>
    <cellStyle name="Normal 3 2 4 2 9 2" xfId="24686" xr:uid="{D3676BE1-2A1B-40D9-B642-F05EFD6D3F06}"/>
    <cellStyle name="Normal 3 2 4 2 9 2 2" xfId="38378" xr:uid="{F01F9819-A668-4394-BE78-9B8187A2F2DF}"/>
    <cellStyle name="Normal 3 2 4 2 9 2 3" xfId="53262" xr:uid="{417C9667-3D1B-4F1C-A584-7422CEE79B97}"/>
    <cellStyle name="Normal 3 2 4 2 9 3" xfId="17842" xr:uid="{0A200BF1-FBE0-476C-B3AA-5E226710D9F2}"/>
    <cellStyle name="Normal 3 2 4 2 9 4" xfId="31532" xr:uid="{729B9E35-5691-4302-B60B-61A32267E2AB}"/>
    <cellStyle name="Normal 3 2 4 2 9 5" xfId="46416" xr:uid="{B45B49DA-ABCD-46DE-91CE-14874BE83FAD}"/>
    <cellStyle name="Normal 3 2 4 3" xfId="7603" xr:uid="{CB69D2C8-6672-40D1-B3F4-8742E5AF68C1}"/>
    <cellStyle name="Normal 3 2 4 3 10" xfId="14450" xr:uid="{2FAE53CB-D95C-438D-9362-BB68871E7E21}"/>
    <cellStyle name="Normal 3 2 4 3 11" xfId="28140" xr:uid="{98EAC6B4-74A6-464D-9E7B-F2AE3E2C86C7}"/>
    <cellStyle name="Normal 3 2 4 3 12" xfId="43024" xr:uid="{29134CB8-1FE8-44F4-8B00-5159C44D78E6}"/>
    <cellStyle name="Normal 3 2 4 3 2" xfId="7604" xr:uid="{A1B3957D-14AB-45DA-B302-46BC79AAF590}"/>
    <cellStyle name="Normal 3 2 4 3 2 10" xfId="43025" xr:uid="{9BBB943A-6398-4856-9B64-AA011A16ADC0}"/>
    <cellStyle name="Normal 3 2 4 3 2 2" xfId="7605" xr:uid="{361F05A6-C208-4024-9005-42B7C2C1758A}"/>
    <cellStyle name="Normal 3 2 4 3 2 2 2" xfId="7606" xr:uid="{7B812C17-E7A8-4B75-A532-EAA7E694F59B}"/>
    <cellStyle name="Normal 3 2 4 3 2 2 2 2" xfId="9319" xr:uid="{6C99835A-D4C1-4251-92B9-9DCCDD7501C7}"/>
    <cellStyle name="Normal 3 2 4 3 2 2 2 2 2" xfId="12741" xr:uid="{2D713055-CABF-4738-8920-3B0875EFD4A6}"/>
    <cellStyle name="Normal 3 2 4 3 2 2 2 2 2 2" xfId="26431" xr:uid="{73B4FE3F-35A2-4FAE-A7A5-DA9C81E9FB11}"/>
    <cellStyle name="Normal 3 2 4 3 2 2 2 2 2 2 2" xfId="40123" xr:uid="{076ECD1F-EF29-47E7-B68D-08DAAED30E54}"/>
    <cellStyle name="Normal 3 2 4 3 2 2 2 2 2 2 3" xfId="55007" xr:uid="{645382CE-EB71-445C-BEA1-C05F285DB45D}"/>
    <cellStyle name="Normal 3 2 4 3 2 2 2 2 2 3" xfId="19587" xr:uid="{321F790B-207E-4135-888A-A0AE3A32F33C}"/>
    <cellStyle name="Normal 3 2 4 3 2 2 2 2 2 4" xfId="33277" xr:uid="{774BC513-613B-4B35-9B02-3D9375C61F17}"/>
    <cellStyle name="Normal 3 2 4 3 2 2 2 2 2 5" xfId="48161" xr:uid="{C9DC84D2-3AA6-4398-B66D-3B9705D005E3}"/>
    <cellStyle name="Normal 3 2 4 3 2 2 2 2 3" xfId="23009" xr:uid="{6C6CFF09-9DBD-4B2A-AE4A-EA6CAAADD13B}"/>
    <cellStyle name="Normal 3 2 4 3 2 2 2 2 3 2" xfId="36701" xr:uid="{14C8E532-ED7F-4625-A315-691523F7596A}"/>
    <cellStyle name="Normal 3 2 4 3 2 2 2 2 3 3" xfId="51585" xr:uid="{FE7E00B5-8308-424E-8DC4-8C07748B01D9}"/>
    <cellStyle name="Normal 3 2 4 3 2 2 2 2 4" xfId="16165" xr:uid="{CA88DEB0-61D3-4763-8633-2A056A19639A}"/>
    <cellStyle name="Normal 3 2 4 3 2 2 2 2 5" xfId="29855" xr:uid="{56EADB03-BD3C-4ED4-928F-57DAFDD5CC6E}"/>
    <cellStyle name="Normal 3 2 4 3 2 2 2 2 6" xfId="44739" xr:uid="{C27A6AD4-3889-46E4-80CB-E4C98D1174FC}"/>
    <cellStyle name="Normal 3 2 4 3 2 2 2 3" xfId="11029" xr:uid="{007B296B-491E-425F-A78C-1BE3652D8665}"/>
    <cellStyle name="Normal 3 2 4 3 2 2 2 3 2" xfId="24719" xr:uid="{A678BE48-B2EF-48A0-AFE4-8A806A022757}"/>
    <cellStyle name="Normal 3 2 4 3 2 2 2 3 2 2" xfId="38411" xr:uid="{E9AE11C9-5EE8-44D1-8E92-03259FFABBB8}"/>
    <cellStyle name="Normal 3 2 4 3 2 2 2 3 2 3" xfId="53295" xr:uid="{A195AFDD-0B8F-457F-BDF4-4C8507FFB17F}"/>
    <cellStyle name="Normal 3 2 4 3 2 2 2 3 3" xfId="17875" xr:uid="{98B158F2-FD79-4858-A3E1-02B235F98B8C}"/>
    <cellStyle name="Normal 3 2 4 3 2 2 2 3 4" xfId="31565" xr:uid="{FA5546E9-F21F-4A62-9EF1-B0BBCDA8A23B}"/>
    <cellStyle name="Normal 3 2 4 3 2 2 2 3 5" xfId="46449" xr:uid="{39986410-C447-46EA-B2B6-40D314C53245}"/>
    <cellStyle name="Normal 3 2 4 3 2 2 2 4" xfId="21297" xr:uid="{6AD0C94B-B7BA-4BA1-ABD0-8EB3BA57E268}"/>
    <cellStyle name="Normal 3 2 4 3 2 2 2 4 2" xfId="34989" xr:uid="{DD6E8F92-0C24-4690-9097-4DF28C97F05B}"/>
    <cellStyle name="Normal 3 2 4 3 2 2 2 4 3" xfId="49873" xr:uid="{8914F01A-F26B-4B6C-984C-C902CCE8830B}"/>
    <cellStyle name="Normal 3 2 4 3 2 2 2 5" xfId="14453" xr:uid="{C254FCEC-2F0A-4CFB-B07D-DC224DBA767D}"/>
    <cellStyle name="Normal 3 2 4 3 2 2 2 6" xfId="28143" xr:uid="{DFCC3FCE-5D2A-4265-8A76-6C08B4FE5F8F}"/>
    <cellStyle name="Normal 3 2 4 3 2 2 2 7" xfId="43027" xr:uid="{8BC81181-F14D-49C0-BDDC-86C06834E417}"/>
    <cellStyle name="Normal 3 2 4 3 2 2 3" xfId="9318" xr:uid="{05D4DBA6-FC0A-42C7-8DEF-34A098D910F4}"/>
    <cellStyle name="Normal 3 2 4 3 2 2 3 2" xfId="12740" xr:uid="{F8EFE1E3-A5F6-40B6-B62B-20E611F500C5}"/>
    <cellStyle name="Normal 3 2 4 3 2 2 3 2 2" xfId="26430" xr:uid="{AA85A486-B01F-4530-BD2B-AB0F58ACBD3F}"/>
    <cellStyle name="Normal 3 2 4 3 2 2 3 2 2 2" xfId="40122" xr:uid="{656A52D9-75F8-4E0E-A2BE-1F1BCD01D369}"/>
    <cellStyle name="Normal 3 2 4 3 2 2 3 2 2 3" xfId="55006" xr:uid="{AE491282-F7A6-48A6-9780-E20E47CD74EB}"/>
    <cellStyle name="Normal 3 2 4 3 2 2 3 2 3" xfId="19586" xr:uid="{E57C4E6E-A71B-49EF-95B6-3FA34D674EC3}"/>
    <cellStyle name="Normal 3 2 4 3 2 2 3 2 4" xfId="33276" xr:uid="{DC837CC5-7F33-4789-AC2F-51EAE5130C58}"/>
    <cellStyle name="Normal 3 2 4 3 2 2 3 2 5" xfId="48160" xr:uid="{BC04A81C-7FD1-44D5-8971-1AB45B0821AC}"/>
    <cellStyle name="Normal 3 2 4 3 2 2 3 3" xfId="23008" xr:uid="{A6995B00-5E63-481C-A855-AB94652C2BE2}"/>
    <cellStyle name="Normal 3 2 4 3 2 2 3 3 2" xfId="36700" xr:uid="{91460F4B-949A-4434-9CD2-013E3CF5761E}"/>
    <cellStyle name="Normal 3 2 4 3 2 2 3 3 3" xfId="51584" xr:uid="{21D1F825-F09D-40DA-9A15-6D52B27CD916}"/>
    <cellStyle name="Normal 3 2 4 3 2 2 3 4" xfId="16164" xr:uid="{027A02AB-CE10-41D7-A4B1-9285422DF992}"/>
    <cellStyle name="Normal 3 2 4 3 2 2 3 5" xfId="29854" xr:uid="{C51C0148-BA53-44A8-85E7-A9E4FF6EC74E}"/>
    <cellStyle name="Normal 3 2 4 3 2 2 3 6" xfId="44738" xr:uid="{7F60CE57-9D10-4C20-A3E9-9435D8E63554}"/>
    <cellStyle name="Normal 3 2 4 3 2 2 4" xfId="11028" xr:uid="{DB868034-969B-4747-9E97-B17B56904606}"/>
    <cellStyle name="Normal 3 2 4 3 2 2 4 2" xfId="24718" xr:uid="{AEE17C60-CDD8-473C-B66B-9502C1A623A7}"/>
    <cellStyle name="Normal 3 2 4 3 2 2 4 2 2" xfId="38410" xr:uid="{8C1E47DF-7EC6-4693-AAC2-7339A90A347F}"/>
    <cellStyle name="Normal 3 2 4 3 2 2 4 2 3" xfId="53294" xr:uid="{F9891363-939A-4865-93BF-F169A748AF51}"/>
    <cellStyle name="Normal 3 2 4 3 2 2 4 3" xfId="17874" xr:uid="{41DBD6FD-0152-4EE2-A35C-7B153C7E45FA}"/>
    <cellStyle name="Normal 3 2 4 3 2 2 4 4" xfId="31564" xr:uid="{C9F37493-A689-459B-8101-6ED7AB62D8A3}"/>
    <cellStyle name="Normal 3 2 4 3 2 2 4 5" xfId="46448" xr:uid="{4E1559EE-8753-4CE6-A335-4F2F953877F9}"/>
    <cellStyle name="Normal 3 2 4 3 2 2 5" xfId="21296" xr:uid="{7CC754C6-04AD-4099-AADE-F24F9E354457}"/>
    <cellStyle name="Normal 3 2 4 3 2 2 5 2" xfId="34988" xr:uid="{8BA2025B-6CD5-4245-9476-4F98545D9BC9}"/>
    <cellStyle name="Normal 3 2 4 3 2 2 5 3" xfId="49872" xr:uid="{3A1FAC98-91D2-482D-ABBF-59CFD152AE8A}"/>
    <cellStyle name="Normal 3 2 4 3 2 2 6" xfId="14452" xr:uid="{0A6034C0-AEBB-42F3-8D84-B344A0844E1E}"/>
    <cellStyle name="Normal 3 2 4 3 2 2 7" xfId="28142" xr:uid="{077AF326-1707-46B2-BAD0-A53FB591D19A}"/>
    <cellStyle name="Normal 3 2 4 3 2 2 8" xfId="43026" xr:uid="{FC8A584A-48E7-41F9-BF59-AFFA3C98D43F}"/>
    <cellStyle name="Normal 3 2 4 3 2 3" xfId="7607" xr:uid="{7BE66E83-A292-453B-A3F9-DC1577F02525}"/>
    <cellStyle name="Normal 3 2 4 3 2 3 2" xfId="9320" xr:uid="{AEFF5F42-53EB-4747-9FB3-3D38BA8B8EB0}"/>
    <cellStyle name="Normal 3 2 4 3 2 3 2 2" xfId="12742" xr:uid="{CB8873B2-5534-4F35-A90A-FE1662BBE233}"/>
    <cellStyle name="Normal 3 2 4 3 2 3 2 2 2" xfId="26432" xr:uid="{77F2FCE5-9ECA-4AC5-B50D-BE67B215805A}"/>
    <cellStyle name="Normal 3 2 4 3 2 3 2 2 2 2" xfId="40124" xr:uid="{CD0428F3-6681-4048-82EC-956546F1C60A}"/>
    <cellStyle name="Normal 3 2 4 3 2 3 2 2 2 3" xfId="55008" xr:uid="{EE78B890-AEA0-49A8-BB8E-023426EDDBDE}"/>
    <cellStyle name="Normal 3 2 4 3 2 3 2 2 3" xfId="19588" xr:uid="{B1FF7A1D-3895-410A-9463-90B0B038B039}"/>
    <cellStyle name="Normal 3 2 4 3 2 3 2 2 4" xfId="33278" xr:uid="{A0C9FFF1-8CDC-485D-827F-ED36024CC3C6}"/>
    <cellStyle name="Normal 3 2 4 3 2 3 2 2 5" xfId="48162" xr:uid="{107CA689-DA46-4C23-A37D-A323A1B4D5BD}"/>
    <cellStyle name="Normal 3 2 4 3 2 3 2 3" xfId="23010" xr:uid="{C0D162FA-A8BC-48E8-8E3A-AA35F94665CE}"/>
    <cellStyle name="Normal 3 2 4 3 2 3 2 3 2" xfId="36702" xr:uid="{37E43161-84E6-4297-A97A-CF25E6B11453}"/>
    <cellStyle name="Normal 3 2 4 3 2 3 2 3 3" xfId="51586" xr:uid="{7839407B-F20D-41B5-BEBE-F326D37ED1D6}"/>
    <cellStyle name="Normal 3 2 4 3 2 3 2 4" xfId="16166" xr:uid="{E33B4EC8-4A64-4BAA-9A59-65C07058E51C}"/>
    <cellStyle name="Normal 3 2 4 3 2 3 2 5" xfId="29856" xr:uid="{3AB434D5-92B1-42C8-932C-2DE887AA0CC9}"/>
    <cellStyle name="Normal 3 2 4 3 2 3 2 6" xfId="44740" xr:uid="{740CD25E-104A-4C4B-BB24-9A18C5CFD320}"/>
    <cellStyle name="Normal 3 2 4 3 2 3 3" xfId="11030" xr:uid="{C973AFB4-B5BD-458E-B9D7-9CE46B4432DF}"/>
    <cellStyle name="Normal 3 2 4 3 2 3 3 2" xfId="24720" xr:uid="{BF737245-C361-45C8-A92A-39C4391CB846}"/>
    <cellStyle name="Normal 3 2 4 3 2 3 3 2 2" xfId="38412" xr:uid="{3C797B59-AE3D-4D41-9177-6C55A886FC48}"/>
    <cellStyle name="Normal 3 2 4 3 2 3 3 2 3" xfId="53296" xr:uid="{F1D4EA41-69EB-40B9-97BC-9A1FEF25C2FC}"/>
    <cellStyle name="Normal 3 2 4 3 2 3 3 3" xfId="17876" xr:uid="{EFEE1D2A-5081-420D-BE71-F871036DF532}"/>
    <cellStyle name="Normal 3 2 4 3 2 3 3 4" xfId="31566" xr:uid="{6A8645A4-7330-489E-8FE5-78CEB465D485}"/>
    <cellStyle name="Normal 3 2 4 3 2 3 3 5" xfId="46450" xr:uid="{5022BB30-533A-4BC8-932A-6F92C541F568}"/>
    <cellStyle name="Normal 3 2 4 3 2 3 4" xfId="21298" xr:uid="{BAC52A7C-CB13-4848-82C6-C4BA08D9BABA}"/>
    <cellStyle name="Normal 3 2 4 3 2 3 4 2" xfId="34990" xr:uid="{3F16B701-647B-44E8-A797-5256F84AEC45}"/>
    <cellStyle name="Normal 3 2 4 3 2 3 4 3" xfId="49874" xr:uid="{07616647-8F81-4B5A-9690-C232E13492F4}"/>
    <cellStyle name="Normal 3 2 4 3 2 3 5" xfId="14454" xr:uid="{53C60FDC-1702-4E27-9EDC-0E7BF7A85FDE}"/>
    <cellStyle name="Normal 3 2 4 3 2 3 6" xfId="28144" xr:uid="{EFE1362E-DD9E-4A53-ABD4-E2A26B02A337}"/>
    <cellStyle name="Normal 3 2 4 3 2 3 7" xfId="43028" xr:uid="{33CF5108-BCD9-42D2-ACB1-6C3A932BF9BD}"/>
    <cellStyle name="Normal 3 2 4 3 2 4" xfId="7608" xr:uid="{318256C7-0611-45F4-B62F-98963361456B}"/>
    <cellStyle name="Normal 3 2 4 3 2 4 2" xfId="9321" xr:uid="{1F9E72A2-6EC5-4901-A20A-33E33F920A49}"/>
    <cellStyle name="Normal 3 2 4 3 2 4 2 2" xfId="12743" xr:uid="{055D67EA-6BF3-4965-8643-DD3E8095D6F2}"/>
    <cellStyle name="Normal 3 2 4 3 2 4 2 2 2" xfId="26433" xr:uid="{206CE0BF-52B9-4E60-BC95-E1C4DA0B4185}"/>
    <cellStyle name="Normal 3 2 4 3 2 4 2 2 2 2" xfId="40125" xr:uid="{10BEB030-9039-4608-B87F-747D107BB50C}"/>
    <cellStyle name="Normal 3 2 4 3 2 4 2 2 2 3" xfId="55009" xr:uid="{CFF2DD88-E949-49A3-998A-8BC8FEC041E0}"/>
    <cellStyle name="Normal 3 2 4 3 2 4 2 2 3" xfId="19589" xr:uid="{D2E8F29D-E683-4A0B-8D23-185B2D910B0E}"/>
    <cellStyle name="Normal 3 2 4 3 2 4 2 2 4" xfId="33279" xr:uid="{3DE4950F-C824-4756-8B3B-E5D69483FCAA}"/>
    <cellStyle name="Normal 3 2 4 3 2 4 2 2 5" xfId="48163" xr:uid="{0D4F849E-DD3F-4201-94F0-18B1C9BA10F6}"/>
    <cellStyle name="Normal 3 2 4 3 2 4 2 3" xfId="23011" xr:uid="{7D387311-86C1-4E01-8D72-B250B33C77A5}"/>
    <cellStyle name="Normal 3 2 4 3 2 4 2 3 2" xfId="36703" xr:uid="{66CE6912-E3F4-4595-A8F3-DFB357793EC4}"/>
    <cellStyle name="Normal 3 2 4 3 2 4 2 3 3" xfId="51587" xr:uid="{32F3B5B8-4143-4D89-B021-85B988BB5DD9}"/>
    <cellStyle name="Normal 3 2 4 3 2 4 2 4" xfId="16167" xr:uid="{D05E5193-9857-4A06-AF83-F3AAE16253EB}"/>
    <cellStyle name="Normal 3 2 4 3 2 4 2 5" xfId="29857" xr:uid="{2FB78C94-4AC9-4631-9C9E-0F20E72C2250}"/>
    <cellStyle name="Normal 3 2 4 3 2 4 2 6" xfId="44741" xr:uid="{7AAA8D58-4FFE-4774-931D-1DB053437B71}"/>
    <cellStyle name="Normal 3 2 4 3 2 4 3" xfId="11031" xr:uid="{C178B8F6-356C-404B-85BA-A1FAC319289C}"/>
    <cellStyle name="Normal 3 2 4 3 2 4 3 2" xfId="24721" xr:uid="{C3EA54A9-3403-4E0F-9F29-7AC83159DE23}"/>
    <cellStyle name="Normal 3 2 4 3 2 4 3 2 2" xfId="38413" xr:uid="{42014EAE-EAF9-45BF-A070-D19FC615D31C}"/>
    <cellStyle name="Normal 3 2 4 3 2 4 3 2 3" xfId="53297" xr:uid="{7507214D-2294-4578-952C-ACB4F411BE35}"/>
    <cellStyle name="Normal 3 2 4 3 2 4 3 3" xfId="17877" xr:uid="{D56C1450-0C1F-4032-AAF2-6BBDB27E5F20}"/>
    <cellStyle name="Normal 3 2 4 3 2 4 3 4" xfId="31567" xr:uid="{911D388C-CD47-4CCC-8DA5-010E3A90D3E2}"/>
    <cellStyle name="Normal 3 2 4 3 2 4 3 5" xfId="46451" xr:uid="{6F6BF3D9-ED9D-47DD-A133-ACF7E0542A53}"/>
    <cellStyle name="Normal 3 2 4 3 2 4 4" xfId="21299" xr:uid="{14D2E04F-AFA7-4212-AF89-BAD79ED7297F}"/>
    <cellStyle name="Normal 3 2 4 3 2 4 4 2" xfId="34991" xr:uid="{5E6EA4B2-1C89-4B54-8F8F-A10A01C4D866}"/>
    <cellStyle name="Normal 3 2 4 3 2 4 4 3" xfId="49875" xr:uid="{CC724169-EAB6-4119-BE35-EAF103DF05F8}"/>
    <cellStyle name="Normal 3 2 4 3 2 4 5" xfId="14455" xr:uid="{8A1C9F89-054F-46A5-8D73-5FFA905D0914}"/>
    <cellStyle name="Normal 3 2 4 3 2 4 6" xfId="28145" xr:uid="{0BD6B6C5-3BB6-49DF-95CC-8A6264245EEB}"/>
    <cellStyle name="Normal 3 2 4 3 2 4 7" xfId="43029" xr:uid="{442CF0AF-EB37-41F6-BB53-049134EDCC76}"/>
    <cellStyle name="Normal 3 2 4 3 2 5" xfId="9317" xr:uid="{74C49386-5DC1-49FA-B244-99D5A5A6576C}"/>
    <cellStyle name="Normal 3 2 4 3 2 5 2" xfId="12739" xr:uid="{07C31675-F008-43EE-A471-6F3EF8034762}"/>
    <cellStyle name="Normal 3 2 4 3 2 5 2 2" xfId="26429" xr:uid="{B569A785-50CC-4FE4-96A7-466CC0171C34}"/>
    <cellStyle name="Normal 3 2 4 3 2 5 2 2 2" xfId="40121" xr:uid="{2EB299D1-8164-46FC-B3FB-98C81381A3C4}"/>
    <cellStyle name="Normal 3 2 4 3 2 5 2 2 3" xfId="55005" xr:uid="{A2CA00C2-CEC0-4DBB-BC5E-4995B8AED212}"/>
    <cellStyle name="Normal 3 2 4 3 2 5 2 3" xfId="19585" xr:uid="{72BE6BE7-E02E-450D-B2D3-72739B1FD7F2}"/>
    <cellStyle name="Normal 3 2 4 3 2 5 2 4" xfId="33275" xr:uid="{3B21E46A-4FDD-4E3B-94F8-52144C8803F4}"/>
    <cellStyle name="Normal 3 2 4 3 2 5 2 5" xfId="48159" xr:uid="{E25E6AF3-D74B-46C7-8448-A0A845F21AD1}"/>
    <cellStyle name="Normal 3 2 4 3 2 5 3" xfId="23007" xr:uid="{730A1264-998A-47FB-A4E2-19F0C09D8963}"/>
    <cellStyle name="Normal 3 2 4 3 2 5 3 2" xfId="36699" xr:uid="{DB6AF016-53A2-4A54-9187-0CB542D6301F}"/>
    <cellStyle name="Normal 3 2 4 3 2 5 3 3" xfId="51583" xr:uid="{9BC7EFC4-F193-458A-8993-E76545BC05F0}"/>
    <cellStyle name="Normal 3 2 4 3 2 5 4" xfId="16163" xr:uid="{08276E9F-37AB-4256-BA3B-D2B973EDFE87}"/>
    <cellStyle name="Normal 3 2 4 3 2 5 5" xfId="29853" xr:uid="{2A943B9E-2905-4375-B133-E9D123ADE416}"/>
    <cellStyle name="Normal 3 2 4 3 2 5 6" xfId="44737" xr:uid="{F4430740-30AC-4826-B3CD-BA811056855C}"/>
    <cellStyle name="Normal 3 2 4 3 2 6" xfId="11027" xr:uid="{E369F903-CF01-48DB-B56C-0FCFD43D59E4}"/>
    <cellStyle name="Normal 3 2 4 3 2 6 2" xfId="24717" xr:uid="{ED94F7C8-D95A-4930-94D9-C5FF4E24027A}"/>
    <cellStyle name="Normal 3 2 4 3 2 6 2 2" xfId="38409" xr:uid="{C6DD4912-DEA3-4CD3-8740-122612CCCE55}"/>
    <cellStyle name="Normal 3 2 4 3 2 6 2 3" xfId="53293" xr:uid="{821F205F-E901-45D8-A4B8-562D2E5EA6FF}"/>
    <cellStyle name="Normal 3 2 4 3 2 6 3" xfId="17873" xr:uid="{1EEF2799-80DF-4A82-B919-F2C960F7AFEC}"/>
    <cellStyle name="Normal 3 2 4 3 2 6 4" xfId="31563" xr:uid="{D8B5B6CD-C92C-4768-A35C-DBBE34355D19}"/>
    <cellStyle name="Normal 3 2 4 3 2 6 5" xfId="46447" xr:uid="{29CBF820-1043-4908-877A-369C7138655B}"/>
    <cellStyle name="Normal 3 2 4 3 2 7" xfId="21295" xr:uid="{900F3C6C-2EFB-40AE-82AD-13C0BED2D0A0}"/>
    <cellStyle name="Normal 3 2 4 3 2 7 2" xfId="34987" xr:uid="{AE1D4999-B2A5-4464-B366-C661275622B9}"/>
    <cellStyle name="Normal 3 2 4 3 2 7 3" xfId="49871" xr:uid="{462174BF-E774-4C49-8716-05025E685A43}"/>
    <cellStyle name="Normal 3 2 4 3 2 8" xfId="14451" xr:uid="{6D610401-C866-4E7B-9CF8-37ACFF0578F7}"/>
    <cellStyle name="Normal 3 2 4 3 2 9" xfId="28141" xr:uid="{707E5D43-C68D-4B7B-B364-652F3266C3F2}"/>
    <cellStyle name="Normal 3 2 4 3 3" xfId="7609" xr:uid="{12CB1AD5-B66E-4CBA-A862-EDADCCF5447E}"/>
    <cellStyle name="Normal 3 2 4 3 3 10" xfId="43030" xr:uid="{292AA23B-23F4-4718-9A2F-A2AF2998E204}"/>
    <cellStyle name="Normal 3 2 4 3 3 2" xfId="7610" xr:uid="{08D9B537-ECB4-4657-AD47-5E64E0DD9B24}"/>
    <cellStyle name="Normal 3 2 4 3 3 2 2" xfId="7611" xr:uid="{8E4BBFB1-F4ED-49AD-A33F-CB07AD5D6230}"/>
    <cellStyle name="Normal 3 2 4 3 3 2 2 2" xfId="9324" xr:uid="{4E2E9801-0A79-42EB-BDBF-7BB4698D19E7}"/>
    <cellStyle name="Normal 3 2 4 3 3 2 2 2 2" xfId="12746" xr:uid="{AC961C5C-41B9-4B16-9DCA-3056B2D9178C}"/>
    <cellStyle name="Normal 3 2 4 3 3 2 2 2 2 2" xfId="26436" xr:uid="{1C159E09-1346-4F30-A957-547B2F0797AD}"/>
    <cellStyle name="Normal 3 2 4 3 3 2 2 2 2 2 2" xfId="40128" xr:uid="{662533AF-7B57-4D58-8BF2-81928DFF7172}"/>
    <cellStyle name="Normal 3 2 4 3 3 2 2 2 2 2 3" xfId="55012" xr:uid="{D519DA1F-C656-4BD5-A6E2-8DBC776DDDD7}"/>
    <cellStyle name="Normal 3 2 4 3 3 2 2 2 2 3" xfId="19592" xr:uid="{7C4334CB-6CCC-49CE-974E-80A4ADF559CD}"/>
    <cellStyle name="Normal 3 2 4 3 3 2 2 2 2 4" xfId="33282" xr:uid="{F5A7069B-FF7F-47D9-A21A-47AA0E751072}"/>
    <cellStyle name="Normal 3 2 4 3 3 2 2 2 2 5" xfId="48166" xr:uid="{9210E60D-308E-4E03-B171-7B03069501A5}"/>
    <cellStyle name="Normal 3 2 4 3 3 2 2 2 3" xfId="23014" xr:uid="{B468C61F-10EC-4B05-97ED-62D948F4EF15}"/>
    <cellStyle name="Normal 3 2 4 3 3 2 2 2 3 2" xfId="36706" xr:uid="{84308335-59AA-448B-8EF0-93924EF48D14}"/>
    <cellStyle name="Normal 3 2 4 3 3 2 2 2 3 3" xfId="51590" xr:uid="{6D0884E7-58C1-4195-8526-E8CD7DF4E9B1}"/>
    <cellStyle name="Normal 3 2 4 3 3 2 2 2 4" xfId="16170" xr:uid="{78370A51-B8A0-4C30-82DD-1309890C0908}"/>
    <cellStyle name="Normal 3 2 4 3 3 2 2 2 5" xfId="29860" xr:uid="{64AEFB83-65E2-43A2-9459-F1D633624929}"/>
    <cellStyle name="Normal 3 2 4 3 3 2 2 2 6" xfId="44744" xr:uid="{C6BDFD7F-E458-4426-AA89-71E347E22935}"/>
    <cellStyle name="Normal 3 2 4 3 3 2 2 3" xfId="11034" xr:uid="{9F1114F1-913B-459C-AF07-F23B43474588}"/>
    <cellStyle name="Normal 3 2 4 3 3 2 2 3 2" xfId="24724" xr:uid="{DDE1032D-3D1E-4E43-A067-F4A620365A64}"/>
    <cellStyle name="Normal 3 2 4 3 3 2 2 3 2 2" xfId="38416" xr:uid="{BE30A838-B139-4CB6-AA99-7E67BFAC9E6E}"/>
    <cellStyle name="Normal 3 2 4 3 3 2 2 3 2 3" xfId="53300" xr:uid="{D18EE1FB-9C68-407C-AFB4-57825D3B0627}"/>
    <cellStyle name="Normal 3 2 4 3 3 2 2 3 3" xfId="17880" xr:uid="{B2C83EB3-D6E0-4EA9-B1C9-9095718EF38F}"/>
    <cellStyle name="Normal 3 2 4 3 3 2 2 3 4" xfId="31570" xr:uid="{E27DC5E2-204D-4837-B472-EC6F78372F90}"/>
    <cellStyle name="Normal 3 2 4 3 3 2 2 3 5" xfId="46454" xr:uid="{A724C3DA-CB7D-4C1D-B40A-807B49F20998}"/>
    <cellStyle name="Normal 3 2 4 3 3 2 2 4" xfId="21302" xr:uid="{EEA4E4F0-7FDE-4200-BF5F-D6E888C03463}"/>
    <cellStyle name="Normal 3 2 4 3 3 2 2 4 2" xfId="34994" xr:uid="{62A50471-7DF8-4037-9C2A-46032FED2D6D}"/>
    <cellStyle name="Normal 3 2 4 3 3 2 2 4 3" xfId="49878" xr:uid="{078C4329-F220-4E21-9507-878C19A934B2}"/>
    <cellStyle name="Normal 3 2 4 3 3 2 2 5" xfId="14458" xr:uid="{4A598115-D440-4307-B44D-7044BDFA4BBF}"/>
    <cellStyle name="Normal 3 2 4 3 3 2 2 6" xfId="28148" xr:uid="{26B939C1-F4C5-42C7-8E80-5359E23D6A6C}"/>
    <cellStyle name="Normal 3 2 4 3 3 2 2 7" xfId="43032" xr:uid="{1557DFE0-2895-4C45-92A3-41865B6EF996}"/>
    <cellStyle name="Normal 3 2 4 3 3 2 3" xfId="9323" xr:uid="{3A745F6B-E867-4886-BFF7-FDE94DC15117}"/>
    <cellStyle name="Normal 3 2 4 3 3 2 3 2" xfId="12745" xr:uid="{F0D3FDDF-03BC-462A-A417-756F06A23739}"/>
    <cellStyle name="Normal 3 2 4 3 3 2 3 2 2" xfId="26435" xr:uid="{C643E50A-E6D6-4BA9-8831-8A83086666C3}"/>
    <cellStyle name="Normal 3 2 4 3 3 2 3 2 2 2" xfId="40127" xr:uid="{C53D96BD-47D0-45CC-833C-35EB7FD92271}"/>
    <cellStyle name="Normal 3 2 4 3 3 2 3 2 2 3" xfId="55011" xr:uid="{FF2922B0-CA4E-4730-86B1-20869BFBCD03}"/>
    <cellStyle name="Normal 3 2 4 3 3 2 3 2 3" xfId="19591" xr:uid="{CCDD281B-025A-4AB6-A038-77AB9D03AB0B}"/>
    <cellStyle name="Normal 3 2 4 3 3 2 3 2 4" xfId="33281" xr:uid="{119FE3C4-48BA-4B5A-85E1-BF91F367E84B}"/>
    <cellStyle name="Normal 3 2 4 3 3 2 3 2 5" xfId="48165" xr:uid="{36F7B7C0-8EBC-4AF7-96C4-3520DBD2C8D7}"/>
    <cellStyle name="Normal 3 2 4 3 3 2 3 3" xfId="23013" xr:uid="{5639EA61-5B32-437F-8FFE-B98A506A1B2A}"/>
    <cellStyle name="Normal 3 2 4 3 3 2 3 3 2" xfId="36705" xr:uid="{0EAB1892-70AE-4932-BB68-3FCE1B7E56BD}"/>
    <cellStyle name="Normal 3 2 4 3 3 2 3 3 3" xfId="51589" xr:uid="{E54EA0BC-43BF-4C44-B786-E8F3F3128121}"/>
    <cellStyle name="Normal 3 2 4 3 3 2 3 4" xfId="16169" xr:uid="{50B5379C-AB10-459E-B9A4-9F6994414732}"/>
    <cellStyle name="Normal 3 2 4 3 3 2 3 5" xfId="29859" xr:uid="{719B9593-11A7-4E36-9BB8-C5033315AE04}"/>
    <cellStyle name="Normal 3 2 4 3 3 2 3 6" xfId="44743" xr:uid="{B4E9B24C-A7AF-4752-B6E7-242B4498AB1B}"/>
    <cellStyle name="Normal 3 2 4 3 3 2 4" xfId="11033" xr:uid="{89328295-2ABA-4029-BCF4-FE42E0BB4708}"/>
    <cellStyle name="Normal 3 2 4 3 3 2 4 2" xfId="24723" xr:uid="{28E277E9-3CFF-4EC5-BE28-BEA6F743D35A}"/>
    <cellStyle name="Normal 3 2 4 3 3 2 4 2 2" xfId="38415" xr:uid="{964B780D-C196-49B5-882E-D344031498BE}"/>
    <cellStyle name="Normal 3 2 4 3 3 2 4 2 3" xfId="53299" xr:uid="{972F3429-11B5-458F-8B60-E2D480361287}"/>
    <cellStyle name="Normal 3 2 4 3 3 2 4 3" xfId="17879" xr:uid="{6A1F1D88-CB67-4AFD-A954-1E6B37FE6FFA}"/>
    <cellStyle name="Normal 3 2 4 3 3 2 4 4" xfId="31569" xr:uid="{890DF8F3-6D99-4DF5-BC64-8A8813CCE754}"/>
    <cellStyle name="Normal 3 2 4 3 3 2 4 5" xfId="46453" xr:uid="{F72B87FD-BD92-4929-8B10-567404658E61}"/>
    <cellStyle name="Normal 3 2 4 3 3 2 5" xfId="21301" xr:uid="{8A848505-0CCB-46E7-8EE7-FB59F5AD6FFA}"/>
    <cellStyle name="Normal 3 2 4 3 3 2 5 2" xfId="34993" xr:uid="{0CA07431-0D42-40FB-B420-9580FEF7681F}"/>
    <cellStyle name="Normal 3 2 4 3 3 2 5 3" xfId="49877" xr:uid="{831E592D-6882-49D2-86F4-B7C542279527}"/>
    <cellStyle name="Normal 3 2 4 3 3 2 6" xfId="14457" xr:uid="{543D40A9-47DE-4727-8A6B-AF585903F611}"/>
    <cellStyle name="Normal 3 2 4 3 3 2 7" xfId="28147" xr:uid="{E964A7FF-8485-4C3B-BF18-A66D79F55B2F}"/>
    <cellStyle name="Normal 3 2 4 3 3 2 8" xfId="43031" xr:uid="{B01DF1AD-C164-44BB-B365-EC7B05992752}"/>
    <cellStyle name="Normal 3 2 4 3 3 3" xfId="7612" xr:uid="{6B509B2D-3C24-47C1-B48D-38A10062ABE2}"/>
    <cellStyle name="Normal 3 2 4 3 3 3 2" xfId="9325" xr:uid="{07897AC4-0305-4AFF-99A8-FDA49466B544}"/>
    <cellStyle name="Normal 3 2 4 3 3 3 2 2" xfId="12747" xr:uid="{21A99A96-23B5-4B1D-9AF5-94BF1238CB47}"/>
    <cellStyle name="Normal 3 2 4 3 3 3 2 2 2" xfId="26437" xr:uid="{D520217C-ADA3-4961-882B-ABED1AE2646B}"/>
    <cellStyle name="Normal 3 2 4 3 3 3 2 2 2 2" xfId="40129" xr:uid="{7F5B20B4-2C01-4F21-BF23-0285FD324DA8}"/>
    <cellStyle name="Normal 3 2 4 3 3 3 2 2 2 3" xfId="55013" xr:uid="{FAAE6BEA-5BDF-4C4C-804C-2B6FDFC6E776}"/>
    <cellStyle name="Normal 3 2 4 3 3 3 2 2 3" xfId="19593" xr:uid="{9C4DA5D0-3274-4C99-AD5A-ED457DB903A7}"/>
    <cellStyle name="Normal 3 2 4 3 3 3 2 2 4" xfId="33283" xr:uid="{4C70571B-8125-464A-9D32-63FCB526F97F}"/>
    <cellStyle name="Normal 3 2 4 3 3 3 2 2 5" xfId="48167" xr:uid="{E7DFB329-B3C0-4F0A-82AF-C0030355C1AC}"/>
    <cellStyle name="Normal 3 2 4 3 3 3 2 3" xfId="23015" xr:uid="{2355A65C-F4CB-4F85-BA88-7B45D7275844}"/>
    <cellStyle name="Normal 3 2 4 3 3 3 2 3 2" xfId="36707" xr:uid="{E8D1445D-D10C-4ECD-BB05-C1E488921EF6}"/>
    <cellStyle name="Normal 3 2 4 3 3 3 2 3 3" xfId="51591" xr:uid="{1A6A11B0-D77B-4FA2-BF04-31B1ABA22CCE}"/>
    <cellStyle name="Normal 3 2 4 3 3 3 2 4" xfId="16171" xr:uid="{A62E9287-81A6-4E1E-B6DB-0B042A5572BE}"/>
    <cellStyle name="Normal 3 2 4 3 3 3 2 5" xfId="29861" xr:uid="{15CA5CF8-B017-4883-94AF-DF6C54B42F3F}"/>
    <cellStyle name="Normal 3 2 4 3 3 3 2 6" xfId="44745" xr:uid="{CF4238BF-2897-48BE-BFB0-C83E702B8597}"/>
    <cellStyle name="Normal 3 2 4 3 3 3 3" xfId="11035" xr:uid="{0A8413FD-F0E7-43AB-A59E-5A2DBA10031D}"/>
    <cellStyle name="Normal 3 2 4 3 3 3 3 2" xfId="24725" xr:uid="{6306A4FD-0945-4525-A703-54C69CCBC17D}"/>
    <cellStyle name="Normal 3 2 4 3 3 3 3 2 2" xfId="38417" xr:uid="{F2965ADC-D30B-4E6F-9A64-B614834426FC}"/>
    <cellStyle name="Normal 3 2 4 3 3 3 3 2 3" xfId="53301" xr:uid="{4FA02B9E-B539-4924-8AAD-2FBE213F3CDE}"/>
    <cellStyle name="Normal 3 2 4 3 3 3 3 3" xfId="17881" xr:uid="{AC07F788-334D-4D0C-BA62-B554A36B37FA}"/>
    <cellStyle name="Normal 3 2 4 3 3 3 3 4" xfId="31571" xr:uid="{0E770F26-1F12-433F-8261-033D44617305}"/>
    <cellStyle name="Normal 3 2 4 3 3 3 3 5" xfId="46455" xr:uid="{1EE7D450-C742-4FD0-A008-0955A02CBEEE}"/>
    <cellStyle name="Normal 3 2 4 3 3 3 4" xfId="21303" xr:uid="{08955510-4828-46E8-8AE6-1CBBF80B8819}"/>
    <cellStyle name="Normal 3 2 4 3 3 3 4 2" xfId="34995" xr:uid="{DFAFA434-0E05-4542-A57F-F21A6A3CB29E}"/>
    <cellStyle name="Normal 3 2 4 3 3 3 4 3" xfId="49879" xr:uid="{96C544E2-208F-4E8D-A7E0-ED438763F66F}"/>
    <cellStyle name="Normal 3 2 4 3 3 3 5" xfId="14459" xr:uid="{D45B17E2-A6BF-4A04-AA7F-14AE16AB1487}"/>
    <cellStyle name="Normal 3 2 4 3 3 3 6" xfId="28149" xr:uid="{7CB42C04-CFC1-4B2F-B39D-81718CE53C56}"/>
    <cellStyle name="Normal 3 2 4 3 3 3 7" xfId="43033" xr:uid="{3D5A6EAE-7D55-4E55-9101-6A5B8B2B85C3}"/>
    <cellStyle name="Normal 3 2 4 3 3 4" xfId="7613" xr:uid="{0F73FA83-2707-427C-A03A-2557388FD24C}"/>
    <cellStyle name="Normal 3 2 4 3 3 4 2" xfId="9326" xr:uid="{80FD80E9-7C69-435A-AE9E-1EFB8614833C}"/>
    <cellStyle name="Normal 3 2 4 3 3 4 2 2" xfId="12748" xr:uid="{FB360EBD-093B-495B-A534-AEC01DCC611E}"/>
    <cellStyle name="Normal 3 2 4 3 3 4 2 2 2" xfId="26438" xr:uid="{4DE36E90-A4B9-4EAD-B54E-BB50A85AE4CB}"/>
    <cellStyle name="Normal 3 2 4 3 3 4 2 2 2 2" xfId="40130" xr:uid="{36FD5DD1-D92F-4FD7-87F3-14B216188A33}"/>
    <cellStyle name="Normal 3 2 4 3 3 4 2 2 2 3" xfId="55014" xr:uid="{961553E5-8D07-4516-B351-5F9B5D3C63D2}"/>
    <cellStyle name="Normal 3 2 4 3 3 4 2 2 3" xfId="19594" xr:uid="{59CE354C-A183-4929-8440-51472D409E0C}"/>
    <cellStyle name="Normal 3 2 4 3 3 4 2 2 4" xfId="33284" xr:uid="{9DE79B58-02C8-4953-A0E6-A487EBC17FAB}"/>
    <cellStyle name="Normal 3 2 4 3 3 4 2 2 5" xfId="48168" xr:uid="{5B014110-24AF-4742-9AF1-EB454CBD474C}"/>
    <cellStyle name="Normal 3 2 4 3 3 4 2 3" xfId="23016" xr:uid="{0C9121A7-4FF4-4667-A490-5ADA5BBA5A07}"/>
    <cellStyle name="Normal 3 2 4 3 3 4 2 3 2" xfId="36708" xr:uid="{A5607CFB-68E6-4C55-BAAE-42DE4165A93A}"/>
    <cellStyle name="Normal 3 2 4 3 3 4 2 3 3" xfId="51592" xr:uid="{73FDD698-32AB-4F5F-803F-645D00EED20C}"/>
    <cellStyle name="Normal 3 2 4 3 3 4 2 4" xfId="16172" xr:uid="{2DF7304F-FA58-4432-90B5-198E1E9AF29B}"/>
    <cellStyle name="Normal 3 2 4 3 3 4 2 5" xfId="29862" xr:uid="{2610E53C-FCA1-44CA-ABC6-E5E269034D30}"/>
    <cellStyle name="Normal 3 2 4 3 3 4 2 6" xfId="44746" xr:uid="{312E16CF-8395-4B71-8DEC-C4D8385C91D6}"/>
    <cellStyle name="Normal 3 2 4 3 3 4 3" xfId="11036" xr:uid="{8234D4B0-D4E6-4C3E-A7CD-8EEEE1CF8669}"/>
    <cellStyle name="Normal 3 2 4 3 3 4 3 2" xfId="24726" xr:uid="{17DDDF7F-B67B-44B9-9FDB-63E7D2CAC37D}"/>
    <cellStyle name="Normal 3 2 4 3 3 4 3 2 2" xfId="38418" xr:uid="{BF77C890-EBFE-4A20-BAD7-AD87F5F174C2}"/>
    <cellStyle name="Normal 3 2 4 3 3 4 3 2 3" xfId="53302" xr:uid="{7B04AC9D-4673-42DB-8A51-D2F5C9AE61CA}"/>
    <cellStyle name="Normal 3 2 4 3 3 4 3 3" xfId="17882" xr:uid="{40E3AEA5-997C-4A55-8E53-3FC624B160B2}"/>
    <cellStyle name="Normal 3 2 4 3 3 4 3 4" xfId="31572" xr:uid="{5C97CAD5-88B7-413D-BCB3-5733BFD9CCBA}"/>
    <cellStyle name="Normal 3 2 4 3 3 4 3 5" xfId="46456" xr:uid="{A45AD0EB-FCA4-4054-945B-73A5BA1D3D9B}"/>
    <cellStyle name="Normal 3 2 4 3 3 4 4" xfId="21304" xr:uid="{E74389AD-5FC0-4FDD-B686-F0C3B76F5F24}"/>
    <cellStyle name="Normal 3 2 4 3 3 4 4 2" xfId="34996" xr:uid="{880634FE-2127-4979-9685-434454372FA1}"/>
    <cellStyle name="Normal 3 2 4 3 3 4 4 3" xfId="49880" xr:uid="{7561D331-87DD-4893-B215-F1B2596F71B4}"/>
    <cellStyle name="Normal 3 2 4 3 3 4 5" xfId="14460" xr:uid="{0B0D9312-C7D7-40D6-BA2D-65AB3BFF586E}"/>
    <cellStyle name="Normal 3 2 4 3 3 4 6" xfId="28150" xr:uid="{FC6E85A3-80A5-419A-AFE0-256E006CE43E}"/>
    <cellStyle name="Normal 3 2 4 3 3 4 7" xfId="43034" xr:uid="{DD6E3792-58E5-41CE-AF21-EE4AF8DFED02}"/>
    <cellStyle name="Normal 3 2 4 3 3 5" xfId="9322" xr:uid="{C68F05B4-5CB6-431F-976B-62011EE9262D}"/>
    <cellStyle name="Normal 3 2 4 3 3 5 2" xfId="12744" xr:uid="{B023EDEA-A817-423D-846D-AFF4A11DA5D2}"/>
    <cellStyle name="Normal 3 2 4 3 3 5 2 2" xfId="26434" xr:uid="{0BF500F9-BB74-4B87-BED1-F3F536BD535B}"/>
    <cellStyle name="Normal 3 2 4 3 3 5 2 2 2" xfId="40126" xr:uid="{EED641D4-FFCA-428E-8E22-D998A84C9843}"/>
    <cellStyle name="Normal 3 2 4 3 3 5 2 2 3" xfId="55010" xr:uid="{87AED991-341B-4F5B-B7B0-60D98BA6BE9B}"/>
    <cellStyle name="Normal 3 2 4 3 3 5 2 3" xfId="19590" xr:uid="{2662A6C0-10D0-44B5-AC8E-AFB5A9935357}"/>
    <cellStyle name="Normal 3 2 4 3 3 5 2 4" xfId="33280" xr:uid="{0AAB5FE1-8B74-48CE-BB9D-5B36BB36C826}"/>
    <cellStyle name="Normal 3 2 4 3 3 5 2 5" xfId="48164" xr:uid="{14A95220-1718-43F9-A9D8-DD780A68173B}"/>
    <cellStyle name="Normal 3 2 4 3 3 5 3" xfId="23012" xr:uid="{41139C6A-61D4-4F3E-A186-8E9BDE45A084}"/>
    <cellStyle name="Normal 3 2 4 3 3 5 3 2" xfId="36704" xr:uid="{D98A51CF-A946-4476-BDA2-CA7C6488EDBA}"/>
    <cellStyle name="Normal 3 2 4 3 3 5 3 3" xfId="51588" xr:uid="{40C8D901-EAB8-4B77-BB5E-1F3404566283}"/>
    <cellStyle name="Normal 3 2 4 3 3 5 4" xfId="16168" xr:uid="{F2AFBDBF-E883-48CB-A253-1FE7EA5EFBFD}"/>
    <cellStyle name="Normal 3 2 4 3 3 5 5" xfId="29858" xr:uid="{591E41C9-C68F-43E2-9920-D3A05A467DD9}"/>
    <cellStyle name="Normal 3 2 4 3 3 5 6" xfId="44742" xr:uid="{9D16ED7F-C696-4BAE-A240-2AC4817EC5B3}"/>
    <cellStyle name="Normal 3 2 4 3 3 6" xfId="11032" xr:uid="{0CBC81CA-8422-44D2-8A5F-24BF9ACFD736}"/>
    <cellStyle name="Normal 3 2 4 3 3 6 2" xfId="24722" xr:uid="{C76E479E-FBEB-4C3B-B2C3-83CCE5ACD57A}"/>
    <cellStyle name="Normal 3 2 4 3 3 6 2 2" xfId="38414" xr:uid="{8B7A3352-CFFF-4158-B6DD-94EB2ABD8BAB}"/>
    <cellStyle name="Normal 3 2 4 3 3 6 2 3" xfId="53298" xr:uid="{C522C0B5-724B-4D51-AA85-CCFC405617CE}"/>
    <cellStyle name="Normal 3 2 4 3 3 6 3" xfId="17878" xr:uid="{B9184B9C-7240-4B82-A363-0E554F65719E}"/>
    <cellStyle name="Normal 3 2 4 3 3 6 4" xfId="31568" xr:uid="{31F8F94D-5F29-4F8D-B1A9-C63CDD7F236A}"/>
    <cellStyle name="Normal 3 2 4 3 3 6 5" xfId="46452" xr:uid="{5B06E134-76F5-4C62-AD87-56D4C10F5710}"/>
    <cellStyle name="Normal 3 2 4 3 3 7" xfId="21300" xr:uid="{2B2E1661-03C3-450E-88F3-5313B57097F2}"/>
    <cellStyle name="Normal 3 2 4 3 3 7 2" xfId="34992" xr:uid="{4BF60F9B-A807-4997-85D0-C7B151BD201A}"/>
    <cellStyle name="Normal 3 2 4 3 3 7 3" xfId="49876" xr:uid="{9A753DBE-8EB8-4BD0-9991-E504E3E44063}"/>
    <cellStyle name="Normal 3 2 4 3 3 8" xfId="14456" xr:uid="{602F2565-97A3-4E3B-A84C-FCB9AC9AC831}"/>
    <cellStyle name="Normal 3 2 4 3 3 9" xfId="28146" xr:uid="{B62D4356-0AC9-4BC8-963B-A91E2CFCE59D}"/>
    <cellStyle name="Normal 3 2 4 3 4" xfId="7614" xr:uid="{4DE032D9-DFE9-4A03-89B9-1FD9A1BE9CAC}"/>
    <cellStyle name="Normal 3 2 4 3 4 2" xfId="7615" xr:uid="{E39CF16A-E245-49DA-A06C-348E0CCBDB15}"/>
    <cellStyle name="Normal 3 2 4 3 4 2 2" xfId="9328" xr:uid="{969A689F-835A-4E82-AC96-36DAF051422B}"/>
    <cellStyle name="Normal 3 2 4 3 4 2 2 2" xfId="12750" xr:uid="{03A408D9-0FBE-447D-A244-765D50CDABF4}"/>
    <cellStyle name="Normal 3 2 4 3 4 2 2 2 2" xfId="26440" xr:uid="{1E83A2C0-94F3-4E6B-A296-3417F18F2135}"/>
    <cellStyle name="Normal 3 2 4 3 4 2 2 2 2 2" xfId="40132" xr:uid="{742909C8-039F-4617-9DBB-2DC677644F7A}"/>
    <cellStyle name="Normal 3 2 4 3 4 2 2 2 2 3" xfId="55016" xr:uid="{C7C74929-4475-4FB0-8EEB-DAF17F1D7338}"/>
    <cellStyle name="Normal 3 2 4 3 4 2 2 2 3" xfId="19596" xr:uid="{838A7AE9-3E54-4802-A58F-EA41FB57CC27}"/>
    <cellStyle name="Normal 3 2 4 3 4 2 2 2 4" xfId="33286" xr:uid="{7AEEA634-A0AC-4418-9A06-CC46292BA573}"/>
    <cellStyle name="Normal 3 2 4 3 4 2 2 2 5" xfId="48170" xr:uid="{F59BDFF8-30CB-4AA8-BAB5-4520B87D60F0}"/>
    <cellStyle name="Normal 3 2 4 3 4 2 2 3" xfId="23018" xr:uid="{DD6E202A-6B52-40AF-B359-4C8B77D00575}"/>
    <cellStyle name="Normal 3 2 4 3 4 2 2 3 2" xfId="36710" xr:uid="{DC0D1687-7E9C-4033-91CC-A2872FD5DE45}"/>
    <cellStyle name="Normal 3 2 4 3 4 2 2 3 3" xfId="51594" xr:uid="{90AB0B52-AB3A-4262-97EA-5D13D9659379}"/>
    <cellStyle name="Normal 3 2 4 3 4 2 2 4" xfId="16174" xr:uid="{9BC8F273-D40C-49E6-B821-D3DA510188CD}"/>
    <cellStyle name="Normal 3 2 4 3 4 2 2 5" xfId="29864" xr:uid="{C42D9089-19EF-4052-9AF3-97D020547598}"/>
    <cellStyle name="Normal 3 2 4 3 4 2 2 6" xfId="44748" xr:uid="{5B9BAA22-D582-430E-8658-4122BB04D48E}"/>
    <cellStyle name="Normal 3 2 4 3 4 2 3" xfId="11038" xr:uid="{9A7040F6-3F0F-4456-8C7B-4B6A09753066}"/>
    <cellStyle name="Normal 3 2 4 3 4 2 3 2" xfId="24728" xr:uid="{0FB04DB2-E224-4E4C-9124-8637CA31A8A6}"/>
    <cellStyle name="Normal 3 2 4 3 4 2 3 2 2" xfId="38420" xr:uid="{D14013BF-3C2B-4BC9-84DC-F06A5E4346E6}"/>
    <cellStyle name="Normal 3 2 4 3 4 2 3 2 3" xfId="53304" xr:uid="{DD6065D3-AB67-4D9C-AEB9-858DF32C3831}"/>
    <cellStyle name="Normal 3 2 4 3 4 2 3 3" xfId="17884" xr:uid="{B429DD79-58A1-4ACF-B2DF-94CEE1ABEC16}"/>
    <cellStyle name="Normal 3 2 4 3 4 2 3 4" xfId="31574" xr:uid="{854E27BA-2DAC-40FE-9438-3B862B1BB3A4}"/>
    <cellStyle name="Normal 3 2 4 3 4 2 3 5" xfId="46458" xr:uid="{9D1216B9-B47B-4A02-B310-8D5DBD65D133}"/>
    <cellStyle name="Normal 3 2 4 3 4 2 4" xfId="21306" xr:uid="{ED20CC80-B98A-4D18-87C4-86FCA5EE5EE1}"/>
    <cellStyle name="Normal 3 2 4 3 4 2 4 2" xfId="34998" xr:uid="{A0E542CC-8FCC-40F6-981F-94F5A1D73ED8}"/>
    <cellStyle name="Normal 3 2 4 3 4 2 4 3" xfId="49882" xr:uid="{003713B3-8B98-4828-B9E5-421FF5CDF51C}"/>
    <cellStyle name="Normal 3 2 4 3 4 2 5" xfId="14462" xr:uid="{4EFC40E0-86CD-423C-879D-FBA4A2AF28E5}"/>
    <cellStyle name="Normal 3 2 4 3 4 2 6" xfId="28152" xr:uid="{5151EB2E-C3BB-4F03-86D9-ED8C3536AF95}"/>
    <cellStyle name="Normal 3 2 4 3 4 2 7" xfId="43036" xr:uid="{D8688DAC-1884-43C8-A890-AB3D63D5E351}"/>
    <cellStyle name="Normal 3 2 4 3 4 3" xfId="9327" xr:uid="{B15A44B0-4EDE-463D-84B1-39E4A3104064}"/>
    <cellStyle name="Normal 3 2 4 3 4 3 2" xfId="12749" xr:uid="{8DF5663D-B650-4A7B-A6D1-30EC9A38027B}"/>
    <cellStyle name="Normal 3 2 4 3 4 3 2 2" xfId="26439" xr:uid="{6AEAF3FA-9DE2-451E-B0A8-756EAEE7D663}"/>
    <cellStyle name="Normal 3 2 4 3 4 3 2 2 2" xfId="40131" xr:uid="{7661830F-584C-40C8-870B-8CAAEC5DF7E6}"/>
    <cellStyle name="Normal 3 2 4 3 4 3 2 2 3" xfId="55015" xr:uid="{E9897352-51D4-4D32-B776-9833F7AA0ED0}"/>
    <cellStyle name="Normal 3 2 4 3 4 3 2 3" xfId="19595" xr:uid="{3270A7DC-C061-426F-BEA2-6F55647050C5}"/>
    <cellStyle name="Normal 3 2 4 3 4 3 2 4" xfId="33285" xr:uid="{9E94A4B1-BDCD-4B2F-A695-A4098F84876B}"/>
    <cellStyle name="Normal 3 2 4 3 4 3 2 5" xfId="48169" xr:uid="{097EEDE8-4364-40AB-8E86-7B2FA673EFAF}"/>
    <cellStyle name="Normal 3 2 4 3 4 3 3" xfId="23017" xr:uid="{2B46214B-FBB9-43B1-AA97-9AA370F94F3F}"/>
    <cellStyle name="Normal 3 2 4 3 4 3 3 2" xfId="36709" xr:uid="{B410A918-5372-49B6-B2ED-96DB040F64A0}"/>
    <cellStyle name="Normal 3 2 4 3 4 3 3 3" xfId="51593" xr:uid="{8E8A36A1-1D21-403D-845B-012B401490B0}"/>
    <cellStyle name="Normal 3 2 4 3 4 3 4" xfId="16173" xr:uid="{076173F3-A668-42E6-A99A-2C204BFC0E5C}"/>
    <cellStyle name="Normal 3 2 4 3 4 3 5" xfId="29863" xr:uid="{3CA3FCBB-167B-44B5-9A2A-D87F42A9E000}"/>
    <cellStyle name="Normal 3 2 4 3 4 3 6" xfId="44747" xr:uid="{D6A0669D-26B1-46CC-AA32-4086CA458384}"/>
    <cellStyle name="Normal 3 2 4 3 4 4" xfId="11037" xr:uid="{3505F2E4-3A78-422C-8B59-85272FBB46A6}"/>
    <cellStyle name="Normal 3 2 4 3 4 4 2" xfId="24727" xr:uid="{7FE3F16A-D4CE-4657-BF61-93E988052E7B}"/>
    <cellStyle name="Normal 3 2 4 3 4 4 2 2" xfId="38419" xr:uid="{B57E4940-29F8-4245-8189-A68713566600}"/>
    <cellStyle name="Normal 3 2 4 3 4 4 2 3" xfId="53303" xr:uid="{5E2D60A9-B14D-4DCC-AB2C-799684C6802D}"/>
    <cellStyle name="Normal 3 2 4 3 4 4 3" xfId="17883" xr:uid="{8C5268E3-CC65-4FAE-A00C-27E9BA6F0595}"/>
    <cellStyle name="Normal 3 2 4 3 4 4 4" xfId="31573" xr:uid="{44D1AA6D-2F40-4715-B50C-96C75B253453}"/>
    <cellStyle name="Normal 3 2 4 3 4 4 5" xfId="46457" xr:uid="{096A482A-945E-4571-9E86-E3E4778CB3E1}"/>
    <cellStyle name="Normal 3 2 4 3 4 5" xfId="21305" xr:uid="{31B42053-643A-48F2-BC37-2250EB8D78CC}"/>
    <cellStyle name="Normal 3 2 4 3 4 5 2" xfId="34997" xr:uid="{370C4903-FB03-41E5-ACB3-60F4F8F05B85}"/>
    <cellStyle name="Normal 3 2 4 3 4 5 3" xfId="49881" xr:uid="{486E3653-E923-4A0B-B38D-29EB35BACAC9}"/>
    <cellStyle name="Normal 3 2 4 3 4 6" xfId="14461" xr:uid="{C02C02DE-C570-48AE-A5EC-7D9179ED8FE8}"/>
    <cellStyle name="Normal 3 2 4 3 4 7" xfId="28151" xr:uid="{A2978692-A4B2-485A-AC1A-52433C84B098}"/>
    <cellStyle name="Normal 3 2 4 3 4 8" xfId="43035" xr:uid="{26815CE2-D344-463C-B3A9-C99AE83B673E}"/>
    <cellStyle name="Normal 3 2 4 3 5" xfId="7616" xr:uid="{C8C86C6F-F980-491B-AC12-156CB5B679DC}"/>
    <cellStyle name="Normal 3 2 4 3 5 2" xfId="9329" xr:uid="{A4CFC926-6770-4050-91EF-4C7C2C68161C}"/>
    <cellStyle name="Normal 3 2 4 3 5 2 2" xfId="12751" xr:uid="{0BC4BC28-D67F-48AD-A230-511EACB4B69B}"/>
    <cellStyle name="Normal 3 2 4 3 5 2 2 2" xfId="26441" xr:uid="{36BE2A38-5859-452F-BF32-E0D27B50C55F}"/>
    <cellStyle name="Normal 3 2 4 3 5 2 2 2 2" xfId="40133" xr:uid="{433499DD-BD5C-4DE2-8BE1-813050E6AFD4}"/>
    <cellStyle name="Normal 3 2 4 3 5 2 2 2 3" xfId="55017" xr:uid="{D3A7BB74-1E69-4C18-9FF3-94FFB0F95FB8}"/>
    <cellStyle name="Normal 3 2 4 3 5 2 2 3" xfId="19597" xr:uid="{EFC6406F-1A80-441B-9A6D-B1FCB4D5B4E1}"/>
    <cellStyle name="Normal 3 2 4 3 5 2 2 4" xfId="33287" xr:uid="{CC5D8CEF-8759-4A0B-9636-D47A2590F927}"/>
    <cellStyle name="Normal 3 2 4 3 5 2 2 5" xfId="48171" xr:uid="{310FF56B-6BC4-4C86-98DD-C2468D791BC0}"/>
    <cellStyle name="Normal 3 2 4 3 5 2 3" xfId="23019" xr:uid="{1AC3F28A-46E5-45CF-8757-724B70ACE678}"/>
    <cellStyle name="Normal 3 2 4 3 5 2 3 2" xfId="36711" xr:uid="{CAB61D7F-1298-4B61-B9C7-72D60307EF29}"/>
    <cellStyle name="Normal 3 2 4 3 5 2 3 3" xfId="51595" xr:uid="{3B6BE7B6-C5B2-4C20-A946-EE0ACA26EB1A}"/>
    <cellStyle name="Normal 3 2 4 3 5 2 4" xfId="16175" xr:uid="{F26A6501-424D-40F8-84F0-B924D6F89FAF}"/>
    <cellStyle name="Normal 3 2 4 3 5 2 5" xfId="29865" xr:uid="{94779ADE-1A5B-4A7D-8B0B-503373DB3EB1}"/>
    <cellStyle name="Normal 3 2 4 3 5 2 6" xfId="44749" xr:uid="{FB56D382-6225-424C-A05E-6F678DAB57FC}"/>
    <cellStyle name="Normal 3 2 4 3 5 3" xfId="11039" xr:uid="{4B7C3750-510F-4C69-A976-D7C5FB02596D}"/>
    <cellStyle name="Normal 3 2 4 3 5 3 2" xfId="24729" xr:uid="{1B3EC09F-6CF8-49B6-9E18-F8B24D6F6B3C}"/>
    <cellStyle name="Normal 3 2 4 3 5 3 2 2" xfId="38421" xr:uid="{27FE7A97-C838-4ADB-8AE9-986A71FAEC09}"/>
    <cellStyle name="Normal 3 2 4 3 5 3 2 3" xfId="53305" xr:uid="{53C5A593-077F-4633-B727-710FC2C9EDBE}"/>
    <cellStyle name="Normal 3 2 4 3 5 3 3" xfId="17885" xr:uid="{CB7EB6AD-0506-45D2-A0CF-5359FB10EACD}"/>
    <cellStyle name="Normal 3 2 4 3 5 3 4" xfId="31575" xr:uid="{04527102-2D28-41A3-B90E-2C8EAB6AC5E4}"/>
    <cellStyle name="Normal 3 2 4 3 5 3 5" xfId="46459" xr:uid="{91F3A8C7-505D-4776-8660-0AE4A33463F2}"/>
    <cellStyle name="Normal 3 2 4 3 5 4" xfId="21307" xr:uid="{C4489455-BE98-458A-94C5-95FF44BCFCE4}"/>
    <cellStyle name="Normal 3 2 4 3 5 4 2" xfId="34999" xr:uid="{4D2F9E82-E3B2-4A84-B9C3-541533DDBAB0}"/>
    <cellStyle name="Normal 3 2 4 3 5 4 3" xfId="49883" xr:uid="{C5E7AEA2-D3C2-4175-8F8B-147B305C56FB}"/>
    <cellStyle name="Normal 3 2 4 3 5 5" xfId="14463" xr:uid="{65BFACA7-1871-41CA-9B01-BF578AAFC9B1}"/>
    <cellStyle name="Normal 3 2 4 3 5 6" xfId="28153" xr:uid="{0A5326A6-4DCB-4B12-AF2C-5CBC733AAA45}"/>
    <cellStyle name="Normal 3 2 4 3 5 7" xfId="43037" xr:uid="{5BB060C6-CDD6-41CF-8896-C34F19675E2E}"/>
    <cellStyle name="Normal 3 2 4 3 6" xfId="7617" xr:uid="{152FE3D1-A68B-470B-84C9-81C6DC13EEC9}"/>
    <cellStyle name="Normal 3 2 4 3 6 2" xfId="9330" xr:uid="{06EF5D51-273F-4640-B2E9-5A71ED157E11}"/>
    <cellStyle name="Normal 3 2 4 3 6 2 2" xfId="12752" xr:uid="{1916C1D8-F3E2-4F43-9F5B-907212278E5B}"/>
    <cellStyle name="Normal 3 2 4 3 6 2 2 2" xfId="26442" xr:uid="{D15113C8-E43F-4745-BF67-D258AD4860BA}"/>
    <cellStyle name="Normal 3 2 4 3 6 2 2 2 2" xfId="40134" xr:uid="{F5EC1126-AB78-4377-B7C8-34424F9E388A}"/>
    <cellStyle name="Normal 3 2 4 3 6 2 2 2 3" xfId="55018" xr:uid="{97595991-3CB9-4141-AAE4-6F8618AF7DA9}"/>
    <cellStyle name="Normal 3 2 4 3 6 2 2 3" xfId="19598" xr:uid="{1FE39F1C-B962-4153-B6B0-FE03FE28BF56}"/>
    <cellStyle name="Normal 3 2 4 3 6 2 2 4" xfId="33288" xr:uid="{09964EE3-F946-478E-89C7-C5C79C494F5F}"/>
    <cellStyle name="Normal 3 2 4 3 6 2 2 5" xfId="48172" xr:uid="{D4873F8B-7BBD-44B4-92E5-082A83879F1A}"/>
    <cellStyle name="Normal 3 2 4 3 6 2 3" xfId="23020" xr:uid="{1F4F632F-0D51-442E-B505-D3FE8B6C8E9F}"/>
    <cellStyle name="Normal 3 2 4 3 6 2 3 2" xfId="36712" xr:uid="{D39582CE-CDF5-4B2F-839C-CC743BAFB8EA}"/>
    <cellStyle name="Normal 3 2 4 3 6 2 3 3" xfId="51596" xr:uid="{5A6E2A5A-9D0E-4692-B1CC-D002938B67A3}"/>
    <cellStyle name="Normal 3 2 4 3 6 2 4" xfId="16176" xr:uid="{16337B06-A649-4CA7-807F-5C9AFADF91B3}"/>
    <cellStyle name="Normal 3 2 4 3 6 2 5" xfId="29866" xr:uid="{5D89145C-96A1-49FB-9C20-37C38F2B1C55}"/>
    <cellStyle name="Normal 3 2 4 3 6 2 6" xfId="44750" xr:uid="{D9326204-8622-43E6-85DF-5879BCCCC34D}"/>
    <cellStyle name="Normal 3 2 4 3 6 3" xfId="11040" xr:uid="{CC0ED412-20AB-4658-933B-8EB4187B3869}"/>
    <cellStyle name="Normal 3 2 4 3 6 3 2" xfId="24730" xr:uid="{CC6B4249-2132-4EDA-972C-9235BBBFFE70}"/>
    <cellStyle name="Normal 3 2 4 3 6 3 2 2" xfId="38422" xr:uid="{8BAE00D6-9918-4F75-B070-10F4BB74FD7C}"/>
    <cellStyle name="Normal 3 2 4 3 6 3 2 3" xfId="53306" xr:uid="{A79BF2E6-C71F-4171-A9AA-AE9FE32C7ED9}"/>
    <cellStyle name="Normal 3 2 4 3 6 3 3" xfId="17886" xr:uid="{0509C5A0-EE06-447B-ADCA-B6513BB2698A}"/>
    <cellStyle name="Normal 3 2 4 3 6 3 4" xfId="31576" xr:uid="{55D839D3-812D-4238-A607-82D192716DEC}"/>
    <cellStyle name="Normal 3 2 4 3 6 3 5" xfId="46460" xr:uid="{E3E2913B-A4D8-4D71-97EA-0EE351B372A7}"/>
    <cellStyle name="Normal 3 2 4 3 6 4" xfId="21308" xr:uid="{1500724E-A1D8-46ED-B3D4-1159A25800B0}"/>
    <cellStyle name="Normal 3 2 4 3 6 4 2" xfId="35000" xr:uid="{5D290BCE-9754-4F1B-B352-3A72375081B9}"/>
    <cellStyle name="Normal 3 2 4 3 6 4 3" xfId="49884" xr:uid="{2B319395-EDF3-40A5-8171-4BFB5BB3702E}"/>
    <cellStyle name="Normal 3 2 4 3 6 5" xfId="14464" xr:uid="{74103093-38F6-4096-9EC6-0F2F75504007}"/>
    <cellStyle name="Normal 3 2 4 3 6 6" xfId="28154" xr:uid="{D9228820-EC32-4854-B259-9787E752282D}"/>
    <cellStyle name="Normal 3 2 4 3 6 7" xfId="43038" xr:uid="{94BC9DE6-F41E-4662-97CF-0D6A4644442C}"/>
    <cellStyle name="Normal 3 2 4 3 7" xfId="9316" xr:uid="{62F9127E-E006-4FDB-901A-0375D9F54CA7}"/>
    <cellStyle name="Normal 3 2 4 3 7 2" xfId="12738" xr:uid="{039BFFBC-CF00-4F71-814F-CE4AB442FE25}"/>
    <cellStyle name="Normal 3 2 4 3 7 2 2" xfId="26428" xr:uid="{F74AA929-02A7-406D-9E3E-38F66D659A3C}"/>
    <cellStyle name="Normal 3 2 4 3 7 2 2 2" xfId="40120" xr:uid="{144E5FE9-05B1-436E-B0F9-39968FD08472}"/>
    <cellStyle name="Normal 3 2 4 3 7 2 2 3" xfId="55004" xr:uid="{A01D622F-8243-438B-B821-DD1B2FCC00AE}"/>
    <cellStyle name="Normal 3 2 4 3 7 2 3" xfId="19584" xr:uid="{F3AA88D7-2B30-4262-BD26-6644936263CB}"/>
    <cellStyle name="Normal 3 2 4 3 7 2 4" xfId="33274" xr:uid="{57F69B20-9AFD-4B0D-8E1C-F1C3B811D056}"/>
    <cellStyle name="Normal 3 2 4 3 7 2 5" xfId="48158" xr:uid="{BC16E258-4735-45FA-915E-9CF16ABC12D2}"/>
    <cellStyle name="Normal 3 2 4 3 7 3" xfId="23006" xr:uid="{75370E69-C3C4-4FFD-8B74-F35108F47923}"/>
    <cellStyle name="Normal 3 2 4 3 7 3 2" xfId="36698" xr:uid="{AE6F2C00-5BEE-4A70-8EFF-66B5A590191E}"/>
    <cellStyle name="Normal 3 2 4 3 7 3 3" xfId="51582" xr:uid="{CCE60518-4EF0-40B0-A2CD-3B57293A140B}"/>
    <cellStyle name="Normal 3 2 4 3 7 4" xfId="16162" xr:uid="{E05F7EDF-1F7D-478B-AC01-6901631D7406}"/>
    <cellStyle name="Normal 3 2 4 3 7 5" xfId="29852" xr:uid="{900259E5-337B-4CAC-80F7-5C89FF1005AC}"/>
    <cellStyle name="Normal 3 2 4 3 7 6" xfId="44736" xr:uid="{34DA7A1A-9DD8-4F7E-B511-5030C29EB0F9}"/>
    <cellStyle name="Normal 3 2 4 3 8" xfId="11026" xr:uid="{1A109F06-15C3-4F9D-B055-EBB98BC041A3}"/>
    <cellStyle name="Normal 3 2 4 3 8 2" xfId="24716" xr:uid="{26DF824A-5EB2-4746-A43D-08B27049BB5A}"/>
    <cellStyle name="Normal 3 2 4 3 8 2 2" xfId="38408" xr:uid="{FC6EA245-0F8D-485C-A6C5-59B0CC4CD2E8}"/>
    <cellStyle name="Normal 3 2 4 3 8 2 3" xfId="53292" xr:uid="{FE342E1A-230D-4A4D-BE3C-B7856333BE43}"/>
    <cellStyle name="Normal 3 2 4 3 8 3" xfId="17872" xr:uid="{5553B68D-6CC7-40A3-A10F-6ED4AD1D8823}"/>
    <cellStyle name="Normal 3 2 4 3 8 4" xfId="31562" xr:uid="{C56C273E-9A1D-4F10-949A-BB89C354BAC4}"/>
    <cellStyle name="Normal 3 2 4 3 8 5" xfId="46446" xr:uid="{3501F643-3FE4-44C1-A70E-99AA50FB371E}"/>
    <cellStyle name="Normal 3 2 4 3 9" xfId="21294" xr:uid="{53351EEF-B7B8-40F0-923E-A2CE13208A34}"/>
    <cellStyle name="Normal 3 2 4 3 9 2" xfId="34986" xr:uid="{088D4FAF-B2CD-4376-BCFC-75909DEA90A4}"/>
    <cellStyle name="Normal 3 2 4 3 9 3" xfId="49870" xr:uid="{A59DC43B-4531-405A-8793-2B4F6EC6E449}"/>
    <cellStyle name="Normal 3 2 4 4" xfId="7618" xr:uid="{C8C99FB4-DA3E-4239-8616-BDDAE187E792}"/>
    <cellStyle name="Normal 3 2 4 4 10" xfId="14465" xr:uid="{510BF417-2537-4007-818B-ACAA033BFD81}"/>
    <cellStyle name="Normal 3 2 4 4 11" xfId="28155" xr:uid="{0E41BA68-FFF0-4E5B-84C0-721B631BA4D3}"/>
    <cellStyle name="Normal 3 2 4 4 12" xfId="43039" xr:uid="{9F54F1E5-45DB-4301-945E-E71958F8DEDD}"/>
    <cellStyle name="Normal 3 2 4 4 2" xfId="7619" xr:uid="{0224F934-203F-49D2-94FC-BD580EFB1D8C}"/>
    <cellStyle name="Normal 3 2 4 4 2 10" xfId="43040" xr:uid="{513A814C-CDB9-4437-810E-31F205172375}"/>
    <cellStyle name="Normal 3 2 4 4 2 2" xfId="7620" xr:uid="{19A5A44D-8F31-47F5-AE31-B5F1324C40A1}"/>
    <cellStyle name="Normal 3 2 4 4 2 2 2" xfId="7621" xr:uid="{D7A9839B-D03A-4905-86E9-C63CCAE648C1}"/>
    <cellStyle name="Normal 3 2 4 4 2 2 2 2" xfId="9334" xr:uid="{F8BA8F39-C135-4F7B-B6F0-736204A1A1A2}"/>
    <cellStyle name="Normal 3 2 4 4 2 2 2 2 2" xfId="12756" xr:uid="{5C186615-33B9-4241-9B6C-574BE95C73AF}"/>
    <cellStyle name="Normal 3 2 4 4 2 2 2 2 2 2" xfId="26446" xr:uid="{DC3501BB-19D2-4E77-8CAC-31B807C9F913}"/>
    <cellStyle name="Normal 3 2 4 4 2 2 2 2 2 2 2" xfId="40138" xr:uid="{82F47F76-1F09-44F2-B0F9-D77F20848679}"/>
    <cellStyle name="Normal 3 2 4 4 2 2 2 2 2 2 3" xfId="55022" xr:uid="{40C28591-1DB2-4D2C-8530-98A6A477EFC5}"/>
    <cellStyle name="Normal 3 2 4 4 2 2 2 2 2 3" xfId="19602" xr:uid="{795F32A5-A808-4846-9428-DB1DA2BC3590}"/>
    <cellStyle name="Normal 3 2 4 4 2 2 2 2 2 4" xfId="33292" xr:uid="{3FB49B24-7DDC-476E-B21F-7F25E5EF5BFC}"/>
    <cellStyle name="Normal 3 2 4 4 2 2 2 2 2 5" xfId="48176" xr:uid="{AFE7883B-40F8-465B-AB4B-A187FC7B67FD}"/>
    <cellStyle name="Normal 3 2 4 4 2 2 2 2 3" xfId="23024" xr:uid="{C6A6ABE8-F0FE-4758-9321-BBEDC812B45F}"/>
    <cellStyle name="Normal 3 2 4 4 2 2 2 2 3 2" xfId="36716" xr:uid="{0203496F-DB80-4440-9DD1-4D70EF08CCC7}"/>
    <cellStyle name="Normal 3 2 4 4 2 2 2 2 3 3" xfId="51600" xr:uid="{4BBB0B93-43F2-4A96-A98C-8462E0926473}"/>
    <cellStyle name="Normal 3 2 4 4 2 2 2 2 4" xfId="16180" xr:uid="{1F5E657F-748B-45A9-9688-C1808B657265}"/>
    <cellStyle name="Normal 3 2 4 4 2 2 2 2 5" xfId="29870" xr:uid="{83028132-67A5-4EA5-AE3A-815FF7B4D459}"/>
    <cellStyle name="Normal 3 2 4 4 2 2 2 2 6" xfId="44754" xr:uid="{109273B9-1F70-42B8-B831-24C32DFA5D77}"/>
    <cellStyle name="Normal 3 2 4 4 2 2 2 3" xfId="11044" xr:uid="{4279675E-C212-4C99-803A-629D883A89AD}"/>
    <cellStyle name="Normal 3 2 4 4 2 2 2 3 2" xfId="24734" xr:uid="{1E6C624C-9353-497B-B18E-E398654D45E0}"/>
    <cellStyle name="Normal 3 2 4 4 2 2 2 3 2 2" xfId="38426" xr:uid="{5A6E3B4F-4BA9-46F0-BE98-D9BC709302CA}"/>
    <cellStyle name="Normal 3 2 4 4 2 2 2 3 2 3" xfId="53310" xr:uid="{B5EB28B0-3FB3-4F86-83F2-4056132B79D9}"/>
    <cellStyle name="Normal 3 2 4 4 2 2 2 3 3" xfId="17890" xr:uid="{6965BBC4-69FF-4928-8154-73C618B17F12}"/>
    <cellStyle name="Normal 3 2 4 4 2 2 2 3 4" xfId="31580" xr:uid="{08D98B98-204B-4C32-AD89-23C2D967F502}"/>
    <cellStyle name="Normal 3 2 4 4 2 2 2 3 5" xfId="46464" xr:uid="{F7FD8A24-588C-4941-8065-ECC401143DA9}"/>
    <cellStyle name="Normal 3 2 4 4 2 2 2 4" xfId="21312" xr:uid="{2E883C08-74B5-4928-A61D-77A7B6622428}"/>
    <cellStyle name="Normal 3 2 4 4 2 2 2 4 2" xfId="35004" xr:uid="{4468702D-113C-4AE8-8113-5A950FF5B9F5}"/>
    <cellStyle name="Normal 3 2 4 4 2 2 2 4 3" xfId="49888" xr:uid="{A5814389-8E1C-4AF7-8D84-CECB2D9A25CE}"/>
    <cellStyle name="Normal 3 2 4 4 2 2 2 5" xfId="14468" xr:uid="{0B3687F0-BF39-4035-8109-3C871ED6CB32}"/>
    <cellStyle name="Normal 3 2 4 4 2 2 2 6" xfId="28158" xr:uid="{8EA36D58-6161-492E-8391-1AB56D2FBA68}"/>
    <cellStyle name="Normal 3 2 4 4 2 2 2 7" xfId="43042" xr:uid="{7FA8B1DF-DD1F-4360-87B8-9B4E875F7F81}"/>
    <cellStyle name="Normal 3 2 4 4 2 2 3" xfId="9333" xr:uid="{4E495ACE-EA04-4A43-846D-B917F6584C73}"/>
    <cellStyle name="Normal 3 2 4 4 2 2 3 2" xfId="12755" xr:uid="{39440767-79F7-4834-8891-B3D51FDF2798}"/>
    <cellStyle name="Normal 3 2 4 4 2 2 3 2 2" xfId="26445" xr:uid="{B068A2EF-814E-47CC-9E72-2E0EE9D15272}"/>
    <cellStyle name="Normal 3 2 4 4 2 2 3 2 2 2" xfId="40137" xr:uid="{99F30781-E325-42A5-9827-74ECDCE14F62}"/>
    <cellStyle name="Normal 3 2 4 4 2 2 3 2 2 3" xfId="55021" xr:uid="{ED512EBA-8CF2-4641-AEEC-EBD9FC79D8F5}"/>
    <cellStyle name="Normal 3 2 4 4 2 2 3 2 3" xfId="19601" xr:uid="{1861A3CE-FADB-41CC-95E9-B234AE80CF9C}"/>
    <cellStyle name="Normal 3 2 4 4 2 2 3 2 4" xfId="33291" xr:uid="{B13B34DE-6135-4D32-923F-6012B24AA681}"/>
    <cellStyle name="Normal 3 2 4 4 2 2 3 2 5" xfId="48175" xr:uid="{70F16D1C-B490-44D1-9FD3-96986AFD5C18}"/>
    <cellStyle name="Normal 3 2 4 4 2 2 3 3" xfId="23023" xr:uid="{C29EFDA7-993E-4663-B9B8-D1393B159A06}"/>
    <cellStyle name="Normal 3 2 4 4 2 2 3 3 2" xfId="36715" xr:uid="{60A56E06-458A-42B7-B9C0-6C1226534D4F}"/>
    <cellStyle name="Normal 3 2 4 4 2 2 3 3 3" xfId="51599" xr:uid="{982EC724-8F5F-4AA4-B10A-CB72E4D19335}"/>
    <cellStyle name="Normal 3 2 4 4 2 2 3 4" xfId="16179" xr:uid="{E1075755-A385-4588-BC96-2039319CD1E7}"/>
    <cellStyle name="Normal 3 2 4 4 2 2 3 5" xfId="29869" xr:uid="{82F2C44E-9742-4F39-B0B5-DC978FDC01DB}"/>
    <cellStyle name="Normal 3 2 4 4 2 2 3 6" xfId="44753" xr:uid="{DC24509D-A79C-4ADC-93D4-8552A82AC310}"/>
    <cellStyle name="Normal 3 2 4 4 2 2 4" xfId="11043" xr:uid="{F4315569-C76A-400B-8562-53EC9C279E07}"/>
    <cellStyle name="Normal 3 2 4 4 2 2 4 2" xfId="24733" xr:uid="{E3DED61F-76C5-4EFC-AF8E-8E8EE9CC5CDF}"/>
    <cellStyle name="Normal 3 2 4 4 2 2 4 2 2" xfId="38425" xr:uid="{809F519F-3AAB-478C-8580-65487BC1B08A}"/>
    <cellStyle name="Normal 3 2 4 4 2 2 4 2 3" xfId="53309" xr:uid="{684C9F83-1C0B-4355-8F50-85153D5F3F41}"/>
    <cellStyle name="Normal 3 2 4 4 2 2 4 3" xfId="17889" xr:uid="{E81C3DC7-1675-42D1-97B5-DA3FE435737F}"/>
    <cellStyle name="Normal 3 2 4 4 2 2 4 4" xfId="31579" xr:uid="{65E4A182-396A-4B35-8734-76D37B6BA3AD}"/>
    <cellStyle name="Normal 3 2 4 4 2 2 4 5" xfId="46463" xr:uid="{AC8C625F-D3B4-4FDF-93C1-A2BD1851665F}"/>
    <cellStyle name="Normal 3 2 4 4 2 2 5" xfId="21311" xr:uid="{9A7388B3-CB66-4493-A203-791EE5EABBEB}"/>
    <cellStyle name="Normal 3 2 4 4 2 2 5 2" xfId="35003" xr:uid="{B27A34EB-0F0D-47DB-99BE-DDE28DED8D09}"/>
    <cellStyle name="Normal 3 2 4 4 2 2 5 3" xfId="49887" xr:uid="{0F67B9D0-8A1B-415F-846A-03219CDABFF8}"/>
    <cellStyle name="Normal 3 2 4 4 2 2 6" xfId="14467" xr:uid="{D431916F-98DB-4863-90F2-72014C305F78}"/>
    <cellStyle name="Normal 3 2 4 4 2 2 7" xfId="28157" xr:uid="{23C793FC-F7C8-4B28-9C2B-BBA6D3866F1A}"/>
    <cellStyle name="Normal 3 2 4 4 2 2 8" xfId="43041" xr:uid="{98D3F02F-BC46-4778-9809-7C2510642177}"/>
    <cellStyle name="Normal 3 2 4 4 2 3" xfId="7622" xr:uid="{3379D9C9-7C6C-4322-802F-F2E7980C2628}"/>
    <cellStyle name="Normal 3 2 4 4 2 3 2" xfId="9335" xr:uid="{6BF4EA97-46C5-4164-90F3-F0D60ABC7CBD}"/>
    <cellStyle name="Normal 3 2 4 4 2 3 2 2" xfId="12757" xr:uid="{F9E2842C-C1CE-4AB6-B5B6-4BAC3FC222BF}"/>
    <cellStyle name="Normal 3 2 4 4 2 3 2 2 2" xfId="26447" xr:uid="{0B834971-A562-4345-B39E-4F9CB5E976E1}"/>
    <cellStyle name="Normal 3 2 4 4 2 3 2 2 2 2" xfId="40139" xr:uid="{75E97186-385D-4731-B217-512AF4018D4D}"/>
    <cellStyle name="Normal 3 2 4 4 2 3 2 2 2 3" xfId="55023" xr:uid="{D98D861B-8962-47B2-87FF-40E339E4F249}"/>
    <cellStyle name="Normal 3 2 4 4 2 3 2 2 3" xfId="19603" xr:uid="{A7E750EE-E83E-4295-A911-251BEEAC8F37}"/>
    <cellStyle name="Normal 3 2 4 4 2 3 2 2 4" xfId="33293" xr:uid="{249D9E27-FAE0-4312-831D-F1548973BE7C}"/>
    <cellStyle name="Normal 3 2 4 4 2 3 2 2 5" xfId="48177" xr:uid="{C8926FCA-4B2C-4DBC-9302-B15DE08ED1F6}"/>
    <cellStyle name="Normal 3 2 4 4 2 3 2 3" xfId="23025" xr:uid="{9FCE2AB3-92DB-4781-A6AA-6AF7FAD9CD78}"/>
    <cellStyle name="Normal 3 2 4 4 2 3 2 3 2" xfId="36717" xr:uid="{76686BAC-F64C-40C0-8001-9BE25DE5A616}"/>
    <cellStyle name="Normal 3 2 4 4 2 3 2 3 3" xfId="51601" xr:uid="{457F3B28-412A-4236-A4BC-0713DB4BCB92}"/>
    <cellStyle name="Normal 3 2 4 4 2 3 2 4" xfId="16181" xr:uid="{A2EB2720-BFA7-49B2-836A-237D548A0FF1}"/>
    <cellStyle name="Normal 3 2 4 4 2 3 2 5" xfId="29871" xr:uid="{6E4FC109-7A17-4703-8912-0965BA26536A}"/>
    <cellStyle name="Normal 3 2 4 4 2 3 2 6" xfId="44755" xr:uid="{C7CB386C-6DC6-424E-8CDF-6D4356728A39}"/>
    <cellStyle name="Normal 3 2 4 4 2 3 3" xfId="11045" xr:uid="{1304C516-515D-485C-ADA2-EAA8F444F8CE}"/>
    <cellStyle name="Normal 3 2 4 4 2 3 3 2" xfId="24735" xr:uid="{EE154A26-C5EE-470A-BD91-C66E210D8C8A}"/>
    <cellStyle name="Normal 3 2 4 4 2 3 3 2 2" xfId="38427" xr:uid="{473F6F05-0676-4596-8612-F27C3F5794DA}"/>
    <cellStyle name="Normal 3 2 4 4 2 3 3 2 3" xfId="53311" xr:uid="{D050F5D2-D47C-4449-B11C-F2E24FEC5922}"/>
    <cellStyle name="Normal 3 2 4 4 2 3 3 3" xfId="17891" xr:uid="{9C31CE72-FDD3-49AC-9D10-BD077C6A2BB0}"/>
    <cellStyle name="Normal 3 2 4 4 2 3 3 4" xfId="31581" xr:uid="{5A05C556-FCD1-40C0-9B52-C20728E9AC7E}"/>
    <cellStyle name="Normal 3 2 4 4 2 3 3 5" xfId="46465" xr:uid="{9453D013-233D-499F-B987-4B7E39213603}"/>
    <cellStyle name="Normal 3 2 4 4 2 3 4" xfId="21313" xr:uid="{ED12F99F-4ACD-47D3-AA4E-40ECE5BD28CB}"/>
    <cellStyle name="Normal 3 2 4 4 2 3 4 2" xfId="35005" xr:uid="{D9877CA8-6F8F-4804-B5B4-A88E3F272A1E}"/>
    <cellStyle name="Normal 3 2 4 4 2 3 4 3" xfId="49889" xr:uid="{071CEAB7-EC15-446A-9A99-A526CACB54AD}"/>
    <cellStyle name="Normal 3 2 4 4 2 3 5" xfId="14469" xr:uid="{8AADDA0C-C414-4A2C-9AAF-04BD84F5C62B}"/>
    <cellStyle name="Normal 3 2 4 4 2 3 6" xfId="28159" xr:uid="{4230ADAE-9D65-4409-9692-01C57902857A}"/>
    <cellStyle name="Normal 3 2 4 4 2 3 7" xfId="43043" xr:uid="{2B442069-D4A3-46C7-BBAD-B3E0B4D5986B}"/>
    <cellStyle name="Normal 3 2 4 4 2 4" xfId="7623" xr:uid="{4E991304-EDDA-41E1-BE00-555713FF8306}"/>
    <cellStyle name="Normal 3 2 4 4 2 4 2" xfId="9336" xr:uid="{D5EAD933-4DEB-4994-8822-54453A3A8727}"/>
    <cellStyle name="Normal 3 2 4 4 2 4 2 2" xfId="12758" xr:uid="{757B9071-3C7E-40E7-8FD2-F1768382B347}"/>
    <cellStyle name="Normal 3 2 4 4 2 4 2 2 2" xfId="26448" xr:uid="{EEF39B51-CC37-4B66-A20F-C306830B39AD}"/>
    <cellStyle name="Normal 3 2 4 4 2 4 2 2 2 2" xfId="40140" xr:uid="{E46009BE-90AA-433D-B116-0E40CC70F3BD}"/>
    <cellStyle name="Normal 3 2 4 4 2 4 2 2 2 3" xfId="55024" xr:uid="{7945AF52-DDEF-41DC-9004-7FAB0F73A682}"/>
    <cellStyle name="Normal 3 2 4 4 2 4 2 2 3" xfId="19604" xr:uid="{6AD68C54-175A-421C-AAF7-1D243BA0632D}"/>
    <cellStyle name="Normal 3 2 4 4 2 4 2 2 4" xfId="33294" xr:uid="{C7BDF75F-AC75-4831-849B-542F88AC70F8}"/>
    <cellStyle name="Normal 3 2 4 4 2 4 2 2 5" xfId="48178" xr:uid="{F8915383-1954-4350-A17D-8A34D3637E76}"/>
    <cellStyle name="Normal 3 2 4 4 2 4 2 3" xfId="23026" xr:uid="{6B134476-3B22-4898-8F8F-C5EF24FC950F}"/>
    <cellStyle name="Normal 3 2 4 4 2 4 2 3 2" xfId="36718" xr:uid="{B913E893-8252-493B-B838-8B31D6115FE3}"/>
    <cellStyle name="Normal 3 2 4 4 2 4 2 3 3" xfId="51602" xr:uid="{0378D347-9121-46A6-B2A2-A8B1BD2D0651}"/>
    <cellStyle name="Normal 3 2 4 4 2 4 2 4" xfId="16182" xr:uid="{A39EDFEE-259E-42BA-B46E-388ADDC5B7FD}"/>
    <cellStyle name="Normal 3 2 4 4 2 4 2 5" xfId="29872" xr:uid="{B94C9A40-E1C5-4A24-A65A-6744FAD23B71}"/>
    <cellStyle name="Normal 3 2 4 4 2 4 2 6" xfId="44756" xr:uid="{35F9F328-8D30-4DEE-8A57-006DC7B72E47}"/>
    <cellStyle name="Normal 3 2 4 4 2 4 3" xfId="11046" xr:uid="{EBBED482-3931-486C-8E22-813CEC14CFF6}"/>
    <cellStyle name="Normal 3 2 4 4 2 4 3 2" xfId="24736" xr:uid="{ED01F7B7-A6BA-47BE-9A25-196527DA8524}"/>
    <cellStyle name="Normal 3 2 4 4 2 4 3 2 2" xfId="38428" xr:uid="{5C98E7E0-0B7C-424A-825C-9C7F4A5321D1}"/>
    <cellStyle name="Normal 3 2 4 4 2 4 3 2 3" xfId="53312" xr:uid="{361953FD-8FDF-4660-86F6-DAFFE51D732D}"/>
    <cellStyle name="Normal 3 2 4 4 2 4 3 3" xfId="17892" xr:uid="{46346C01-6818-4F90-9371-359BEC770AC0}"/>
    <cellStyle name="Normal 3 2 4 4 2 4 3 4" xfId="31582" xr:uid="{10182A85-7387-4859-9C8C-6AAD973B0BC5}"/>
    <cellStyle name="Normal 3 2 4 4 2 4 3 5" xfId="46466" xr:uid="{DD08C864-BD10-4B90-8805-D522966C1824}"/>
    <cellStyle name="Normal 3 2 4 4 2 4 4" xfId="21314" xr:uid="{56C2CC48-9A65-4824-8856-5501B4745B2B}"/>
    <cellStyle name="Normal 3 2 4 4 2 4 4 2" xfId="35006" xr:uid="{0C510DCE-58BB-45EB-AB50-A630B68DEB24}"/>
    <cellStyle name="Normal 3 2 4 4 2 4 4 3" xfId="49890" xr:uid="{58543C67-4316-49F1-B93D-CE72D7A689C2}"/>
    <cellStyle name="Normal 3 2 4 4 2 4 5" xfId="14470" xr:uid="{2D71A6D1-184C-4E0B-A165-8107ED964AEF}"/>
    <cellStyle name="Normal 3 2 4 4 2 4 6" xfId="28160" xr:uid="{B8DCEC50-1383-4196-BA99-9896FD77C378}"/>
    <cellStyle name="Normal 3 2 4 4 2 4 7" xfId="43044" xr:uid="{E885F677-A5FB-4F2E-8EBC-74A147B659A9}"/>
    <cellStyle name="Normal 3 2 4 4 2 5" xfId="9332" xr:uid="{5E61C45D-D9D9-4515-9327-A9CCEBD4A250}"/>
    <cellStyle name="Normal 3 2 4 4 2 5 2" xfId="12754" xr:uid="{C2D66E71-8DEE-4503-BD9F-0A175CB68902}"/>
    <cellStyle name="Normal 3 2 4 4 2 5 2 2" xfId="26444" xr:uid="{5D67B2D7-E76C-41B3-9669-9F0AF26F1352}"/>
    <cellStyle name="Normal 3 2 4 4 2 5 2 2 2" xfId="40136" xr:uid="{03C848C7-5148-4E72-B1DD-1EF46502FF63}"/>
    <cellStyle name="Normal 3 2 4 4 2 5 2 2 3" xfId="55020" xr:uid="{FBB12B04-7777-46C8-9FD5-FB1068BB9027}"/>
    <cellStyle name="Normal 3 2 4 4 2 5 2 3" xfId="19600" xr:uid="{3F004E3D-440F-472F-B562-14FEB63637F7}"/>
    <cellStyle name="Normal 3 2 4 4 2 5 2 4" xfId="33290" xr:uid="{5DA20401-CEB9-4BC9-B735-E3312A8808E5}"/>
    <cellStyle name="Normal 3 2 4 4 2 5 2 5" xfId="48174" xr:uid="{D0B72716-6597-4D83-BD90-092B898AB56B}"/>
    <cellStyle name="Normal 3 2 4 4 2 5 3" xfId="23022" xr:uid="{1F3DC2AA-7D72-45C1-AB36-8BD76B960F04}"/>
    <cellStyle name="Normal 3 2 4 4 2 5 3 2" xfId="36714" xr:uid="{AD039AA6-A18F-4EF2-B8BA-8BC090704F88}"/>
    <cellStyle name="Normal 3 2 4 4 2 5 3 3" xfId="51598" xr:uid="{8EFF7DD0-C463-4166-AB66-916EF77E1887}"/>
    <cellStyle name="Normal 3 2 4 4 2 5 4" xfId="16178" xr:uid="{E09C7388-B53B-4D07-8790-407C647BC14D}"/>
    <cellStyle name="Normal 3 2 4 4 2 5 5" xfId="29868" xr:uid="{360212E0-EC9C-49EF-97FF-9E99D162292E}"/>
    <cellStyle name="Normal 3 2 4 4 2 5 6" xfId="44752" xr:uid="{034D0A96-E754-4551-99AF-8772CC4ACFFB}"/>
    <cellStyle name="Normal 3 2 4 4 2 6" xfId="11042" xr:uid="{E248EE7C-BAD8-46C6-AE21-02B9C8867F9F}"/>
    <cellStyle name="Normal 3 2 4 4 2 6 2" xfId="24732" xr:uid="{0BC73B01-6E90-4DC1-9468-D525888BC2DC}"/>
    <cellStyle name="Normal 3 2 4 4 2 6 2 2" xfId="38424" xr:uid="{3C3D5E80-F68A-48AB-A95B-9E36C741DA11}"/>
    <cellStyle name="Normal 3 2 4 4 2 6 2 3" xfId="53308" xr:uid="{8F6DF7A4-8124-4915-8EE1-9774C854BD2F}"/>
    <cellStyle name="Normal 3 2 4 4 2 6 3" xfId="17888" xr:uid="{4889895F-DAA4-48BC-9B69-125FE52C3E0E}"/>
    <cellStyle name="Normal 3 2 4 4 2 6 4" xfId="31578" xr:uid="{A1BBEE1F-70E9-4B8B-9196-9963E288F4B3}"/>
    <cellStyle name="Normal 3 2 4 4 2 6 5" xfId="46462" xr:uid="{EF95FE01-D64D-4E25-81A5-0007C723B175}"/>
    <cellStyle name="Normal 3 2 4 4 2 7" xfId="21310" xr:uid="{A90DD3A2-074E-4A19-AF0E-0FBA44B3839D}"/>
    <cellStyle name="Normal 3 2 4 4 2 7 2" xfId="35002" xr:uid="{176BAAA7-B14D-4662-83F8-D693193E5E4E}"/>
    <cellStyle name="Normal 3 2 4 4 2 7 3" xfId="49886" xr:uid="{7FA969AD-AB5F-4662-85A2-A0A6385CFC39}"/>
    <cellStyle name="Normal 3 2 4 4 2 8" xfId="14466" xr:uid="{6EBCAE2A-9F6D-4585-BCE7-9063CC2C81B9}"/>
    <cellStyle name="Normal 3 2 4 4 2 9" xfId="28156" xr:uid="{A5A3D883-E3E4-4995-99FB-3FC8A9F99603}"/>
    <cellStyle name="Normal 3 2 4 4 3" xfId="7624" xr:uid="{7A2F456D-14C2-4510-881C-26CE0F284C2A}"/>
    <cellStyle name="Normal 3 2 4 4 3 10" xfId="43045" xr:uid="{7B37C25D-88C0-4E21-A723-52BA200A1B44}"/>
    <cellStyle name="Normal 3 2 4 4 3 2" xfId="7625" xr:uid="{DD1D0EC2-B78A-4592-B4FA-37DB265BDFE8}"/>
    <cellStyle name="Normal 3 2 4 4 3 2 2" xfId="7626" xr:uid="{A7C038CB-56D1-477F-A19A-E48EB0174788}"/>
    <cellStyle name="Normal 3 2 4 4 3 2 2 2" xfId="9339" xr:uid="{B57D4CB1-E651-4B6D-909B-0080400BB222}"/>
    <cellStyle name="Normal 3 2 4 4 3 2 2 2 2" xfId="12761" xr:uid="{F7B6A7B1-314A-4DA3-87D1-346264D40E64}"/>
    <cellStyle name="Normal 3 2 4 4 3 2 2 2 2 2" xfId="26451" xr:uid="{D8A43BCC-F90A-48A2-B38F-4087EA1D28B9}"/>
    <cellStyle name="Normal 3 2 4 4 3 2 2 2 2 2 2" xfId="40143" xr:uid="{AF948BC1-B6AD-4EDA-9697-07C4943DB56F}"/>
    <cellStyle name="Normal 3 2 4 4 3 2 2 2 2 2 3" xfId="55027" xr:uid="{0F99FFA2-6DF9-4215-82D7-A6D48F2C437B}"/>
    <cellStyle name="Normal 3 2 4 4 3 2 2 2 2 3" xfId="19607" xr:uid="{EB426A30-EC67-4BFD-9850-310F7F83D9F3}"/>
    <cellStyle name="Normal 3 2 4 4 3 2 2 2 2 4" xfId="33297" xr:uid="{282B08F4-50FE-4271-BA12-44A66295AE03}"/>
    <cellStyle name="Normal 3 2 4 4 3 2 2 2 2 5" xfId="48181" xr:uid="{95B7DE8B-C8CA-43C4-AACC-47537F800F99}"/>
    <cellStyle name="Normal 3 2 4 4 3 2 2 2 3" xfId="23029" xr:uid="{3D3A9C31-25F8-444A-B097-1A30669BFFD6}"/>
    <cellStyle name="Normal 3 2 4 4 3 2 2 2 3 2" xfId="36721" xr:uid="{F1DBBFFA-558E-4D96-A512-B53810902503}"/>
    <cellStyle name="Normal 3 2 4 4 3 2 2 2 3 3" xfId="51605" xr:uid="{F6D7A342-9041-42B8-B67D-C10EF2B638DB}"/>
    <cellStyle name="Normal 3 2 4 4 3 2 2 2 4" xfId="16185" xr:uid="{11FE498A-355A-4CCE-8B9F-71A612A95E49}"/>
    <cellStyle name="Normal 3 2 4 4 3 2 2 2 5" xfId="29875" xr:uid="{A9017C64-219A-4D5D-833A-77181F7BB03B}"/>
    <cellStyle name="Normal 3 2 4 4 3 2 2 2 6" xfId="44759" xr:uid="{9DE0335E-EF47-4EAB-A007-BF8B8380B360}"/>
    <cellStyle name="Normal 3 2 4 4 3 2 2 3" xfId="11049" xr:uid="{3CF8A4C1-A12A-47C6-9852-F56A31FBCC02}"/>
    <cellStyle name="Normal 3 2 4 4 3 2 2 3 2" xfId="24739" xr:uid="{FA74C3FC-581A-46BB-8DFA-DCFA4B11E1D0}"/>
    <cellStyle name="Normal 3 2 4 4 3 2 2 3 2 2" xfId="38431" xr:uid="{11E55D7D-1D93-4B7F-8D10-BBAF4496EDFC}"/>
    <cellStyle name="Normal 3 2 4 4 3 2 2 3 2 3" xfId="53315" xr:uid="{E01C4FC1-8270-4EC1-9E51-5B99F1E50386}"/>
    <cellStyle name="Normal 3 2 4 4 3 2 2 3 3" xfId="17895" xr:uid="{4A0141C7-281E-4E7C-AC95-94C1DACB9904}"/>
    <cellStyle name="Normal 3 2 4 4 3 2 2 3 4" xfId="31585" xr:uid="{6349789C-186B-4158-84DD-2E795E8354B6}"/>
    <cellStyle name="Normal 3 2 4 4 3 2 2 3 5" xfId="46469" xr:uid="{84CE7FBD-7504-4EF5-950A-FB4C0445DA07}"/>
    <cellStyle name="Normal 3 2 4 4 3 2 2 4" xfId="21317" xr:uid="{C0338B8C-FD49-4A60-87FC-C2001E8FEF1F}"/>
    <cellStyle name="Normal 3 2 4 4 3 2 2 4 2" xfId="35009" xr:uid="{72C1A138-29F7-4465-ADD9-5FE3AEE39767}"/>
    <cellStyle name="Normal 3 2 4 4 3 2 2 4 3" xfId="49893" xr:uid="{E1C6953F-C815-48D9-BFD1-43A2365F7C6C}"/>
    <cellStyle name="Normal 3 2 4 4 3 2 2 5" xfId="14473" xr:uid="{BA851230-936E-426B-BEBC-C44C6F32206B}"/>
    <cellStyle name="Normal 3 2 4 4 3 2 2 6" xfId="28163" xr:uid="{1928AC26-9853-4455-9198-DB6A06DE5FC0}"/>
    <cellStyle name="Normal 3 2 4 4 3 2 2 7" xfId="43047" xr:uid="{F8197572-C7A0-46E3-97C8-BB2BD2372834}"/>
    <cellStyle name="Normal 3 2 4 4 3 2 3" xfId="9338" xr:uid="{0172D5E8-CAD9-4D34-B9BA-1D9A640ADE10}"/>
    <cellStyle name="Normal 3 2 4 4 3 2 3 2" xfId="12760" xr:uid="{5F24E837-EB1E-4BD2-99CD-A8A0376107B3}"/>
    <cellStyle name="Normal 3 2 4 4 3 2 3 2 2" xfId="26450" xr:uid="{20055204-1953-4FDB-BD51-A8A746E026D6}"/>
    <cellStyle name="Normal 3 2 4 4 3 2 3 2 2 2" xfId="40142" xr:uid="{1ED791C9-E5AB-477A-B0C9-6AC58363E356}"/>
    <cellStyle name="Normal 3 2 4 4 3 2 3 2 2 3" xfId="55026" xr:uid="{16843C7B-8EC5-4686-B13E-75B131AAF1FB}"/>
    <cellStyle name="Normal 3 2 4 4 3 2 3 2 3" xfId="19606" xr:uid="{FAF6C179-0BE5-424A-AF6C-0F181AE72A57}"/>
    <cellStyle name="Normal 3 2 4 4 3 2 3 2 4" xfId="33296" xr:uid="{43376DB7-164B-4208-8A06-B1A37C5C6DB0}"/>
    <cellStyle name="Normal 3 2 4 4 3 2 3 2 5" xfId="48180" xr:uid="{0096F6B6-5AD2-4561-B366-9FF951DD90E6}"/>
    <cellStyle name="Normal 3 2 4 4 3 2 3 3" xfId="23028" xr:uid="{58C69A7E-CD40-48B9-9F2D-BDD953A4F03E}"/>
    <cellStyle name="Normal 3 2 4 4 3 2 3 3 2" xfId="36720" xr:uid="{43745B16-CF02-468D-A777-309A4699891A}"/>
    <cellStyle name="Normal 3 2 4 4 3 2 3 3 3" xfId="51604" xr:uid="{B3448C0D-BAC2-4F99-9A37-55EF50947A83}"/>
    <cellStyle name="Normal 3 2 4 4 3 2 3 4" xfId="16184" xr:uid="{9F1EC86C-09A6-46A3-BDFE-601A86238AAD}"/>
    <cellStyle name="Normal 3 2 4 4 3 2 3 5" xfId="29874" xr:uid="{2B6614B1-F4F6-4954-A9B4-25181002E423}"/>
    <cellStyle name="Normal 3 2 4 4 3 2 3 6" xfId="44758" xr:uid="{59D97DAD-9F7F-493D-B972-1771C3097465}"/>
    <cellStyle name="Normal 3 2 4 4 3 2 4" xfId="11048" xr:uid="{F64D4F58-C8BC-4041-A010-3A541DAA34B0}"/>
    <cellStyle name="Normal 3 2 4 4 3 2 4 2" xfId="24738" xr:uid="{A037D57D-5FA4-4C99-AF01-3A392676808D}"/>
    <cellStyle name="Normal 3 2 4 4 3 2 4 2 2" xfId="38430" xr:uid="{3411A886-D59F-44E4-88C9-986D419FCCBA}"/>
    <cellStyle name="Normal 3 2 4 4 3 2 4 2 3" xfId="53314" xr:uid="{3D307A2E-82F5-485F-877B-350A2589F269}"/>
    <cellStyle name="Normal 3 2 4 4 3 2 4 3" xfId="17894" xr:uid="{083EED38-06BB-40CF-AC2D-F3AD324F1137}"/>
    <cellStyle name="Normal 3 2 4 4 3 2 4 4" xfId="31584" xr:uid="{77DA1ABB-C364-4916-BCCD-695C8439B4AC}"/>
    <cellStyle name="Normal 3 2 4 4 3 2 4 5" xfId="46468" xr:uid="{5E61A4D2-7E71-4285-B310-28551BFA35C0}"/>
    <cellStyle name="Normal 3 2 4 4 3 2 5" xfId="21316" xr:uid="{AE04E49A-0C82-4AE3-BC85-9F34763E1663}"/>
    <cellStyle name="Normal 3 2 4 4 3 2 5 2" xfId="35008" xr:uid="{B126F8A6-7412-4FF1-8433-8E35D268BFFF}"/>
    <cellStyle name="Normal 3 2 4 4 3 2 5 3" xfId="49892" xr:uid="{903C915F-F378-4C79-A17D-B217F72C95F8}"/>
    <cellStyle name="Normal 3 2 4 4 3 2 6" xfId="14472" xr:uid="{ED2A19CB-AECA-47AC-A45E-C0CC9B2BB13E}"/>
    <cellStyle name="Normal 3 2 4 4 3 2 7" xfId="28162" xr:uid="{29C696FE-045C-4CB4-B2DC-9534D7693AF3}"/>
    <cellStyle name="Normal 3 2 4 4 3 2 8" xfId="43046" xr:uid="{31D7BA6A-48F6-445C-8EF8-C00066BAD014}"/>
    <cellStyle name="Normal 3 2 4 4 3 3" xfId="7627" xr:uid="{EE2C4E68-31C4-4C01-AFC9-06C7E123DAB2}"/>
    <cellStyle name="Normal 3 2 4 4 3 3 2" xfId="9340" xr:uid="{D351E3D5-520F-41DF-AEDA-511D7644D72B}"/>
    <cellStyle name="Normal 3 2 4 4 3 3 2 2" xfId="12762" xr:uid="{9E4C6069-78E5-41C6-B330-7E368106F8C8}"/>
    <cellStyle name="Normal 3 2 4 4 3 3 2 2 2" xfId="26452" xr:uid="{9E818C3F-CCFD-47D9-8FFA-28BB808FA60F}"/>
    <cellStyle name="Normal 3 2 4 4 3 3 2 2 2 2" xfId="40144" xr:uid="{3D3442B9-9AEC-4AF0-A898-C3B458C76061}"/>
    <cellStyle name="Normal 3 2 4 4 3 3 2 2 2 3" xfId="55028" xr:uid="{8097B8B7-E436-44A9-BDFD-4FE750DE0FF5}"/>
    <cellStyle name="Normal 3 2 4 4 3 3 2 2 3" xfId="19608" xr:uid="{11C599C0-82DE-4A11-90C0-3450F49460A4}"/>
    <cellStyle name="Normal 3 2 4 4 3 3 2 2 4" xfId="33298" xr:uid="{A3B47926-4BC5-480C-A4BC-BD078DDF96BE}"/>
    <cellStyle name="Normal 3 2 4 4 3 3 2 2 5" xfId="48182" xr:uid="{6306AF56-250C-4BFF-90ED-748DCE0356E2}"/>
    <cellStyle name="Normal 3 2 4 4 3 3 2 3" xfId="23030" xr:uid="{6F6A9302-D555-41D5-A688-F6B41C58D74F}"/>
    <cellStyle name="Normal 3 2 4 4 3 3 2 3 2" xfId="36722" xr:uid="{54F8E704-C832-4720-BAF1-77CBDDCD27C4}"/>
    <cellStyle name="Normal 3 2 4 4 3 3 2 3 3" xfId="51606" xr:uid="{BD8BED4D-D275-4C58-B382-91FE8F57DF68}"/>
    <cellStyle name="Normal 3 2 4 4 3 3 2 4" xfId="16186" xr:uid="{9277FD69-293B-44B8-9E9D-4CC1F8E90A7B}"/>
    <cellStyle name="Normal 3 2 4 4 3 3 2 5" xfId="29876" xr:uid="{7C578DB1-C310-4B39-82B4-48B42751B2E2}"/>
    <cellStyle name="Normal 3 2 4 4 3 3 2 6" xfId="44760" xr:uid="{71496F44-13FE-4A4E-AFDE-C3B970609939}"/>
    <cellStyle name="Normal 3 2 4 4 3 3 3" xfId="11050" xr:uid="{4BC83E17-C731-46AC-BEA9-107D42B83D9F}"/>
    <cellStyle name="Normal 3 2 4 4 3 3 3 2" xfId="24740" xr:uid="{1F801F41-2394-4F1C-92C4-ED4648641706}"/>
    <cellStyle name="Normal 3 2 4 4 3 3 3 2 2" xfId="38432" xr:uid="{4EDE9692-B253-4B5A-9624-C6DD302D18B6}"/>
    <cellStyle name="Normal 3 2 4 4 3 3 3 2 3" xfId="53316" xr:uid="{833F46CE-9BBF-43A4-95F4-3F7FD0255825}"/>
    <cellStyle name="Normal 3 2 4 4 3 3 3 3" xfId="17896" xr:uid="{2F38AC70-5913-4071-BEB3-6BC18A3D794A}"/>
    <cellStyle name="Normal 3 2 4 4 3 3 3 4" xfId="31586" xr:uid="{62C8C519-A46B-4D89-BD23-E22E11990BCB}"/>
    <cellStyle name="Normal 3 2 4 4 3 3 3 5" xfId="46470" xr:uid="{A897AF96-DA41-42E2-9B54-7073AD22B46D}"/>
    <cellStyle name="Normal 3 2 4 4 3 3 4" xfId="21318" xr:uid="{B4EF3D93-90BD-4A09-9B45-4481E6DB26DB}"/>
    <cellStyle name="Normal 3 2 4 4 3 3 4 2" xfId="35010" xr:uid="{CCC75167-1EAE-412A-B103-893B56FE6571}"/>
    <cellStyle name="Normal 3 2 4 4 3 3 4 3" xfId="49894" xr:uid="{7F253790-4B54-4373-A127-23F828B0A266}"/>
    <cellStyle name="Normal 3 2 4 4 3 3 5" xfId="14474" xr:uid="{54770CF1-62BF-4BD6-AF60-6ED6E92F65F7}"/>
    <cellStyle name="Normal 3 2 4 4 3 3 6" xfId="28164" xr:uid="{D18698A6-E0E2-4F57-96F3-D2976CD5BFCC}"/>
    <cellStyle name="Normal 3 2 4 4 3 3 7" xfId="43048" xr:uid="{FFCB69DA-4815-4164-A2A8-F274A876FBBA}"/>
    <cellStyle name="Normal 3 2 4 4 3 4" xfId="7628" xr:uid="{8BAF4581-8F50-40B3-A2B7-19A1A3A7C609}"/>
    <cellStyle name="Normal 3 2 4 4 3 4 2" xfId="9341" xr:uid="{C7105ACA-E033-422B-9E24-F1FB330FC672}"/>
    <cellStyle name="Normal 3 2 4 4 3 4 2 2" xfId="12763" xr:uid="{5C9226B7-DD91-47F6-97EF-05517FBC2655}"/>
    <cellStyle name="Normal 3 2 4 4 3 4 2 2 2" xfId="26453" xr:uid="{6D23290C-6065-4FDD-A168-B9A0F66D00B9}"/>
    <cellStyle name="Normal 3 2 4 4 3 4 2 2 2 2" xfId="40145" xr:uid="{FA13FCB0-2F79-4197-B58A-5595B7875F58}"/>
    <cellStyle name="Normal 3 2 4 4 3 4 2 2 2 3" xfId="55029" xr:uid="{161017E2-25A9-4FA3-94B6-2EF48DAB024B}"/>
    <cellStyle name="Normal 3 2 4 4 3 4 2 2 3" xfId="19609" xr:uid="{7086A7F2-F9EB-4114-92CB-DFAE7B985EF2}"/>
    <cellStyle name="Normal 3 2 4 4 3 4 2 2 4" xfId="33299" xr:uid="{73367DF5-DE95-4729-9A1D-A0B6AD8EE37F}"/>
    <cellStyle name="Normal 3 2 4 4 3 4 2 2 5" xfId="48183" xr:uid="{9985F963-0CF1-442B-BA89-308DC612310D}"/>
    <cellStyle name="Normal 3 2 4 4 3 4 2 3" xfId="23031" xr:uid="{EB953A49-3A5D-43A6-8DAF-55E5E169754C}"/>
    <cellStyle name="Normal 3 2 4 4 3 4 2 3 2" xfId="36723" xr:uid="{ECBCDA61-4F6C-4098-99CF-13F640587695}"/>
    <cellStyle name="Normal 3 2 4 4 3 4 2 3 3" xfId="51607" xr:uid="{D9F48C65-9D1B-45C6-A176-13E623D86C47}"/>
    <cellStyle name="Normal 3 2 4 4 3 4 2 4" xfId="16187" xr:uid="{332DDD50-4361-4549-B06C-603F665F4C40}"/>
    <cellStyle name="Normal 3 2 4 4 3 4 2 5" xfId="29877" xr:uid="{BD494D60-B3FB-432D-8A4A-297E98A182FC}"/>
    <cellStyle name="Normal 3 2 4 4 3 4 2 6" xfId="44761" xr:uid="{0E8DAB78-3398-499B-B990-7BBF824FA6C6}"/>
    <cellStyle name="Normal 3 2 4 4 3 4 3" xfId="11051" xr:uid="{FF495373-5F30-4C25-A203-0D40073E159B}"/>
    <cellStyle name="Normal 3 2 4 4 3 4 3 2" xfId="24741" xr:uid="{37773B44-482F-435B-98C2-0D71861F6C9F}"/>
    <cellStyle name="Normal 3 2 4 4 3 4 3 2 2" xfId="38433" xr:uid="{F934DFD2-E62B-4A5D-8111-9979A91E691B}"/>
    <cellStyle name="Normal 3 2 4 4 3 4 3 2 3" xfId="53317" xr:uid="{00C131DC-1D8F-45E7-A322-1E9645582580}"/>
    <cellStyle name="Normal 3 2 4 4 3 4 3 3" xfId="17897" xr:uid="{4D67B256-18F9-4EE6-B9D7-73193E64722E}"/>
    <cellStyle name="Normal 3 2 4 4 3 4 3 4" xfId="31587" xr:uid="{8899E189-B51F-4785-A9D9-9A792833423B}"/>
    <cellStyle name="Normal 3 2 4 4 3 4 3 5" xfId="46471" xr:uid="{32C362DD-FF1D-4BF9-9AE6-6C8DBBFF6D39}"/>
    <cellStyle name="Normal 3 2 4 4 3 4 4" xfId="21319" xr:uid="{FD6FB360-312F-49F1-80F5-F444DB851598}"/>
    <cellStyle name="Normal 3 2 4 4 3 4 4 2" xfId="35011" xr:uid="{F50BAC4F-DF1B-4108-A0CC-266BFC4628AF}"/>
    <cellStyle name="Normal 3 2 4 4 3 4 4 3" xfId="49895" xr:uid="{7A1EDDBC-3BE7-4C32-9283-436204131B85}"/>
    <cellStyle name="Normal 3 2 4 4 3 4 5" xfId="14475" xr:uid="{6D69D14C-96CF-4CE1-912D-16999D504A5B}"/>
    <cellStyle name="Normal 3 2 4 4 3 4 6" xfId="28165" xr:uid="{161C2D33-80E8-4D0F-A9CD-6096605BD9B7}"/>
    <cellStyle name="Normal 3 2 4 4 3 4 7" xfId="43049" xr:uid="{DBFB9EB4-540C-4682-AEFE-A3DDD46E1D4D}"/>
    <cellStyle name="Normal 3 2 4 4 3 5" xfId="9337" xr:uid="{91356B74-AD87-484C-897A-9ABD3FBF90C0}"/>
    <cellStyle name="Normal 3 2 4 4 3 5 2" xfId="12759" xr:uid="{658308A6-4F93-4B29-9735-C3AFF6C98F80}"/>
    <cellStyle name="Normal 3 2 4 4 3 5 2 2" xfId="26449" xr:uid="{137A4454-1E9B-464A-B098-FCD3D9105CE5}"/>
    <cellStyle name="Normal 3 2 4 4 3 5 2 2 2" xfId="40141" xr:uid="{0AFCCB0D-9B4C-44B2-A149-4835551D987B}"/>
    <cellStyle name="Normal 3 2 4 4 3 5 2 2 3" xfId="55025" xr:uid="{83074FC4-98DB-4A0F-8DD5-05D373A8AFAD}"/>
    <cellStyle name="Normal 3 2 4 4 3 5 2 3" xfId="19605" xr:uid="{48700B72-7528-4FD1-A38C-75CBC085D339}"/>
    <cellStyle name="Normal 3 2 4 4 3 5 2 4" xfId="33295" xr:uid="{2313668F-9C6F-44E0-B162-00F21AAD36B8}"/>
    <cellStyle name="Normal 3 2 4 4 3 5 2 5" xfId="48179" xr:uid="{31DD0A84-945D-40F4-AEB1-129FBAA3F741}"/>
    <cellStyle name="Normal 3 2 4 4 3 5 3" xfId="23027" xr:uid="{9C9D43DB-14A9-40EF-AFDC-B089A828D58E}"/>
    <cellStyle name="Normal 3 2 4 4 3 5 3 2" xfId="36719" xr:uid="{1AC84210-6E73-4AAF-9FFC-08A45F7DCA41}"/>
    <cellStyle name="Normal 3 2 4 4 3 5 3 3" xfId="51603" xr:uid="{D8890BBF-928D-4E85-82F1-64643426CA0E}"/>
    <cellStyle name="Normal 3 2 4 4 3 5 4" xfId="16183" xr:uid="{6A678E6E-05C0-46B4-973A-EAA70051BA30}"/>
    <cellStyle name="Normal 3 2 4 4 3 5 5" xfId="29873" xr:uid="{2B6E87A3-5B3C-49DA-89E1-E490299A22C8}"/>
    <cellStyle name="Normal 3 2 4 4 3 5 6" xfId="44757" xr:uid="{AF931402-072D-40C4-91FF-31D36AFDBDBE}"/>
    <cellStyle name="Normal 3 2 4 4 3 6" xfId="11047" xr:uid="{909EF2AE-EFD8-4B86-A72C-B07075BECA01}"/>
    <cellStyle name="Normal 3 2 4 4 3 6 2" xfId="24737" xr:uid="{38E41328-EDF6-434F-801B-E9E255F3DE32}"/>
    <cellStyle name="Normal 3 2 4 4 3 6 2 2" xfId="38429" xr:uid="{5A50EC9A-9B24-4C34-B951-51C5D4E0B29E}"/>
    <cellStyle name="Normal 3 2 4 4 3 6 2 3" xfId="53313" xr:uid="{90CAC8F5-C82C-44EB-9D82-4B312ED798D1}"/>
    <cellStyle name="Normal 3 2 4 4 3 6 3" xfId="17893" xr:uid="{165DB0C8-BBCF-422A-9F0B-BECBBAD9BFB3}"/>
    <cellStyle name="Normal 3 2 4 4 3 6 4" xfId="31583" xr:uid="{469925EA-59FB-437D-88F0-13A434E367C1}"/>
    <cellStyle name="Normal 3 2 4 4 3 6 5" xfId="46467" xr:uid="{8123CE8F-7731-4E49-90A0-76BC57505745}"/>
    <cellStyle name="Normal 3 2 4 4 3 7" xfId="21315" xr:uid="{CAA75E7B-BFDC-421F-A3DA-A357D976C085}"/>
    <cellStyle name="Normal 3 2 4 4 3 7 2" xfId="35007" xr:uid="{06A7F460-2EC7-4A34-9FB0-DA3CB59A4937}"/>
    <cellStyle name="Normal 3 2 4 4 3 7 3" xfId="49891" xr:uid="{6E1FA9F5-15F5-41B0-8966-485953543468}"/>
    <cellStyle name="Normal 3 2 4 4 3 8" xfId="14471" xr:uid="{0EE3DD9A-DE70-4F99-914A-25083D2CED8B}"/>
    <cellStyle name="Normal 3 2 4 4 3 9" xfId="28161" xr:uid="{EFAB7E96-09C4-4EDA-A8BE-BB78126C9C44}"/>
    <cellStyle name="Normal 3 2 4 4 4" xfId="7629" xr:uid="{7C0EDC40-ED30-4D59-BDB1-13755EEB3E96}"/>
    <cellStyle name="Normal 3 2 4 4 4 2" xfId="7630" xr:uid="{41D1935B-DA6D-4271-B764-F09D735F0757}"/>
    <cellStyle name="Normal 3 2 4 4 4 2 2" xfId="9343" xr:uid="{18BBDF35-BD13-4F5C-B7F4-10754F3F3890}"/>
    <cellStyle name="Normal 3 2 4 4 4 2 2 2" xfId="12765" xr:uid="{795639BF-DC4E-4035-B3EB-83056568035A}"/>
    <cellStyle name="Normal 3 2 4 4 4 2 2 2 2" xfId="26455" xr:uid="{23A8CF91-4D6F-47BD-9725-62C543EC3F7C}"/>
    <cellStyle name="Normal 3 2 4 4 4 2 2 2 2 2" xfId="40147" xr:uid="{C1F0194B-49FE-4011-98F4-33FBA86E22D9}"/>
    <cellStyle name="Normal 3 2 4 4 4 2 2 2 2 3" xfId="55031" xr:uid="{3E1040C9-8944-4392-BC90-89742FAC6788}"/>
    <cellStyle name="Normal 3 2 4 4 4 2 2 2 3" xfId="19611" xr:uid="{FF116A94-CE3A-4398-A5F6-DBDE1091B563}"/>
    <cellStyle name="Normal 3 2 4 4 4 2 2 2 4" xfId="33301" xr:uid="{05DC6EAD-3F27-4F4A-AD7A-C1DDB84E36DF}"/>
    <cellStyle name="Normal 3 2 4 4 4 2 2 2 5" xfId="48185" xr:uid="{E75484B8-4799-47D1-851A-DE035E0C277F}"/>
    <cellStyle name="Normal 3 2 4 4 4 2 2 3" xfId="23033" xr:uid="{4095FDA8-9047-41DE-BE6D-4150BA9F6F43}"/>
    <cellStyle name="Normal 3 2 4 4 4 2 2 3 2" xfId="36725" xr:uid="{C2D9EC69-B71A-4B97-A929-0B79A6FB7C50}"/>
    <cellStyle name="Normal 3 2 4 4 4 2 2 3 3" xfId="51609" xr:uid="{54A39DA5-A5F7-48D3-97E5-075D843273AA}"/>
    <cellStyle name="Normal 3 2 4 4 4 2 2 4" xfId="16189" xr:uid="{ABA9EB50-B4A3-4B36-893C-5CCAE31D20B8}"/>
    <cellStyle name="Normal 3 2 4 4 4 2 2 5" xfId="29879" xr:uid="{C942BE4E-81F7-4BD4-B32F-90313263DDAB}"/>
    <cellStyle name="Normal 3 2 4 4 4 2 2 6" xfId="44763" xr:uid="{ACEC1FB6-CE15-4FF3-A953-1E53A1F0EB86}"/>
    <cellStyle name="Normal 3 2 4 4 4 2 3" xfId="11053" xr:uid="{28D59A1D-62D9-4626-A53F-AF75C24D1AC1}"/>
    <cellStyle name="Normal 3 2 4 4 4 2 3 2" xfId="24743" xr:uid="{31F946D5-B8A6-492A-BD85-E79B03EE75EC}"/>
    <cellStyle name="Normal 3 2 4 4 4 2 3 2 2" xfId="38435" xr:uid="{EF0F231F-5F00-4FD9-B1E0-BE11EBBF6A1C}"/>
    <cellStyle name="Normal 3 2 4 4 4 2 3 2 3" xfId="53319" xr:uid="{259A86D0-E451-43A2-97AF-BF840F48A16B}"/>
    <cellStyle name="Normal 3 2 4 4 4 2 3 3" xfId="17899" xr:uid="{7B4CD873-54A5-4E03-AB27-8EE916568ADA}"/>
    <cellStyle name="Normal 3 2 4 4 4 2 3 4" xfId="31589" xr:uid="{20D65CA6-825F-45E5-A240-CC4806D2F5E7}"/>
    <cellStyle name="Normal 3 2 4 4 4 2 3 5" xfId="46473" xr:uid="{B12B7F26-5601-4486-A162-881659FC699C}"/>
    <cellStyle name="Normal 3 2 4 4 4 2 4" xfId="21321" xr:uid="{D7CA5AA5-B741-48F2-B59B-C4D024DE4EA3}"/>
    <cellStyle name="Normal 3 2 4 4 4 2 4 2" xfId="35013" xr:uid="{D1752D50-9AE6-4432-8B95-90AF2F2A8A5E}"/>
    <cellStyle name="Normal 3 2 4 4 4 2 4 3" xfId="49897" xr:uid="{548A50EE-742A-4B96-80E3-EEE876E36184}"/>
    <cellStyle name="Normal 3 2 4 4 4 2 5" xfId="14477" xr:uid="{B037E298-58C0-4F46-A215-55FD8713952E}"/>
    <cellStyle name="Normal 3 2 4 4 4 2 6" xfId="28167" xr:uid="{586A2549-AEE5-49F7-ABE5-87A73BD6918D}"/>
    <cellStyle name="Normal 3 2 4 4 4 2 7" xfId="43051" xr:uid="{5B89ABF3-E1BB-4C4F-A52B-6D446A1D7FEB}"/>
    <cellStyle name="Normal 3 2 4 4 4 3" xfId="9342" xr:uid="{B39C5646-C5B2-4E6B-8FFF-CC9B4142F74A}"/>
    <cellStyle name="Normal 3 2 4 4 4 3 2" xfId="12764" xr:uid="{D6072F2E-9D13-4908-AE54-1BB93CB5895D}"/>
    <cellStyle name="Normal 3 2 4 4 4 3 2 2" xfId="26454" xr:uid="{16D4C624-7337-425A-8F8F-F83E7B7740F8}"/>
    <cellStyle name="Normal 3 2 4 4 4 3 2 2 2" xfId="40146" xr:uid="{866DAA08-42EB-4473-AB61-9D9502CF1032}"/>
    <cellStyle name="Normal 3 2 4 4 4 3 2 2 3" xfId="55030" xr:uid="{0A930BB5-2CD7-4735-99E1-ADDC66B5D1E9}"/>
    <cellStyle name="Normal 3 2 4 4 4 3 2 3" xfId="19610" xr:uid="{94977FDE-8E2C-4AD3-988A-31EBD753F68F}"/>
    <cellStyle name="Normal 3 2 4 4 4 3 2 4" xfId="33300" xr:uid="{AD3AF42F-AFB5-431B-88CA-85E185AFDDA1}"/>
    <cellStyle name="Normal 3 2 4 4 4 3 2 5" xfId="48184" xr:uid="{CA2636B2-6A3A-41C6-A5A6-B11ABAB43481}"/>
    <cellStyle name="Normal 3 2 4 4 4 3 3" xfId="23032" xr:uid="{8CF3676D-31FB-4C20-A7AB-EF74915A88AE}"/>
    <cellStyle name="Normal 3 2 4 4 4 3 3 2" xfId="36724" xr:uid="{CC6EA7B3-69D4-4062-A45C-A46933915378}"/>
    <cellStyle name="Normal 3 2 4 4 4 3 3 3" xfId="51608" xr:uid="{C2C2CC48-DE23-4078-98F4-D4970524AD05}"/>
    <cellStyle name="Normal 3 2 4 4 4 3 4" xfId="16188" xr:uid="{6DA2D299-923D-4270-A1C2-424718084304}"/>
    <cellStyle name="Normal 3 2 4 4 4 3 5" xfId="29878" xr:uid="{79742148-6D7C-477F-8207-C2ABB5A271AD}"/>
    <cellStyle name="Normal 3 2 4 4 4 3 6" xfId="44762" xr:uid="{D29B581B-6ED6-4791-8D94-3F7D82E1ED46}"/>
    <cellStyle name="Normal 3 2 4 4 4 4" xfId="11052" xr:uid="{7DB7F4E6-A6D1-4B52-9BB7-83C714164A56}"/>
    <cellStyle name="Normal 3 2 4 4 4 4 2" xfId="24742" xr:uid="{8B63B126-48F2-4D25-B2C2-3CB8B833E4CA}"/>
    <cellStyle name="Normal 3 2 4 4 4 4 2 2" xfId="38434" xr:uid="{93CDCF70-9045-4B8E-B02F-3CFE7D1D0528}"/>
    <cellStyle name="Normal 3 2 4 4 4 4 2 3" xfId="53318" xr:uid="{109A5131-9D41-4305-9A2A-6D7036F3A140}"/>
    <cellStyle name="Normal 3 2 4 4 4 4 3" xfId="17898" xr:uid="{A319669E-3462-45FF-8F38-0B62E5CCEFCB}"/>
    <cellStyle name="Normal 3 2 4 4 4 4 4" xfId="31588" xr:uid="{AC359658-B3F2-4D76-A33B-B7E479DEBFB6}"/>
    <cellStyle name="Normal 3 2 4 4 4 4 5" xfId="46472" xr:uid="{E30E742B-8516-40BE-AC13-858D94E1F322}"/>
    <cellStyle name="Normal 3 2 4 4 4 5" xfId="21320" xr:uid="{32E54D81-0BBA-4560-B546-FFAD98B0330E}"/>
    <cellStyle name="Normal 3 2 4 4 4 5 2" xfId="35012" xr:uid="{04E36BCC-F6D9-4196-83D1-72285874808B}"/>
    <cellStyle name="Normal 3 2 4 4 4 5 3" xfId="49896" xr:uid="{9A0C79A2-5FC4-4BCD-8FBD-7A1310F144CA}"/>
    <cellStyle name="Normal 3 2 4 4 4 6" xfId="14476" xr:uid="{6CD732C3-3C6D-4355-BE74-453F99327D13}"/>
    <cellStyle name="Normal 3 2 4 4 4 7" xfId="28166" xr:uid="{CDA01EC2-E031-44A6-ADE4-88B5E41B644F}"/>
    <cellStyle name="Normal 3 2 4 4 4 8" xfId="43050" xr:uid="{FF9A6576-E592-4909-8C73-3BA891D58615}"/>
    <cellStyle name="Normal 3 2 4 4 5" xfId="7631" xr:uid="{87143B51-5923-48D2-8A00-259438FB32DE}"/>
    <cellStyle name="Normal 3 2 4 4 5 2" xfId="9344" xr:uid="{5FDB59C1-235E-40AD-9B72-AEA82353F9A2}"/>
    <cellStyle name="Normal 3 2 4 4 5 2 2" xfId="12766" xr:uid="{CAC5C572-7027-4753-A257-FBD4F6E1D77C}"/>
    <cellStyle name="Normal 3 2 4 4 5 2 2 2" xfId="26456" xr:uid="{0F44699F-4165-4371-9435-85217EAB19F7}"/>
    <cellStyle name="Normal 3 2 4 4 5 2 2 2 2" xfId="40148" xr:uid="{1788DF1B-FAAD-4FD6-B000-6A773D0ED998}"/>
    <cellStyle name="Normal 3 2 4 4 5 2 2 2 3" xfId="55032" xr:uid="{470853EF-E062-468C-B480-6CD2F6A21B30}"/>
    <cellStyle name="Normal 3 2 4 4 5 2 2 3" xfId="19612" xr:uid="{D304A770-5F7F-47D5-9421-563148A6CC23}"/>
    <cellStyle name="Normal 3 2 4 4 5 2 2 4" xfId="33302" xr:uid="{00FAE3BE-1DC2-4B9C-BE95-0DB0B6EA1AC2}"/>
    <cellStyle name="Normal 3 2 4 4 5 2 2 5" xfId="48186" xr:uid="{68D67D5B-2F72-4270-BC5E-973ED35C3892}"/>
    <cellStyle name="Normal 3 2 4 4 5 2 3" xfId="23034" xr:uid="{CBCE3E6F-3EDF-4287-8DB1-12BAEA0EA510}"/>
    <cellStyle name="Normal 3 2 4 4 5 2 3 2" xfId="36726" xr:uid="{D9A56196-1EAE-41E5-9BEB-7984B39B8432}"/>
    <cellStyle name="Normal 3 2 4 4 5 2 3 3" xfId="51610" xr:uid="{833F5765-6148-473B-B9F4-8F22D5B62CBB}"/>
    <cellStyle name="Normal 3 2 4 4 5 2 4" xfId="16190" xr:uid="{BD623EC8-15F1-4717-8C6A-CDBD20410803}"/>
    <cellStyle name="Normal 3 2 4 4 5 2 5" xfId="29880" xr:uid="{CDC35576-E757-4817-8DAC-A9F41F36799D}"/>
    <cellStyle name="Normal 3 2 4 4 5 2 6" xfId="44764" xr:uid="{29B7A331-947B-4D69-86F8-96F3ACF014A7}"/>
    <cellStyle name="Normal 3 2 4 4 5 3" xfId="11054" xr:uid="{65DFBCD7-46E7-4137-981D-6876935F7FC3}"/>
    <cellStyle name="Normal 3 2 4 4 5 3 2" xfId="24744" xr:uid="{D3B22285-9844-4936-8849-DF6FCF0B8E93}"/>
    <cellStyle name="Normal 3 2 4 4 5 3 2 2" xfId="38436" xr:uid="{9008F982-08C0-4BE9-92BD-273F462EBF5A}"/>
    <cellStyle name="Normal 3 2 4 4 5 3 2 3" xfId="53320" xr:uid="{2DDB4AAF-BAEC-4C80-BC03-BC1A5DF4C5F9}"/>
    <cellStyle name="Normal 3 2 4 4 5 3 3" xfId="17900" xr:uid="{0DB61EC0-0E2A-4E7F-AB99-39F1EDF70764}"/>
    <cellStyle name="Normal 3 2 4 4 5 3 4" xfId="31590" xr:uid="{2C49B16F-C731-47D9-8352-2DC3EAB5C394}"/>
    <cellStyle name="Normal 3 2 4 4 5 3 5" xfId="46474" xr:uid="{07AA5F4E-2F89-4B47-81CD-3384A0AE0B89}"/>
    <cellStyle name="Normal 3 2 4 4 5 4" xfId="21322" xr:uid="{C62FB6D1-FA1A-410D-87F3-022C770CECFB}"/>
    <cellStyle name="Normal 3 2 4 4 5 4 2" xfId="35014" xr:uid="{204331AB-A155-4E8A-AED2-2837B029B4E7}"/>
    <cellStyle name="Normal 3 2 4 4 5 4 3" xfId="49898" xr:uid="{DA540D45-6AB9-46B7-AE70-2B76176D3A5B}"/>
    <cellStyle name="Normal 3 2 4 4 5 5" xfId="14478" xr:uid="{1D3ECC31-1769-4E99-B9FD-28412BF40A72}"/>
    <cellStyle name="Normal 3 2 4 4 5 6" xfId="28168" xr:uid="{E26C6E35-9978-4865-B427-4157B1773166}"/>
    <cellStyle name="Normal 3 2 4 4 5 7" xfId="43052" xr:uid="{7E2F5916-EFC9-41F9-A11D-20DF9A07A501}"/>
    <cellStyle name="Normal 3 2 4 4 6" xfId="7632" xr:uid="{48AF0BEA-46AA-46F1-9130-8EE3E634EA95}"/>
    <cellStyle name="Normal 3 2 4 4 6 2" xfId="9345" xr:uid="{B582F0B1-4287-4DB9-B62F-D22C20513A55}"/>
    <cellStyle name="Normal 3 2 4 4 6 2 2" xfId="12767" xr:uid="{091BDBA7-C87E-45D7-BD8E-F91591980689}"/>
    <cellStyle name="Normal 3 2 4 4 6 2 2 2" xfId="26457" xr:uid="{ECEF4354-4231-4426-9C5F-3223625274F4}"/>
    <cellStyle name="Normal 3 2 4 4 6 2 2 2 2" xfId="40149" xr:uid="{83DC4D98-0E92-4A4E-A65A-EAFAA811EA36}"/>
    <cellStyle name="Normal 3 2 4 4 6 2 2 2 3" xfId="55033" xr:uid="{7B9B6628-4490-4ECD-9403-92A6015350CA}"/>
    <cellStyle name="Normal 3 2 4 4 6 2 2 3" xfId="19613" xr:uid="{E7F1E0D5-DFC9-4988-BB6C-E07B95D9877C}"/>
    <cellStyle name="Normal 3 2 4 4 6 2 2 4" xfId="33303" xr:uid="{BBC92C1E-C650-41FB-AD7F-0DFFD7DFE478}"/>
    <cellStyle name="Normal 3 2 4 4 6 2 2 5" xfId="48187" xr:uid="{C9C2783A-16A2-4793-8032-6A619B5D4EA6}"/>
    <cellStyle name="Normal 3 2 4 4 6 2 3" xfId="23035" xr:uid="{A602B710-E61B-4A46-A2D7-8C3E430C707B}"/>
    <cellStyle name="Normal 3 2 4 4 6 2 3 2" xfId="36727" xr:uid="{1663EC35-37DB-4389-9016-E476CF51AD6F}"/>
    <cellStyle name="Normal 3 2 4 4 6 2 3 3" xfId="51611" xr:uid="{BD649E0B-F416-48BD-8E6C-B95032E90B47}"/>
    <cellStyle name="Normal 3 2 4 4 6 2 4" xfId="16191" xr:uid="{BC66F84D-5727-4BBB-BBA7-F5AEFD359D9A}"/>
    <cellStyle name="Normal 3 2 4 4 6 2 5" xfId="29881" xr:uid="{046B07FA-DBD0-4294-82EB-3EEC8CB34513}"/>
    <cellStyle name="Normal 3 2 4 4 6 2 6" xfId="44765" xr:uid="{81FE761A-F254-4AAE-A317-C1300B49A524}"/>
    <cellStyle name="Normal 3 2 4 4 6 3" xfId="11055" xr:uid="{93B8C28D-39AA-4203-BC37-6B6491F04BA2}"/>
    <cellStyle name="Normal 3 2 4 4 6 3 2" xfId="24745" xr:uid="{2C46C9BD-DAA8-4F38-BA44-416B1A567DC2}"/>
    <cellStyle name="Normal 3 2 4 4 6 3 2 2" xfId="38437" xr:uid="{245EDA61-B3D2-4704-A93B-B17DE9E593CC}"/>
    <cellStyle name="Normal 3 2 4 4 6 3 2 3" xfId="53321" xr:uid="{90BA536B-6178-459E-BF7B-4612DE4DEC9D}"/>
    <cellStyle name="Normal 3 2 4 4 6 3 3" xfId="17901" xr:uid="{EAC96381-90A5-4495-AA28-8CB811D6021B}"/>
    <cellStyle name="Normal 3 2 4 4 6 3 4" xfId="31591" xr:uid="{EB66C13C-EA10-4495-B9C0-0D78D79F04BE}"/>
    <cellStyle name="Normal 3 2 4 4 6 3 5" xfId="46475" xr:uid="{9F711511-166F-4922-B661-6B49FF9FBFB5}"/>
    <cellStyle name="Normal 3 2 4 4 6 4" xfId="21323" xr:uid="{4638EEDA-498E-4652-8666-D684BF637EE0}"/>
    <cellStyle name="Normal 3 2 4 4 6 4 2" xfId="35015" xr:uid="{5E5B501B-D4F4-447D-8855-A1978F7EED0B}"/>
    <cellStyle name="Normal 3 2 4 4 6 4 3" xfId="49899" xr:uid="{C42A34B0-1D6F-4443-AE70-8F932CE79189}"/>
    <cellStyle name="Normal 3 2 4 4 6 5" xfId="14479" xr:uid="{EE16C2A1-FD49-4067-9EF3-AFD6B2905023}"/>
    <cellStyle name="Normal 3 2 4 4 6 6" xfId="28169" xr:uid="{6F096BAD-689D-4FBF-906C-25C7D8C7A21A}"/>
    <cellStyle name="Normal 3 2 4 4 6 7" xfId="43053" xr:uid="{FD7A303D-4823-4855-8038-88A491837074}"/>
    <cellStyle name="Normal 3 2 4 4 7" xfId="9331" xr:uid="{E7BE6E37-747D-4585-A0B3-2B510F061338}"/>
    <cellStyle name="Normal 3 2 4 4 7 2" xfId="12753" xr:uid="{CC92FE19-EF4D-4B57-9ECB-8488C8CBC804}"/>
    <cellStyle name="Normal 3 2 4 4 7 2 2" xfId="26443" xr:uid="{49D05CC5-2782-4191-8BD2-5F0629520656}"/>
    <cellStyle name="Normal 3 2 4 4 7 2 2 2" xfId="40135" xr:uid="{3A247EBE-EFC1-4152-8504-8479CF9F7E36}"/>
    <cellStyle name="Normal 3 2 4 4 7 2 2 3" xfId="55019" xr:uid="{FF3F400F-8600-4DC4-8155-A9DCD026EB5F}"/>
    <cellStyle name="Normal 3 2 4 4 7 2 3" xfId="19599" xr:uid="{74CDC05E-0801-4CF2-AD06-74484140AC8F}"/>
    <cellStyle name="Normal 3 2 4 4 7 2 4" xfId="33289" xr:uid="{F9C1B328-1FB9-4F02-A88B-2AC45C663987}"/>
    <cellStyle name="Normal 3 2 4 4 7 2 5" xfId="48173" xr:uid="{C8C70FC8-2063-406C-A1DB-92A224A6D437}"/>
    <cellStyle name="Normal 3 2 4 4 7 3" xfId="23021" xr:uid="{535CB417-9562-4D8E-BDAB-F77A13BFBACC}"/>
    <cellStyle name="Normal 3 2 4 4 7 3 2" xfId="36713" xr:uid="{352A434E-8227-4F90-BD9B-18F8F918ABDD}"/>
    <cellStyle name="Normal 3 2 4 4 7 3 3" xfId="51597" xr:uid="{CF78FEAE-7B66-4EC5-95D7-A93768BC821F}"/>
    <cellStyle name="Normal 3 2 4 4 7 4" xfId="16177" xr:uid="{43F5680C-7EF4-4168-8CBD-CC75BAFDB18F}"/>
    <cellStyle name="Normal 3 2 4 4 7 5" xfId="29867" xr:uid="{AA7796D7-BD6A-4E03-93CA-3A36DC68343F}"/>
    <cellStyle name="Normal 3 2 4 4 7 6" xfId="44751" xr:uid="{A824A192-BEF2-4384-AC49-C3CD8725DCFA}"/>
    <cellStyle name="Normal 3 2 4 4 8" xfId="11041" xr:uid="{063666CA-7CCD-435E-A0DB-37D0AB02558D}"/>
    <cellStyle name="Normal 3 2 4 4 8 2" xfId="24731" xr:uid="{14D260B7-5661-4EA5-B4A3-24A84FBD62C9}"/>
    <cellStyle name="Normal 3 2 4 4 8 2 2" xfId="38423" xr:uid="{DF27C236-0036-4AE5-AF72-55D907C926C7}"/>
    <cellStyle name="Normal 3 2 4 4 8 2 3" xfId="53307" xr:uid="{A7F10FC6-2EC2-4AFD-BD67-D1A47264FEB8}"/>
    <cellStyle name="Normal 3 2 4 4 8 3" xfId="17887" xr:uid="{D043EE56-25CF-4E5B-A122-D4A0C11E1355}"/>
    <cellStyle name="Normal 3 2 4 4 8 4" xfId="31577" xr:uid="{961CDD00-75BC-46A3-8A4F-46DAF9A568F6}"/>
    <cellStyle name="Normal 3 2 4 4 8 5" xfId="46461" xr:uid="{F252DD26-3C5A-4735-9EAF-49AFDC051450}"/>
    <cellStyle name="Normal 3 2 4 4 9" xfId="21309" xr:uid="{A69CFBD5-1DDE-468E-81C3-FB35615092D0}"/>
    <cellStyle name="Normal 3 2 4 4 9 2" xfId="35001" xr:uid="{74351848-7D1C-42C7-AC5C-A37A76469DA2}"/>
    <cellStyle name="Normal 3 2 4 4 9 3" xfId="49885" xr:uid="{7B844CAC-7C28-4FB9-8C90-8F9B44220C52}"/>
    <cellStyle name="Normal 3 2 4 5" xfId="7633" xr:uid="{A1A54A8F-0FC9-461A-B7A1-307C8A94E7C3}"/>
    <cellStyle name="Normal 3 2 4 5 10" xfId="43054" xr:uid="{06162C2A-412E-4DD6-90FD-15FBFC3BAC79}"/>
    <cellStyle name="Normal 3 2 4 5 2" xfId="7634" xr:uid="{23F6BE2C-91C0-4425-9B9F-9C2B1D387B8A}"/>
    <cellStyle name="Normal 3 2 4 5 2 2" xfId="7635" xr:uid="{A94C662F-D9A5-4892-8B69-8ACF1424C6BF}"/>
    <cellStyle name="Normal 3 2 4 5 2 2 2" xfId="9348" xr:uid="{84CADCA1-5246-4FB0-8457-011371EF2081}"/>
    <cellStyle name="Normal 3 2 4 5 2 2 2 2" xfId="12770" xr:uid="{64A47C8F-C7AD-4EA8-A626-A471482C87D5}"/>
    <cellStyle name="Normal 3 2 4 5 2 2 2 2 2" xfId="26460" xr:uid="{91829F3C-3C76-43E6-AEC8-2A393896721F}"/>
    <cellStyle name="Normal 3 2 4 5 2 2 2 2 2 2" xfId="40152" xr:uid="{92FE9EAF-70D1-4E87-BA6E-93348AC3D412}"/>
    <cellStyle name="Normal 3 2 4 5 2 2 2 2 2 3" xfId="55036" xr:uid="{CAF30033-E75E-44A6-9E46-0D939E5FCDF6}"/>
    <cellStyle name="Normal 3 2 4 5 2 2 2 2 3" xfId="19616" xr:uid="{DE736C32-A6A0-4C02-9DE5-CEEE35668FB3}"/>
    <cellStyle name="Normal 3 2 4 5 2 2 2 2 4" xfId="33306" xr:uid="{03144419-A457-4E80-B537-9746503EAEC6}"/>
    <cellStyle name="Normal 3 2 4 5 2 2 2 2 5" xfId="48190" xr:uid="{E62A860F-F14A-473B-9FC6-F7E6063D62CA}"/>
    <cellStyle name="Normal 3 2 4 5 2 2 2 3" xfId="23038" xr:uid="{FD076543-F54A-4502-BACF-B4AF0C2676E3}"/>
    <cellStyle name="Normal 3 2 4 5 2 2 2 3 2" xfId="36730" xr:uid="{4C350B52-B2F0-4318-AA07-198162B3E1ED}"/>
    <cellStyle name="Normal 3 2 4 5 2 2 2 3 3" xfId="51614" xr:uid="{8A13D9AF-F8F2-4611-A137-C4F7B05E2DE1}"/>
    <cellStyle name="Normal 3 2 4 5 2 2 2 4" xfId="16194" xr:uid="{EE7F3F24-EA4E-4A3D-AB8B-704CA73FC0AE}"/>
    <cellStyle name="Normal 3 2 4 5 2 2 2 5" xfId="29884" xr:uid="{A0CC52F6-8F4B-4E81-BD25-A8C7AE8AB255}"/>
    <cellStyle name="Normal 3 2 4 5 2 2 2 6" xfId="44768" xr:uid="{DDEC0CE4-C19E-4051-8D42-31DE38B30F6F}"/>
    <cellStyle name="Normal 3 2 4 5 2 2 3" xfId="11058" xr:uid="{372F3249-08A6-4E4E-BB12-D4D93A56F880}"/>
    <cellStyle name="Normal 3 2 4 5 2 2 3 2" xfId="24748" xr:uid="{FDF3E764-8CB2-4734-882C-5723ED9D9D08}"/>
    <cellStyle name="Normal 3 2 4 5 2 2 3 2 2" xfId="38440" xr:uid="{B42ECFB7-F327-4375-BAF1-BD3DE5C90ADD}"/>
    <cellStyle name="Normal 3 2 4 5 2 2 3 2 3" xfId="53324" xr:uid="{208CA5DD-E5C0-4C93-87DB-13194D83E6B6}"/>
    <cellStyle name="Normal 3 2 4 5 2 2 3 3" xfId="17904" xr:uid="{374CA0A8-EF5E-4BD6-9362-C6AF4E95785E}"/>
    <cellStyle name="Normal 3 2 4 5 2 2 3 4" xfId="31594" xr:uid="{5CC3B130-DF64-4163-A4E5-ABF62FB15072}"/>
    <cellStyle name="Normal 3 2 4 5 2 2 3 5" xfId="46478" xr:uid="{23520EA7-B341-4287-9A02-E7D9A2626293}"/>
    <cellStyle name="Normal 3 2 4 5 2 2 4" xfId="21326" xr:uid="{10CA5A0F-C67F-4841-9848-ABBD2CC131E9}"/>
    <cellStyle name="Normal 3 2 4 5 2 2 4 2" xfId="35018" xr:uid="{4FB4A4D8-A885-43C9-8355-9F7A67252D11}"/>
    <cellStyle name="Normal 3 2 4 5 2 2 4 3" xfId="49902" xr:uid="{A690EAAA-A40F-4A39-8033-6BD8CA5C0D1C}"/>
    <cellStyle name="Normal 3 2 4 5 2 2 5" xfId="14482" xr:uid="{60EF6055-788A-405D-AF54-10BB9BB39BF5}"/>
    <cellStyle name="Normal 3 2 4 5 2 2 6" xfId="28172" xr:uid="{12B1AC07-A331-4816-8521-13EA71323D6A}"/>
    <cellStyle name="Normal 3 2 4 5 2 2 7" xfId="43056" xr:uid="{29FB2A7D-DE41-4F5B-91D9-E87AAC9303F7}"/>
    <cellStyle name="Normal 3 2 4 5 2 3" xfId="9347" xr:uid="{BB4228E5-A434-4E55-823B-5CB740008D51}"/>
    <cellStyle name="Normal 3 2 4 5 2 3 2" xfId="12769" xr:uid="{E945AE9B-8EFA-46EF-8A94-9B069D7688E7}"/>
    <cellStyle name="Normal 3 2 4 5 2 3 2 2" xfId="26459" xr:uid="{70C417AF-B595-4903-8839-3A859FCC18B6}"/>
    <cellStyle name="Normal 3 2 4 5 2 3 2 2 2" xfId="40151" xr:uid="{108E2D1A-F7D1-46FC-9379-199481A4FF53}"/>
    <cellStyle name="Normal 3 2 4 5 2 3 2 2 3" xfId="55035" xr:uid="{921EBD93-62FA-45A7-B0CE-BB47A09E8306}"/>
    <cellStyle name="Normal 3 2 4 5 2 3 2 3" xfId="19615" xr:uid="{7B301F94-043C-46EC-B45A-45694D7A89DA}"/>
    <cellStyle name="Normal 3 2 4 5 2 3 2 4" xfId="33305" xr:uid="{7DCD9ECB-69A3-4AF7-ADC8-6D4B101271C5}"/>
    <cellStyle name="Normal 3 2 4 5 2 3 2 5" xfId="48189" xr:uid="{5842390F-24E6-4622-87EF-720E0749E900}"/>
    <cellStyle name="Normal 3 2 4 5 2 3 3" xfId="23037" xr:uid="{56C80AC5-DACB-4DFD-BE97-6B71ABEC0AA3}"/>
    <cellStyle name="Normal 3 2 4 5 2 3 3 2" xfId="36729" xr:uid="{59E02107-CC22-4C2B-A5BF-6A41FB68383F}"/>
    <cellStyle name="Normal 3 2 4 5 2 3 3 3" xfId="51613" xr:uid="{C2D522FF-E801-49A2-A409-5DBBFBFBE5BC}"/>
    <cellStyle name="Normal 3 2 4 5 2 3 4" xfId="16193" xr:uid="{4A50129A-021A-4C0F-9243-F1068D9BDC6D}"/>
    <cellStyle name="Normal 3 2 4 5 2 3 5" xfId="29883" xr:uid="{10F28DE5-64E0-46A6-9FEE-A3FDB3D6E954}"/>
    <cellStyle name="Normal 3 2 4 5 2 3 6" xfId="44767" xr:uid="{C332D80B-1CAC-4682-AD0E-4F14D4727A85}"/>
    <cellStyle name="Normal 3 2 4 5 2 4" xfId="11057" xr:uid="{BF9371EC-40D9-4DE7-A251-EE09D083CA7B}"/>
    <cellStyle name="Normal 3 2 4 5 2 4 2" xfId="24747" xr:uid="{D48FF24D-B036-4B60-8392-1E51B12BDDDF}"/>
    <cellStyle name="Normal 3 2 4 5 2 4 2 2" xfId="38439" xr:uid="{24452C19-CFA5-40D3-B2F3-F4A8CD98F628}"/>
    <cellStyle name="Normal 3 2 4 5 2 4 2 3" xfId="53323" xr:uid="{4988361F-1ABF-4D2E-AF1A-76B787A6C381}"/>
    <cellStyle name="Normal 3 2 4 5 2 4 3" xfId="17903" xr:uid="{635B0F63-5CDB-437C-AAC2-CA5B9E57BF4B}"/>
    <cellStyle name="Normal 3 2 4 5 2 4 4" xfId="31593" xr:uid="{2FC18FB6-FED4-4259-96A1-902ACA60CA78}"/>
    <cellStyle name="Normal 3 2 4 5 2 4 5" xfId="46477" xr:uid="{EC143E91-2F7A-4D84-AF0A-794E42EBEA12}"/>
    <cellStyle name="Normal 3 2 4 5 2 5" xfId="21325" xr:uid="{8B2C56F7-ED74-4ED7-858C-44A2D4A01E68}"/>
    <cellStyle name="Normal 3 2 4 5 2 5 2" xfId="35017" xr:uid="{8233A43B-5281-4048-8335-0DDB624497C3}"/>
    <cellStyle name="Normal 3 2 4 5 2 5 3" xfId="49901" xr:uid="{B8808ACF-10A9-44D1-8188-A3D2B7A63B0D}"/>
    <cellStyle name="Normal 3 2 4 5 2 6" xfId="14481" xr:uid="{8AEC3FA6-067A-444B-AEB4-782726AC06A3}"/>
    <cellStyle name="Normal 3 2 4 5 2 7" xfId="28171" xr:uid="{A5A9E685-9A5B-47F8-BF3C-9C56B0C3BD2A}"/>
    <cellStyle name="Normal 3 2 4 5 2 8" xfId="43055" xr:uid="{E94F3A1D-6360-4F34-B753-A72047C97171}"/>
    <cellStyle name="Normal 3 2 4 5 3" xfId="7636" xr:uid="{E3392892-7B1F-4F73-9E9B-D87F8639A710}"/>
    <cellStyle name="Normal 3 2 4 5 3 2" xfId="9349" xr:uid="{239D5540-BE71-497F-BD01-4EB88CAEC852}"/>
    <cellStyle name="Normal 3 2 4 5 3 2 2" xfId="12771" xr:uid="{73F7D489-2EEF-4AD3-ACCD-33006FAF59D8}"/>
    <cellStyle name="Normal 3 2 4 5 3 2 2 2" xfId="26461" xr:uid="{E3984D9E-8C20-4824-8E2B-3E7F0CC5CFC0}"/>
    <cellStyle name="Normal 3 2 4 5 3 2 2 2 2" xfId="40153" xr:uid="{F6B28C7A-F572-4E2D-AB75-3D7D6B38006D}"/>
    <cellStyle name="Normal 3 2 4 5 3 2 2 2 3" xfId="55037" xr:uid="{7D4665C2-F11F-43B4-B301-5854F41F23FA}"/>
    <cellStyle name="Normal 3 2 4 5 3 2 2 3" xfId="19617" xr:uid="{E72424F5-8924-4BFD-B526-3BAB9C8D1344}"/>
    <cellStyle name="Normal 3 2 4 5 3 2 2 4" xfId="33307" xr:uid="{4870E729-5764-41E7-A2F7-1E613BA18CBA}"/>
    <cellStyle name="Normal 3 2 4 5 3 2 2 5" xfId="48191" xr:uid="{B075211A-12B5-4A4D-988E-F17BDEF230AE}"/>
    <cellStyle name="Normal 3 2 4 5 3 2 3" xfId="23039" xr:uid="{F3CAB325-4D52-4AA4-BFD0-08B1CA91D4F4}"/>
    <cellStyle name="Normal 3 2 4 5 3 2 3 2" xfId="36731" xr:uid="{CC61CD79-0801-46E1-91DF-C94DDA40299D}"/>
    <cellStyle name="Normal 3 2 4 5 3 2 3 3" xfId="51615" xr:uid="{EE8C7F66-93B6-4F4E-8BA5-2306DAD37521}"/>
    <cellStyle name="Normal 3 2 4 5 3 2 4" xfId="16195" xr:uid="{07A9F3CF-A920-480C-90D0-AB77594EF07C}"/>
    <cellStyle name="Normal 3 2 4 5 3 2 5" xfId="29885" xr:uid="{FC09C9CC-3700-443A-ABA0-578E502E8095}"/>
    <cellStyle name="Normal 3 2 4 5 3 2 6" xfId="44769" xr:uid="{0B78860F-D31C-46B2-9569-91E1A78CBF07}"/>
    <cellStyle name="Normal 3 2 4 5 3 3" xfId="11059" xr:uid="{FA7B54E4-9ED3-4697-8E94-A1A50BF6DFBF}"/>
    <cellStyle name="Normal 3 2 4 5 3 3 2" xfId="24749" xr:uid="{40184B77-11C8-462C-9AA4-319F9417BAE6}"/>
    <cellStyle name="Normal 3 2 4 5 3 3 2 2" xfId="38441" xr:uid="{66AACBA7-433E-4314-967A-456591B7A76A}"/>
    <cellStyle name="Normal 3 2 4 5 3 3 2 3" xfId="53325" xr:uid="{B3B5F6A8-F850-4F68-8464-C4D2E479FA6A}"/>
    <cellStyle name="Normal 3 2 4 5 3 3 3" xfId="17905" xr:uid="{4DD13BC8-1741-42E0-B3C7-2A52439DD448}"/>
    <cellStyle name="Normal 3 2 4 5 3 3 4" xfId="31595" xr:uid="{A3ECA3B6-CD37-4B61-91F0-95D0DD571DC2}"/>
    <cellStyle name="Normal 3 2 4 5 3 3 5" xfId="46479" xr:uid="{6D804650-B3F7-446B-A20F-92112EA8EACB}"/>
    <cellStyle name="Normal 3 2 4 5 3 4" xfId="21327" xr:uid="{69234520-7605-4D49-92B3-498E48BEBC95}"/>
    <cellStyle name="Normal 3 2 4 5 3 4 2" xfId="35019" xr:uid="{5318B330-994B-4590-B55F-116EDBE8FB35}"/>
    <cellStyle name="Normal 3 2 4 5 3 4 3" xfId="49903" xr:uid="{6D11EB69-53AA-4298-8025-DC945A885AB9}"/>
    <cellStyle name="Normal 3 2 4 5 3 5" xfId="14483" xr:uid="{088904E4-06B3-4D00-9223-C1DB03A3AF7D}"/>
    <cellStyle name="Normal 3 2 4 5 3 6" xfId="28173" xr:uid="{4986FDB4-5F17-4514-912C-B97ABFB0A0B4}"/>
    <cellStyle name="Normal 3 2 4 5 3 7" xfId="43057" xr:uid="{8117B66E-A1AA-486F-800B-BBB5D53F0523}"/>
    <cellStyle name="Normal 3 2 4 5 4" xfId="7637" xr:uid="{AD7829A0-751A-4597-AF5A-6FE86E6604F6}"/>
    <cellStyle name="Normal 3 2 4 5 4 2" xfId="9350" xr:uid="{83A135C5-0EC5-43BA-A049-91C78AA4E32E}"/>
    <cellStyle name="Normal 3 2 4 5 4 2 2" xfId="12772" xr:uid="{8118C440-DF72-4ACB-9EDB-12B63ACC7BDB}"/>
    <cellStyle name="Normal 3 2 4 5 4 2 2 2" xfId="26462" xr:uid="{A6CEF976-49CD-44CF-A462-9BEC4C81F8F2}"/>
    <cellStyle name="Normal 3 2 4 5 4 2 2 2 2" xfId="40154" xr:uid="{CC0B02C2-DAD7-4309-A11C-42B710FAA857}"/>
    <cellStyle name="Normal 3 2 4 5 4 2 2 2 3" xfId="55038" xr:uid="{6E43CA56-F23E-4B8B-AB45-D4B2F113BB3E}"/>
    <cellStyle name="Normal 3 2 4 5 4 2 2 3" xfId="19618" xr:uid="{41B084C0-F3E0-43E4-AC4F-7C9430790C74}"/>
    <cellStyle name="Normal 3 2 4 5 4 2 2 4" xfId="33308" xr:uid="{EBF22552-A2BB-4074-96C1-421C8EE56174}"/>
    <cellStyle name="Normal 3 2 4 5 4 2 2 5" xfId="48192" xr:uid="{FAB0DAF4-FDDB-48C2-AB06-CF09F0B1BCCB}"/>
    <cellStyle name="Normal 3 2 4 5 4 2 3" xfId="23040" xr:uid="{220B5093-4AAE-49B1-B613-7ABA6F852B71}"/>
    <cellStyle name="Normal 3 2 4 5 4 2 3 2" xfId="36732" xr:uid="{DCB72E08-9DD4-4799-A781-722EE8B27279}"/>
    <cellStyle name="Normal 3 2 4 5 4 2 3 3" xfId="51616" xr:uid="{ED5D52CD-C9C6-4CBB-9D7B-D52008CF0D9B}"/>
    <cellStyle name="Normal 3 2 4 5 4 2 4" xfId="16196" xr:uid="{7F82EA5E-4672-42D4-8B10-3364DC152C9C}"/>
    <cellStyle name="Normal 3 2 4 5 4 2 5" xfId="29886" xr:uid="{C24E746C-7B5B-47EE-8530-140E01C4478C}"/>
    <cellStyle name="Normal 3 2 4 5 4 2 6" xfId="44770" xr:uid="{B72FB044-F20E-4B90-BE38-2F1B882324DE}"/>
    <cellStyle name="Normal 3 2 4 5 4 3" xfId="11060" xr:uid="{57F860E7-4C0C-4355-89B2-839E5AFC0DC1}"/>
    <cellStyle name="Normal 3 2 4 5 4 3 2" xfId="24750" xr:uid="{0110E9D9-87B3-4ED6-B850-7347725ECA5A}"/>
    <cellStyle name="Normal 3 2 4 5 4 3 2 2" xfId="38442" xr:uid="{FE483E9F-48C3-4E75-A4A9-33B601750859}"/>
    <cellStyle name="Normal 3 2 4 5 4 3 2 3" xfId="53326" xr:uid="{A18E6BF9-6C86-419B-9357-114399334616}"/>
    <cellStyle name="Normal 3 2 4 5 4 3 3" xfId="17906" xr:uid="{198E76F7-4D3E-48FE-B401-3AFAB4A6C300}"/>
    <cellStyle name="Normal 3 2 4 5 4 3 4" xfId="31596" xr:uid="{149359EE-52F3-45F8-B582-A66F41E33AEF}"/>
    <cellStyle name="Normal 3 2 4 5 4 3 5" xfId="46480" xr:uid="{F81E7A47-46CC-46AB-BD48-540A71414536}"/>
    <cellStyle name="Normal 3 2 4 5 4 4" xfId="21328" xr:uid="{B2402044-C20B-4B4D-B027-57C06D4BE8FB}"/>
    <cellStyle name="Normal 3 2 4 5 4 4 2" xfId="35020" xr:uid="{80E855A7-2603-4DA2-B708-33E5488914AA}"/>
    <cellStyle name="Normal 3 2 4 5 4 4 3" xfId="49904" xr:uid="{056B8816-BC0A-46B9-A31C-AB4CE149AEE2}"/>
    <cellStyle name="Normal 3 2 4 5 4 5" xfId="14484" xr:uid="{A473506E-80EA-4C47-A9BF-52E516236865}"/>
    <cellStyle name="Normal 3 2 4 5 4 6" xfId="28174" xr:uid="{426EE398-F82F-4013-A48B-F916F7485613}"/>
    <cellStyle name="Normal 3 2 4 5 4 7" xfId="43058" xr:uid="{690909A8-8F0B-4FBF-84AB-AF0D25D73011}"/>
    <cellStyle name="Normal 3 2 4 5 5" xfId="9346" xr:uid="{D000D6C1-621A-4529-8062-2F413A4713F5}"/>
    <cellStyle name="Normal 3 2 4 5 5 2" xfId="12768" xr:uid="{8ED28DEB-E7AB-4C50-B884-9D80523B4D72}"/>
    <cellStyle name="Normal 3 2 4 5 5 2 2" xfId="26458" xr:uid="{F65BD842-ED2B-4E30-9654-CF31962C55A3}"/>
    <cellStyle name="Normal 3 2 4 5 5 2 2 2" xfId="40150" xr:uid="{9A1E8047-FFDF-4F99-B1C1-F764ECEAE459}"/>
    <cellStyle name="Normal 3 2 4 5 5 2 2 3" xfId="55034" xr:uid="{B8EA0701-206B-4D37-809E-7CF02A0AE52D}"/>
    <cellStyle name="Normal 3 2 4 5 5 2 3" xfId="19614" xr:uid="{05283DFB-4A30-4B77-84D3-1AED55A73E1D}"/>
    <cellStyle name="Normal 3 2 4 5 5 2 4" xfId="33304" xr:uid="{C6829538-A735-4677-B131-52658408E853}"/>
    <cellStyle name="Normal 3 2 4 5 5 2 5" xfId="48188" xr:uid="{BE07AF46-638E-42D3-A6DD-1A405B4D56E7}"/>
    <cellStyle name="Normal 3 2 4 5 5 3" xfId="23036" xr:uid="{9EB69DEF-5C9E-4DE9-A4A4-34F0AA6055F2}"/>
    <cellStyle name="Normal 3 2 4 5 5 3 2" xfId="36728" xr:uid="{B8C43E74-F44D-431E-B4E3-9151FE1F07C6}"/>
    <cellStyle name="Normal 3 2 4 5 5 3 3" xfId="51612" xr:uid="{AF475272-BD76-4954-8A68-8D1B150FAC91}"/>
    <cellStyle name="Normal 3 2 4 5 5 4" xfId="16192" xr:uid="{65E01F2A-4A73-4B80-BBA3-C30CF1665F54}"/>
    <cellStyle name="Normal 3 2 4 5 5 5" xfId="29882" xr:uid="{6A176189-EF3B-4149-9479-DFEFCC91CC22}"/>
    <cellStyle name="Normal 3 2 4 5 5 6" xfId="44766" xr:uid="{676269DE-0B40-4C3A-AAD9-E5F015654E1F}"/>
    <cellStyle name="Normal 3 2 4 5 6" xfId="11056" xr:uid="{BD601716-68AB-42B8-8964-04962E670DE0}"/>
    <cellStyle name="Normal 3 2 4 5 6 2" xfId="24746" xr:uid="{4E501071-9100-4A8E-B8EA-3470C1BD5D17}"/>
    <cellStyle name="Normal 3 2 4 5 6 2 2" xfId="38438" xr:uid="{0A72FBBA-C872-494E-AC15-6D2AD582F599}"/>
    <cellStyle name="Normal 3 2 4 5 6 2 3" xfId="53322" xr:uid="{11F88B8A-DEE4-4EDB-A5E0-16D0DF387D60}"/>
    <cellStyle name="Normal 3 2 4 5 6 3" xfId="17902" xr:uid="{744178AE-B00E-4940-9F31-B54A3CBD9F1A}"/>
    <cellStyle name="Normal 3 2 4 5 6 4" xfId="31592" xr:uid="{40BF77F6-2548-48A8-85F6-57998141FE76}"/>
    <cellStyle name="Normal 3 2 4 5 6 5" xfId="46476" xr:uid="{38FBA9D5-D5EE-4C00-AC5E-3401C505CA1A}"/>
    <cellStyle name="Normal 3 2 4 5 7" xfId="21324" xr:uid="{1F0E9909-E57F-4FF3-9310-779F39CD6E02}"/>
    <cellStyle name="Normal 3 2 4 5 7 2" xfId="35016" xr:uid="{33EC2A18-46DF-4A5F-B38A-5BF3C838D3FB}"/>
    <cellStyle name="Normal 3 2 4 5 7 3" xfId="49900" xr:uid="{20368BD3-3583-4CA0-BC6F-9A37CAAA594E}"/>
    <cellStyle name="Normal 3 2 4 5 8" xfId="14480" xr:uid="{27C9FDF5-48AF-4451-8328-7167CC8E73F4}"/>
    <cellStyle name="Normal 3 2 4 5 9" xfId="28170" xr:uid="{DE25AF60-74E9-414E-8B25-B87FE82DF6A2}"/>
    <cellStyle name="Normal 3 2 4 6" xfId="7638" xr:uid="{D53D5E05-0947-4902-8B12-AAAD52B7560C}"/>
    <cellStyle name="Normal 3 2 4 6 10" xfId="43059" xr:uid="{DE858D3B-4CFE-4334-A86B-B3B09B8577DE}"/>
    <cellStyle name="Normal 3 2 4 6 2" xfId="7639" xr:uid="{C8A42777-C0E9-4E25-B396-0B4DF63C7EC1}"/>
    <cellStyle name="Normal 3 2 4 6 2 2" xfId="7640" xr:uid="{99705C44-6D3D-45CC-B310-FBF0C979171F}"/>
    <cellStyle name="Normal 3 2 4 6 2 2 2" xfId="9353" xr:uid="{24E25E2F-C17F-41D8-903A-3FEBFB7AE258}"/>
    <cellStyle name="Normal 3 2 4 6 2 2 2 2" xfId="12775" xr:uid="{7F6246A9-24E0-4953-9C79-E400FF6B9D59}"/>
    <cellStyle name="Normal 3 2 4 6 2 2 2 2 2" xfId="26465" xr:uid="{E07F72B1-E98F-4453-A725-EA73209D4F75}"/>
    <cellStyle name="Normal 3 2 4 6 2 2 2 2 2 2" xfId="40157" xr:uid="{EA1502D7-B3FD-4A93-8910-8C36E81960DC}"/>
    <cellStyle name="Normal 3 2 4 6 2 2 2 2 2 3" xfId="55041" xr:uid="{EA37EB85-BEDF-4FE6-9ADF-386BF1BF0466}"/>
    <cellStyle name="Normal 3 2 4 6 2 2 2 2 3" xfId="19621" xr:uid="{1FD99898-CF65-431F-8683-2DB9D22CAE66}"/>
    <cellStyle name="Normal 3 2 4 6 2 2 2 2 4" xfId="33311" xr:uid="{7C36B080-A9F1-4E14-A582-4FB436D09289}"/>
    <cellStyle name="Normal 3 2 4 6 2 2 2 2 5" xfId="48195" xr:uid="{2E6C3013-92E5-4577-BB6D-F5E408AB660C}"/>
    <cellStyle name="Normal 3 2 4 6 2 2 2 3" xfId="23043" xr:uid="{45956942-FF0D-4775-9178-1F13C7AACB30}"/>
    <cellStyle name="Normal 3 2 4 6 2 2 2 3 2" xfId="36735" xr:uid="{E99E22C3-3386-4F4B-9CE4-DF353DA10ED4}"/>
    <cellStyle name="Normal 3 2 4 6 2 2 2 3 3" xfId="51619" xr:uid="{FCE16682-861E-4329-A4FD-484047C5B930}"/>
    <cellStyle name="Normal 3 2 4 6 2 2 2 4" xfId="16199" xr:uid="{E086B0E7-6F0B-4CEA-B448-609D0B7598F9}"/>
    <cellStyle name="Normal 3 2 4 6 2 2 2 5" xfId="29889" xr:uid="{B53312D6-96A4-4518-AF76-A04B848508D5}"/>
    <cellStyle name="Normal 3 2 4 6 2 2 2 6" xfId="44773" xr:uid="{AB7D356A-A64F-47A8-A29E-D53231B5ADB7}"/>
    <cellStyle name="Normal 3 2 4 6 2 2 3" xfId="11063" xr:uid="{065E7DF5-08DE-4DA9-9760-7A08DF7B6FAC}"/>
    <cellStyle name="Normal 3 2 4 6 2 2 3 2" xfId="24753" xr:uid="{EBD93611-737A-46A9-8E16-14210DD3456A}"/>
    <cellStyle name="Normal 3 2 4 6 2 2 3 2 2" xfId="38445" xr:uid="{0DC23A95-0872-4B52-9256-59CAD1B69CEC}"/>
    <cellStyle name="Normal 3 2 4 6 2 2 3 2 3" xfId="53329" xr:uid="{BC4EFD6F-9355-49DD-B63A-2820A1BAEA0D}"/>
    <cellStyle name="Normal 3 2 4 6 2 2 3 3" xfId="17909" xr:uid="{9F9CA184-E76B-456A-A443-A29CF9EBF2FB}"/>
    <cellStyle name="Normal 3 2 4 6 2 2 3 4" xfId="31599" xr:uid="{0ACB549F-6479-486E-88DB-2667CF6D305C}"/>
    <cellStyle name="Normal 3 2 4 6 2 2 3 5" xfId="46483" xr:uid="{44DEE322-1E7B-45FD-8574-A14D96B38F90}"/>
    <cellStyle name="Normal 3 2 4 6 2 2 4" xfId="21331" xr:uid="{56DBFE3E-5650-4F85-A752-C20321578B40}"/>
    <cellStyle name="Normal 3 2 4 6 2 2 4 2" xfId="35023" xr:uid="{EF27F5BC-76C4-451E-81A0-8FC862696F5D}"/>
    <cellStyle name="Normal 3 2 4 6 2 2 4 3" xfId="49907" xr:uid="{78CE8EB1-6F90-4860-9AF7-D8EB96E65DCB}"/>
    <cellStyle name="Normal 3 2 4 6 2 2 5" xfId="14487" xr:uid="{74EB95DA-4EDB-45BD-BA22-DED14EE3C1DC}"/>
    <cellStyle name="Normal 3 2 4 6 2 2 6" xfId="28177" xr:uid="{D536CB54-DD2F-49EA-8A7A-561D529AC218}"/>
    <cellStyle name="Normal 3 2 4 6 2 2 7" xfId="43061" xr:uid="{3C359985-8E16-4B04-90BE-356CE05E7343}"/>
    <cellStyle name="Normal 3 2 4 6 2 3" xfId="9352" xr:uid="{DE5855E8-8466-4335-BB26-F85762C810A3}"/>
    <cellStyle name="Normal 3 2 4 6 2 3 2" xfId="12774" xr:uid="{03ACF7BE-429A-482D-9435-368220D14AC6}"/>
    <cellStyle name="Normal 3 2 4 6 2 3 2 2" xfId="26464" xr:uid="{92E472A3-8711-4904-AD24-2CA28E9CBD65}"/>
    <cellStyle name="Normal 3 2 4 6 2 3 2 2 2" xfId="40156" xr:uid="{D2C20E1C-55CC-421D-9B18-DA5C4B23C5FD}"/>
    <cellStyle name="Normal 3 2 4 6 2 3 2 2 3" xfId="55040" xr:uid="{DA9AAB51-2B90-4903-8647-B7909A852EA8}"/>
    <cellStyle name="Normal 3 2 4 6 2 3 2 3" xfId="19620" xr:uid="{BA6CF0F8-EF1C-4C75-86A3-5BC3C7D7A9F4}"/>
    <cellStyle name="Normal 3 2 4 6 2 3 2 4" xfId="33310" xr:uid="{6D96E217-8A3C-4975-8977-F49D3AD914D6}"/>
    <cellStyle name="Normal 3 2 4 6 2 3 2 5" xfId="48194" xr:uid="{B5519EBD-75ED-43AC-9144-9F9D3AA97EBC}"/>
    <cellStyle name="Normal 3 2 4 6 2 3 3" xfId="23042" xr:uid="{8248227A-0233-4A11-A992-DFA35B6366F8}"/>
    <cellStyle name="Normal 3 2 4 6 2 3 3 2" xfId="36734" xr:uid="{DEC9C507-23C0-47BA-8793-7A2221C49E19}"/>
    <cellStyle name="Normal 3 2 4 6 2 3 3 3" xfId="51618" xr:uid="{4FBC5C94-EC0F-4EA2-A174-7B1AF6F1F491}"/>
    <cellStyle name="Normal 3 2 4 6 2 3 4" xfId="16198" xr:uid="{75D4A7D4-069B-4546-B696-C0EB50BA2248}"/>
    <cellStyle name="Normal 3 2 4 6 2 3 5" xfId="29888" xr:uid="{2B7B5A8B-E15A-4223-917D-CDD44BB35DEE}"/>
    <cellStyle name="Normal 3 2 4 6 2 3 6" xfId="44772" xr:uid="{2186C15C-A934-4587-912B-63D7F3613DA7}"/>
    <cellStyle name="Normal 3 2 4 6 2 4" xfId="11062" xr:uid="{12A9E5E1-751B-4567-8A9A-6FD6BC711510}"/>
    <cellStyle name="Normal 3 2 4 6 2 4 2" xfId="24752" xr:uid="{A91B1B9A-EA2D-4577-B2A4-A09A5C4EDF4D}"/>
    <cellStyle name="Normal 3 2 4 6 2 4 2 2" xfId="38444" xr:uid="{6ABAE591-C3EA-4031-8878-EB2B5BB5BF84}"/>
    <cellStyle name="Normal 3 2 4 6 2 4 2 3" xfId="53328" xr:uid="{1024C36A-3E1F-4BB3-B83C-AAC820A3C301}"/>
    <cellStyle name="Normal 3 2 4 6 2 4 3" xfId="17908" xr:uid="{F372CBE6-07F0-4647-BA9E-7B3341E97062}"/>
    <cellStyle name="Normal 3 2 4 6 2 4 4" xfId="31598" xr:uid="{A0DB452C-4907-464C-BFC9-00F41F613146}"/>
    <cellStyle name="Normal 3 2 4 6 2 4 5" xfId="46482" xr:uid="{BF5F2B5D-E7DF-49B8-98D2-FDEB7FCF1BC4}"/>
    <cellStyle name="Normal 3 2 4 6 2 5" xfId="21330" xr:uid="{B9C1B799-5733-4DC0-B23E-5F94B6E27C9A}"/>
    <cellStyle name="Normal 3 2 4 6 2 5 2" xfId="35022" xr:uid="{9D71DB55-1D98-4865-8C68-FD0A4D946C90}"/>
    <cellStyle name="Normal 3 2 4 6 2 5 3" xfId="49906" xr:uid="{32E6C128-EB0A-4419-B46D-0FC6F0097789}"/>
    <cellStyle name="Normal 3 2 4 6 2 6" xfId="14486" xr:uid="{DECB224B-195A-42D6-88A1-C162F6D59565}"/>
    <cellStyle name="Normal 3 2 4 6 2 7" xfId="28176" xr:uid="{FCDAB86A-8EC2-4783-AC4A-4280F1B49EBE}"/>
    <cellStyle name="Normal 3 2 4 6 2 8" xfId="43060" xr:uid="{E69BE58A-11D8-47A4-9EF6-8AA677C56A83}"/>
    <cellStyle name="Normal 3 2 4 6 3" xfId="7641" xr:uid="{D12804B8-BC8C-43E5-8743-36A855A053FC}"/>
    <cellStyle name="Normal 3 2 4 6 3 2" xfId="9354" xr:uid="{919B00C4-98CB-49AA-8202-6B9498CC3681}"/>
    <cellStyle name="Normal 3 2 4 6 3 2 2" xfId="12776" xr:uid="{EC25E0F2-D154-4A47-BE95-27257A577AEA}"/>
    <cellStyle name="Normal 3 2 4 6 3 2 2 2" xfId="26466" xr:uid="{1921971C-438B-4A03-8CA5-A3C65EDD84C7}"/>
    <cellStyle name="Normal 3 2 4 6 3 2 2 2 2" xfId="40158" xr:uid="{A6E8D175-8BF9-4B08-82CE-62BEF05AA2FD}"/>
    <cellStyle name="Normal 3 2 4 6 3 2 2 2 3" xfId="55042" xr:uid="{8C9B7F54-5753-4950-B43D-E211832995FA}"/>
    <cellStyle name="Normal 3 2 4 6 3 2 2 3" xfId="19622" xr:uid="{C1BCAEE4-37A7-4AF5-80F8-F587A3F5F115}"/>
    <cellStyle name="Normal 3 2 4 6 3 2 2 4" xfId="33312" xr:uid="{E83F35D8-B299-4B48-8042-5212EF0F18FD}"/>
    <cellStyle name="Normal 3 2 4 6 3 2 2 5" xfId="48196" xr:uid="{439F146E-E318-4C15-8E3A-042573B6236E}"/>
    <cellStyle name="Normal 3 2 4 6 3 2 3" xfId="23044" xr:uid="{72832785-5819-4934-B428-D86F6FA87A2A}"/>
    <cellStyle name="Normal 3 2 4 6 3 2 3 2" xfId="36736" xr:uid="{332EA4C7-7D26-4EA4-8D63-2725AA978597}"/>
    <cellStyle name="Normal 3 2 4 6 3 2 3 3" xfId="51620" xr:uid="{17DEB071-B305-49A7-B560-4B77C4728F7D}"/>
    <cellStyle name="Normal 3 2 4 6 3 2 4" xfId="16200" xr:uid="{06038512-228B-4936-9AA8-FF42549AF925}"/>
    <cellStyle name="Normal 3 2 4 6 3 2 5" xfId="29890" xr:uid="{093BCED0-7BA8-4441-9BC8-70A7697E3D5E}"/>
    <cellStyle name="Normal 3 2 4 6 3 2 6" xfId="44774" xr:uid="{D289B6DE-0041-44C0-ACC2-0208B437CB0B}"/>
    <cellStyle name="Normal 3 2 4 6 3 3" xfId="11064" xr:uid="{4A266749-784F-40BD-A117-873C1F927F4B}"/>
    <cellStyle name="Normal 3 2 4 6 3 3 2" xfId="24754" xr:uid="{C037B3E1-C03E-4939-AB5A-53898CA27D1D}"/>
    <cellStyle name="Normal 3 2 4 6 3 3 2 2" xfId="38446" xr:uid="{8E0ECBD9-F9AE-42FD-BF31-55795B4BA7E0}"/>
    <cellStyle name="Normal 3 2 4 6 3 3 2 3" xfId="53330" xr:uid="{8AB15F12-3EC6-46EE-9307-19ECC3B560EB}"/>
    <cellStyle name="Normal 3 2 4 6 3 3 3" xfId="17910" xr:uid="{8AAF381D-D0E2-4B7F-A1C4-AB6D2DA1F43F}"/>
    <cellStyle name="Normal 3 2 4 6 3 3 4" xfId="31600" xr:uid="{2C2E4BC6-13C4-4721-BE1E-70080918D388}"/>
    <cellStyle name="Normal 3 2 4 6 3 3 5" xfId="46484" xr:uid="{B2E5E5BC-7D51-480A-93D0-D2950388921E}"/>
    <cellStyle name="Normal 3 2 4 6 3 4" xfId="21332" xr:uid="{DD4F118D-2679-4409-A51B-CFE07CE0AC0E}"/>
    <cellStyle name="Normal 3 2 4 6 3 4 2" xfId="35024" xr:uid="{D4D56852-B73D-432F-96DA-57EC148618A2}"/>
    <cellStyle name="Normal 3 2 4 6 3 4 3" xfId="49908" xr:uid="{A7C58770-F782-44EA-BE92-065252BB5F0F}"/>
    <cellStyle name="Normal 3 2 4 6 3 5" xfId="14488" xr:uid="{8A4717AE-B0C0-44D4-8682-F64129E50972}"/>
    <cellStyle name="Normal 3 2 4 6 3 6" xfId="28178" xr:uid="{D0AACDC4-2C4B-44F2-91CC-6277AC1D674A}"/>
    <cellStyle name="Normal 3 2 4 6 3 7" xfId="43062" xr:uid="{2717C9CD-A310-4147-8374-84AA50878841}"/>
    <cellStyle name="Normal 3 2 4 6 4" xfId="7642" xr:uid="{C41B4855-69DA-4C71-ABFE-C82148F4B8C7}"/>
    <cellStyle name="Normal 3 2 4 6 4 2" xfId="9355" xr:uid="{A7FBD37D-B00E-482C-AFBB-BA60FF04D0FC}"/>
    <cellStyle name="Normal 3 2 4 6 4 2 2" xfId="12777" xr:uid="{D87102B6-7677-434D-BE43-CFFD8F18CEA4}"/>
    <cellStyle name="Normal 3 2 4 6 4 2 2 2" xfId="26467" xr:uid="{EA9081C5-88DA-4316-B7E6-0DB8601431B0}"/>
    <cellStyle name="Normal 3 2 4 6 4 2 2 2 2" xfId="40159" xr:uid="{6C900122-DD9D-489A-B16A-8B066DD081C6}"/>
    <cellStyle name="Normal 3 2 4 6 4 2 2 2 3" xfId="55043" xr:uid="{F5AF3C06-192C-40FD-BC54-B979EC8D79D2}"/>
    <cellStyle name="Normal 3 2 4 6 4 2 2 3" xfId="19623" xr:uid="{261C65C1-0A97-4DCB-9B01-438D4C8B3548}"/>
    <cellStyle name="Normal 3 2 4 6 4 2 2 4" xfId="33313" xr:uid="{9986E9AA-39CF-44D0-8D31-CEB99710D8A7}"/>
    <cellStyle name="Normal 3 2 4 6 4 2 2 5" xfId="48197" xr:uid="{5DE2EAD8-B8DB-43B6-B75A-8C37D593C29B}"/>
    <cellStyle name="Normal 3 2 4 6 4 2 3" xfId="23045" xr:uid="{CB07169B-B4BE-466D-97B3-9CD380A57D2D}"/>
    <cellStyle name="Normal 3 2 4 6 4 2 3 2" xfId="36737" xr:uid="{ED8B0171-2A8C-4AC5-A2E3-7D88B974F49F}"/>
    <cellStyle name="Normal 3 2 4 6 4 2 3 3" xfId="51621" xr:uid="{CFE4E4F2-D8E9-4831-9E12-980C71E958EB}"/>
    <cellStyle name="Normal 3 2 4 6 4 2 4" xfId="16201" xr:uid="{1EBED3AE-81D9-4E12-8376-C484EAA328B0}"/>
    <cellStyle name="Normal 3 2 4 6 4 2 5" xfId="29891" xr:uid="{2C8D1987-DCA3-4F59-8A1F-460ADA801B01}"/>
    <cellStyle name="Normal 3 2 4 6 4 2 6" xfId="44775" xr:uid="{3838B709-9BF1-49DD-B660-FEB963A6D92F}"/>
    <cellStyle name="Normal 3 2 4 6 4 3" xfId="11065" xr:uid="{DFDA1408-4277-4CD5-8C62-BDA61D0621E5}"/>
    <cellStyle name="Normal 3 2 4 6 4 3 2" xfId="24755" xr:uid="{0CD96225-003C-47E8-8002-8658248C3BB6}"/>
    <cellStyle name="Normal 3 2 4 6 4 3 2 2" xfId="38447" xr:uid="{10B91B25-9636-4D1C-8CB2-DD8D1B83D903}"/>
    <cellStyle name="Normal 3 2 4 6 4 3 2 3" xfId="53331" xr:uid="{38EDEBD0-3231-412F-8078-6C803FFE9606}"/>
    <cellStyle name="Normal 3 2 4 6 4 3 3" xfId="17911" xr:uid="{AA5193DB-A681-4A09-A1BA-D71603411471}"/>
    <cellStyle name="Normal 3 2 4 6 4 3 4" xfId="31601" xr:uid="{450FF599-F460-4180-956E-FF883B8FEAF7}"/>
    <cellStyle name="Normal 3 2 4 6 4 3 5" xfId="46485" xr:uid="{197406E9-2DF5-4F40-8BF1-D12286B42B19}"/>
    <cellStyle name="Normal 3 2 4 6 4 4" xfId="21333" xr:uid="{68EFE0AA-CE74-4ADA-9AD3-5A71E2625577}"/>
    <cellStyle name="Normal 3 2 4 6 4 4 2" xfId="35025" xr:uid="{5817FA88-5703-4DFC-A7C9-5C55778AE36D}"/>
    <cellStyle name="Normal 3 2 4 6 4 4 3" xfId="49909" xr:uid="{10FD5CE2-61DB-4A67-B9D5-184E12B84B8C}"/>
    <cellStyle name="Normal 3 2 4 6 4 5" xfId="14489" xr:uid="{0CD04D60-34AB-421E-B198-C2E70A5C3589}"/>
    <cellStyle name="Normal 3 2 4 6 4 6" xfId="28179" xr:uid="{7742822E-F966-408D-A81F-B47303055F8B}"/>
    <cellStyle name="Normal 3 2 4 6 4 7" xfId="43063" xr:uid="{F5CCCE4F-BB92-43DE-B758-4EEEC6FAE53C}"/>
    <cellStyle name="Normal 3 2 4 6 5" xfId="9351" xr:uid="{AD9709CA-3EDC-4193-83F8-91C3A8538131}"/>
    <cellStyle name="Normal 3 2 4 6 5 2" xfId="12773" xr:uid="{EB6B8D34-0A27-4A02-B115-4A133008271D}"/>
    <cellStyle name="Normal 3 2 4 6 5 2 2" xfId="26463" xr:uid="{136EA4E0-9D37-43C7-B98D-CA368FDD9718}"/>
    <cellStyle name="Normal 3 2 4 6 5 2 2 2" xfId="40155" xr:uid="{6745AD4C-27C8-4A2C-84B3-2239918529E9}"/>
    <cellStyle name="Normal 3 2 4 6 5 2 2 3" xfId="55039" xr:uid="{46FC7BA0-0C8C-419B-9F06-A3C86A4DC367}"/>
    <cellStyle name="Normal 3 2 4 6 5 2 3" xfId="19619" xr:uid="{0FE20935-2B44-4CD5-964B-6898821AB00D}"/>
    <cellStyle name="Normal 3 2 4 6 5 2 4" xfId="33309" xr:uid="{CF65B3BB-410B-40D3-B3CB-21F24FF6239B}"/>
    <cellStyle name="Normal 3 2 4 6 5 2 5" xfId="48193" xr:uid="{99B63752-5685-40A9-AF5B-F056F48F1AF4}"/>
    <cellStyle name="Normal 3 2 4 6 5 3" xfId="23041" xr:uid="{53C9C391-2197-478F-A5CA-D512A9A3C287}"/>
    <cellStyle name="Normal 3 2 4 6 5 3 2" xfId="36733" xr:uid="{8DE7182C-F2FA-44BE-BAA0-B788CFAF30C4}"/>
    <cellStyle name="Normal 3 2 4 6 5 3 3" xfId="51617" xr:uid="{832F6F95-9DA3-4336-ACCE-7AB1B62EC151}"/>
    <cellStyle name="Normal 3 2 4 6 5 4" xfId="16197" xr:uid="{8504EEF1-F6D3-4FA3-B162-98D6915BE467}"/>
    <cellStyle name="Normal 3 2 4 6 5 5" xfId="29887" xr:uid="{C18BB419-CF56-4C90-9370-DACF4E746C80}"/>
    <cellStyle name="Normal 3 2 4 6 5 6" xfId="44771" xr:uid="{4C8E46A6-9FF3-438F-BBCE-BCDD77302618}"/>
    <cellStyle name="Normal 3 2 4 6 6" xfId="11061" xr:uid="{85ED5855-6F7A-4E8D-8A7A-9F886EE2CCFC}"/>
    <cellStyle name="Normal 3 2 4 6 6 2" xfId="24751" xr:uid="{1CAC085B-C0C9-4972-9647-8C9EE8AE8632}"/>
    <cellStyle name="Normal 3 2 4 6 6 2 2" xfId="38443" xr:uid="{AC1E64E2-0F4D-4E80-B997-0E44BCBA7B5F}"/>
    <cellStyle name="Normal 3 2 4 6 6 2 3" xfId="53327" xr:uid="{4721D055-550D-421E-99AA-9EC5EA9CCC04}"/>
    <cellStyle name="Normal 3 2 4 6 6 3" xfId="17907" xr:uid="{5CA5130B-A4BE-48B7-A97B-B914A3E1C815}"/>
    <cellStyle name="Normal 3 2 4 6 6 4" xfId="31597" xr:uid="{80906F49-D751-4CA9-8BB9-08D1BC58E2DD}"/>
    <cellStyle name="Normal 3 2 4 6 6 5" xfId="46481" xr:uid="{6E7B428F-E3D8-47D4-8B47-46AA58944F17}"/>
    <cellStyle name="Normal 3 2 4 6 7" xfId="21329" xr:uid="{7BFA27BB-134A-465C-9CA8-5EBFD0D8F3E3}"/>
    <cellStyle name="Normal 3 2 4 6 7 2" xfId="35021" xr:uid="{F23B4D03-6B77-4BD0-865A-8867DBDA26BD}"/>
    <cellStyle name="Normal 3 2 4 6 7 3" xfId="49905" xr:uid="{7E2331A0-A61F-47EE-BF4B-CB15997E6D31}"/>
    <cellStyle name="Normal 3 2 4 6 8" xfId="14485" xr:uid="{C87618DA-8B99-4859-B02C-CB2629094403}"/>
    <cellStyle name="Normal 3 2 4 6 9" xfId="28175" xr:uid="{AA916D7D-6866-4352-B235-3B0C56776C28}"/>
    <cellStyle name="Normal 3 2 4 7" xfId="7643" xr:uid="{2BE661BA-0FD3-4983-BEE4-6AA1B81CCEE5}"/>
    <cellStyle name="Normal 3 2 4 7 2" xfId="7644" xr:uid="{6C02D71B-2777-4F5D-AD44-DB39B1AAC0A6}"/>
    <cellStyle name="Normal 3 2 4 7 2 2" xfId="9357" xr:uid="{847E44EB-65E5-4156-8BA5-A18EA8F810D5}"/>
    <cellStyle name="Normal 3 2 4 7 2 2 2" xfId="12779" xr:uid="{1BADCC65-E0BA-4A77-A67E-F56C6B8725C1}"/>
    <cellStyle name="Normal 3 2 4 7 2 2 2 2" xfId="26469" xr:uid="{8622D407-6611-4BA9-AEEE-3542B225025F}"/>
    <cellStyle name="Normal 3 2 4 7 2 2 2 2 2" xfId="40161" xr:uid="{8A7BFF05-0F92-41AF-8A0D-3FDDE49FFFE2}"/>
    <cellStyle name="Normal 3 2 4 7 2 2 2 2 3" xfId="55045" xr:uid="{3A867BB2-D4D9-4DE3-9BF4-D1A00BB5598F}"/>
    <cellStyle name="Normal 3 2 4 7 2 2 2 3" xfId="19625" xr:uid="{52BD828E-2912-450A-B2FE-731088D68C1B}"/>
    <cellStyle name="Normal 3 2 4 7 2 2 2 4" xfId="33315" xr:uid="{C7B5005F-9816-4D2D-983A-3BB493EFFA0E}"/>
    <cellStyle name="Normal 3 2 4 7 2 2 2 5" xfId="48199" xr:uid="{EFF97CCD-20B2-42C3-8EEF-A3EDD81E4E33}"/>
    <cellStyle name="Normal 3 2 4 7 2 2 3" xfId="23047" xr:uid="{84DA1639-2374-4677-B58E-99E9F294E1E2}"/>
    <cellStyle name="Normal 3 2 4 7 2 2 3 2" xfId="36739" xr:uid="{AE3D6D15-B017-4766-B3DC-4F352EE93111}"/>
    <cellStyle name="Normal 3 2 4 7 2 2 3 3" xfId="51623" xr:uid="{94C048A4-866A-4904-9B1B-25D11769AEDC}"/>
    <cellStyle name="Normal 3 2 4 7 2 2 4" xfId="16203" xr:uid="{15E866E7-FE8E-441E-A55A-599EF45996B1}"/>
    <cellStyle name="Normal 3 2 4 7 2 2 5" xfId="29893" xr:uid="{F2B708CC-1E79-42FD-84CD-428E4345D6B9}"/>
    <cellStyle name="Normal 3 2 4 7 2 2 6" xfId="44777" xr:uid="{B786D84D-FFEB-44D4-970E-2C1A840C1FAC}"/>
    <cellStyle name="Normal 3 2 4 7 2 3" xfId="11067" xr:uid="{265DC4C4-5F25-4055-9490-9AFA56F1A470}"/>
    <cellStyle name="Normal 3 2 4 7 2 3 2" xfId="24757" xr:uid="{51A297D1-FBAF-4513-81AE-ED67E07F1A03}"/>
    <cellStyle name="Normal 3 2 4 7 2 3 2 2" xfId="38449" xr:uid="{90E74203-D5ED-427B-96D2-41A1F187574B}"/>
    <cellStyle name="Normal 3 2 4 7 2 3 2 3" xfId="53333" xr:uid="{80A5C305-02FC-4E62-AAA0-8A6B4BAACD5B}"/>
    <cellStyle name="Normal 3 2 4 7 2 3 3" xfId="17913" xr:uid="{0740D6D0-333D-4636-9FFE-7241ACB19D99}"/>
    <cellStyle name="Normal 3 2 4 7 2 3 4" xfId="31603" xr:uid="{A1FFA575-BD1C-45EA-BFC5-7617F862C41D}"/>
    <cellStyle name="Normal 3 2 4 7 2 3 5" xfId="46487" xr:uid="{7453B95D-74FA-4D23-8339-AFF99C5C7FAF}"/>
    <cellStyle name="Normal 3 2 4 7 2 4" xfId="21335" xr:uid="{B6FD8889-6392-4DFE-8DBF-FF28B46AC4BC}"/>
    <cellStyle name="Normal 3 2 4 7 2 4 2" xfId="35027" xr:uid="{F6FEA281-69B0-4776-8260-E35AB8B01B25}"/>
    <cellStyle name="Normal 3 2 4 7 2 4 3" xfId="49911" xr:uid="{8065F0A1-FA0B-4865-9A83-16D8DEBDE6CD}"/>
    <cellStyle name="Normal 3 2 4 7 2 5" xfId="14491" xr:uid="{641E5873-B567-44E7-8332-94C5802288BB}"/>
    <cellStyle name="Normal 3 2 4 7 2 6" xfId="28181" xr:uid="{777C304F-8CF4-4F52-B7F7-8837F41E1185}"/>
    <cellStyle name="Normal 3 2 4 7 2 7" xfId="43065" xr:uid="{D675F75B-D895-4346-8326-B4F7764A642E}"/>
    <cellStyle name="Normal 3 2 4 7 3" xfId="9356" xr:uid="{8BF051D9-D511-4314-A5ED-7F258A092596}"/>
    <cellStyle name="Normal 3 2 4 7 3 2" xfId="12778" xr:uid="{D5231841-4F36-435B-B491-1930C23C41F8}"/>
    <cellStyle name="Normal 3 2 4 7 3 2 2" xfId="26468" xr:uid="{CFF9E1B8-0A45-4E41-8E64-7F2543F98E36}"/>
    <cellStyle name="Normal 3 2 4 7 3 2 2 2" xfId="40160" xr:uid="{E9FD91FF-1423-4825-8395-2067B1E4F6CE}"/>
    <cellStyle name="Normal 3 2 4 7 3 2 2 3" xfId="55044" xr:uid="{35D1BDF4-DE47-4A8C-B84F-EA475C4D1DE4}"/>
    <cellStyle name="Normal 3 2 4 7 3 2 3" xfId="19624" xr:uid="{2874168B-FE3C-4428-B105-62482E30275D}"/>
    <cellStyle name="Normal 3 2 4 7 3 2 4" xfId="33314" xr:uid="{13B94344-96CE-44C6-8A9E-F2BFCD0EACCE}"/>
    <cellStyle name="Normal 3 2 4 7 3 2 5" xfId="48198" xr:uid="{F4ACB97E-ED8B-4FF4-B79B-15C6AEDBBF3B}"/>
    <cellStyle name="Normal 3 2 4 7 3 3" xfId="23046" xr:uid="{15B9E3B1-331C-4F0E-85C3-DD734A3149C4}"/>
    <cellStyle name="Normal 3 2 4 7 3 3 2" xfId="36738" xr:uid="{8FD46434-29E5-49B1-A67A-F6800C6A0754}"/>
    <cellStyle name="Normal 3 2 4 7 3 3 3" xfId="51622" xr:uid="{57950834-A0FB-4E2B-8BA9-D0252762E58D}"/>
    <cellStyle name="Normal 3 2 4 7 3 4" xfId="16202" xr:uid="{7D9DCD51-1E55-4347-9589-FFE8557684CD}"/>
    <cellStyle name="Normal 3 2 4 7 3 5" xfId="29892" xr:uid="{522D63F5-42DE-4C03-AF83-EA99498D4502}"/>
    <cellStyle name="Normal 3 2 4 7 3 6" xfId="44776" xr:uid="{3068B80E-2F96-41B9-AE73-12E85BE9635E}"/>
    <cellStyle name="Normal 3 2 4 7 4" xfId="11066" xr:uid="{1171520F-F6C2-4830-A9EC-1A6C5C6BEEA2}"/>
    <cellStyle name="Normal 3 2 4 7 4 2" xfId="24756" xr:uid="{51504AC8-FBE2-4BD1-B261-8231E13E29E3}"/>
    <cellStyle name="Normal 3 2 4 7 4 2 2" xfId="38448" xr:uid="{D3866488-47F9-4DEC-8804-447BF7DD033D}"/>
    <cellStyle name="Normal 3 2 4 7 4 2 3" xfId="53332" xr:uid="{3869D961-47FC-4280-ACBA-2F8395DC0A1D}"/>
    <cellStyle name="Normal 3 2 4 7 4 3" xfId="17912" xr:uid="{3A8414D7-F919-4FAE-ADAF-E591EA8D9D96}"/>
    <cellStyle name="Normal 3 2 4 7 4 4" xfId="31602" xr:uid="{5EE3D306-3E91-4393-B2A7-C4FB055186D0}"/>
    <cellStyle name="Normal 3 2 4 7 4 5" xfId="46486" xr:uid="{F6F4A3A9-E128-4184-91A7-0077631620FD}"/>
    <cellStyle name="Normal 3 2 4 7 5" xfId="21334" xr:uid="{2400D500-CACB-45F5-ADF0-601C13494E63}"/>
    <cellStyle name="Normal 3 2 4 7 5 2" xfId="35026" xr:uid="{5AB0BF66-8400-4CD9-88F6-BB8A5AB1DFFE}"/>
    <cellStyle name="Normal 3 2 4 7 5 3" xfId="49910" xr:uid="{9B5B717C-9C26-4A44-A61C-25F38960F660}"/>
    <cellStyle name="Normal 3 2 4 7 6" xfId="14490" xr:uid="{E9D7813B-2A27-428D-933D-99B1653843B5}"/>
    <cellStyle name="Normal 3 2 4 7 7" xfId="28180" xr:uid="{E988ACA7-CF12-44C0-8FF7-DCA304BCCB5F}"/>
    <cellStyle name="Normal 3 2 4 7 8" xfId="43064" xr:uid="{F532253C-4402-40D9-B2A8-A29EB199C805}"/>
    <cellStyle name="Normal 3 2 4 8" xfId="7645" xr:uid="{EA235930-403D-482B-98E2-B07E32C842E0}"/>
    <cellStyle name="Normal 3 2 4 8 2" xfId="9358" xr:uid="{352DD975-C71C-477E-AE98-4811283DD3B6}"/>
    <cellStyle name="Normal 3 2 4 8 2 2" xfId="12780" xr:uid="{47EA9E60-233E-4893-AA6B-5FF942F0283A}"/>
    <cellStyle name="Normal 3 2 4 8 2 2 2" xfId="26470" xr:uid="{9F5FA39B-20DF-44EF-82D8-6DEBBDC80705}"/>
    <cellStyle name="Normal 3 2 4 8 2 2 2 2" xfId="40162" xr:uid="{63AB5075-D289-44B7-A872-4F8574D9872A}"/>
    <cellStyle name="Normal 3 2 4 8 2 2 2 3" xfId="55046" xr:uid="{DD112621-2BF5-450B-AF29-346BEA4169F7}"/>
    <cellStyle name="Normal 3 2 4 8 2 2 3" xfId="19626" xr:uid="{FA5E851C-DAF1-4B91-B27A-D8108A305D27}"/>
    <cellStyle name="Normal 3 2 4 8 2 2 4" xfId="33316" xr:uid="{7ED97C2F-FB25-4F24-88F7-6990579CA8CC}"/>
    <cellStyle name="Normal 3 2 4 8 2 2 5" xfId="48200" xr:uid="{9F1D3BD8-7A2B-467E-B9FF-B5DEBDB1928B}"/>
    <cellStyle name="Normal 3 2 4 8 2 3" xfId="23048" xr:uid="{2565CC56-D494-4A2D-9A33-4B56A896911A}"/>
    <cellStyle name="Normal 3 2 4 8 2 3 2" xfId="36740" xr:uid="{13A3A998-2A8F-4E10-9724-87D263774AF7}"/>
    <cellStyle name="Normal 3 2 4 8 2 3 3" xfId="51624" xr:uid="{C88BE761-7259-4AB9-B00C-6EAAF7C06297}"/>
    <cellStyle name="Normal 3 2 4 8 2 4" xfId="16204" xr:uid="{218EE193-B1E8-4B15-92EF-4AAFE6CFCE69}"/>
    <cellStyle name="Normal 3 2 4 8 2 5" xfId="29894" xr:uid="{5245FD9B-B49C-466B-8CD7-304405D4B5A4}"/>
    <cellStyle name="Normal 3 2 4 8 2 6" xfId="44778" xr:uid="{46C7923E-0ECA-4C17-AF19-44D5E0226B38}"/>
    <cellStyle name="Normal 3 2 4 8 3" xfId="11068" xr:uid="{C1C06F8A-FE03-4CB7-A3C1-81C324012747}"/>
    <cellStyle name="Normal 3 2 4 8 3 2" xfId="24758" xr:uid="{D86B4581-2F0F-4A07-A0DD-20953DD1ACB9}"/>
    <cellStyle name="Normal 3 2 4 8 3 2 2" xfId="38450" xr:uid="{8F60EC0F-D338-4709-8A03-272E5D413254}"/>
    <cellStyle name="Normal 3 2 4 8 3 2 3" xfId="53334" xr:uid="{EEC90F6F-03B8-4708-A712-99688B42A2D0}"/>
    <cellStyle name="Normal 3 2 4 8 3 3" xfId="17914" xr:uid="{03AC534E-5EC6-46A4-8ADB-D711BB826811}"/>
    <cellStyle name="Normal 3 2 4 8 3 4" xfId="31604" xr:uid="{6F2C0E4D-99E8-404B-8128-8BA5EE1A36C2}"/>
    <cellStyle name="Normal 3 2 4 8 3 5" xfId="46488" xr:uid="{4858D121-DBA1-4476-AD93-788AB2FBBDBD}"/>
    <cellStyle name="Normal 3 2 4 8 4" xfId="21336" xr:uid="{5D8036A4-F86A-4626-ABF0-DA35E049F026}"/>
    <cellStyle name="Normal 3 2 4 8 4 2" xfId="35028" xr:uid="{27F90C8F-FEAF-4365-972B-E06B6CC896D3}"/>
    <cellStyle name="Normal 3 2 4 8 4 3" xfId="49912" xr:uid="{8CF1C17B-CAD9-44C3-9CCA-FA1462F7331D}"/>
    <cellStyle name="Normal 3 2 4 8 5" xfId="14492" xr:uid="{7928E6AC-18E5-4B1F-A294-46DFB106CC89}"/>
    <cellStyle name="Normal 3 2 4 8 6" xfId="28182" xr:uid="{7B9C97D0-036E-41F0-B09D-3D89FA8BEA20}"/>
    <cellStyle name="Normal 3 2 4 8 7" xfId="43066" xr:uid="{F5135D0C-8C97-481D-A80A-A61184765717}"/>
    <cellStyle name="Normal 3 2 4 9" xfId="7646" xr:uid="{4D6378D8-E74C-4E5D-B067-9917C6A1CC21}"/>
    <cellStyle name="Normal 3 2 4 9 2" xfId="9359" xr:uid="{1ACB1A00-0992-4ECF-9B7F-E005B9FBCA89}"/>
    <cellStyle name="Normal 3 2 4 9 2 2" xfId="12781" xr:uid="{7863A793-B64B-4CCB-BFDA-8BD2E0E31984}"/>
    <cellStyle name="Normal 3 2 4 9 2 2 2" xfId="26471" xr:uid="{83CC8582-E1A9-4E66-9C8E-9E0D2FE8C8E5}"/>
    <cellStyle name="Normal 3 2 4 9 2 2 2 2" xfId="40163" xr:uid="{01F997D0-D6B1-4185-B6F0-0382897F189E}"/>
    <cellStyle name="Normal 3 2 4 9 2 2 2 3" xfId="55047" xr:uid="{67C04D15-048F-4152-88BB-D59B8E896DBA}"/>
    <cellStyle name="Normal 3 2 4 9 2 2 3" xfId="19627" xr:uid="{53600F31-8E96-4169-87FD-35130FAE72F6}"/>
    <cellStyle name="Normal 3 2 4 9 2 2 4" xfId="33317" xr:uid="{EF69B0C0-9593-4ED8-84B7-BD3CB1C0B890}"/>
    <cellStyle name="Normal 3 2 4 9 2 2 5" xfId="48201" xr:uid="{751A193F-5518-4BC1-A388-F81565B91A54}"/>
    <cellStyle name="Normal 3 2 4 9 2 3" xfId="23049" xr:uid="{BC9DDE24-3045-4118-86E0-3BEBFC810D9A}"/>
    <cellStyle name="Normal 3 2 4 9 2 3 2" xfId="36741" xr:uid="{88BB37E0-2832-4720-A317-585914225513}"/>
    <cellStyle name="Normal 3 2 4 9 2 3 3" xfId="51625" xr:uid="{42C687B2-F8AE-4E62-962B-51E2F195E1F9}"/>
    <cellStyle name="Normal 3 2 4 9 2 4" xfId="16205" xr:uid="{8BF4DC66-4AA6-45EA-9A3B-8C11337C5AB6}"/>
    <cellStyle name="Normal 3 2 4 9 2 5" xfId="29895" xr:uid="{EC58602B-5B98-4292-8EAB-E3EDA37C1186}"/>
    <cellStyle name="Normal 3 2 4 9 2 6" xfId="44779" xr:uid="{A0FA0920-3D0F-4E8E-9368-07F435196D32}"/>
    <cellStyle name="Normal 3 2 4 9 3" xfId="11069" xr:uid="{1AFDC566-3A4B-4F81-BBC2-DDCFE583097E}"/>
    <cellStyle name="Normal 3 2 4 9 3 2" xfId="24759" xr:uid="{C187164A-538B-4A0C-922D-2ECC6D2A6F1F}"/>
    <cellStyle name="Normal 3 2 4 9 3 2 2" xfId="38451" xr:uid="{C9FAC557-DAE6-4F51-851E-6B059BC91109}"/>
    <cellStyle name="Normal 3 2 4 9 3 2 3" xfId="53335" xr:uid="{5976FC4C-D391-48F2-B969-ECF7C003CF6C}"/>
    <cellStyle name="Normal 3 2 4 9 3 3" xfId="17915" xr:uid="{3FFFBAD3-FD1C-4615-9929-E7A493DE3D3F}"/>
    <cellStyle name="Normal 3 2 4 9 3 4" xfId="31605" xr:uid="{19DF246C-2860-470D-AB72-58DA5CF8C329}"/>
    <cellStyle name="Normal 3 2 4 9 3 5" xfId="46489" xr:uid="{D2E69FFB-FCC4-476B-9993-59D08A6FF1A9}"/>
    <cellStyle name="Normal 3 2 4 9 4" xfId="21337" xr:uid="{54913F7F-3935-4BB9-9C93-044711582AC1}"/>
    <cellStyle name="Normal 3 2 4 9 4 2" xfId="35029" xr:uid="{524137AF-A94A-4500-A35B-95D72C79F9FE}"/>
    <cellStyle name="Normal 3 2 4 9 4 3" xfId="49913" xr:uid="{6CE16AF6-4BCE-409B-8920-E702CBE3F8F1}"/>
    <cellStyle name="Normal 3 2 4 9 5" xfId="14493" xr:uid="{DB943EB0-1096-41B6-AA5F-D4E286055EEB}"/>
    <cellStyle name="Normal 3 2 4 9 6" xfId="28183" xr:uid="{3C52F041-0FA3-4EEA-A8F9-46676FE43449}"/>
    <cellStyle name="Normal 3 2 4 9 7" xfId="43067" xr:uid="{811371BD-FCB7-4ECA-BB1A-AB7578A13996}"/>
    <cellStyle name="Normal 3 2 5" xfId="2510" xr:uid="{5471A420-E8DA-4A97-BC80-AF082274F4B8}"/>
    <cellStyle name="Normal 3 2 5 10" xfId="21338" xr:uid="{AEF98E88-0A1F-4AF9-9BF8-2CC9CD7A9A80}"/>
    <cellStyle name="Normal 3 2 5 10 2" xfId="35030" xr:uid="{DE3E5186-81C0-4287-AB48-DD4272AF4073}"/>
    <cellStyle name="Normal 3 2 5 10 3" xfId="49914" xr:uid="{0EA2EE34-AA80-4A87-B824-90613C0B31A0}"/>
    <cellStyle name="Normal 3 2 5 11" xfId="14494" xr:uid="{7B5549C1-9682-4353-B956-60C2465886D1}"/>
    <cellStyle name="Normal 3 2 5 11 2" xfId="41120" xr:uid="{BE64AB26-C612-4A30-93DB-1F4BBC872B52}"/>
    <cellStyle name="Normal 3 2 5 12" xfId="28184" xr:uid="{B420FB9B-1978-4EA1-964C-BB223D3C608D}"/>
    <cellStyle name="Normal 3 2 5 13" xfId="43068" xr:uid="{02A89782-B324-480F-B74C-13A21289A2AB}"/>
    <cellStyle name="Normal 3 2 5 14" xfId="7647" xr:uid="{87527A1E-D12F-4B67-A6BA-BED316708B96}"/>
    <cellStyle name="Normal 3 2 5 15" xfId="5944" xr:uid="{3BC75DD1-126B-49A8-A6E4-CBA91EDAF43F}"/>
    <cellStyle name="Normal 3 2 5 16" xfId="5352" xr:uid="{C617F774-E249-4D53-99D1-A976EB616216}"/>
    <cellStyle name="Normal 3 2 5 2" xfId="4512" xr:uid="{F81D7D30-98EF-4897-837C-71C535406858}"/>
    <cellStyle name="Normal 3 2 5 2 10" xfId="14495" xr:uid="{CC7551E1-01B5-461F-9038-D573BA226BA6}"/>
    <cellStyle name="Normal 3 2 5 2 10 2" xfId="41356" xr:uid="{7A393262-3DDE-40B9-A88A-114423038A56}"/>
    <cellStyle name="Normal 3 2 5 2 11" xfId="28185" xr:uid="{93C8213C-1358-4430-87B9-52D567B870A1}"/>
    <cellStyle name="Normal 3 2 5 2 12" xfId="43069" xr:uid="{FCEEA85F-191D-4A25-8996-3C58280B9230}"/>
    <cellStyle name="Normal 3 2 5 2 13" xfId="7648" xr:uid="{FCD55CB0-D898-48B2-A1CF-9EF07D3A7EDC}"/>
    <cellStyle name="Normal 3 2 5 2 2" xfId="7649" xr:uid="{E94DE3FF-019E-4F9D-9756-1F3DE2CD4818}"/>
    <cellStyle name="Normal 3 2 5 2 2 10" xfId="43070" xr:uid="{A3BEC934-B373-4898-8AA6-9D5933F7DDDC}"/>
    <cellStyle name="Normal 3 2 5 2 2 2" xfId="7650" xr:uid="{2BAF7F8E-3B8C-4070-935D-FB0A50A6EAE0}"/>
    <cellStyle name="Normal 3 2 5 2 2 2 2" xfId="7651" xr:uid="{4B2BD881-6424-41A0-8DFA-24617A0EDFF4}"/>
    <cellStyle name="Normal 3 2 5 2 2 2 2 2" xfId="9364" xr:uid="{DA54EA37-C246-4763-8BD9-48AD223C6D9C}"/>
    <cellStyle name="Normal 3 2 5 2 2 2 2 2 2" xfId="12786" xr:uid="{15B6D3B2-F65D-461D-B939-29C8688FB0FB}"/>
    <cellStyle name="Normal 3 2 5 2 2 2 2 2 2 2" xfId="26476" xr:uid="{39E7240E-F907-4A10-B03F-8DEF9E5B3772}"/>
    <cellStyle name="Normal 3 2 5 2 2 2 2 2 2 2 2" xfId="40168" xr:uid="{6C01133C-9936-4C25-A811-3E6E70161F3A}"/>
    <cellStyle name="Normal 3 2 5 2 2 2 2 2 2 2 3" xfId="55052" xr:uid="{8F42181C-DB4F-4FAE-AF0D-78EBC1647F6B}"/>
    <cellStyle name="Normal 3 2 5 2 2 2 2 2 2 3" xfId="19632" xr:uid="{100BF97E-27B8-47B0-9092-C4A522713FB3}"/>
    <cellStyle name="Normal 3 2 5 2 2 2 2 2 2 4" xfId="33322" xr:uid="{312CA6AE-DF9D-484F-8494-5A2125E674E9}"/>
    <cellStyle name="Normal 3 2 5 2 2 2 2 2 2 5" xfId="48206" xr:uid="{6A3A3B86-A42A-4F78-9FC7-DAEEBFDF6A3A}"/>
    <cellStyle name="Normal 3 2 5 2 2 2 2 2 3" xfId="23054" xr:uid="{F063F700-C354-4372-B702-6F0821353BFC}"/>
    <cellStyle name="Normal 3 2 5 2 2 2 2 2 3 2" xfId="36746" xr:uid="{AEF53B83-61AA-4724-BB85-883375B0C07E}"/>
    <cellStyle name="Normal 3 2 5 2 2 2 2 2 3 3" xfId="51630" xr:uid="{22EA9BB9-C60E-423A-BFE5-9C5F191AFCD3}"/>
    <cellStyle name="Normal 3 2 5 2 2 2 2 2 4" xfId="16210" xr:uid="{643D484E-8A31-4149-AA93-C2BC9C655F6A}"/>
    <cellStyle name="Normal 3 2 5 2 2 2 2 2 5" xfId="29900" xr:uid="{53071419-B3B0-40F6-93EC-6FB6A1D788DF}"/>
    <cellStyle name="Normal 3 2 5 2 2 2 2 2 6" xfId="44784" xr:uid="{93E4293E-2C15-4174-9E65-86B3933602FA}"/>
    <cellStyle name="Normal 3 2 5 2 2 2 2 3" xfId="11074" xr:uid="{1109D51B-F594-4C34-A6F5-922B7AA78A07}"/>
    <cellStyle name="Normal 3 2 5 2 2 2 2 3 2" xfId="24764" xr:uid="{EBBCF836-F264-4A0A-BA5D-A5D3B544D73E}"/>
    <cellStyle name="Normal 3 2 5 2 2 2 2 3 2 2" xfId="38456" xr:uid="{7F6F361A-5CD6-4FC4-9528-9D5BA2288D06}"/>
    <cellStyle name="Normal 3 2 5 2 2 2 2 3 2 3" xfId="53340" xr:uid="{CC5B5248-23C3-44B1-BA0A-A1EB8C860F69}"/>
    <cellStyle name="Normal 3 2 5 2 2 2 2 3 3" xfId="17920" xr:uid="{15BA4F54-442A-43F5-B1A6-7240FE1445EB}"/>
    <cellStyle name="Normal 3 2 5 2 2 2 2 3 4" xfId="31610" xr:uid="{D8667AA8-A0C3-4B43-9006-15126C32C066}"/>
    <cellStyle name="Normal 3 2 5 2 2 2 2 3 5" xfId="46494" xr:uid="{66C56C04-DDCD-4D26-B134-D6363046D687}"/>
    <cellStyle name="Normal 3 2 5 2 2 2 2 4" xfId="21342" xr:uid="{10CBE17C-AD21-4BF4-B85B-9E9587B504E2}"/>
    <cellStyle name="Normal 3 2 5 2 2 2 2 4 2" xfId="35034" xr:uid="{5B222FED-3B1F-4341-B476-39584B5129C1}"/>
    <cellStyle name="Normal 3 2 5 2 2 2 2 4 3" xfId="49918" xr:uid="{5E111D81-774B-4ABC-AD56-2AA078B1D396}"/>
    <cellStyle name="Normal 3 2 5 2 2 2 2 5" xfId="14498" xr:uid="{6444ED13-6DF7-4583-BFCC-1B9E9138AB6C}"/>
    <cellStyle name="Normal 3 2 5 2 2 2 2 6" xfId="28188" xr:uid="{C89A939D-8470-4318-BE06-53D5DD9C0C10}"/>
    <cellStyle name="Normal 3 2 5 2 2 2 2 7" xfId="43072" xr:uid="{04C07391-5621-4BDC-BA4F-F43D6DFB6ACC}"/>
    <cellStyle name="Normal 3 2 5 2 2 2 3" xfId="9363" xr:uid="{6A7D595E-F35B-4EBD-A9A5-A2F1A5B92586}"/>
    <cellStyle name="Normal 3 2 5 2 2 2 3 2" xfId="12785" xr:uid="{A5D894A9-3091-466B-948E-4A2A5A7EA6CC}"/>
    <cellStyle name="Normal 3 2 5 2 2 2 3 2 2" xfId="26475" xr:uid="{624EF109-97B2-4E36-BE33-CB6D01E401DF}"/>
    <cellStyle name="Normal 3 2 5 2 2 2 3 2 2 2" xfId="40167" xr:uid="{A6AC801A-E488-478E-B098-97C02076894D}"/>
    <cellStyle name="Normal 3 2 5 2 2 2 3 2 2 3" xfId="55051" xr:uid="{1E38309B-EAEA-4B8F-9166-A92DB62702BC}"/>
    <cellStyle name="Normal 3 2 5 2 2 2 3 2 3" xfId="19631" xr:uid="{FC3A3014-47BB-45F6-9615-C278173419B0}"/>
    <cellStyle name="Normal 3 2 5 2 2 2 3 2 4" xfId="33321" xr:uid="{3681DB58-FF22-43F8-AC6C-0ACB8F6C8719}"/>
    <cellStyle name="Normal 3 2 5 2 2 2 3 2 5" xfId="48205" xr:uid="{03718FBD-3D0F-48DD-8401-8D4A9754606A}"/>
    <cellStyle name="Normal 3 2 5 2 2 2 3 3" xfId="23053" xr:uid="{2906D044-0233-48F3-9874-CCBBAD94F753}"/>
    <cellStyle name="Normal 3 2 5 2 2 2 3 3 2" xfId="36745" xr:uid="{11128220-F2B7-436B-8430-678EFF7409D5}"/>
    <cellStyle name="Normal 3 2 5 2 2 2 3 3 3" xfId="51629" xr:uid="{9E4663BC-4F35-435F-B9F1-808A869998B2}"/>
    <cellStyle name="Normal 3 2 5 2 2 2 3 4" xfId="16209" xr:uid="{4AC7A3B6-3D72-4EA6-AF0B-3ED7720EC557}"/>
    <cellStyle name="Normal 3 2 5 2 2 2 3 5" xfId="29899" xr:uid="{4B22AD30-6BCB-48CE-9567-1F12E6375FBF}"/>
    <cellStyle name="Normal 3 2 5 2 2 2 3 6" xfId="44783" xr:uid="{1B9D76B8-46B6-4819-96EE-941F00C78D1B}"/>
    <cellStyle name="Normal 3 2 5 2 2 2 4" xfId="11073" xr:uid="{D492B5C6-DFCA-4860-945F-52E61AADF27B}"/>
    <cellStyle name="Normal 3 2 5 2 2 2 4 2" xfId="24763" xr:uid="{0242B603-A275-4070-BB4A-BB77D5DAAB8C}"/>
    <cellStyle name="Normal 3 2 5 2 2 2 4 2 2" xfId="38455" xr:uid="{C8FB9AE7-1B84-428C-BC8F-ACC764B74FA2}"/>
    <cellStyle name="Normal 3 2 5 2 2 2 4 2 3" xfId="53339" xr:uid="{90776960-EF53-45C2-BFFF-253AFA83A8D3}"/>
    <cellStyle name="Normal 3 2 5 2 2 2 4 3" xfId="17919" xr:uid="{B8E86890-853E-4A2B-B7AA-42BD43945691}"/>
    <cellStyle name="Normal 3 2 5 2 2 2 4 4" xfId="31609" xr:uid="{20CAA88B-286B-4A27-9D20-E31C3A766D77}"/>
    <cellStyle name="Normal 3 2 5 2 2 2 4 5" xfId="46493" xr:uid="{CA6E12B9-FFBE-4FEF-ACBA-0DAA111801C9}"/>
    <cellStyle name="Normal 3 2 5 2 2 2 5" xfId="21341" xr:uid="{0AFA93AE-418C-43CB-9B7E-FB06201C68C7}"/>
    <cellStyle name="Normal 3 2 5 2 2 2 5 2" xfId="35033" xr:uid="{2F587C66-3483-4BFF-AC2E-A56A3665AF72}"/>
    <cellStyle name="Normal 3 2 5 2 2 2 5 3" xfId="49917" xr:uid="{7F923B81-A8EC-4F89-9B10-65004A1793FD}"/>
    <cellStyle name="Normal 3 2 5 2 2 2 6" xfId="14497" xr:uid="{0AB638B8-7CB1-46A5-A311-4F62664FA0DA}"/>
    <cellStyle name="Normal 3 2 5 2 2 2 7" xfId="28187" xr:uid="{F500E1A8-0902-4B13-9139-2D1FFF2C99AE}"/>
    <cellStyle name="Normal 3 2 5 2 2 2 8" xfId="43071" xr:uid="{5B22D0AF-D1C2-461D-8926-D6B5FFF0E82E}"/>
    <cellStyle name="Normal 3 2 5 2 2 3" xfId="7652" xr:uid="{058EA7AC-31DB-4CEE-9D46-5BFD1042C01F}"/>
    <cellStyle name="Normal 3 2 5 2 2 3 2" xfId="9365" xr:uid="{CFAAE69F-1B8B-429C-AD15-637E39016076}"/>
    <cellStyle name="Normal 3 2 5 2 2 3 2 2" xfId="12787" xr:uid="{39DFE414-3E6F-4E6E-8BB8-93EF3C0E1318}"/>
    <cellStyle name="Normal 3 2 5 2 2 3 2 2 2" xfId="26477" xr:uid="{80162AB1-DF79-4751-84B1-F9C663A38322}"/>
    <cellStyle name="Normal 3 2 5 2 2 3 2 2 2 2" xfId="40169" xr:uid="{9CCCCD6D-CA81-4FCD-A8F1-A3199CFE9921}"/>
    <cellStyle name="Normal 3 2 5 2 2 3 2 2 2 3" xfId="55053" xr:uid="{549067A8-D0C7-41F9-8FF5-8148F8650BA6}"/>
    <cellStyle name="Normal 3 2 5 2 2 3 2 2 3" xfId="19633" xr:uid="{042679BB-2A58-416A-B666-B820BE9D6B1E}"/>
    <cellStyle name="Normal 3 2 5 2 2 3 2 2 4" xfId="33323" xr:uid="{515A4920-CA2F-47DF-8596-F469BFDBCBCC}"/>
    <cellStyle name="Normal 3 2 5 2 2 3 2 2 5" xfId="48207" xr:uid="{B0080D85-F166-4A6F-BFD4-3A32A400B298}"/>
    <cellStyle name="Normal 3 2 5 2 2 3 2 3" xfId="23055" xr:uid="{5290637E-48E1-44F9-ACFC-B6327021DB0F}"/>
    <cellStyle name="Normal 3 2 5 2 2 3 2 3 2" xfId="36747" xr:uid="{90D6A6F8-7F28-4247-9A7F-648054F34C78}"/>
    <cellStyle name="Normal 3 2 5 2 2 3 2 3 3" xfId="51631" xr:uid="{B6E8ABC6-EC55-4B4C-8DE0-017E436961F2}"/>
    <cellStyle name="Normal 3 2 5 2 2 3 2 4" xfId="16211" xr:uid="{7CF4AA60-48C2-44BC-8872-E420DDB29E5E}"/>
    <cellStyle name="Normal 3 2 5 2 2 3 2 5" xfId="29901" xr:uid="{6FF20B53-3AC0-4298-8FEB-CC61CC54914C}"/>
    <cellStyle name="Normal 3 2 5 2 2 3 2 6" xfId="44785" xr:uid="{FE181826-4A66-41EB-9D8F-ED3EFC316D4E}"/>
    <cellStyle name="Normal 3 2 5 2 2 3 3" xfId="11075" xr:uid="{85D8B489-2B08-4AD9-BADA-31934753BE29}"/>
    <cellStyle name="Normal 3 2 5 2 2 3 3 2" xfId="24765" xr:uid="{37229E84-0FD9-4E12-81FA-9E735FE32690}"/>
    <cellStyle name="Normal 3 2 5 2 2 3 3 2 2" xfId="38457" xr:uid="{F215458A-F8C2-4EED-890C-FAF1ABCF6F06}"/>
    <cellStyle name="Normal 3 2 5 2 2 3 3 2 3" xfId="53341" xr:uid="{EEABB2FF-3882-4CB8-ACA3-E69445F7A7DD}"/>
    <cellStyle name="Normal 3 2 5 2 2 3 3 3" xfId="17921" xr:uid="{57C8AD31-6B36-4DBD-B705-09057872EBE9}"/>
    <cellStyle name="Normal 3 2 5 2 2 3 3 4" xfId="31611" xr:uid="{05CED911-A836-4C49-85D8-F55494A9ACE7}"/>
    <cellStyle name="Normal 3 2 5 2 2 3 3 5" xfId="46495" xr:uid="{01B8E5F3-1041-475A-96CB-B66928E64B38}"/>
    <cellStyle name="Normal 3 2 5 2 2 3 4" xfId="21343" xr:uid="{A5215D94-453A-4C65-B2D1-9CDAFD791909}"/>
    <cellStyle name="Normal 3 2 5 2 2 3 4 2" xfId="35035" xr:uid="{D6175BBD-FF4F-407A-8F5F-95B2A7DC235C}"/>
    <cellStyle name="Normal 3 2 5 2 2 3 4 3" xfId="49919" xr:uid="{BB8A37A2-00E8-414F-B09A-27439923776D}"/>
    <cellStyle name="Normal 3 2 5 2 2 3 5" xfId="14499" xr:uid="{C30427F0-1AE3-468A-85B0-7622F08EA44B}"/>
    <cellStyle name="Normal 3 2 5 2 2 3 6" xfId="28189" xr:uid="{15FAFA03-8A51-40D6-8ED6-17C741FD0FA9}"/>
    <cellStyle name="Normal 3 2 5 2 2 3 7" xfId="43073" xr:uid="{EA1C3F60-D2ED-4311-B751-1BA56626D89E}"/>
    <cellStyle name="Normal 3 2 5 2 2 4" xfId="7653" xr:uid="{9F638F00-5EA1-45C5-A548-99141BE0123B}"/>
    <cellStyle name="Normal 3 2 5 2 2 4 2" xfId="9366" xr:uid="{3163A933-FE86-4A27-9B8A-56EF10EF5349}"/>
    <cellStyle name="Normal 3 2 5 2 2 4 2 2" xfId="12788" xr:uid="{72F3F306-2F03-421A-985A-A10896E8CB28}"/>
    <cellStyle name="Normal 3 2 5 2 2 4 2 2 2" xfId="26478" xr:uid="{E1CE7F2A-1205-4891-BEF9-DEBC5A07916E}"/>
    <cellStyle name="Normal 3 2 5 2 2 4 2 2 2 2" xfId="40170" xr:uid="{1B56E741-FDA3-40FD-A0AE-C29FD4D5BF05}"/>
    <cellStyle name="Normal 3 2 5 2 2 4 2 2 2 3" xfId="55054" xr:uid="{75C8F0CA-5DD6-4EB0-AC6F-F45CA7CC0E9B}"/>
    <cellStyle name="Normal 3 2 5 2 2 4 2 2 3" xfId="19634" xr:uid="{8FAE2F89-60C1-4533-AF8B-0E5D08115F50}"/>
    <cellStyle name="Normal 3 2 5 2 2 4 2 2 4" xfId="33324" xr:uid="{55AAA4CD-3C24-476A-81B0-14DB0D8D9CD1}"/>
    <cellStyle name="Normal 3 2 5 2 2 4 2 2 5" xfId="48208" xr:uid="{B0EAD8E7-D5CD-4805-95B9-CDEBFF4A23F2}"/>
    <cellStyle name="Normal 3 2 5 2 2 4 2 3" xfId="23056" xr:uid="{2752FB15-EA96-4DAB-8883-600431888307}"/>
    <cellStyle name="Normal 3 2 5 2 2 4 2 3 2" xfId="36748" xr:uid="{049A9EFD-7DE3-44EB-9EFE-A3D7145FD354}"/>
    <cellStyle name="Normal 3 2 5 2 2 4 2 3 3" xfId="51632" xr:uid="{81172BDD-1DEF-4D46-A666-F633E3B10BAB}"/>
    <cellStyle name="Normal 3 2 5 2 2 4 2 4" xfId="16212" xr:uid="{FE63B933-836E-4C83-9D33-CA6008D8B742}"/>
    <cellStyle name="Normal 3 2 5 2 2 4 2 5" xfId="29902" xr:uid="{3F18143D-DC9C-4018-B063-D0D9DA10D7FF}"/>
    <cellStyle name="Normal 3 2 5 2 2 4 2 6" xfId="44786" xr:uid="{BBE24C4C-78D7-4716-A202-BEE2D12EAD01}"/>
    <cellStyle name="Normal 3 2 5 2 2 4 3" xfId="11076" xr:uid="{50BEC53A-FCA5-498C-88B4-6DF6471B74D9}"/>
    <cellStyle name="Normal 3 2 5 2 2 4 3 2" xfId="24766" xr:uid="{3924CBA7-0F74-485B-971A-EA0F5FE10879}"/>
    <cellStyle name="Normal 3 2 5 2 2 4 3 2 2" xfId="38458" xr:uid="{CAE7EE84-366F-40A9-8CD3-A2BB7EC0163A}"/>
    <cellStyle name="Normal 3 2 5 2 2 4 3 2 3" xfId="53342" xr:uid="{9016705B-123A-4AD9-9662-12C87E7F20CE}"/>
    <cellStyle name="Normal 3 2 5 2 2 4 3 3" xfId="17922" xr:uid="{A0F152A6-6469-4172-9BA3-46501906006B}"/>
    <cellStyle name="Normal 3 2 5 2 2 4 3 4" xfId="31612" xr:uid="{1524097D-05E4-46AB-B11A-2AF7C06F2679}"/>
    <cellStyle name="Normal 3 2 5 2 2 4 3 5" xfId="46496" xr:uid="{B0EC64C3-45D1-4F93-BE2D-E0F639F0AFD3}"/>
    <cellStyle name="Normal 3 2 5 2 2 4 4" xfId="21344" xr:uid="{4BABC249-3480-4F6C-8F02-E14457C97EB2}"/>
    <cellStyle name="Normal 3 2 5 2 2 4 4 2" xfId="35036" xr:uid="{5B04F76F-EB5F-49C0-912F-83C0C501DFDD}"/>
    <cellStyle name="Normal 3 2 5 2 2 4 4 3" xfId="49920" xr:uid="{077B8396-0CE6-43BC-8F3E-0BB2F99A8C52}"/>
    <cellStyle name="Normal 3 2 5 2 2 4 5" xfId="14500" xr:uid="{8108108F-09D9-4184-90C6-FAC933DD7EB6}"/>
    <cellStyle name="Normal 3 2 5 2 2 4 6" xfId="28190" xr:uid="{2F64F7EC-2BFB-427D-9895-817924F1DFA0}"/>
    <cellStyle name="Normal 3 2 5 2 2 4 7" xfId="43074" xr:uid="{A853C90F-7AB1-42C2-9AF2-EC8BFBDA6937}"/>
    <cellStyle name="Normal 3 2 5 2 2 5" xfId="9362" xr:uid="{C102B027-5059-4D50-B627-94E3C571DE88}"/>
    <cellStyle name="Normal 3 2 5 2 2 5 2" xfId="12784" xr:uid="{C94C8149-061B-45C0-8E96-C520969320A2}"/>
    <cellStyle name="Normal 3 2 5 2 2 5 2 2" xfId="26474" xr:uid="{86174015-F0AA-483E-9AC6-C2455562B934}"/>
    <cellStyle name="Normal 3 2 5 2 2 5 2 2 2" xfId="40166" xr:uid="{01842E1B-7785-4DCA-A4CD-A40790CE555A}"/>
    <cellStyle name="Normal 3 2 5 2 2 5 2 2 3" xfId="55050" xr:uid="{ECC50E2D-4985-4713-AA01-1D106E057830}"/>
    <cellStyle name="Normal 3 2 5 2 2 5 2 3" xfId="19630" xr:uid="{9AB80041-2380-4262-A0BF-4F41DE364CA4}"/>
    <cellStyle name="Normal 3 2 5 2 2 5 2 4" xfId="33320" xr:uid="{385D3A46-4593-4A61-8F75-2C6FEBE4F969}"/>
    <cellStyle name="Normal 3 2 5 2 2 5 2 5" xfId="48204" xr:uid="{56435A5A-203E-4A5D-A100-A2A3170D724C}"/>
    <cellStyle name="Normal 3 2 5 2 2 5 3" xfId="23052" xr:uid="{0BD384CD-1B9C-49CE-AFEF-B3D48954E11F}"/>
    <cellStyle name="Normal 3 2 5 2 2 5 3 2" xfId="36744" xr:uid="{F9363787-4CD8-4393-B411-2C8618A133F2}"/>
    <cellStyle name="Normal 3 2 5 2 2 5 3 3" xfId="51628" xr:uid="{20C89CAB-C2D6-4131-802B-DADF22D217D3}"/>
    <cellStyle name="Normal 3 2 5 2 2 5 4" xfId="16208" xr:uid="{33597D66-780A-42CA-A16B-F4A0F20A5363}"/>
    <cellStyle name="Normal 3 2 5 2 2 5 5" xfId="29898" xr:uid="{5B215D56-F4DD-4933-9A49-2D8420B0422D}"/>
    <cellStyle name="Normal 3 2 5 2 2 5 6" xfId="44782" xr:uid="{F87E21D7-DCB6-4BFC-AE32-DEA1B7252D21}"/>
    <cellStyle name="Normal 3 2 5 2 2 6" xfId="11072" xr:uid="{05BA59ED-5DB2-42E9-9967-A7530EFD3352}"/>
    <cellStyle name="Normal 3 2 5 2 2 6 2" xfId="24762" xr:uid="{32DAD4DE-2B19-4436-8D08-BC3802DB79F5}"/>
    <cellStyle name="Normal 3 2 5 2 2 6 2 2" xfId="38454" xr:uid="{2F6C5137-B8D5-49B7-B391-B3AEEDF57FCE}"/>
    <cellStyle name="Normal 3 2 5 2 2 6 2 3" xfId="53338" xr:uid="{38FC53E0-C373-4C39-8906-ADBDDC04E2CE}"/>
    <cellStyle name="Normal 3 2 5 2 2 6 3" xfId="17918" xr:uid="{2252EFF9-8C7B-42EE-9B1C-8FEF6BE6EA53}"/>
    <cellStyle name="Normal 3 2 5 2 2 6 4" xfId="31608" xr:uid="{2E03AC34-9E03-48D2-BF30-EA47B32288AF}"/>
    <cellStyle name="Normal 3 2 5 2 2 6 5" xfId="46492" xr:uid="{CBB6E4D3-8FBA-498B-B513-AAC22E84637D}"/>
    <cellStyle name="Normal 3 2 5 2 2 7" xfId="21340" xr:uid="{EE4B0F7F-F9E7-45C8-8287-CD1839A4A274}"/>
    <cellStyle name="Normal 3 2 5 2 2 7 2" xfId="35032" xr:uid="{5EA09AC8-6049-443B-B629-97E2F4F8EB28}"/>
    <cellStyle name="Normal 3 2 5 2 2 7 3" xfId="49916" xr:uid="{5E9A3D8C-2008-4FB7-B035-B94852ECFF97}"/>
    <cellStyle name="Normal 3 2 5 2 2 8" xfId="14496" xr:uid="{69D1740D-85BB-4654-BD53-02B79587E0E1}"/>
    <cellStyle name="Normal 3 2 5 2 2 9" xfId="28186" xr:uid="{8AE6F3D1-EA6D-4085-97C0-5357828A5CC9}"/>
    <cellStyle name="Normal 3 2 5 2 3" xfId="7654" xr:uid="{7FB0B77A-C604-4324-BE7C-CAD358A260CE}"/>
    <cellStyle name="Normal 3 2 5 2 3 10" xfId="43075" xr:uid="{BC283BA8-2CB3-469C-A976-25A5AA22AD14}"/>
    <cellStyle name="Normal 3 2 5 2 3 2" xfId="7655" xr:uid="{DD58050A-25C0-47DA-81DB-25E78406A421}"/>
    <cellStyle name="Normal 3 2 5 2 3 2 2" xfId="7656" xr:uid="{A86E570C-29C2-44E8-8F8A-D1762778FCA8}"/>
    <cellStyle name="Normal 3 2 5 2 3 2 2 2" xfId="9369" xr:uid="{1C7AF4CC-00F4-44FD-83DD-6904B2D4BEF8}"/>
    <cellStyle name="Normal 3 2 5 2 3 2 2 2 2" xfId="12791" xr:uid="{37DA6D26-EBDF-42C8-B208-A1998924A68D}"/>
    <cellStyle name="Normal 3 2 5 2 3 2 2 2 2 2" xfId="26481" xr:uid="{B0B82CB6-F76F-4B54-AD58-CDC8A104B5B3}"/>
    <cellStyle name="Normal 3 2 5 2 3 2 2 2 2 2 2" xfId="40173" xr:uid="{F377DE31-2563-48B0-866E-9B2BF0EF1CBE}"/>
    <cellStyle name="Normal 3 2 5 2 3 2 2 2 2 2 3" xfId="55057" xr:uid="{03E8E3DF-917C-49B8-A72A-D17D3AFB58FF}"/>
    <cellStyle name="Normal 3 2 5 2 3 2 2 2 2 3" xfId="19637" xr:uid="{4485C97C-B789-4AC2-9A5F-0000495E8806}"/>
    <cellStyle name="Normal 3 2 5 2 3 2 2 2 2 4" xfId="33327" xr:uid="{ADB6F0D5-55BD-474E-96A6-E4D3FED47107}"/>
    <cellStyle name="Normal 3 2 5 2 3 2 2 2 2 5" xfId="48211" xr:uid="{61DFFA2B-AE80-4A24-AF09-13567236016F}"/>
    <cellStyle name="Normal 3 2 5 2 3 2 2 2 3" xfId="23059" xr:uid="{D66EFA77-70EA-4231-8C44-342B5C14F585}"/>
    <cellStyle name="Normal 3 2 5 2 3 2 2 2 3 2" xfId="36751" xr:uid="{D24F07B6-375A-4E1E-8642-DA88A5424348}"/>
    <cellStyle name="Normal 3 2 5 2 3 2 2 2 3 3" xfId="51635" xr:uid="{7DCBBBE2-FC8B-4A24-BF6D-6BBD48A5DA30}"/>
    <cellStyle name="Normal 3 2 5 2 3 2 2 2 4" xfId="16215" xr:uid="{3C30309C-173C-4045-A883-4C3D558BA55F}"/>
    <cellStyle name="Normal 3 2 5 2 3 2 2 2 5" xfId="29905" xr:uid="{DB7AB36C-4F6E-44A8-9326-32DFD9DB7682}"/>
    <cellStyle name="Normal 3 2 5 2 3 2 2 2 6" xfId="44789" xr:uid="{48C96429-6243-4D6F-8921-AE655012F99B}"/>
    <cellStyle name="Normal 3 2 5 2 3 2 2 3" xfId="11079" xr:uid="{14AEECE4-30D9-4223-A8AA-C7670ADDBB8E}"/>
    <cellStyle name="Normal 3 2 5 2 3 2 2 3 2" xfId="24769" xr:uid="{26A97D05-69B1-445F-B6F1-299C5FEBE9B8}"/>
    <cellStyle name="Normal 3 2 5 2 3 2 2 3 2 2" xfId="38461" xr:uid="{AD147DE7-E7CB-434D-B877-2615E8B751DB}"/>
    <cellStyle name="Normal 3 2 5 2 3 2 2 3 2 3" xfId="53345" xr:uid="{5C8A5EC7-46DA-4C72-83F3-338F3973EC22}"/>
    <cellStyle name="Normal 3 2 5 2 3 2 2 3 3" xfId="17925" xr:uid="{7A76B6EB-4839-44C1-A224-A6FB83DFB51B}"/>
    <cellStyle name="Normal 3 2 5 2 3 2 2 3 4" xfId="31615" xr:uid="{9AD9EC97-1B3C-43D0-BB29-A60C0169D181}"/>
    <cellStyle name="Normal 3 2 5 2 3 2 2 3 5" xfId="46499" xr:uid="{49287136-4930-4A5F-9EC3-86041F0C7867}"/>
    <cellStyle name="Normal 3 2 5 2 3 2 2 4" xfId="21347" xr:uid="{6461B305-B4D3-4899-821F-38AA52A8589B}"/>
    <cellStyle name="Normal 3 2 5 2 3 2 2 4 2" xfId="35039" xr:uid="{897E82E6-5650-40BB-B735-79ECA62CC6C5}"/>
    <cellStyle name="Normal 3 2 5 2 3 2 2 4 3" xfId="49923" xr:uid="{807333D1-D003-49DD-8272-0A7895BB03D5}"/>
    <cellStyle name="Normal 3 2 5 2 3 2 2 5" xfId="14503" xr:uid="{55340A86-6165-4AEE-81C0-85EF4A2D8814}"/>
    <cellStyle name="Normal 3 2 5 2 3 2 2 6" xfId="28193" xr:uid="{94AC075E-C56E-46B3-A724-FF5297322B90}"/>
    <cellStyle name="Normal 3 2 5 2 3 2 2 7" xfId="43077" xr:uid="{F4F74059-0C95-470C-821C-42EB0B1B933C}"/>
    <cellStyle name="Normal 3 2 5 2 3 2 3" xfId="9368" xr:uid="{4F0251E2-462F-465D-95DB-1AC59D30D80C}"/>
    <cellStyle name="Normal 3 2 5 2 3 2 3 2" xfId="12790" xr:uid="{E386AFAC-63C4-4F88-9F20-EF1115E37969}"/>
    <cellStyle name="Normal 3 2 5 2 3 2 3 2 2" xfId="26480" xr:uid="{7D03F0F9-B39A-4352-A2EA-0ADAF5DC6CF2}"/>
    <cellStyle name="Normal 3 2 5 2 3 2 3 2 2 2" xfId="40172" xr:uid="{DCC9B811-1DB3-4E2A-988F-B59C068616EB}"/>
    <cellStyle name="Normal 3 2 5 2 3 2 3 2 2 3" xfId="55056" xr:uid="{A95FF282-E4E8-4C6D-A783-CE7315CCD454}"/>
    <cellStyle name="Normal 3 2 5 2 3 2 3 2 3" xfId="19636" xr:uid="{2AE5C80C-E839-40EB-A255-7576F93819E0}"/>
    <cellStyle name="Normal 3 2 5 2 3 2 3 2 4" xfId="33326" xr:uid="{7883585F-CCD6-4267-B95C-AAFB5C444A8B}"/>
    <cellStyle name="Normal 3 2 5 2 3 2 3 2 5" xfId="48210" xr:uid="{936E819E-6CF5-4634-B35F-D7560E3A6E2E}"/>
    <cellStyle name="Normal 3 2 5 2 3 2 3 3" xfId="23058" xr:uid="{A71F92F1-B8F9-4571-8A59-CF3A57878C27}"/>
    <cellStyle name="Normal 3 2 5 2 3 2 3 3 2" xfId="36750" xr:uid="{E566348B-0284-4716-A874-8E670D976638}"/>
    <cellStyle name="Normal 3 2 5 2 3 2 3 3 3" xfId="51634" xr:uid="{C715FF45-8E00-4D4E-85EA-887911F2E54B}"/>
    <cellStyle name="Normal 3 2 5 2 3 2 3 4" xfId="16214" xr:uid="{5C3807BF-FA2E-424E-BA56-C314ED70A5CF}"/>
    <cellStyle name="Normal 3 2 5 2 3 2 3 5" xfId="29904" xr:uid="{1DE58065-95B7-4019-A21E-F28F39B1D5D5}"/>
    <cellStyle name="Normal 3 2 5 2 3 2 3 6" xfId="44788" xr:uid="{79833D97-B058-4042-BF34-26A08E52D124}"/>
    <cellStyle name="Normal 3 2 5 2 3 2 4" xfId="11078" xr:uid="{8FDF6847-A1D2-4EE5-B735-F38AD4082CD6}"/>
    <cellStyle name="Normal 3 2 5 2 3 2 4 2" xfId="24768" xr:uid="{D155F76B-DE01-4BCE-B9DE-0D7B6134E994}"/>
    <cellStyle name="Normal 3 2 5 2 3 2 4 2 2" xfId="38460" xr:uid="{F109D552-B2CE-41A9-9394-081943B976BD}"/>
    <cellStyle name="Normal 3 2 5 2 3 2 4 2 3" xfId="53344" xr:uid="{761323BF-D83B-49B5-A4AB-BAAAF32A48B8}"/>
    <cellStyle name="Normal 3 2 5 2 3 2 4 3" xfId="17924" xr:uid="{F7840A4D-51F2-4344-924C-1699C0F196B2}"/>
    <cellStyle name="Normal 3 2 5 2 3 2 4 4" xfId="31614" xr:uid="{4ED01C45-75D3-4F7A-9C14-496FE4C64C48}"/>
    <cellStyle name="Normal 3 2 5 2 3 2 4 5" xfId="46498" xr:uid="{4E8AB2DD-2F19-4D16-928A-FE03EB32FEB8}"/>
    <cellStyle name="Normal 3 2 5 2 3 2 5" xfId="21346" xr:uid="{CF9EAB46-B8B7-4649-BE0B-E721548B1BB3}"/>
    <cellStyle name="Normal 3 2 5 2 3 2 5 2" xfId="35038" xr:uid="{4D26C45E-342E-4B56-88E3-F942E298127F}"/>
    <cellStyle name="Normal 3 2 5 2 3 2 5 3" xfId="49922" xr:uid="{0214FFDF-52AE-4533-8E33-720F20F13710}"/>
    <cellStyle name="Normal 3 2 5 2 3 2 6" xfId="14502" xr:uid="{AF3B409A-B8C5-4809-B99A-EE95EE83C917}"/>
    <cellStyle name="Normal 3 2 5 2 3 2 7" xfId="28192" xr:uid="{78C30E05-A224-4F34-96E2-894F50BAB6C3}"/>
    <cellStyle name="Normal 3 2 5 2 3 2 8" xfId="43076" xr:uid="{A0DF22BB-CE53-4780-8F5D-7088692F0721}"/>
    <cellStyle name="Normal 3 2 5 2 3 3" xfId="7657" xr:uid="{06C7D9E3-0AE3-4B41-A9A0-E10D56F1033E}"/>
    <cellStyle name="Normal 3 2 5 2 3 3 2" xfId="9370" xr:uid="{E0CC921D-3313-4890-9B8E-2964E321FAB9}"/>
    <cellStyle name="Normal 3 2 5 2 3 3 2 2" xfId="12792" xr:uid="{A4164ACA-B401-40E4-8A5B-278F4414E47A}"/>
    <cellStyle name="Normal 3 2 5 2 3 3 2 2 2" xfId="26482" xr:uid="{EF81CB65-0307-4D03-A4C9-90A15871527E}"/>
    <cellStyle name="Normal 3 2 5 2 3 3 2 2 2 2" xfId="40174" xr:uid="{DF5049B1-5F8B-460A-952D-23BE8352BF18}"/>
    <cellStyle name="Normal 3 2 5 2 3 3 2 2 2 3" xfId="55058" xr:uid="{91DCE8B4-D116-4526-8111-44F2EDA09966}"/>
    <cellStyle name="Normal 3 2 5 2 3 3 2 2 3" xfId="19638" xr:uid="{63D59145-EC9C-4D0C-AF6B-C078FFE5A28C}"/>
    <cellStyle name="Normal 3 2 5 2 3 3 2 2 4" xfId="33328" xr:uid="{59F725C4-6BA4-4556-9557-19BDAEC9502B}"/>
    <cellStyle name="Normal 3 2 5 2 3 3 2 2 5" xfId="48212" xr:uid="{52D3F013-EE54-482E-AB9B-88F27FFA0511}"/>
    <cellStyle name="Normal 3 2 5 2 3 3 2 3" xfId="23060" xr:uid="{C2E6159C-2158-4251-B9DD-61BFD0346428}"/>
    <cellStyle name="Normal 3 2 5 2 3 3 2 3 2" xfId="36752" xr:uid="{DCFF9B1E-693E-41BC-A35A-95948BD73F37}"/>
    <cellStyle name="Normal 3 2 5 2 3 3 2 3 3" xfId="51636" xr:uid="{BB610FCB-26BF-4D52-86E3-A8BAE0ACA0FD}"/>
    <cellStyle name="Normal 3 2 5 2 3 3 2 4" xfId="16216" xr:uid="{38788897-3F1D-4B45-8A94-31EFE57CAB41}"/>
    <cellStyle name="Normal 3 2 5 2 3 3 2 5" xfId="29906" xr:uid="{AD98B204-FCE3-420B-9774-1E420B6A38ED}"/>
    <cellStyle name="Normal 3 2 5 2 3 3 2 6" xfId="44790" xr:uid="{86D5DAD3-5538-4DD8-8EA8-DEFDEB9F8977}"/>
    <cellStyle name="Normal 3 2 5 2 3 3 3" xfId="11080" xr:uid="{62E6DF2A-0264-41BA-9927-5148506DC8D5}"/>
    <cellStyle name="Normal 3 2 5 2 3 3 3 2" xfId="24770" xr:uid="{AC46DC94-82A8-4921-88A0-ADCA94EC47C4}"/>
    <cellStyle name="Normal 3 2 5 2 3 3 3 2 2" xfId="38462" xr:uid="{99D86087-2B35-4D42-A291-C653D1615DD5}"/>
    <cellStyle name="Normal 3 2 5 2 3 3 3 2 3" xfId="53346" xr:uid="{986B3E32-2D0E-47BD-81C4-C20E3D8D2839}"/>
    <cellStyle name="Normal 3 2 5 2 3 3 3 3" xfId="17926" xr:uid="{FD3D01DE-7737-4583-9F21-DABB5ECB5A26}"/>
    <cellStyle name="Normal 3 2 5 2 3 3 3 4" xfId="31616" xr:uid="{720FFC0D-B199-488F-BF80-5046F1FB262D}"/>
    <cellStyle name="Normal 3 2 5 2 3 3 3 5" xfId="46500" xr:uid="{65E2DA8B-601B-42A5-975B-ADB6D5864E32}"/>
    <cellStyle name="Normal 3 2 5 2 3 3 4" xfId="21348" xr:uid="{C00A1858-4BD2-4B00-AA59-FD41177B73E4}"/>
    <cellStyle name="Normal 3 2 5 2 3 3 4 2" xfId="35040" xr:uid="{718743E5-CAC2-4C42-A8FD-022FB4CA7774}"/>
    <cellStyle name="Normal 3 2 5 2 3 3 4 3" xfId="49924" xr:uid="{1D426CB4-680B-419A-8862-ADF480C808CA}"/>
    <cellStyle name="Normal 3 2 5 2 3 3 5" xfId="14504" xr:uid="{5ABF4E4D-9CFD-463F-8E4A-A35B8D24130A}"/>
    <cellStyle name="Normal 3 2 5 2 3 3 6" xfId="28194" xr:uid="{57E63E61-CC47-440C-AD35-E369E9667C20}"/>
    <cellStyle name="Normal 3 2 5 2 3 3 7" xfId="43078" xr:uid="{8A457BCC-E425-4A4D-B382-C563A95CE569}"/>
    <cellStyle name="Normal 3 2 5 2 3 4" xfId="7658" xr:uid="{18A0EE3F-EFA9-4DCF-8FCF-1CD8955248F8}"/>
    <cellStyle name="Normal 3 2 5 2 3 4 2" xfId="9371" xr:uid="{DDB5768D-C23D-4911-9E09-852F70D5A679}"/>
    <cellStyle name="Normal 3 2 5 2 3 4 2 2" xfId="12793" xr:uid="{F7F3E3AC-5E21-47DF-810B-B1107EF8528E}"/>
    <cellStyle name="Normal 3 2 5 2 3 4 2 2 2" xfId="26483" xr:uid="{BC948777-9677-48A4-807B-9D79BDF07A40}"/>
    <cellStyle name="Normal 3 2 5 2 3 4 2 2 2 2" xfId="40175" xr:uid="{23B2E726-40B7-4F43-80F0-34BE8494F7A3}"/>
    <cellStyle name="Normal 3 2 5 2 3 4 2 2 2 3" xfId="55059" xr:uid="{A38AC006-B367-4F69-B5DA-3F0C06B3983D}"/>
    <cellStyle name="Normal 3 2 5 2 3 4 2 2 3" xfId="19639" xr:uid="{AA838A02-2970-448F-B966-4A3868BF9396}"/>
    <cellStyle name="Normal 3 2 5 2 3 4 2 2 4" xfId="33329" xr:uid="{A18F8458-A06B-455C-A742-9F5D5F1B5673}"/>
    <cellStyle name="Normal 3 2 5 2 3 4 2 2 5" xfId="48213" xr:uid="{D0068F86-4FCB-4134-9FDD-F7DD0425E7DB}"/>
    <cellStyle name="Normal 3 2 5 2 3 4 2 3" xfId="23061" xr:uid="{9B12D9E8-1C3F-420A-9803-EC7ED7E3B8FA}"/>
    <cellStyle name="Normal 3 2 5 2 3 4 2 3 2" xfId="36753" xr:uid="{FB7B7F5B-E78F-4598-9ACB-721EC7BE5FC2}"/>
    <cellStyle name="Normal 3 2 5 2 3 4 2 3 3" xfId="51637" xr:uid="{9C8BBFAE-DBD8-49D4-B3D8-53F055CF3914}"/>
    <cellStyle name="Normal 3 2 5 2 3 4 2 4" xfId="16217" xr:uid="{9E3BC92A-324F-40DA-B5FC-5B1A560E64D8}"/>
    <cellStyle name="Normal 3 2 5 2 3 4 2 5" xfId="29907" xr:uid="{FFC36151-3BDD-4BE3-AAC7-AC547FB69E2A}"/>
    <cellStyle name="Normal 3 2 5 2 3 4 2 6" xfId="44791" xr:uid="{C730AD9E-CE00-4CBB-9F14-9A505F10DC9D}"/>
    <cellStyle name="Normal 3 2 5 2 3 4 3" xfId="11081" xr:uid="{E242F8F6-910F-49F1-926C-69F5FFCF4A28}"/>
    <cellStyle name="Normal 3 2 5 2 3 4 3 2" xfId="24771" xr:uid="{BF7E71D0-9388-4DFF-A56D-D087D6140A8B}"/>
    <cellStyle name="Normal 3 2 5 2 3 4 3 2 2" xfId="38463" xr:uid="{B4FFB906-5E12-4D08-97D0-3D04EA22A9D2}"/>
    <cellStyle name="Normal 3 2 5 2 3 4 3 2 3" xfId="53347" xr:uid="{B38B23E9-F96D-4E1A-AB16-97AAA879AC0A}"/>
    <cellStyle name="Normal 3 2 5 2 3 4 3 3" xfId="17927" xr:uid="{9B56BE66-3F94-44B3-B555-C78E25B46AA4}"/>
    <cellStyle name="Normal 3 2 5 2 3 4 3 4" xfId="31617" xr:uid="{8493E61D-7BAE-49B9-9E1B-B369D932F7A7}"/>
    <cellStyle name="Normal 3 2 5 2 3 4 3 5" xfId="46501" xr:uid="{24994070-41AD-4BED-AEA5-6C3EB66B745B}"/>
    <cellStyle name="Normal 3 2 5 2 3 4 4" xfId="21349" xr:uid="{697443D0-E2F2-4E1A-BBB7-0F2B760E3D49}"/>
    <cellStyle name="Normal 3 2 5 2 3 4 4 2" xfId="35041" xr:uid="{EA42030F-AC86-4AF3-8BB2-0C87E89FC53B}"/>
    <cellStyle name="Normal 3 2 5 2 3 4 4 3" xfId="49925" xr:uid="{E69EF06F-5871-4C17-A07A-8B9CD973EFE9}"/>
    <cellStyle name="Normal 3 2 5 2 3 4 5" xfId="14505" xr:uid="{A3F7D63A-6DB5-4FC6-9A21-D1DD9CEC421B}"/>
    <cellStyle name="Normal 3 2 5 2 3 4 6" xfId="28195" xr:uid="{EDE9E5B7-251F-4060-BA89-675ADD3F2EFD}"/>
    <cellStyle name="Normal 3 2 5 2 3 4 7" xfId="43079" xr:uid="{A4515B40-F272-4614-AB0D-33CB995CDF37}"/>
    <cellStyle name="Normal 3 2 5 2 3 5" xfId="9367" xr:uid="{AC2A1C57-3D23-42E0-8704-FE7A4F39B3B3}"/>
    <cellStyle name="Normal 3 2 5 2 3 5 2" xfId="12789" xr:uid="{56A819B5-F257-4592-B6E5-E821835449D5}"/>
    <cellStyle name="Normal 3 2 5 2 3 5 2 2" xfId="26479" xr:uid="{49680FF7-48F2-4E00-9EF1-7BB2002CF202}"/>
    <cellStyle name="Normal 3 2 5 2 3 5 2 2 2" xfId="40171" xr:uid="{EBDB634E-67DA-4BDF-A4CF-BDB9A63FEF90}"/>
    <cellStyle name="Normal 3 2 5 2 3 5 2 2 3" xfId="55055" xr:uid="{876C21CD-AF3E-4AF4-92E1-634FB3875360}"/>
    <cellStyle name="Normal 3 2 5 2 3 5 2 3" xfId="19635" xr:uid="{E949BE10-5191-46FB-8ECF-8FDDB975695B}"/>
    <cellStyle name="Normal 3 2 5 2 3 5 2 4" xfId="33325" xr:uid="{867A9896-5D2B-4A46-927B-CCB16151428F}"/>
    <cellStyle name="Normal 3 2 5 2 3 5 2 5" xfId="48209" xr:uid="{7C4C7C11-69E6-4993-9147-E5E003B2C614}"/>
    <cellStyle name="Normal 3 2 5 2 3 5 3" xfId="23057" xr:uid="{7BBC10D1-D113-41D3-84C1-A386ABC8517D}"/>
    <cellStyle name="Normal 3 2 5 2 3 5 3 2" xfId="36749" xr:uid="{67769751-6ABA-4D4B-AC5D-B3F23B468976}"/>
    <cellStyle name="Normal 3 2 5 2 3 5 3 3" xfId="51633" xr:uid="{FA6B55CF-F62F-402C-8BC8-70F461A9107B}"/>
    <cellStyle name="Normal 3 2 5 2 3 5 4" xfId="16213" xr:uid="{F4A891CE-2BE3-46C2-B8EB-3FF2F77CC436}"/>
    <cellStyle name="Normal 3 2 5 2 3 5 5" xfId="29903" xr:uid="{7D6B6DD2-0A61-4DAA-94F8-D5EE38BC2E5A}"/>
    <cellStyle name="Normal 3 2 5 2 3 5 6" xfId="44787" xr:uid="{8A53DEA0-FF1B-4896-A6B9-C5C1772B19A0}"/>
    <cellStyle name="Normal 3 2 5 2 3 6" xfId="11077" xr:uid="{65C7BCF0-155B-43BD-BF6F-018BE24163A6}"/>
    <cellStyle name="Normal 3 2 5 2 3 6 2" xfId="24767" xr:uid="{B1888EFB-CFAF-4F46-AC94-92048DB0DAB2}"/>
    <cellStyle name="Normal 3 2 5 2 3 6 2 2" xfId="38459" xr:uid="{178DD638-538D-4E0F-9502-98D5FDEDE19C}"/>
    <cellStyle name="Normal 3 2 5 2 3 6 2 3" xfId="53343" xr:uid="{00635BFC-02F2-4570-9A3C-4EBA0BADE131}"/>
    <cellStyle name="Normal 3 2 5 2 3 6 3" xfId="17923" xr:uid="{2C57A122-19FE-4C62-9B7C-0FF23AC829E6}"/>
    <cellStyle name="Normal 3 2 5 2 3 6 4" xfId="31613" xr:uid="{F7B4F748-BC8C-4D50-A042-8EA4F880FF87}"/>
    <cellStyle name="Normal 3 2 5 2 3 6 5" xfId="46497" xr:uid="{AE3976DE-8980-4B6A-A2B1-C34DCF697B25}"/>
    <cellStyle name="Normal 3 2 5 2 3 7" xfId="21345" xr:uid="{5B8256EE-0C65-40B6-9B6E-6F5464E0EFD3}"/>
    <cellStyle name="Normal 3 2 5 2 3 7 2" xfId="35037" xr:uid="{6E70E42E-8DE0-4DB8-9088-8B6A2D50FE4E}"/>
    <cellStyle name="Normal 3 2 5 2 3 7 3" xfId="49921" xr:uid="{D0A1814C-C307-407A-878C-BCE8C5560EAD}"/>
    <cellStyle name="Normal 3 2 5 2 3 8" xfId="14501" xr:uid="{DD16B7D7-1C88-4DAC-B72F-B8EF898219A7}"/>
    <cellStyle name="Normal 3 2 5 2 3 9" xfId="28191" xr:uid="{04BFBB60-5ECE-467F-A6DB-C4DF4FB27527}"/>
    <cellStyle name="Normal 3 2 5 2 4" xfId="7659" xr:uid="{45B07B39-A3EE-4A6D-9FD4-DF2E9C05DF26}"/>
    <cellStyle name="Normal 3 2 5 2 4 2" xfId="7660" xr:uid="{037648E9-F10A-4815-A2D3-B1E3156DCF15}"/>
    <cellStyle name="Normal 3 2 5 2 4 2 2" xfId="9373" xr:uid="{B76DE538-D18F-460D-B645-8025A64E7928}"/>
    <cellStyle name="Normal 3 2 5 2 4 2 2 2" xfId="12795" xr:uid="{FE4E45E9-431C-4B11-8A65-CC37F568413B}"/>
    <cellStyle name="Normal 3 2 5 2 4 2 2 2 2" xfId="26485" xr:uid="{03351044-27E3-4674-AA45-9A36050060DD}"/>
    <cellStyle name="Normal 3 2 5 2 4 2 2 2 2 2" xfId="40177" xr:uid="{2DC81E3B-EC04-4C0B-B660-A82B268D9847}"/>
    <cellStyle name="Normal 3 2 5 2 4 2 2 2 2 3" xfId="55061" xr:uid="{DBDB90C4-6233-49BF-B097-2826614D6D67}"/>
    <cellStyle name="Normal 3 2 5 2 4 2 2 2 3" xfId="19641" xr:uid="{F9F0E893-0358-43EF-B955-55E317B39792}"/>
    <cellStyle name="Normal 3 2 5 2 4 2 2 2 4" xfId="33331" xr:uid="{31BF67CC-F19C-4C8B-A069-E18DE3D13347}"/>
    <cellStyle name="Normal 3 2 5 2 4 2 2 2 5" xfId="48215" xr:uid="{D8F49CF3-8EF8-4726-8104-6B59416B3924}"/>
    <cellStyle name="Normal 3 2 5 2 4 2 2 3" xfId="23063" xr:uid="{3020D685-5667-4C62-9AA0-D66AD1BF34C9}"/>
    <cellStyle name="Normal 3 2 5 2 4 2 2 3 2" xfId="36755" xr:uid="{EBFB5E79-A464-407F-8AB4-C72D9DCE0184}"/>
    <cellStyle name="Normal 3 2 5 2 4 2 2 3 3" xfId="51639" xr:uid="{C6FBDD89-DFE7-4129-B71A-DDAB2A72483F}"/>
    <cellStyle name="Normal 3 2 5 2 4 2 2 4" xfId="16219" xr:uid="{F76D3717-AB17-4B69-8E83-F02D4C9E544E}"/>
    <cellStyle name="Normal 3 2 5 2 4 2 2 5" xfId="29909" xr:uid="{28CC9689-A80B-4107-9CC0-8592107B0EC8}"/>
    <cellStyle name="Normal 3 2 5 2 4 2 2 6" xfId="44793" xr:uid="{04075E96-6C36-4233-B925-64E1FFCD5D99}"/>
    <cellStyle name="Normal 3 2 5 2 4 2 3" xfId="11083" xr:uid="{4944CDE3-3BD1-4D22-A15D-4D7CE3930CA9}"/>
    <cellStyle name="Normal 3 2 5 2 4 2 3 2" xfId="24773" xr:uid="{F5EF1D72-3220-4895-B0CD-E0460BA23ED4}"/>
    <cellStyle name="Normal 3 2 5 2 4 2 3 2 2" xfId="38465" xr:uid="{229736AA-EA70-4723-9D1D-DB74D65CCF30}"/>
    <cellStyle name="Normal 3 2 5 2 4 2 3 2 3" xfId="53349" xr:uid="{053CEF9F-2032-43E9-BF08-795BAC24C33D}"/>
    <cellStyle name="Normal 3 2 5 2 4 2 3 3" xfId="17929" xr:uid="{AF60AE44-60F0-452E-A992-89FA3C2FCB20}"/>
    <cellStyle name="Normal 3 2 5 2 4 2 3 4" xfId="31619" xr:uid="{8E11FF9F-DF25-4466-8BA6-360FC83E5A59}"/>
    <cellStyle name="Normal 3 2 5 2 4 2 3 5" xfId="46503" xr:uid="{D8D7C23C-4A68-48B1-8455-AB9E7C51DCAA}"/>
    <cellStyle name="Normal 3 2 5 2 4 2 4" xfId="21351" xr:uid="{3F2B2E3E-4AEB-4084-9D47-BFBBCE5D6464}"/>
    <cellStyle name="Normal 3 2 5 2 4 2 4 2" xfId="35043" xr:uid="{C618A68E-7ED6-424A-B09C-1EE6F044B5BE}"/>
    <cellStyle name="Normal 3 2 5 2 4 2 4 3" xfId="49927" xr:uid="{A55D90D5-C1D1-4484-9CE6-0D841DBB8E1B}"/>
    <cellStyle name="Normal 3 2 5 2 4 2 5" xfId="14507" xr:uid="{D3CB3417-FD42-4B0E-B78B-566F2A433775}"/>
    <cellStyle name="Normal 3 2 5 2 4 2 6" xfId="28197" xr:uid="{1D826D71-8BD8-4C58-9533-E84CCC34E86B}"/>
    <cellStyle name="Normal 3 2 5 2 4 2 7" xfId="43081" xr:uid="{3F8B70EE-DF84-4EAD-9A9E-648BA59EEC82}"/>
    <cellStyle name="Normal 3 2 5 2 4 3" xfId="9372" xr:uid="{BC370CF1-2444-4F74-9CFE-E85EBDB04D61}"/>
    <cellStyle name="Normal 3 2 5 2 4 3 2" xfId="12794" xr:uid="{ACD05975-102F-4DFE-B827-01010F78F218}"/>
    <cellStyle name="Normal 3 2 5 2 4 3 2 2" xfId="26484" xr:uid="{359AD891-0F98-485F-A5D3-0B03398CDF8D}"/>
    <cellStyle name="Normal 3 2 5 2 4 3 2 2 2" xfId="40176" xr:uid="{BD5550DA-D21D-4584-ACE5-F98C1F2C4AF0}"/>
    <cellStyle name="Normal 3 2 5 2 4 3 2 2 3" xfId="55060" xr:uid="{50258AF7-0C69-45F8-B7FB-ABCC0D9BE1C4}"/>
    <cellStyle name="Normal 3 2 5 2 4 3 2 3" xfId="19640" xr:uid="{EFA86A01-35F5-4C0A-AAF1-0B503F61641E}"/>
    <cellStyle name="Normal 3 2 5 2 4 3 2 4" xfId="33330" xr:uid="{BE281288-F322-4D8E-9093-48AF21E328BA}"/>
    <cellStyle name="Normal 3 2 5 2 4 3 2 5" xfId="48214" xr:uid="{9D7BF74F-54F6-40F5-98D7-70A9B897625C}"/>
    <cellStyle name="Normal 3 2 5 2 4 3 3" xfId="23062" xr:uid="{7C693E09-E697-4949-85B2-31FE66B6C3D2}"/>
    <cellStyle name="Normal 3 2 5 2 4 3 3 2" xfId="36754" xr:uid="{407F1E1B-EB9D-4E9C-8B57-A9EE76507BF0}"/>
    <cellStyle name="Normal 3 2 5 2 4 3 3 3" xfId="51638" xr:uid="{00C190CF-7BF5-406B-BB3C-BC77D68E87BE}"/>
    <cellStyle name="Normal 3 2 5 2 4 3 4" xfId="16218" xr:uid="{8ACAAADE-3671-4D0A-B37C-179C746A51BE}"/>
    <cellStyle name="Normal 3 2 5 2 4 3 5" xfId="29908" xr:uid="{F4BAB31E-86BA-4935-AD8C-84F836979A89}"/>
    <cellStyle name="Normal 3 2 5 2 4 3 6" xfId="44792" xr:uid="{66A363A9-9D2C-4E9B-A098-FB10AFD9F170}"/>
    <cellStyle name="Normal 3 2 5 2 4 4" xfId="11082" xr:uid="{328DA0F2-5184-4767-8CC0-AA52C0634A5D}"/>
    <cellStyle name="Normal 3 2 5 2 4 4 2" xfId="24772" xr:uid="{FFB91F7D-C8A2-4342-93CF-3A371F6DDB33}"/>
    <cellStyle name="Normal 3 2 5 2 4 4 2 2" xfId="38464" xr:uid="{A9FF0ADE-2A67-444A-A687-BCCE85D109A6}"/>
    <cellStyle name="Normal 3 2 5 2 4 4 2 3" xfId="53348" xr:uid="{990F6BBB-2E3F-49BA-AC57-F2322BB35429}"/>
    <cellStyle name="Normal 3 2 5 2 4 4 3" xfId="17928" xr:uid="{24788FBA-42A0-47D1-B610-B78A8EFFB675}"/>
    <cellStyle name="Normal 3 2 5 2 4 4 4" xfId="31618" xr:uid="{22BFD9F2-0171-4B16-AC93-472D8B413837}"/>
    <cellStyle name="Normal 3 2 5 2 4 4 5" xfId="46502" xr:uid="{7EE1165D-359A-44EC-AC18-9DAADCBAD0ED}"/>
    <cellStyle name="Normal 3 2 5 2 4 5" xfId="21350" xr:uid="{EAA89911-2F45-48DC-92D3-B210D0C2C7E8}"/>
    <cellStyle name="Normal 3 2 5 2 4 5 2" xfId="35042" xr:uid="{9EB9F163-790D-4374-966B-154AD9FB46E2}"/>
    <cellStyle name="Normal 3 2 5 2 4 5 3" xfId="49926" xr:uid="{25D90D0D-4A73-4FE3-995D-6977F6213105}"/>
    <cellStyle name="Normal 3 2 5 2 4 6" xfId="14506" xr:uid="{97991F1B-FF39-4786-A364-447DA92434C6}"/>
    <cellStyle name="Normal 3 2 5 2 4 7" xfId="28196" xr:uid="{C274958C-D474-4500-8D14-16BD27694BD0}"/>
    <cellStyle name="Normal 3 2 5 2 4 8" xfId="43080" xr:uid="{95FA33D6-88D7-4609-90B2-273AAFF7A792}"/>
    <cellStyle name="Normal 3 2 5 2 5" xfId="7661" xr:uid="{3BE4E537-5415-4A90-848A-7EE6B6BDE33A}"/>
    <cellStyle name="Normal 3 2 5 2 5 2" xfId="9374" xr:uid="{8CB8A33D-D468-4B1D-9559-A95D3C89905D}"/>
    <cellStyle name="Normal 3 2 5 2 5 2 2" xfId="12796" xr:uid="{FF27D55A-751F-4CD8-B50C-A25412FCE577}"/>
    <cellStyle name="Normal 3 2 5 2 5 2 2 2" xfId="26486" xr:uid="{5383D41C-8665-4D0D-99FD-88A3889C88B0}"/>
    <cellStyle name="Normal 3 2 5 2 5 2 2 2 2" xfId="40178" xr:uid="{F04AB425-C032-4B99-BFE0-E8604E82384D}"/>
    <cellStyle name="Normal 3 2 5 2 5 2 2 2 3" xfId="55062" xr:uid="{F55CB91C-C6E2-4704-A8C4-0BEFE8BBEF5F}"/>
    <cellStyle name="Normal 3 2 5 2 5 2 2 3" xfId="19642" xr:uid="{4546D8E9-9E19-4DF2-B072-6B4D5015B4A3}"/>
    <cellStyle name="Normal 3 2 5 2 5 2 2 4" xfId="33332" xr:uid="{90826AA9-EB93-4B16-8549-9ABB7F922A22}"/>
    <cellStyle name="Normal 3 2 5 2 5 2 2 5" xfId="48216" xr:uid="{71124D51-1403-4A1D-9591-41DE260CA9A5}"/>
    <cellStyle name="Normal 3 2 5 2 5 2 3" xfId="23064" xr:uid="{A580F188-6559-45AB-B32A-D02F7541FECF}"/>
    <cellStyle name="Normal 3 2 5 2 5 2 3 2" xfId="36756" xr:uid="{AC767FCA-EF7F-4CC7-8B91-A8E8AAF0A01C}"/>
    <cellStyle name="Normal 3 2 5 2 5 2 3 3" xfId="51640" xr:uid="{C3305688-5376-4D8C-94D2-F8F4494589F5}"/>
    <cellStyle name="Normal 3 2 5 2 5 2 4" xfId="16220" xr:uid="{F82D7755-7643-4910-AA03-298B71864B8B}"/>
    <cellStyle name="Normal 3 2 5 2 5 2 5" xfId="29910" xr:uid="{A3804C83-0BCF-425A-9BA2-8BD0AF4B7162}"/>
    <cellStyle name="Normal 3 2 5 2 5 2 6" xfId="44794" xr:uid="{513DA966-3005-4EE8-9208-B86E796828B2}"/>
    <cellStyle name="Normal 3 2 5 2 5 3" xfId="11084" xr:uid="{A58DD12D-70C6-4EC1-8A45-A4A95C770B6C}"/>
    <cellStyle name="Normal 3 2 5 2 5 3 2" xfId="24774" xr:uid="{CDAF3C2D-D34F-44D2-937B-47D3C38FF041}"/>
    <cellStyle name="Normal 3 2 5 2 5 3 2 2" xfId="38466" xr:uid="{17587D6C-2CA0-4E93-9267-89A2223C4C83}"/>
    <cellStyle name="Normal 3 2 5 2 5 3 2 3" xfId="53350" xr:uid="{8DF30B4A-D873-475F-A54E-ABB337E48CFD}"/>
    <cellStyle name="Normal 3 2 5 2 5 3 3" xfId="17930" xr:uid="{B59096E2-3F09-451D-8FE9-0856761E4D32}"/>
    <cellStyle name="Normal 3 2 5 2 5 3 4" xfId="31620" xr:uid="{9A42A17F-35E6-4F76-B226-6A40EF58F756}"/>
    <cellStyle name="Normal 3 2 5 2 5 3 5" xfId="46504" xr:uid="{A1671451-4CA9-407C-AB0B-5954D73D063D}"/>
    <cellStyle name="Normal 3 2 5 2 5 4" xfId="21352" xr:uid="{4664B348-2FE0-48BE-A1F9-91904F24B239}"/>
    <cellStyle name="Normal 3 2 5 2 5 4 2" xfId="35044" xr:uid="{0916B95F-5EE5-45AC-B929-900896C7932F}"/>
    <cellStyle name="Normal 3 2 5 2 5 4 3" xfId="49928" xr:uid="{7C154AF3-0D8F-4B67-A77F-9268C568C610}"/>
    <cellStyle name="Normal 3 2 5 2 5 5" xfId="14508" xr:uid="{81D45A84-994C-4037-8DAA-A1641EB81B81}"/>
    <cellStyle name="Normal 3 2 5 2 5 6" xfId="28198" xr:uid="{43AF8B70-0A57-416E-9051-CD16D4C71938}"/>
    <cellStyle name="Normal 3 2 5 2 5 7" xfId="43082" xr:uid="{480CD91B-7056-4EA4-9297-C0683DD9F019}"/>
    <cellStyle name="Normal 3 2 5 2 6" xfId="7662" xr:uid="{D7EA54E5-A4E7-4C99-B588-025A86479252}"/>
    <cellStyle name="Normal 3 2 5 2 6 2" xfId="9375" xr:uid="{BFE702AC-A2DD-42CC-8EC1-D309470CE2A0}"/>
    <cellStyle name="Normal 3 2 5 2 6 2 2" xfId="12797" xr:uid="{68EE5393-E98E-421F-83C6-783944227959}"/>
    <cellStyle name="Normal 3 2 5 2 6 2 2 2" xfId="26487" xr:uid="{7AFE9B95-A135-4E0C-870D-4C0214CCBFD9}"/>
    <cellStyle name="Normal 3 2 5 2 6 2 2 2 2" xfId="40179" xr:uid="{64F4673A-4970-4D06-8009-BFBBFFFEBCF8}"/>
    <cellStyle name="Normal 3 2 5 2 6 2 2 2 3" xfId="55063" xr:uid="{75C1931E-19D4-423D-ACD8-5BC3B83948B6}"/>
    <cellStyle name="Normal 3 2 5 2 6 2 2 3" xfId="19643" xr:uid="{B326AA82-B068-4EAF-AE82-DFC81D5C3F65}"/>
    <cellStyle name="Normal 3 2 5 2 6 2 2 4" xfId="33333" xr:uid="{85FE07B4-1FE1-4D36-9649-6DC832CF6F83}"/>
    <cellStyle name="Normal 3 2 5 2 6 2 2 5" xfId="48217" xr:uid="{612A974B-D590-494D-9104-9F9DD31B35CD}"/>
    <cellStyle name="Normal 3 2 5 2 6 2 3" xfId="23065" xr:uid="{C63BA6B3-A283-4CE4-B1CC-BCE32FB6D827}"/>
    <cellStyle name="Normal 3 2 5 2 6 2 3 2" xfId="36757" xr:uid="{77E33779-F35A-4D92-BF1A-F3B3481049B8}"/>
    <cellStyle name="Normal 3 2 5 2 6 2 3 3" xfId="51641" xr:uid="{851A29BA-C09F-45BD-94D7-B5354546B1A5}"/>
    <cellStyle name="Normal 3 2 5 2 6 2 4" xfId="16221" xr:uid="{AABEA075-EA18-422B-A762-A9540E1B2159}"/>
    <cellStyle name="Normal 3 2 5 2 6 2 5" xfId="29911" xr:uid="{293D812B-11D3-43BB-AB1B-FC05CB8A3388}"/>
    <cellStyle name="Normal 3 2 5 2 6 2 6" xfId="44795" xr:uid="{ADAE0EB2-30D0-4748-8440-145279969326}"/>
    <cellStyle name="Normal 3 2 5 2 6 3" xfId="11085" xr:uid="{4DB4C8C1-8467-432D-A65C-9D9882930433}"/>
    <cellStyle name="Normal 3 2 5 2 6 3 2" xfId="24775" xr:uid="{14DC7D8F-02AB-43A9-89C2-2DE117545136}"/>
    <cellStyle name="Normal 3 2 5 2 6 3 2 2" xfId="38467" xr:uid="{700C18FF-F0F4-47C3-9052-391C3910DE58}"/>
    <cellStyle name="Normal 3 2 5 2 6 3 2 3" xfId="53351" xr:uid="{2079BBD1-BD5E-4A9F-B0D7-D040FEB6F4B1}"/>
    <cellStyle name="Normal 3 2 5 2 6 3 3" xfId="17931" xr:uid="{D22D1EB0-0E4D-4DB6-8731-34B813829539}"/>
    <cellStyle name="Normal 3 2 5 2 6 3 4" xfId="31621" xr:uid="{2BC92157-490F-4CB8-B1F0-B7F70E08A553}"/>
    <cellStyle name="Normal 3 2 5 2 6 3 5" xfId="46505" xr:uid="{DBD06AFF-AF96-4E99-9E10-ECB86B6D7359}"/>
    <cellStyle name="Normal 3 2 5 2 6 4" xfId="21353" xr:uid="{6297B467-D383-418D-9465-1244F23669DC}"/>
    <cellStyle name="Normal 3 2 5 2 6 4 2" xfId="35045" xr:uid="{986D0354-4819-43AE-8CDB-4849BC96BF22}"/>
    <cellStyle name="Normal 3 2 5 2 6 4 3" xfId="49929" xr:uid="{250B0CBC-A920-4993-91D0-4FB7B7BD74F4}"/>
    <cellStyle name="Normal 3 2 5 2 6 5" xfId="14509" xr:uid="{5A41683C-0EAB-4B76-89C3-B40988F762CB}"/>
    <cellStyle name="Normal 3 2 5 2 6 6" xfId="28199" xr:uid="{1BA7FA5F-6367-4545-BEDC-88322D483654}"/>
    <cellStyle name="Normal 3 2 5 2 6 7" xfId="43083" xr:uid="{9A87A63B-3722-431D-88AD-AC9D93B545B5}"/>
    <cellStyle name="Normal 3 2 5 2 7" xfId="9361" xr:uid="{72A2F257-392E-48C3-8D52-416B68718EC8}"/>
    <cellStyle name="Normal 3 2 5 2 7 2" xfId="12783" xr:uid="{39E552C3-D2E5-4BAF-A09C-EA03AC11451A}"/>
    <cellStyle name="Normal 3 2 5 2 7 2 2" xfId="26473" xr:uid="{5522577C-18DE-44C2-816B-6ED82C867A95}"/>
    <cellStyle name="Normal 3 2 5 2 7 2 2 2" xfId="40165" xr:uid="{E93B4428-C898-4EE2-9233-9554CE0D4002}"/>
    <cellStyle name="Normal 3 2 5 2 7 2 2 3" xfId="55049" xr:uid="{38348DCF-B61B-4FDA-B145-B1D87826B801}"/>
    <cellStyle name="Normal 3 2 5 2 7 2 3" xfId="19629" xr:uid="{5CB5878E-C57C-49DE-98BC-D55ADF5B2EB6}"/>
    <cellStyle name="Normal 3 2 5 2 7 2 4" xfId="33319" xr:uid="{49D769DF-78C9-490A-BF9A-90B2AE1F5542}"/>
    <cellStyle name="Normal 3 2 5 2 7 2 5" xfId="48203" xr:uid="{429F1B54-68FF-4489-9DD9-0B2A43AB28FA}"/>
    <cellStyle name="Normal 3 2 5 2 7 3" xfId="23051" xr:uid="{0E510CD2-5E9F-4F5F-A0A0-8458FAF635A6}"/>
    <cellStyle name="Normal 3 2 5 2 7 3 2" xfId="36743" xr:uid="{94B4831B-D0B2-40A3-91E6-62AB676B7B47}"/>
    <cellStyle name="Normal 3 2 5 2 7 3 3" xfId="51627" xr:uid="{318A6649-DB6B-43CD-BAFE-DCE471BA5947}"/>
    <cellStyle name="Normal 3 2 5 2 7 4" xfId="16207" xr:uid="{5365F21E-8DFE-4933-B33F-784029ECE631}"/>
    <cellStyle name="Normal 3 2 5 2 7 5" xfId="29897" xr:uid="{A40792FE-0BEB-4721-86D9-FFCFA8FC3422}"/>
    <cellStyle name="Normal 3 2 5 2 7 6" xfId="44781" xr:uid="{85F5C332-7FBD-4CF8-9AC6-AE91F9F8EA39}"/>
    <cellStyle name="Normal 3 2 5 2 8" xfId="11071" xr:uid="{FA1A5DB5-69B7-48A9-94E5-0E3E003606FB}"/>
    <cellStyle name="Normal 3 2 5 2 8 2" xfId="24761" xr:uid="{30373224-0FD9-436F-B0E8-DFAF016C63E8}"/>
    <cellStyle name="Normal 3 2 5 2 8 2 2" xfId="38453" xr:uid="{27B0392C-98C4-4FD7-BE5E-9B42D854800C}"/>
    <cellStyle name="Normal 3 2 5 2 8 2 3" xfId="53337" xr:uid="{8EAF5995-BEE9-4BB3-AF42-00C2283CAC2E}"/>
    <cellStyle name="Normal 3 2 5 2 8 3" xfId="17917" xr:uid="{564BEA95-254A-4A69-8B06-5EAB3E9525AB}"/>
    <cellStyle name="Normal 3 2 5 2 8 4" xfId="31607" xr:uid="{FEAD50EB-6D90-4489-A7DA-42B8B842AA29}"/>
    <cellStyle name="Normal 3 2 5 2 8 5" xfId="46491" xr:uid="{6C6A6636-4538-40DA-BA49-F1CE6502F63C}"/>
    <cellStyle name="Normal 3 2 5 2 9" xfId="21339" xr:uid="{CF5DE271-3188-45C7-BB58-2EDE97EDB544}"/>
    <cellStyle name="Normal 3 2 5 2 9 2" xfId="35031" xr:uid="{E9CA2822-1746-49C2-98E2-B2CB1F854E47}"/>
    <cellStyle name="Normal 3 2 5 2 9 3" xfId="49915" xr:uid="{E679F55B-3716-4435-8055-09965B48B9E3}"/>
    <cellStyle name="Normal 3 2 5 3" xfId="5307" xr:uid="{D8485693-6120-496D-A248-1D06F523B3A7}"/>
    <cellStyle name="Normal 3 2 5 3 10" xfId="43084" xr:uid="{509688BE-22B6-43F8-B312-A4F474E8B7ED}"/>
    <cellStyle name="Normal 3 2 5 3 11" xfId="7663" xr:uid="{77E42200-4EC6-4F81-82E1-1C04BBC7B6E7}"/>
    <cellStyle name="Normal 3 2 5 3 12" xfId="6514" xr:uid="{2D80BE3E-A6BE-42D0-8D0D-16CBDD1D2DA8}"/>
    <cellStyle name="Normal 3 2 5 3 13" xfId="5922" xr:uid="{F23F924F-D970-41FE-A184-D5499DEC3BB7}"/>
    <cellStyle name="Normal 3 2 5 3 2" xfId="7664" xr:uid="{2C795384-4866-43D3-B7EB-E603323A3627}"/>
    <cellStyle name="Normal 3 2 5 3 2 2" xfId="7665" xr:uid="{0F2206E0-C9E0-4A11-A220-AD0A5A8E0290}"/>
    <cellStyle name="Normal 3 2 5 3 2 2 2" xfId="9378" xr:uid="{8638A0C6-0722-419A-9972-2AA52C360379}"/>
    <cellStyle name="Normal 3 2 5 3 2 2 2 2" xfId="12800" xr:uid="{7920D383-D84C-47BB-8688-5FA88F3EAD24}"/>
    <cellStyle name="Normal 3 2 5 3 2 2 2 2 2" xfId="26490" xr:uid="{F3D27CBF-A6D9-411E-B1E0-25D00A1871AF}"/>
    <cellStyle name="Normal 3 2 5 3 2 2 2 2 2 2" xfId="40182" xr:uid="{D6D7BEF3-B8B9-4EAF-961C-D36372F63855}"/>
    <cellStyle name="Normal 3 2 5 3 2 2 2 2 2 3" xfId="55066" xr:uid="{C102C26A-BE68-4518-B847-5E177331BA5A}"/>
    <cellStyle name="Normal 3 2 5 3 2 2 2 2 3" xfId="19646" xr:uid="{0D7D2507-2084-4531-B38B-7CF19A73F73A}"/>
    <cellStyle name="Normal 3 2 5 3 2 2 2 2 4" xfId="33336" xr:uid="{F00F548A-0374-48B6-BE58-A93AFA294CBE}"/>
    <cellStyle name="Normal 3 2 5 3 2 2 2 2 5" xfId="48220" xr:uid="{ADA4ECF7-CB68-4398-BF07-A89ACF6AA882}"/>
    <cellStyle name="Normal 3 2 5 3 2 2 2 3" xfId="23068" xr:uid="{66F9DD69-750A-4A40-8681-0A8C548DF988}"/>
    <cellStyle name="Normal 3 2 5 3 2 2 2 3 2" xfId="36760" xr:uid="{970A4C35-D7CB-4E88-A79A-98969337E015}"/>
    <cellStyle name="Normal 3 2 5 3 2 2 2 3 3" xfId="51644" xr:uid="{9A10FF3C-4F1E-45AA-ABEA-1F134B72ACF3}"/>
    <cellStyle name="Normal 3 2 5 3 2 2 2 4" xfId="16224" xr:uid="{80B02E8A-A8A0-4F46-A79B-C8A356F855E4}"/>
    <cellStyle name="Normal 3 2 5 3 2 2 2 5" xfId="29914" xr:uid="{1A1442A8-7359-45B0-BEE6-3DF82760D3EB}"/>
    <cellStyle name="Normal 3 2 5 3 2 2 2 6" xfId="44798" xr:uid="{48E1E75B-6E77-4258-BC8A-6539652E9950}"/>
    <cellStyle name="Normal 3 2 5 3 2 2 3" xfId="11088" xr:uid="{598E674F-86E1-4E0D-BE0A-E16F233003B2}"/>
    <cellStyle name="Normal 3 2 5 3 2 2 3 2" xfId="24778" xr:uid="{217AFF7F-9D10-4042-A38F-65C12DB75EC6}"/>
    <cellStyle name="Normal 3 2 5 3 2 2 3 2 2" xfId="38470" xr:uid="{CAF85A97-9AED-4B9B-953B-9CF6819A00E6}"/>
    <cellStyle name="Normal 3 2 5 3 2 2 3 2 3" xfId="53354" xr:uid="{6D62EE20-1195-4C8C-B802-838C28FEFEE0}"/>
    <cellStyle name="Normal 3 2 5 3 2 2 3 3" xfId="17934" xr:uid="{CEB3DDBA-F8A8-4BE0-9A64-D8DFF14D4C66}"/>
    <cellStyle name="Normal 3 2 5 3 2 2 3 4" xfId="31624" xr:uid="{3BCFB5B2-07FA-4BBF-A1B6-7E747B85BB93}"/>
    <cellStyle name="Normal 3 2 5 3 2 2 3 5" xfId="46508" xr:uid="{87BB57C4-96E2-4AA5-8090-8C35382149C9}"/>
    <cellStyle name="Normal 3 2 5 3 2 2 4" xfId="21356" xr:uid="{7E669593-F3AB-43D4-8FCC-E64FC0C4EF4E}"/>
    <cellStyle name="Normal 3 2 5 3 2 2 4 2" xfId="35048" xr:uid="{1548070E-4663-47E1-AD38-86B6474ECABE}"/>
    <cellStyle name="Normal 3 2 5 3 2 2 4 3" xfId="49932" xr:uid="{30FD6613-45A9-487B-A1C1-884C935C6F37}"/>
    <cellStyle name="Normal 3 2 5 3 2 2 5" xfId="14512" xr:uid="{5E88F714-7DBF-4713-B693-F490088B0F26}"/>
    <cellStyle name="Normal 3 2 5 3 2 2 6" xfId="28202" xr:uid="{A9795BAE-6444-45FE-8305-34F89DB6CD82}"/>
    <cellStyle name="Normal 3 2 5 3 2 2 7" xfId="43086" xr:uid="{B62B677B-FCB1-4D27-9623-8730685C6108}"/>
    <cellStyle name="Normal 3 2 5 3 2 3" xfId="9377" xr:uid="{62725AE6-1F72-4290-AA02-03013DE4BA03}"/>
    <cellStyle name="Normal 3 2 5 3 2 3 2" xfId="12799" xr:uid="{5549CA44-4CE3-42FA-BA34-78200FE9F205}"/>
    <cellStyle name="Normal 3 2 5 3 2 3 2 2" xfId="26489" xr:uid="{94488FE0-2A00-41B3-B2A8-239BF3A4F042}"/>
    <cellStyle name="Normal 3 2 5 3 2 3 2 2 2" xfId="40181" xr:uid="{58CC04A0-126C-4B31-9A0C-01238A29A4C7}"/>
    <cellStyle name="Normal 3 2 5 3 2 3 2 2 3" xfId="55065" xr:uid="{73482A60-C49E-41B3-8EFA-9C71467A7B3D}"/>
    <cellStyle name="Normal 3 2 5 3 2 3 2 3" xfId="19645" xr:uid="{1C61ED75-433B-4F1B-BF66-356010DFB807}"/>
    <cellStyle name="Normal 3 2 5 3 2 3 2 4" xfId="33335" xr:uid="{D16CD666-5E1F-4112-8EC6-6BD3B08A7549}"/>
    <cellStyle name="Normal 3 2 5 3 2 3 2 5" xfId="48219" xr:uid="{C23CF9A4-7B49-4BCF-A346-69787059B208}"/>
    <cellStyle name="Normal 3 2 5 3 2 3 3" xfId="23067" xr:uid="{F402BAC4-2069-4C90-8586-1AE29ADBD347}"/>
    <cellStyle name="Normal 3 2 5 3 2 3 3 2" xfId="36759" xr:uid="{B547C5D3-1813-4638-B03F-A9202405EC50}"/>
    <cellStyle name="Normal 3 2 5 3 2 3 3 3" xfId="51643" xr:uid="{1DC37183-E885-4000-A1EE-C1383F93A1C9}"/>
    <cellStyle name="Normal 3 2 5 3 2 3 4" xfId="16223" xr:uid="{A416F3CE-A1E3-47FF-9DD4-A11F45BDEE96}"/>
    <cellStyle name="Normal 3 2 5 3 2 3 5" xfId="29913" xr:uid="{A4682A89-1CCB-405E-AC43-4F3367F37D2D}"/>
    <cellStyle name="Normal 3 2 5 3 2 3 6" xfId="44797" xr:uid="{E138F54F-EC71-4B41-A2D2-32A7F5B48F6C}"/>
    <cellStyle name="Normal 3 2 5 3 2 4" xfId="11087" xr:uid="{2BBC3763-51B8-4CC1-A91D-E9A328EED2F2}"/>
    <cellStyle name="Normal 3 2 5 3 2 4 2" xfId="24777" xr:uid="{BD022D5B-0024-47B1-BDBB-1DF8DBC189E3}"/>
    <cellStyle name="Normal 3 2 5 3 2 4 2 2" xfId="38469" xr:uid="{BFFF0745-125E-45C8-8946-2F8040A677EA}"/>
    <cellStyle name="Normal 3 2 5 3 2 4 2 3" xfId="53353" xr:uid="{5A73251F-ACCD-4A6B-9AE1-98F807E2892F}"/>
    <cellStyle name="Normal 3 2 5 3 2 4 3" xfId="17933" xr:uid="{7B40E851-1216-4521-A602-EFF9B9857C6B}"/>
    <cellStyle name="Normal 3 2 5 3 2 4 4" xfId="31623" xr:uid="{AF1A7B3B-7825-458C-922A-A3761A5EE303}"/>
    <cellStyle name="Normal 3 2 5 3 2 4 5" xfId="46507" xr:uid="{7B7DFFD2-D7A9-4B22-B91B-7BB44CAF7770}"/>
    <cellStyle name="Normal 3 2 5 3 2 5" xfId="21355" xr:uid="{00431378-4DF2-460A-BD3C-89EF9771D521}"/>
    <cellStyle name="Normal 3 2 5 3 2 5 2" xfId="35047" xr:uid="{5DBFF3FC-A4CC-4CF5-BF0E-6386EAC0ECB2}"/>
    <cellStyle name="Normal 3 2 5 3 2 5 3" xfId="49931" xr:uid="{1D88230C-34AA-4F72-95A7-0AA2688DA8F1}"/>
    <cellStyle name="Normal 3 2 5 3 2 6" xfId="14511" xr:uid="{8554E775-F8C3-4411-BBFF-F85A8E23720F}"/>
    <cellStyle name="Normal 3 2 5 3 2 7" xfId="28201" xr:uid="{9A75FAFF-A291-40DE-BAFB-FA38170DD44A}"/>
    <cellStyle name="Normal 3 2 5 3 2 8" xfId="43085" xr:uid="{4E088D19-03B5-4BA6-A9C9-DA40A5BE5438}"/>
    <cellStyle name="Normal 3 2 5 3 3" xfId="7666" xr:uid="{F7BE0113-6F79-4DCC-8846-D2554556B845}"/>
    <cellStyle name="Normal 3 2 5 3 3 2" xfId="9379" xr:uid="{28A83D7C-9900-4507-B094-A6988C640973}"/>
    <cellStyle name="Normal 3 2 5 3 3 2 2" xfId="12801" xr:uid="{7E61B659-AC06-458D-8986-DA1CFB02AA08}"/>
    <cellStyle name="Normal 3 2 5 3 3 2 2 2" xfId="26491" xr:uid="{759EEACF-06A7-47E1-80C1-409FEBC976B4}"/>
    <cellStyle name="Normal 3 2 5 3 3 2 2 2 2" xfId="40183" xr:uid="{5FFE515B-F3D4-4A8F-9536-7A4852C7494B}"/>
    <cellStyle name="Normal 3 2 5 3 3 2 2 2 3" xfId="55067" xr:uid="{C45C64A6-578C-4192-821A-B696B5302A7A}"/>
    <cellStyle name="Normal 3 2 5 3 3 2 2 3" xfId="19647" xr:uid="{7A33EB17-AC83-44E2-A12F-528D38E91AEF}"/>
    <cellStyle name="Normal 3 2 5 3 3 2 2 4" xfId="33337" xr:uid="{61CF137B-817E-4ED2-A903-8CFC4A261B81}"/>
    <cellStyle name="Normal 3 2 5 3 3 2 2 5" xfId="48221" xr:uid="{FEE5D445-A1E8-4C21-8DDB-3FAB3E48FAB5}"/>
    <cellStyle name="Normal 3 2 5 3 3 2 3" xfId="23069" xr:uid="{8C0A8FE2-1A0F-48D9-94F7-4E3210919CF5}"/>
    <cellStyle name="Normal 3 2 5 3 3 2 3 2" xfId="36761" xr:uid="{9C43068D-5F2B-4933-AD60-7447DBB4E01A}"/>
    <cellStyle name="Normal 3 2 5 3 3 2 3 3" xfId="51645" xr:uid="{DEFE9A34-255A-4E06-8400-E83A295C0BCC}"/>
    <cellStyle name="Normal 3 2 5 3 3 2 4" xfId="16225" xr:uid="{CC8C0489-7B08-44AA-887A-D7912C103DF0}"/>
    <cellStyle name="Normal 3 2 5 3 3 2 5" xfId="29915" xr:uid="{17C5E60D-C0B5-4586-B5C3-01B129688620}"/>
    <cellStyle name="Normal 3 2 5 3 3 2 6" xfId="44799" xr:uid="{D5C9797B-2DA2-418D-9118-931E55DE1B44}"/>
    <cellStyle name="Normal 3 2 5 3 3 3" xfId="11089" xr:uid="{735B932C-D271-4367-B49E-BBDDA00C0A18}"/>
    <cellStyle name="Normal 3 2 5 3 3 3 2" xfId="24779" xr:uid="{621AEE88-320E-48E8-A4D6-810C5BB6DA8A}"/>
    <cellStyle name="Normal 3 2 5 3 3 3 2 2" xfId="38471" xr:uid="{B59F1DD9-76F8-44D0-BC95-51A317D9C84C}"/>
    <cellStyle name="Normal 3 2 5 3 3 3 2 3" xfId="53355" xr:uid="{60AE81D5-EDAE-4C0F-BAAB-607FEFE8A03E}"/>
    <cellStyle name="Normal 3 2 5 3 3 3 3" xfId="17935" xr:uid="{F1B05466-141F-4550-A1E8-F715AD04DE1C}"/>
    <cellStyle name="Normal 3 2 5 3 3 3 4" xfId="31625" xr:uid="{075E4DDC-D58E-4B87-A4CF-F129429B07D0}"/>
    <cellStyle name="Normal 3 2 5 3 3 3 5" xfId="46509" xr:uid="{4F951062-A965-487B-ABB7-07786DAFAB17}"/>
    <cellStyle name="Normal 3 2 5 3 3 4" xfId="21357" xr:uid="{B55FC931-EAB8-4CBF-8050-84C1CE5C11F6}"/>
    <cellStyle name="Normal 3 2 5 3 3 4 2" xfId="35049" xr:uid="{CE5D0F5C-0D73-4FD5-857E-86AED0A5541A}"/>
    <cellStyle name="Normal 3 2 5 3 3 4 3" xfId="49933" xr:uid="{47D072E9-2D6E-4B0D-9972-1A9C849248E4}"/>
    <cellStyle name="Normal 3 2 5 3 3 5" xfId="14513" xr:uid="{20EBDDC9-6536-4945-A2BE-1F45D9FE478E}"/>
    <cellStyle name="Normal 3 2 5 3 3 6" xfId="28203" xr:uid="{BABE0676-8215-4239-B435-66EF766286B0}"/>
    <cellStyle name="Normal 3 2 5 3 3 7" xfId="43087" xr:uid="{5D83C32B-79E0-4930-A3A0-F368EC5C6675}"/>
    <cellStyle name="Normal 3 2 5 3 4" xfId="7667" xr:uid="{ACD64797-7955-44EF-A9AA-C921660E769C}"/>
    <cellStyle name="Normal 3 2 5 3 4 2" xfId="9380" xr:uid="{8A499D53-0D06-4D81-BA9F-CD0B6CC8C3D1}"/>
    <cellStyle name="Normal 3 2 5 3 4 2 2" xfId="12802" xr:uid="{7BD98606-520B-40A6-89E0-92517851765B}"/>
    <cellStyle name="Normal 3 2 5 3 4 2 2 2" xfId="26492" xr:uid="{443AD9D3-59AA-4446-A037-521183497A68}"/>
    <cellStyle name="Normal 3 2 5 3 4 2 2 2 2" xfId="40184" xr:uid="{15C7D12F-2992-4E24-82C5-ACDA1C731C6F}"/>
    <cellStyle name="Normal 3 2 5 3 4 2 2 2 3" xfId="55068" xr:uid="{ECE4DB29-0D8B-4385-86AE-07E0C9585FB5}"/>
    <cellStyle name="Normal 3 2 5 3 4 2 2 3" xfId="19648" xr:uid="{31023B53-CCC1-4F55-857D-6B457C3620A3}"/>
    <cellStyle name="Normal 3 2 5 3 4 2 2 4" xfId="33338" xr:uid="{F7976A6D-A1EE-4EA0-B073-A489A22814B8}"/>
    <cellStyle name="Normal 3 2 5 3 4 2 2 5" xfId="48222" xr:uid="{5AAAB000-2FAC-4B94-B0FA-117AB9093223}"/>
    <cellStyle name="Normal 3 2 5 3 4 2 3" xfId="23070" xr:uid="{05A44628-DB77-46A0-BB65-0BE50895E7B5}"/>
    <cellStyle name="Normal 3 2 5 3 4 2 3 2" xfId="36762" xr:uid="{68516D4B-BA7E-4E8E-8252-89F2A6980F61}"/>
    <cellStyle name="Normal 3 2 5 3 4 2 3 3" xfId="51646" xr:uid="{D00E0B4E-6E5A-4BE8-8910-CB88267873B4}"/>
    <cellStyle name="Normal 3 2 5 3 4 2 4" xfId="16226" xr:uid="{E94E9C0E-60D0-43A7-9567-3B8379162751}"/>
    <cellStyle name="Normal 3 2 5 3 4 2 5" xfId="29916" xr:uid="{6F3963B1-8C9E-43B7-977B-48D988AB073B}"/>
    <cellStyle name="Normal 3 2 5 3 4 2 6" xfId="44800" xr:uid="{84D94862-7005-4E84-B748-F58CB0D79480}"/>
    <cellStyle name="Normal 3 2 5 3 4 3" xfId="11090" xr:uid="{4D0501F2-DE4D-4682-A18C-7997BEFF12ED}"/>
    <cellStyle name="Normal 3 2 5 3 4 3 2" xfId="24780" xr:uid="{04356747-C511-44B3-B94E-FBD5FB093C34}"/>
    <cellStyle name="Normal 3 2 5 3 4 3 2 2" xfId="38472" xr:uid="{034F5634-D753-4A67-8DA5-B664798015B3}"/>
    <cellStyle name="Normal 3 2 5 3 4 3 2 3" xfId="53356" xr:uid="{2D78AEC1-C358-405A-969B-A418C8C7F351}"/>
    <cellStyle name="Normal 3 2 5 3 4 3 3" xfId="17936" xr:uid="{1F1156D9-2214-4C2D-B6AC-714ED49209D9}"/>
    <cellStyle name="Normal 3 2 5 3 4 3 4" xfId="31626" xr:uid="{50413718-C09B-4F24-B012-32B7AB452A0B}"/>
    <cellStyle name="Normal 3 2 5 3 4 3 5" xfId="46510" xr:uid="{A5BC4577-230D-4836-B1DD-A824570B083D}"/>
    <cellStyle name="Normal 3 2 5 3 4 4" xfId="21358" xr:uid="{41AC236F-C957-411D-8D93-739AD9C414BE}"/>
    <cellStyle name="Normal 3 2 5 3 4 4 2" xfId="35050" xr:uid="{059B3E0F-5624-4F0B-AEA5-142BBBE38095}"/>
    <cellStyle name="Normal 3 2 5 3 4 4 3" xfId="49934" xr:uid="{821DFEE3-76D5-48B0-9D9B-1435C7B52354}"/>
    <cellStyle name="Normal 3 2 5 3 4 5" xfId="14514" xr:uid="{8D610F53-6692-4959-9B59-0F82394ECAEE}"/>
    <cellStyle name="Normal 3 2 5 3 4 6" xfId="28204" xr:uid="{01C77B72-7914-4E22-8E2E-53D216830D48}"/>
    <cellStyle name="Normal 3 2 5 3 4 7" xfId="43088" xr:uid="{84030096-1F38-442D-BE7B-E406CCB85F5F}"/>
    <cellStyle name="Normal 3 2 5 3 5" xfId="9376" xr:uid="{81E01F31-9424-4A0E-8C6B-F2A96B908F31}"/>
    <cellStyle name="Normal 3 2 5 3 5 2" xfId="12798" xr:uid="{69CE726D-9DE0-4CBA-8230-A4995C40D7C9}"/>
    <cellStyle name="Normal 3 2 5 3 5 2 2" xfId="26488" xr:uid="{09425CC0-2882-45AD-A2F0-781CF1E7535B}"/>
    <cellStyle name="Normal 3 2 5 3 5 2 2 2" xfId="40180" xr:uid="{DF5E808D-FFB6-4DAB-ADDA-EF6C487C7F29}"/>
    <cellStyle name="Normal 3 2 5 3 5 2 2 3" xfId="55064" xr:uid="{CBAD1E2A-EC13-4A50-A746-43E9532692D6}"/>
    <cellStyle name="Normal 3 2 5 3 5 2 3" xfId="19644" xr:uid="{76B2DE68-A783-440D-AC0B-AEFC38A21256}"/>
    <cellStyle name="Normal 3 2 5 3 5 2 4" xfId="33334" xr:uid="{ECE5A949-D234-44C8-92B6-8F23445AFEF9}"/>
    <cellStyle name="Normal 3 2 5 3 5 2 5" xfId="48218" xr:uid="{B64E449C-834E-4879-B024-3CE54ED45451}"/>
    <cellStyle name="Normal 3 2 5 3 5 3" xfId="23066" xr:uid="{AB69C1FC-6883-401E-9617-ADDD63B4E31C}"/>
    <cellStyle name="Normal 3 2 5 3 5 3 2" xfId="36758" xr:uid="{003DF09B-FEA0-42CB-95BC-8264DEBBBD6A}"/>
    <cellStyle name="Normal 3 2 5 3 5 3 3" xfId="51642" xr:uid="{E4698BDF-6729-4A6C-95BA-FA77ED78C037}"/>
    <cellStyle name="Normal 3 2 5 3 5 4" xfId="16222" xr:uid="{7560A4DD-6024-4B8E-A688-746FEFD7EEA0}"/>
    <cellStyle name="Normal 3 2 5 3 5 5" xfId="29912" xr:uid="{7AED5A8A-B03F-4099-8796-E6E35EBDAF0A}"/>
    <cellStyle name="Normal 3 2 5 3 5 6" xfId="44796" xr:uid="{12D7A92B-85EE-4994-8118-3A58E025F893}"/>
    <cellStyle name="Normal 3 2 5 3 6" xfId="11086" xr:uid="{43737479-490C-4EF5-9B25-BE8ECFFD12B2}"/>
    <cellStyle name="Normal 3 2 5 3 6 2" xfId="24776" xr:uid="{383FDB58-F055-4540-B2BD-59517950BC56}"/>
    <cellStyle name="Normal 3 2 5 3 6 2 2" xfId="38468" xr:uid="{C5CA0FFE-352D-47A4-BF7B-4292FFC2838E}"/>
    <cellStyle name="Normal 3 2 5 3 6 2 3" xfId="53352" xr:uid="{D79C32AC-B2C1-4033-AA8B-CFA10B911ACB}"/>
    <cellStyle name="Normal 3 2 5 3 6 3" xfId="17932" xr:uid="{1AD9EB2D-D87B-420C-971C-953FF29EFD70}"/>
    <cellStyle name="Normal 3 2 5 3 6 4" xfId="31622" xr:uid="{A15A38D7-4EBE-43E9-8BE7-B1D19D971E00}"/>
    <cellStyle name="Normal 3 2 5 3 6 5" xfId="46506" xr:uid="{7EBB493E-45EF-4DAD-9D9B-4AA6B325B548}"/>
    <cellStyle name="Normal 3 2 5 3 7" xfId="21354" xr:uid="{D75B5308-944A-481D-B939-C9819E1BD265}"/>
    <cellStyle name="Normal 3 2 5 3 7 2" xfId="35046" xr:uid="{AB679F94-375C-478C-B5DF-3E9CD5BCAE73}"/>
    <cellStyle name="Normal 3 2 5 3 7 3" xfId="49930" xr:uid="{6A8BA2E5-FE70-4EBD-AAF9-C3D5C525076E}"/>
    <cellStyle name="Normal 3 2 5 3 8" xfId="14510" xr:uid="{9CDA497D-4F70-4AE6-9279-992564ED68DF}"/>
    <cellStyle name="Normal 3 2 5 3 8 2" xfId="41930" xr:uid="{66687234-9798-4637-B10F-DB264252EEF6}"/>
    <cellStyle name="Normal 3 2 5 3 9" xfId="28200" xr:uid="{CA2F6B78-87FA-42A8-BF42-CD45BC3C9EB1}"/>
    <cellStyle name="Normal 3 2 5 4" xfId="7668" xr:uid="{D82057C1-F032-4D74-9BE7-3E815F805336}"/>
    <cellStyle name="Normal 3 2 5 4 10" xfId="43089" xr:uid="{667BA81D-7F4D-4002-9FCB-DE9AA2017407}"/>
    <cellStyle name="Normal 3 2 5 4 2" xfId="7669" xr:uid="{5B705EF5-B641-4735-9E70-53BF14F408AB}"/>
    <cellStyle name="Normal 3 2 5 4 2 2" xfId="7670" xr:uid="{6B8CB01C-1D26-4B41-B60B-075129B6CA3E}"/>
    <cellStyle name="Normal 3 2 5 4 2 2 2" xfId="9383" xr:uid="{ABC4C585-733A-4F7E-8D42-AB185A3D36F8}"/>
    <cellStyle name="Normal 3 2 5 4 2 2 2 2" xfId="12805" xr:uid="{2D744197-48E5-4B82-A35D-8AD6E73F6776}"/>
    <cellStyle name="Normal 3 2 5 4 2 2 2 2 2" xfId="26495" xr:uid="{5C28C0FB-C822-444C-9772-88A4262A7431}"/>
    <cellStyle name="Normal 3 2 5 4 2 2 2 2 2 2" xfId="40187" xr:uid="{60D72EA7-839B-49E1-9225-7EB0B7FAA60D}"/>
    <cellStyle name="Normal 3 2 5 4 2 2 2 2 2 3" xfId="55071" xr:uid="{8B5D9E0A-2D87-44F3-AF83-072DD42EADA9}"/>
    <cellStyle name="Normal 3 2 5 4 2 2 2 2 3" xfId="19651" xr:uid="{80FE5FDD-B04B-4299-8C0C-98876CC0D3AC}"/>
    <cellStyle name="Normal 3 2 5 4 2 2 2 2 4" xfId="33341" xr:uid="{FE065895-2FF9-4EA9-BCB6-35DBAFE6D323}"/>
    <cellStyle name="Normal 3 2 5 4 2 2 2 2 5" xfId="48225" xr:uid="{33FADECF-1F8E-493C-9DE0-41477FB323B6}"/>
    <cellStyle name="Normal 3 2 5 4 2 2 2 3" xfId="23073" xr:uid="{F2850A06-A9E1-4045-AE08-9FFEE70F4565}"/>
    <cellStyle name="Normal 3 2 5 4 2 2 2 3 2" xfId="36765" xr:uid="{47714E44-784D-4D56-8F25-CD26E8DD1956}"/>
    <cellStyle name="Normal 3 2 5 4 2 2 2 3 3" xfId="51649" xr:uid="{F54A955C-2BED-445D-B124-6E21182D7DE5}"/>
    <cellStyle name="Normal 3 2 5 4 2 2 2 4" xfId="16229" xr:uid="{664B37F9-92D8-4B8B-BF7C-5148E0137F36}"/>
    <cellStyle name="Normal 3 2 5 4 2 2 2 5" xfId="29919" xr:uid="{3FE09F9B-E173-4E68-B50A-A53DA1A4BBCA}"/>
    <cellStyle name="Normal 3 2 5 4 2 2 2 6" xfId="44803" xr:uid="{C64B0BE9-D565-4293-8A15-53E929461C3C}"/>
    <cellStyle name="Normal 3 2 5 4 2 2 3" xfId="11093" xr:uid="{2EE3BC70-35E0-4CC4-A017-02BA8EF1A5CE}"/>
    <cellStyle name="Normal 3 2 5 4 2 2 3 2" xfId="24783" xr:uid="{407374E5-3052-4E44-AE64-6A6BA3A11F26}"/>
    <cellStyle name="Normal 3 2 5 4 2 2 3 2 2" xfId="38475" xr:uid="{C9BCED66-5ACF-4501-AF32-CD318CB0B3B6}"/>
    <cellStyle name="Normal 3 2 5 4 2 2 3 2 3" xfId="53359" xr:uid="{B3968561-C852-4B09-A655-F1BBF5DB549E}"/>
    <cellStyle name="Normal 3 2 5 4 2 2 3 3" xfId="17939" xr:uid="{9FEE3C9F-6CE4-4E8E-97C9-4F40BAB332FD}"/>
    <cellStyle name="Normal 3 2 5 4 2 2 3 4" xfId="31629" xr:uid="{4B6FB0B3-31F6-4621-B834-570856007A0F}"/>
    <cellStyle name="Normal 3 2 5 4 2 2 3 5" xfId="46513" xr:uid="{870E40E2-B110-4D11-8E06-10B519E2A997}"/>
    <cellStyle name="Normal 3 2 5 4 2 2 4" xfId="21361" xr:uid="{0175300C-4E7D-4B2F-ADCA-D517F16FD6D7}"/>
    <cellStyle name="Normal 3 2 5 4 2 2 4 2" xfId="35053" xr:uid="{BC5E0989-3062-4EC4-861F-3B078FBAA6A4}"/>
    <cellStyle name="Normal 3 2 5 4 2 2 4 3" xfId="49937" xr:uid="{AC873678-9B12-40FE-BCE6-E22C11F83C77}"/>
    <cellStyle name="Normal 3 2 5 4 2 2 5" xfId="14517" xr:uid="{E25AA26E-594A-4F61-8683-D437988AA28E}"/>
    <cellStyle name="Normal 3 2 5 4 2 2 6" xfId="28207" xr:uid="{D52EE2B7-74E1-4A2B-BA72-15C3657785E8}"/>
    <cellStyle name="Normal 3 2 5 4 2 2 7" xfId="43091" xr:uid="{ECE8A079-1B9F-482A-83F6-FF1F9111D43A}"/>
    <cellStyle name="Normal 3 2 5 4 2 3" xfId="9382" xr:uid="{72FC4461-8C3E-4BFA-930A-7E6466339F4B}"/>
    <cellStyle name="Normal 3 2 5 4 2 3 2" xfId="12804" xr:uid="{686A8D28-2E1B-4B1B-921E-1C968155B1C1}"/>
    <cellStyle name="Normal 3 2 5 4 2 3 2 2" xfId="26494" xr:uid="{7BB50F48-97F7-4853-AB4C-C92562B0B737}"/>
    <cellStyle name="Normal 3 2 5 4 2 3 2 2 2" xfId="40186" xr:uid="{BF07B208-8C34-473F-84B5-DDDBC4186D41}"/>
    <cellStyle name="Normal 3 2 5 4 2 3 2 2 3" xfId="55070" xr:uid="{5011810D-E792-4748-8174-74B18AA3E655}"/>
    <cellStyle name="Normal 3 2 5 4 2 3 2 3" xfId="19650" xr:uid="{6D2B4632-ACB8-4A6A-85FD-51D3B8BF638E}"/>
    <cellStyle name="Normal 3 2 5 4 2 3 2 4" xfId="33340" xr:uid="{00BDFC3E-4900-4891-8E48-B71E773034DE}"/>
    <cellStyle name="Normal 3 2 5 4 2 3 2 5" xfId="48224" xr:uid="{1842C263-2FFB-4B6C-A420-76952495CD1E}"/>
    <cellStyle name="Normal 3 2 5 4 2 3 3" xfId="23072" xr:uid="{233E78EC-014E-42EF-A75F-FB5FF8EE286A}"/>
    <cellStyle name="Normal 3 2 5 4 2 3 3 2" xfId="36764" xr:uid="{2DD38DB0-2E33-48B0-905D-3DC70D813EB6}"/>
    <cellStyle name="Normal 3 2 5 4 2 3 3 3" xfId="51648" xr:uid="{5ED0F102-7D72-4904-835D-2DF7E562EE2B}"/>
    <cellStyle name="Normal 3 2 5 4 2 3 4" xfId="16228" xr:uid="{18D59A3C-6E94-4BE4-AA8B-548CDC4A3712}"/>
    <cellStyle name="Normal 3 2 5 4 2 3 5" xfId="29918" xr:uid="{E6F03EFE-D0C7-4644-B153-2B8A69864671}"/>
    <cellStyle name="Normal 3 2 5 4 2 3 6" xfId="44802" xr:uid="{0472D264-9425-4A1B-A608-1634F3078B2C}"/>
    <cellStyle name="Normal 3 2 5 4 2 4" xfId="11092" xr:uid="{89FD9279-484B-4EE0-9F5F-DC4E1A6B5E45}"/>
    <cellStyle name="Normal 3 2 5 4 2 4 2" xfId="24782" xr:uid="{1FA836EA-B731-4F00-9E9D-02B60FD1B695}"/>
    <cellStyle name="Normal 3 2 5 4 2 4 2 2" xfId="38474" xr:uid="{4EA89BFF-71B0-4D16-838A-A36A25F74FD7}"/>
    <cellStyle name="Normal 3 2 5 4 2 4 2 3" xfId="53358" xr:uid="{E78431A2-5A58-4066-862E-B51B23BE89AA}"/>
    <cellStyle name="Normal 3 2 5 4 2 4 3" xfId="17938" xr:uid="{1701E1AE-3673-43A2-B0F5-AB07D87C38B2}"/>
    <cellStyle name="Normal 3 2 5 4 2 4 4" xfId="31628" xr:uid="{66F28A7E-EEAD-43FD-89B6-AFD41866F16F}"/>
    <cellStyle name="Normal 3 2 5 4 2 4 5" xfId="46512" xr:uid="{5AC1E522-C6A0-4CBB-B8B1-10313ADCC658}"/>
    <cellStyle name="Normal 3 2 5 4 2 5" xfId="21360" xr:uid="{92C4A76E-F278-4BDD-A4A6-A3EC32D6A80D}"/>
    <cellStyle name="Normal 3 2 5 4 2 5 2" xfId="35052" xr:uid="{48A1F0D5-948F-4130-92A8-A17D5B6101AE}"/>
    <cellStyle name="Normal 3 2 5 4 2 5 3" xfId="49936" xr:uid="{0E2F41B1-1313-4F97-AC84-4F92FE579E16}"/>
    <cellStyle name="Normal 3 2 5 4 2 6" xfId="14516" xr:uid="{EBBEB1EC-9C5C-4145-BC4E-0FA3989E09CF}"/>
    <cellStyle name="Normal 3 2 5 4 2 7" xfId="28206" xr:uid="{B1337A1C-3EEC-4AC1-A92B-EF8656D00A12}"/>
    <cellStyle name="Normal 3 2 5 4 2 8" xfId="43090" xr:uid="{6E647CAD-EBD9-41D2-B5E7-BC7842429215}"/>
    <cellStyle name="Normal 3 2 5 4 3" xfId="7671" xr:uid="{D673EE78-D4D5-48C4-9A1C-06C843CEFC2F}"/>
    <cellStyle name="Normal 3 2 5 4 3 2" xfId="9384" xr:uid="{BD53EE0C-4CCC-429B-A796-B68CC8604651}"/>
    <cellStyle name="Normal 3 2 5 4 3 2 2" xfId="12806" xr:uid="{CA776680-19CF-444F-B2C8-EF38817B2099}"/>
    <cellStyle name="Normal 3 2 5 4 3 2 2 2" xfId="26496" xr:uid="{24257779-DF61-43C6-8494-85C3C03EE88B}"/>
    <cellStyle name="Normal 3 2 5 4 3 2 2 2 2" xfId="40188" xr:uid="{DE4C21E2-8D26-4CAC-9C13-E05A033688F9}"/>
    <cellStyle name="Normal 3 2 5 4 3 2 2 2 3" xfId="55072" xr:uid="{B9517E5D-A894-4C15-9501-51DFCB10C0A7}"/>
    <cellStyle name="Normal 3 2 5 4 3 2 2 3" xfId="19652" xr:uid="{F4B1F870-87CC-451A-AADB-A70F1B619238}"/>
    <cellStyle name="Normal 3 2 5 4 3 2 2 4" xfId="33342" xr:uid="{67106958-8E5C-4B4A-A974-B8D783DBB88C}"/>
    <cellStyle name="Normal 3 2 5 4 3 2 2 5" xfId="48226" xr:uid="{FBEEB3CA-5BA5-4265-AA19-81FC7AA300A7}"/>
    <cellStyle name="Normal 3 2 5 4 3 2 3" xfId="23074" xr:uid="{B08AF27F-8E4E-409C-94E3-349E149631CB}"/>
    <cellStyle name="Normal 3 2 5 4 3 2 3 2" xfId="36766" xr:uid="{FCADFCBB-FFD4-4BD7-B0D8-240BC9BB0849}"/>
    <cellStyle name="Normal 3 2 5 4 3 2 3 3" xfId="51650" xr:uid="{0F77C5A5-57FB-4689-9E78-E3957E3DE12F}"/>
    <cellStyle name="Normal 3 2 5 4 3 2 4" xfId="16230" xr:uid="{46F5AB53-2EBE-49F2-876F-3AF165B533A8}"/>
    <cellStyle name="Normal 3 2 5 4 3 2 5" xfId="29920" xr:uid="{3A4045F2-F86A-467D-A5E1-68717A2D4C1C}"/>
    <cellStyle name="Normal 3 2 5 4 3 2 6" xfId="44804" xr:uid="{5153953A-24D4-47A4-BCD9-0A5E98752AD1}"/>
    <cellStyle name="Normal 3 2 5 4 3 3" xfId="11094" xr:uid="{0FFF2DEB-FED1-4EC1-84BD-EF47F4F33404}"/>
    <cellStyle name="Normal 3 2 5 4 3 3 2" xfId="24784" xr:uid="{9FC76052-388D-4298-A1C6-8AE0235D9CDC}"/>
    <cellStyle name="Normal 3 2 5 4 3 3 2 2" xfId="38476" xr:uid="{C2610B3B-70B6-4B40-AA79-B75A8A79CE99}"/>
    <cellStyle name="Normal 3 2 5 4 3 3 2 3" xfId="53360" xr:uid="{23E5AE39-FB59-438C-A581-B701C7AB0644}"/>
    <cellStyle name="Normal 3 2 5 4 3 3 3" xfId="17940" xr:uid="{CBE70B4E-A01B-43F0-A97D-61291EA87959}"/>
    <cellStyle name="Normal 3 2 5 4 3 3 4" xfId="31630" xr:uid="{62E59379-13F7-4421-910F-1CAECFF12C55}"/>
    <cellStyle name="Normal 3 2 5 4 3 3 5" xfId="46514" xr:uid="{0B26CFE5-358A-4C61-8C11-1565931794A3}"/>
    <cellStyle name="Normal 3 2 5 4 3 4" xfId="21362" xr:uid="{6B5ED1C4-B16C-48C3-ACD6-C29B0A4B89E4}"/>
    <cellStyle name="Normal 3 2 5 4 3 4 2" xfId="35054" xr:uid="{AFEB3F53-794A-438B-9DAD-E3761407087F}"/>
    <cellStyle name="Normal 3 2 5 4 3 4 3" xfId="49938" xr:uid="{F9669B3E-8608-4881-AB5E-2C5630EAF48C}"/>
    <cellStyle name="Normal 3 2 5 4 3 5" xfId="14518" xr:uid="{A5F2D5DC-8607-45E0-9571-A4A21AE3301E}"/>
    <cellStyle name="Normal 3 2 5 4 3 6" xfId="28208" xr:uid="{1E473501-5E8C-4862-928D-4FAFD6EB6419}"/>
    <cellStyle name="Normal 3 2 5 4 3 7" xfId="43092" xr:uid="{F0C303A3-C7F8-4905-AC18-6ADA1321D589}"/>
    <cellStyle name="Normal 3 2 5 4 4" xfId="7672" xr:uid="{8964DCD9-E10E-4491-831E-D7782B6FE9C0}"/>
    <cellStyle name="Normal 3 2 5 4 4 2" xfId="9385" xr:uid="{FEA96AF4-8130-4FA2-ABA0-CE654728F372}"/>
    <cellStyle name="Normal 3 2 5 4 4 2 2" xfId="12807" xr:uid="{65405E17-1FD8-4200-8FAB-EE7EB6B438FF}"/>
    <cellStyle name="Normal 3 2 5 4 4 2 2 2" xfId="26497" xr:uid="{0DD28E67-189B-4BE0-BE91-5E77CE84C736}"/>
    <cellStyle name="Normal 3 2 5 4 4 2 2 2 2" xfId="40189" xr:uid="{99424F68-30D2-4F24-84B1-2CB65DB4B45B}"/>
    <cellStyle name="Normal 3 2 5 4 4 2 2 2 3" xfId="55073" xr:uid="{B9B79DB3-A51D-4CA8-88FE-0308CDC3A5EB}"/>
    <cellStyle name="Normal 3 2 5 4 4 2 2 3" xfId="19653" xr:uid="{80FA56F6-0B9F-4BD8-B9C6-A132F0F67BA2}"/>
    <cellStyle name="Normal 3 2 5 4 4 2 2 4" xfId="33343" xr:uid="{1955938B-D139-447E-9C75-C46B0B57181E}"/>
    <cellStyle name="Normal 3 2 5 4 4 2 2 5" xfId="48227" xr:uid="{1C95A6FA-9648-4414-9E48-55824197E32D}"/>
    <cellStyle name="Normal 3 2 5 4 4 2 3" xfId="23075" xr:uid="{76953BBA-9C8C-40AF-867F-A6ECCDF9A840}"/>
    <cellStyle name="Normal 3 2 5 4 4 2 3 2" xfId="36767" xr:uid="{C2A7DF01-68DA-41DA-AFEC-5F067F992C57}"/>
    <cellStyle name="Normal 3 2 5 4 4 2 3 3" xfId="51651" xr:uid="{E6AA7B52-5685-4F76-BD2A-D069F193F17D}"/>
    <cellStyle name="Normal 3 2 5 4 4 2 4" xfId="16231" xr:uid="{264163D5-D13D-4478-BDB4-DDD865460DFF}"/>
    <cellStyle name="Normal 3 2 5 4 4 2 5" xfId="29921" xr:uid="{8ED5555C-416A-443D-A465-A25880722BDB}"/>
    <cellStyle name="Normal 3 2 5 4 4 2 6" xfId="44805" xr:uid="{A2347B2C-7014-4B58-ADD2-95B66AAFB494}"/>
    <cellStyle name="Normal 3 2 5 4 4 3" xfId="11095" xr:uid="{40DB68E0-1016-4F34-BEAC-2F9D20F0219B}"/>
    <cellStyle name="Normal 3 2 5 4 4 3 2" xfId="24785" xr:uid="{69A8733D-BCFA-41D5-9739-D6FA59208931}"/>
    <cellStyle name="Normal 3 2 5 4 4 3 2 2" xfId="38477" xr:uid="{8DD46C02-45C4-409A-A92B-5115B4306165}"/>
    <cellStyle name="Normal 3 2 5 4 4 3 2 3" xfId="53361" xr:uid="{E54F184D-BC6F-4A0C-B848-0160518A4B6B}"/>
    <cellStyle name="Normal 3 2 5 4 4 3 3" xfId="17941" xr:uid="{B25F0E90-4B9B-4C89-8DE6-D5D8F927659D}"/>
    <cellStyle name="Normal 3 2 5 4 4 3 4" xfId="31631" xr:uid="{275BAA91-6C6E-465E-A64E-9AC692622A64}"/>
    <cellStyle name="Normal 3 2 5 4 4 3 5" xfId="46515" xr:uid="{AAA42D42-5993-459A-B568-8A61624620BB}"/>
    <cellStyle name="Normal 3 2 5 4 4 4" xfId="21363" xr:uid="{728F054C-7A61-487B-BEE3-1DD42F2134A9}"/>
    <cellStyle name="Normal 3 2 5 4 4 4 2" xfId="35055" xr:uid="{D22C47D8-394D-40D7-85C1-AE7447F0432A}"/>
    <cellStyle name="Normal 3 2 5 4 4 4 3" xfId="49939" xr:uid="{2F24A227-F0BA-411B-87CA-025013CE3385}"/>
    <cellStyle name="Normal 3 2 5 4 4 5" xfId="14519" xr:uid="{40CE4EC6-9C35-4D31-A4B6-764CBF6C114E}"/>
    <cellStyle name="Normal 3 2 5 4 4 6" xfId="28209" xr:uid="{54FF328F-D138-4958-A5C9-9FAC55B9AF6B}"/>
    <cellStyle name="Normal 3 2 5 4 4 7" xfId="43093" xr:uid="{2B57495E-66E3-418C-BA5D-12B3A2CBE2DE}"/>
    <cellStyle name="Normal 3 2 5 4 5" xfId="9381" xr:uid="{DFC223D2-4BB0-478A-8757-27ABE009992B}"/>
    <cellStyle name="Normal 3 2 5 4 5 2" xfId="12803" xr:uid="{D1511E2E-84F2-4388-9BE6-B1E7437ABC30}"/>
    <cellStyle name="Normal 3 2 5 4 5 2 2" xfId="26493" xr:uid="{C549CD3D-4215-427C-BEBA-063570919F83}"/>
    <cellStyle name="Normal 3 2 5 4 5 2 2 2" xfId="40185" xr:uid="{DAD75A52-0688-43A9-B120-4B153363B59B}"/>
    <cellStyle name="Normal 3 2 5 4 5 2 2 3" xfId="55069" xr:uid="{F0309B0F-06B7-400E-BDC6-A9B980099004}"/>
    <cellStyle name="Normal 3 2 5 4 5 2 3" xfId="19649" xr:uid="{FE3CD8CC-8F6E-4DD1-8941-DB9B0D0D8AF1}"/>
    <cellStyle name="Normal 3 2 5 4 5 2 4" xfId="33339" xr:uid="{1F88F225-62FD-4D09-9268-A52089ED883A}"/>
    <cellStyle name="Normal 3 2 5 4 5 2 5" xfId="48223" xr:uid="{28A5F688-1CF2-45C9-9E35-420DED8C0316}"/>
    <cellStyle name="Normal 3 2 5 4 5 3" xfId="23071" xr:uid="{E6388D40-9F31-410D-BD37-360724F21F4E}"/>
    <cellStyle name="Normal 3 2 5 4 5 3 2" xfId="36763" xr:uid="{FA755160-5E48-4A4B-93F2-E140D5A1D651}"/>
    <cellStyle name="Normal 3 2 5 4 5 3 3" xfId="51647" xr:uid="{D4C4C58A-0B66-424F-95BB-C6FB697ABB83}"/>
    <cellStyle name="Normal 3 2 5 4 5 4" xfId="16227" xr:uid="{B858E998-64A6-4984-A4A1-8E7E134E68EE}"/>
    <cellStyle name="Normal 3 2 5 4 5 5" xfId="29917" xr:uid="{F05C265D-23E5-4B36-821D-2A025EE9EFB7}"/>
    <cellStyle name="Normal 3 2 5 4 5 6" xfId="44801" xr:uid="{C37B4B17-46AF-4332-B21B-CB1F6E23E56C}"/>
    <cellStyle name="Normal 3 2 5 4 6" xfId="11091" xr:uid="{3FEDD395-E5D1-44A7-8D4A-A8C8D7FF6B1F}"/>
    <cellStyle name="Normal 3 2 5 4 6 2" xfId="24781" xr:uid="{2DD902E0-1985-4619-AAD8-885B66151747}"/>
    <cellStyle name="Normal 3 2 5 4 6 2 2" xfId="38473" xr:uid="{428F3118-84DD-4836-A18F-D381D0DFD64B}"/>
    <cellStyle name="Normal 3 2 5 4 6 2 3" xfId="53357" xr:uid="{4A32EAFA-34A3-4809-8353-9331086F3142}"/>
    <cellStyle name="Normal 3 2 5 4 6 3" xfId="17937" xr:uid="{A3A7647A-C99E-4056-A1F1-2073A398E3E7}"/>
    <cellStyle name="Normal 3 2 5 4 6 4" xfId="31627" xr:uid="{8433D06B-61D8-4C07-A834-E6D46356B8ED}"/>
    <cellStyle name="Normal 3 2 5 4 6 5" xfId="46511" xr:uid="{5CB33DCB-0A38-462F-B24E-F2C3EF1CDC72}"/>
    <cellStyle name="Normal 3 2 5 4 7" xfId="21359" xr:uid="{52D69085-98F6-4DD8-808E-085C6F5525C6}"/>
    <cellStyle name="Normal 3 2 5 4 7 2" xfId="35051" xr:uid="{8E95B1C1-E392-4663-B069-7D67144542FA}"/>
    <cellStyle name="Normal 3 2 5 4 7 3" xfId="49935" xr:uid="{494161B3-C444-4C78-BE95-FBB1EC760AAD}"/>
    <cellStyle name="Normal 3 2 5 4 8" xfId="14515" xr:uid="{4924BFE7-C813-48CB-846C-1C3A94BB2C29}"/>
    <cellStyle name="Normal 3 2 5 4 9" xfId="28205" xr:uid="{3064E1E6-3B33-4204-AFA7-BC44DFB54DC9}"/>
    <cellStyle name="Normal 3 2 5 5" xfId="7673" xr:uid="{4D26A4A3-32B1-4C65-89FC-D3A1C517B607}"/>
    <cellStyle name="Normal 3 2 5 5 2" xfId="7674" xr:uid="{01D19132-DC2B-4BC6-B945-777E3110921A}"/>
    <cellStyle name="Normal 3 2 5 5 2 2" xfId="9387" xr:uid="{73CAE636-B3DE-4A49-AC2A-9626F5C23BA3}"/>
    <cellStyle name="Normal 3 2 5 5 2 2 2" xfId="12809" xr:uid="{EDA2B5AC-7518-48A5-91C0-6E8D39049314}"/>
    <cellStyle name="Normal 3 2 5 5 2 2 2 2" xfId="26499" xr:uid="{3ADBEA8B-0E70-4428-9ED7-2DA531F71425}"/>
    <cellStyle name="Normal 3 2 5 5 2 2 2 2 2" xfId="40191" xr:uid="{7A3D1AB9-8DB7-4D39-8CAA-1ADE5691AEA6}"/>
    <cellStyle name="Normal 3 2 5 5 2 2 2 2 3" xfId="55075" xr:uid="{E2DE08F1-C3BA-40DB-B64E-1726665F4BF4}"/>
    <cellStyle name="Normal 3 2 5 5 2 2 2 3" xfId="19655" xr:uid="{818E7CE3-63D5-4F7F-A61B-41A398476667}"/>
    <cellStyle name="Normal 3 2 5 5 2 2 2 4" xfId="33345" xr:uid="{5C70B63F-0870-4397-B09B-AB8C96855110}"/>
    <cellStyle name="Normal 3 2 5 5 2 2 2 5" xfId="48229" xr:uid="{5318FED1-BD95-4125-AA01-C189D768F204}"/>
    <cellStyle name="Normal 3 2 5 5 2 2 3" xfId="23077" xr:uid="{C2667119-2161-413D-9AA9-5F5FE9B034A6}"/>
    <cellStyle name="Normal 3 2 5 5 2 2 3 2" xfId="36769" xr:uid="{716F8069-6C92-4396-9B8D-14A85BD963F1}"/>
    <cellStyle name="Normal 3 2 5 5 2 2 3 3" xfId="51653" xr:uid="{DA88476E-FB7F-4F4D-8233-D9EC188D2F0C}"/>
    <cellStyle name="Normal 3 2 5 5 2 2 4" xfId="16233" xr:uid="{2E5B76A8-308A-4CE2-A866-E94AE5B904F4}"/>
    <cellStyle name="Normal 3 2 5 5 2 2 5" xfId="29923" xr:uid="{D35328EB-B487-4C24-BA16-45AEFBBE32FC}"/>
    <cellStyle name="Normal 3 2 5 5 2 2 6" xfId="44807" xr:uid="{11AB4FC3-9B6D-4052-9208-D934ADB99443}"/>
    <cellStyle name="Normal 3 2 5 5 2 3" xfId="11097" xr:uid="{F59894D8-88AF-4016-B7EB-EB11CB122C6A}"/>
    <cellStyle name="Normal 3 2 5 5 2 3 2" xfId="24787" xr:uid="{D0EB6B52-D285-4049-9BF0-3B39CCD2FB95}"/>
    <cellStyle name="Normal 3 2 5 5 2 3 2 2" xfId="38479" xr:uid="{7B7DC571-AACB-4D85-A7E5-BB9194912C47}"/>
    <cellStyle name="Normal 3 2 5 5 2 3 2 3" xfId="53363" xr:uid="{F60C30FD-50A4-438A-A96F-5A34945872B4}"/>
    <cellStyle name="Normal 3 2 5 5 2 3 3" xfId="17943" xr:uid="{E2D04D45-EE73-49C6-8170-A452554ABD08}"/>
    <cellStyle name="Normal 3 2 5 5 2 3 4" xfId="31633" xr:uid="{8A1B4A21-A9CE-4984-92A7-8B9D9A402FFC}"/>
    <cellStyle name="Normal 3 2 5 5 2 3 5" xfId="46517" xr:uid="{B57D9CEC-8771-4915-B43E-56A2FA471185}"/>
    <cellStyle name="Normal 3 2 5 5 2 4" xfId="21365" xr:uid="{2C6AC790-FD31-43A5-A1CD-CA69A840072F}"/>
    <cellStyle name="Normal 3 2 5 5 2 4 2" xfId="35057" xr:uid="{F631DF1B-CBD7-4291-BDF6-D2E377D7E6B3}"/>
    <cellStyle name="Normal 3 2 5 5 2 4 3" xfId="49941" xr:uid="{0638EA47-18EE-455D-803B-5A41B6574990}"/>
    <cellStyle name="Normal 3 2 5 5 2 5" xfId="14521" xr:uid="{EC215101-D354-4B05-9C23-038436D54210}"/>
    <cellStyle name="Normal 3 2 5 5 2 6" xfId="28211" xr:uid="{3BA866D5-5A15-4D55-A8AD-6204AD3CBCEC}"/>
    <cellStyle name="Normal 3 2 5 5 2 7" xfId="43095" xr:uid="{FA6ADE18-1980-4F80-ADCC-E25993830DFC}"/>
    <cellStyle name="Normal 3 2 5 5 3" xfId="9386" xr:uid="{D64F72C5-AD43-4D1E-8AF8-1DEE354EC3F6}"/>
    <cellStyle name="Normal 3 2 5 5 3 2" xfId="12808" xr:uid="{EA6E5329-0FE8-434B-B264-5D8EE9AADE5D}"/>
    <cellStyle name="Normal 3 2 5 5 3 2 2" xfId="26498" xr:uid="{B528A7A9-8179-4131-8463-76D9BCD592C5}"/>
    <cellStyle name="Normal 3 2 5 5 3 2 2 2" xfId="40190" xr:uid="{77559B65-3E95-4C52-BCFE-0ABF21938B72}"/>
    <cellStyle name="Normal 3 2 5 5 3 2 2 3" xfId="55074" xr:uid="{35106465-E2E7-4360-A741-E1460EF78F4B}"/>
    <cellStyle name="Normal 3 2 5 5 3 2 3" xfId="19654" xr:uid="{BBB3DBAB-813C-425D-A415-6CF95C0A82C2}"/>
    <cellStyle name="Normal 3 2 5 5 3 2 4" xfId="33344" xr:uid="{A4454AE6-67C2-4897-9457-034142C69759}"/>
    <cellStyle name="Normal 3 2 5 5 3 2 5" xfId="48228" xr:uid="{6FD1384F-2187-4914-899D-7F91555B7C4F}"/>
    <cellStyle name="Normal 3 2 5 5 3 3" xfId="23076" xr:uid="{7A553078-269C-4857-AE2E-0B612F80BC4E}"/>
    <cellStyle name="Normal 3 2 5 5 3 3 2" xfId="36768" xr:uid="{FE81FCB9-E38C-4554-9E0D-C769DACE874D}"/>
    <cellStyle name="Normal 3 2 5 5 3 3 3" xfId="51652" xr:uid="{9CA46625-985E-49FD-BE2F-18D104F98C06}"/>
    <cellStyle name="Normal 3 2 5 5 3 4" xfId="16232" xr:uid="{34322020-B66E-4CB8-A3C9-7D2EC523041F}"/>
    <cellStyle name="Normal 3 2 5 5 3 5" xfId="29922" xr:uid="{FB64CA32-865A-4709-96C6-B721BE78356F}"/>
    <cellStyle name="Normal 3 2 5 5 3 6" xfId="44806" xr:uid="{C79AD0EA-9A6B-4156-B000-3253C7EC5CC9}"/>
    <cellStyle name="Normal 3 2 5 5 4" xfId="11096" xr:uid="{6A82F15B-7359-4918-97B8-4A909963B92A}"/>
    <cellStyle name="Normal 3 2 5 5 4 2" xfId="24786" xr:uid="{16AE4C6A-8FF8-4163-89CC-774BA133BE8A}"/>
    <cellStyle name="Normal 3 2 5 5 4 2 2" xfId="38478" xr:uid="{6CFFC72F-EF75-4BE1-A7F6-69D8FD50920F}"/>
    <cellStyle name="Normal 3 2 5 5 4 2 3" xfId="53362" xr:uid="{BF70A746-B8CE-4A23-A5A6-9D24EF638219}"/>
    <cellStyle name="Normal 3 2 5 5 4 3" xfId="17942" xr:uid="{A7696702-0D61-475C-BB9C-380055A1AEFB}"/>
    <cellStyle name="Normal 3 2 5 5 4 4" xfId="31632" xr:uid="{05DA2ECD-A0E7-4E4F-9504-BACD9385F476}"/>
    <cellStyle name="Normal 3 2 5 5 4 5" xfId="46516" xr:uid="{B3DED96A-5A51-46F5-B592-084E19767F79}"/>
    <cellStyle name="Normal 3 2 5 5 5" xfId="21364" xr:uid="{24060719-C54E-4AE2-BCE5-505EC8E80C84}"/>
    <cellStyle name="Normal 3 2 5 5 5 2" xfId="35056" xr:uid="{ACCC605F-A94B-427C-84CA-9761EC488236}"/>
    <cellStyle name="Normal 3 2 5 5 5 3" xfId="49940" xr:uid="{84D99930-592E-44E1-B73E-64B955F125EE}"/>
    <cellStyle name="Normal 3 2 5 5 6" xfId="14520" xr:uid="{1F649D10-E60E-4C83-97BC-312EFD965207}"/>
    <cellStyle name="Normal 3 2 5 5 7" xfId="28210" xr:uid="{C67B21B8-061C-4F72-8909-795BE03C4360}"/>
    <cellStyle name="Normal 3 2 5 5 8" xfId="43094" xr:uid="{C568333A-90E3-4938-8598-94B4BD7F2628}"/>
    <cellStyle name="Normal 3 2 5 6" xfId="7675" xr:uid="{8326E443-08EE-433D-9C74-305EF1DED4E3}"/>
    <cellStyle name="Normal 3 2 5 6 2" xfId="9388" xr:uid="{F9C6D4BD-7FB3-4467-847B-689BF1FECA38}"/>
    <cellStyle name="Normal 3 2 5 6 2 2" xfId="12810" xr:uid="{F77D6606-FFE1-44F8-97D3-6AAAC94BC3CE}"/>
    <cellStyle name="Normal 3 2 5 6 2 2 2" xfId="26500" xr:uid="{C6CB4B2F-62FE-49A9-BEFB-F948D5DE52EC}"/>
    <cellStyle name="Normal 3 2 5 6 2 2 2 2" xfId="40192" xr:uid="{888A44B6-B1BB-408C-ADD5-BDEEAE904EC9}"/>
    <cellStyle name="Normal 3 2 5 6 2 2 2 3" xfId="55076" xr:uid="{E394667E-529B-4C78-AB88-BDB2D04E32DC}"/>
    <cellStyle name="Normal 3 2 5 6 2 2 3" xfId="19656" xr:uid="{EEC15AC8-59F8-4CF7-820E-90C5B45E0AB4}"/>
    <cellStyle name="Normal 3 2 5 6 2 2 4" xfId="33346" xr:uid="{823932BE-0AD5-46A7-9835-2F8F3DFA0865}"/>
    <cellStyle name="Normal 3 2 5 6 2 2 5" xfId="48230" xr:uid="{15A1ECF5-981D-40E0-984C-1501358B0A63}"/>
    <cellStyle name="Normal 3 2 5 6 2 3" xfId="23078" xr:uid="{1F823A20-A4BE-4270-AD7B-EB1A3669E30D}"/>
    <cellStyle name="Normal 3 2 5 6 2 3 2" xfId="36770" xr:uid="{A54568BB-8573-4E92-954B-208E2C4AB506}"/>
    <cellStyle name="Normal 3 2 5 6 2 3 3" xfId="51654" xr:uid="{8F8D19F1-8933-4401-A143-D64A6DB24863}"/>
    <cellStyle name="Normal 3 2 5 6 2 4" xfId="16234" xr:uid="{0886D9B0-02DA-41B1-9D77-C9C57C9B7CC3}"/>
    <cellStyle name="Normal 3 2 5 6 2 5" xfId="29924" xr:uid="{7A458ABF-4C90-4382-A570-9A27DA88790E}"/>
    <cellStyle name="Normal 3 2 5 6 2 6" xfId="44808" xr:uid="{D1D607D6-FBCA-4379-91C8-0ED9DC777E94}"/>
    <cellStyle name="Normal 3 2 5 6 3" xfId="11098" xr:uid="{CD819EA3-387D-4866-9829-211DCCAD56D3}"/>
    <cellStyle name="Normal 3 2 5 6 3 2" xfId="24788" xr:uid="{7AAEE207-C305-4F5F-9247-BE9E1F675750}"/>
    <cellStyle name="Normal 3 2 5 6 3 2 2" xfId="38480" xr:uid="{16C93ACD-0505-4B05-B7BA-D65C3E47827D}"/>
    <cellStyle name="Normal 3 2 5 6 3 2 3" xfId="53364" xr:uid="{9C215B18-E997-4AD4-B187-93D7BF38EFE2}"/>
    <cellStyle name="Normal 3 2 5 6 3 3" xfId="17944" xr:uid="{B7394064-917C-42C1-B20E-6241D7899286}"/>
    <cellStyle name="Normal 3 2 5 6 3 4" xfId="31634" xr:uid="{9BA31A62-5593-48A4-8E0E-5AF356CECD98}"/>
    <cellStyle name="Normal 3 2 5 6 3 5" xfId="46518" xr:uid="{42066A68-7D35-4D77-B828-E74108DEEDAC}"/>
    <cellStyle name="Normal 3 2 5 6 4" xfId="21366" xr:uid="{B4CB32EE-5045-4FDE-8A54-79E575EFC647}"/>
    <cellStyle name="Normal 3 2 5 6 4 2" xfId="35058" xr:uid="{FA5CBB2B-79DC-48ED-9234-C1C1EA42E209}"/>
    <cellStyle name="Normal 3 2 5 6 4 3" xfId="49942" xr:uid="{DFE5A7BA-D121-41F2-A551-479EF571692E}"/>
    <cellStyle name="Normal 3 2 5 6 5" xfId="14522" xr:uid="{423B4072-2D11-4FB2-BA85-E2CAFD59DA45}"/>
    <cellStyle name="Normal 3 2 5 6 6" xfId="28212" xr:uid="{0AF73862-0163-452D-81CE-40E6D4D6EB86}"/>
    <cellStyle name="Normal 3 2 5 6 7" xfId="43096" xr:uid="{EF74BC16-45E6-42DE-B73F-063D0A759C8B}"/>
    <cellStyle name="Normal 3 2 5 7" xfId="7676" xr:uid="{69ED1D6C-1D09-45F8-8253-24D02F50EAD1}"/>
    <cellStyle name="Normal 3 2 5 7 2" xfId="9389" xr:uid="{969CF273-6D18-441B-8ABC-8062EABDF799}"/>
    <cellStyle name="Normal 3 2 5 7 2 2" xfId="12811" xr:uid="{53BF37B6-7FB4-4FF8-8926-A8BC960D09F5}"/>
    <cellStyle name="Normal 3 2 5 7 2 2 2" xfId="26501" xr:uid="{24F13CF7-87B3-42ED-B1CF-F1A306BB2AD8}"/>
    <cellStyle name="Normal 3 2 5 7 2 2 2 2" xfId="40193" xr:uid="{04A5DD4A-B92B-47CB-94EA-E956D20D7673}"/>
    <cellStyle name="Normal 3 2 5 7 2 2 2 3" xfId="55077" xr:uid="{16A97A48-680E-46B2-A7CE-D448D38190F0}"/>
    <cellStyle name="Normal 3 2 5 7 2 2 3" xfId="19657" xr:uid="{0CC82024-8176-41DA-A1BC-268DAD901BD5}"/>
    <cellStyle name="Normal 3 2 5 7 2 2 4" xfId="33347" xr:uid="{46CCF644-94C3-4E6A-B905-73E60E5874E4}"/>
    <cellStyle name="Normal 3 2 5 7 2 2 5" xfId="48231" xr:uid="{F535C2E1-8BBF-41AC-808D-DAF752E21094}"/>
    <cellStyle name="Normal 3 2 5 7 2 3" xfId="23079" xr:uid="{7C64BC18-19D2-466C-9C5E-BA7551060B02}"/>
    <cellStyle name="Normal 3 2 5 7 2 3 2" xfId="36771" xr:uid="{2BAE4B05-C659-4787-9CE3-F8C3BEBC7B7A}"/>
    <cellStyle name="Normal 3 2 5 7 2 3 3" xfId="51655" xr:uid="{8D30E5A2-A3CB-4C9B-9CE8-6D1C715E9F6D}"/>
    <cellStyle name="Normal 3 2 5 7 2 4" xfId="16235" xr:uid="{F10F6CF8-BEDC-447E-9FFD-256517874549}"/>
    <cellStyle name="Normal 3 2 5 7 2 5" xfId="29925" xr:uid="{56B53E21-0669-4247-AA63-EA31FC2D2669}"/>
    <cellStyle name="Normal 3 2 5 7 2 6" xfId="44809" xr:uid="{1D4E946B-4292-447E-BDD9-7BF38B94B39C}"/>
    <cellStyle name="Normal 3 2 5 7 3" xfId="11099" xr:uid="{EF931A69-F9C5-4E69-9367-366B3C87615D}"/>
    <cellStyle name="Normal 3 2 5 7 3 2" xfId="24789" xr:uid="{DDA349B2-FDED-404B-BF69-AF46CDB295B6}"/>
    <cellStyle name="Normal 3 2 5 7 3 2 2" xfId="38481" xr:uid="{DDE38ECF-6134-46B1-8445-089B6A0806A0}"/>
    <cellStyle name="Normal 3 2 5 7 3 2 3" xfId="53365" xr:uid="{EAE000DC-647F-4713-808E-96B0F93C4B64}"/>
    <cellStyle name="Normal 3 2 5 7 3 3" xfId="17945" xr:uid="{60AF0D54-E6A9-4896-8A1F-77DEB7D67E03}"/>
    <cellStyle name="Normal 3 2 5 7 3 4" xfId="31635" xr:uid="{199020C8-AD6F-4D55-8497-92F3D4410E71}"/>
    <cellStyle name="Normal 3 2 5 7 3 5" xfId="46519" xr:uid="{42D3A4A4-D608-45E5-9F9F-D8F31B26CABB}"/>
    <cellStyle name="Normal 3 2 5 7 4" xfId="21367" xr:uid="{518EAE72-4C87-467C-BA80-5CECBEFCF97C}"/>
    <cellStyle name="Normal 3 2 5 7 4 2" xfId="35059" xr:uid="{12279C9C-4A0C-462F-8370-C774F54BCE21}"/>
    <cellStyle name="Normal 3 2 5 7 4 3" xfId="49943" xr:uid="{179ADF3C-D3B8-43BB-B8C0-35A5F06AC8E0}"/>
    <cellStyle name="Normal 3 2 5 7 5" xfId="14523" xr:uid="{151399BB-1782-485D-B8B7-8ABA6C2A51B3}"/>
    <cellStyle name="Normal 3 2 5 7 6" xfId="28213" xr:uid="{ED9FE6A6-BCA6-47C6-9CE3-6FFD5A43C6E2}"/>
    <cellStyle name="Normal 3 2 5 7 7" xfId="43097" xr:uid="{910C5337-5539-46A2-8488-B3252FBC657E}"/>
    <cellStyle name="Normal 3 2 5 8" xfId="9360" xr:uid="{77DF95FD-AEF4-4A54-BE45-29DB4CFAC330}"/>
    <cellStyle name="Normal 3 2 5 8 2" xfId="12782" xr:uid="{F4E72908-2802-4950-B02F-27DED7F058F0}"/>
    <cellStyle name="Normal 3 2 5 8 2 2" xfId="26472" xr:uid="{DF0368CE-70CF-4ACB-AF8B-A37172AB0D78}"/>
    <cellStyle name="Normal 3 2 5 8 2 2 2" xfId="40164" xr:uid="{62D30F4E-42D8-4DAC-950F-76776F5D45B6}"/>
    <cellStyle name="Normal 3 2 5 8 2 2 3" xfId="55048" xr:uid="{24AB2817-2340-4F44-8D0F-AC4B8D9E6841}"/>
    <cellStyle name="Normal 3 2 5 8 2 3" xfId="19628" xr:uid="{498225C5-98D4-4A40-B8D3-35C0EB04373D}"/>
    <cellStyle name="Normal 3 2 5 8 2 4" xfId="33318" xr:uid="{B05E4DE4-0E30-4286-8E6F-782057A9FB31}"/>
    <cellStyle name="Normal 3 2 5 8 2 5" xfId="48202" xr:uid="{820D90FE-F3E2-4AB3-95F1-EF4D5FA586AC}"/>
    <cellStyle name="Normal 3 2 5 8 3" xfId="23050" xr:uid="{13FD13E0-0689-4CB2-92C8-C33C081A8475}"/>
    <cellStyle name="Normal 3 2 5 8 3 2" xfId="36742" xr:uid="{66C099D5-6E13-4AA4-8822-407360231FE1}"/>
    <cellStyle name="Normal 3 2 5 8 3 3" xfId="51626" xr:uid="{794AF8D4-5847-466B-993A-B66CF49DD644}"/>
    <cellStyle name="Normal 3 2 5 8 4" xfId="16206" xr:uid="{C7300AB0-C9A4-4DBA-9D3D-C7EE75BB4E83}"/>
    <cellStyle name="Normal 3 2 5 8 5" xfId="29896" xr:uid="{F484A274-3458-4F66-B72C-186A87F3BDD7}"/>
    <cellStyle name="Normal 3 2 5 8 6" xfId="44780" xr:uid="{8DB6F362-A6AF-4AD9-B6D3-490B6B2FDD10}"/>
    <cellStyle name="Normal 3 2 5 9" xfId="11070" xr:uid="{CCDEDDDD-B673-44E6-B98E-8DD0E8341057}"/>
    <cellStyle name="Normal 3 2 5 9 2" xfId="24760" xr:uid="{800EC49E-AA0D-4C22-BA80-565FB3BF58EE}"/>
    <cellStyle name="Normal 3 2 5 9 2 2" xfId="38452" xr:uid="{5F4CA443-59E3-4C11-8AE0-BBEB2597B95B}"/>
    <cellStyle name="Normal 3 2 5 9 2 3" xfId="53336" xr:uid="{D907E62B-BA63-438A-A829-0DD737AF39A3}"/>
    <cellStyle name="Normal 3 2 5 9 3" xfId="17916" xr:uid="{C5225949-592B-4206-AD72-8A4834FBB5A8}"/>
    <cellStyle name="Normal 3 2 5 9 4" xfId="31606" xr:uid="{A47E8B2E-1CF5-4501-A92C-143C14132CDE}"/>
    <cellStyle name="Normal 3 2 5 9 5" xfId="46490" xr:uid="{2E73A2EA-E210-4498-A66D-C56E461DCCB2}"/>
    <cellStyle name="Normal 3 2 6" xfId="8233" xr:uid="{052FCF6C-A16A-4FDF-AE4A-42214BC53504}"/>
    <cellStyle name="Normal 3 2 6 2" xfId="11655" xr:uid="{50987BC6-6993-4E6E-B992-A6BBE195C4DC}"/>
    <cellStyle name="Normal 3 2 6 2 2" xfId="25345" xr:uid="{D08D26F0-DD69-4F22-A546-3DE09BD167A6}"/>
    <cellStyle name="Normal 3 2 6 2 2 2" xfId="39037" xr:uid="{30DCA1F6-BF78-4811-BDE3-172092BC5A93}"/>
    <cellStyle name="Normal 3 2 6 2 2 3" xfId="53921" xr:uid="{793F0774-45ED-4364-881B-6ACDE8DFF95E}"/>
    <cellStyle name="Normal 3 2 6 2 3" xfId="18501" xr:uid="{6BF50C0E-EEBA-48E8-9A3D-CEF4006FA180}"/>
    <cellStyle name="Normal 3 2 6 2 4" xfId="32191" xr:uid="{92681E20-3B1E-4B80-B15F-38F009191E86}"/>
    <cellStyle name="Normal 3 2 6 2 5" xfId="47075" xr:uid="{6FD2057C-8DF1-448E-A673-2B1B4417D345}"/>
    <cellStyle name="Normal 3 2 6 3" xfId="21923" xr:uid="{82A7CF97-B702-4BBB-8A9C-1C985C9D1A42}"/>
    <cellStyle name="Normal 3 2 6 3 2" xfId="35615" xr:uid="{D73F3BF6-EA44-42C2-A033-1DEF4D1F0A0E}"/>
    <cellStyle name="Normal 3 2 6 3 3" xfId="50499" xr:uid="{FC80C8A6-6DA2-45ED-A817-07D7D687E84E}"/>
    <cellStyle name="Normal 3 2 6 4" xfId="15079" xr:uid="{E7FCEBB5-81AD-469B-9AED-3BDFDBB737FA}"/>
    <cellStyle name="Normal 3 2 6 5" xfId="28769" xr:uid="{C4259B69-DAD4-4DF1-A6E3-8A8F11840E05}"/>
    <cellStyle name="Normal 3 2 6 6" xfId="43653" xr:uid="{B7BAD835-29BD-4708-A81E-261A47B58381}"/>
    <cellStyle name="Normal 3 3" xfId="88" xr:uid="{FBA2BCB4-337A-4C9C-88B4-7B4B4BBAB764}"/>
    <cellStyle name="Normal 3 3 2" xfId="294" xr:uid="{65062A0E-C2AE-4497-8095-EACC4514F5CA}"/>
    <cellStyle name="Normal 3 3 2 2" xfId="4670" xr:uid="{4674FB45-725E-418B-9D39-2D32521216F2}"/>
    <cellStyle name="Normal 3 3 3" xfId="4560" xr:uid="{20EF75DF-45E2-4101-8F64-611B8405942F}"/>
    <cellStyle name="Normal 3 4" xfId="89" xr:uid="{D400FC5A-A012-4380-9F9A-308506E12968}"/>
    <cellStyle name="Normal 3 4 2" xfId="2506" xr:uid="{D78B0369-4079-4C45-ABE0-2274A9CF625B}"/>
    <cellStyle name="Normal 3 4 2 2" xfId="4671" xr:uid="{03A5F645-1F58-40E8-B49B-A24DA62DC5E7}"/>
    <cellStyle name="Normal 3 4 2 3" xfId="41117" xr:uid="{DF489288-025F-4E32-9F2A-BF949AAF7AA0}"/>
    <cellStyle name="Normal 3 4 2 4" xfId="40750" xr:uid="{FB5ED7A9-CBC0-49EB-AD0E-D2A58263152F}"/>
    <cellStyle name="Normal 3 4 2 5" xfId="55634" xr:uid="{A67C4185-ABCF-4C0C-AFC0-DFE3295EABC3}"/>
    <cellStyle name="Normal 3 4 2 6" xfId="27058" xr:uid="{00ED49C7-79A7-4BAA-B7C5-A459B921D0FF}"/>
    <cellStyle name="Normal 3 4 2 7" xfId="5942" xr:uid="{70F6A9A7-4959-432D-A452-772073F20E14}"/>
    <cellStyle name="Normal 3 4 2 8" xfId="5350" xr:uid="{3D789E2C-3223-4195-ABB1-AE17156A2563}"/>
    <cellStyle name="Normal 3 4 3" xfId="40759" xr:uid="{77B37A52-8684-4912-9054-6CD80F40FB3C}"/>
    <cellStyle name="Normal 3 4 4" xfId="33904" xr:uid="{771D9C2E-EDA8-49A2-82D7-45012386F6FE}"/>
    <cellStyle name="Normal 3 4 5" xfId="48788" xr:uid="{7175F61B-F0B1-4F75-808C-905D97338E49}"/>
    <cellStyle name="Normal 3 4 6" xfId="13368" xr:uid="{4A779288-18C9-474D-AD5C-D61E267F4E0E}"/>
    <cellStyle name="Normal 3 5" xfId="2505" xr:uid="{48237EEA-E8EB-4C8C-AAD1-E7D4097D886B}"/>
    <cellStyle name="Normal 3 5 2" xfId="4672" xr:uid="{17FF83E2-2749-49C7-825E-D5AC6BFD6790}"/>
    <cellStyle name="Normal 3 5 2 2" xfId="41374" xr:uid="{1A1532E6-A892-45A8-9AE2-A583EFA36DC1}"/>
    <cellStyle name="Normal 3 5 2 3" xfId="5969" xr:uid="{F593E95F-0CD2-4E15-B93C-744B4B29C9D2}"/>
    <cellStyle name="Normal 3 5 2 4" xfId="5377" xr:uid="{38FA7679-1B46-43F0-93D4-AB3539011A97}"/>
    <cellStyle name="Normal 3 5 3" xfId="4748" xr:uid="{2A6E2CA7-5987-49B2-A727-504F1C7BE353}"/>
    <cellStyle name="Normal 3 5 4" xfId="4716" xr:uid="{10F96A63-79EC-431E-BE2B-B650A081CFD3}"/>
    <cellStyle name="Normal 3 5 4 2" xfId="41379" xr:uid="{8815A04A-AD24-4F36-A02E-AA52C0DF920C}"/>
    <cellStyle name="Normal 3 5 4 3" xfId="5970" xr:uid="{7316200B-4F65-48C6-99AA-C62BCBE8BAB0}"/>
    <cellStyle name="Normal 3 5 4 4" xfId="5378" xr:uid="{610FE45C-83DA-429C-857B-4083F2DF3E67}"/>
    <cellStyle name="Normal 3 6" xfId="4667" xr:uid="{AF678855-56DB-4937-812B-4EB6F5D6C555}"/>
    <cellStyle name="Normal 3 6 2" xfId="41940" xr:uid="{C274F95F-4873-452C-BEF7-5A77084FA788}"/>
    <cellStyle name="Normal 3 6 2 2" xfId="41937" xr:uid="{89DE900D-5E0E-4896-9D1F-670279549552}"/>
    <cellStyle name="Normal 3 7" xfId="40752" xr:uid="{7F366E3E-69D1-43A0-9944-35BCF0DC3933}"/>
    <cellStyle name="Normal 3 8" xfId="5930" xr:uid="{11BDE7F3-05EC-42F2-8B43-5D6E64AFF6AB}"/>
    <cellStyle name="Normal 3 9" xfId="5338" xr:uid="{D6311FEC-0A76-4DB1-B815-F5337017C316}"/>
    <cellStyle name="Normal 30" xfId="4373" xr:uid="{A5B0BF90-75DD-4D41-9CAD-2FA7EAB07526}"/>
    <cellStyle name="Normal 30 2" xfId="4374" xr:uid="{22CC70B6-E6A3-4961-9970-F975B2EF6AD6}"/>
    <cellStyle name="Normal 31" xfId="4375" xr:uid="{7A2D32D1-7832-436F-85BF-76AB14EB90B3}"/>
    <cellStyle name="Normal 31 2" xfId="4376" xr:uid="{7AEE4ECF-BCB6-458F-A0B9-99683276D7B7}"/>
    <cellStyle name="Normal 32" xfId="4377" xr:uid="{FE53E4ED-ABD5-431F-910A-F90275FC74D9}"/>
    <cellStyle name="Normal 32 2" xfId="41336" xr:uid="{FD9307AA-C820-407C-8A2F-7F9CE3DE4086}"/>
    <cellStyle name="Normal 32 3" xfId="5957" xr:uid="{0803759A-66EB-49C0-B3F6-7641070F3523}"/>
    <cellStyle name="Normal 32 4" xfId="5365" xr:uid="{52C29C90-9BCD-463D-BDA7-635F628CD35A}"/>
    <cellStyle name="Normal 33" xfId="4378" xr:uid="{20AF77E7-1A5B-41DD-BFC9-252D162FF9A1}"/>
    <cellStyle name="Normal 33 2" xfId="4379" xr:uid="{7B85DEBD-3575-4A2D-AA51-62600DA7ED0C}"/>
    <cellStyle name="Normal 34" xfId="4380" xr:uid="{9EDAC608-63C2-4AF2-ADB5-47AB339F2B35}"/>
    <cellStyle name="Normal 34 2" xfId="4381" xr:uid="{174042F2-B00D-4FF3-84F0-9A29FB4E8584}"/>
    <cellStyle name="Normal 35" xfId="4382" xr:uid="{B8FF8156-3A57-418B-AE47-DC67A8243B9A}"/>
    <cellStyle name="Normal 35 2" xfId="4383" xr:uid="{CD467DB2-D19A-474D-9FEB-D69FC40F95F3}"/>
    <cellStyle name="Normal 36" xfId="4384" xr:uid="{75E58864-B2FA-4E70-9199-C1B95ED84B05}"/>
    <cellStyle name="Normal 36 2" xfId="4385" xr:uid="{E5119656-498A-452F-92C4-505C7B1D0F1C}"/>
    <cellStyle name="Normal 37" xfId="4386" xr:uid="{0ED6A0CA-DB83-4769-BCB1-8CE43040F036}"/>
    <cellStyle name="Normal 37 2" xfId="4387" xr:uid="{E642268B-80FB-401B-932A-D434A5978F96}"/>
    <cellStyle name="Normal 38" xfId="4388" xr:uid="{240BE8B8-3C53-45AB-A3EA-E99EDF8FA707}"/>
    <cellStyle name="Normal 38 2" xfId="4389" xr:uid="{B43CEA37-30FC-467F-B239-9A09F0854CA0}"/>
    <cellStyle name="Normal 39" xfId="4390" xr:uid="{104FAA55-F760-4089-B55F-1A23F79BE183}"/>
    <cellStyle name="Normal 39 2" xfId="4391" xr:uid="{4462D6DD-109A-4AEE-827C-60D25F9ECCDD}"/>
    <cellStyle name="Normal 39 2 2" xfId="4392" xr:uid="{FE165E36-7D17-4DE4-AEC9-90D2113532EE}"/>
    <cellStyle name="Normal 39 3" xfId="4393" xr:uid="{BE0804C2-DE0A-4ECF-A1CC-74743177FD61}"/>
    <cellStyle name="Normal 4" xfId="90" xr:uid="{8B0C1066-039C-4CDE-8F10-4608D768F9A8}"/>
    <cellStyle name="Normal 4 10" xfId="7678" xr:uid="{C7B685A2-4255-4214-BBCF-28C52B2F1DDB}"/>
    <cellStyle name="Normal 4 10 2" xfId="7679" xr:uid="{06678D19-A2FE-413D-96BA-DA18F27DC6E7}"/>
    <cellStyle name="Normal 4 10 2 2" xfId="9392" xr:uid="{6D731368-F507-4606-92F7-1D7FF9467DE8}"/>
    <cellStyle name="Normal 4 10 2 2 2" xfId="12814" xr:uid="{7F6354A7-C463-43B2-AF53-C4A3912868C9}"/>
    <cellStyle name="Normal 4 10 2 2 2 2" xfId="26504" xr:uid="{3687AFEF-CA7A-4F84-B7F9-A5FDC8FB14E1}"/>
    <cellStyle name="Normal 4 10 2 2 2 2 2" xfId="40196" xr:uid="{846D6905-5627-429D-80E3-F395635DB271}"/>
    <cellStyle name="Normal 4 10 2 2 2 2 3" xfId="55080" xr:uid="{A1749778-3280-4D6A-AC6C-BBD9FA5BEB05}"/>
    <cellStyle name="Normal 4 10 2 2 2 3" xfId="19660" xr:uid="{03F7C2B1-FF50-4AF5-9FBB-CCD0ECC651AC}"/>
    <cellStyle name="Normal 4 10 2 2 2 4" xfId="33350" xr:uid="{37E029C7-C4CE-4142-B268-11F26BB9DB93}"/>
    <cellStyle name="Normal 4 10 2 2 2 5" xfId="48234" xr:uid="{C9D15A76-D602-4F59-AA4A-2D1DDD722109}"/>
    <cellStyle name="Normal 4 10 2 2 3" xfId="23082" xr:uid="{A8ADE2EA-056A-410B-A87A-EA996612924A}"/>
    <cellStyle name="Normal 4 10 2 2 3 2" xfId="36774" xr:uid="{99B263C2-5B5A-4A04-B896-E0833D466D45}"/>
    <cellStyle name="Normal 4 10 2 2 3 3" xfId="51658" xr:uid="{3C2DC57B-6C16-41A8-8E2B-D6D0D7CCEF7C}"/>
    <cellStyle name="Normal 4 10 2 2 4" xfId="16238" xr:uid="{6C4B2AF3-55D9-4A22-9B51-5A683621F3F1}"/>
    <cellStyle name="Normal 4 10 2 2 5" xfId="29928" xr:uid="{9919D808-8DD5-4059-A228-856E19538824}"/>
    <cellStyle name="Normal 4 10 2 2 6" xfId="44812" xr:uid="{97D51460-5B80-403D-BBC9-453C6EE43725}"/>
    <cellStyle name="Normal 4 10 2 3" xfId="11102" xr:uid="{D5E5C61F-0E38-43B8-A715-98344BBB527F}"/>
    <cellStyle name="Normal 4 10 2 3 2" xfId="24792" xr:uid="{60455F5C-53F4-4A6A-A8A2-435E0BC0C7A8}"/>
    <cellStyle name="Normal 4 10 2 3 2 2" xfId="38484" xr:uid="{BDD4854F-BE58-4AF1-B940-DD64D54AD71D}"/>
    <cellStyle name="Normal 4 10 2 3 2 3" xfId="53368" xr:uid="{23670E15-E494-453F-B6A0-A4B01A4E9517}"/>
    <cellStyle name="Normal 4 10 2 3 3" xfId="17948" xr:uid="{3095E139-B431-48C9-ADED-8D5578DAEC32}"/>
    <cellStyle name="Normal 4 10 2 3 4" xfId="31638" xr:uid="{4977579F-1CAE-4D97-9758-4AC158ECDB9A}"/>
    <cellStyle name="Normal 4 10 2 3 5" xfId="46522" xr:uid="{A04666FB-E66F-406B-A8C7-1D5A81A5368D}"/>
    <cellStyle name="Normal 4 10 2 4" xfId="21370" xr:uid="{3942DD41-C7CE-4443-94A1-0C0ECAC85E00}"/>
    <cellStyle name="Normal 4 10 2 4 2" xfId="35062" xr:uid="{0272A55B-2456-4279-8EC5-EF14FB30D997}"/>
    <cellStyle name="Normal 4 10 2 4 3" xfId="49946" xr:uid="{1D839DBB-AA2F-4CB3-A07A-91C7164E04D7}"/>
    <cellStyle name="Normal 4 10 2 5" xfId="14526" xr:uid="{51FC4550-513C-48B3-99D0-1D716E92D297}"/>
    <cellStyle name="Normal 4 10 2 6" xfId="28216" xr:uid="{0C78BFE7-776D-411F-91BC-E30E4720A39B}"/>
    <cellStyle name="Normal 4 10 2 7" xfId="43100" xr:uid="{E4E86954-CD44-49C8-87D3-70755F683FE3}"/>
    <cellStyle name="Normal 4 10 3" xfId="9391" xr:uid="{630D5CDC-A420-48DB-B3E8-F2DAF494EE0C}"/>
    <cellStyle name="Normal 4 10 3 2" xfId="12813" xr:uid="{03054D7B-D29A-424A-AC14-726FF7FFD1DE}"/>
    <cellStyle name="Normal 4 10 3 2 2" xfId="26503" xr:uid="{B6851FC7-BC41-4FC7-87ED-3D235BFC09B5}"/>
    <cellStyle name="Normal 4 10 3 2 2 2" xfId="40195" xr:uid="{92547FF1-A0BE-4EB5-9F2C-2A9D53E3C163}"/>
    <cellStyle name="Normal 4 10 3 2 2 3" xfId="55079" xr:uid="{A2C6778C-2A15-4CAC-B14D-F87C38FE96FF}"/>
    <cellStyle name="Normal 4 10 3 2 3" xfId="19659" xr:uid="{C2594D4A-CFED-4F3F-801F-B34D421A7A25}"/>
    <cellStyle name="Normal 4 10 3 2 4" xfId="33349" xr:uid="{44988F39-7027-41DB-ABFE-555F6CBC9220}"/>
    <cellStyle name="Normal 4 10 3 2 5" xfId="48233" xr:uid="{3CC0A715-05E6-4D6C-BE9A-0D5467D43904}"/>
    <cellStyle name="Normal 4 10 3 3" xfId="23081" xr:uid="{1A5FC2AD-CD2E-462C-8597-3ABA5492A0CC}"/>
    <cellStyle name="Normal 4 10 3 3 2" xfId="36773" xr:uid="{5EEC53A3-68A3-4D7E-9D7C-F4D3BD5F8502}"/>
    <cellStyle name="Normal 4 10 3 3 3" xfId="51657" xr:uid="{D283545A-7AFC-4E52-B7A7-B77D402C83F2}"/>
    <cellStyle name="Normal 4 10 3 4" xfId="16237" xr:uid="{0917FBDA-AA5F-4AD4-A472-36716B6191A1}"/>
    <cellStyle name="Normal 4 10 3 5" xfId="29927" xr:uid="{FA796964-143A-435C-AD5E-AA4C023285BA}"/>
    <cellStyle name="Normal 4 10 3 6" xfId="44811" xr:uid="{7CCD93B8-C944-46C7-B0E2-DEA19C44D854}"/>
    <cellStyle name="Normal 4 10 4" xfId="11101" xr:uid="{7B696820-1363-4E3B-B887-32D6912BBD51}"/>
    <cellStyle name="Normal 4 10 4 2" xfId="24791" xr:uid="{755AF16A-4C92-4970-B683-588E4458C907}"/>
    <cellStyle name="Normal 4 10 4 2 2" xfId="38483" xr:uid="{237CA101-CC4D-4F2E-A87A-34D8E0E1B306}"/>
    <cellStyle name="Normal 4 10 4 2 3" xfId="53367" xr:uid="{BD7B3601-F3C9-4B97-8C7D-534BCB48D7CC}"/>
    <cellStyle name="Normal 4 10 4 3" xfId="17947" xr:uid="{B854F88B-3542-4D26-9BC1-C0D98AA4EC0D}"/>
    <cellStyle name="Normal 4 10 4 4" xfId="31637" xr:uid="{7564CAF2-80D2-42C0-9A0C-EBF70ED2E9E2}"/>
    <cellStyle name="Normal 4 10 4 5" xfId="46521" xr:uid="{B4F64FE5-EDD4-4DEB-A98E-28A66D145BFD}"/>
    <cellStyle name="Normal 4 10 5" xfId="21369" xr:uid="{3BE4F31E-1D41-41DE-8A95-812881AFC06B}"/>
    <cellStyle name="Normal 4 10 5 2" xfId="35061" xr:uid="{1ACE59C6-C109-4F3D-9C02-D2683190BFC2}"/>
    <cellStyle name="Normal 4 10 5 3" xfId="49945" xr:uid="{E44244A2-5B14-4E73-B951-3544A9F5AA81}"/>
    <cellStyle name="Normal 4 10 6" xfId="14525" xr:uid="{DB33DCF9-CBBC-4929-9F29-1843E303316C}"/>
    <cellStyle name="Normal 4 10 7" xfId="28215" xr:uid="{160519B8-ADAE-4077-8B79-54F42B57FF6C}"/>
    <cellStyle name="Normal 4 10 8" xfId="43099" xr:uid="{15CBBBCD-2D4D-4DAD-A8D4-158086E752F8}"/>
    <cellStyle name="Normal 4 11" xfId="7680" xr:uid="{C98D762F-CF55-49BD-B34C-6497A4F6418E}"/>
    <cellStyle name="Normal 4 11 2" xfId="9393" xr:uid="{5B98954E-03A5-45A6-BF6D-B15A491CF9F1}"/>
    <cellStyle name="Normal 4 11 2 2" xfId="12815" xr:uid="{ED2E262D-96EE-4F32-80AD-3B6A62A0D1E7}"/>
    <cellStyle name="Normal 4 11 2 2 2" xfId="26505" xr:uid="{827A227F-0698-43EE-8A42-0AF47BFDA8BD}"/>
    <cellStyle name="Normal 4 11 2 2 2 2" xfId="40197" xr:uid="{30AFE15A-6C00-434A-85B3-D23EF5002A5C}"/>
    <cellStyle name="Normal 4 11 2 2 2 3" xfId="55081" xr:uid="{6B29B8B9-416F-467D-90B9-2C70B71811FC}"/>
    <cellStyle name="Normal 4 11 2 2 3" xfId="19661" xr:uid="{12119873-EEC7-450F-872A-724FB83E6DCD}"/>
    <cellStyle name="Normal 4 11 2 2 4" xfId="33351" xr:uid="{69A74F0F-B3D5-4509-851C-FB0531CF78F7}"/>
    <cellStyle name="Normal 4 11 2 2 5" xfId="48235" xr:uid="{BBBEC994-DC7D-42C8-88EF-80A617E437F5}"/>
    <cellStyle name="Normal 4 11 2 3" xfId="23083" xr:uid="{F6BF7C69-CC46-4B20-8121-7B7BB9B9A05F}"/>
    <cellStyle name="Normal 4 11 2 3 2" xfId="36775" xr:uid="{3599886C-7C76-4D42-B145-4B423F6EBC62}"/>
    <cellStyle name="Normal 4 11 2 3 3" xfId="51659" xr:uid="{32E2E681-47DD-4A95-AE5D-107E0F80FD71}"/>
    <cellStyle name="Normal 4 11 2 4" xfId="16239" xr:uid="{111B06A0-DAAD-4E89-8876-9A097943CA69}"/>
    <cellStyle name="Normal 4 11 2 5" xfId="29929" xr:uid="{44D15A90-7DDD-47D4-A250-EC9AF2E42574}"/>
    <cellStyle name="Normal 4 11 2 6" xfId="44813" xr:uid="{39AC3638-3619-4CBF-AC6F-572226D16C65}"/>
    <cellStyle name="Normal 4 11 3" xfId="11103" xr:uid="{55ABF3C5-C0DB-4E42-A8AD-5757B0FF0463}"/>
    <cellStyle name="Normal 4 11 3 2" xfId="24793" xr:uid="{974F1B18-EC34-42BD-86A4-F745371FC3EC}"/>
    <cellStyle name="Normal 4 11 3 2 2" xfId="38485" xr:uid="{915BEB39-EB5E-4511-85B3-917E5E3024A4}"/>
    <cellStyle name="Normal 4 11 3 2 3" xfId="53369" xr:uid="{B377A347-EB7B-47A3-A18A-3D7F66A0DD80}"/>
    <cellStyle name="Normal 4 11 3 3" xfId="17949" xr:uid="{E13075D4-9E07-4E5D-9836-E64AA372713D}"/>
    <cellStyle name="Normal 4 11 3 4" xfId="31639" xr:uid="{AA09D451-EB78-4D02-849E-8AD2CAE01793}"/>
    <cellStyle name="Normal 4 11 3 5" xfId="46523" xr:uid="{E6C74473-8FDB-4613-B173-745BA4D18870}"/>
    <cellStyle name="Normal 4 11 4" xfId="21371" xr:uid="{CFE95176-EC82-4C1E-BF24-4DDC6EEF843F}"/>
    <cellStyle name="Normal 4 11 4 2" xfId="35063" xr:uid="{96EE7075-B812-4EDD-8363-9FC42241524E}"/>
    <cellStyle name="Normal 4 11 4 3" xfId="49947" xr:uid="{CCEF4BF0-4BD7-4ECF-A9F6-5A95FB13EE06}"/>
    <cellStyle name="Normal 4 11 5" xfId="14527" xr:uid="{9C81FB61-E8F6-4816-B0F2-5621739EBA8A}"/>
    <cellStyle name="Normal 4 11 6" xfId="28217" xr:uid="{5723D82E-43C1-4200-8333-6524DE0059AB}"/>
    <cellStyle name="Normal 4 11 7" xfId="43101" xr:uid="{D47223B5-4B97-4418-9275-CEB77D87D91E}"/>
    <cellStyle name="Normal 4 12" xfId="7681" xr:uid="{866144DB-0F74-48A0-AA3B-59F967CF9007}"/>
    <cellStyle name="Normal 4 12 2" xfId="9394" xr:uid="{F4C482E0-9AD9-45A5-AB4D-461B30753EFF}"/>
    <cellStyle name="Normal 4 12 2 2" xfId="12816" xr:uid="{31D4D03D-92C3-4203-BED8-34A8D4E4C672}"/>
    <cellStyle name="Normal 4 12 2 2 2" xfId="26506" xr:uid="{FBEFBDE9-80F8-4A76-BB0D-1B3810EEB733}"/>
    <cellStyle name="Normal 4 12 2 2 2 2" xfId="40198" xr:uid="{070E6215-D61A-4368-BF01-44E9A7C06941}"/>
    <cellStyle name="Normal 4 12 2 2 2 3" xfId="55082" xr:uid="{88EAAAF9-556F-4F31-96A3-03F9F7B6668D}"/>
    <cellStyle name="Normal 4 12 2 2 3" xfId="19662" xr:uid="{641E1B45-55A4-4922-98B5-D1A62B34FD15}"/>
    <cellStyle name="Normal 4 12 2 2 4" xfId="33352" xr:uid="{C3BD80DC-C1BE-4C37-A6C1-D9AD351B7870}"/>
    <cellStyle name="Normal 4 12 2 2 5" xfId="48236" xr:uid="{7CCF0E98-801D-4A88-AFC4-D539963BEFCF}"/>
    <cellStyle name="Normal 4 12 2 3" xfId="23084" xr:uid="{F95A18E3-C573-42B9-B97F-C76E3F9B00B3}"/>
    <cellStyle name="Normal 4 12 2 3 2" xfId="36776" xr:uid="{D8F5B103-38CC-4193-BB02-714C1CF76BED}"/>
    <cellStyle name="Normal 4 12 2 3 3" xfId="51660" xr:uid="{1F94B7AC-1E39-4FA1-BFC2-4CAC12F752C8}"/>
    <cellStyle name="Normal 4 12 2 4" xfId="16240" xr:uid="{68DA2808-6E07-418B-8672-52E29F2CD725}"/>
    <cellStyle name="Normal 4 12 2 5" xfId="29930" xr:uid="{4C9869E2-4431-4AAC-A8E6-AA6E5CC1C05A}"/>
    <cellStyle name="Normal 4 12 2 6" xfId="44814" xr:uid="{06D0F9CF-F570-468F-BC74-CCAFAF14C928}"/>
    <cellStyle name="Normal 4 12 3" xfId="11104" xr:uid="{41A1A20B-7321-4E12-AA6F-92E7BBBE7CF2}"/>
    <cellStyle name="Normal 4 12 3 2" xfId="24794" xr:uid="{72632D0A-F7F1-4835-97D2-AD561517069B}"/>
    <cellStyle name="Normal 4 12 3 2 2" xfId="38486" xr:uid="{317A5C4F-96A2-4CAF-B0B7-EAFDF9603863}"/>
    <cellStyle name="Normal 4 12 3 2 3" xfId="53370" xr:uid="{CE58ADA8-F1BA-4534-8713-71F473F326CA}"/>
    <cellStyle name="Normal 4 12 3 3" xfId="17950" xr:uid="{B434ADE0-B9B2-4291-9B73-5C72D485B19C}"/>
    <cellStyle name="Normal 4 12 3 4" xfId="31640" xr:uid="{332961ED-A75D-47AE-879A-9E7EFC742E86}"/>
    <cellStyle name="Normal 4 12 3 5" xfId="46524" xr:uid="{A0EB052A-C27D-4730-911A-B534CB23A6CF}"/>
    <cellStyle name="Normal 4 12 4" xfId="21372" xr:uid="{5AEAB68C-F5C0-40AA-A3A3-E13CE240A94D}"/>
    <cellStyle name="Normal 4 12 4 2" xfId="35064" xr:uid="{39219D4E-A46E-4ACE-B9F2-B5A1CE31CD26}"/>
    <cellStyle name="Normal 4 12 4 3" xfId="49948" xr:uid="{0A0094F3-3861-4ACA-BDD7-940F29C499D3}"/>
    <cellStyle name="Normal 4 12 5" xfId="14528" xr:uid="{5579A243-5DDF-40E6-AE51-9DA1216318D4}"/>
    <cellStyle name="Normal 4 12 6" xfId="28218" xr:uid="{BE009474-5970-4BC1-ACBC-D31F5A51E65F}"/>
    <cellStyle name="Normal 4 12 7" xfId="43102" xr:uid="{6E81007F-0984-4996-B9EA-6EAFBAA35576}"/>
    <cellStyle name="Normal 4 13" xfId="9390" xr:uid="{93751E00-6B39-48F5-B88B-C38E9ABAEDBE}"/>
    <cellStyle name="Normal 4 13 2" xfId="12812" xr:uid="{46A65771-CA61-467F-BFB6-E123E738512A}"/>
    <cellStyle name="Normal 4 13 2 2" xfId="26502" xr:uid="{6BDE6496-3F71-41CF-A618-5D0FC7CDBE1E}"/>
    <cellStyle name="Normal 4 13 2 2 2" xfId="40194" xr:uid="{8B3E0037-C78F-4E00-999D-D95365279A4A}"/>
    <cellStyle name="Normal 4 13 2 2 3" xfId="55078" xr:uid="{4F35D397-0C10-4066-AF35-08FCEBBCDDAC}"/>
    <cellStyle name="Normal 4 13 2 3" xfId="19658" xr:uid="{C39DDDC6-974F-44F3-9500-A80E1392861A}"/>
    <cellStyle name="Normal 4 13 2 4" xfId="33348" xr:uid="{9D199CB9-3636-4A8F-9270-9A79E81292EF}"/>
    <cellStyle name="Normal 4 13 2 5" xfId="48232" xr:uid="{577EEB95-26A5-4415-ADB6-3BF864CB71FF}"/>
    <cellStyle name="Normal 4 13 3" xfId="23080" xr:uid="{1442E22F-DCA5-44B3-A4F9-A1DFEA50439F}"/>
    <cellStyle name="Normal 4 13 3 2" xfId="36772" xr:uid="{5B18E1A0-09BE-40EC-A47A-EA2BFAD345BB}"/>
    <cellStyle name="Normal 4 13 3 3" xfId="51656" xr:uid="{BE00A031-FC1B-4EDC-8466-3D087143E8A0}"/>
    <cellStyle name="Normal 4 13 4" xfId="16236" xr:uid="{4F03C777-A14A-43D3-B24F-4007E415A192}"/>
    <cellStyle name="Normal 4 13 5" xfId="29926" xr:uid="{5B477758-C222-4E09-8335-8CC6D6B0E3A8}"/>
    <cellStyle name="Normal 4 13 6" xfId="44810" xr:uid="{AD48FAF5-FE11-4FEB-85CC-2A3FB1063C85}"/>
    <cellStyle name="Normal 4 14" xfId="11100" xr:uid="{8F191F49-78A2-43E6-A48E-FD5D17E762C0}"/>
    <cellStyle name="Normal 4 14 2" xfId="24790" xr:uid="{93479472-07EC-46C3-B4E1-900BBCEACBB5}"/>
    <cellStyle name="Normal 4 14 2 2" xfId="38482" xr:uid="{48F7AEFE-4833-4196-8659-5877115832F8}"/>
    <cellStyle name="Normal 4 14 2 3" xfId="53366" xr:uid="{2FC01529-8F86-459C-BD91-C0ACC1E5C6DF}"/>
    <cellStyle name="Normal 4 14 3" xfId="17946" xr:uid="{40F9CD8F-27EB-4E6D-8024-DDAD163A9A91}"/>
    <cellStyle name="Normal 4 14 4" xfId="31636" xr:uid="{1B2B6066-9CF7-47AC-8BC0-CB16056E38B8}"/>
    <cellStyle name="Normal 4 14 5" xfId="46520" xr:uid="{FA0B28EB-9699-4FA0-A699-739C96DB0C5D}"/>
    <cellStyle name="Normal 4 15" xfId="21368" xr:uid="{9300B854-2E04-44D6-A3F9-A645FD5A6FA2}"/>
    <cellStyle name="Normal 4 15 2" xfId="35060" xr:uid="{DCFCE352-D2BB-4DE9-9694-8E8FB625D0F6}"/>
    <cellStyle name="Normal 4 15 3" xfId="49944" xr:uid="{26F21545-42E5-4FD3-8873-66EFD91ED737}"/>
    <cellStyle name="Normal 4 16" xfId="14524" xr:uid="{7127C157-C987-4534-AB7A-D5E75E1D4DE1}"/>
    <cellStyle name="Normal 4 16 2" xfId="40760" xr:uid="{7FC79DCC-3748-4663-89B9-905E147F87D3}"/>
    <cellStyle name="Normal 4 17" xfId="28214" xr:uid="{0308A4DE-764F-47DC-AA8E-CC263FC9CF9B}"/>
    <cellStyle name="Normal 4 18" xfId="43098" xr:uid="{560D4425-1B52-4400-BA05-A149C1AFFC1C}"/>
    <cellStyle name="Normal 4 19" xfId="7677" xr:uid="{661B68D9-12C2-4215-8C06-067377BA42F0}"/>
    <cellStyle name="Normal 4 2" xfId="91" xr:uid="{E821E90A-7D88-45F4-9D6C-A2C664D1B7F7}"/>
    <cellStyle name="Normal 4 2 2" xfId="92" xr:uid="{E09F9A3D-E39F-4B72-AA81-F6F5F02CA6B0}"/>
    <cellStyle name="Normal 4 2 2 2" xfId="449" xr:uid="{D64996D9-CC99-4D82-A926-8D25F0273927}"/>
    <cellStyle name="Normal 4 2 2 3" xfId="2811" xr:uid="{C4439D38-AC78-4058-9D44-DE777A9F47D4}"/>
    <cellStyle name="Normal 4 2 2 4" xfId="2812" xr:uid="{2709EDBC-2A5C-4A11-8CDA-4B973FEDE4C2}"/>
    <cellStyle name="Normal 4 2 2 4 2" xfId="2813" xr:uid="{9C752658-5C5D-4888-A29C-D85DE576E934}"/>
    <cellStyle name="Normal 4 2 2 4 3" xfId="2814" xr:uid="{93CAC56B-3DC4-4683-A2D5-E44D0403CBE5}"/>
    <cellStyle name="Normal 4 2 2 4 3 2" xfId="2815" xr:uid="{A2A2BFAA-C4BC-4A5A-94AB-582EC3F8D919}"/>
    <cellStyle name="Normal 4 2 2 4 3 3" xfId="4316" xr:uid="{2F8A2BC2-91FA-4C58-A6A9-120606920816}"/>
    <cellStyle name="Normal 4 2 3" xfId="2497" xr:uid="{F3425347-AF58-4D9E-8EC5-8E21983DC46D}"/>
    <cellStyle name="Normal 4 2 3 2" xfId="2508" xr:uid="{A2E4292D-C5E7-42AE-8614-22EDF149B35E}"/>
    <cellStyle name="Normal 4 2 3 2 2" xfId="4465" xr:uid="{4399AF44-A942-45B0-9562-C3B4A8F633AD}"/>
    <cellStyle name="Normal 4 2 3 2 3" xfId="41119" xr:uid="{65A3B9F3-A141-4838-BC98-0742EC30C033}"/>
    <cellStyle name="Normal 4 2 3 2 4" xfId="5943" xr:uid="{EB36CD04-B886-440B-A5E2-6E6B17884392}"/>
    <cellStyle name="Normal 4 2 3 2 5" xfId="5351" xr:uid="{DAB23698-16EE-43D7-B73D-71096031CE2D}"/>
    <cellStyle name="Normal 4 2 3 3" xfId="4466" xr:uid="{0E9E66F9-BAA4-471B-8966-16D734287429}"/>
    <cellStyle name="Normal 4 2 3 3 2" xfId="4467" xr:uid="{1EA9C86D-85B8-4D1D-A24C-84B3954CDDDE}"/>
    <cellStyle name="Normal 4 2 3 4" xfId="4468" xr:uid="{21F94C5A-A732-4C3E-88A7-BA9464C04179}"/>
    <cellStyle name="Normal 4 2 3 5" xfId="4469" xr:uid="{67669E44-39BB-404C-8ACA-A7CFEEB46CB8}"/>
    <cellStyle name="Normal 4 2 4" xfId="2498" xr:uid="{05462E8A-8F5B-4C48-A99D-E4A447B4E426}"/>
    <cellStyle name="Normal 4 2 4 2" xfId="4395" xr:uid="{7879CA0C-F876-4B96-A8E8-D2B78D28D6BE}"/>
    <cellStyle name="Normal 4 2 4 2 2" xfId="4470" xr:uid="{D865FDC5-A685-4206-B425-C37C1ECFFAF9}"/>
    <cellStyle name="Normal 4 2 4 2 3" xfId="4697" xr:uid="{ADAF822C-C4B8-40D6-AAA6-0A91D90F9B14}"/>
    <cellStyle name="Normal 4 2 4 2 4" xfId="4616" xr:uid="{89AB7BD8-098E-452A-8409-FD5271D05D7D}"/>
    <cellStyle name="Normal 4 2 4 3" xfId="4579" xr:uid="{387E7FAC-EF99-4780-B1B9-C23EE133C56B}"/>
    <cellStyle name="Normal 4 2 4 4" xfId="4717" xr:uid="{CC56193A-2092-49CD-979D-22A83C612593}"/>
    <cellStyle name="Normal 4 2 5" xfId="1172" xr:uid="{47D4B57C-4661-4C73-977B-81C72CF3B0DE}"/>
    <cellStyle name="Normal 4 2 6" xfId="4561" xr:uid="{A50B00BD-DCA5-4282-B061-1C9C4F169608}"/>
    <cellStyle name="Normal 4 20" xfId="5937" xr:uid="{15A5D8BC-3DA7-47AA-9484-3292651D9426}"/>
    <cellStyle name="Normal 4 21" xfId="5345" xr:uid="{77D23521-8C30-4ED2-80F4-72E168FAC4EE}"/>
    <cellStyle name="Normal 4 3" xfId="532" xr:uid="{DAB6461D-3C6D-4376-B0F3-E381FB9EA9F4}"/>
    <cellStyle name="Normal 4 3 10" xfId="5347" xr:uid="{98914626-96F5-456A-BE65-6FB21151DC71}"/>
    <cellStyle name="Normal 4 3 2" xfId="1174" xr:uid="{C855A974-76BD-4B60-8B75-CA5755F7F127}"/>
    <cellStyle name="Normal 4 3 2 2" xfId="1175" xr:uid="{5D62461C-6902-40CF-9767-57C081012FCA}"/>
    <cellStyle name="Normal 4 3 2 3" xfId="1176" xr:uid="{ED066B2D-DAD5-4D5E-8D64-078B12DB348E}"/>
    <cellStyle name="Normal 4 3 3" xfId="1173" xr:uid="{98BCEA11-576D-4D60-841A-B940390874F4}"/>
    <cellStyle name="Normal 4 3 3 2" xfId="4437" xr:uid="{DA4BFC50-09C6-4CE7-8469-88B9AFD998B8}"/>
    <cellStyle name="Normal 4 3 3 2 2" xfId="41344" xr:uid="{285F4B98-B354-4A36-B0BD-4D6AE1C2EA31}"/>
    <cellStyle name="Normal 4 3 3 2 3" xfId="5961" xr:uid="{B8DB82E3-E187-4407-9369-DCDB49CE4D0F}"/>
    <cellStyle name="Normal 4 3 3 2 4" xfId="5369" xr:uid="{C8B203B4-27D0-43D7-9510-0A237A0B0768}"/>
    <cellStyle name="Normal 4 3 4" xfId="2816" xr:uid="{5EF1A349-2FA8-46DF-A149-62359AFB6EFD}"/>
    <cellStyle name="Normal 4 3 5" xfId="2817" xr:uid="{A21F1DA8-4311-44B1-BBE1-33353C03D850}"/>
    <cellStyle name="Normal 4 3 5 2" xfId="2818" xr:uid="{4ECFE3D8-30C7-4EC5-8F99-A78C9802F35E}"/>
    <cellStyle name="Normal 4 3 5 3" xfId="2819" xr:uid="{4CC6A0C4-7A03-4312-8D79-B5DCFFCD9F16}"/>
    <cellStyle name="Normal 4 3 5 3 2" xfId="2820" xr:uid="{3F7A53A6-952B-4EAD-A16D-5CDAC9DC1C02}"/>
    <cellStyle name="Normal 4 3 5 3 3" xfId="4315" xr:uid="{F7317429-ED35-4763-9EBE-A01C4E68C6AE}"/>
    <cellStyle name="Normal 4 3 6" xfId="4318" xr:uid="{C23F3B9F-6B2D-4007-AE71-C7644C7A4B31}"/>
    <cellStyle name="Normal 4 3 6 2" xfId="41319" xr:uid="{DE00AA9B-CC56-40C4-90A8-C193CA5678DA}"/>
    <cellStyle name="Normal 4 3 6 3" xfId="5945" xr:uid="{764194AD-E696-4188-8884-1DF905E92DB5}"/>
    <cellStyle name="Normal 4 3 6 4" xfId="5353" xr:uid="{8E4ED8E5-DFCA-4E68-AF52-FA68E24DCCDD}"/>
    <cellStyle name="Normal 4 3 7" xfId="40809" xr:uid="{DF093B84-0C08-4C87-875D-32029F86A188}"/>
    <cellStyle name="Normal 4 3 8" xfId="7682" xr:uid="{1A6CA796-1679-4A9C-B513-D1A3DA1AFCC2}"/>
    <cellStyle name="Normal 4 3 9" xfId="5939" xr:uid="{E1C1DAE5-902F-4BB8-A030-8B76DB12B609}"/>
    <cellStyle name="Normal 4 4" xfId="457" xr:uid="{3506CB18-71A7-4A3A-989D-ACC106EC898B}"/>
    <cellStyle name="Normal 4 4 10" xfId="9395" xr:uid="{1EADBED7-07C9-4384-B664-5317DC3EC5B5}"/>
    <cellStyle name="Normal 4 4 10 2" xfId="12817" xr:uid="{D18C169B-8DC7-448A-B946-11F53CB04B24}"/>
    <cellStyle name="Normal 4 4 10 2 2" xfId="26507" xr:uid="{1C939402-F2C1-4FE5-854F-A4CD9F7993CB}"/>
    <cellStyle name="Normal 4 4 10 2 2 2" xfId="40199" xr:uid="{08FC4A01-EF0A-4E86-B4A5-45719F94A5EA}"/>
    <cellStyle name="Normal 4 4 10 2 2 3" xfId="55083" xr:uid="{525CAB38-8864-4EE5-A90C-B5BAB93E5DAD}"/>
    <cellStyle name="Normal 4 4 10 2 3" xfId="19663" xr:uid="{5AE1F867-1C51-4652-A31C-CE7DEDC9A66B}"/>
    <cellStyle name="Normal 4 4 10 2 4" xfId="33353" xr:uid="{C61748FC-7459-4999-8200-384DC99B3572}"/>
    <cellStyle name="Normal 4 4 10 2 5" xfId="48237" xr:uid="{A611FC45-DC79-454F-B463-47A53D2FD769}"/>
    <cellStyle name="Normal 4 4 10 3" xfId="23085" xr:uid="{ED292977-EA6E-46CB-A718-F4DEACBC05AD}"/>
    <cellStyle name="Normal 4 4 10 3 2" xfId="36777" xr:uid="{0EADE129-08DA-47FB-8C3D-2FBDC1602B5D}"/>
    <cellStyle name="Normal 4 4 10 3 3" xfId="51661" xr:uid="{B48F5731-21E8-4D8F-80A2-AA4FC441BD1D}"/>
    <cellStyle name="Normal 4 4 10 4" xfId="16241" xr:uid="{75A358C3-F4BC-4440-BB49-819950D1F2D5}"/>
    <cellStyle name="Normal 4 4 10 5" xfId="29931" xr:uid="{C8927716-D830-496E-AEED-1256E1279E32}"/>
    <cellStyle name="Normal 4 4 10 6" xfId="44815" xr:uid="{AA3ED743-116F-4F68-916C-1905563BBF1D}"/>
    <cellStyle name="Normal 4 4 11" xfId="11105" xr:uid="{2999F32B-A9B5-4E24-ADF7-0636B2D0A81B}"/>
    <cellStyle name="Normal 4 4 11 2" xfId="24795" xr:uid="{2B1BF39A-F88D-47E4-BF49-0D265BA10C3E}"/>
    <cellStyle name="Normal 4 4 11 2 2" xfId="38487" xr:uid="{2492C819-EEA2-4840-8260-AA0BFC332985}"/>
    <cellStyle name="Normal 4 4 11 2 3" xfId="53371" xr:uid="{81CEDBC9-ED69-489A-80A7-3DCD51402935}"/>
    <cellStyle name="Normal 4 4 11 3" xfId="17951" xr:uid="{293F586A-31EA-4F60-9C38-6E2A900D2C83}"/>
    <cellStyle name="Normal 4 4 11 4" xfId="31641" xr:uid="{1CE91F2F-A1EE-4D73-BEA8-38EE7BAC1119}"/>
    <cellStyle name="Normal 4 4 11 5" xfId="46525" xr:uid="{AC4349A4-7AE7-4AAB-AC90-4509F9229B1E}"/>
    <cellStyle name="Normal 4 4 12" xfId="21373" xr:uid="{1360C63C-2456-4489-814E-86E30D2F23CA}"/>
    <cellStyle name="Normal 4 4 12 2" xfId="35065" xr:uid="{7209AD1E-D404-47AB-BA53-B545FD1E0165}"/>
    <cellStyle name="Normal 4 4 12 3" xfId="49949" xr:uid="{C5211197-8E71-4EEE-9901-538142BCE224}"/>
    <cellStyle name="Normal 4 4 13" xfId="14529" xr:uid="{FB0D2378-4D35-4FA7-8FF3-FA8E28E8D330}"/>
    <cellStyle name="Normal 4 4 13 2" xfId="40808" xr:uid="{E87F945D-3236-42AC-A907-41E9252A411B}"/>
    <cellStyle name="Normal 4 4 14" xfId="28219" xr:uid="{991E984A-7507-4914-9C75-371AD5BC4BD3}"/>
    <cellStyle name="Normal 4 4 15" xfId="43103" xr:uid="{B9B280DE-EAB5-4B4B-ACAF-28122B018CA5}"/>
    <cellStyle name="Normal 4 4 16" xfId="7683" xr:uid="{1C393EE5-F336-434E-A274-3BA228D34A65}"/>
    <cellStyle name="Normal 4 4 2" xfId="2499" xr:uid="{F9637587-ACDD-4615-B544-A837B8655EE6}"/>
    <cellStyle name="Normal 4 4 2 10" xfId="21374" xr:uid="{ADCDA8F2-74DF-4D80-A3B4-80083F960797}"/>
    <cellStyle name="Normal 4 4 2 10 2" xfId="35066" xr:uid="{9A1C50C6-623D-4F92-96F7-509278D290E8}"/>
    <cellStyle name="Normal 4 4 2 10 3" xfId="49950" xr:uid="{CD03B145-D306-431B-B4C3-D9CC6061326E}"/>
    <cellStyle name="Normal 4 4 2 11" xfId="14530" xr:uid="{3AF356F7-DCC9-4A46-985B-1812D972EB87}"/>
    <cellStyle name="Normal 4 4 2 11 2" xfId="41113" xr:uid="{73E2FCA6-2734-46DE-881F-6F0A2C42BF08}"/>
    <cellStyle name="Normal 4 4 2 12" xfId="28220" xr:uid="{2BC1ACEB-8C4A-4A3A-8CB3-C82C4F1D26AC}"/>
    <cellStyle name="Normal 4 4 2 13" xfId="43104" xr:uid="{6BB12695-17DE-44A1-A8B0-601B6DA8E055}"/>
    <cellStyle name="Normal 4 4 2 14" xfId="7684" xr:uid="{29B99020-CD81-42F7-889E-6C041EE79C06}"/>
    <cellStyle name="Normal 4 4 2 15" xfId="5941" xr:uid="{A5B1FBCE-5640-456A-ABE0-C7A4747B7C96}"/>
    <cellStyle name="Normal 4 4 2 16" xfId="5349" xr:uid="{EF7FA318-47DE-47AE-A7F2-10A4B2C8794F}"/>
    <cellStyle name="Normal 4 4 2 2" xfId="7685" xr:uid="{5258BFAE-F3F3-429A-A124-9B1D1201623C}"/>
    <cellStyle name="Normal 4 4 2 2 10" xfId="14531" xr:uid="{15F256CF-4E66-4DFB-97DC-C6043E51BBC4}"/>
    <cellStyle name="Normal 4 4 2 2 11" xfId="28221" xr:uid="{C9F39C5B-DB30-4428-9698-3607E0508E59}"/>
    <cellStyle name="Normal 4 4 2 2 12" xfId="43105" xr:uid="{10077C14-906B-4914-8756-E6BA29841261}"/>
    <cellStyle name="Normal 4 4 2 2 2" xfId="7686" xr:uid="{7573E15A-00D0-4C59-BAC8-54BF72C3285B}"/>
    <cellStyle name="Normal 4 4 2 2 2 10" xfId="43106" xr:uid="{EAB6FDDD-CC28-4D74-A6E6-4466D4519827}"/>
    <cellStyle name="Normal 4 4 2 2 2 2" xfId="7687" xr:uid="{85CECF6F-0D3F-4890-BA3C-32E21699E774}"/>
    <cellStyle name="Normal 4 4 2 2 2 2 2" xfId="7688" xr:uid="{80B181BF-E319-4BE2-8111-36ACA7B122F1}"/>
    <cellStyle name="Normal 4 4 2 2 2 2 2 2" xfId="9400" xr:uid="{17A0C4D1-AB12-4B85-A861-47FDC70AABB4}"/>
    <cellStyle name="Normal 4 4 2 2 2 2 2 2 2" xfId="12822" xr:uid="{F215BF59-5B7D-4DE2-96B2-1179FA58B471}"/>
    <cellStyle name="Normal 4 4 2 2 2 2 2 2 2 2" xfId="26512" xr:uid="{4EBDF01F-BE5B-430E-8C7D-E3EC17479BD3}"/>
    <cellStyle name="Normal 4 4 2 2 2 2 2 2 2 2 2" xfId="40204" xr:uid="{36888851-930C-4E45-B1B1-B5E7635EB723}"/>
    <cellStyle name="Normal 4 4 2 2 2 2 2 2 2 2 3" xfId="55088" xr:uid="{389422FD-0E82-4E38-8029-3B66E1075E57}"/>
    <cellStyle name="Normal 4 4 2 2 2 2 2 2 2 3" xfId="19668" xr:uid="{E1F978DE-A34F-4680-91C7-2BF8D1D5A757}"/>
    <cellStyle name="Normal 4 4 2 2 2 2 2 2 2 4" xfId="33358" xr:uid="{B3E6659D-C8ED-4914-8369-65FD64C2164A}"/>
    <cellStyle name="Normal 4 4 2 2 2 2 2 2 2 5" xfId="48242" xr:uid="{B59BB9BA-A74A-4262-AA5E-ADD11F50B5FD}"/>
    <cellStyle name="Normal 4 4 2 2 2 2 2 2 3" xfId="23090" xr:uid="{8B65E8BA-CCD4-4243-9A16-49F61332AF3F}"/>
    <cellStyle name="Normal 4 4 2 2 2 2 2 2 3 2" xfId="36782" xr:uid="{E8C99284-D80B-4546-97CC-D1DCC456C682}"/>
    <cellStyle name="Normal 4 4 2 2 2 2 2 2 3 3" xfId="51666" xr:uid="{E39953E7-B3B5-4DDD-AE1A-21F9FC0CD60C}"/>
    <cellStyle name="Normal 4 4 2 2 2 2 2 2 4" xfId="16246" xr:uid="{A3A206CD-2313-4990-B1B1-89D529732D9B}"/>
    <cellStyle name="Normal 4 4 2 2 2 2 2 2 5" xfId="29936" xr:uid="{B17AE7EB-E088-4606-86A6-F747C8DF90D9}"/>
    <cellStyle name="Normal 4 4 2 2 2 2 2 2 6" xfId="44820" xr:uid="{D3D5E46E-69C9-4D87-B995-BB4E2D22CC5C}"/>
    <cellStyle name="Normal 4 4 2 2 2 2 2 3" xfId="11110" xr:uid="{8FD8E9A2-AF1F-49CE-9ADC-C301FC6917C3}"/>
    <cellStyle name="Normal 4 4 2 2 2 2 2 3 2" xfId="24800" xr:uid="{84350E96-3682-401A-9CA8-A627B3308ECE}"/>
    <cellStyle name="Normal 4 4 2 2 2 2 2 3 2 2" xfId="38492" xr:uid="{586B4306-C149-40C0-ACC6-71E0780D626B}"/>
    <cellStyle name="Normal 4 4 2 2 2 2 2 3 2 3" xfId="53376" xr:uid="{2F3B7B91-8D46-409E-9E6C-14ECCD5D0C23}"/>
    <cellStyle name="Normal 4 4 2 2 2 2 2 3 3" xfId="17956" xr:uid="{F87E3395-AF84-4AF7-AD6F-CA0578A6B8BD}"/>
    <cellStyle name="Normal 4 4 2 2 2 2 2 3 4" xfId="31646" xr:uid="{5BE081DC-80D6-4E31-8F75-70E3D6FA8B14}"/>
    <cellStyle name="Normal 4 4 2 2 2 2 2 3 5" xfId="46530" xr:uid="{18368AFA-233A-4529-ACAD-9299C4FBADD3}"/>
    <cellStyle name="Normal 4 4 2 2 2 2 2 4" xfId="21378" xr:uid="{9EE4A64E-979D-477F-88E0-72007732CF6D}"/>
    <cellStyle name="Normal 4 4 2 2 2 2 2 4 2" xfId="35070" xr:uid="{2196CCCF-9123-42F2-A08C-E56E85E76993}"/>
    <cellStyle name="Normal 4 4 2 2 2 2 2 4 3" xfId="49954" xr:uid="{7A4A6777-03E2-4FE9-A3D7-865032D40B20}"/>
    <cellStyle name="Normal 4 4 2 2 2 2 2 5" xfId="14534" xr:uid="{5C5FAC9A-7301-4372-93B8-3B2FD4694102}"/>
    <cellStyle name="Normal 4 4 2 2 2 2 2 6" xfId="28224" xr:uid="{A752D445-0E31-4B12-8249-65DBB2E16C4E}"/>
    <cellStyle name="Normal 4 4 2 2 2 2 2 7" xfId="43108" xr:uid="{07A1ED7E-5A52-4202-8664-4770C2BA613C}"/>
    <cellStyle name="Normal 4 4 2 2 2 2 3" xfId="9399" xr:uid="{04097C40-38C9-4F9F-B30A-F18B74C728FE}"/>
    <cellStyle name="Normal 4 4 2 2 2 2 3 2" xfId="12821" xr:uid="{A09FAEB3-4701-4C9B-904A-99508CC5C414}"/>
    <cellStyle name="Normal 4 4 2 2 2 2 3 2 2" xfId="26511" xr:uid="{9C7EB736-37F7-4672-9AFC-524839C36E40}"/>
    <cellStyle name="Normal 4 4 2 2 2 2 3 2 2 2" xfId="40203" xr:uid="{86ED420E-1660-475D-86F7-38A9ECEEE9CC}"/>
    <cellStyle name="Normal 4 4 2 2 2 2 3 2 2 3" xfId="55087" xr:uid="{B35E2602-A88F-4407-B8CF-30A82E55FB37}"/>
    <cellStyle name="Normal 4 4 2 2 2 2 3 2 3" xfId="19667" xr:uid="{1F0B8E11-0809-4BC9-8F07-52120609082A}"/>
    <cellStyle name="Normal 4 4 2 2 2 2 3 2 4" xfId="33357" xr:uid="{AC497A15-D989-428A-A267-380353C181B1}"/>
    <cellStyle name="Normal 4 4 2 2 2 2 3 2 5" xfId="48241" xr:uid="{C5F15218-F25A-4585-9FE9-F2E79904C5BB}"/>
    <cellStyle name="Normal 4 4 2 2 2 2 3 3" xfId="23089" xr:uid="{7FDA6CBA-0FC6-4245-BF0F-8F4321CDFC7F}"/>
    <cellStyle name="Normal 4 4 2 2 2 2 3 3 2" xfId="36781" xr:uid="{760F52D7-E001-476B-9698-18166E3390E3}"/>
    <cellStyle name="Normal 4 4 2 2 2 2 3 3 3" xfId="51665" xr:uid="{8AC246A3-2514-4B3F-AB21-901D705D2584}"/>
    <cellStyle name="Normal 4 4 2 2 2 2 3 4" xfId="16245" xr:uid="{00CB0F4A-86F2-4DA3-8175-45468F722EC8}"/>
    <cellStyle name="Normal 4 4 2 2 2 2 3 5" xfId="29935" xr:uid="{04F9EF3E-C188-48F5-AF14-3D96E801944C}"/>
    <cellStyle name="Normal 4 4 2 2 2 2 3 6" xfId="44819" xr:uid="{E35AE577-A3C8-40DF-BB01-ED39999D5B81}"/>
    <cellStyle name="Normal 4 4 2 2 2 2 4" xfId="11109" xr:uid="{45954CA2-56D0-4EB9-A6FF-EBD525E3D172}"/>
    <cellStyle name="Normal 4 4 2 2 2 2 4 2" xfId="24799" xr:uid="{EBBE83B7-D7B1-40F6-A018-0925D036023B}"/>
    <cellStyle name="Normal 4 4 2 2 2 2 4 2 2" xfId="38491" xr:uid="{707B4601-92F6-41BB-9F30-06BCB450B212}"/>
    <cellStyle name="Normal 4 4 2 2 2 2 4 2 3" xfId="53375" xr:uid="{A7A97E95-2E12-4FB2-958D-D0BB944D3D01}"/>
    <cellStyle name="Normal 4 4 2 2 2 2 4 3" xfId="17955" xr:uid="{60D5910A-CAC9-4F3D-AABC-50BF271F3B36}"/>
    <cellStyle name="Normal 4 4 2 2 2 2 4 4" xfId="31645" xr:uid="{E2C13A47-8A2B-46A7-A55A-D4F24977360C}"/>
    <cellStyle name="Normal 4 4 2 2 2 2 4 5" xfId="46529" xr:uid="{CF5F53A8-3A4F-43B8-98FA-019208A4CC6C}"/>
    <cellStyle name="Normal 4 4 2 2 2 2 5" xfId="21377" xr:uid="{9D647DBE-E63E-4BDF-B9F7-E5B27D10FF3E}"/>
    <cellStyle name="Normal 4 4 2 2 2 2 5 2" xfId="35069" xr:uid="{788FD32C-9E7F-4C25-9146-52A8187A2601}"/>
    <cellStyle name="Normal 4 4 2 2 2 2 5 3" xfId="49953" xr:uid="{C940409E-D3D5-48AC-B3EF-7C3155C4FF68}"/>
    <cellStyle name="Normal 4 4 2 2 2 2 6" xfId="14533" xr:uid="{4E733269-001B-44D5-8829-7B6FC840558C}"/>
    <cellStyle name="Normal 4 4 2 2 2 2 7" xfId="28223" xr:uid="{7AE4B376-4A72-48D9-940B-54996D14110F}"/>
    <cellStyle name="Normal 4 4 2 2 2 2 8" xfId="43107" xr:uid="{E4DBE9A0-1896-4959-9A7C-A895A5DE5930}"/>
    <cellStyle name="Normal 4 4 2 2 2 3" xfId="7689" xr:uid="{10A75695-9076-4D85-A55D-B178612E9FAB}"/>
    <cellStyle name="Normal 4 4 2 2 2 3 2" xfId="9401" xr:uid="{E7F7DB59-161E-4CE2-B428-72A047E60C77}"/>
    <cellStyle name="Normal 4 4 2 2 2 3 2 2" xfId="12823" xr:uid="{3407AAB9-B58A-4304-87F7-C076A6499E1E}"/>
    <cellStyle name="Normal 4 4 2 2 2 3 2 2 2" xfId="26513" xr:uid="{F0DAA46E-D4F3-4B43-B757-C59E6BA915F8}"/>
    <cellStyle name="Normal 4 4 2 2 2 3 2 2 2 2" xfId="40205" xr:uid="{3DE5AA3B-3A23-422A-9580-4524553381D9}"/>
    <cellStyle name="Normal 4 4 2 2 2 3 2 2 2 3" xfId="55089" xr:uid="{1717B802-6A9D-4528-9A74-13C87640C91E}"/>
    <cellStyle name="Normal 4 4 2 2 2 3 2 2 3" xfId="19669" xr:uid="{CB29DFB1-0F80-49B2-8656-81E3523EDFFD}"/>
    <cellStyle name="Normal 4 4 2 2 2 3 2 2 4" xfId="33359" xr:uid="{0AFA029E-4E1D-4F20-AA58-2FED083F1532}"/>
    <cellStyle name="Normal 4 4 2 2 2 3 2 2 5" xfId="48243" xr:uid="{C7DE86D7-B5F5-4F77-807D-2FC22AEDD833}"/>
    <cellStyle name="Normal 4 4 2 2 2 3 2 3" xfId="23091" xr:uid="{7C5BC739-7BD8-4DCE-8E4C-904CF2CA6026}"/>
    <cellStyle name="Normal 4 4 2 2 2 3 2 3 2" xfId="36783" xr:uid="{5B2A3F18-BF10-40AD-9522-88BB76C8C659}"/>
    <cellStyle name="Normal 4 4 2 2 2 3 2 3 3" xfId="51667" xr:uid="{E8B20D41-25B2-4A33-AD45-7331A50146BD}"/>
    <cellStyle name="Normal 4 4 2 2 2 3 2 4" xfId="16247" xr:uid="{404838F6-3EC7-4A8F-ABE3-913D6705B631}"/>
    <cellStyle name="Normal 4 4 2 2 2 3 2 5" xfId="29937" xr:uid="{B801D638-609F-4257-9F7F-07875FEE8CAD}"/>
    <cellStyle name="Normal 4 4 2 2 2 3 2 6" xfId="44821" xr:uid="{14D65766-0A08-4085-B651-6CAB5ABEA245}"/>
    <cellStyle name="Normal 4 4 2 2 2 3 3" xfId="11111" xr:uid="{16202083-AB1F-4A46-BC11-EBB5228E3B11}"/>
    <cellStyle name="Normal 4 4 2 2 2 3 3 2" xfId="24801" xr:uid="{C4A03AFB-30E0-4193-9A68-6D4C4B45554C}"/>
    <cellStyle name="Normal 4 4 2 2 2 3 3 2 2" xfId="38493" xr:uid="{68963361-C129-4788-96E0-D0F468D7A6F7}"/>
    <cellStyle name="Normal 4 4 2 2 2 3 3 2 3" xfId="53377" xr:uid="{1CB484AA-1EBF-4760-B40F-8A99DE1A23FC}"/>
    <cellStyle name="Normal 4 4 2 2 2 3 3 3" xfId="17957" xr:uid="{39590D2A-2127-4D5B-B482-FA4DD99129BE}"/>
    <cellStyle name="Normal 4 4 2 2 2 3 3 4" xfId="31647" xr:uid="{83B7D6BC-B417-480D-AE5D-BB4B2425BCD9}"/>
    <cellStyle name="Normal 4 4 2 2 2 3 3 5" xfId="46531" xr:uid="{6378F862-274C-4D04-BBB6-48447DFC6F06}"/>
    <cellStyle name="Normal 4 4 2 2 2 3 4" xfId="21379" xr:uid="{E46086D6-208E-4BBE-AB25-88C27EEA1188}"/>
    <cellStyle name="Normal 4 4 2 2 2 3 4 2" xfId="35071" xr:uid="{32873E12-880D-4712-B50E-27E0ED7CA485}"/>
    <cellStyle name="Normal 4 4 2 2 2 3 4 3" xfId="49955" xr:uid="{E3362D67-48EA-4EC0-AF00-E0FD2A200C1C}"/>
    <cellStyle name="Normal 4 4 2 2 2 3 5" xfId="14535" xr:uid="{FB4E3A29-7D23-4E34-A8A6-2E0B66EFAFBF}"/>
    <cellStyle name="Normal 4 4 2 2 2 3 6" xfId="28225" xr:uid="{276C6095-F31A-4703-B5D4-CA17502CA72F}"/>
    <cellStyle name="Normal 4 4 2 2 2 3 7" xfId="43109" xr:uid="{6D057911-05C9-4636-B954-996FF49E4034}"/>
    <cellStyle name="Normal 4 4 2 2 2 4" xfId="7690" xr:uid="{15561068-C5E9-42BC-841D-2365B0BC982F}"/>
    <cellStyle name="Normal 4 4 2 2 2 4 2" xfId="9402" xr:uid="{15421EE7-1604-4CBD-83B0-A3F95D0668D7}"/>
    <cellStyle name="Normal 4 4 2 2 2 4 2 2" xfId="12824" xr:uid="{0EE6AE96-A3CC-409A-9517-AE9D5B42B7F0}"/>
    <cellStyle name="Normal 4 4 2 2 2 4 2 2 2" xfId="26514" xr:uid="{5E74A404-A825-4AAD-B6A3-2826F333BFDA}"/>
    <cellStyle name="Normal 4 4 2 2 2 4 2 2 2 2" xfId="40206" xr:uid="{900C2759-4675-468C-BD92-AB16AC730C06}"/>
    <cellStyle name="Normal 4 4 2 2 2 4 2 2 2 3" xfId="55090" xr:uid="{0B9E1049-10C6-4D70-94F1-578090FFA98C}"/>
    <cellStyle name="Normal 4 4 2 2 2 4 2 2 3" xfId="19670" xr:uid="{1956EA53-6B5F-4F9B-BAEE-B72A73BAB569}"/>
    <cellStyle name="Normal 4 4 2 2 2 4 2 2 4" xfId="33360" xr:uid="{A2997C90-4A22-4E79-B618-3CE2D9AC955E}"/>
    <cellStyle name="Normal 4 4 2 2 2 4 2 2 5" xfId="48244" xr:uid="{8E1E4A21-5F1C-4A3A-94BE-2C8745DB2965}"/>
    <cellStyle name="Normal 4 4 2 2 2 4 2 3" xfId="23092" xr:uid="{061ADAEA-A71B-4A45-943B-CB42F2D09B98}"/>
    <cellStyle name="Normal 4 4 2 2 2 4 2 3 2" xfId="36784" xr:uid="{D3CA3539-15EA-4484-9C78-85E57D9D35D3}"/>
    <cellStyle name="Normal 4 4 2 2 2 4 2 3 3" xfId="51668" xr:uid="{6B92DFBE-3C39-4DC5-A935-7250444E94D4}"/>
    <cellStyle name="Normal 4 4 2 2 2 4 2 4" xfId="16248" xr:uid="{C651023F-D7BC-42C8-BB7F-2B9BFB7A0435}"/>
    <cellStyle name="Normal 4 4 2 2 2 4 2 5" xfId="29938" xr:uid="{EAAAF6B7-0F31-4551-976D-89363BFBCDE3}"/>
    <cellStyle name="Normal 4 4 2 2 2 4 2 6" xfId="44822" xr:uid="{31719419-1295-4285-8960-1D68021FD53F}"/>
    <cellStyle name="Normal 4 4 2 2 2 4 3" xfId="11112" xr:uid="{99A86254-0889-4775-BB9E-B6C1ED46884C}"/>
    <cellStyle name="Normal 4 4 2 2 2 4 3 2" xfId="24802" xr:uid="{12965373-43E1-48E7-A31B-79053FBDE916}"/>
    <cellStyle name="Normal 4 4 2 2 2 4 3 2 2" xfId="38494" xr:uid="{6223D911-5D0B-4747-988E-18FAD0B3E42C}"/>
    <cellStyle name="Normal 4 4 2 2 2 4 3 2 3" xfId="53378" xr:uid="{51D5E048-6D03-41A7-9767-D1013F23732C}"/>
    <cellStyle name="Normal 4 4 2 2 2 4 3 3" xfId="17958" xr:uid="{C1ED6A06-F324-444A-8978-C195C7C67F42}"/>
    <cellStyle name="Normal 4 4 2 2 2 4 3 4" xfId="31648" xr:uid="{7DE5E90A-0882-4D5B-BA57-E5123610A876}"/>
    <cellStyle name="Normal 4 4 2 2 2 4 3 5" xfId="46532" xr:uid="{DDC9AEB1-2E94-4556-AC2C-40AB7FDF47F6}"/>
    <cellStyle name="Normal 4 4 2 2 2 4 4" xfId="21380" xr:uid="{A2DD746B-F7C9-4C2E-93D0-B00624CB41BA}"/>
    <cellStyle name="Normal 4 4 2 2 2 4 4 2" xfId="35072" xr:uid="{BF227461-D54A-4467-B981-6DFA5C240E2D}"/>
    <cellStyle name="Normal 4 4 2 2 2 4 4 3" xfId="49956" xr:uid="{1BDD4F21-9B37-47BF-82B9-F1C5ACDF6021}"/>
    <cellStyle name="Normal 4 4 2 2 2 4 5" xfId="14536" xr:uid="{DD5B0027-25AA-4680-9C89-EE19D02D7487}"/>
    <cellStyle name="Normal 4 4 2 2 2 4 6" xfId="28226" xr:uid="{60E7EBA6-FDF0-4DE5-BC3E-E5A2F9DBFFF2}"/>
    <cellStyle name="Normal 4 4 2 2 2 4 7" xfId="43110" xr:uid="{AA6E8A42-C3DD-4716-9D19-292821F709D7}"/>
    <cellStyle name="Normal 4 4 2 2 2 5" xfId="9398" xr:uid="{310410D5-145B-46A8-B88A-0867269FEC15}"/>
    <cellStyle name="Normal 4 4 2 2 2 5 2" xfId="12820" xr:uid="{581038ED-E2C2-4485-A2D0-D0732A92E726}"/>
    <cellStyle name="Normal 4 4 2 2 2 5 2 2" xfId="26510" xr:uid="{76703AD4-0394-40CB-9AB0-8D6DDA23E405}"/>
    <cellStyle name="Normal 4 4 2 2 2 5 2 2 2" xfId="40202" xr:uid="{CBDFCEBB-EAF4-4814-8D7C-0A262BD915D9}"/>
    <cellStyle name="Normal 4 4 2 2 2 5 2 2 3" xfId="55086" xr:uid="{DB1A7F09-DDEA-4399-BB4E-3E6548245868}"/>
    <cellStyle name="Normal 4 4 2 2 2 5 2 3" xfId="19666" xr:uid="{09454C70-6EAA-4E5C-B3B2-E12ACCBAC29C}"/>
    <cellStyle name="Normal 4 4 2 2 2 5 2 4" xfId="33356" xr:uid="{4529B82E-6EC0-41DC-AA59-5DCBC12D8FAC}"/>
    <cellStyle name="Normal 4 4 2 2 2 5 2 5" xfId="48240" xr:uid="{F43C14C0-CC9A-4325-8CA5-924567B8BF76}"/>
    <cellStyle name="Normal 4 4 2 2 2 5 3" xfId="23088" xr:uid="{30E4106E-DBEF-4889-A906-BE0CE17422CD}"/>
    <cellStyle name="Normal 4 4 2 2 2 5 3 2" xfId="36780" xr:uid="{36680B93-18DF-4F28-B557-274B20AE2FE9}"/>
    <cellStyle name="Normal 4 4 2 2 2 5 3 3" xfId="51664" xr:uid="{1C9ECBE0-1374-45E5-B194-015C5C3CF40E}"/>
    <cellStyle name="Normal 4 4 2 2 2 5 4" xfId="16244" xr:uid="{E78BDB99-CA92-4261-8522-53E14A68A64E}"/>
    <cellStyle name="Normal 4 4 2 2 2 5 5" xfId="29934" xr:uid="{36E85A7B-1021-4B6C-A726-C789A9FBC04D}"/>
    <cellStyle name="Normal 4 4 2 2 2 5 6" xfId="44818" xr:uid="{3DE4B4BE-5028-41D3-B96B-A9A1ED21CFEC}"/>
    <cellStyle name="Normal 4 4 2 2 2 6" xfId="11108" xr:uid="{AD90E085-F1DB-4151-81AE-2F850FD8245D}"/>
    <cellStyle name="Normal 4 4 2 2 2 6 2" xfId="24798" xr:uid="{98C29A88-E422-4149-9F44-36FDA7746ECE}"/>
    <cellStyle name="Normal 4 4 2 2 2 6 2 2" xfId="38490" xr:uid="{6A7AC1C9-93D3-40C5-A522-6016E010631E}"/>
    <cellStyle name="Normal 4 4 2 2 2 6 2 3" xfId="53374" xr:uid="{07262918-C0DE-435D-B5D4-B7F713F8B935}"/>
    <cellStyle name="Normal 4 4 2 2 2 6 3" xfId="17954" xr:uid="{03ECB662-CC3E-4DDC-8480-A1A39E6B8BD4}"/>
    <cellStyle name="Normal 4 4 2 2 2 6 4" xfId="31644" xr:uid="{B67EB21F-4003-41E8-89A5-C8F0C8FE0DFC}"/>
    <cellStyle name="Normal 4 4 2 2 2 6 5" xfId="46528" xr:uid="{58236049-F30F-47B5-9F15-6B671840931D}"/>
    <cellStyle name="Normal 4 4 2 2 2 7" xfId="21376" xr:uid="{B739F1CF-B318-491D-A868-71DCEE4B1C23}"/>
    <cellStyle name="Normal 4 4 2 2 2 7 2" xfId="35068" xr:uid="{06DD2254-80D3-4695-A9A9-C4379F986126}"/>
    <cellStyle name="Normal 4 4 2 2 2 7 3" xfId="49952" xr:uid="{75FECF8E-70E0-4EEA-9B7D-23C344E1C64C}"/>
    <cellStyle name="Normal 4 4 2 2 2 8" xfId="14532" xr:uid="{7FAE0189-FB57-426B-A771-05B736CFBC92}"/>
    <cellStyle name="Normal 4 4 2 2 2 9" xfId="28222" xr:uid="{9FBF6F01-B2DA-4918-98A0-9425E5B2A72A}"/>
    <cellStyle name="Normal 4 4 2 2 3" xfId="7691" xr:uid="{A65B96B6-FCB8-4061-91A9-DB1FD53E0F94}"/>
    <cellStyle name="Normal 4 4 2 2 3 10" xfId="43111" xr:uid="{6029E9CC-EC05-4735-96A4-260C9E87506E}"/>
    <cellStyle name="Normal 4 4 2 2 3 2" xfId="7692" xr:uid="{F473E93E-60B6-4A31-806B-6D3A7D4CA947}"/>
    <cellStyle name="Normal 4 4 2 2 3 2 2" xfId="7693" xr:uid="{A842211F-EB35-4659-8052-72C2EB92D435}"/>
    <cellStyle name="Normal 4 4 2 2 3 2 2 2" xfId="9405" xr:uid="{B525A856-7D5A-4EE6-ADB7-A3826349E6FB}"/>
    <cellStyle name="Normal 4 4 2 2 3 2 2 2 2" xfId="12827" xr:uid="{11C7C126-6888-4D08-8118-FC1E8D0F60CC}"/>
    <cellStyle name="Normal 4 4 2 2 3 2 2 2 2 2" xfId="26517" xr:uid="{9AF2A98F-FFB6-4EF5-A444-FF0B31C2EF9B}"/>
    <cellStyle name="Normal 4 4 2 2 3 2 2 2 2 2 2" xfId="40209" xr:uid="{421590D6-3274-4E43-80C0-C1C076FC82A1}"/>
    <cellStyle name="Normal 4 4 2 2 3 2 2 2 2 2 3" xfId="55093" xr:uid="{529C01F6-BF1F-4A95-9F8D-16339DBCEB6B}"/>
    <cellStyle name="Normal 4 4 2 2 3 2 2 2 2 3" xfId="19673" xr:uid="{219B5061-49E8-42C8-9938-19F344DCDD38}"/>
    <cellStyle name="Normal 4 4 2 2 3 2 2 2 2 4" xfId="33363" xr:uid="{820F0E65-7DB1-45BE-B726-BABCA8C4291E}"/>
    <cellStyle name="Normal 4 4 2 2 3 2 2 2 2 5" xfId="48247" xr:uid="{CC551851-5482-4DFF-89A6-76ADCE7606E6}"/>
    <cellStyle name="Normal 4 4 2 2 3 2 2 2 3" xfId="23095" xr:uid="{34A26A87-A087-4610-A4B5-C221AFCE49A9}"/>
    <cellStyle name="Normal 4 4 2 2 3 2 2 2 3 2" xfId="36787" xr:uid="{7A929319-510B-475B-912E-A103D8535F70}"/>
    <cellStyle name="Normal 4 4 2 2 3 2 2 2 3 3" xfId="51671" xr:uid="{7BD7229E-2CFB-4917-B94C-9ED38EC55AAE}"/>
    <cellStyle name="Normal 4 4 2 2 3 2 2 2 4" xfId="16251" xr:uid="{2BE6992C-44C4-4855-987D-AA25EA09758D}"/>
    <cellStyle name="Normal 4 4 2 2 3 2 2 2 5" xfId="29941" xr:uid="{92ACB1FC-3B4B-47FD-A1D9-A50600B5CE24}"/>
    <cellStyle name="Normal 4 4 2 2 3 2 2 2 6" xfId="44825" xr:uid="{7FF4CD69-8832-40D1-A44B-9DBFA520612E}"/>
    <cellStyle name="Normal 4 4 2 2 3 2 2 3" xfId="11115" xr:uid="{DA78E459-66D9-4424-849A-9B3E94C7745C}"/>
    <cellStyle name="Normal 4 4 2 2 3 2 2 3 2" xfId="24805" xr:uid="{FE948BAB-E6DF-4998-93DC-E05126F4EEEA}"/>
    <cellStyle name="Normal 4 4 2 2 3 2 2 3 2 2" xfId="38497" xr:uid="{81A5C5A9-C729-499E-BE25-2F5788554D10}"/>
    <cellStyle name="Normal 4 4 2 2 3 2 2 3 2 3" xfId="53381" xr:uid="{8F8793E4-29AA-4B78-B69D-0CBE3E19E5F1}"/>
    <cellStyle name="Normal 4 4 2 2 3 2 2 3 3" xfId="17961" xr:uid="{F1A20729-C85B-47C6-9BD9-9C2B0EE5D0B7}"/>
    <cellStyle name="Normal 4 4 2 2 3 2 2 3 4" xfId="31651" xr:uid="{05BA6033-7A1A-4492-96B0-44826CB39EE7}"/>
    <cellStyle name="Normal 4 4 2 2 3 2 2 3 5" xfId="46535" xr:uid="{AD5DC45F-1AF4-4E42-8FEE-91FD5CFCDEFB}"/>
    <cellStyle name="Normal 4 4 2 2 3 2 2 4" xfId="21383" xr:uid="{0F68CACA-EC63-462A-AB6B-B0A0439724AE}"/>
    <cellStyle name="Normal 4 4 2 2 3 2 2 4 2" xfId="35075" xr:uid="{392ECE3C-DBEC-4A35-B8A6-5184FEB93B4E}"/>
    <cellStyle name="Normal 4 4 2 2 3 2 2 4 3" xfId="49959" xr:uid="{85291E14-4101-44D8-8014-21ECAD30EA53}"/>
    <cellStyle name="Normal 4 4 2 2 3 2 2 5" xfId="14539" xr:uid="{27EA1464-068A-4A73-8290-D86879EFE81A}"/>
    <cellStyle name="Normal 4 4 2 2 3 2 2 6" xfId="28229" xr:uid="{D7806C1D-99A4-474D-AA16-2A5A78346AA2}"/>
    <cellStyle name="Normal 4 4 2 2 3 2 2 7" xfId="43113" xr:uid="{AE0B4B9B-1931-43A3-B085-B6545A214661}"/>
    <cellStyle name="Normal 4 4 2 2 3 2 3" xfId="9404" xr:uid="{586A756B-B2A0-46BF-ACCE-243DDE9004F2}"/>
    <cellStyle name="Normal 4 4 2 2 3 2 3 2" xfId="12826" xr:uid="{0109A99A-619B-415E-BEF0-FC9F26751CB0}"/>
    <cellStyle name="Normal 4 4 2 2 3 2 3 2 2" xfId="26516" xr:uid="{EFAD65C5-0D98-4578-9E2F-2E193E95D63E}"/>
    <cellStyle name="Normal 4 4 2 2 3 2 3 2 2 2" xfId="40208" xr:uid="{9A05DC13-71C2-421E-8FA4-D5297AEDC179}"/>
    <cellStyle name="Normal 4 4 2 2 3 2 3 2 2 3" xfId="55092" xr:uid="{681F2D68-71FC-433F-932A-3BED635A6743}"/>
    <cellStyle name="Normal 4 4 2 2 3 2 3 2 3" xfId="19672" xr:uid="{51B06D8F-3177-4C7F-925E-C54F57910AFB}"/>
    <cellStyle name="Normal 4 4 2 2 3 2 3 2 4" xfId="33362" xr:uid="{54EBBFE7-AFEB-4B18-A511-2339AB95FC02}"/>
    <cellStyle name="Normal 4 4 2 2 3 2 3 2 5" xfId="48246" xr:uid="{99245E05-A266-4897-A2ED-DF9DDD10F4A2}"/>
    <cellStyle name="Normal 4 4 2 2 3 2 3 3" xfId="23094" xr:uid="{3FBD90B7-0148-46D1-A924-E5FEC7B339E5}"/>
    <cellStyle name="Normal 4 4 2 2 3 2 3 3 2" xfId="36786" xr:uid="{41075F12-CFB7-4BC8-9FE4-44C22E7EB94E}"/>
    <cellStyle name="Normal 4 4 2 2 3 2 3 3 3" xfId="51670" xr:uid="{A42C55F2-4890-427C-9026-AA9FC334193A}"/>
    <cellStyle name="Normal 4 4 2 2 3 2 3 4" xfId="16250" xr:uid="{B4044CE3-895A-4E79-A972-F72527645534}"/>
    <cellStyle name="Normal 4 4 2 2 3 2 3 5" xfId="29940" xr:uid="{B4675DB4-EC7E-46C9-9268-55352A93270A}"/>
    <cellStyle name="Normal 4 4 2 2 3 2 3 6" xfId="44824" xr:uid="{596A23DF-77F2-4F7A-86E9-D7938F86F727}"/>
    <cellStyle name="Normal 4 4 2 2 3 2 4" xfId="11114" xr:uid="{CF030016-59A0-4310-9F43-932F19718847}"/>
    <cellStyle name="Normal 4 4 2 2 3 2 4 2" xfId="24804" xr:uid="{F1FF3B69-C06C-4D63-AD11-CE324E2F45A5}"/>
    <cellStyle name="Normal 4 4 2 2 3 2 4 2 2" xfId="38496" xr:uid="{23B914CC-FEAA-4566-A44F-09507CBE4FC9}"/>
    <cellStyle name="Normal 4 4 2 2 3 2 4 2 3" xfId="53380" xr:uid="{E52F0C0B-28E1-4B8B-8111-17AEA5C63185}"/>
    <cellStyle name="Normal 4 4 2 2 3 2 4 3" xfId="17960" xr:uid="{E57A2ED6-A28C-4B87-B504-7DFF9AFC4994}"/>
    <cellStyle name="Normal 4 4 2 2 3 2 4 4" xfId="31650" xr:uid="{8AD7191E-0656-4AF9-8A69-3E9F4F271E4E}"/>
    <cellStyle name="Normal 4 4 2 2 3 2 4 5" xfId="46534" xr:uid="{C478A059-FC31-4968-87C1-3ED96896A1FD}"/>
    <cellStyle name="Normal 4 4 2 2 3 2 5" xfId="21382" xr:uid="{3E3F04B7-C95A-412E-9C0F-BB1F1591703D}"/>
    <cellStyle name="Normal 4 4 2 2 3 2 5 2" xfId="35074" xr:uid="{AFCF0D59-B83C-40E1-9548-03C5095B83A6}"/>
    <cellStyle name="Normal 4 4 2 2 3 2 5 3" xfId="49958" xr:uid="{D969A107-1C1E-4ED3-828A-4B60CA030B40}"/>
    <cellStyle name="Normal 4 4 2 2 3 2 6" xfId="14538" xr:uid="{1B57FB11-5498-45A2-818C-D792CD8AB87A}"/>
    <cellStyle name="Normal 4 4 2 2 3 2 7" xfId="28228" xr:uid="{CB62C18B-4914-4A75-B85A-73BB0290B68B}"/>
    <cellStyle name="Normal 4 4 2 2 3 2 8" xfId="43112" xr:uid="{DD898DE6-5259-4A28-8638-F8281FA820F0}"/>
    <cellStyle name="Normal 4 4 2 2 3 3" xfId="7694" xr:uid="{0D02FDD8-046D-4B1F-8252-4B3BB8E6A6E1}"/>
    <cellStyle name="Normal 4 4 2 2 3 3 2" xfId="9406" xr:uid="{401C8619-F688-47E8-998C-2723CA23EC47}"/>
    <cellStyle name="Normal 4 4 2 2 3 3 2 2" xfId="12828" xr:uid="{CCD0AE7A-F054-47A8-8F4C-E8F5CEC3BB43}"/>
    <cellStyle name="Normal 4 4 2 2 3 3 2 2 2" xfId="26518" xr:uid="{039E04E5-FC68-4D67-8091-9AA328038715}"/>
    <cellStyle name="Normal 4 4 2 2 3 3 2 2 2 2" xfId="40210" xr:uid="{F61577D9-1D7B-4069-A37A-E57E1116662F}"/>
    <cellStyle name="Normal 4 4 2 2 3 3 2 2 2 3" xfId="55094" xr:uid="{8425261B-75AE-4532-8D3C-437727D71D72}"/>
    <cellStyle name="Normal 4 4 2 2 3 3 2 2 3" xfId="19674" xr:uid="{E18B8433-0C3C-4F36-93B7-FBC3093F820C}"/>
    <cellStyle name="Normal 4 4 2 2 3 3 2 2 4" xfId="33364" xr:uid="{7DD7B00A-BC26-4CE7-B095-A545CBBC22BB}"/>
    <cellStyle name="Normal 4 4 2 2 3 3 2 2 5" xfId="48248" xr:uid="{FAFE2818-D2A0-4EA2-B938-8FB0C082BBDC}"/>
    <cellStyle name="Normal 4 4 2 2 3 3 2 3" xfId="23096" xr:uid="{C83B45EC-9588-4C80-9E94-250C7B802307}"/>
    <cellStyle name="Normal 4 4 2 2 3 3 2 3 2" xfId="36788" xr:uid="{1407C024-4ADA-4892-A2C2-C2876C7450F3}"/>
    <cellStyle name="Normal 4 4 2 2 3 3 2 3 3" xfId="51672" xr:uid="{C5682906-CD2A-4C76-A370-2444AF09A594}"/>
    <cellStyle name="Normal 4 4 2 2 3 3 2 4" xfId="16252" xr:uid="{4B9FEEE5-A5E9-4B80-A145-12245A0931B9}"/>
    <cellStyle name="Normal 4 4 2 2 3 3 2 5" xfId="29942" xr:uid="{B76F797B-F351-4B43-95E3-E2D92238CE39}"/>
    <cellStyle name="Normal 4 4 2 2 3 3 2 6" xfId="44826" xr:uid="{F64F52B3-B1CF-4D03-AD1A-5071E9990421}"/>
    <cellStyle name="Normal 4 4 2 2 3 3 3" xfId="11116" xr:uid="{AEACD653-8165-451D-AFB7-78F3D129AA3C}"/>
    <cellStyle name="Normal 4 4 2 2 3 3 3 2" xfId="24806" xr:uid="{CE955830-964A-4729-BC50-A5F397F6D159}"/>
    <cellStyle name="Normal 4 4 2 2 3 3 3 2 2" xfId="38498" xr:uid="{7F77FFBE-1CB7-4B67-BBC0-E592CFAD97FE}"/>
    <cellStyle name="Normal 4 4 2 2 3 3 3 2 3" xfId="53382" xr:uid="{5D242828-B60D-42B4-B5DA-CD01E39597D8}"/>
    <cellStyle name="Normal 4 4 2 2 3 3 3 3" xfId="17962" xr:uid="{DF3E0920-1184-40E3-A703-3B53AE156441}"/>
    <cellStyle name="Normal 4 4 2 2 3 3 3 4" xfId="31652" xr:uid="{C2FEB84E-A430-437F-AFAE-D28CB3ADD398}"/>
    <cellStyle name="Normal 4 4 2 2 3 3 3 5" xfId="46536" xr:uid="{94FFDF75-70DC-4960-AA83-0A46C1ECA1E8}"/>
    <cellStyle name="Normal 4 4 2 2 3 3 4" xfId="21384" xr:uid="{9AACDDDA-EEB2-4C47-B635-BEFC10272155}"/>
    <cellStyle name="Normal 4 4 2 2 3 3 4 2" xfId="35076" xr:uid="{84C3D5E8-F093-4DC1-8E57-C069A22FE84D}"/>
    <cellStyle name="Normal 4 4 2 2 3 3 4 3" xfId="49960" xr:uid="{A76E756D-23DB-4DB0-8340-7DC58AEE07A6}"/>
    <cellStyle name="Normal 4 4 2 2 3 3 5" xfId="14540" xr:uid="{C037F19F-B83B-4162-9F36-D10A1CAC598E}"/>
    <cellStyle name="Normal 4 4 2 2 3 3 6" xfId="28230" xr:uid="{F91FF57D-C25F-47A1-BB53-628B4F108745}"/>
    <cellStyle name="Normal 4 4 2 2 3 3 7" xfId="43114" xr:uid="{370B2EC4-7FCE-4A62-8B80-A3AC36EBA322}"/>
    <cellStyle name="Normal 4 4 2 2 3 4" xfId="7695" xr:uid="{45CBC5C7-503A-41DA-A5E8-DAE0EAFB5A3C}"/>
    <cellStyle name="Normal 4 4 2 2 3 4 2" xfId="9407" xr:uid="{DBA0C4C6-CDB4-425C-88B5-A53F1DFD9ECF}"/>
    <cellStyle name="Normal 4 4 2 2 3 4 2 2" xfId="12829" xr:uid="{B898EB85-1E5D-4886-91D8-F337323B7CE7}"/>
    <cellStyle name="Normal 4 4 2 2 3 4 2 2 2" xfId="26519" xr:uid="{CBC78176-9134-4847-9BCA-D6A55F5E106A}"/>
    <cellStyle name="Normal 4 4 2 2 3 4 2 2 2 2" xfId="40211" xr:uid="{F9E033E3-C384-473A-9F57-2C04A19DE9A2}"/>
    <cellStyle name="Normal 4 4 2 2 3 4 2 2 2 3" xfId="55095" xr:uid="{4BEC6BB8-988F-41E4-9376-703F4073A3CE}"/>
    <cellStyle name="Normal 4 4 2 2 3 4 2 2 3" xfId="19675" xr:uid="{DB4374CE-5F76-42FB-AB3D-3B998F8F996A}"/>
    <cellStyle name="Normal 4 4 2 2 3 4 2 2 4" xfId="33365" xr:uid="{6B16801E-8372-4657-A555-87137280B151}"/>
    <cellStyle name="Normal 4 4 2 2 3 4 2 2 5" xfId="48249" xr:uid="{021E4F51-4A48-49F5-B592-CA86C275C528}"/>
    <cellStyle name="Normal 4 4 2 2 3 4 2 3" xfId="23097" xr:uid="{56907043-9D6B-49F6-A915-00426683388C}"/>
    <cellStyle name="Normal 4 4 2 2 3 4 2 3 2" xfId="36789" xr:uid="{C600C3B6-3716-4958-9023-A92B1B789724}"/>
    <cellStyle name="Normal 4 4 2 2 3 4 2 3 3" xfId="51673" xr:uid="{65DAE208-6189-43A3-861C-96C41D34CF28}"/>
    <cellStyle name="Normal 4 4 2 2 3 4 2 4" xfId="16253" xr:uid="{C70E35D2-05BF-421F-99FF-658578277C11}"/>
    <cellStyle name="Normal 4 4 2 2 3 4 2 5" xfId="29943" xr:uid="{EF6A2FBB-922C-4980-8A1A-FF861A372601}"/>
    <cellStyle name="Normal 4 4 2 2 3 4 2 6" xfId="44827" xr:uid="{181B7C26-082E-47E2-B0C5-DCBE79C05C1A}"/>
    <cellStyle name="Normal 4 4 2 2 3 4 3" xfId="11117" xr:uid="{0EAEF397-9BBE-42CE-A1D8-9456FFC0E56E}"/>
    <cellStyle name="Normal 4 4 2 2 3 4 3 2" xfId="24807" xr:uid="{7C3E54C2-143F-4B35-9C80-FC0C20A6056C}"/>
    <cellStyle name="Normal 4 4 2 2 3 4 3 2 2" xfId="38499" xr:uid="{3BD5903B-0D15-42D9-AB34-E74EE9238232}"/>
    <cellStyle name="Normal 4 4 2 2 3 4 3 2 3" xfId="53383" xr:uid="{6E07DF44-79DB-4365-AAA1-2404778B0473}"/>
    <cellStyle name="Normal 4 4 2 2 3 4 3 3" xfId="17963" xr:uid="{F5A4E0FC-CC15-4B57-B40A-29BB0B0345FB}"/>
    <cellStyle name="Normal 4 4 2 2 3 4 3 4" xfId="31653" xr:uid="{B83DB3A5-1A63-44C5-927B-ED346BE77B28}"/>
    <cellStyle name="Normal 4 4 2 2 3 4 3 5" xfId="46537" xr:uid="{3F85F648-919F-4D91-872C-60AF14162868}"/>
    <cellStyle name="Normal 4 4 2 2 3 4 4" xfId="21385" xr:uid="{E13613C6-8DA7-4238-8A7C-8B4B74B8A4A2}"/>
    <cellStyle name="Normal 4 4 2 2 3 4 4 2" xfId="35077" xr:uid="{AA0E9033-3665-406A-8B04-931D6A9C471C}"/>
    <cellStyle name="Normal 4 4 2 2 3 4 4 3" xfId="49961" xr:uid="{953B7015-A1CF-48CC-B7C5-3E7EC8731DC4}"/>
    <cellStyle name="Normal 4 4 2 2 3 4 5" xfId="14541" xr:uid="{34DF5A2A-A8DD-42E1-B1A7-7C7F25423AD2}"/>
    <cellStyle name="Normal 4 4 2 2 3 4 6" xfId="28231" xr:uid="{A929C72D-E5D4-4B59-92B3-4C55014A021C}"/>
    <cellStyle name="Normal 4 4 2 2 3 4 7" xfId="43115" xr:uid="{9393AF2B-CA97-4E68-8EC2-76D5A6054EE3}"/>
    <cellStyle name="Normal 4 4 2 2 3 5" xfId="9403" xr:uid="{6B538ECC-07C8-4CDF-B2A7-C8D9CC87DAF9}"/>
    <cellStyle name="Normal 4 4 2 2 3 5 2" xfId="12825" xr:uid="{6C0E40FE-A484-43A0-B170-5AD54CC8CA02}"/>
    <cellStyle name="Normal 4 4 2 2 3 5 2 2" xfId="26515" xr:uid="{CA70E8D3-9E5E-408C-8C9E-F3F2259071F2}"/>
    <cellStyle name="Normal 4 4 2 2 3 5 2 2 2" xfId="40207" xr:uid="{3C974699-E4E8-4807-8F87-2D229283E208}"/>
    <cellStyle name="Normal 4 4 2 2 3 5 2 2 3" xfId="55091" xr:uid="{1F2D0D64-8CB2-49E6-AB2F-FEAADB0B2036}"/>
    <cellStyle name="Normal 4 4 2 2 3 5 2 3" xfId="19671" xr:uid="{22FECDF0-75DD-4A92-BEEF-DCAFB52BEF1C}"/>
    <cellStyle name="Normal 4 4 2 2 3 5 2 4" xfId="33361" xr:uid="{C8975099-40E3-4236-BDC3-BE7B1D49F57E}"/>
    <cellStyle name="Normal 4 4 2 2 3 5 2 5" xfId="48245" xr:uid="{890FDF11-41E3-465E-8959-ADA1C6E7C275}"/>
    <cellStyle name="Normal 4 4 2 2 3 5 3" xfId="23093" xr:uid="{C0936124-33D8-406C-BC82-D908CCCA430D}"/>
    <cellStyle name="Normal 4 4 2 2 3 5 3 2" xfId="36785" xr:uid="{5B251A84-A61D-4E90-90C3-3A84B60A3645}"/>
    <cellStyle name="Normal 4 4 2 2 3 5 3 3" xfId="51669" xr:uid="{D41301DD-633D-4310-BD8E-31665F4708F0}"/>
    <cellStyle name="Normal 4 4 2 2 3 5 4" xfId="16249" xr:uid="{827698D6-DBE8-420E-A35B-42FF262643F5}"/>
    <cellStyle name="Normal 4 4 2 2 3 5 5" xfId="29939" xr:uid="{49076ABF-6B66-4FB1-ABBB-2C14819A3AE7}"/>
    <cellStyle name="Normal 4 4 2 2 3 5 6" xfId="44823" xr:uid="{4545398C-AD04-4CF2-80CC-A1B4B9FA07EC}"/>
    <cellStyle name="Normal 4 4 2 2 3 6" xfId="11113" xr:uid="{E4240BDF-775C-418F-B3F5-79058E394616}"/>
    <cellStyle name="Normal 4 4 2 2 3 6 2" xfId="24803" xr:uid="{893CFCF3-EFE8-43AB-9093-01F4AC8C6F55}"/>
    <cellStyle name="Normal 4 4 2 2 3 6 2 2" xfId="38495" xr:uid="{DE522C3D-92B7-45F1-B21A-525D1697169C}"/>
    <cellStyle name="Normal 4 4 2 2 3 6 2 3" xfId="53379" xr:uid="{7635DC4C-EA5F-44FC-82E5-D739410C7E7E}"/>
    <cellStyle name="Normal 4 4 2 2 3 6 3" xfId="17959" xr:uid="{ADFF581C-2983-40B7-A933-FC1B7A1E9A5A}"/>
    <cellStyle name="Normal 4 4 2 2 3 6 4" xfId="31649" xr:uid="{DCDC85E9-047B-4415-9A18-866D21A47DEE}"/>
    <cellStyle name="Normal 4 4 2 2 3 6 5" xfId="46533" xr:uid="{FFBE705C-E1F0-4517-99B9-4DA942C10A00}"/>
    <cellStyle name="Normal 4 4 2 2 3 7" xfId="21381" xr:uid="{955087AB-82FE-4786-95EE-7E7E4585AEA2}"/>
    <cellStyle name="Normal 4 4 2 2 3 7 2" xfId="35073" xr:uid="{500640C9-3BC8-4F85-8980-1D317519CB10}"/>
    <cellStyle name="Normal 4 4 2 2 3 7 3" xfId="49957" xr:uid="{23848CF2-557B-4E36-8E54-458F97620A74}"/>
    <cellStyle name="Normal 4 4 2 2 3 8" xfId="14537" xr:uid="{CE31341C-73C8-41C7-91D9-D840F1A91C57}"/>
    <cellStyle name="Normal 4 4 2 2 3 9" xfId="28227" xr:uid="{58622465-BA9C-4969-B7F5-626053D8F2AC}"/>
    <cellStyle name="Normal 4 4 2 2 4" xfId="7696" xr:uid="{ABC45507-823E-45CA-8644-7C0A1E9A270F}"/>
    <cellStyle name="Normal 4 4 2 2 4 2" xfId="7697" xr:uid="{5AB9D94C-B0E5-4D00-A4DF-C60DFEB204B0}"/>
    <cellStyle name="Normal 4 4 2 2 4 2 2" xfId="9409" xr:uid="{3EA0D65B-B826-4CC0-ABAC-AF677D2BE888}"/>
    <cellStyle name="Normal 4 4 2 2 4 2 2 2" xfId="12831" xr:uid="{52F35697-2F17-41E0-801E-1EDDBDC9B21A}"/>
    <cellStyle name="Normal 4 4 2 2 4 2 2 2 2" xfId="26521" xr:uid="{9F756FED-1C29-43B0-8D8D-B21FBA130D5A}"/>
    <cellStyle name="Normal 4 4 2 2 4 2 2 2 2 2" xfId="40213" xr:uid="{22C72FEB-6B02-4B73-8C62-A3D8E9F142F0}"/>
    <cellStyle name="Normal 4 4 2 2 4 2 2 2 2 3" xfId="55097" xr:uid="{0B10E3E5-A41D-41EB-B8E4-74A492784557}"/>
    <cellStyle name="Normal 4 4 2 2 4 2 2 2 3" xfId="19677" xr:uid="{1A728DE2-3123-4E5A-9DB4-7D1D3A696134}"/>
    <cellStyle name="Normal 4 4 2 2 4 2 2 2 4" xfId="33367" xr:uid="{40BB135E-44CC-4766-A4BC-BB1A90356273}"/>
    <cellStyle name="Normal 4 4 2 2 4 2 2 2 5" xfId="48251" xr:uid="{9343F5CA-0136-4A4A-87CE-4547624D1F81}"/>
    <cellStyle name="Normal 4 4 2 2 4 2 2 3" xfId="23099" xr:uid="{F6F01447-366A-488C-A7CE-0C956838F571}"/>
    <cellStyle name="Normal 4 4 2 2 4 2 2 3 2" xfId="36791" xr:uid="{15B532EA-4588-495D-A6A2-8CCDEE97AB52}"/>
    <cellStyle name="Normal 4 4 2 2 4 2 2 3 3" xfId="51675" xr:uid="{17E7A755-B357-4666-82AE-BD7FBE09ACE6}"/>
    <cellStyle name="Normal 4 4 2 2 4 2 2 4" xfId="16255" xr:uid="{63E78FB1-9529-4BF6-9CB2-359DE1A647F2}"/>
    <cellStyle name="Normal 4 4 2 2 4 2 2 5" xfId="29945" xr:uid="{59A6CE1E-9A05-4627-ABC0-F9B9008A21B9}"/>
    <cellStyle name="Normal 4 4 2 2 4 2 2 6" xfId="44829" xr:uid="{FEDB7BA9-DBE3-42F7-B54E-BCA8E962556F}"/>
    <cellStyle name="Normal 4 4 2 2 4 2 3" xfId="11119" xr:uid="{2FB40020-25A6-45D3-977A-CA48670AC202}"/>
    <cellStyle name="Normal 4 4 2 2 4 2 3 2" xfId="24809" xr:uid="{B090A6B3-05B2-4927-8883-B7F75E0B4C6D}"/>
    <cellStyle name="Normal 4 4 2 2 4 2 3 2 2" xfId="38501" xr:uid="{5AD112D4-AD7D-43F4-9364-1F29788BE61B}"/>
    <cellStyle name="Normal 4 4 2 2 4 2 3 2 3" xfId="53385" xr:uid="{128C0088-C375-4F38-8F79-B1BBE8D9E772}"/>
    <cellStyle name="Normal 4 4 2 2 4 2 3 3" xfId="17965" xr:uid="{F45F8AEF-BF31-4246-8203-8104372F1509}"/>
    <cellStyle name="Normal 4 4 2 2 4 2 3 4" xfId="31655" xr:uid="{772B40F1-6A33-44D8-B7E3-F7703DAD0D33}"/>
    <cellStyle name="Normal 4 4 2 2 4 2 3 5" xfId="46539" xr:uid="{F327A6D6-5F45-4E5B-83F9-148170C5BB55}"/>
    <cellStyle name="Normal 4 4 2 2 4 2 4" xfId="21387" xr:uid="{1434FD50-7B1B-4720-A67D-6D7D0F96F694}"/>
    <cellStyle name="Normal 4 4 2 2 4 2 4 2" xfId="35079" xr:uid="{3B23D537-B350-4D45-8232-C6D64E3BE573}"/>
    <cellStyle name="Normal 4 4 2 2 4 2 4 3" xfId="49963" xr:uid="{70B29537-3AC0-47FB-8EA4-0F830B5972FB}"/>
    <cellStyle name="Normal 4 4 2 2 4 2 5" xfId="14543" xr:uid="{B2552CAE-E5C7-4ED9-8BED-3622BA588939}"/>
    <cellStyle name="Normal 4 4 2 2 4 2 6" xfId="28233" xr:uid="{4D8155BF-8BA2-43C8-933B-4E65131240B9}"/>
    <cellStyle name="Normal 4 4 2 2 4 2 7" xfId="43117" xr:uid="{23B588D6-ABD2-4D82-9680-D994720B4746}"/>
    <cellStyle name="Normal 4 4 2 2 4 3" xfId="9408" xr:uid="{67AC092C-5C14-408A-B1AE-1B786EA53555}"/>
    <cellStyle name="Normal 4 4 2 2 4 3 2" xfId="12830" xr:uid="{E3D25291-7E06-4399-AFF1-15FCFAE4EE31}"/>
    <cellStyle name="Normal 4 4 2 2 4 3 2 2" xfId="26520" xr:uid="{44D6A528-02D4-47F2-A29E-F7CF43C32AC5}"/>
    <cellStyle name="Normal 4 4 2 2 4 3 2 2 2" xfId="40212" xr:uid="{C7397A54-78AA-49CE-A6F5-753D7471BB2B}"/>
    <cellStyle name="Normal 4 4 2 2 4 3 2 2 3" xfId="55096" xr:uid="{8C1B0F62-0996-4E64-A684-06F98BE6F94B}"/>
    <cellStyle name="Normal 4 4 2 2 4 3 2 3" xfId="19676" xr:uid="{FC60140C-2C70-48F4-99ED-A0A82CD2B2C1}"/>
    <cellStyle name="Normal 4 4 2 2 4 3 2 4" xfId="33366" xr:uid="{17F06C64-F17E-4AA3-B479-CC4C5A963515}"/>
    <cellStyle name="Normal 4 4 2 2 4 3 2 5" xfId="48250" xr:uid="{4508F91B-3E85-412C-98B7-16D8C7092E86}"/>
    <cellStyle name="Normal 4 4 2 2 4 3 3" xfId="23098" xr:uid="{F155F082-9806-4CED-AC2F-9D60A7B39090}"/>
    <cellStyle name="Normal 4 4 2 2 4 3 3 2" xfId="36790" xr:uid="{D06E1C6E-1254-4C58-869A-18C6CE62BB99}"/>
    <cellStyle name="Normal 4 4 2 2 4 3 3 3" xfId="51674" xr:uid="{1C65894E-6052-44FC-B6DD-7777470731D3}"/>
    <cellStyle name="Normal 4 4 2 2 4 3 4" xfId="16254" xr:uid="{C907399A-36B2-4F5C-B00C-C649802F757C}"/>
    <cellStyle name="Normal 4 4 2 2 4 3 5" xfId="29944" xr:uid="{C5E1DACF-D71C-43F7-879A-078F434CC2D2}"/>
    <cellStyle name="Normal 4 4 2 2 4 3 6" xfId="44828" xr:uid="{CB85713B-AFA5-4F6B-8C0A-C0C644CCB61A}"/>
    <cellStyle name="Normal 4 4 2 2 4 4" xfId="11118" xr:uid="{D31ADDC5-D333-444C-9B46-C99190382075}"/>
    <cellStyle name="Normal 4 4 2 2 4 4 2" xfId="24808" xr:uid="{E9BC8A7C-EE7A-4297-8434-5A93ACBC89E0}"/>
    <cellStyle name="Normal 4 4 2 2 4 4 2 2" xfId="38500" xr:uid="{4352005B-F5D2-49D5-8782-5E6DAA1F7E3A}"/>
    <cellStyle name="Normal 4 4 2 2 4 4 2 3" xfId="53384" xr:uid="{179B27AF-42E2-49A2-99FC-C672298D2D0F}"/>
    <cellStyle name="Normal 4 4 2 2 4 4 3" xfId="17964" xr:uid="{933EB0BB-0FDE-46C1-9A53-A4845B63838D}"/>
    <cellStyle name="Normal 4 4 2 2 4 4 4" xfId="31654" xr:uid="{FAEC5FE1-9F20-4C9B-9575-0D5A4B2FA1A8}"/>
    <cellStyle name="Normal 4 4 2 2 4 4 5" xfId="46538" xr:uid="{0A854605-A9D4-4E5D-97A7-A56C78D2DC6A}"/>
    <cellStyle name="Normal 4 4 2 2 4 5" xfId="21386" xr:uid="{278B1A42-C8E6-4D63-BD74-1FDEFC4CBD07}"/>
    <cellStyle name="Normal 4 4 2 2 4 5 2" xfId="35078" xr:uid="{1C7C09F8-EFE7-4B39-90D8-EAB91A1A4F0E}"/>
    <cellStyle name="Normal 4 4 2 2 4 5 3" xfId="49962" xr:uid="{4FDE34FB-DB79-4D59-A197-44C75F23D04E}"/>
    <cellStyle name="Normal 4 4 2 2 4 6" xfId="14542" xr:uid="{8A609AD3-0283-4C96-B146-7A0D982F29FC}"/>
    <cellStyle name="Normal 4 4 2 2 4 7" xfId="28232" xr:uid="{35D44F57-157C-4D9A-AC67-FB392A92F4A4}"/>
    <cellStyle name="Normal 4 4 2 2 4 8" xfId="43116" xr:uid="{1E6F0182-B25A-4915-BD99-694C87167B0D}"/>
    <cellStyle name="Normal 4 4 2 2 5" xfId="7698" xr:uid="{1D0DAEFF-57D8-4B6E-932F-AB780A368518}"/>
    <cellStyle name="Normal 4 4 2 2 5 2" xfId="9410" xr:uid="{EEE0D45E-9406-4AEF-B09B-8AA12E360C53}"/>
    <cellStyle name="Normal 4 4 2 2 5 2 2" xfId="12832" xr:uid="{937277A7-27DB-47A3-AE33-25716D7474DF}"/>
    <cellStyle name="Normal 4 4 2 2 5 2 2 2" xfId="26522" xr:uid="{C6C3010F-4CD2-4065-837F-9C61FEF528F8}"/>
    <cellStyle name="Normal 4 4 2 2 5 2 2 2 2" xfId="40214" xr:uid="{791ADD91-8B3C-4386-BBA5-272B71B270FA}"/>
    <cellStyle name="Normal 4 4 2 2 5 2 2 2 3" xfId="55098" xr:uid="{3DA3BFE5-8DAC-4B33-A01F-593D524670BF}"/>
    <cellStyle name="Normal 4 4 2 2 5 2 2 3" xfId="19678" xr:uid="{4798F9A5-E5AD-444F-8CC2-BD823F0550E3}"/>
    <cellStyle name="Normal 4 4 2 2 5 2 2 4" xfId="33368" xr:uid="{500C21E4-1405-4FE6-B057-C44D651C0B18}"/>
    <cellStyle name="Normal 4 4 2 2 5 2 2 5" xfId="48252" xr:uid="{0E03E023-AA57-481A-9A6F-1943351BCAFE}"/>
    <cellStyle name="Normal 4 4 2 2 5 2 3" xfId="23100" xr:uid="{B42ACA12-7585-49EE-89E7-5BF80196B4B4}"/>
    <cellStyle name="Normal 4 4 2 2 5 2 3 2" xfId="36792" xr:uid="{40954700-EC5F-41FA-A0D5-22DE0AB9451C}"/>
    <cellStyle name="Normal 4 4 2 2 5 2 3 3" xfId="51676" xr:uid="{3D724E48-4DCC-40F2-908D-FB103F7220EA}"/>
    <cellStyle name="Normal 4 4 2 2 5 2 4" xfId="16256" xr:uid="{E6082873-E66E-47B6-8931-4493475A87C1}"/>
    <cellStyle name="Normal 4 4 2 2 5 2 5" xfId="29946" xr:uid="{329CED01-4423-46E3-B5BB-D524F46BE9F3}"/>
    <cellStyle name="Normal 4 4 2 2 5 2 6" xfId="44830" xr:uid="{8F6F3EAB-FAC6-46BA-9242-5F16A884DED5}"/>
    <cellStyle name="Normal 4 4 2 2 5 3" xfId="11120" xr:uid="{C69F1449-B4B9-4534-BCCA-4FFD3A3A214C}"/>
    <cellStyle name="Normal 4 4 2 2 5 3 2" xfId="24810" xr:uid="{38913345-608A-4CDB-BD5B-F4C2B8B767F1}"/>
    <cellStyle name="Normal 4 4 2 2 5 3 2 2" xfId="38502" xr:uid="{A802DC87-84BD-419D-8DFA-66554C598CEB}"/>
    <cellStyle name="Normal 4 4 2 2 5 3 2 3" xfId="53386" xr:uid="{5D289A9E-B12B-4234-AAB5-008FECF69B9E}"/>
    <cellStyle name="Normal 4 4 2 2 5 3 3" xfId="17966" xr:uid="{B7E2D618-347E-4D69-9CF9-FC407C134227}"/>
    <cellStyle name="Normal 4 4 2 2 5 3 4" xfId="31656" xr:uid="{80741F75-67B5-4856-9D75-BCC4A8910CFE}"/>
    <cellStyle name="Normal 4 4 2 2 5 3 5" xfId="46540" xr:uid="{FCCC1BE1-8575-4B85-9BB9-297030D89B57}"/>
    <cellStyle name="Normal 4 4 2 2 5 4" xfId="21388" xr:uid="{1BB0C569-09C6-4493-BB2E-71CB9C164A52}"/>
    <cellStyle name="Normal 4 4 2 2 5 4 2" xfId="35080" xr:uid="{AC7E553F-5E12-4951-B555-1712CC5B0244}"/>
    <cellStyle name="Normal 4 4 2 2 5 4 3" xfId="49964" xr:uid="{261E2D54-3E6D-4979-8D31-7B8CAF0D9C4A}"/>
    <cellStyle name="Normal 4 4 2 2 5 5" xfId="14544" xr:uid="{7753684A-8593-4504-AFF5-D906C395B513}"/>
    <cellStyle name="Normal 4 4 2 2 5 6" xfId="28234" xr:uid="{07E4EBE2-3968-41A5-A467-61FC9CE09AA0}"/>
    <cellStyle name="Normal 4 4 2 2 5 7" xfId="43118" xr:uid="{3649F9F7-7C2B-4211-A218-C36C43C5350E}"/>
    <cellStyle name="Normal 4 4 2 2 6" xfId="7699" xr:uid="{6F4261FC-7648-48E3-8A08-D889C4E00D0E}"/>
    <cellStyle name="Normal 4 4 2 2 6 2" xfId="9411" xr:uid="{0938DF9C-8052-4254-8997-466ABB8EA185}"/>
    <cellStyle name="Normal 4 4 2 2 6 2 2" xfId="12833" xr:uid="{231411C3-0EBE-4891-8D66-7F7E956B21C3}"/>
    <cellStyle name="Normal 4 4 2 2 6 2 2 2" xfId="26523" xr:uid="{96646E23-419C-47A5-812D-C987BD82A4BE}"/>
    <cellStyle name="Normal 4 4 2 2 6 2 2 2 2" xfId="40215" xr:uid="{35CF48AB-7620-4650-BFD6-01D4594A794F}"/>
    <cellStyle name="Normal 4 4 2 2 6 2 2 2 3" xfId="55099" xr:uid="{D9F11650-C12B-4158-A62D-9330BCF89A22}"/>
    <cellStyle name="Normal 4 4 2 2 6 2 2 3" xfId="19679" xr:uid="{198DF728-C648-4A41-A183-F40D533DF286}"/>
    <cellStyle name="Normal 4 4 2 2 6 2 2 4" xfId="33369" xr:uid="{DAFDC3AB-3A5D-4517-9A8B-A3F92370CC5E}"/>
    <cellStyle name="Normal 4 4 2 2 6 2 2 5" xfId="48253" xr:uid="{5C2CAA3C-B2B1-4B37-92D8-A31686D9E906}"/>
    <cellStyle name="Normal 4 4 2 2 6 2 3" xfId="23101" xr:uid="{F18712BF-E806-40DC-814F-ED4664360214}"/>
    <cellStyle name="Normal 4 4 2 2 6 2 3 2" xfId="36793" xr:uid="{E24DB234-A02C-4F5E-95C2-69BF68ADE21D}"/>
    <cellStyle name="Normal 4 4 2 2 6 2 3 3" xfId="51677" xr:uid="{5D80087C-0CB1-4A5D-8339-139F61BBD204}"/>
    <cellStyle name="Normal 4 4 2 2 6 2 4" xfId="16257" xr:uid="{A1422E6D-7056-4D78-AAE9-89EF9D544CC9}"/>
    <cellStyle name="Normal 4 4 2 2 6 2 5" xfId="29947" xr:uid="{9D452AAA-4B8D-4781-92B5-4790C4BCFB38}"/>
    <cellStyle name="Normal 4 4 2 2 6 2 6" xfId="44831" xr:uid="{F2AFF5A0-0A54-41CB-AB9F-CBFE6E1206DB}"/>
    <cellStyle name="Normal 4 4 2 2 6 3" xfId="11121" xr:uid="{D2F0B4EC-A90B-4459-973C-434EEF798063}"/>
    <cellStyle name="Normal 4 4 2 2 6 3 2" xfId="24811" xr:uid="{0F2EEFCC-E715-4668-8966-2DD571386FBA}"/>
    <cellStyle name="Normal 4 4 2 2 6 3 2 2" xfId="38503" xr:uid="{6EF59380-CB2C-43F6-8AFF-CDA5D460D0B0}"/>
    <cellStyle name="Normal 4 4 2 2 6 3 2 3" xfId="53387" xr:uid="{51E4E56B-B031-401C-8042-AB76BD8574DB}"/>
    <cellStyle name="Normal 4 4 2 2 6 3 3" xfId="17967" xr:uid="{BDEFF629-5C93-483B-8131-2A692883E74A}"/>
    <cellStyle name="Normal 4 4 2 2 6 3 4" xfId="31657" xr:uid="{BA871503-94C9-49B4-84F0-B6F50005B38F}"/>
    <cellStyle name="Normal 4 4 2 2 6 3 5" xfId="46541" xr:uid="{85757804-64EF-435E-83B1-42C4A619B045}"/>
    <cellStyle name="Normal 4 4 2 2 6 4" xfId="21389" xr:uid="{6167FE81-7753-42B4-BE8F-FE1A9DAA3824}"/>
    <cellStyle name="Normal 4 4 2 2 6 4 2" xfId="35081" xr:uid="{33AF4B62-E4DA-4281-B0B2-B3FAB1B39214}"/>
    <cellStyle name="Normal 4 4 2 2 6 4 3" xfId="49965" xr:uid="{34047092-F11B-4CA5-A196-17866CB8BE5F}"/>
    <cellStyle name="Normal 4 4 2 2 6 5" xfId="14545" xr:uid="{B0334C49-7D04-40CE-8434-61ACD2F967F7}"/>
    <cellStyle name="Normal 4 4 2 2 6 6" xfId="28235" xr:uid="{28ED7EAA-AF86-4893-9BFB-DED4213FF0F6}"/>
    <cellStyle name="Normal 4 4 2 2 6 7" xfId="43119" xr:uid="{049EFE5A-6560-4B3E-B23D-B4FA35166A15}"/>
    <cellStyle name="Normal 4 4 2 2 7" xfId="9397" xr:uid="{7423424F-D4F7-4FE4-A2BA-DC34D8F4589E}"/>
    <cellStyle name="Normal 4 4 2 2 7 2" xfId="12819" xr:uid="{EF87DCCD-6F69-4B57-8FCD-72AE91949859}"/>
    <cellStyle name="Normal 4 4 2 2 7 2 2" xfId="26509" xr:uid="{D310B0F6-6704-4700-B339-7B10751AC4E6}"/>
    <cellStyle name="Normal 4 4 2 2 7 2 2 2" xfId="40201" xr:uid="{C5B444EC-E4F3-420E-9CD8-71F54648C0C8}"/>
    <cellStyle name="Normal 4 4 2 2 7 2 2 3" xfId="55085" xr:uid="{5E5F6AFC-63E3-42CD-982E-059E8A08D49E}"/>
    <cellStyle name="Normal 4 4 2 2 7 2 3" xfId="19665" xr:uid="{363E123D-8608-4F16-81B1-22B56E9BD1A6}"/>
    <cellStyle name="Normal 4 4 2 2 7 2 4" xfId="33355" xr:uid="{E9917FAD-C1FB-4D99-9431-476DBEEF2EB8}"/>
    <cellStyle name="Normal 4 4 2 2 7 2 5" xfId="48239" xr:uid="{DB1A2B1A-85A2-4B0E-97C8-503BC45A906D}"/>
    <cellStyle name="Normal 4 4 2 2 7 3" xfId="23087" xr:uid="{311CC703-6DFF-46E3-86E9-4CC59F21B551}"/>
    <cellStyle name="Normal 4 4 2 2 7 3 2" xfId="36779" xr:uid="{66962899-6D1B-4428-8290-697E9C097266}"/>
    <cellStyle name="Normal 4 4 2 2 7 3 3" xfId="51663" xr:uid="{DEF878D9-2454-43CB-A401-3AB11F1DEEB3}"/>
    <cellStyle name="Normal 4 4 2 2 7 4" xfId="16243" xr:uid="{50328ABA-F4C6-48A7-B194-30AF63225E64}"/>
    <cellStyle name="Normal 4 4 2 2 7 5" xfId="29933" xr:uid="{B7F1A434-6177-434F-95B0-7C643907E200}"/>
    <cellStyle name="Normal 4 4 2 2 7 6" xfId="44817" xr:uid="{E117393A-D7C5-4EE2-AB50-5913C6DA33E7}"/>
    <cellStyle name="Normal 4 4 2 2 8" xfId="11107" xr:uid="{6AA25139-275A-46A5-BD3D-77A7C3504119}"/>
    <cellStyle name="Normal 4 4 2 2 8 2" xfId="24797" xr:uid="{3A06F645-7EAD-4E31-935B-CCAE15E095F1}"/>
    <cellStyle name="Normal 4 4 2 2 8 2 2" xfId="38489" xr:uid="{D48FFDFF-FF11-4AD0-84A6-CFB8C591CC95}"/>
    <cellStyle name="Normal 4 4 2 2 8 2 3" xfId="53373" xr:uid="{64EEF557-B4C6-44D1-B568-487ADCF62AEF}"/>
    <cellStyle name="Normal 4 4 2 2 8 3" xfId="17953" xr:uid="{296A1076-260C-4D45-B905-475E0333A472}"/>
    <cellStyle name="Normal 4 4 2 2 8 4" xfId="31643" xr:uid="{423DFE4C-C868-4307-B4DE-90F36EB662A9}"/>
    <cellStyle name="Normal 4 4 2 2 8 5" xfId="46527" xr:uid="{2082D5D2-681F-4678-A191-391F66E94797}"/>
    <cellStyle name="Normal 4 4 2 2 9" xfId="21375" xr:uid="{F1981263-6845-4325-97B7-6DDC55147960}"/>
    <cellStyle name="Normal 4 4 2 2 9 2" xfId="35067" xr:uid="{8D5870CD-66F4-48A0-8ECE-ED955A822320}"/>
    <cellStyle name="Normal 4 4 2 2 9 3" xfId="49951" xr:uid="{6E4E410A-06DD-4FAD-B6EA-4A73821390CC}"/>
    <cellStyle name="Normal 4 4 2 3" xfId="7700" xr:uid="{BC072DB9-3912-4E53-916E-C6B9DE59A736}"/>
    <cellStyle name="Normal 4 4 2 3 10" xfId="43120" xr:uid="{411E4D94-1F60-4FD1-B82C-4E5CB43C5D62}"/>
    <cellStyle name="Normal 4 4 2 3 2" xfId="7701" xr:uid="{1B4C1B2C-2B14-4BFF-882C-A5DCB2CD798F}"/>
    <cellStyle name="Normal 4 4 2 3 2 2" xfId="7702" xr:uid="{72B03D46-5221-4664-8CB4-2027B550FE3E}"/>
    <cellStyle name="Normal 4 4 2 3 2 2 2" xfId="9414" xr:uid="{BF5443C3-8592-4B16-ABB9-30AD7E7B462C}"/>
    <cellStyle name="Normal 4 4 2 3 2 2 2 2" xfId="12836" xr:uid="{E650B656-682D-4D77-A79F-E3EBEF2E21DD}"/>
    <cellStyle name="Normal 4 4 2 3 2 2 2 2 2" xfId="26526" xr:uid="{457295D1-34BF-42A1-BD83-D020C0E10DAC}"/>
    <cellStyle name="Normal 4 4 2 3 2 2 2 2 2 2" xfId="40218" xr:uid="{D8635E13-F35D-4BF9-8554-744A99EF236E}"/>
    <cellStyle name="Normal 4 4 2 3 2 2 2 2 2 3" xfId="55102" xr:uid="{BAFE01A6-6EF9-4A92-8662-61D56EA2D00D}"/>
    <cellStyle name="Normal 4 4 2 3 2 2 2 2 3" xfId="19682" xr:uid="{47D5DD49-6C87-44C9-ACDE-27E66610B808}"/>
    <cellStyle name="Normal 4 4 2 3 2 2 2 2 4" xfId="33372" xr:uid="{1E61D2DD-63A6-44FF-AA76-9E542CAAD824}"/>
    <cellStyle name="Normal 4 4 2 3 2 2 2 2 5" xfId="48256" xr:uid="{16181735-2367-4C26-8020-FAD4E6593B18}"/>
    <cellStyle name="Normal 4 4 2 3 2 2 2 3" xfId="23104" xr:uid="{0E85811D-73DC-49AC-A398-37505CD27741}"/>
    <cellStyle name="Normal 4 4 2 3 2 2 2 3 2" xfId="36796" xr:uid="{C1534D82-AD5F-4BDD-BED9-7D0829C71AE6}"/>
    <cellStyle name="Normal 4 4 2 3 2 2 2 3 3" xfId="51680" xr:uid="{C96F437A-B11B-448A-8963-55450AC626CC}"/>
    <cellStyle name="Normal 4 4 2 3 2 2 2 4" xfId="16260" xr:uid="{F51191B5-47DD-4D4F-8F13-8854C22DFECE}"/>
    <cellStyle name="Normal 4 4 2 3 2 2 2 5" xfId="29950" xr:uid="{F4F4E3C0-F71B-4690-91FB-2508D19A7429}"/>
    <cellStyle name="Normal 4 4 2 3 2 2 2 6" xfId="44834" xr:uid="{A8798A8F-802F-4619-BB8C-AE85846FBB90}"/>
    <cellStyle name="Normal 4 4 2 3 2 2 3" xfId="11124" xr:uid="{189945B5-033B-49FC-A24B-71BF103DBD53}"/>
    <cellStyle name="Normal 4 4 2 3 2 2 3 2" xfId="24814" xr:uid="{22020AB8-290C-4771-827F-19CF39C88452}"/>
    <cellStyle name="Normal 4 4 2 3 2 2 3 2 2" xfId="38506" xr:uid="{B8AF4B7C-39A2-4B15-B66C-4DA65E7AF8E5}"/>
    <cellStyle name="Normal 4 4 2 3 2 2 3 2 3" xfId="53390" xr:uid="{32CA984F-2103-491F-9611-0F7FDB43CE70}"/>
    <cellStyle name="Normal 4 4 2 3 2 2 3 3" xfId="17970" xr:uid="{71C528E5-42CC-41B2-84D8-75B4AE9E574D}"/>
    <cellStyle name="Normal 4 4 2 3 2 2 3 4" xfId="31660" xr:uid="{EC1A995D-63CC-4386-B005-AFB301C3607C}"/>
    <cellStyle name="Normal 4 4 2 3 2 2 3 5" xfId="46544" xr:uid="{CCB4013A-ACDC-460F-B6C5-F1C921AFA7EA}"/>
    <cellStyle name="Normal 4 4 2 3 2 2 4" xfId="21392" xr:uid="{F3A15F3F-DA61-45B5-ACAB-37F485A73BA1}"/>
    <cellStyle name="Normal 4 4 2 3 2 2 4 2" xfId="35084" xr:uid="{D5518792-F6EC-460F-B860-9675634B2A7B}"/>
    <cellStyle name="Normal 4 4 2 3 2 2 4 3" xfId="49968" xr:uid="{38C70252-D3AF-4A1D-99A7-875AC05D09E9}"/>
    <cellStyle name="Normal 4 4 2 3 2 2 5" xfId="14548" xr:uid="{F9FC4947-29E8-49E4-AB01-83F885CCA6BF}"/>
    <cellStyle name="Normal 4 4 2 3 2 2 6" xfId="28238" xr:uid="{848C9D2E-06ED-4169-816C-8C741A7F02D5}"/>
    <cellStyle name="Normal 4 4 2 3 2 2 7" xfId="43122" xr:uid="{EAE9E1B1-59F1-4320-9CAA-F6B8F67952FB}"/>
    <cellStyle name="Normal 4 4 2 3 2 3" xfId="9413" xr:uid="{7C8AF80F-76E0-40DD-8C80-9AD842FA1113}"/>
    <cellStyle name="Normal 4 4 2 3 2 3 2" xfId="12835" xr:uid="{4F9FD466-BE0E-4E44-B310-78C46335F7CB}"/>
    <cellStyle name="Normal 4 4 2 3 2 3 2 2" xfId="26525" xr:uid="{8AD21076-ACB6-4342-9EED-6D277020312D}"/>
    <cellStyle name="Normal 4 4 2 3 2 3 2 2 2" xfId="40217" xr:uid="{412BA94E-F41B-402E-B14E-F7B6456324FF}"/>
    <cellStyle name="Normal 4 4 2 3 2 3 2 2 3" xfId="55101" xr:uid="{53F9C5D5-54D4-4477-AE3C-46C193B4FC57}"/>
    <cellStyle name="Normal 4 4 2 3 2 3 2 3" xfId="19681" xr:uid="{0A6175E4-D65B-4339-BC4B-CF96D64C641F}"/>
    <cellStyle name="Normal 4 4 2 3 2 3 2 4" xfId="33371" xr:uid="{224E4C85-C303-48CB-9A1B-553BDA0A59A4}"/>
    <cellStyle name="Normal 4 4 2 3 2 3 2 5" xfId="48255" xr:uid="{BF775D07-D15B-4630-A0ED-5C9759619D4B}"/>
    <cellStyle name="Normal 4 4 2 3 2 3 3" xfId="23103" xr:uid="{70A453D7-C944-4763-B436-9E41386D5BFA}"/>
    <cellStyle name="Normal 4 4 2 3 2 3 3 2" xfId="36795" xr:uid="{6A83D082-A319-4586-8B83-A52602C3E62A}"/>
    <cellStyle name="Normal 4 4 2 3 2 3 3 3" xfId="51679" xr:uid="{0AD13901-CF1F-4F5E-9554-FCEDD19D4624}"/>
    <cellStyle name="Normal 4 4 2 3 2 3 4" xfId="16259" xr:uid="{DA865443-8EE0-4188-9B14-1ADDB1B28006}"/>
    <cellStyle name="Normal 4 4 2 3 2 3 5" xfId="29949" xr:uid="{89AB5CEA-83DB-48C0-98AB-4E1035484741}"/>
    <cellStyle name="Normal 4 4 2 3 2 3 6" xfId="44833" xr:uid="{D57ED539-694C-45ED-92EF-069D77FBE355}"/>
    <cellStyle name="Normal 4 4 2 3 2 4" xfId="11123" xr:uid="{32DB42F2-10EC-4665-8720-2E0322AF6BE4}"/>
    <cellStyle name="Normal 4 4 2 3 2 4 2" xfId="24813" xr:uid="{666B9D8A-0B00-44FE-A7B8-1A0EF5EDAC93}"/>
    <cellStyle name="Normal 4 4 2 3 2 4 2 2" xfId="38505" xr:uid="{4319C408-E896-43F3-81DC-0C9B0BEF293F}"/>
    <cellStyle name="Normal 4 4 2 3 2 4 2 3" xfId="53389" xr:uid="{6DEC157B-4B29-4B28-B22A-A6C4CAF6682E}"/>
    <cellStyle name="Normal 4 4 2 3 2 4 3" xfId="17969" xr:uid="{9A6FB670-6B78-4F67-BBD0-F5C21B6AD561}"/>
    <cellStyle name="Normal 4 4 2 3 2 4 4" xfId="31659" xr:uid="{F044A881-BE7D-4F85-8A6B-6EFA071C1791}"/>
    <cellStyle name="Normal 4 4 2 3 2 4 5" xfId="46543" xr:uid="{EEACD81C-5873-420D-80C2-9DE55243BDC7}"/>
    <cellStyle name="Normal 4 4 2 3 2 5" xfId="21391" xr:uid="{9AF6EE2C-F170-45E0-8585-CE157847D8AE}"/>
    <cellStyle name="Normal 4 4 2 3 2 5 2" xfId="35083" xr:uid="{B0273FC8-F138-42E7-B110-35BC134D02B4}"/>
    <cellStyle name="Normal 4 4 2 3 2 5 3" xfId="49967" xr:uid="{B56631D0-A3ED-46A5-9474-B0A29B6FA881}"/>
    <cellStyle name="Normal 4 4 2 3 2 6" xfId="14547" xr:uid="{548B2B74-1D2D-4176-B1F5-AF03D3080074}"/>
    <cellStyle name="Normal 4 4 2 3 2 7" xfId="28237" xr:uid="{828FB107-A304-4568-8520-333309D0A4BF}"/>
    <cellStyle name="Normal 4 4 2 3 2 8" xfId="43121" xr:uid="{2F90DEDF-8574-41C8-85C2-E862DDA0DF98}"/>
    <cellStyle name="Normal 4 4 2 3 3" xfId="7703" xr:uid="{B1E24DBC-9AE5-4A35-B98D-9B6625B20C87}"/>
    <cellStyle name="Normal 4 4 2 3 3 2" xfId="9415" xr:uid="{8CFD1EE2-C11E-492E-9EE5-54D6CB994B3A}"/>
    <cellStyle name="Normal 4 4 2 3 3 2 2" xfId="12837" xr:uid="{A5433F31-F98D-4379-9FED-895769C3A261}"/>
    <cellStyle name="Normal 4 4 2 3 3 2 2 2" xfId="26527" xr:uid="{3DB3F98A-4BF2-4828-B56C-3CB70B6119E4}"/>
    <cellStyle name="Normal 4 4 2 3 3 2 2 2 2" xfId="40219" xr:uid="{7BD07981-B919-4E36-B00B-9C5001AA2719}"/>
    <cellStyle name="Normal 4 4 2 3 3 2 2 2 3" xfId="55103" xr:uid="{A8061076-9511-46FA-A635-0D0076244FF9}"/>
    <cellStyle name="Normal 4 4 2 3 3 2 2 3" xfId="19683" xr:uid="{ED43073E-6C25-42D0-96E6-9436661EB7DE}"/>
    <cellStyle name="Normal 4 4 2 3 3 2 2 4" xfId="33373" xr:uid="{958F2164-555C-4A39-808B-99A40F1E361F}"/>
    <cellStyle name="Normal 4 4 2 3 3 2 2 5" xfId="48257" xr:uid="{8251C875-A821-46D8-9428-850FD3A659C5}"/>
    <cellStyle name="Normal 4 4 2 3 3 2 3" xfId="23105" xr:uid="{45249E18-3CB2-4F7F-848B-109DF5D5E69B}"/>
    <cellStyle name="Normal 4 4 2 3 3 2 3 2" xfId="36797" xr:uid="{343FE005-BC06-4F9F-B14C-0C7F61559A5E}"/>
    <cellStyle name="Normal 4 4 2 3 3 2 3 3" xfId="51681" xr:uid="{CA2B469C-81AF-4CFD-AE19-BAB99E9112FD}"/>
    <cellStyle name="Normal 4 4 2 3 3 2 4" xfId="16261" xr:uid="{5C4DBFDC-523B-4313-91F3-0C363D83B368}"/>
    <cellStyle name="Normal 4 4 2 3 3 2 5" xfId="29951" xr:uid="{DDCCB4EF-A725-4A94-9F72-4568B921348D}"/>
    <cellStyle name="Normal 4 4 2 3 3 2 6" xfId="44835" xr:uid="{692A63CD-687C-4F19-B953-786B96A04EE1}"/>
    <cellStyle name="Normal 4 4 2 3 3 3" xfId="11125" xr:uid="{C82F60AD-4045-40F2-B2AC-17D1C7102360}"/>
    <cellStyle name="Normal 4 4 2 3 3 3 2" xfId="24815" xr:uid="{93202F67-0129-4FEA-932B-A58672D15EB9}"/>
    <cellStyle name="Normal 4 4 2 3 3 3 2 2" xfId="38507" xr:uid="{C5066AEB-C9D5-45BF-AF8E-B2C662C017D0}"/>
    <cellStyle name="Normal 4 4 2 3 3 3 2 3" xfId="53391" xr:uid="{88DDBF2A-FDAC-445F-8F37-B5E831D9E7AC}"/>
    <cellStyle name="Normal 4 4 2 3 3 3 3" xfId="17971" xr:uid="{574249FC-8E77-4517-8DCF-CD71EBFC89A3}"/>
    <cellStyle name="Normal 4 4 2 3 3 3 4" xfId="31661" xr:uid="{C936A57F-69B5-4281-BAAC-E7194972CDB7}"/>
    <cellStyle name="Normal 4 4 2 3 3 3 5" xfId="46545" xr:uid="{99C9699A-74F9-43FD-9AF9-00F378A7F88A}"/>
    <cellStyle name="Normal 4 4 2 3 3 4" xfId="21393" xr:uid="{5C1308F3-7DD8-45CF-8C1E-1C7DAD0A2733}"/>
    <cellStyle name="Normal 4 4 2 3 3 4 2" xfId="35085" xr:uid="{50B3AFA6-737B-458C-B42B-93CC8CDB9B0B}"/>
    <cellStyle name="Normal 4 4 2 3 3 4 3" xfId="49969" xr:uid="{34CF9A6D-E25F-4C7E-A981-55CEEB814A3A}"/>
    <cellStyle name="Normal 4 4 2 3 3 5" xfId="14549" xr:uid="{A5530D76-F461-430D-BB56-2F03FAA82899}"/>
    <cellStyle name="Normal 4 4 2 3 3 6" xfId="28239" xr:uid="{74B27049-A4C9-4D80-B7C1-C7D499DB9366}"/>
    <cellStyle name="Normal 4 4 2 3 3 7" xfId="43123" xr:uid="{6CB0D3EA-4F7A-4AEC-9555-4DEF45CB9BC7}"/>
    <cellStyle name="Normal 4 4 2 3 4" xfId="7704" xr:uid="{61A1B0F2-2A66-4F3E-BD8C-4ECB544B611A}"/>
    <cellStyle name="Normal 4 4 2 3 4 2" xfId="9416" xr:uid="{AD069AE8-7FD1-4190-B98D-1514186068B2}"/>
    <cellStyle name="Normal 4 4 2 3 4 2 2" xfId="12838" xr:uid="{DE67821B-2461-47C5-A550-1E7817D9FE09}"/>
    <cellStyle name="Normal 4 4 2 3 4 2 2 2" xfId="26528" xr:uid="{45DEF754-C528-42B5-83D0-804BDBB6C267}"/>
    <cellStyle name="Normal 4 4 2 3 4 2 2 2 2" xfId="40220" xr:uid="{56E00DDE-716F-446E-AB88-547E4349EAB8}"/>
    <cellStyle name="Normal 4 4 2 3 4 2 2 2 3" xfId="55104" xr:uid="{6C9208C8-41A3-4864-8C7D-5F594C0874BE}"/>
    <cellStyle name="Normal 4 4 2 3 4 2 2 3" xfId="19684" xr:uid="{C0A2BD23-3B9F-4F9F-A871-5406C7F37B27}"/>
    <cellStyle name="Normal 4 4 2 3 4 2 2 4" xfId="33374" xr:uid="{9EE251B0-C1C9-42BC-9C2B-A8BABA6A443B}"/>
    <cellStyle name="Normal 4 4 2 3 4 2 2 5" xfId="48258" xr:uid="{D90A8EFD-1044-46DB-A806-306001D4A8D7}"/>
    <cellStyle name="Normal 4 4 2 3 4 2 3" xfId="23106" xr:uid="{66EF4B65-E188-495B-A69E-5610ADFAECB1}"/>
    <cellStyle name="Normal 4 4 2 3 4 2 3 2" xfId="36798" xr:uid="{D0137ECF-C9F2-44FD-9D0E-3011B3DFEADB}"/>
    <cellStyle name="Normal 4 4 2 3 4 2 3 3" xfId="51682" xr:uid="{6DC68282-9E7F-4CA8-B339-395FE2753633}"/>
    <cellStyle name="Normal 4 4 2 3 4 2 4" xfId="16262" xr:uid="{5AF7A627-EABB-44BA-A16E-55A674497119}"/>
    <cellStyle name="Normal 4 4 2 3 4 2 5" xfId="29952" xr:uid="{9796A7D8-8BCE-4E66-A50E-B4914E900571}"/>
    <cellStyle name="Normal 4 4 2 3 4 2 6" xfId="44836" xr:uid="{D90EBFA0-6066-479F-99F9-38CC8E68F9D1}"/>
    <cellStyle name="Normal 4 4 2 3 4 3" xfId="11126" xr:uid="{60F088ED-380A-446F-A718-EC70E79763B6}"/>
    <cellStyle name="Normal 4 4 2 3 4 3 2" xfId="24816" xr:uid="{2D4AF562-0572-47A7-AC50-003B6A8BFF03}"/>
    <cellStyle name="Normal 4 4 2 3 4 3 2 2" xfId="38508" xr:uid="{EF147A5F-3610-4EDF-AD02-05C0E2CC936E}"/>
    <cellStyle name="Normal 4 4 2 3 4 3 2 3" xfId="53392" xr:uid="{0EAE199D-C0B8-486B-AACB-5BC323184C74}"/>
    <cellStyle name="Normal 4 4 2 3 4 3 3" xfId="17972" xr:uid="{5736D4B6-B909-4D23-951B-9D34C2992103}"/>
    <cellStyle name="Normal 4 4 2 3 4 3 4" xfId="31662" xr:uid="{7300C88D-9825-4F50-AE9F-89286CF6CC33}"/>
    <cellStyle name="Normal 4 4 2 3 4 3 5" xfId="46546" xr:uid="{AA63876F-0446-4386-8651-5090E7D9B575}"/>
    <cellStyle name="Normal 4 4 2 3 4 4" xfId="21394" xr:uid="{479BC50E-7613-4158-83B6-4B5603DCC681}"/>
    <cellStyle name="Normal 4 4 2 3 4 4 2" xfId="35086" xr:uid="{F9DB46C1-7BFD-4926-B2A8-74E7EA1BF89E}"/>
    <cellStyle name="Normal 4 4 2 3 4 4 3" xfId="49970" xr:uid="{26C871CE-E00A-4585-BA1C-5E12F9692ED5}"/>
    <cellStyle name="Normal 4 4 2 3 4 5" xfId="14550" xr:uid="{601D1445-D622-47BE-82F1-DCE54222F7C1}"/>
    <cellStyle name="Normal 4 4 2 3 4 6" xfId="28240" xr:uid="{F5AF6862-BE99-4655-A564-F437E5479B49}"/>
    <cellStyle name="Normal 4 4 2 3 4 7" xfId="43124" xr:uid="{6F6331B8-5FC2-438F-857B-B8C362333022}"/>
    <cellStyle name="Normal 4 4 2 3 5" xfId="9412" xr:uid="{7313A089-D7EA-486F-9F7E-30C38E30A129}"/>
    <cellStyle name="Normal 4 4 2 3 5 2" xfId="12834" xr:uid="{CD679E29-84CB-4E6A-8897-03B654862961}"/>
    <cellStyle name="Normal 4 4 2 3 5 2 2" xfId="26524" xr:uid="{D9B7C95E-18AB-4333-92FC-BFE683C37248}"/>
    <cellStyle name="Normal 4 4 2 3 5 2 2 2" xfId="40216" xr:uid="{29ABC7E0-B954-4C88-B2F1-72888B501B98}"/>
    <cellStyle name="Normal 4 4 2 3 5 2 2 3" xfId="55100" xr:uid="{AD8659C4-75E9-407F-AA7E-17D4732D977C}"/>
    <cellStyle name="Normal 4 4 2 3 5 2 3" xfId="19680" xr:uid="{A42440A6-4AC4-4A1D-B24F-7246FB48254D}"/>
    <cellStyle name="Normal 4 4 2 3 5 2 4" xfId="33370" xr:uid="{64CDB56D-25F8-4035-9859-A6FCEF873E95}"/>
    <cellStyle name="Normal 4 4 2 3 5 2 5" xfId="48254" xr:uid="{6E326D94-0E1C-4742-9CB2-9FA2E922F9C5}"/>
    <cellStyle name="Normal 4 4 2 3 5 3" xfId="23102" xr:uid="{99B4DE91-6140-4F24-98B2-F247191D6BF8}"/>
    <cellStyle name="Normal 4 4 2 3 5 3 2" xfId="36794" xr:uid="{7BF1DC93-E7F6-4CAE-8828-5328B0B6F8E5}"/>
    <cellStyle name="Normal 4 4 2 3 5 3 3" xfId="51678" xr:uid="{0AA7D43F-4E0F-4A4D-A2FB-70F9355EA33E}"/>
    <cellStyle name="Normal 4 4 2 3 5 4" xfId="16258" xr:uid="{4519CC44-2D2A-48C3-B2CF-D60A90AF0A58}"/>
    <cellStyle name="Normal 4 4 2 3 5 5" xfId="29948" xr:uid="{FD835407-7CC5-42D8-A439-18C424CCCB46}"/>
    <cellStyle name="Normal 4 4 2 3 5 6" xfId="44832" xr:uid="{C417C656-D282-4C11-8FCB-CA8342556AD2}"/>
    <cellStyle name="Normal 4 4 2 3 6" xfId="11122" xr:uid="{92576B15-5031-4C88-942F-2BD234B9ABFC}"/>
    <cellStyle name="Normal 4 4 2 3 6 2" xfId="24812" xr:uid="{C4474DF0-D2B1-4FC8-B06D-1691FA6C8D17}"/>
    <cellStyle name="Normal 4 4 2 3 6 2 2" xfId="38504" xr:uid="{4798579D-631F-4B71-922C-0C5AFF293A83}"/>
    <cellStyle name="Normal 4 4 2 3 6 2 3" xfId="53388" xr:uid="{02B9B43D-2042-47E0-A741-6F18A1D0FD1A}"/>
    <cellStyle name="Normal 4 4 2 3 6 3" xfId="17968" xr:uid="{EE3D6C4C-11BB-4451-8822-1647CAFEF239}"/>
    <cellStyle name="Normal 4 4 2 3 6 4" xfId="31658" xr:uid="{BEB87423-AC2E-470F-A104-3285E3FBA916}"/>
    <cellStyle name="Normal 4 4 2 3 6 5" xfId="46542" xr:uid="{F29B94BF-B147-4B6B-9797-D8ADF03981F8}"/>
    <cellStyle name="Normal 4 4 2 3 7" xfId="21390" xr:uid="{856BE50D-06CE-4BA9-B29D-73E7F7EBFA0D}"/>
    <cellStyle name="Normal 4 4 2 3 7 2" xfId="35082" xr:uid="{EF81E5B0-F9EC-4AF0-863B-72AE453E9752}"/>
    <cellStyle name="Normal 4 4 2 3 7 3" xfId="49966" xr:uid="{B8931A38-26B7-4BE3-84EB-69F756680DC1}"/>
    <cellStyle name="Normal 4 4 2 3 8" xfId="14546" xr:uid="{449F385B-3D8E-4F50-ADA5-D51F16232400}"/>
    <cellStyle name="Normal 4 4 2 3 9" xfId="28236" xr:uid="{A697B50E-D9DA-40BD-B71C-3AD0D697B1DC}"/>
    <cellStyle name="Normal 4 4 2 4" xfId="7705" xr:uid="{B03979C9-BFFA-48C1-96A6-C58B7C1D87D2}"/>
    <cellStyle name="Normal 4 4 2 4 10" xfId="43125" xr:uid="{5A756445-DA63-48D7-8AC4-E81F47397E96}"/>
    <cellStyle name="Normal 4 4 2 4 2" xfId="7706" xr:uid="{3E18C85D-08F0-46B5-9E08-EED164773094}"/>
    <cellStyle name="Normal 4 4 2 4 2 2" xfId="7707" xr:uid="{68406E5A-9ECE-4BBF-B49C-12BE5B562D90}"/>
    <cellStyle name="Normal 4 4 2 4 2 2 2" xfId="9419" xr:uid="{C7B74F95-E71A-46B4-9A9A-2EEAD9E9AEEF}"/>
    <cellStyle name="Normal 4 4 2 4 2 2 2 2" xfId="12841" xr:uid="{C66F7730-7E4F-4A1F-B20B-0AB25991F8CF}"/>
    <cellStyle name="Normal 4 4 2 4 2 2 2 2 2" xfId="26531" xr:uid="{BFCC428D-F385-4D8F-9E7E-CA197C8E5064}"/>
    <cellStyle name="Normal 4 4 2 4 2 2 2 2 2 2" xfId="40223" xr:uid="{9DAFB259-3C87-4366-BCF3-B5CEF1CE7DC9}"/>
    <cellStyle name="Normal 4 4 2 4 2 2 2 2 2 3" xfId="55107" xr:uid="{BC301D0F-BF1C-40F2-BDC2-8CC754FF2A75}"/>
    <cellStyle name="Normal 4 4 2 4 2 2 2 2 3" xfId="19687" xr:uid="{1629E532-6FBA-4670-9053-C4B86EEF3D4B}"/>
    <cellStyle name="Normal 4 4 2 4 2 2 2 2 4" xfId="33377" xr:uid="{3DA2930F-B328-47C4-AEF7-DE038401032C}"/>
    <cellStyle name="Normal 4 4 2 4 2 2 2 2 5" xfId="48261" xr:uid="{F59E9719-3BC9-42CA-8FF5-874CB6AE3886}"/>
    <cellStyle name="Normal 4 4 2 4 2 2 2 3" xfId="23109" xr:uid="{B780E9AB-EDEB-4FFB-8C5D-60B175644441}"/>
    <cellStyle name="Normal 4 4 2 4 2 2 2 3 2" xfId="36801" xr:uid="{1DF67D5C-7D5D-45B7-9E7B-BC6BAA6C98E5}"/>
    <cellStyle name="Normal 4 4 2 4 2 2 2 3 3" xfId="51685" xr:uid="{B11A5DB7-24DA-42E7-AC79-BFE475D762A1}"/>
    <cellStyle name="Normal 4 4 2 4 2 2 2 4" xfId="16265" xr:uid="{4D8DCE3F-2452-4BBA-BA8B-F51E57742033}"/>
    <cellStyle name="Normal 4 4 2 4 2 2 2 5" xfId="29955" xr:uid="{93CC19A7-8F10-472D-805F-83D76BBACDB7}"/>
    <cellStyle name="Normal 4 4 2 4 2 2 2 6" xfId="44839" xr:uid="{B45CBAD6-98E0-4FC7-B29E-421DCEA3D2B3}"/>
    <cellStyle name="Normal 4 4 2 4 2 2 3" xfId="11129" xr:uid="{23C97893-EB6D-4DC3-9EF6-FB4007AD25DE}"/>
    <cellStyle name="Normal 4 4 2 4 2 2 3 2" xfId="24819" xr:uid="{AB608328-56E0-4923-869E-8EB1F27273F9}"/>
    <cellStyle name="Normal 4 4 2 4 2 2 3 2 2" xfId="38511" xr:uid="{461845DF-8FEF-40FA-AC7E-2459E24979E4}"/>
    <cellStyle name="Normal 4 4 2 4 2 2 3 2 3" xfId="53395" xr:uid="{4E4AC024-1A7D-44E7-974B-8A7B8A31A431}"/>
    <cellStyle name="Normal 4 4 2 4 2 2 3 3" xfId="17975" xr:uid="{ACC59496-7D53-4765-9E84-968A62D82551}"/>
    <cellStyle name="Normal 4 4 2 4 2 2 3 4" xfId="31665" xr:uid="{4FBF188B-9743-44C4-9728-13F445AA6E8D}"/>
    <cellStyle name="Normal 4 4 2 4 2 2 3 5" xfId="46549" xr:uid="{6244AA84-ABE1-46D5-87BA-17928872CF37}"/>
    <cellStyle name="Normal 4 4 2 4 2 2 4" xfId="21397" xr:uid="{ECF52D0E-BD9B-42CA-BD50-CF9BE148AA00}"/>
    <cellStyle name="Normal 4 4 2 4 2 2 4 2" xfId="35089" xr:uid="{22E1D004-C2AF-4804-A515-5EBB05C8DC0D}"/>
    <cellStyle name="Normal 4 4 2 4 2 2 4 3" xfId="49973" xr:uid="{574BFAE6-4020-4185-B973-06A7FB1DC6CD}"/>
    <cellStyle name="Normal 4 4 2 4 2 2 5" xfId="14553" xr:uid="{48C5F2D0-98AA-435B-BB59-DF011634C80A}"/>
    <cellStyle name="Normal 4 4 2 4 2 2 6" xfId="28243" xr:uid="{21A43942-20C7-484B-97A7-2750FFCF54FA}"/>
    <cellStyle name="Normal 4 4 2 4 2 2 7" xfId="43127" xr:uid="{BD581EAF-7463-4A17-92E0-ECF6C0F2EA83}"/>
    <cellStyle name="Normal 4 4 2 4 2 3" xfId="9418" xr:uid="{E7996152-8383-4E10-90A7-357EF71AFF85}"/>
    <cellStyle name="Normal 4 4 2 4 2 3 2" xfId="12840" xr:uid="{48A8AC3C-7342-4799-9666-217A76FFC840}"/>
    <cellStyle name="Normal 4 4 2 4 2 3 2 2" xfId="26530" xr:uid="{40B6B726-FB16-4B2B-B0DD-33DBB559CFBD}"/>
    <cellStyle name="Normal 4 4 2 4 2 3 2 2 2" xfId="40222" xr:uid="{206C9B81-B511-43A4-B081-C545A1897BCD}"/>
    <cellStyle name="Normal 4 4 2 4 2 3 2 2 3" xfId="55106" xr:uid="{A56389EF-D9E2-4B76-90E6-75007C9D4FAB}"/>
    <cellStyle name="Normal 4 4 2 4 2 3 2 3" xfId="19686" xr:uid="{98DB48D7-7FAE-4880-A1CE-CD85FE68E5C9}"/>
    <cellStyle name="Normal 4 4 2 4 2 3 2 4" xfId="33376" xr:uid="{2C8B87D9-805A-4BF5-B1AC-779EA8A26853}"/>
    <cellStyle name="Normal 4 4 2 4 2 3 2 5" xfId="48260" xr:uid="{B3CB3BD9-7EF2-47A3-A31F-547B25A0FB14}"/>
    <cellStyle name="Normal 4 4 2 4 2 3 3" xfId="23108" xr:uid="{470195AA-3003-4044-A04A-2C47AE1557C2}"/>
    <cellStyle name="Normal 4 4 2 4 2 3 3 2" xfId="36800" xr:uid="{44B0D822-7001-4D32-A015-F44C5FE69A82}"/>
    <cellStyle name="Normal 4 4 2 4 2 3 3 3" xfId="51684" xr:uid="{5480D522-89B1-4E13-B970-8C0F32F8E2F6}"/>
    <cellStyle name="Normal 4 4 2 4 2 3 4" xfId="16264" xr:uid="{8682C73D-16F0-4D51-B247-0F3B42D922BA}"/>
    <cellStyle name="Normal 4 4 2 4 2 3 5" xfId="29954" xr:uid="{1068D984-1DA9-47EB-90AA-41BCACCFCCDF}"/>
    <cellStyle name="Normal 4 4 2 4 2 3 6" xfId="44838" xr:uid="{1A1D0E49-193E-4D82-8475-6BA8ABA62CF1}"/>
    <cellStyle name="Normal 4 4 2 4 2 4" xfId="11128" xr:uid="{9FD7C012-CA4B-4584-B47C-3ECDA64A5401}"/>
    <cellStyle name="Normal 4 4 2 4 2 4 2" xfId="24818" xr:uid="{A55D5864-DCEE-42A4-955B-0295DF3F5D86}"/>
    <cellStyle name="Normal 4 4 2 4 2 4 2 2" xfId="38510" xr:uid="{E9B3ADB4-40D3-4982-AC20-55E0E92DED28}"/>
    <cellStyle name="Normal 4 4 2 4 2 4 2 3" xfId="53394" xr:uid="{B729140A-5B8F-4F3D-AE8C-F5281D35B1F1}"/>
    <cellStyle name="Normal 4 4 2 4 2 4 3" xfId="17974" xr:uid="{0C44217D-76DD-47AE-AB9B-CC1E3833685E}"/>
    <cellStyle name="Normal 4 4 2 4 2 4 4" xfId="31664" xr:uid="{B3B08E3E-E677-4B38-980E-B39514672C6B}"/>
    <cellStyle name="Normal 4 4 2 4 2 4 5" xfId="46548" xr:uid="{3D5BC405-AD5B-4DE6-ADC6-517A74F0D483}"/>
    <cellStyle name="Normal 4 4 2 4 2 5" xfId="21396" xr:uid="{A0ADB948-A3A6-49E7-B3E1-CAE9E0879A44}"/>
    <cellStyle name="Normal 4 4 2 4 2 5 2" xfId="35088" xr:uid="{FCC5F372-56AD-4B58-89AA-B33368576E24}"/>
    <cellStyle name="Normal 4 4 2 4 2 5 3" xfId="49972" xr:uid="{B4F43DC5-B007-43B3-A561-EF064AD5ECD6}"/>
    <cellStyle name="Normal 4 4 2 4 2 6" xfId="14552" xr:uid="{7D08108E-565B-4455-9110-9E3C7DE8E12E}"/>
    <cellStyle name="Normal 4 4 2 4 2 7" xfId="28242" xr:uid="{02268AD0-F18C-450B-8BB0-2C2C5518131D}"/>
    <cellStyle name="Normal 4 4 2 4 2 8" xfId="43126" xr:uid="{12800968-B619-4762-A550-CDD3A35F1F1D}"/>
    <cellStyle name="Normal 4 4 2 4 3" xfId="7708" xr:uid="{93538555-26DA-4059-855D-155649574E97}"/>
    <cellStyle name="Normal 4 4 2 4 3 2" xfId="9420" xr:uid="{1DFE8C9E-E6C6-476A-B29B-668504C636EC}"/>
    <cellStyle name="Normal 4 4 2 4 3 2 2" xfId="12842" xr:uid="{21672873-7788-4C07-89E6-586022B7CE10}"/>
    <cellStyle name="Normal 4 4 2 4 3 2 2 2" xfId="26532" xr:uid="{9616ADFF-9713-4B80-8C6C-C5A4E2EA2B0E}"/>
    <cellStyle name="Normal 4 4 2 4 3 2 2 2 2" xfId="40224" xr:uid="{2AB0576D-6A1E-4105-886A-69AE69C5AA66}"/>
    <cellStyle name="Normal 4 4 2 4 3 2 2 2 3" xfId="55108" xr:uid="{B3D7B487-774B-470F-B62A-DFCEB5094E07}"/>
    <cellStyle name="Normal 4 4 2 4 3 2 2 3" xfId="19688" xr:uid="{FE96CDF3-0077-492A-9964-F9A6D0308935}"/>
    <cellStyle name="Normal 4 4 2 4 3 2 2 4" xfId="33378" xr:uid="{60D6F86A-18EA-4CF7-9600-A3E80AED97A1}"/>
    <cellStyle name="Normal 4 4 2 4 3 2 2 5" xfId="48262" xr:uid="{563CFDF2-DCDB-4E5A-8621-7EB3A2FE858C}"/>
    <cellStyle name="Normal 4 4 2 4 3 2 3" xfId="23110" xr:uid="{DDB09D0B-85C1-45EC-A4B4-1BF06E999110}"/>
    <cellStyle name="Normal 4 4 2 4 3 2 3 2" xfId="36802" xr:uid="{46610EB5-02AE-40A0-96B9-E40DC91F0862}"/>
    <cellStyle name="Normal 4 4 2 4 3 2 3 3" xfId="51686" xr:uid="{A8060988-A658-4C84-AA66-8ACCC43EFB2B}"/>
    <cellStyle name="Normal 4 4 2 4 3 2 4" xfId="16266" xr:uid="{86D11A93-536D-43AA-A01F-8F89BE82CB20}"/>
    <cellStyle name="Normal 4 4 2 4 3 2 5" xfId="29956" xr:uid="{E681E2C1-EE1F-4657-88ED-593F1F30C2D6}"/>
    <cellStyle name="Normal 4 4 2 4 3 2 6" xfId="44840" xr:uid="{71EE437F-DA1B-460E-95C5-C4398C3CA1A2}"/>
    <cellStyle name="Normal 4 4 2 4 3 3" xfId="11130" xr:uid="{3AB89DB5-FDBC-4164-8B09-40ECBB583935}"/>
    <cellStyle name="Normal 4 4 2 4 3 3 2" xfId="24820" xr:uid="{670DAA73-BC63-4117-9CF6-8006C1CD06EE}"/>
    <cellStyle name="Normal 4 4 2 4 3 3 2 2" xfId="38512" xr:uid="{DB5B9087-8D1E-40AC-9E52-EE1FC883B323}"/>
    <cellStyle name="Normal 4 4 2 4 3 3 2 3" xfId="53396" xr:uid="{6208A71B-5E62-489E-B029-A4F9CC1C8A3D}"/>
    <cellStyle name="Normal 4 4 2 4 3 3 3" xfId="17976" xr:uid="{E5C6085C-1505-4537-9664-7766838CD21A}"/>
    <cellStyle name="Normal 4 4 2 4 3 3 4" xfId="31666" xr:uid="{58847C68-6F7E-4C49-9821-881EDC780CEF}"/>
    <cellStyle name="Normal 4 4 2 4 3 3 5" xfId="46550" xr:uid="{A320DBAC-28CE-431C-8E9A-75367E4B3CF0}"/>
    <cellStyle name="Normal 4 4 2 4 3 4" xfId="21398" xr:uid="{1A2DAB69-BF70-44C0-8137-3D727340C941}"/>
    <cellStyle name="Normal 4 4 2 4 3 4 2" xfId="35090" xr:uid="{6A4D10CB-0119-4FEC-9565-B2D18613A79F}"/>
    <cellStyle name="Normal 4 4 2 4 3 4 3" xfId="49974" xr:uid="{95F2CE4C-ED33-40CA-A136-26F7D256BB28}"/>
    <cellStyle name="Normal 4 4 2 4 3 5" xfId="14554" xr:uid="{0534EB69-9F14-435B-8DA9-727BEEC81D6E}"/>
    <cellStyle name="Normal 4 4 2 4 3 6" xfId="28244" xr:uid="{89C848B8-2875-43D7-9E89-4CA649B91B59}"/>
    <cellStyle name="Normal 4 4 2 4 3 7" xfId="43128" xr:uid="{AFCFA391-E196-45EA-BF71-92328D1D90DC}"/>
    <cellStyle name="Normal 4 4 2 4 4" xfId="7709" xr:uid="{1EDB9C45-063A-4AE4-8055-178C5DA05B87}"/>
    <cellStyle name="Normal 4 4 2 4 4 2" xfId="9421" xr:uid="{58FDBA34-1913-4E27-B9C6-006B57E676C1}"/>
    <cellStyle name="Normal 4 4 2 4 4 2 2" xfId="12843" xr:uid="{138F806B-F2C1-451C-878D-92A16EF80427}"/>
    <cellStyle name="Normal 4 4 2 4 4 2 2 2" xfId="26533" xr:uid="{F1B7337E-C3A4-4615-9BCD-C03A7E2E7DB5}"/>
    <cellStyle name="Normal 4 4 2 4 4 2 2 2 2" xfId="40225" xr:uid="{5E9E4193-C801-491F-85D1-EC0F1AC17E0F}"/>
    <cellStyle name="Normal 4 4 2 4 4 2 2 2 3" xfId="55109" xr:uid="{C85D89AD-637B-4EE5-ACCD-53B21AF10D71}"/>
    <cellStyle name="Normal 4 4 2 4 4 2 2 3" xfId="19689" xr:uid="{C08AFB93-B4FA-4752-8E58-7F1828F7A4D7}"/>
    <cellStyle name="Normal 4 4 2 4 4 2 2 4" xfId="33379" xr:uid="{A0FD9BCC-86B4-4765-AB6B-110B14AA1D6E}"/>
    <cellStyle name="Normal 4 4 2 4 4 2 2 5" xfId="48263" xr:uid="{2388F0BD-1530-4EB2-BA4A-27731A9BBBB0}"/>
    <cellStyle name="Normal 4 4 2 4 4 2 3" xfId="23111" xr:uid="{4D116BA4-E188-4875-A284-6AA0F16C7090}"/>
    <cellStyle name="Normal 4 4 2 4 4 2 3 2" xfId="36803" xr:uid="{E67BC025-20D6-4D15-9FD8-D3A813706C1D}"/>
    <cellStyle name="Normal 4 4 2 4 4 2 3 3" xfId="51687" xr:uid="{B018EEB0-058B-4401-BEFF-AB12209B47E2}"/>
    <cellStyle name="Normal 4 4 2 4 4 2 4" xfId="16267" xr:uid="{3E889576-CC6D-48A0-B3D6-FD451E4C06C0}"/>
    <cellStyle name="Normal 4 4 2 4 4 2 5" xfId="29957" xr:uid="{99F3227E-0CFF-4E13-9278-50A7B9AEACD2}"/>
    <cellStyle name="Normal 4 4 2 4 4 2 6" xfId="44841" xr:uid="{BBE8144D-2E04-4198-A5D5-9F2122A72597}"/>
    <cellStyle name="Normal 4 4 2 4 4 3" xfId="11131" xr:uid="{ECB78162-F292-45F9-BD39-9C5861AAF6D0}"/>
    <cellStyle name="Normal 4 4 2 4 4 3 2" xfId="24821" xr:uid="{3CB0FD92-628E-4A16-9C3D-3B340DDFB0E1}"/>
    <cellStyle name="Normal 4 4 2 4 4 3 2 2" xfId="38513" xr:uid="{46E8563E-F02A-43A6-A62B-0B543B279373}"/>
    <cellStyle name="Normal 4 4 2 4 4 3 2 3" xfId="53397" xr:uid="{1E26A6AD-312C-4273-9EA1-76D91DA10146}"/>
    <cellStyle name="Normal 4 4 2 4 4 3 3" xfId="17977" xr:uid="{0F0FA9E6-61D3-474B-8AFF-778BFC1A5A28}"/>
    <cellStyle name="Normal 4 4 2 4 4 3 4" xfId="31667" xr:uid="{0A5B54B7-A7D4-4FB3-8570-2BE7BBB741F3}"/>
    <cellStyle name="Normal 4 4 2 4 4 3 5" xfId="46551" xr:uid="{BB3BCE53-0497-4982-97F2-C9D2EAEE61A9}"/>
    <cellStyle name="Normal 4 4 2 4 4 4" xfId="21399" xr:uid="{99DBCCD1-B585-4BE0-999C-20DF978F1658}"/>
    <cellStyle name="Normal 4 4 2 4 4 4 2" xfId="35091" xr:uid="{92D639A6-7324-4F2A-B7FE-26682CC75C9A}"/>
    <cellStyle name="Normal 4 4 2 4 4 4 3" xfId="49975" xr:uid="{BED729CA-A520-4877-A5FF-D95C590A23D0}"/>
    <cellStyle name="Normal 4 4 2 4 4 5" xfId="14555" xr:uid="{AD229608-A75A-4289-A705-2D4B7AEBD21A}"/>
    <cellStyle name="Normal 4 4 2 4 4 6" xfId="28245" xr:uid="{925C89B3-01DC-4F3D-9FDB-3026C9398874}"/>
    <cellStyle name="Normal 4 4 2 4 4 7" xfId="43129" xr:uid="{5719A2B4-3C95-4CA8-8CDD-76FC987E117A}"/>
    <cellStyle name="Normal 4 4 2 4 5" xfId="9417" xr:uid="{3D36B2AC-CA5C-4DC0-86F3-BBCF208CEC30}"/>
    <cellStyle name="Normal 4 4 2 4 5 2" xfId="12839" xr:uid="{BC4DA3A8-AB26-40B2-856D-F0779D39B138}"/>
    <cellStyle name="Normal 4 4 2 4 5 2 2" xfId="26529" xr:uid="{3FF0787C-5B30-4E81-A85D-AA13AA22B836}"/>
    <cellStyle name="Normal 4 4 2 4 5 2 2 2" xfId="40221" xr:uid="{3CCDEEC3-4C2B-4DBE-9E54-CF8038BA7B6C}"/>
    <cellStyle name="Normal 4 4 2 4 5 2 2 3" xfId="55105" xr:uid="{97D770E5-8ECB-4637-8D91-D311A3D5A13B}"/>
    <cellStyle name="Normal 4 4 2 4 5 2 3" xfId="19685" xr:uid="{334ECE75-D519-4294-A93F-14FA275DABC4}"/>
    <cellStyle name="Normal 4 4 2 4 5 2 4" xfId="33375" xr:uid="{7C48F18D-C09F-450E-8F05-A3DF0012863A}"/>
    <cellStyle name="Normal 4 4 2 4 5 2 5" xfId="48259" xr:uid="{68F8D617-8AB8-4B02-8ED7-D5F86E3EA4F7}"/>
    <cellStyle name="Normal 4 4 2 4 5 3" xfId="23107" xr:uid="{48E67BF7-1D27-426A-8121-27DC21F2FA7B}"/>
    <cellStyle name="Normal 4 4 2 4 5 3 2" xfId="36799" xr:uid="{510CFD6D-10AC-4C78-9BC5-DB1C176416FA}"/>
    <cellStyle name="Normal 4 4 2 4 5 3 3" xfId="51683" xr:uid="{A2AD0148-7627-4DFF-B40D-B9C05B2E6C0B}"/>
    <cellStyle name="Normal 4 4 2 4 5 4" xfId="16263" xr:uid="{B0373FEE-5477-4381-9A55-FF5D98B457A5}"/>
    <cellStyle name="Normal 4 4 2 4 5 5" xfId="29953" xr:uid="{2AA0C513-6029-4FCB-B1FE-614BB21B2107}"/>
    <cellStyle name="Normal 4 4 2 4 5 6" xfId="44837" xr:uid="{3203C863-D609-4974-9390-62A2CD315B76}"/>
    <cellStyle name="Normal 4 4 2 4 6" xfId="11127" xr:uid="{FEC188D4-621A-4C1D-ADCD-E79178A3F633}"/>
    <cellStyle name="Normal 4 4 2 4 6 2" xfId="24817" xr:uid="{AA37967D-3DFF-4611-8EC7-9FCFA1927341}"/>
    <cellStyle name="Normal 4 4 2 4 6 2 2" xfId="38509" xr:uid="{3E403193-99DF-4546-8C23-0CD4C3D99C57}"/>
    <cellStyle name="Normal 4 4 2 4 6 2 3" xfId="53393" xr:uid="{977E137D-DF4B-42FD-9523-146D8B7BEE01}"/>
    <cellStyle name="Normal 4 4 2 4 6 3" xfId="17973" xr:uid="{AD1C9E15-18B1-4266-8E84-6505487A7FF7}"/>
    <cellStyle name="Normal 4 4 2 4 6 4" xfId="31663" xr:uid="{34ACB8C0-AAF7-4C1B-B362-595FC8528BC6}"/>
    <cellStyle name="Normal 4 4 2 4 6 5" xfId="46547" xr:uid="{109DC9B4-D7B0-4163-B92E-360FE8426A96}"/>
    <cellStyle name="Normal 4 4 2 4 7" xfId="21395" xr:uid="{0AE6C5D6-5D13-4AB0-A1D1-637B1B52029B}"/>
    <cellStyle name="Normal 4 4 2 4 7 2" xfId="35087" xr:uid="{1F8F1FDD-DF0D-4A14-BF57-C4F1E31E5CE2}"/>
    <cellStyle name="Normal 4 4 2 4 7 3" xfId="49971" xr:uid="{760563AB-4ACD-44DB-BF9A-44BC5366F754}"/>
    <cellStyle name="Normal 4 4 2 4 8" xfId="14551" xr:uid="{6E829BE1-2AC9-49DB-8FB2-C952ACAA6B2D}"/>
    <cellStyle name="Normal 4 4 2 4 9" xfId="28241" xr:uid="{1ABB6B2C-9CC3-44C8-84DE-8098A1FEA718}"/>
    <cellStyle name="Normal 4 4 2 5" xfId="7710" xr:uid="{A4EFDC15-259D-4116-9C42-C0FF866E4DC6}"/>
    <cellStyle name="Normal 4 4 2 5 2" xfId="7711" xr:uid="{1A3DA3A1-2627-493A-BE73-12E0577A2F58}"/>
    <cellStyle name="Normal 4 4 2 5 2 2" xfId="9423" xr:uid="{8495AEC8-57D9-497E-AE0F-6EF5447CB47C}"/>
    <cellStyle name="Normal 4 4 2 5 2 2 2" xfId="12845" xr:uid="{E445AA43-EFE8-4287-B548-B2F21CE6E30F}"/>
    <cellStyle name="Normal 4 4 2 5 2 2 2 2" xfId="26535" xr:uid="{3118E4E0-66BC-4D7E-865C-C51F28CCECB0}"/>
    <cellStyle name="Normal 4 4 2 5 2 2 2 2 2" xfId="40227" xr:uid="{64C69C0B-015F-4D6C-A49F-DC2FFAE9AA16}"/>
    <cellStyle name="Normal 4 4 2 5 2 2 2 2 3" xfId="55111" xr:uid="{B90EF909-5EAB-4D0D-B77D-CFE0E25C5724}"/>
    <cellStyle name="Normal 4 4 2 5 2 2 2 3" xfId="19691" xr:uid="{1E953BC8-1D00-464C-8F22-9A23FFD7FC85}"/>
    <cellStyle name="Normal 4 4 2 5 2 2 2 4" xfId="33381" xr:uid="{E79688F3-AF9A-4897-9E8F-186B198292C4}"/>
    <cellStyle name="Normal 4 4 2 5 2 2 2 5" xfId="48265" xr:uid="{1713D77A-156F-4F59-8220-2929CA12ABCF}"/>
    <cellStyle name="Normal 4 4 2 5 2 2 3" xfId="23113" xr:uid="{21422216-8246-4BE0-857B-0DBFB18B7A49}"/>
    <cellStyle name="Normal 4 4 2 5 2 2 3 2" xfId="36805" xr:uid="{6D0F2236-D6F6-4E33-97F1-845DF7C4A3C0}"/>
    <cellStyle name="Normal 4 4 2 5 2 2 3 3" xfId="51689" xr:uid="{A87BFF5E-6B8F-4024-B6A6-FE1CBB4FBF4E}"/>
    <cellStyle name="Normal 4 4 2 5 2 2 4" xfId="16269" xr:uid="{179A4D82-3F8D-4A32-B3E4-926D31389328}"/>
    <cellStyle name="Normal 4 4 2 5 2 2 5" xfId="29959" xr:uid="{63067E77-39AA-4043-9287-F925639419BF}"/>
    <cellStyle name="Normal 4 4 2 5 2 2 6" xfId="44843" xr:uid="{0A968148-4F68-4DDE-B368-AE234FDE12CB}"/>
    <cellStyle name="Normal 4 4 2 5 2 3" xfId="11133" xr:uid="{03CB5149-39E0-495B-8D58-44E6D2D33360}"/>
    <cellStyle name="Normal 4 4 2 5 2 3 2" xfId="24823" xr:uid="{891860AA-6AAC-47EB-9D20-7B97C3A51DB9}"/>
    <cellStyle name="Normal 4 4 2 5 2 3 2 2" xfId="38515" xr:uid="{3EABFD2C-1C85-4CD6-905C-DDF02DF01092}"/>
    <cellStyle name="Normal 4 4 2 5 2 3 2 3" xfId="53399" xr:uid="{38659BB6-B0F7-43E9-A00A-FDBEA468B20B}"/>
    <cellStyle name="Normal 4 4 2 5 2 3 3" xfId="17979" xr:uid="{2F48775F-8136-403B-9475-EC8BADE94F81}"/>
    <cellStyle name="Normal 4 4 2 5 2 3 4" xfId="31669" xr:uid="{EE011C65-9CD9-4A14-9E9C-F74639337408}"/>
    <cellStyle name="Normal 4 4 2 5 2 3 5" xfId="46553" xr:uid="{777445E6-0F67-4043-B2BA-1A8F5814D226}"/>
    <cellStyle name="Normal 4 4 2 5 2 4" xfId="21401" xr:uid="{32F334AE-9488-4248-8428-AC0D27F1B685}"/>
    <cellStyle name="Normal 4 4 2 5 2 4 2" xfId="35093" xr:uid="{7A7D4838-B350-4E52-B9D4-AE9B48DAFF81}"/>
    <cellStyle name="Normal 4 4 2 5 2 4 3" xfId="49977" xr:uid="{39B989DD-DCFB-444E-8837-3C616EEE1E01}"/>
    <cellStyle name="Normal 4 4 2 5 2 5" xfId="14557" xr:uid="{29CD6906-4D7C-4913-95F5-E6EB561E366D}"/>
    <cellStyle name="Normal 4 4 2 5 2 6" xfId="28247" xr:uid="{AC1D4484-E52D-443A-8581-BF4A0CE91065}"/>
    <cellStyle name="Normal 4 4 2 5 2 7" xfId="43131" xr:uid="{729AD566-6976-439E-8F26-A1F2529C30DA}"/>
    <cellStyle name="Normal 4 4 2 5 3" xfId="9422" xr:uid="{3726BFF3-4720-4845-B29E-C63F0131398A}"/>
    <cellStyle name="Normal 4 4 2 5 3 2" xfId="12844" xr:uid="{92E06816-AE43-41B9-AFDD-E042408BAA05}"/>
    <cellStyle name="Normal 4 4 2 5 3 2 2" xfId="26534" xr:uid="{ECA4FD5B-D56B-4809-BDA7-89BED0E0886E}"/>
    <cellStyle name="Normal 4 4 2 5 3 2 2 2" xfId="40226" xr:uid="{D95C0E68-6FA8-42A3-A89D-3DD3868AB2F6}"/>
    <cellStyle name="Normal 4 4 2 5 3 2 2 3" xfId="55110" xr:uid="{2E4F74AC-4C6A-4C7E-9E47-1AEA00B4A312}"/>
    <cellStyle name="Normal 4 4 2 5 3 2 3" xfId="19690" xr:uid="{BF5F7D06-97C8-4197-B64E-8C5C9B31C1C1}"/>
    <cellStyle name="Normal 4 4 2 5 3 2 4" xfId="33380" xr:uid="{88697552-F7E6-4177-90B4-D414E6258F7C}"/>
    <cellStyle name="Normal 4 4 2 5 3 2 5" xfId="48264" xr:uid="{880DE45F-48F0-4574-8355-CF18A43D7BCF}"/>
    <cellStyle name="Normal 4 4 2 5 3 3" xfId="23112" xr:uid="{6435B092-AE11-446C-BB1D-182AA09DB8DB}"/>
    <cellStyle name="Normal 4 4 2 5 3 3 2" xfId="36804" xr:uid="{6943A384-B618-43BE-996E-EC1BB4D056C5}"/>
    <cellStyle name="Normal 4 4 2 5 3 3 3" xfId="51688" xr:uid="{52FC54B1-B25B-47D9-9397-10A73F4BAC58}"/>
    <cellStyle name="Normal 4 4 2 5 3 4" xfId="16268" xr:uid="{F009214F-2484-49B3-811C-61769D1A1187}"/>
    <cellStyle name="Normal 4 4 2 5 3 5" xfId="29958" xr:uid="{658D8F2F-D138-4360-94BC-A2EAA28F743F}"/>
    <cellStyle name="Normal 4 4 2 5 3 6" xfId="44842" xr:uid="{43AC1AAD-0597-4103-8290-E9A0843546AF}"/>
    <cellStyle name="Normal 4 4 2 5 4" xfId="11132" xr:uid="{74867418-195A-44A8-9F7C-085C05CE1CC4}"/>
    <cellStyle name="Normal 4 4 2 5 4 2" xfId="24822" xr:uid="{0CF7BC33-AD18-4E64-B67E-8A7BACFCF9F5}"/>
    <cellStyle name="Normal 4 4 2 5 4 2 2" xfId="38514" xr:uid="{175383CC-6136-47D0-A84D-22FA104A3DB2}"/>
    <cellStyle name="Normal 4 4 2 5 4 2 3" xfId="53398" xr:uid="{292F156E-8D8B-4B26-95F7-46DFEA855D5C}"/>
    <cellStyle name="Normal 4 4 2 5 4 3" xfId="17978" xr:uid="{D9C11E30-3B7B-4059-976F-15D26A94FAE0}"/>
    <cellStyle name="Normal 4 4 2 5 4 4" xfId="31668" xr:uid="{EB63784C-DE36-4DB2-A7E7-50657ED3C713}"/>
    <cellStyle name="Normal 4 4 2 5 4 5" xfId="46552" xr:uid="{D0A29CAC-98C9-44E0-97A4-EB8470F49DE2}"/>
    <cellStyle name="Normal 4 4 2 5 5" xfId="21400" xr:uid="{5A84B1C7-953D-49D8-B444-F30DE06606F8}"/>
    <cellStyle name="Normal 4 4 2 5 5 2" xfId="35092" xr:uid="{974FD7DA-8E46-4E3D-8BD7-AB79A6E30C2A}"/>
    <cellStyle name="Normal 4 4 2 5 5 3" xfId="49976" xr:uid="{71017B12-5BCC-4302-9C50-E7D9D95FC2EE}"/>
    <cellStyle name="Normal 4 4 2 5 6" xfId="14556" xr:uid="{A43D9427-6068-4B82-AF64-E81FAFCBF001}"/>
    <cellStyle name="Normal 4 4 2 5 7" xfId="28246" xr:uid="{43383942-AC37-418A-8D93-CA192219BB47}"/>
    <cellStyle name="Normal 4 4 2 5 8" xfId="43130" xr:uid="{A1F162C0-D187-42FD-B5A1-6643ECA36760}"/>
    <cellStyle name="Normal 4 4 2 6" xfId="7712" xr:uid="{338A7D2B-92C5-4D0E-8A4E-8768F4E1F7A9}"/>
    <cellStyle name="Normal 4 4 2 6 2" xfId="9424" xr:uid="{0A847C21-0028-4030-8B56-B579325E22CA}"/>
    <cellStyle name="Normal 4 4 2 6 2 2" xfId="12846" xr:uid="{CAF0D08A-0EF0-4D84-BACF-CF76210C01CE}"/>
    <cellStyle name="Normal 4 4 2 6 2 2 2" xfId="26536" xr:uid="{D344E665-CCBD-46BE-8606-48CDD61ADF35}"/>
    <cellStyle name="Normal 4 4 2 6 2 2 2 2" xfId="40228" xr:uid="{C8184B4D-B9BB-4100-8B21-8721AC5F8A02}"/>
    <cellStyle name="Normal 4 4 2 6 2 2 2 3" xfId="55112" xr:uid="{46B29B89-6A04-466F-A1DE-A45390693BA5}"/>
    <cellStyle name="Normal 4 4 2 6 2 2 3" xfId="19692" xr:uid="{150E6694-3849-4274-9BEB-67A42B7B7193}"/>
    <cellStyle name="Normal 4 4 2 6 2 2 4" xfId="33382" xr:uid="{D25BFFC4-A5B6-4BF5-998B-B9388F22A73E}"/>
    <cellStyle name="Normal 4 4 2 6 2 2 5" xfId="48266" xr:uid="{973D2811-466E-44CD-AFE5-EB8F8FA53F3A}"/>
    <cellStyle name="Normal 4 4 2 6 2 3" xfId="23114" xr:uid="{83FD5BC7-57DA-4B61-BA4E-AAD8BD303B44}"/>
    <cellStyle name="Normal 4 4 2 6 2 3 2" xfId="36806" xr:uid="{6A08AD12-E78A-43B6-BB3A-8747478ABC87}"/>
    <cellStyle name="Normal 4 4 2 6 2 3 3" xfId="51690" xr:uid="{290A11FD-4367-4CF2-899C-70BC7BE336B9}"/>
    <cellStyle name="Normal 4 4 2 6 2 4" xfId="16270" xr:uid="{1AE617C9-2A1B-4AEA-A567-7BA505A26DA1}"/>
    <cellStyle name="Normal 4 4 2 6 2 5" xfId="29960" xr:uid="{9BD7FADF-EB93-42C9-866A-D0DA14FC4F4B}"/>
    <cellStyle name="Normal 4 4 2 6 2 6" xfId="44844" xr:uid="{9D90F103-30FF-4B07-B7A9-33310A5A762E}"/>
    <cellStyle name="Normal 4 4 2 6 3" xfId="11134" xr:uid="{9A180926-7123-40F3-9FB3-39D5C1CB182F}"/>
    <cellStyle name="Normal 4 4 2 6 3 2" xfId="24824" xr:uid="{A0FA8255-4B06-476F-9674-C1974925DEB7}"/>
    <cellStyle name="Normal 4 4 2 6 3 2 2" xfId="38516" xr:uid="{9B1A27FE-5FB0-4C75-8BD7-9E98478A907D}"/>
    <cellStyle name="Normal 4 4 2 6 3 2 3" xfId="53400" xr:uid="{C0F204EC-44BD-4BBF-AFBE-EABDE7AA984A}"/>
    <cellStyle name="Normal 4 4 2 6 3 3" xfId="17980" xr:uid="{203A30A6-4CC5-4412-BA72-3BB74A622B9B}"/>
    <cellStyle name="Normal 4 4 2 6 3 4" xfId="31670" xr:uid="{C8BD107B-8237-4E37-95F8-61C29E3E9B02}"/>
    <cellStyle name="Normal 4 4 2 6 3 5" xfId="46554" xr:uid="{CFEA24E0-3D06-4F72-830B-1DED34C14AEE}"/>
    <cellStyle name="Normal 4 4 2 6 4" xfId="21402" xr:uid="{E3D16C3B-2808-49DC-947A-87089D744B49}"/>
    <cellStyle name="Normal 4 4 2 6 4 2" xfId="35094" xr:uid="{53DBC9D3-A7DC-4AFF-BF7F-E93982C8EDED}"/>
    <cellStyle name="Normal 4 4 2 6 4 3" xfId="49978" xr:uid="{E7A97033-15B8-426D-8F1A-5B6657B774FF}"/>
    <cellStyle name="Normal 4 4 2 6 5" xfId="14558" xr:uid="{3AD40C64-5918-47EF-B310-81CDF6A6A98D}"/>
    <cellStyle name="Normal 4 4 2 6 6" xfId="28248" xr:uid="{D3BFC43E-6E25-4F2E-A7A3-9941D9A62EC0}"/>
    <cellStyle name="Normal 4 4 2 6 7" xfId="43132" xr:uid="{E7ADFE24-B00C-4351-9ED9-F90E818D1784}"/>
    <cellStyle name="Normal 4 4 2 7" xfId="7713" xr:uid="{3E8997B0-A3BB-4295-BCB6-A0D11A4034DC}"/>
    <cellStyle name="Normal 4 4 2 7 2" xfId="9425" xr:uid="{BF0D37A1-0A26-4D7B-95C2-E0AFEFC1F683}"/>
    <cellStyle name="Normal 4 4 2 7 2 2" xfId="12847" xr:uid="{778A63FA-ABF9-4677-9DF8-BA9BA4A32E13}"/>
    <cellStyle name="Normal 4 4 2 7 2 2 2" xfId="26537" xr:uid="{E73C897A-25CB-4082-B316-3EDA067E1447}"/>
    <cellStyle name="Normal 4 4 2 7 2 2 2 2" xfId="40229" xr:uid="{DB2AEAB0-CF65-484B-AAC1-DEFD03CD2D51}"/>
    <cellStyle name="Normal 4 4 2 7 2 2 2 3" xfId="55113" xr:uid="{2F28553A-1EA1-44C3-9EBD-1384FC8B3E95}"/>
    <cellStyle name="Normal 4 4 2 7 2 2 3" xfId="19693" xr:uid="{607EDE86-F2E6-43B6-9261-96DF2A607BFE}"/>
    <cellStyle name="Normal 4 4 2 7 2 2 4" xfId="33383" xr:uid="{0E246712-1918-4B02-81AE-78334EF870B8}"/>
    <cellStyle name="Normal 4 4 2 7 2 2 5" xfId="48267" xr:uid="{BFDF5BF6-F285-4750-A092-60BBCFFA08B2}"/>
    <cellStyle name="Normal 4 4 2 7 2 3" xfId="23115" xr:uid="{88D41594-FF0B-465C-B6FD-BF0AEDA02F99}"/>
    <cellStyle name="Normal 4 4 2 7 2 3 2" xfId="36807" xr:uid="{B248A459-FCD0-42B0-83F8-262C1E85C3F6}"/>
    <cellStyle name="Normal 4 4 2 7 2 3 3" xfId="51691" xr:uid="{61DC4557-A060-41A9-A011-114A2573EEF7}"/>
    <cellStyle name="Normal 4 4 2 7 2 4" xfId="16271" xr:uid="{936E52D9-F58C-4D43-9046-9BF5B60515FC}"/>
    <cellStyle name="Normal 4 4 2 7 2 5" xfId="29961" xr:uid="{A38ABB76-0041-45B3-B187-947F4673DA3B}"/>
    <cellStyle name="Normal 4 4 2 7 2 6" xfId="44845" xr:uid="{7A5A3401-8F5E-48CD-B5F4-DFA902D676BA}"/>
    <cellStyle name="Normal 4 4 2 7 3" xfId="11135" xr:uid="{533A1123-85DB-41D1-B7D9-8EE8C528804C}"/>
    <cellStyle name="Normal 4 4 2 7 3 2" xfId="24825" xr:uid="{A946505F-E40B-49BA-B5F4-CBF1840A74D2}"/>
    <cellStyle name="Normal 4 4 2 7 3 2 2" xfId="38517" xr:uid="{4F128767-FB27-4584-9711-63AA8EDC7C2D}"/>
    <cellStyle name="Normal 4 4 2 7 3 2 3" xfId="53401" xr:uid="{A4310475-F1F8-4A3F-A9B9-9B9EEDF6FEF8}"/>
    <cellStyle name="Normal 4 4 2 7 3 3" xfId="17981" xr:uid="{40F88EFE-E5EB-4147-9998-E4652B76F265}"/>
    <cellStyle name="Normal 4 4 2 7 3 4" xfId="31671" xr:uid="{0F19D416-9AB8-4A6D-9D1C-DA656D4169FF}"/>
    <cellStyle name="Normal 4 4 2 7 3 5" xfId="46555" xr:uid="{2CF42579-DE0F-40C6-9434-2A56A32C46A1}"/>
    <cellStyle name="Normal 4 4 2 7 4" xfId="21403" xr:uid="{AAAE50FB-1D55-4794-A00E-3F6EFA206C24}"/>
    <cellStyle name="Normal 4 4 2 7 4 2" xfId="35095" xr:uid="{7BB85B50-2E5E-49DF-9315-531250D70957}"/>
    <cellStyle name="Normal 4 4 2 7 4 3" xfId="49979" xr:uid="{F19B3E28-0F48-4441-A548-EA4F93E9FE7A}"/>
    <cellStyle name="Normal 4 4 2 7 5" xfId="14559" xr:uid="{EC818BF6-6DB7-464B-AED8-1A5E1C0DA944}"/>
    <cellStyle name="Normal 4 4 2 7 6" xfId="28249" xr:uid="{74FC6E4E-A357-43DB-8D81-312A13356E8C}"/>
    <cellStyle name="Normal 4 4 2 7 7" xfId="43133" xr:uid="{11A82CBE-78C6-4140-9B7D-6B9E7F0365CE}"/>
    <cellStyle name="Normal 4 4 2 8" xfId="9396" xr:uid="{6501FE38-A223-42CE-AAF8-9818020F56B6}"/>
    <cellStyle name="Normal 4 4 2 8 2" xfId="12818" xr:uid="{AEEF36AB-94D0-40A4-AA92-7FD74DD06BB8}"/>
    <cellStyle name="Normal 4 4 2 8 2 2" xfId="26508" xr:uid="{EB9142DD-3BF0-4A37-83A7-E86C185ABA24}"/>
    <cellStyle name="Normal 4 4 2 8 2 2 2" xfId="40200" xr:uid="{19242F4B-0042-4194-B7DA-1FDD763B5237}"/>
    <cellStyle name="Normal 4 4 2 8 2 2 3" xfId="55084" xr:uid="{3988C39B-EE28-489A-9B02-93D29F7CC57B}"/>
    <cellStyle name="Normal 4 4 2 8 2 3" xfId="19664" xr:uid="{665B3B06-3C9C-4E37-8B00-FD3373ABD404}"/>
    <cellStyle name="Normal 4 4 2 8 2 4" xfId="33354" xr:uid="{5A5CF254-60BD-4EDE-964D-AB69797ED931}"/>
    <cellStyle name="Normal 4 4 2 8 2 5" xfId="48238" xr:uid="{29A36E5D-2C5E-4FFF-B3E6-2B131C1F1547}"/>
    <cellStyle name="Normal 4 4 2 8 3" xfId="23086" xr:uid="{A4E3C0CA-7A05-4A7E-BB08-74E7477CB262}"/>
    <cellStyle name="Normal 4 4 2 8 3 2" xfId="36778" xr:uid="{1EEDBC34-D515-4B0B-8251-DD3C0A7EBD1F}"/>
    <cellStyle name="Normal 4 4 2 8 3 3" xfId="51662" xr:uid="{1EEB2546-BF38-4C40-A8E6-323AC79385DE}"/>
    <cellStyle name="Normal 4 4 2 8 4" xfId="16242" xr:uid="{8C229D42-D816-4367-9AD1-621C1AEABE09}"/>
    <cellStyle name="Normal 4 4 2 8 5" xfId="29932" xr:uid="{25AB3603-851C-4E7B-82D8-E030417350E1}"/>
    <cellStyle name="Normal 4 4 2 8 6" xfId="44816" xr:uid="{6880E09E-713F-4C0E-9846-9A2B1CAFF03A}"/>
    <cellStyle name="Normal 4 4 2 9" xfId="11106" xr:uid="{F51562DF-A202-4222-9FB6-234930FFA88E}"/>
    <cellStyle name="Normal 4 4 2 9 2" xfId="24796" xr:uid="{AE3EF237-91DC-40E2-B873-41A894E11C21}"/>
    <cellStyle name="Normal 4 4 2 9 2 2" xfId="38488" xr:uid="{03078114-DFB2-414C-836B-97113F7357B2}"/>
    <cellStyle name="Normal 4 4 2 9 2 3" xfId="53372" xr:uid="{4FB350E9-4F42-4029-B3FA-61AAAAE55DF9}"/>
    <cellStyle name="Normal 4 4 2 9 3" xfId="17952" xr:uid="{6495D274-32FE-44A1-9C27-40A879503000}"/>
    <cellStyle name="Normal 4 4 2 9 4" xfId="31642" xr:uid="{CF84EEAA-3561-4935-9FD8-BE978A59A78D}"/>
    <cellStyle name="Normal 4 4 2 9 5" xfId="46526" xr:uid="{A2551B88-D037-4CF3-8D41-362657274956}"/>
    <cellStyle name="Normal 4 4 3" xfId="2507" xr:uid="{E9F4B137-8A7F-490C-9E94-69F7F699C4BA}"/>
    <cellStyle name="Normal 4 4 3 10" xfId="14560" xr:uid="{17D1021E-7212-4D45-9D23-4A2D85BD4E9A}"/>
    <cellStyle name="Normal 4 4 3 10 2" xfId="41118" xr:uid="{2236EF34-784F-4977-9AA9-452D93A23957}"/>
    <cellStyle name="Normal 4 4 3 11" xfId="28250" xr:uid="{8A4877E5-BDF3-4225-8815-0E1A9C253CDB}"/>
    <cellStyle name="Normal 4 4 3 12" xfId="43134" xr:uid="{D865AA27-1150-4900-AC77-0C88DB1F2675}"/>
    <cellStyle name="Normal 4 4 3 13" xfId="7714" xr:uid="{21E191DD-4CF2-474F-9D8D-13296F417ACC}"/>
    <cellStyle name="Normal 4 4 3 2" xfId="4321" xr:uid="{456A6722-0EEB-4B21-9088-7C48B93DA468}"/>
    <cellStyle name="Normal 4 4 3 2 10" xfId="43135" xr:uid="{8A368516-1452-4530-A898-94BC8796B78A}"/>
    <cellStyle name="Normal 4 4 3 2 11" xfId="7715" xr:uid="{C3D7FC5A-EE27-4B92-ADCB-9078B84C22D0}"/>
    <cellStyle name="Normal 4 4 3 2 2" xfId="7716" xr:uid="{056DDACD-50BF-412B-BBEB-C90C824B6BB8}"/>
    <cellStyle name="Normal 4 4 3 2 2 2" xfId="7717" xr:uid="{34799698-0231-47BF-A3FF-BAF238E52BE4}"/>
    <cellStyle name="Normal 4 4 3 2 2 2 2" xfId="9429" xr:uid="{3E55D3CE-3C50-47D7-9F44-7B1F128F5B8A}"/>
    <cellStyle name="Normal 4 4 3 2 2 2 2 2" xfId="12851" xr:uid="{28B92356-0AA6-4340-BA61-E601C9DB2115}"/>
    <cellStyle name="Normal 4 4 3 2 2 2 2 2 2" xfId="26541" xr:uid="{310AB22A-CFC7-43C1-A10B-3D1626BDAC2D}"/>
    <cellStyle name="Normal 4 4 3 2 2 2 2 2 2 2" xfId="40233" xr:uid="{79F6BEB3-C40E-45B8-944C-08C37D729722}"/>
    <cellStyle name="Normal 4 4 3 2 2 2 2 2 2 3" xfId="55117" xr:uid="{5CF1A789-08A5-4FAF-A202-60EF61046057}"/>
    <cellStyle name="Normal 4 4 3 2 2 2 2 2 3" xfId="19697" xr:uid="{96EC56AC-3067-4168-BFE4-EEEB903B29CA}"/>
    <cellStyle name="Normal 4 4 3 2 2 2 2 2 4" xfId="33387" xr:uid="{7E1C913C-8D6B-44F5-83CA-ABEF9A9115F5}"/>
    <cellStyle name="Normal 4 4 3 2 2 2 2 2 5" xfId="48271" xr:uid="{D70F1E5B-24BA-4B65-A7A4-DFA6F73825CC}"/>
    <cellStyle name="Normal 4 4 3 2 2 2 2 3" xfId="23119" xr:uid="{07465909-B13A-485D-B704-1B11893FD03E}"/>
    <cellStyle name="Normal 4 4 3 2 2 2 2 3 2" xfId="36811" xr:uid="{0A0BA3E0-74C1-4E49-8870-4814836ECE3E}"/>
    <cellStyle name="Normal 4 4 3 2 2 2 2 3 3" xfId="51695" xr:uid="{29BD133F-5703-4A5A-8546-427F1B23A32B}"/>
    <cellStyle name="Normal 4 4 3 2 2 2 2 4" xfId="16275" xr:uid="{9BC2ECFA-4E3D-4D00-B40F-E3EE417050DC}"/>
    <cellStyle name="Normal 4 4 3 2 2 2 2 5" xfId="29965" xr:uid="{3FFA2479-1E6F-43F6-BA72-FE8556B41B8E}"/>
    <cellStyle name="Normal 4 4 3 2 2 2 2 6" xfId="44849" xr:uid="{A7B759FB-FA37-4576-BBBF-E9341AC3CD3C}"/>
    <cellStyle name="Normal 4 4 3 2 2 2 3" xfId="11139" xr:uid="{C524141A-EB7F-4193-996A-FF37EEE1934E}"/>
    <cellStyle name="Normal 4 4 3 2 2 2 3 2" xfId="24829" xr:uid="{89C7D8BE-8227-4992-9F29-9FB12A85FDC7}"/>
    <cellStyle name="Normal 4 4 3 2 2 2 3 2 2" xfId="38521" xr:uid="{3B0158FF-8F72-41FB-A77E-90FD4B7766EF}"/>
    <cellStyle name="Normal 4 4 3 2 2 2 3 2 3" xfId="53405" xr:uid="{CBE5D7DD-F1BB-4FC8-9AD3-74E13FFF15EC}"/>
    <cellStyle name="Normal 4 4 3 2 2 2 3 3" xfId="17985" xr:uid="{927062DA-69A7-4A50-A453-7F921584F704}"/>
    <cellStyle name="Normal 4 4 3 2 2 2 3 4" xfId="31675" xr:uid="{6921A0F9-69D3-443A-9C73-CA8F8A6B4E0F}"/>
    <cellStyle name="Normal 4 4 3 2 2 2 3 5" xfId="46559" xr:uid="{BD8965FF-C17F-4B34-BA5C-B3371C98D584}"/>
    <cellStyle name="Normal 4 4 3 2 2 2 4" xfId="21407" xr:uid="{9E5A1B6C-B4BE-42E1-B8FD-CA49535C65E0}"/>
    <cellStyle name="Normal 4 4 3 2 2 2 4 2" xfId="35099" xr:uid="{25D29658-3C03-47FA-AC85-25B4D991E3A4}"/>
    <cellStyle name="Normal 4 4 3 2 2 2 4 3" xfId="49983" xr:uid="{3F905BC9-273D-4A03-9F81-8316B04D8986}"/>
    <cellStyle name="Normal 4 4 3 2 2 2 5" xfId="14563" xr:uid="{FAEF4428-7BA8-437E-A6B9-876D84ADD220}"/>
    <cellStyle name="Normal 4 4 3 2 2 2 6" xfId="28253" xr:uid="{FEA1930D-7F07-424D-B917-8D52F5EC75B9}"/>
    <cellStyle name="Normal 4 4 3 2 2 2 7" xfId="43137" xr:uid="{224CEE4B-F51E-4A9B-9BF6-F6D66D52C554}"/>
    <cellStyle name="Normal 4 4 3 2 2 3" xfId="9428" xr:uid="{952426B8-7DAF-467E-BC28-3B5F95E47716}"/>
    <cellStyle name="Normal 4 4 3 2 2 3 2" xfId="12850" xr:uid="{BDE414A2-61FE-44EC-8511-BE89195BB9AF}"/>
    <cellStyle name="Normal 4 4 3 2 2 3 2 2" xfId="26540" xr:uid="{3D88A777-2E57-42B2-B5B7-141EDAA2F86F}"/>
    <cellStyle name="Normal 4 4 3 2 2 3 2 2 2" xfId="40232" xr:uid="{D457554C-D9C4-4B4B-9328-08D9E89FDD0E}"/>
    <cellStyle name="Normal 4 4 3 2 2 3 2 2 3" xfId="55116" xr:uid="{9821170F-9103-4E20-8FEF-4F9955251BB9}"/>
    <cellStyle name="Normal 4 4 3 2 2 3 2 3" xfId="19696" xr:uid="{7B7E2C74-7F3B-4E8C-A694-AE26CA27954C}"/>
    <cellStyle name="Normal 4 4 3 2 2 3 2 4" xfId="33386" xr:uid="{886BBE5F-A05D-4F83-A9BF-B7AE9E769436}"/>
    <cellStyle name="Normal 4 4 3 2 2 3 2 5" xfId="48270" xr:uid="{CB58560B-263D-4421-A3D1-7A9D26BAFBEE}"/>
    <cellStyle name="Normal 4 4 3 2 2 3 3" xfId="23118" xr:uid="{141F874C-1BDA-48F2-8480-F2D063C64D94}"/>
    <cellStyle name="Normal 4 4 3 2 2 3 3 2" xfId="36810" xr:uid="{F6E0BE51-B78F-4D0E-B049-903AECE2CFF1}"/>
    <cellStyle name="Normal 4 4 3 2 2 3 3 3" xfId="51694" xr:uid="{30FDAC43-5B28-4646-9DD8-1710C29D4576}"/>
    <cellStyle name="Normal 4 4 3 2 2 3 4" xfId="16274" xr:uid="{176A2F4A-4ECF-4B45-B042-CA1E630DF546}"/>
    <cellStyle name="Normal 4 4 3 2 2 3 5" xfId="29964" xr:uid="{F61891B9-4CD9-441A-A7E5-5F134B6CE169}"/>
    <cellStyle name="Normal 4 4 3 2 2 3 6" xfId="44848" xr:uid="{441336EA-293F-4DC5-88AA-66B4BA3E9872}"/>
    <cellStyle name="Normal 4 4 3 2 2 4" xfId="11138" xr:uid="{E824D1AB-F698-4BEC-977D-4222994DB5D7}"/>
    <cellStyle name="Normal 4 4 3 2 2 4 2" xfId="24828" xr:uid="{41BE73A9-488D-4869-8EA4-B553F91F267A}"/>
    <cellStyle name="Normal 4 4 3 2 2 4 2 2" xfId="38520" xr:uid="{859CF85A-3DAD-45C4-8FD9-4D76132759FC}"/>
    <cellStyle name="Normal 4 4 3 2 2 4 2 3" xfId="53404" xr:uid="{1F688F46-B8B0-47C2-B7BA-192427EB84A8}"/>
    <cellStyle name="Normal 4 4 3 2 2 4 3" xfId="17984" xr:uid="{6E83FC4F-D7A8-466B-9DB3-712F50EDE753}"/>
    <cellStyle name="Normal 4 4 3 2 2 4 4" xfId="31674" xr:uid="{24435EEA-7691-40E8-81E2-604DF648C978}"/>
    <cellStyle name="Normal 4 4 3 2 2 4 5" xfId="46558" xr:uid="{CC4FD074-B7FE-41EF-8E60-853BB95E37AA}"/>
    <cellStyle name="Normal 4 4 3 2 2 5" xfId="21406" xr:uid="{9DB0E42B-79D3-48C7-AB29-898CE85BC0A3}"/>
    <cellStyle name="Normal 4 4 3 2 2 5 2" xfId="35098" xr:uid="{39390944-1907-4398-A41E-57850F477530}"/>
    <cellStyle name="Normal 4 4 3 2 2 5 3" xfId="49982" xr:uid="{02B09DCD-C055-4AE6-A12A-2B32A46BF8BB}"/>
    <cellStyle name="Normal 4 4 3 2 2 6" xfId="14562" xr:uid="{F5AF2F5E-2EAB-4CCF-80BB-C42B583E86E5}"/>
    <cellStyle name="Normal 4 4 3 2 2 7" xfId="28252" xr:uid="{7A4742EA-6D87-4F37-AC8B-A86DAB58FDB3}"/>
    <cellStyle name="Normal 4 4 3 2 2 8" xfId="43136" xr:uid="{19D7E745-FF1D-48E3-8111-CE0D7B34E890}"/>
    <cellStyle name="Normal 4 4 3 2 3" xfId="7718" xr:uid="{0117FB2C-A99F-4A5D-9076-F05AF1279F9A}"/>
    <cellStyle name="Normal 4 4 3 2 3 2" xfId="9430" xr:uid="{900931EC-AAF0-4ECE-8381-D3689F3D839B}"/>
    <cellStyle name="Normal 4 4 3 2 3 2 2" xfId="12852" xr:uid="{6DB83F84-D423-49E3-8C1B-1AF38FAA6BC9}"/>
    <cellStyle name="Normal 4 4 3 2 3 2 2 2" xfId="26542" xr:uid="{6D8E0086-7CDB-4016-82F7-0AE13E1457A9}"/>
    <cellStyle name="Normal 4 4 3 2 3 2 2 2 2" xfId="40234" xr:uid="{64E4AFE3-ADAC-4A8C-A9D3-866CF082984E}"/>
    <cellStyle name="Normal 4 4 3 2 3 2 2 2 3" xfId="55118" xr:uid="{A2452BFA-8FD3-4CA2-9F74-4341583035C2}"/>
    <cellStyle name="Normal 4 4 3 2 3 2 2 3" xfId="19698" xr:uid="{49D89922-C764-4779-A974-209B6F431A8A}"/>
    <cellStyle name="Normal 4 4 3 2 3 2 2 4" xfId="33388" xr:uid="{8C2A28EE-8691-4C65-B779-0E155D14BFD0}"/>
    <cellStyle name="Normal 4 4 3 2 3 2 2 5" xfId="48272" xr:uid="{B1F87B66-A8E3-4478-9A2C-567F462581F6}"/>
    <cellStyle name="Normal 4 4 3 2 3 2 3" xfId="23120" xr:uid="{DDBA8BCB-0A0D-4DEE-B221-D5D1733F68CF}"/>
    <cellStyle name="Normal 4 4 3 2 3 2 3 2" xfId="36812" xr:uid="{703115D6-1AA1-48E4-9350-3E19A0F1F71F}"/>
    <cellStyle name="Normal 4 4 3 2 3 2 3 3" xfId="51696" xr:uid="{9E5D8056-5C51-4B20-9B87-25B0506E43DF}"/>
    <cellStyle name="Normal 4 4 3 2 3 2 4" xfId="16276" xr:uid="{EF0462BB-7FB3-4D3A-A1B1-CE9993482F0D}"/>
    <cellStyle name="Normal 4 4 3 2 3 2 5" xfId="29966" xr:uid="{02743326-D8BD-4126-A9BD-90D10D85D5F6}"/>
    <cellStyle name="Normal 4 4 3 2 3 2 6" xfId="44850" xr:uid="{57E81137-EB43-479E-8127-40930AD73D5F}"/>
    <cellStyle name="Normal 4 4 3 2 3 3" xfId="11140" xr:uid="{BC72E3A7-68FD-4518-A970-B29352EAA68C}"/>
    <cellStyle name="Normal 4 4 3 2 3 3 2" xfId="24830" xr:uid="{BE32F64C-CF0A-4FF9-9423-F3520A8CBE98}"/>
    <cellStyle name="Normal 4 4 3 2 3 3 2 2" xfId="38522" xr:uid="{73B4B2D2-F430-495C-9D2A-35C4F8C4F987}"/>
    <cellStyle name="Normal 4 4 3 2 3 3 2 3" xfId="53406" xr:uid="{9F881416-78CE-474C-99B1-BD6A3D0C8AD4}"/>
    <cellStyle name="Normal 4 4 3 2 3 3 3" xfId="17986" xr:uid="{07D9B912-04F4-4109-881C-2DB99B1B8C1A}"/>
    <cellStyle name="Normal 4 4 3 2 3 3 4" xfId="31676" xr:uid="{8E3D8F42-B91D-4D22-A96B-2503D9E0EB00}"/>
    <cellStyle name="Normal 4 4 3 2 3 3 5" xfId="46560" xr:uid="{10FE6F87-B2DE-4171-8C76-7576E0CA8293}"/>
    <cellStyle name="Normal 4 4 3 2 3 4" xfId="21408" xr:uid="{8FF8948D-B6E0-4957-8505-BB8A0AB408B1}"/>
    <cellStyle name="Normal 4 4 3 2 3 4 2" xfId="35100" xr:uid="{A6FBF2E6-796A-4407-AE05-A5C960554B60}"/>
    <cellStyle name="Normal 4 4 3 2 3 4 3" xfId="49984" xr:uid="{D8402787-5F5C-46ED-B1B2-305592523FEA}"/>
    <cellStyle name="Normal 4 4 3 2 3 5" xfId="14564" xr:uid="{8DB92AA1-3E01-4E81-BC3C-9E1D5560EBFF}"/>
    <cellStyle name="Normal 4 4 3 2 3 6" xfId="28254" xr:uid="{DF0F4D7F-DC58-4A5B-BBA8-7FC10CBA16A6}"/>
    <cellStyle name="Normal 4 4 3 2 3 7" xfId="43138" xr:uid="{D0DD330C-A4D8-422E-8112-FE176CE8208B}"/>
    <cellStyle name="Normal 4 4 3 2 4" xfId="7719" xr:uid="{480AC6A3-0344-48F8-8B87-15B9F5F705A5}"/>
    <cellStyle name="Normal 4 4 3 2 4 2" xfId="9431" xr:uid="{C2594B2D-68B5-4016-BE95-1B35556383CD}"/>
    <cellStyle name="Normal 4 4 3 2 4 2 2" xfId="12853" xr:uid="{509AA9B5-BA3A-4C8C-A92F-CCF625377D02}"/>
    <cellStyle name="Normal 4 4 3 2 4 2 2 2" xfId="26543" xr:uid="{5D2FADEE-42F6-4A51-8824-C8B4FE74EE26}"/>
    <cellStyle name="Normal 4 4 3 2 4 2 2 2 2" xfId="40235" xr:uid="{5917D90B-3231-48CC-B984-8138E06F2BA2}"/>
    <cellStyle name="Normal 4 4 3 2 4 2 2 2 3" xfId="55119" xr:uid="{DB229CB6-E934-496B-BC90-A8D5B8D6DA81}"/>
    <cellStyle name="Normal 4 4 3 2 4 2 2 3" xfId="19699" xr:uid="{0E76D85A-C220-4C31-8D65-4772CB02D20B}"/>
    <cellStyle name="Normal 4 4 3 2 4 2 2 4" xfId="33389" xr:uid="{B86ECCDF-C12B-4452-B703-5FFAF755BFE8}"/>
    <cellStyle name="Normal 4 4 3 2 4 2 2 5" xfId="48273" xr:uid="{B15A18D9-B270-4F7B-9564-A602B5FB41CF}"/>
    <cellStyle name="Normal 4 4 3 2 4 2 3" xfId="23121" xr:uid="{15634982-2E4D-4BB6-8830-D1210ECF13DA}"/>
    <cellStyle name="Normal 4 4 3 2 4 2 3 2" xfId="36813" xr:uid="{8F290304-B063-4305-A83A-DEA360813FF9}"/>
    <cellStyle name="Normal 4 4 3 2 4 2 3 3" xfId="51697" xr:uid="{DF20BCEE-5000-4629-ABF2-E0E38EB6066E}"/>
    <cellStyle name="Normal 4 4 3 2 4 2 4" xfId="16277" xr:uid="{14257B1D-D17D-490E-B17C-4BAE134CF6BD}"/>
    <cellStyle name="Normal 4 4 3 2 4 2 5" xfId="29967" xr:uid="{0F08A6D0-1401-4495-80C5-D809B261C870}"/>
    <cellStyle name="Normal 4 4 3 2 4 2 6" xfId="44851" xr:uid="{62B6D60F-1E29-4511-B66E-9045947A7E6D}"/>
    <cellStyle name="Normal 4 4 3 2 4 3" xfId="11141" xr:uid="{7EFE50C3-8D06-421B-BC14-64426970D814}"/>
    <cellStyle name="Normal 4 4 3 2 4 3 2" xfId="24831" xr:uid="{CDF7D8C0-3D99-4D99-894F-E73F0574407C}"/>
    <cellStyle name="Normal 4 4 3 2 4 3 2 2" xfId="38523" xr:uid="{FC26C29C-AB10-479D-B7E1-4A2AACB3E2E9}"/>
    <cellStyle name="Normal 4 4 3 2 4 3 2 3" xfId="53407" xr:uid="{82EC5392-DBBD-4982-9419-6A8338755DCA}"/>
    <cellStyle name="Normal 4 4 3 2 4 3 3" xfId="17987" xr:uid="{F151FB00-6708-4D5B-BE32-34DBCA226515}"/>
    <cellStyle name="Normal 4 4 3 2 4 3 4" xfId="31677" xr:uid="{8B3EBFDF-064B-4CC3-89AC-D32EC8D1590A}"/>
    <cellStyle name="Normal 4 4 3 2 4 3 5" xfId="46561" xr:uid="{08E8A127-424B-43A8-A1D3-507BC0F92DD9}"/>
    <cellStyle name="Normal 4 4 3 2 4 4" xfId="21409" xr:uid="{E47C5423-A900-464D-81A4-A5976E265855}"/>
    <cellStyle name="Normal 4 4 3 2 4 4 2" xfId="35101" xr:uid="{8E57E1E7-B57D-4868-B471-978D09E0850E}"/>
    <cellStyle name="Normal 4 4 3 2 4 4 3" xfId="49985" xr:uid="{A13F2280-D23C-44F5-AF64-45517B649093}"/>
    <cellStyle name="Normal 4 4 3 2 4 5" xfId="14565" xr:uid="{566DE091-FFD0-45F9-B240-2B6D5BBE5C87}"/>
    <cellStyle name="Normal 4 4 3 2 4 6" xfId="28255" xr:uid="{87EB0AE0-054F-41A5-A538-ECFE1C22DC8D}"/>
    <cellStyle name="Normal 4 4 3 2 4 7" xfId="43139" xr:uid="{843068C0-5AE3-4B4E-970B-FD9741D1B146}"/>
    <cellStyle name="Normal 4 4 3 2 5" xfId="9427" xr:uid="{DD19CC4B-B846-4E0D-84F3-3CF76437C7A2}"/>
    <cellStyle name="Normal 4 4 3 2 5 2" xfId="12849" xr:uid="{E2460C7B-804B-4BD5-B646-31986C6A723B}"/>
    <cellStyle name="Normal 4 4 3 2 5 2 2" xfId="26539" xr:uid="{91C810ED-F414-416D-9C62-6D519540C675}"/>
    <cellStyle name="Normal 4 4 3 2 5 2 2 2" xfId="40231" xr:uid="{FEF1A572-8DBB-476E-8442-105AB444DDDC}"/>
    <cellStyle name="Normal 4 4 3 2 5 2 2 3" xfId="55115" xr:uid="{764E5E85-F9B8-4000-9D06-4B5A8C587EF3}"/>
    <cellStyle name="Normal 4 4 3 2 5 2 3" xfId="19695" xr:uid="{6C2F1684-4F36-478A-BC9E-008C1B7C587E}"/>
    <cellStyle name="Normal 4 4 3 2 5 2 4" xfId="33385" xr:uid="{10745955-8DF6-44F2-827C-97590DD1339C}"/>
    <cellStyle name="Normal 4 4 3 2 5 2 5" xfId="48269" xr:uid="{7E32B77A-45E4-45FB-8666-22C55333F09D}"/>
    <cellStyle name="Normal 4 4 3 2 5 3" xfId="23117" xr:uid="{DE320026-8717-423C-B502-6328444AD73E}"/>
    <cellStyle name="Normal 4 4 3 2 5 3 2" xfId="36809" xr:uid="{C6090E4E-D5D0-4E0E-866B-6C8529900AC9}"/>
    <cellStyle name="Normal 4 4 3 2 5 3 3" xfId="51693" xr:uid="{D352F61C-06B4-4089-82ED-BCBD0F97FAEC}"/>
    <cellStyle name="Normal 4 4 3 2 5 4" xfId="16273" xr:uid="{D2146BCD-C8C4-4196-96C3-8AFE83F9727E}"/>
    <cellStyle name="Normal 4 4 3 2 5 5" xfId="29963" xr:uid="{ECA57E0E-3513-427F-ADCD-CA464FAA8F2C}"/>
    <cellStyle name="Normal 4 4 3 2 5 6" xfId="44847" xr:uid="{A241B541-3B2C-4385-A7B8-1DAD7F5B3BD6}"/>
    <cellStyle name="Normal 4 4 3 2 6" xfId="11137" xr:uid="{6D2D8760-D184-4465-8EA3-BA0DD30917D8}"/>
    <cellStyle name="Normal 4 4 3 2 6 2" xfId="24827" xr:uid="{1DE68F2B-F137-459D-80A0-B27013758A98}"/>
    <cellStyle name="Normal 4 4 3 2 6 2 2" xfId="38519" xr:uid="{6986E9B1-D132-4B6C-992E-D07A258D7EC2}"/>
    <cellStyle name="Normal 4 4 3 2 6 2 3" xfId="53403" xr:uid="{F6654A09-0CB0-4416-9205-078701286D5B}"/>
    <cellStyle name="Normal 4 4 3 2 6 3" xfId="17983" xr:uid="{CD181A9B-4D69-4DF1-8B14-2BC525252C0C}"/>
    <cellStyle name="Normal 4 4 3 2 6 4" xfId="31673" xr:uid="{8C65BEE1-BB60-4AFA-B23A-2E7284F730B6}"/>
    <cellStyle name="Normal 4 4 3 2 6 5" xfId="46557" xr:uid="{332A115F-589D-473C-83EC-4BEE327B35DF}"/>
    <cellStyle name="Normal 4 4 3 2 7" xfId="21405" xr:uid="{C92176B2-10FC-4389-B53C-6C0154E8F45B}"/>
    <cellStyle name="Normal 4 4 3 2 7 2" xfId="35097" xr:uid="{15CFB665-C720-49B6-811F-04CE7DEDC5C7}"/>
    <cellStyle name="Normal 4 4 3 2 7 3" xfId="49981" xr:uid="{F89909AF-5C55-44B2-9BCC-2B29AF674525}"/>
    <cellStyle name="Normal 4 4 3 2 8" xfId="14561" xr:uid="{5EBBCD35-A27F-4F46-96E5-9D8D37DB9CED}"/>
    <cellStyle name="Normal 4 4 3 2 8 2" xfId="41321" xr:uid="{E36DB16E-6321-4A08-A5E0-F74305BE0170}"/>
    <cellStyle name="Normal 4 4 3 2 9" xfId="28251" xr:uid="{88DBFBFF-1EF9-4C05-8455-360953A3CAE5}"/>
    <cellStyle name="Normal 4 4 3 3" xfId="4320" xr:uid="{76E74413-A883-4FD0-85DD-C74A28BAA64E}"/>
    <cellStyle name="Normal 4 4 3 3 10" xfId="43140" xr:uid="{914F7512-A044-4105-ADBF-9BFCE0908698}"/>
    <cellStyle name="Normal 4 4 3 3 11" xfId="7720" xr:uid="{1C0E955E-DED7-4D39-B2EA-DAB3A601FF12}"/>
    <cellStyle name="Normal 4 4 3 3 2" xfId="7721" xr:uid="{62BDBB43-E130-479A-8E64-A1601DDBBD15}"/>
    <cellStyle name="Normal 4 4 3 3 2 2" xfId="7722" xr:uid="{1A26CB71-3801-4DA2-9F32-A951F35B184C}"/>
    <cellStyle name="Normal 4 4 3 3 2 2 2" xfId="9434" xr:uid="{7669A62F-0E40-4013-ADC0-9099D214E3B8}"/>
    <cellStyle name="Normal 4 4 3 3 2 2 2 2" xfId="12856" xr:uid="{98C16200-DB17-4A41-9D7F-93CFD1441463}"/>
    <cellStyle name="Normal 4 4 3 3 2 2 2 2 2" xfId="26546" xr:uid="{5C828B81-4834-465A-8A49-B5BF3D39AB3E}"/>
    <cellStyle name="Normal 4 4 3 3 2 2 2 2 2 2" xfId="40238" xr:uid="{5EADFA9E-1049-4EF3-A710-EA11F68FA834}"/>
    <cellStyle name="Normal 4 4 3 3 2 2 2 2 2 3" xfId="55122" xr:uid="{7F10FAAA-B396-4AAE-A479-ACAB000F9A2C}"/>
    <cellStyle name="Normal 4 4 3 3 2 2 2 2 3" xfId="19702" xr:uid="{86BDC786-7AD1-45C0-A289-8999F95CAC4F}"/>
    <cellStyle name="Normal 4 4 3 3 2 2 2 2 4" xfId="33392" xr:uid="{B7DA76F8-CB1D-474A-A3F2-C2C20078CED5}"/>
    <cellStyle name="Normal 4 4 3 3 2 2 2 2 5" xfId="48276" xr:uid="{D0F8D999-69C7-45CD-9958-115F8C599977}"/>
    <cellStyle name="Normal 4 4 3 3 2 2 2 3" xfId="23124" xr:uid="{A2CFDD0D-EEC6-45AF-9F54-B62199B7D2CF}"/>
    <cellStyle name="Normal 4 4 3 3 2 2 2 3 2" xfId="36816" xr:uid="{754DA0F7-5C36-4FB8-85BE-F8F2CE929ED3}"/>
    <cellStyle name="Normal 4 4 3 3 2 2 2 3 3" xfId="51700" xr:uid="{7AEC65C2-B5F2-4955-9A98-B615E6EBF5D0}"/>
    <cellStyle name="Normal 4 4 3 3 2 2 2 4" xfId="16280" xr:uid="{554C7C60-5FA0-4B70-9D85-B0C129B66374}"/>
    <cellStyle name="Normal 4 4 3 3 2 2 2 5" xfId="29970" xr:uid="{4452B260-BC58-45F1-83A2-064251270A03}"/>
    <cellStyle name="Normal 4 4 3 3 2 2 2 6" xfId="44854" xr:uid="{BACF769A-E7A9-4E5C-BB10-FD657162437B}"/>
    <cellStyle name="Normal 4 4 3 3 2 2 3" xfId="11144" xr:uid="{51F231A9-D3A6-4336-89C8-18346759A504}"/>
    <cellStyle name="Normal 4 4 3 3 2 2 3 2" xfId="24834" xr:uid="{61A49EB3-F61F-4493-B2AE-2C581A174AEA}"/>
    <cellStyle name="Normal 4 4 3 3 2 2 3 2 2" xfId="38526" xr:uid="{39F1CD8E-A7DC-4E5B-86F1-68C26E00ECC7}"/>
    <cellStyle name="Normal 4 4 3 3 2 2 3 2 3" xfId="53410" xr:uid="{3B462BA9-C141-4A63-82CA-367BCFA2C116}"/>
    <cellStyle name="Normal 4 4 3 3 2 2 3 3" xfId="17990" xr:uid="{96B8541F-FC8C-4F56-B57D-8327A00E8DC4}"/>
    <cellStyle name="Normal 4 4 3 3 2 2 3 4" xfId="31680" xr:uid="{6139CE2A-D3FB-46E5-8B7E-31F3CD8A81FF}"/>
    <cellStyle name="Normal 4 4 3 3 2 2 3 5" xfId="46564" xr:uid="{6311BFF5-A747-478B-8BEE-89D387F225E1}"/>
    <cellStyle name="Normal 4 4 3 3 2 2 4" xfId="21412" xr:uid="{02F443C9-DBF3-4DD1-A649-870E17069C4C}"/>
    <cellStyle name="Normal 4 4 3 3 2 2 4 2" xfId="35104" xr:uid="{FABF1E8A-BEED-4A87-9B06-2BF1D57D2529}"/>
    <cellStyle name="Normal 4 4 3 3 2 2 4 3" xfId="49988" xr:uid="{A7466A80-C0AB-415C-849F-0594070CD777}"/>
    <cellStyle name="Normal 4 4 3 3 2 2 5" xfId="14568" xr:uid="{76E926A7-0E7A-4EF1-A9E4-BBE0C4D22D19}"/>
    <cellStyle name="Normal 4 4 3 3 2 2 6" xfId="28258" xr:uid="{1A35E56A-F1C2-4AC6-8BD8-7FD480E75CE1}"/>
    <cellStyle name="Normal 4 4 3 3 2 2 7" xfId="43142" xr:uid="{C36CEC85-E056-4EA5-A580-4EC5E29D830A}"/>
    <cellStyle name="Normal 4 4 3 3 2 3" xfId="9433" xr:uid="{58408BC4-C3B8-47F1-A71C-C21E9AA0CB29}"/>
    <cellStyle name="Normal 4 4 3 3 2 3 2" xfId="12855" xr:uid="{1D65896E-DD90-40AB-8783-72C3C9C27882}"/>
    <cellStyle name="Normal 4 4 3 3 2 3 2 2" xfId="26545" xr:uid="{8431A6AE-CCBF-414B-AC4A-3274171F9608}"/>
    <cellStyle name="Normal 4 4 3 3 2 3 2 2 2" xfId="40237" xr:uid="{3800D706-ACCC-45E3-B042-32C2CB65CA1C}"/>
    <cellStyle name="Normal 4 4 3 3 2 3 2 2 3" xfId="55121" xr:uid="{82436938-88B6-4A27-8BBF-0161D0BB85E7}"/>
    <cellStyle name="Normal 4 4 3 3 2 3 2 3" xfId="19701" xr:uid="{DD5FC6F9-435D-4604-BDBB-9C2D1AAD0EA1}"/>
    <cellStyle name="Normal 4 4 3 3 2 3 2 4" xfId="33391" xr:uid="{D81D2168-FF67-4782-81D3-197456BDFA20}"/>
    <cellStyle name="Normal 4 4 3 3 2 3 2 5" xfId="48275" xr:uid="{2FEFCF50-5D32-4A7F-A53C-06E9B487780E}"/>
    <cellStyle name="Normal 4 4 3 3 2 3 3" xfId="23123" xr:uid="{36B82731-54EC-4FA1-88C4-D59278D50A74}"/>
    <cellStyle name="Normal 4 4 3 3 2 3 3 2" xfId="36815" xr:uid="{A1CA1BAD-676E-49B9-89A3-679EA0D948A7}"/>
    <cellStyle name="Normal 4 4 3 3 2 3 3 3" xfId="51699" xr:uid="{4DF3779F-70C3-4D07-99EA-4E40D1D8ABA1}"/>
    <cellStyle name="Normal 4 4 3 3 2 3 4" xfId="16279" xr:uid="{E76E1135-2A6E-4F5A-9340-5384AF67BF31}"/>
    <cellStyle name="Normal 4 4 3 3 2 3 5" xfId="29969" xr:uid="{DFFD524A-570A-4704-A0AD-0D14D54895C2}"/>
    <cellStyle name="Normal 4 4 3 3 2 3 6" xfId="44853" xr:uid="{83673D26-DA37-4D64-A4D6-3DEE7F210AEC}"/>
    <cellStyle name="Normal 4 4 3 3 2 4" xfId="11143" xr:uid="{6ADCA363-BBC9-4037-86AE-1155B04E57E8}"/>
    <cellStyle name="Normal 4 4 3 3 2 4 2" xfId="24833" xr:uid="{31175B04-67F2-43B4-8C37-F3E69258EA11}"/>
    <cellStyle name="Normal 4 4 3 3 2 4 2 2" xfId="38525" xr:uid="{3066D0C0-EB0C-407D-920C-DA91953105F0}"/>
    <cellStyle name="Normal 4 4 3 3 2 4 2 3" xfId="53409" xr:uid="{53DA6C8D-DC32-4A27-BBA6-F1BA75DF1E2D}"/>
    <cellStyle name="Normal 4 4 3 3 2 4 3" xfId="17989" xr:uid="{FFDD280E-6ADF-429E-8B3B-CA7BBCF87C5A}"/>
    <cellStyle name="Normal 4 4 3 3 2 4 4" xfId="31679" xr:uid="{2C575589-3CE8-491F-BD2D-0F0FD5E58CCC}"/>
    <cellStyle name="Normal 4 4 3 3 2 4 5" xfId="46563" xr:uid="{17ED6110-A97B-4B1B-ABBD-6713D81B7515}"/>
    <cellStyle name="Normal 4 4 3 3 2 5" xfId="21411" xr:uid="{A164E0F9-5C6B-442C-9496-FA59070AC984}"/>
    <cellStyle name="Normal 4 4 3 3 2 5 2" xfId="35103" xr:uid="{05951F99-5515-4572-B2F1-B5DCCD9A2A4E}"/>
    <cellStyle name="Normal 4 4 3 3 2 5 3" xfId="49987" xr:uid="{81A593C9-F1E2-4751-8B22-D7E49AFAD3A6}"/>
    <cellStyle name="Normal 4 4 3 3 2 6" xfId="14567" xr:uid="{D085409F-5092-449A-A8B1-308FAC7668AE}"/>
    <cellStyle name="Normal 4 4 3 3 2 7" xfId="28257" xr:uid="{E5D2D32A-5067-4FD0-8294-E3785A6F95E0}"/>
    <cellStyle name="Normal 4 4 3 3 2 8" xfId="43141" xr:uid="{1006C096-150B-4DD7-8AA2-BB396BC4965E}"/>
    <cellStyle name="Normal 4 4 3 3 3" xfId="7723" xr:uid="{521448D3-8D5F-4AFB-A5DF-061668EDE035}"/>
    <cellStyle name="Normal 4 4 3 3 3 2" xfId="9435" xr:uid="{B28F2DD5-D1EA-464B-89C7-7C7233B7F828}"/>
    <cellStyle name="Normal 4 4 3 3 3 2 2" xfId="12857" xr:uid="{223CED60-A2B2-4F49-BA38-BEA3BAA25EE4}"/>
    <cellStyle name="Normal 4 4 3 3 3 2 2 2" xfId="26547" xr:uid="{2585C394-151C-4455-858F-3847142E483D}"/>
    <cellStyle name="Normal 4 4 3 3 3 2 2 2 2" xfId="40239" xr:uid="{ECB5D53F-7ACB-4121-889F-B7E592716594}"/>
    <cellStyle name="Normal 4 4 3 3 3 2 2 2 3" xfId="55123" xr:uid="{8DA86D08-7BB0-4BCA-A0F2-0E75955D317A}"/>
    <cellStyle name="Normal 4 4 3 3 3 2 2 3" xfId="19703" xr:uid="{D703E952-550D-4F31-A406-937BDF86B594}"/>
    <cellStyle name="Normal 4 4 3 3 3 2 2 4" xfId="33393" xr:uid="{D2E55AC4-DDFF-4DC0-B836-10E590ECEBFB}"/>
    <cellStyle name="Normal 4 4 3 3 3 2 2 5" xfId="48277" xr:uid="{4C53445C-E81B-4BB6-BD46-8326265968B2}"/>
    <cellStyle name="Normal 4 4 3 3 3 2 3" xfId="23125" xr:uid="{2C566947-A1C0-4AA8-BE79-64437312A6B3}"/>
    <cellStyle name="Normal 4 4 3 3 3 2 3 2" xfId="36817" xr:uid="{1A5F17FC-F03D-486E-BF0E-58C9BC967A08}"/>
    <cellStyle name="Normal 4 4 3 3 3 2 3 3" xfId="51701" xr:uid="{1C1616F7-D993-40F3-B125-9697BB109E5F}"/>
    <cellStyle name="Normal 4 4 3 3 3 2 4" xfId="16281" xr:uid="{FC030BB4-4A50-4DA6-9956-AC271558F41B}"/>
    <cellStyle name="Normal 4 4 3 3 3 2 5" xfId="29971" xr:uid="{A562F019-2783-4031-88D1-6508AC74DCFC}"/>
    <cellStyle name="Normal 4 4 3 3 3 2 6" xfId="44855" xr:uid="{71D5F04C-0B41-41E0-A3A3-4DF37931CAE9}"/>
    <cellStyle name="Normal 4 4 3 3 3 3" xfId="11145" xr:uid="{1067DD4A-126D-4A72-94EB-71AE7BE0FE33}"/>
    <cellStyle name="Normal 4 4 3 3 3 3 2" xfId="24835" xr:uid="{4BCF6CEE-D7D6-4E47-AFEC-39D7C022A18B}"/>
    <cellStyle name="Normal 4 4 3 3 3 3 2 2" xfId="38527" xr:uid="{E007BF1F-E247-4FC9-A51B-F799AC635ABD}"/>
    <cellStyle name="Normal 4 4 3 3 3 3 2 3" xfId="53411" xr:uid="{7FF8DD43-494D-49A7-AD0F-35FDF3EEA45F}"/>
    <cellStyle name="Normal 4 4 3 3 3 3 3" xfId="17991" xr:uid="{CDA69B58-E066-4BC4-8A5E-742F52AED925}"/>
    <cellStyle name="Normal 4 4 3 3 3 3 4" xfId="31681" xr:uid="{B23AB61F-DAE9-4FE4-ADE6-00FB79E86F24}"/>
    <cellStyle name="Normal 4 4 3 3 3 3 5" xfId="46565" xr:uid="{CDDEE0EC-E987-454D-A702-FB15F84ECB85}"/>
    <cellStyle name="Normal 4 4 3 3 3 4" xfId="21413" xr:uid="{6CCDEEE4-9DAB-4DE6-8214-00A33EBD9450}"/>
    <cellStyle name="Normal 4 4 3 3 3 4 2" xfId="35105" xr:uid="{E95DC537-0EA7-4E14-87F0-345A11C43F46}"/>
    <cellStyle name="Normal 4 4 3 3 3 4 3" xfId="49989" xr:uid="{37C63ADF-02E6-4CD9-8730-C9CCB47E8E82}"/>
    <cellStyle name="Normal 4 4 3 3 3 5" xfId="14569" xr:uid="{92FCB8AE-AE69-45D3-834F-7F4142EDE15B}"/>
    <cellStyle name="Normal 4 4 3 3 3 6" xfId="28259" xr:uid="{390A080E-301D-45C6-B735-C6C0BF862652}"/>
    <cellStyle name="Normal 4 4 3 3 3 7" xfId="43143" xr:uid="{7DA45269-961E-49D7-8988-2AD2F1A75B01}"/>
    <cellStyle name="Normal 4 4 3 3 4" xfId="7724" xr:uid="{EAF73CC6-E4FD-412B-92D1-A219879B1115}"/>
    <cellStyle name="Normal 4 4 3 3 4 2" xfId="9436" xr:uid="{39FFD976-FC0A-4ADD-BE17-222E8C2A6DD9}"/>
    <cellStyle name="Normal 4 4 3 3 4 2 2" xfId="12858" xr:uid="{8FBD6601-4065-447E-A2E2-45C697362E81}"/>
    <cellStyle name="Normal 4 4 3 3 4 2 2 2" xfId="26548" xr:uid="{D8285E5A-4EDD-490E-A9BA-7C2F060E7246}"/>
    <cellStyle name="Normal 4 4 3 3 4 2 2 2 2" xfId="40240" xr:uid="{D93F8222-A599-4F0F-8D56-7B73CA631633}"/>
    <cellStyle name="Normal 4 4 3 3 4 2 2 2 3" xfId="55124" xr:uid="{0DDA9D9A-F5F9-498B-A12B-DD007ECDE2CE}"/>
    <cellStyle name="Normal 4 4 3 3 4 2 2 3" xfId="19704" xr:uid="{16D4502B-5119-458E-8E4A-246B0380FB18}"/>
    <cellStyle name="Normal 4 4 3 3 4 2 2 4" xfId="33394" xr:uid="{B8E466F1-85E7-4048-85FA-746DF6A40000}"/>
    <cellStyle name="Normal 4 4 3 3 4 2 2 5" xfId="48278" xr:uid="{DA701A5E-B943-4FC9-950D-D8821214B10A}"/>
    <cellStyle name="Normal 4 4 3 3 4 2 3" xfId="23126" xr:uid="{A53AAD97-1A05-41E8-A1B2-C85C181897B3}"/>
    <cellStyle name="Normal 4 4 3 3 4 2 3 2" xfId="36818" xr:uid="{E0BDEEFC-B8D6-480F-8A11-128DA33ACE4A}"/>
    <cellStyle name="Normal 4 4 3 3 4 2 3 3" xfId="51702" xr:uid="{A5CEFBD6-F0A8-4D63-8E9D-1A1331E2CA69}"/>
    <cellStyle name="Normal 4 4 3 3 4 2 4" xfId="16282" xr:uid="{BE156871-5542-447A-8432-B1895E8CB7CA}"/>
    <cellStyle name="Normal 4 4 3 3 4 2 5" xfId="29972" xr:uid="{AE99AFE8-2DCB-4823-97DE-6C3B4386D807}"/>
    <cellStyle name="Normal 4 4 3 3 4 2 6" xfId="44856" xr:uid="{BD38159E-FD76-409B-905F-604A7C377DF2}"/>
    <cellStyle name="Normal 4 4 3 3 4 3" xfId="11146" xr:uid="{2017EF52-5B6D-41C4-A0D8-EF0850F42FB1}"/>
    <cellStyle name="Normal 4 4 3 3 4 3 2" xfId="24836" xr:uid="{7410C465-A7C1-4318-A404-2ED7ED093969}"/>
    <cellStyle name="Normal 4 4 3 3 4 3 2 2" xfId="38528" xr:uid="{5C2FD576-F3C0-41CB-9F9C-EFA1F68A99B7}"/>
    <cellStyle name="Normal 4 4 3 3 4 3 2 3" xfId="53412" xr:uid="{D07AADAB-1530-410D-A096-99D6200BB276}"/>
    <cellStyle name="Normal 4 4 3 3 4 3 3" xfId="17992" xr:uid="{39CBA599-CFF8-470D-A994-8977A97D6E4C}"/>
    <cellStyle name="Normal 4 4 3 3 4 3 4" xfId="31682" xr:uid="{5E9C9B3E-57A2-41B0-8A61-4986173CBC4B}"/>
    <cellStyle name="Normal 4 4 3 3 4 3 5" xfId="46566" xr:uid="{0E771F44-433B-4C7D-A88C-ABAAAD3BD977}"/>
    <cellStyle name="Normal 4 4 3 3 4 4" xfId="21414" xr:uid="{11EBFCA4-14AF-475B-9AEC-D22A3531B334}"/>
    <cellStyle name="Normal 4 4 3 3 4 4 2" xfId="35106" xr:uid="{63EF4FA3-946C-415D-B791-32738880201D}"/>
    <cellStyle name="Normal 4 4 3 3 4 4 3" xfId="49990" xr:uid="{31DFA4C5-8607-4A82-9087-85D3C20AEE4F}"/>
    <cellStyle name="Normal 4 4 3 3 4 5" xfId="14570" xr:uid="{83D18F1B-94FD-4160-B9B3-960B5D9C5742}"/>
    <cellStyle name="Normal 4 4 3 3 4 6" xfId="28260" xr:uid="{64E56426-8698-4602-9E6D-6384D53E5750}"/>
    <cellStyle name="Normal 4 4 3 3 4 7" xfId="43144" xr:uid="{F5DD105B-E04C-4111-8084-87C94A52D0B4}"/>
    <cellStyle name="Normal 4 4 3 3 5" xfId="9432" xr:uid="{1623477B-BCC7-45AB-B5BA-23E4972E5C9E}"/>
    <cellStyle name="Normal 4 4 3 3 5 2" xfId="12854" xr:uid="{AE59D933-02FE-4C22-9C1D-B4262B3CA715}"/>
    <cellStyle name="Normal 4 4 3 3 5 2 2" xfId="26544" xr:uid="{8AA2475D-4CFB-40AB-ADBE-BA726CA8BCEF}"/>
    <cellStyle name="Normal 4 4 3 3 5 2 2 2" xfId="40236" xr:uid="{76C86DCF-E7A4-4732-9DF7-7DC240E9AE36}"/>
    <cellStyle name="Normal 4 4 3 3 5 2 2 3" xfId="55120" xr:uid="{90156CCF-9B46-4568-AAB4-EEE3AABD3DBE}"/>
    <cellStyle name="Normal 4 4 3 3 5 2 3" xfId="19700" xr:uid="{82362387-BB14-442E-9E00-40923001844F}"/>
    <cellStyle name="Normal 4 4 3 3 5 2 4" xfId="33390" xr:uid="{E5832855-F2D2-4082-8D08-B4D3C19A7483}"/>
    <cellStyle name="Normal 4 4 3 3 5 2 5" xfId="48274" xr:uid="{E501C386-3032-45E2-8751-1EDC2E5728B8}"/>
    <cellStyle name="Normal 4 4 3 3 5 3" xfId="23122" xr:uid="{52E996DD-F59B-4770-88C8-067F66290847}"/>
    <cellStyle name="Normal 4 4 3 3 5 3 2" xfId="36814" xr:uid="{E59D5B61-74EB-49DE-8D11-25D2D394AB39}"/>
    <cellStyle name="Normal 4 4 3 3 5 3 3" xfId="51698" xr:uid="{D61A9BA2-89B5-4BBF-BB9F-C431692242D1}"/>
    <cellStyle name="Normal 4 4 3 3 5 4" xfId="16278" xr:uid="{1A4BB78D-FC4A-4CF1-8B97-2A81327FCD3B}"/>
    <cellStyle name="Normal 4 4 3 3 5 5" xfId="29968" xr:uid="{E7C8294A-ACEA-4715-AC5D-E3088AD03C88}"/>
    <cellStyle name="Normal 4 4 3 3 5 6" xfId="44852" xr:uid="{2E2D9AC7-3248-4617-BA2D-208D79454B32}"/>
    <cellStyle name="Normal 4 4 3 3 6" xfId="11142" xr:uid="{8E066583-716F-4B01-9FE4-F567F1BE3A74}"/>
    <cellStyle name="Normal 4 4 3 3 6 2" xfId="24832" xr:uid="{9E3A4AC3-9C87-47FC-8ADF-8B7C048AD86F}"/>
    <cellStyle name="Normal 4 4 3 3 6 2 2" xfId="38524" xr:uid="{C41B24EA-D762-4265-B04F-0FF2E1A9F656}"/>
    <cellStyle name="Normal 4 4 3 3 6 2 3" xfId="53408" xr:uid="{926E98F1-A3AA-4753-8804-1F555C93F410}"/>
    <cellStyle name="Normal 4 4 3 3 6 3" xfId="17988" xr:uid="{A908F971-4B13-4650-81FE-1D6547FDB330}"/>
    <cellStyle name="Normal 4 4 3 3 6 4" xfId="31678" xr:uid="{AF256AE5-63F7-48C0-9F64-03E7369AF917}"/>
    <cellStyle name="Normal 4 4 3 3 6 5" xfId="46562" xr:uid="{715DE7A5-DB3A-44FD-AEE7-71C20F95DF5F}"/>
    <cellStyle name="Normal 4 4 3 3 7" xfId="21410" xr:uid="{AA950A7A-9664-4063-9B10-CD30BA0EF6DF}"/>
    <cellStyle name="Normal 4 4 3 3 7 2" xfId="35102" xr:uid="{B9011BEA-5B08-412E-8B7D-3F504D596E02}"/>
    <cellStyle name="Normal 4 4 3 3 7 3" xfId="49986" xr:uid="{CBB3DED9-5597-44D1-9718-30A828590C95}"/>
    <cellStyle name="Normal 4 4 3 3 8" xfId="14566" xr:uid="{14973AE4-B504-4077-8F3B-7355FF17FC1D}"/>
    <cellStyle name="Normal 4 4 3 3 8 2" xfId="41320" xr:uid="{00FE731C-7A3D-41B1-9BE1-CFEF7DC2DE5A}"/>
    <cellStyle name="Normal 4 4 3 3 9" xfId="28256" xr:uid="{A9DD3FA9-478B-414A-8B7D-55266D955A26}"/>
    <cellStyle name="Normal 4 4 3 4" xfId="7725" xr:uid="{D26D4D95-68F9-4E96-AE9F-76765C83B219}"/>
    <cellStyle name="Normal 4 4 3 4 2" xfId="7726" xr:uid="{47F5FE7E-3C31-440F-96D7-8A189BD391AD}"/>
    <cellStyle name="Normal 4 4 3 4 2 2" xfId="9438" xr:uid="{CAA534A5-D85C-407B-82D7-3FA45856E153}"/>
    <cellStyle name="Normal 4 4 3 4 2 2 2" xfId="12860" xr:uid="{F0036955-BA26-4CDC-A01B-F717B55649A3}"/>
    <cellStyle name="Normal 4 4 3 4 2 2 2 2" xfId="26550" xr:uid="{759CCAAA-919D-4C54-A053-2C1DCF70B1FB}"/>
    <cellStyle name="Normal 4 4 3 4 2 2 2 2 2" xfId="40242" xr:uid="{6E2A4DEF-FA8E-4107-8CDF-069FF319967A}"/>
    <cellStyle name="Normal 4 4 3 4 2 2 2 2 3" xfId="55126" xr:uid="{E53BF906-C90D-43FE-B9B3-EE2DFF8EEEA1}"/>
    <cellStyle name="Normal 4 4 3 4 2 2 2 3" xfId="19706" xr:uid="{F8037DA9-0884-4F81-B1E8-8FF3BAF46F16}"/>
    <cellStyle name="Normal 4 4 3 4 2 2 2 4" xfId="33396" xr:uid="{76D36D29-00CA-44DD-B43D-D47E9D7382DC}"/>
    <cellStyle name="Normal 4 4 3 4 2 2 2 5" xfId="48280" xr:uid="{6CDDB92D-15D8-4626-A4DD-4397184E209A}"/>
    <cellStyle name="Normal 4 4 3 4 2 2 3" xfId="23128" xr:uid="{28D65E9B-4324-48AB-9B03-0C9C2FA8B2F8}"/>
    <cellStyle name="Normal 4 4 3 4 2 2 3 2" xfId="36820" xr:uid="{5CCB1132-E928-4D4E-95B9-CC4247DD1189}"/>
    <cellStyle name="Normal 4 4 3 4 2 2 3 3" xfId="51704" xr:uid="{4D457FAD-E874-473F-A439-287E69D720C6}"/>
    <cellStyle name="Normal 4 4 3 4 2 2 4" xfId="16284" xr:uid="{8360B347-50A7-4AAE-82F4-A6251A914D10}"/>
    <cellStyle name="Normal 4 4 3 4 2 2 5" xfId="29974" xr:uid="{9CDB47F0-900B-4EF0-8708-ADF8A8A949C6}"/>
    <cellStyle name="Normal 4 4 3 4 2 2 6" xfId="44858" xr:uid="{E5FC2C9A-A164-4D92-B39D-EB6013862BA0}"/>
    <cellStyle name="Normal 4 4 3 4 2 3" xfId="11148" xr:uid="{BF28B496-E1AA-4B5E-A0D9-C6752E7877CA}"/>
    <cellStyle name="Normal 4 4 3 4 2 3 2" xfId="24838" xr:uid="{3499E83A-89B3-452D-8EA6-E21874509452}"/>
    <cellStyle name="Normal 4 4 3 4 2 3 2 2" xfId="38530" xr:uid="{16BD1D74-BAF3-4B85-A415-872FFB1A2C4D}"/>
    <cellStyle name="Normal 4 4 3 4 2 3 2 3" xfId="53414" xr:uid="{7420CC67-37AF-4D77-8DB1-93A924B104B8}"/>
    <cellStyle name="Normal 4 4 3 4 2 3 3" xfId="17994" xr:uid="{9E082697-00CE-4802-96F9-5EFF817B3466}"/>
    <cellStyle name="Normal 4 4 3 4 2 3 4" xfId="31684" xr:uid="{E8C1ED03-04CC-4844-A8C3-62B769561B4D}"/>
    <cellStyle name="Normal 4 4 3 4 2 3 5" xfId="46568" xr:uid="{FD37FE63-0387-46DB-9C12-D158F8D9F86F}"/>
    <cellStyle name="Normal 4 4 3 4 2 4" xfId="21416" xr:uid="{09F21A02-56B5-4AD5-8AD2-0C5F5F0ED015}"/>
    <cellStyle name="Normal 4 4 3 4 2 4 2" xfId="35108" xr:uid="{D73C044A-F41B-4841-850B-0FA5C039F71D}"/>
    <cellStyle name="Normal 4 4 3 4 2 4 3" xfId="49992" xr:uid="{3F65C78B-BA42-4C6A-8A26-D38299DCF43C}"/>
    <cellStyle name="Normal 4 4 3 4 2 5" xfId="14572" xr:uid="{DF9E57B5-C60B-4C81-B7C1-4EABF73F745A}"/>
    <cellStyle name="Normal 4 4 3 4 2 6" xfId="28262" xr:uid="{2CF63CE6-9938-4F0C-A259-D1F646AF2ACF}"/>
    <cellStyle name="Normal 4 4 3 4 2 7" xfId="43146" xr:uid="{9AF46EA3-2617-47BB-8378-D89F96422434}"/>
    <cellStyle name="Normal 4 4 3 4 3" xfId="9437" xr:uid="{48ABC7DC-3BEE-41EA-8E57-E07B6924949A}"/>
    <cellStyle name="Normal 4 4 3 4 3 2" xfId="12859" xr:uid="{5719DE7C-79E5-46EA-A1A8-A4249375C8D6}"/>
    <cellStyle name="Normal 4 4 3 4 3 2 2" xfId="26549" xr:uid="{F9E8DAC0-5FB1-41ED-993D-82C7A97B0FAB}"/>
    <cellStyle name="Normal 4 4 3 4 3 2 2 2" xfId="40241" xr:uid="{8416E675-EFA7-4B43-86E9-8AA0AF73D091}"/>
    <cellStyle name="Normal 4 4 3 4 3 2 2 3" xfId="55125" xr:uid="{52EA5FCE-5F33-48CB-B172-2D6342F5E65A}"/>
    <cellStyle name="Normal 4 4 3 4 3 2 3" xfId="19705" xr:uid="{9ECCE57E-C806-4C8C-9512-DCA634D06DDC}"/>
    <cellStyle name="Normal 4 4 3 4 3 2 4" xfId="33395" xr:uid="{5E028D3D-239B-422C-A9B0-17EEB6A2A074}"/>
    <cellStyle name="Normal 4 4 3 4 3 2 5" xfId="48279" xr:uid="{6150FD16-6032-44E3-BD2B-22EFEE3C9065}"/>
    <cellStyle name="Normal 4 4 3 4 3 3" xfId="23127" xr:uid="{AAE949A7-AF72-4A46-B0DD-78829CEF662B}"/>
    <cellStyle name="Normal 4 4 3 4 3 3 2" xfId="36819" xr:uid="{F0D4188F-4E33-4CEF-B8CD-46899F1E96A4}"/>
    <cellStyle name="Normal 4 4 3 4 3 3 3" xfId="51703" xr:uid="{431D62B2-B7FF-4CC6-A14D-48721B983E7C}"/>
    <cellStyle name="Normal 4 4 3 4 3 4" xfId="16283" xr:uid="{8CE7D19B-2A7E-466F-8D53-248F588747C6}"/>
    <cellStyle name="Normal 4 4 3 4 3 5" xfId="29973" xr:uid="{F2220582-E293-42E6-912C-E9F3840A2088}"/>
    <cellStyle name="Normal 4 4 3 4 3 6" xfId="44857" xr:uid="{97822E79-2F0A-4CA3-A6D8-3BB123AD276D}"/>
    <cellStyle name="Normal 4 4 3 4 4" xfId="11147" xr:uid="{F1EB5A89-EB76-4F5A-AC9A-A72696C4151C}"/>
    <cellStyle name="Normal 4 4 3 4 4 2" xfId="24837" xr:uid="{A6173146-6909-4D73-9CAE-2935C959BF7B}"/>
    <cellStyle name="Normal 4 4 3 4 4 2 2" xfId="38529" xr:uid="{B5A1F29C-FF63-495B-A55F-31FC93D02709}"/>
    <cellStyle name="Normal 4 4 3 4 4 2 3" xfId="53413" xr:uid="{E807B98B-F3D4-4938-86C6-BFAA25F9CC8F}"/>
    <cellStyle name="Normal 4 4 3 4 4 3" xfId="17993" xr:uid="{B2BDF1B5-8642-4036-9602-7E818092D21B}"/>
    <cellStyle name="Normal 4 4 3 4 4 4" xfId="31683" xr:uid="{0B02E1E3-8883-4799-B371-F01A946AEB1C}"/>
    <cellStyle name="Normal 4 4 3 4 4 5" xfId="46567" xr:uid="{AEBE4BFC-F4F2-4315-A4FC-5F63A55A844E}"/>
    <cellStyle name="Normal 4 4 3 4 5" xfId="21415" xr:uid="{55C76D8A-1B2D-495D-BABE-C85BD1C4E8A3}"/>
    <cellStyle name="Normal 4 4 3 4 5 2" xfId="35107" xr:uid="{58B080E0-88AF-40C9-840D-1299E1E4D806}"/>
    <cellStyle name="Normal 4 4 3 4 5 3" xfId="49991" xr:uid="{5299ED1A-4273-4025-A2B8-E58339EFF797}"/>
    <cellStyle name="Normal 4 4 3 4 6" xfId="14571" xr:uid="{C48DDC0A-71BC-4F5F-9515-A3617AE35BAB}"/>
    <cellStyle name="Normal 4 4 3 4 7" xfId="28261" xr:uid="{F5D3D675-7322-4BFD-B386-E1233B46C2E5}"/>
    <cellStyle name="Normal 4 4 3 4 8" xfId="43145" xr:uid="{748026F1-1A65-48C2-B45B-24C6C7B100FE}"/>
    <cellStyle name="Normal 4 4 3 5" xfId="7727" xr:uid="{6B14C4D4-301E-4497-BBB9-F9A13187B10C}"/>
    <cellStyle name="Normal 4 4 3 5 2" xfId="9439" xr:uid="{5CC5907B-83E8-42F5-BE44-A726379CBEC5}"/>
    <cellStyle name="Normal 4 4 3 5 2 2" xfId="12861" xr:uid="{1E4DDCE1-A35C-4C25-8371-28EC304850CD}"/>
    <cellStyle name="Normal 4 4 3 5 2 2 2" xfId="26551" xr:uid="{9E82424B-59DA-4780-B38A-2080FD42C22C}"/>
    <cellStyle name="Normal 4 4 3 5 2 2 2 2" xfId="40243" xr:uid="{95D50BD9-D6FA-4E92-B1E8-0D8C4451EF6F}"/>
    <cellStyle name="Normal 4 4 3 5 2 2 2 3" xfId="55127" xr:uid="{CA9D3A8A-BCDD-4091-A722-AB8EEA69F2A2}"/>
    <cellStyle name="Normal 4 4 3 5 2 2 3" xfId="19707" xr:uid="{F8A48607-D4EF-42FC-ABF0-6A748AFA05B1}"/>
    <cellStyle name="Normal 4 4 3 5 2 2 4" xfId="33397" xr:uid="{B5C0669C-7E2D-40BE-BAAF-BC29C2C9222A}"/>
    <cellStyle name="Normal 4 4 3 5 2 2 5" xfId="48281" xr:uid="{1F8C33C1-6F52-4F9D-A7F6-53F36826D3A5}"/>
    <cellStyle name="Normal 4 4 3 5 2 3" xfId="23129" xr:uid="{D2E22EAC-3DEC-4AC6-9BA5-66B2969839DF}"/>
    <cellStyle name="Normal 4 4 3 5 2 3 2" xfId="36821" xr:uid="{54FEDBDE-15B2-4845-9566-0F746F7113D1}"/>
    <cellStyle name="Normal 4 4 3 5 2 3 3" xfId="51705" xr:uid="{07E3DC4B-B714-455B-A4E2-3C13D4F85235}"/>
    <cellStyle name="Normal 4 4 3 5 2 4" xfId="16285" xr:uid="{08748C0E-02D7-4B4E-ACC4-08AD790D4F63}"/>
    <cellStyle name="Normal 4 4 3 5 2 5" xfId="29975" xr:uid="{FEDA5D24-CF8F-4715-95C2-B919AB6B5755}"/>
    <cellStyle name="Normal 4 4 3 5 2 6" xfId="44859" xr:uid="{472D1D75-C1EC-4D96-BB50-7CB72FD4745A}"/>
    <cellStyle name="Normal 4 4 3 5 3" xfId="11149" xr:uid="{3E04331C-4C18-47B0-87D8-BAD88423366B}"/>
    <cellStyle name="Normal 4 4 3 5 3 2" xfId="24839" xr:uid="{4858E1BC-C83B-4297-91B8-4CF96198683B}"/>
    <cellStyle name="Normal 4 4 3 5 3 2 2" xfId="38531" xr:uid="{9850313F-0104-4C1C-88C1-077DE8C86064}"/>
    <cellStyle name="Normal 4 4 3 5 3 2 3" xfId="53415" xr:uid="{460FD3AD-807E-4892-AFC2-234F81B95907}"/>
    <cellStyle name="Normal 4 4 3 5 3 3" xfId="17995" xr:uid="{6193E83C-C9A2-415E-AD4D-B49FAE4BD31F}"/>
    <cellStyle name="Normal 4 4 3 5 3 4" xfId="31685" xr:uid="{5D84B165-98E5-4169-BF3D-E8F6559BF66E}"/>
    <cellStyle name="Normal 4 4 3 5 3 5" xfId="46569" xr:uid="{1ECA8102-251D-439F-BE95-9AEDA5835CA6}"/>
    <cellStyle name="Normal 4 4 3 5 4" xfId="21417" xr:uid="{7A4924D5-8A32-4596-8476-535E6B51FB66}"/>
    <cellStyle name="Normal 4 4 3 5 4 2" xfId="35109" xr:uid="{260AF09B-BDCE-4AA2-9FB6-C5CB32C2F5B9}"/>
    <cellStyle name="Normal 4 4 3 5 4 3" xfId="49993" xr:uid="{50B244E1-8F0C-4EC4-AA12-66F37320132C}"/>
    <cellStyle name="Normal 4 4 3 5 5" xfId="14573" xr:uid="{6BCA6E1F-BB85-42A0-A966-5D2818B48D37}"/>
    <cellStyle name="Normal 4 4 3 5 6" xfId="28263" xr:uid="{28B65A45-0EBD-4175-9F67-1C1DD04060A3}"/>
    <cellStyle name="Normal 4 4 3 5 7" xfId="43147" xr:uid="{D151EF76-823F-455C-9419-FC4CBBFFA39A}"/>
    <cellStyle name="Normal 4 4 3 6" xfId="7728" xr:uid="{D968C4E5-0FE3-4983-9078-68C711ABF270}"/>
    <cellStyle name="Normal 4 4 3 6 2" xfId="9440" xr:uid="{1D6D3BF6-9877-4B0F-A605-6445BC54CCE0}"/>
    <cellStyle name="Normal 4 4 3 6 2 2" xfId="12862" xr:uid="{43DCD9A3-7BF9-4921-9EA5-BE00CD9F55C8}"/>
    <cellStyle name="Normal 4 4 3 6 2 2 2" xfId="26552" xr:uid="{9A1EA221-039C-4131-9943-1EE4BBC7A7F2}"/>
    <cellStyle name="Normal 4 4 3 6 2 2 2 2" xfId="40244" xr:uid="{41DC2615-DF48-43B3-8919-648058C50681}"/>
    <cellStyle name="Normal 4 4 3 6 2 2 2 3" xfId="55128" xr:uid="{9D1CED58-1E16-4B33-9620-5D649674AA56}"/>
    <cellStyle name="Normal 4 4 3 6 2 2 3" xfId="19708" xr:uid="{950F0C66-4F0E-4FED-A4CF-E31283FF74BE}"/>
    <cellStyle name="Normal 4 4 3 6 2 2 4" xfId="33398" xr:uid="{2961E5AE-3C5C-4DD2-8840-0E746FDA7EB5}"/>
    <cellStyle name="Normal 4 4 3 6 2 2 5" xfId="48282" xr:uid="{D91E97B9-9357-4985-9B23-7AF482805CCB}"/>
    <cellStyle name="Normal 4 4 3 6 2 3" xfId="23130" xr:uid="{BE52B53B-8608-4E83-8248-656DE6D75F75}"/>
    <cellStyle name="Normal 4 4 3 6 2 3 2" xfId="36822" xr:uid="{03E21207-FB83-40ED-A38D-C90C89DC0734}"/>
    <cellStyle name="Normal 4 4 3 6 2 3 3" xfId="51706" xr:uid="{9CF3FCBF-712E-4238-B227-40961B1E274D}"/>
    <cellStyle name="Normal 4 4 3 6 2 4" xfId="16286" xr:uid="{3DC1C504-B52E-4CF5-8EC1-B47878CA4C11}"/>
    <cellStyle name="Normal 4 4 3 6 2 5" xfId="29976" xr:uid="{CFEDA81E-6611-49FF-A65A-EEDA353F59D0}"/>
    <cellStyle name="Normal 4 4 3 6 2 6" xfId="44860" xr:uid="{806D8525-962A-4F61-9404-1FC8D7690D6F}"/>
    <cellStyle name="Normal 4 4 3 6 3" xfId="11150" xr:uid="{D8EA5073-8D35-494F-837B-EB61020F1DBF}"/>
    <cellStyle name="Normal 4 4 3 6 3 2" xfId="24840" xr:uid="{3D9848BE-E05E-4ED0-A5CA-E982F7E98170}"/>
    <cellStyle name="Normal 4 4 3 6 3 2 2" xfId="38532" xr:uid="{2E38EE36-14AC-4DC4-B2E3-BA700027D828}"/>
    <cellStyle name="Normal 4 4 3 6 3 2 3" xfId="53416" xr:uid="{242B2030-BAF9-4581-B5F0-AF0FD34051D6}"/>
    <cellStyle name="Normal 4 4 3 6 3 3" xfId="17996" xr:uid="{D5A1CB1C-0547-41F8-99B6-02FEF3E6FD4E}"/>
    <cellStyle name="Normal 4 4 3 6 3 4" xfId="31686" xr:uid="{376BA016-E5EF-4146-BEB1-CCE8477809C4}"/>
    <cellStyle name="Normal 4 4 3 6 3 5" xfId="46570" xr:uid="{AF2FB6DF-2A7B-4DF6-9DDB-B4EBEE75A709}"/>
    <cellStyle name="Normal 4 4 3 6 4" xfId="21418" xr:uid="{59A0B452-481F-4F05-96AB-66E52F8DD615}"/>
    <cellStyle name="Normal 4 4 3 6 4 2" xfId="35110" xr:uid="{033D2B1D-78BB-48E8-AB74-08852887D3EA}"/>
    <cellStyle name="Normal 4 4 3 6 4 3" xfId="49994" xr:uid="{9A87CD14-3872-4389-BA19-6870E60E141A}"/>
    <cellStyle name="Normal 4 4 3 6 5" xfId="14574" xr:uid="{F0BEB279-6BBA-47D4-85B7-C64909F7CB64}"/>
    <cellStyle name="Normal 4 4 3 6 6" xfId="28264" xr:uid="{82D75FA1-866A-4B49-B1EA-65F4E17B26BD}"/>
    <cellStyle name="Normal 4 4 3 6 7" xfId="43148" xr:uid="{A28B5BF3-30AC-4AEC-BE54-4C0DEC0CF97B}"/>
    <cellStyle name="Normal 4 4 3 7" xfId="9426" xr:uid="{5D2E29AE-73BC-43F9-8BFF-AAA8725F8A6F}"/>
    <cellStyle name="Normal 4 4 3 7 2" xfId="12848" xr:uid="{74176971-2544-43A4-BD90-3333BE816754}"/>
    <cellStyle name="Normal 4 4 3 7 2 2" xfId="26538" xr:uid="{D65CF49F-2C27-41F5-B134-85315B3C6613}"/>
    <cellStyle name="Normal 4 4 3 7 2 2 2" xfId="40230" xr:uid="{10BB5C82-17BF-4656-B53B-972FFFFC4222}"/>
    <cellStyle name="Normal 4 4 3 7 2 2 3" xfId="55114" xr:uid="{8660F579-1AC8-4579-89CC-1BBB3075F5CC}"/>
    <cellStyle name="Normal 4 4 3 7 2 3" xfId="19694" xr:uid="{827D9D34-F321-4840-99DC-B42F9C3FE172}"/>
    <cellStyle name="Normal 4 4 3 7 2 4" xfId="33384" xr:uid="{65852830-766C-4877-9308-378AF00455E8}"/>
    <cellStyle name="Normal 4 4 3 7 2 5" xfId="48268" xr:uid="{0530C457-4F3B-4DC3-A9AA-9B70FD7A35B9}"/>
    <cellStyle name="Normal 4 4 3 7 3" xfId="23116" xr:uid="{BC7B02B4-E4F8-4FF9-A5A2-7E4F22B4677C}"/>
    <cellStyle name="Normal 4 4 3 7 3 2" xfId="36808" xr:uid="{518D1F94-E63F-4D2D-A398-E02D3102F067}"/>
    <cellStyle name="Normal 4 4 3 7 3 3" xfId="51692" xr:uid="{7BE6D477-DBDD-420A-ADFE-6B79D23147AD}"/>
    <cellStyle name="Normal 4 4 3 7 4" xfId="16272" xr:uid="{E862F8A0-E046-47FA-8E73-E98CA5850302}"/>
    <cellStyle name="Normal 4 4 3 7 5" xfId="29962" xr:uid="{555824C1-2294-4248-A8EC-E94C4132AAD6}"/>
    <cellStyle name="Normal 4 4 3 7 6" xfId="44846" xr:uid="{62FE9F6D-EE62-4F38-9345-D05129842E1E}"/>
    <cellStyle name="Normal 4 4 3 8" xfId="11136" xr:uid="{A65BA492-52C3-4661-9E2A-414FA6F8B2AF}"/>
    <cellStyle name="Normal 4 4 3 8 2" xfId="24826" xr:uid="{23F469D4-3E89-4D7E-8265-192FDBC22543}"/>
    <cellStyle name="Normal 4 4 3 8 2 2" xfId="38518" xr:uid="{14E37065-5125-4302-AA63-6682E3A5C93E}"/>
    <cellStyle name="Normal 4 4 3 8 2 3" xfId="53402" xr:uid="{363A57B2-0FB1-410F-AD9D-0B1FB6AF17B1}"/>
    <cellStyle name="Normal 4 4 3 8 3" xfId="17982" xr:uid="{2CCC4842-FFED-4303-89E2-574B7AA2A36C}"/>
    <cellStyle name="Normal 4 4 3 8 4" xfId="31672" xr:uid="{4A9182D6-3DB6-4FEE-808B-5C4CB289FC03}"/>
    <cellStyle name="Normal 4 4 3 8 5" xfId="46556" xr:uid="{810B60BD-D9A7-4764-AA80-520912006F3A}"/>
    <cellStyle name="Normal 4 4 3 9" xfId="21404" xr:uid="{D869709D-8342-48F7-92A6-04D71FC8BD8B}"/>
    <cellStyle name="Normal 4 4 3 9 2" xfId="35096" xr:uid="{8688C5BB-63AE-4428-BD8E-ED7DC8A32E2A}"/>
    <cellStyle name="Normal 4 4 3 9 3" xfId="49980" xr:uid="{CBEAB13C-21E2-41C7-88CF-6018741373C2}"/>
    <cellStyle name="Normal 4 4 4" xfId="4750" xr:uid="{D5749740-F761-4BB5-A43E-A76E4E230AAB}"/>
    <cellStyle name="Normal 4 4 4 10" xfId="14575" xr:uid="{A62D1936-4CFB-43BE-83C6-886A2E07AB56}"/>
    <cellStyle name="Normal 4 4 4 10 2" xfId="41387" xr:uid="{1BF9C4E1-5D8D-435D-A04F-9A1AC447FF11}"/>
    <cellStyle name="Normal 4 4 4 11" xfId="28265" xr:uid="{3E1841BE-0684-4303-BB38-AE87D7069F64}"/>
    <cellStyle name="Normal 4 4 4 12" xfId="43149" xr:uid="{54230257-2D88-4D04-B4C4-F87C175FEC42}"/>
    <cellStyle name="Normal 4 4 4 13" xfId="7729" xr:uid="{A53C886D-3398-4636-8A6D-1986D7A410F1}"/>
    <cellStyle name="Normal 4 4 4 14" xfId="5978" xr:uid="{6E3CAB0E-409E-4A72-8AC2-0FF95908186B}"/>
    <cellStyle name="Normal 4 4 4 15" xfId="5386" xr:uid="{D393C8E4-2F7E-4978-9813-DD9E8755734B}"/>
    <cellStyle name="Normal 4 4 4 2" xfId="7730" xr:uid="{11F50829-68DC-4835-8499-BA88A34B0123}"/>
    <cellStyle name="Normal 4 4 4 2 10" xfId="43150" xr:uid="{BD5AB1EC-93B1-4D85-80BD-8C710EDE3C52}"/>
    <cellStyle name="Normal 4 4 4 2 2" xfId="7731" xr:uid="{7568D935-591C-4161-BCBD-9085626C0BE8}"/>
    <cellStyle name="Normal 4 4 4 2 2 2" xfId="7732" xr:uid="{A170B6A2-391C-4D4A-A4E4-A9DD27DB2986}"/>
    <cellStyle name="Normal 4 4 4 2 2 2 2" xfId="9444" xr:uid="{C4C572BD-118B-4D9B-ADF9-626EC560956B}"/>
    <cellStyle name="Normal 4 4 4 2 2 2 2 2" xfId="12866" xr:uid="{D5732F78-9E37-43BF-8721-0E29A2358498}"/>
    <cellStyle name="Normal 4 4 4 2 2 2 2 2 2" xfId="26556" xr:uid="{D3561DD6-1428-4DF9-8FF8-2B2D2F477A33}"/>
    <cellStyle name="Normal 4 4 4 2 2 2 2 2 2 2" xfId="40248" xr:uid="{57CE224B-6B1C-420C-A1F1-2B4D912673D7}"/>
    <cellStyle name="Normal 4 4 4 2 2 2 2 2 2 3" xfId="55132" xr:uid="{5E300081-30E3-4BB6-8791-19A03AE0FDDD}"/>
    <cellStyle name="Normal 4 4 4 2 2 2 2 2 3" xfId="19712" xr:uid="{00A07A0A-394A-4B75-9384-5E5364D6E53E}"/>
    <cellStyle name="Normal 4 4 4 2 2 2 2 2 4" xfId="33402" xr:uid="{D44E652C-8A67-4573-A752-FE5ACE75B36A}"/>
    <cellStyle name="Normal 4 4 4 2 2 2 2 2 5" xfId="48286" xr:uid="{45BD1F8B-16F0-46F3-A298-F8ED052A2A95}"/>
    <cellStyle name="Normal 4 4 4 2 2 2 2 3" xfId="23134" xr:uid="{3B88E5D5-864D-478B-A21A-F31ED957644D}"/>
    <cellStyle name="Normal 4 4 4 2 2 2 2 3 2" xfId="36826" xr:uid="{660EB449-35A5-4384-85F3-EBB118C67B53}"/>
    <cellStyle name="Normal 4 4 4 2 2 2 2 3 3" xfId="51710" xr:uid="{8D0CAD44-2B55-4D57-93AC-22301E4E6722}"/>
    <cellStyle name="Normal 4 4 4 2 2 2 2 4" xfId="16290" xr:uid="{7B95FD3C-50C5-4587-944A-970924211986}"/>
    <cellStyle name="Normal 4 4 4 2 2 2 2 5" xfId="29980" xr:uid="{0F009828-2077-4CA6-AC2D-D241341D9FB9}"/>
    <cellStyle name="Normal 4 4 4 2 2 2 2 6" xfId="44864" xr:uid="{51FECBC7-753D-4907-B010-53AEA84D117D}"/>
    <cellStyle name="Normal 4 4 4 2 2 2 3" xfId="11154" xr:uid="{93D3388F-3AFE-4478-AA3D-2241D42FBE8B}"/>
    <cellStyle name="Normal 4 4 4 2 2 2 3 2" xfId="24844" xr:uid="{260736A8-743E-4AA7-AB47-18D0F37E58EF}"/>
    <cellStyle name="Normal 4 4 4 2 2 2 3 2 2" xfId="38536" xr:uid="{5D05A251-FDAD-4B2C-A0CD-8F5D559194BE}"/>
    <cellStyle name="Normal 4 4 4 2 2 2 3 2 3" xfId="53420" xr:uid="{DFB5E7A9-3FF5-40B5-89E9-85F6C46DE579}"/>
    <cellStyle name="Normal 4 4 4 2 2 2 3 3" xfId="18000" xr:uid="{7FA4A682-011E-4F23-8ECC-A5020F3F31B9}"/>
    <cellStyle name="Normal 4 4 4 2 2 2 3 4" xfId="31690" xr:uid="{5C4F4A85-BDA8-4174-A96B-01227A35A1DB}"/>
    <cellStyle name="Normal 4 4 4 2 2 2 3 5" xfId="46574" xr:uid="{BB144D9A-D9A6-4084-AA15-FDF34A7816F8}"/>
    <cellStyle name="Normal 4 4 4 2 2 2 4" xfId="21422" xr:uid="{C99C49C9-7D6E-4C41-9ECD-F0E8B3F76BF0}"/>
    <cellStyle name="Normal 4 4 4 2 2 2 4 2" xfId="35114" xr:uid="{EC00F7AD-C287-4F43-AE77-F804D724CDDF}"/>
    <cellStyle name="Normal 4 4 4 2 2 2 4 3" xfId="49998" xr:uid="{CFD21687-C05A-4653-B9C2-5C00780116C6}"/>
    <cellStyle name="Normal 4 4 4 2 2 2 5" xfId="14578" xr:uid="{96730EF6-B5C7-477F-BFDD-24A45293B243}"/>
    <cellStyle name="Normal 4 4 4 2 2 2 6" xfId="28268" xr:uid="{35A284DD-987C-4C2E-A700-CA1F3FB1DA7F}"/>
    <cellStyle name="Normal 4 4 4 2 2 2 7" xfId="43152" xr:uid="{3A3F1D65-298E-4A92-A8F4-DFDA62827242}"/>
    <cellStyle name="Normal 4 4 4 2 2 3" xfId="9443" xr:uid="{C72DED89-A474-49AE-984D-EC682B46F47D}"/>
    <cellStyle name="Normal 4 4 4 2 2 3 2" xfId="12865" xr:uid="{F1331A65-B4F6-4909-A94C-B2EE43AA726F}"/>
    <cellStyle name="Normal 4 4 4 2 2 3 2 2" xfId="26555" xr:uid="{981DB20D-1EBF-4F82-A069-E233D1FB361E}"/>
    <cellStyle name="Normal 4 4 4 2 2 3 2 2 2" xfId="40247" xr:uid="{C42114A2-01D2-487E-8C4A-69F19D7F46D7}"/>
    <cellStyle name="Normal 4 4 4 2 2 3 2 2 3" xfId="55131" xr:uid="{D61CE56F-C40F-404A-A7D2-D0A98AEA6325}"/>
    <cellStyle name="Normal 4 4 4 2 2 3 2 3" xfId="19711" xr:uid="{4D4EF8EF-6CDD-4C66-8B6B-60AFD56B2B64}"/>
    <cellStyle name="Normal 4 4 4 2 2 3 2 4" xfId="33401" xr:uid="{F51C2C45-053F-4D3B-B84D-1792FAF7175B}"/>
    <cellStyle name="Normal 4 4 4 2 2 3 2 5" xfId="48285" xr:uid="{7890EA82-B954-43B0-9C7E-923B7263F38C}"/>
    <cellStyle name="Normal 4 4 4 2 2 3 3" xfId="23133" xr:uid="{87323CDA-5B12-452F-B980-7A6B9996C952}"/>
    <cellStyle name="Normal 4 4 4 2 2 3 3 2" xfId="36825" xr:uid="{CE99405A-75C5-4C15-BFED-C450ACD085A8}"/>
    <cellStyle name="Normal 4 4 4 2 2 3 3 3" xfId="51709" xr:uid="{44983CB6-26C1-46CF-8DA0-957368EF2F4A}"/>
    <cellStyle name="Normal 4 4 4 2 2 3 4" xfId="16289" xr:uid="{F51AF559-BCC3-401C-8A25-3F578F28CA45}"/>
    <cellStyle name="Normal 4 4 4 2 2 3 5" xfId="29979" xr:uid="{BD95C930-716B-4517-9076-39C1016C515C}"/>
    <cellStyle name="Normal 4 4 4 2 2 3 6" xfId="44863" xr:uid="{5481FBB3-CCB0-4190-8F5D-6D87D94E14C4}"/>
    <cellStyle name="Normal 4 4 4 2 2 4" xfId="11153" xr:uid="{7DB165B9-0042-4D99-B8D6-31CD9D7897C0}"/>
    <cellStyle name="Normal 4 4 4 2 2 4 2" xfId="24843" xr:uid="{E5835D71-BF8F-424F-9527-C7CA342C82DD}"/>
    <cellStyle name="Normal 4 4 4 2 2 4 2 2" xfId="38535" xr:uid="{BAEFA86B-615A-47B7-B4D7-C11B1412B3DC}"/>
    <cellStyle name="Normal 4 4 4 2 2 4 2 3" xfId="53419" xr:uid="{44F96724-F8DE-4AD6-8D5E-AB5E45DF2DD4}"/>
    <cellStyle name="Normal 4 4 4 2 2 4 3" xfId="17999" xr:uid="{21A0CB11-1508-41F7-A1C4-0C429BC7AB98}"/>
    <cellStyle name="Normal 4 4 4 2 2 4 4" xfId="31689" xr:uid="{3A2CC67E-9CA6-41C5-8BE3-C45D4720DB11}"/>
    <cellStyle name="Normal 4 4 4 2 2 4 5" xfId="46573" xr:uid="{C0F6B19C-F858-4A61-B589-46BBB795AD5D}"/>
    <cellStyle name="Normal 4 4 4 2 2 5" xfId="21421" xr:uid="{7A08843F-A22E-40F0-BE1F-00C9A93E3530}"/>
    <cellStyle name="Normal 4 4 4 2 2 5 2" xfId="35113" xr:uid="{16D3ACE3-94B8-41D3-AA32-76E3FF492058}"/>
    <cellStyle name="Normal 4 4 4 2 2 5 3" xfId="49997" xr:uid="{C30B136F-E4AE-4EBD-A976-58E479365585}"/>
    <cellStyle name="Normal 4 4 4 2 2 6" xfId="14577" xr:uid="{D462FEE8-BAB0-49EE-B94F-B257BF89E5FB}"/>
    <cellStyle name="Normal 4 4 4 2 2 7" xfId="28267" xr:uid="{047343AD-CDED-492E-B5FA-AA5BEFBEAA9E}"/>
    <cellStyle name="Normal 4 4 4 2 2 8" xfId="43151" xr:uid="{4617424B-90CB-4C1D-BA2A-705477D83458}"/>
    <cellStyle name="Normal 4 4 4 2 3" xfId="7733" xr:uid="{FAA83B1C-7BBF-442A-980A-864FB45B3C5E}"/>
    <cellStyle name="Normal 4 4 4 2 3 2" xfId="9445" xr:uid="{6518E197-8C1D-4153-90ED-9BAAF3843754}"/>
    <cellStyle name="Normal 4 4 4 2 3 2 2" xfId="12867" xr:uid="{DDEA4D96-DE17-4F61-8A0E-9CCB8588D40D}"/>
    <cellStyle name="Normal 4 4 4 2 3 2 2 2" xfId="26557" xr:uid="{1D6895B6-4C67-4032-8820-03F6BE867697}"/>
    <cellStyle name="Normal 4 4 4 2 3 2 2 2 2" xfId="40249" xr:uid="{43E05B90-46C6-4C0D-BE4B-1D76F6E102CF}"/>
    <cellStyle name="Normal 4 4 4 2 3 2 2 2 3" xfId="55133" xr:uid="{2F119782-DF7A-4814-82FB-3A5E101B1D20}"/>
    <cellStyle name="Normal 4 4 4 2 3 2 2 3" xfId="19713" xr:uid="{3A45ADD5-161C-4587-8E16-EDE80DA9367D}"/>
    <cellStyle name="Normal 4 4 4 2 3 2 2 4" xfId="33403" xr:uid="{BFDEC273-F4C0-4742-9169-721EBBF21289}"/>
    <cellStyle name="Normal 4 4 4 2 3 2 2 5" xfId="48287" xr:uid="{0D74C207-34B1-47B1-BC23-4F17F925F24A}"/>
    <cellStyle name="Normal 4 4 4 2 3 2 3" xfId="23135" xr:uid="{825C373B-1274-4A06-B281-E92DC834ACFE}"/>
    <cellStyle name="Normal 4 4 4 2 3 2 3 2" xfId="36827" xr:uid="{6A8E5EBB-375B-4A41-AEB7-120936765414}"/>
    <cellStyle name="Normal 4 4 4 2 3 2 3 3" xfId="51711" xr:uid="{A32EB8FF-9E4F-43C2-B762-8C2A46C361E4}"/>
    <cellStyle name="Normal 4 4 4 2 3 2 4" xfId="16291" xr:uid="{A42E44EA-F1B9-4D93-B67E-6736F72884BB}"/>
    <cellStyle name="Normal 4 4 4 2 3 2 5" xfId="29981" xr:uid="{A188B07D-1E8E-496A-A641-89842A38D632}"/>
    <cellStyle name="Normal 4 4 4 2 3 2 6" xfId="44865" xr:uid="{57846FC8-1023-459D-B355-B18C9AB099AA}"/>
    <cellStyle name="Normal 4 4 4 2 3 3" xfId="11155" xr:uid="{34B3DCD2-44F6-4E65-8F1A-C065397605E0}"/>
    <cellStyle name="Normal 4 4 4 2 3 3 2" xfId="24845" xr:uid="{AF4AE338-F625-4440-B5DC-09902F770170}"/>
    <cellStyle name="Normal 4 4 4 2 3 3 2 2" xfId="38537" xr:uid="{1CB41276-1D2A-464B-811F-D11ACF9C1AB8}"/>
    <cellStyle name="Normal 4 4 4 2 3 3 2 3" xfId="53421" xr:uid="{B10D31FD-7117-45E4-A885-E182BBA602F8}"/>
    <cellStyle name="Normal 4 4 4 2 3 3 3" xfId="18001" xr:uid="{96DAFC6C-6EDA-47B6-B668-EFF5FB4FA3B1}"/>
    <cellStyle name="Normal 4 4 4 2 3 3 4" xfId="31691" xr:uid="{55162218-E90B-4161-AB0A-8578A4A90CDA}"/>
    <cellStyle name="Normal 4 4 4 2 3 3 5" xfId="46575" xr:uid="{D7FEC5FA-0B50-4DBD-B609-49112BF9727F}"/>
    <cellStyle name="Normal 4 4 4 2 3 4" xfId="21423" xr:uid="{419F571A-90FA-40F5-80AC-E6246E596BD0}"/>
    <cellStyle name="Normal 4 4 4 2 3 4 2" xfId="35115" xr:uid="{62F37826-4703-4E46-B993-7438D5237192}"/>
    <cellStyle name="Normal 4 4 4 2 3 4 3" xfId="49999" xr:uid="{989C9127-CCD5-43E9-B092-816AA55D2D5D}"/>
    <cellStyle name="Normal 4 4 4 2 3 5" xfId="14579" xr:uid="{12D24ED4-7FA4-404F-80AE-D79C9DADD1FF}"/>
    <cellStyle name="Normal 4 4 4 2 3 6" xfId="28269" xr:uid="{2FD219B0-88C5-41EE-8AD5-3BEA6A0891BB}"/>
    <cellStyle name="Normal 4 4 4 2 3 7" xfId="43153" xr:uid="{C7E63B7C-755D-493C-B658-35AEE8D87E6B}"/>
    <cellStyle name="Normal 4 4 4 2 4" xfId="7734" xr:uid="{FD63EF72-4080-44E3-B0D1-80A83DE8D77D}"/>
    <cellStyle name="Normal 4 4 4 2 4 2" xfId="9446" xr:uid="{61EA59FE-09D6-43CF-9C93-6984676DC379}"/>
    <cellStyle name="Normal 4 4 4 2 4 2 2" xfId="12868" xr:uid="{A0F3601C-321E-428A-84B2-D4124F17238F}"/>
    <cellStyle name="Normal 4 4 4 2 4 2 2 2" xfId="26558" xr:uid="{65789EC5-3596-4C7E-8D0E-15A0C7DCA763}"/>
    <cellStyle name="Normal 4 4 4 2 4 2 2 2 2" xfId="40250" xr:uid="{6D2BB347-BDD5-4EA9-8DEA-829454F7817B}"/>
    <cellStyle name="Normal 4 4 4 2 4 2 2 2 3" xfId="55134" xr:uid="{9D61B794-FB31-4C2D-A687-AA6BF951A690}"/>
    <cellStyle name="Normal 4 4 4 2 4 2 2 3" xfId="19714" xr:uid="{4877634A-4266-41C9-9779-35FDFAAEE113}"/>
    <cellStyle name="Normal 4 4 4 2 4 2 2 4" xfId="33404" xr:uid="{CB6BC24A-A4F3-4F81-8411-D26DDFA027EC}"/>
    <cellStyle name="Normal 4 4 4 2 4 2 2 5" xfId="48288" xr:uid="{D6E77B01-D672-4780-ACD4-7CE0DBF7B306}"/>
    <cellStyle name="Normal 4 4 4 2 4 2 3" xfId="23136" xr:uid="{7EFBF229-99A9-4D30-ADE9-8A82C258786C}"/>
    <cellStyle name="Normal 4 4 4 2 4 2 3 2" xfId="36828" xr:uid="{156A09CE-7936-4C0D-BE09-C80E2A8D7F3E}"/>
    <cellStyle name="Normal 4 4 4 2 4 2 3 3" xfId="51712" xr:uid="{FA4B04FD-A578-44FD-8547-5849CFFFE520}"/>
    <cellStyle name="Normal 4 4 4 2 4 2 4" xfId="16292" xr:uid="{7FC8A3B0-DF08-4F19-8980-B913A00375A1}"/>
    <cellStyle name="Normal 4 4 4 2 4 2 5" xfId="29982" xr:uid="{77F57FBD-0D68-4536-B635-ED85B0F33F03}"/>
    <cellStyle name="Normal 4 4 4 2 4 2 6" xfId="44866" xr:uid="{66893D58-2103-4F1D-81B1-5259352F419E}"/>
    <cellStyle name="Normal 4 4 4 2 4 3" xfId="11156" xr:uid="{B187F428-C7C0-4538-B67E-953AFEFF9998}"/>
    <cellStyle name="Normal 4 4 4 2 4 3 2" xfId="24846" xr:uid="{6DAE81C2-FA38-42E4-AFCF-28FF913C3105}"/>
    <cellStyle name="Normal 4 4 4 2 4 3 2 2" xfId="38538" xr:uid="{29B22985-A65A-4CAD-AEBC-C8DB19800C49}"/>
    <cellStyle name="Normal 4 4 4 2 4 3 2 3" xfId="53422" xr:uid="{63704C34-D4CC-40F5-ADD0-CBE256D94E8B}"/>
    <cellStyle name="Normal 4 4 4 2 4 3 3" xfId="18002" xr:uid="{BA19AAA6-422E-45C8-9774-2660CFBBC0FF}"/>
    <cellStyle name="Normal 4 4 4 2 4 3 4" xfId="31692" xr:uid="{601AA51B-4B37-4A6C-927B-0C676141746E}"/>
    <cellStyle name="Normal 4 4 4 2 4 3 5" xfId="46576" xr:uid="{35FF5BF9-326E-40E0-B542-B68073B5B42F}"/>
    <cellStyle name="Normal 4 4 4 2 4 4" xfId="21424" xr:uid="{2C2E0F8A-F741-4B7C-9310-2AE7143E5898}"/>
    <cellStyle name="Normal 4 4 4 2 4 4 2" xfId="35116" xr:uid="{E8F7B24C-89F8-44BF-8CC9-4FC7FF20EFE3}"/>
    <cellStyle name="Normal 4 4 4 2 4 4 3" xfId="50000" xr:uid="{30A09DB8-5656-42C4-B06B-C4F8AA8BD52D}"/>
    <cellStyle name="Normal 4 4 4 2 4 5" xfId="14580" xr:uid="{20946630-2ED1-4D2E-9345-B19E2E643053}"/>
    <cellStyle name="Normal 4 4 4 2 4 6" xfId="28270" xr:uid="{78387E7E-85F6-4FB9-9ED5-980F287A5429}"/>
    <cellStyle name="Normal 4 4 4 2 4 7" xfId="43154" xr:uid="{23677B1B-9A6D-4A21-8825-B508192E820A}"/>
    <cellStyle name="Normal 4 4 4 2 5" xfId="9442" xr:uid="{8AC148C7-7133-4875-921B-597F856D9000}"/>
    <cellStyle name="Normal 4 4 4 2 5 2" xfId="12864" xr:uid="{8C977E08-F62F-4E81-BA54-50420824D319}"/>
    <cellStyle name="Normal 4 4 4 2 5 2 2" xfId="26554" xr:uid="{4BDFBD2B-9F2E-4E54-B26A-85540C531081}"/>
    <cellStyle name="Normal 4 4 4 2 5 2 2 2" xfId="40246" xr:uid="{D3140ABF-141C-4CD8-B000-33838F6BA468}"/>
    <cellStyle name="Normal 4 4 4 2 5 2 2 3" xfId="55130" xr:uid="{24B3FB4F-AF6F-4BA9-91A5-38EF8D6BC8F2}"/>
    <cellStyle name="Normal 4 4 4 2 5 2 3" xfId="19710" xr:uid="{CD9E16A3-9D52-4A07-901F-8BE913C8DE9D}"/>
    <cellStyle name="Normal 4 4 4 2 5 2 4" xfId="33400" xr:uid="{FF8BA3B2-D4E8-4C9C-8524-6668D0C87049}"/>
    <cellStyle name="Normal 4 4 4 2 5 2 5" xfId="48284" xr:uid="{2B4A8BD5-6C22-4640-BE45-F7606E225ECC}"/>
    <cellStyle name="Normal 4 4 4 2 5 3" xfId="23132" xr:uid="{EEF0C710-A46D-4EF8-A489-4A7C772F7D2E}"/>
    <cellStyle name="Normal 4 4 4 2 5 3 2" xfId="36824" xr:uid="{B9C2FCAD-C441-4F7F-9249-E0EEC3E49F93}"/>
    <cellStyle name="Normal 4 4 4 2 5 3 3" xfId="51708" xr:uid="{CC428ABF-7604-4A5A-AC05-2C03E4811E50}"/>
    <cellStyle name="Normal 4 4 4 2 5 4" xfId="16288" xr:uid="{45AFDCE7-8977-4805-9C32-2463576D3DDD}"/>
    <cellStyle name="Normal 4 4 4 2 5 5" xfId="29978" xr:uid="{E8E045ED-9EBF-416D-B96B-C8924FFF9B25}"/>
    <cellStyle name="Normal 4 4 4 2 5 6" xfId="44862" xr:uid="{AA635CB7-38CF-4E68-A998-6AC260BC71A8}"/>
    <cellStyle name="Normal 4 4 4 2 6" xfId="11152" xr:uid="{E13BEE00-7A3B-474D-A7DC-65C903D87210}"/>
    <cellStyle name="Normal 4 4 4 2 6 2" xfId="24842" xr:uid="{06DDE33D-B2E5-46B4-AF0B-F2C4AF393640}"/>
    <cellStyle name="Normal 4 4 4 2 6 2 2" xfId="38534" xr:uid="{882C6E12-5F8F-4547-A33D-BE1B2F2AA863}"/>
    <cellStyle name="Normal 4 4 4 2 6 2 3" xfId="53418" xr:uid="{21F5DEC9-277C-48BE-98C0-AB3BAC25FA24}"/>
    <cellStyle name="Normal 4 4 4 2 6 3" xfId="17998" xr:uid="{A966A5CE-90C2-4BE7-AB4D-4AFBEAAB86CF}"/>
    <cellStyle name="Normal 4 4 4 2 6 4" xfId="31688" xr:uid="{1AF72D41-434B-4CCC-A64F-10F2F8810E4B}"/>
    <cellStyle name="Normal 4 4 4 2 6 5" xfId="46572" xr:uid="{A2F1998B-AC38-43F0-92CA-F534C5EB1CD8}"/>
    <cellStyle name="Normal 4 4 4 2 7" xfId="21420" xr:uid="{7981C7B5-1D28-4087-8AE7-5155B31E7D03}"/>
    <cellStyle name="Normal 4 4 4 2 7 2" xfId="35112" xr:uid="{80B997A1-C6FD-47B8-8CA6-1FE01EA46341}"/>
    <cellStyle name="Normal 4 4 4 2 7 3" xfId="49996" xr:uid="{F3D03C00-4148-4371-BE07-5B8ECCE62FD1}"/>
    <cellStyle name="Normal 4 4 4 2 8" xfId="14576" xr:uid="{CB361E93-6B77-4C6A-A785-32A64F9461AF}"/>
    <cellStyle name="Normal 4 4 4 2 9" xfId="28266" xr:uid="{6AF33008-6450-46B8-8B8F-53AE6883952B}"/>
    <cellStyle name="Normal 4 4 4 3" xfId="7735" xr:uid="{66A8C42E-3379-4778-B588-6B7C5D1C0BA6}"/>
    <cellStyle name="Normal 4 4 4 3 10" xfId="43155" xr:uid="{3E1D5793-497B-479C-9401-24661C230E50}"/>
    <cellStyle name="Normal 4 4 4 3 2" xfId="7736" xr:uid="{E6DF7E4C-9F8D-4341-9A4D-B11C1175DEBD}"/>
    <cellStyle name="Normal 4 4 4 3 2 2" xfId="7737" xr:uid="{1AD2FA0E-8F5D-4107-90E3-21546EE47A1B}"/>
    <cellStyle name="Normal 4 4 4 3 2 2 2" xfId="9449" xr:uid="{5092DCD5-68CD-47EE-989D-F0D74C41FCB6}"/>
    <cellStyle name="Normal 4 4 4 3 2 2 2 2" xfId="12871" xr:uid="{600703E0-BD5B-4253-9076-0A37C5D838A5}"/>
    <cellStyle name="Normal 4 4 4 3 2 2 2 2 2" xfId="26561" xr:uid="{EB9CBA50-9C99-406A-AABE-4E36659FB872}"/>
    <cellStyle name="Normal 4 4 4 3 2 2 2 2 2 2" xfId="40253" xr:uid="{0223BBEC-5E1A-4968-A8D0-4DDA20C42E5D}"/>
    <cellStyle name="Normal 4 4 4 3 2 2 2 2 2 3" xfId="55137" xr:uid="{1E00E777-54B1-46CB-931B-9FF38F2CC61D}"/>
    <cellStyle name="Normal 4 4 4 3 2 2 2 2 3" xfId="19717" xr:uid="{2F4F57B2-9BC4-4D39-B607-19E164CCE0EF}"/>
    <cellStyle name="Normal 4 4 4 3 2 2 2 2 4" xfId="33407" xr:uid="{37CCF74F-ACEA-4807-B134-E121B199407B}"/>
    <cellStyle name="Normal 4 4 4 3 2 2 2 2 5" xfId="48291" xr:uid="{6F8816A6-7D84-4FFD-8A42-FFDAB5FA70B3}"/>
    <cellStyle name="Normal 4 4 4 3 2 2 2 3" xfId="23139" xr:uid="{9993FF15-EE39-4B91-B7C8-ACF80C4BE43F}"/>
    <cellStyle name="Normal 4 4 4 3 2 2 2 3 2" xfId="36831" xr:uid="{9213DC91-2C5B-4E91-9BBA-57F2C9B32391}"/>
    <cellStyle name="Normal 4 4 4 3 2 2 2 3 3" xfId="51715" xr:uid="{3EF263B3-4D6F-4ACA-8FEC-925432D90C57}"/>
    <cellStyle name="Normal 4 4 4 3 2 2 2 4" xfId="16295" xr:uid="{C1F4B8CF-870E-4B82-AEAD-83BA9B526CFA}"/>
    <cellStyle name="Normal 4 4 4 3 2 2 2 5" xfId="29985" xr:uid="{D8B20BF1-C93A-4D3E-ADB6-265844806E9B}"/>
    <cellStyle name="Normal 4 4 4 3 2 2 2 6" xfId="44869" xr:uid="{7FDB0359-0274-4BF2-A203-ADC10224BD38}"/>
    <cellStyle name="Normal 4 4 4 3 2 2 3" xfId="11159" xr:uid="{1E5557B3-318B-4AA6-99E8-68F1D92DB817}"/>
    <cellStyle name="Normal 4 4 4 3 2 2 3 2" xfId="24849" xr:uid="{B04B2A00-7316-4A0F-B942-C3BEE88312C6}"/>
    <cellStyle name="Normal 4 4 4 3 2 2 3 2 2" xfId="38541" xr:uid="{E7560B7B-E21F-4A7A-A599-6C6728992369}"/>
    <cellStyle name="Normal 4 4 4 3 2 2 3 2 3" xfId="53425" xr:uid="{15239C78-4A10-4220-B419-8EC190DBBF97}"/>
    <cellStyle name="Normal 4 4 4 3 2 2 3 3" xfId="18005" xr:uid="{7E19DDEB-84C2-468A-BE81-8E3FFBCABA00}"/>
    <cellStyle name="Normal 4 4 4 3 2 2 3 4" xfId="31695" xr:uid="{81690C77-AB92-4BF3-87BD-8B41ADDB3200}"/>
    <cellStyle name="Normal 4 4 4 3 2 2 3 5" xfId="46579" xr:uid="{8F3F2445-44DE-4BA4-B6D4-6CA691B70134}"/>
    <cellStyle name="Normal 4 4 4 3 2 2 4" xfId="21427" xr:uid="{8E4FCEBE-E65D-45E8-8049-A7207673784B}"/>
    <cellStyle name="Normal 4 4 4 3 2 2 4 2" xfId="35119" xr:uid="{E96E193B-D643-4FCC-BC5B-938959E8A2A9}"/>
    <cellStyle name="Normal 4 4 4 3 2 2 4 3" xfId="50003" xr:uid="{C3232C85-325E-44D2-84C4-54872DFFE0CC}"/>
    <cellStyle name="Normal 4 4 4 3 2 2 5" xfId="14583" xr:uid="{E9814359-8F73-4AF0-A447-5A97D55F0340}"/>
    <cellStyle name="Normal 4 4 4 3 2 2 6" xfId="28273" xr:uid="{A7E2AB56-273F-41D7-82EE-2F83B33FF933}"/>
    <cellStyle name="Normal 4 4 4 3 2 2 7" xfId="43157" xr:uid="{B015FC92-967A-4FAB-8E83-19E3FC54EB1D}"/>
    <cellStyle name="Normal 4 4 4 3 2 3" xfId="9448" xr:uid="{8CF6E978-9DED-4AE2-98B3-F3A824A1A4F6}"/>
    <cellStyle name="Normal 4 4 4 3 2 3 2" xfId="12870" xr:uid="{130ACC5F-F4A8-4790-8EB1-A342FEC450C1}"/>
    <cellStyle name="Normal 4 4 4 3 2 3 2 2" xfId="26560" xr:uid="{8962D735-754F-4D1B-BE10-372EC2F7AC75}"/>
    <cellStyle name="Normal 4 4 4 3 2 3 2 2 2" xfId="40252" xr:uid="{41F93B83-16FB-46E5-9F03-EABABC6B955E}"/>
    <cellStyle name="Normal 4 4 4 3 2 3 2 2 3" xfId="55136" xr:uid="{D7EE15D0-229D-420E-96FD-E0B6F1250818}"/>
    <cellStyle name="Normal 4 4 4 3 2 3 2 3" xfId="19716" xr:uid="{AC39B949-3201-4569-AC15-25A8BDEE2E76}"/>
    <cellStyle name="Normal 4 4 4 3 2 3 2 4" xfId="33406" xr:uid="{541468AF-4362-4234-83AC-01817DE320D4}"/>
    <cellStyle name="Normal 4 4 4 3 2 3 2 5" xfId="48290" xr:uid="{4B94432A-D09A-478A-A6DA-BBAEAD89D52F}"/>
    <cellStyle name="Normal 4 4 4 3 2 3 3" xfId="23138" xr:uid="{54C6F5E6-D1AA-4E04-82DC-483B4878FA69}"/>
    <cellStyle name="Normal 4 4 4 3 2 3 3 2" xfId="36830" xr:uid="{98FF4997-81B4-4863-845D-1681216EBAB8}"/>
    <cellStyle name="Normal 4 4 4 3 2 3 3 3" xfId="51714" xr:uid="{AF22D84C-5151-4979-A172-6AFBBE1B2E39}"/>
    <cellStyle name="Normal 4 4 4 3 2 3 4" xfId="16294" xr:uid="{1E927B64-9BCE-480F-B031-ABD3E0306D7B}"/>
    <cellStyle name="Normal 4 4 4 3 2 3 5" xfId="29984" xr:uid="{2022292D-9AD4-4F36-88BA-2FB449515DC8}"/>
    <cellStyle name="Normal 4 4 4 3 2 3 6" xfId="44868" xr:uid="{D5385B3E-4172-4F0A-BC23-B9373DBB8171}"/>
    <cellStyle name="Normal 4 4 4 3 2 4" xfId="11158" xr:uid="{99D0ECE8-D1C2-4CBE-837A-D02E434A81BA}"/>
    <cellStyle name="Normal 4 4 4 3 2 4 2" xfId="24848" xr:uid="{1086E66B-CD22-43FC-B9B9-CD8BE7AE37D1}"/>
    <cellStyle name="Normal 4 4 4 3 2 4 2 2" xfId="38540" xr:uid="{F742047C-D5C5-4F9C-874E-49341C90F8E8}"/>
    <cellStyle name="Normal 4 4 4 3 2 4 2 3" xfId="53424" xr:uid="{C8DCEDDA-F53E-4AB0-A882-49453E4D0E7E}"/>
    <cellStyle name="Normal 4 4 4 3 2 4 3" xfId="18004" xr:uid="{0B58BF7B-7143-4592-8B64-34F0B833648A}"/>
    <cellStyle name="Normal 4 4 4 3 2 4 4" xfId="31694" xr:uid="{D0EB2610-0BAD-4702-A647-3262EBB183E7}"/>
    <cellStyle name="Normal 4 4 4 3 2 4 5" xfId="46578" xr:uid="{9CC6A6EC-E2A5-4E0D-84AF-1E1FC6EEBE0B}"/>
    <cellStyle name="Normal 4 4 4 3 2 5" xfId="21426" xr:uid="{843F4629-BE7E-4C3F-8ED2-B8315843D32B}"/>
    <cellStyle name="Normal 4 4 4 3 2 5 2" xfId="35118" xr:uid="{2517096C-5299-4E83-B1A2-0AA61E3AE485}"/>
    <cellStyle name="Normal 4 4 4 3 2 5 3" xfId="50002" xr:uid="{1E9C227F-316B-444F-B4C7-241B75F5EA2D}"/>
    <cellStyle name="Normal 4 4 4 3 2 6" xfId="14582" xr:uid="{188D5CC2-9263-422B-B496-4746B9BF7CB0}"/>
    <cellStyle name="Normal 4 4 4 3 2 7" xfId="28272" xr:uid="{7F1C65C4-99F0-419E-9CD3-73F9C91ED3AE}"/>
    <cellStyle name="Normal 4 4 4 3 2 8" xfId="43156" xr:uid="{6C8200E2-2D39-4CA6-94C0-5724EFF5EBEF}"/>
    <cellStyle name="Normal 4 4 4 3 3" xfId="7738" xr:uid="{532E0AEA-7A4E-47EF-973A-9F022D33E685}"/>
    <cellStyle name="Normal 4 4 4 3 3 2" xfId="9450" xr:uid="{BACCFD96-EFCA-44A0-8460-50350D426C7B}"/>
    <cellStyle name="Normal 4 4 4 3 3 2 2" xfId="12872" xr:uid="{15D82B4C-66A4-4A6D-842D-72EB7F92E1A2}"/>
    <cellStyle name="Normal 4 4 4 3 3 2 2 2" xfId="26562" xr:uid="{D3D9B80A-C223-4C1E-87F1-D742A26CD066}"/>
    <cellStyle name="Normal 4 4 4 3 3 2 2 2 2" xfId="40254" xr:uid="{659511A8-A201-4E15-AD60-6D00421E9A84}"/>
    <cellStyle name="Normal 4 4 4 3 3 2 2 2 3" xfId="55138" xr:uid="{4EBECA1A-88F3-45D7-987C-215F333BC6EC}"/>
    <cellStyle name="Normal 4 4 4 3 3 2 2 3" xfId="19718" xr:uid="{9AC69554-E2D3-4DB7-9BC8-256126BF129D}"/>
    <cellStyle name="Normal 4 4 4 3 3 2 2 4" xfId="33408" xr:uid="{4DD3025B-6EBD-45F5-AF12-B3665CAED145}"/>
    <cellStyle name="Normal 4 4 4 3 3 2 2 5" xfId="48292" xr:uid="{2310556E-C543-4AA1-8362-0F20FB837239}"/>
    <cellStyle name="Normal 4 4 4 3 3 2 3" xfId="23140" xr:uid="{14B3AA23-6750-4EEC-BE51-80EBAA409301}"/>
    <cellStyle name="Normal 4 4 4 3 3 2 3 2" xfId="36832" xr:uid="{2A92F94D-A9AC-49B8-B55E-DE1E44B5B2D9}"/>
    <cellStyle name="Normal 4 4 4 3 3 2 3 3" xfId="51716" xr:uid="{BE5CB4E5-0B2E-4518-AFF9-7E1B655BA0B5}"/>
    <cellStyle name="Normal 4 4 4 3 3 2 4" xfId="16296" xr:uid="{EC7E8199-9350-4264-B374-E413B7839316}"/>
    <cellStyle name="Normal 4 4 4 3 3 2 5" xfId="29986" xr:uid="{61487D54-38BF-4491-B9AA-D27FC9FCDC9B}"/>
    <cellStyle name="Normal 4 4 4 3 3 2 6" xfId="44870" xr:uid="{0597C1F5-C40E-4CD1-95B8-8EDBF72F36F5}"/>
    <cellStyle name="Normal 4 4 4 3 3 3" xfId="11160" xr:uid="{942EF5F5-F769-486F-853F-D2DBF62B7466}"/>
    <cellStyle name="Normal 4 4 4 3 3 3 2" xfId="24850" xr:uid="{515867FF-3B63-4254-909F-851D71C84AF5}"/>
    <cellStyle name="Normal 4 4 4 3 3 3 2 2" xfId="38542" xr:uid="{77AD5C1E-40CD-4DF3-949A-1318AEA18F74}"/>
    <cellStyle name="Normal 4 4 4 3 3 3 2 3" xfId="53426" xr:uid="{F9F75E35-9496-43ED-8A8E-7CAD97152F9C}"/>
    <cellStyle name="Normal 4 4 4 3 3 3 3" xfId="18006" xr:uid="{7C82C7AE-D5A7-4B8F-BB40-F6AAE4EA1913}"/>
    <cellStyle name="Normal 4 4 4 3 3 3 4" xfId="31696" xr:uid="{05EB35E9-CAA6-470B-8155-2F47ACAD4A6F}"/>
    <cellStyle name="Normal 4 4 4 3 3 3 5" xfId="46580" xr:uid="{FB6F9B18-B472-437F-80A4-8D37C1425390}"/>
    <cellStyle name="Normal 4 4 4 3 3 4" xfId="21428" xr:uid="{A414C341-5E8D-4195-8A12-73328AD36389}"/>
    <cellStyle name="Normal 4 4 4 3 3 4 2" xfId="35120" xr:uid="{5894667D-6DA7-4687-AA6C-123131A39BA2}"/>
    <cellStyle name="Normal 4 4 4 3 3 4 3" xfId="50004" xr:uid="{81A1B6D2-1D9C-45F0-8E01-7560FCEA3417}"/>
    <cellStyle name="Normal 4 4 4 3 3 5" xfId="14584" xr:uid="{281D38CF-7CA1-420C-AB11-116C05419A8A}"/>
    <cellStyle name="Normal 4 4 4 3 3 6" xfId="28274" xr:uid="{0EE6A833-26DD-491D-93D6-D2690F18E394}"/>
    <cellStyle name="Normal 4 4 4 3 3 7" xfId="43158" xr:uid="{3F158882-A1D0-4C0F-B253-E0ECAA89FC77}"/>
    <cellStyle name="Normal 4 4 4 3 4" xfId="7739" xr:uid="{FF07A5F9-DA91-4A05-BE22-343B4F39BA66}"/>
    <cellStyle name="Normal 4 4 4 3 4 2" xfId="9451" xr:uid="{25812EBB-DEAA-4D58-AAE3-623049BCA193}"/>
    <cellStyle name="Normal 4 4 4 3 4 2 2" xfId="12873" xr:uid="{2185CBB4-2B1E-49B6-851F-4BF9648E1B20}"/>
    <cellStyle name="Normal 4 4 4 3 4 2 2 2" xfId="26563" xr:uid="{16182F58-CFAF-4EF4-BC0B-FAE2D2BB68E1}"/>
    <cellStyle name="Normal 4 4 4 3 4 2 2 2 2" xfId="40255" xr:uid="{B2123CD0-0986-4F0E-99B4-347FB6F8AE0E}"/>
    <cellStyle name="Normal 4 4 4 3 4 2 2 2 3" xfId="55139" xr:uid="{D699A0BA-816A-4B82-B81F-576FA5B821CC}"/>
    <cellStyle name="Normal 4 4 4 3 4 2 2 3" xfId="19719" xr:uid="{EE5F8463-F385-4745-98E5-E876649000B5}"/>
    <cellStyle name="Normal 4 4 4 3 4 2 2 4" xfId="33409" xr:uid="{139F8185-28A6-4634-B977-A27865155FE9}"/>
    <cellStyle name="Normal 4 4 4 3 4 2 2 5" xfId="48293" xr:uid="{491CA5A9-F38C-4660-A71E-AFA8C7CF7BEB}"/>
    <cellStyle name="Normal 4 4 4 3 4 2 3" xfId="23141" xr:uid="{B48FA942-83E6-4B78-BD7C-2903981EB94C}"/>
    <cellStyle name="Normal 4 4 4 3 4 2 3 2" xfId="36833" xr:uid="{7CBBFAC8-E902-48FE-A35F-7AD28B76C280}"/>
    <cellStyle name="Normal 4 4 4 3 4 2 3 3" xfId="51717" xr:uid="{1F179802-DB56-44D0-9929-02A29137FDB2}"/>
    <cellStyle name="Normal 4 4 4 3 4 2 4" xfId="16297" xr:uid="{C09DCBA3-2562-4CF4-B992-A9D9ED0D4647}"/>
    <cellStyle name="Normal 4 4 4 3 4 2 5" xfId="29987" xr:uid="{57C08027-5D0E-4BDD-814B-102D18A44E1D}"/>
    <cellStyle name="Normal 4 4 4 3 4 2 6" xfId="44871" xr:uid="{609FBE3A-BFEB-41EF-BE49-DE716A79B4A5}"/>
    <cellStyle name="Normal 4 4 4 3 4 3" xfId="11161" xr:uid="{9ABC65C0-D46B-40A6-B112-519E88FF2A33}"/>
    <cellStyle name="Normal 4 4 4 3 4 3 2" xfId="24851" xr:uid="{16520783-8EE9-4C25-9FC6-2DFC7B253B92}"/>
    <cellStyle name="Normal 4 4 4 3 4 3 2 2" xfId="38543" xr:uid="{242384F8-9349-4CE0-8B79-F6D59EBC952D}"/>
    <cellStyle name="Normal 4 4 4 3 4 3 2 3" xfId="53427" xr:uid="{F2DEF6ED-C34E-42A4-A68A-9707FB88D98F}"/>
    <cellStyle name="Normal 4 4 4 3 4 3 3" xfId="18007" xr:uid="{931C3C3D-E39E-47A4-9C5F-23381305E21B}"/>
    <cellStyle name="Normal 4 4 4 3 4 3 4" xfId="31697" xr:uid="{0B346A32-16A5-4F12-961F-F9E54161EA0A}"/>
    <cellStyle name="Normal 4 4 4 3 4 3 5" xfId="46581" xr:uid="{D4493132-6BB9-49D6-BA12-BADB08D4CBAA}"/>
    <cellStyle name="Normal 4 4 4 3 4 4" xfId="21429" xr:uid="{6D4F2992-6A09-42A7-8843-AEE0C6826499}"/>
    <cellStyle name="Normal 4 4 4 3 4 4 2" xfId="35121" xr:uid="{F1D3BCA8-8642-42A7-B0D7-46F79D0146CC}"/>
    <cellStyle name="Normal 4 4 4 3 4 4 3" xfId="50005" xr:uid="{058FE385-CE2E-40F8-9C23-C784CC7351BF}"/>
    <cellStyle name="Normal 4 4 4 3 4 5" xfId="14585" xr:uid="{2FBB3BAB-42CA-43B7-B58E-67EA1597931B}"/>
    <cellStyle name="Normal 4 4 4 3 4 6" xfId="28275" xr:uid="{18950073-0695-4137-8618-F577B8C1B7CD}"/>
    <cellStyle name="Normal 4 4 4 3 4 7" xfId="43159" xr:uid="{D390BE21-9031-4BDE-89B8-6471D4CF4492}"/>
    <cellStyle name="Normal 4 4 4 3 5" xfId="9447" xr:uid="{74B2AA83-99AD-4892-A601-6B643C1DECA9}"/>
    <cellStyle name="Normal 4 4 4 3 5 2" xfId="12869" xr:uid="{CA3AA465-8E97-4192-93F3-63E0461E837D}"/>
    <cellStyle name="Normal 4 4 4 3 5 2 2" xfId="26559" xr:uid="{8555F62E-50A0-4358-AB79-56990C8958A6}"/>
    <cellStyle name="Normal 4 4 4 3 5 2 2 2" xfId="40251" xr:uid="{AEE4A4D1-4557-459B-9709-F16168845DF7}"/>
    <cellStyle name="Normal 4 4 4 3 5 2 2 3" xfId="55135" xr:uid="{2E6E392B-A4DF-402A-87F4-48939BE304B9}"/>
    <cellStyle name="Normal 4 4 4 3 5 2 3" xfId="19715" xr:uid="{1AC25918-3A8C-4744-8AE4-1626775DA902}"/>
    <cellStyle name="Normal 4 4 4 3 5 2 4" xfId="33405" xr:uid="{CF18C3AB-47A3-4487-8525-F0308E0280AE}"/>
    <cellStyle name="Normal 4 4 4 3 5 2 5" xfId="48289" xr:uid="{D449D3F2-95C8-44D0-92C7-3236DC154A0F}"/>
    <cellStyle name="Normal 4 4 4 3 5 3" xfId="23137" xr:uid="{F4D69907-B283-4B10-BB63-86E7D30F975F}"/>
    <cellStyle name="Normal 4 4 4 3 5 3 2" xfId="36829" xr:uid="{15620C4A-D9ED-434F-91FF-BD9AFE084FFC}"/>
    <cellStyle name="Normal 4 4 4 3 5 3 3" xfId="51713" xr:uid="{91AB389A-FB60-4702-A9B0-040DA821B51F}"/>
    <cellStyle name="Normal 4 4 4 3 5 4" xfId="16293" xr:uid="{6A84698C-2FEA-47FB-B85F-5ED967AC0C86}"/>
    <cellStyle name="Normal 4 4 4 3 5 5" xfId="29983" xr:uid="{792066BF-C269-44FA-8E96-AA9802017C34}"/>
    <cellStyle name="Normal 4 4 4 3 5 6" xfId="44867" xr:uid="{88BB43E4-CF90-43C1-BE46-CD8C34555264}"/>
    <cellStyle name="Normal 4 4 4 3 6" xfId="11157" xr:uid="{9B9E10F5-2AB6-4CC2-9444-20BB742F7648}"/>
    <cellStyle name="Normal 4 4 4 3 6 2" xfId="24847" xr:uid="{9CABB618-DCB0-4D78-B405-E2F0E09E60D5}"/>
    <cellStyle name="Normal 4 4 4 3 6 2 2" xfId="38539" xr:uid="{776B96B6-A6DB-4E2D-AFE9-F12DFF2021F1}"/>
    <cellStyle name="Normal 4 4 4 3 6 2 3" xfId="53423" xr:uid="{C74D017B-149A-4052-943A-A2009AFB6E66}"/>
    <cellStyle name="Normal 4 4 4 3 6 3" xfId="18003" xr:uid="{9E5CBEB8-4A43-4406-BFAF-E0AC4E3A9AAB}"/>
    <cellStyle name="Normal 4 4 4 3 6 4" xfId="31693" xr:uid="{2A79D63E-E0DC-448F-A36E-8E175D035EEC}"/>
    <cellStyle name="Normal 4 4 4 3 6 5" xfId="46577" xr:uid="{FDBAD998-BDE1-4229-9B2D-0B6543A1FC81}"/>
    <cellStyle name="Normal 4 4 4 3 7" xfId="21425" xr:uid="{4C722BB0-2FE8-49C2-884A-894D24660471}"/>
    <cellStyle name="Normal 4 4 4 3 7 2" xfId="35117" xr:uid="{5AEAC790-AEB1-429B-82C3-B15EAC1FC9FC}"/>
    <cellStyle name="Normal 4 4 4 3 7 3" xfId="50001" xr:uid="{8BBA106D-5311-40A8-9AEB-BEF95F15E718}"/>
    <cellStyle name="Normal 4 4 4 3 8" xfId="14581" xr:uid="{FFE7CF1C-2359-4AF5-A9C6-6CD45899D8D1}"/>
    <cellStyle name="Normal 4 4 4 3 9" xfId="28271" xr:uid="{112C1D27-99A8-4B32-BD39-BC83D8076D0E}"/>
    <cellStyle name="Normal 4 4 4 4" xfId="7740" xr:uid="{DCDB00D1-C9D8-418C-9C5F-CA2D2D69AC47}"/>
    <cellStyle name="Normal 4 4 4 4 2" xfId="7741" xr:uid="{A0A15BD2-561C-4697-89D7-69C7961BFE08}"/>
    <cellStyle name="Normal 4 4 4 4 2 2" xfId="9453" xr:uid="{8DC68B15-DC46-4B4F-8322-01AE87EC95E0}"/>
    <cellStyle name="Normal 4 4 4 4 2 2 2" xfId="12875" xr:uid="{298DD95D-51B5-4375-A45B-E165691CDCEE}"/>
    <cellStyle name="Normal 4 4 4 4 2 2 2 2" xfId="26565" xr:uid="{C3B3E384-1592-4D06-B10B-B5D26C9962AD}"/>
    <cellStyle name="Normal 4 4 4 4 2 2 2 2 2" xfId="40257" xr:uid="{92515FA2-8218-4FD7-B328-1C8177C9382F}"/>
    <cellStyle name="Normal 4 4 4 4 2 2 2 2 3" xfId="55141" xr:uid="{0455A80A-8329-477A-8513-8FBC6EC10205}"/>
    <cellStyle name="Normal 4 4 4 4 2 2 2 3" xfId="19721" xr:uid="{0281C3A8-4968-4E1B-B465-1EFBB80F33D7}"/>
    <cellStyle name="Normal 4 4 4 4 2 2 2 4" xfId="33411" xr:uid="{6E2D75E2-9F7C-4DBA-A281-D12150C1D069}"/>
    <cellStyle name="Normal 4 4 4 4 2 2 2 5" xfId="48295" xr:uid="{F332ABAF-50FB-4A07-959E-CFD62BC40A6D}"/>
    <cellStyle name="Normal 4 4 4 4 2 2 3" xfId="23143" xr:uid="{E7FB3BCC-169D-421F-99EE-3CDA39C3A9B5}"/>
    <cellStyle name="Normal 4 4 4 4 2 2 3 2" xfId="36835" xr:uid="{C03BC926-FA05-470D-AB29-84C1A1B0B936}"/>
    <cellStyle name="Normal 4 4 4 4 2 2 3 3" xfId="51719" xr:uid="{048E21E6-DB2B-40B5-A940-0E81892EEC53}"/>
    <cellStyle name="Normal 4 4 4 4 2 2 4" xfId="16299" xr:uid="{4D1CDB1F-C52F-470C-AAB0-0CB23FFDABEA}"/>
    <cellStyle name="Normal 4 4 4 4 2 2 5" xfId="29989" xr:uid="{42A8BD26-7CB5-4F9D-A5F0-AC206BCE07B1}"/>
    <cellStyle name="Normal 4 4 4 4 2 2 6" xfId="44873" xr:uid="{C1CE0D0B-28D8-40A7-914E-4D8651557B0D}"/>
    <cellStyle name="Normal 4 4 4 4 2 3" xfId="11163" xr:uid="{314049E2-C290-4604-B8AF-45CBD22C68BB}"/>
    <cellStyle name="Normal 4 4 4 4 2 3 2" xfId="24853" xr:uid="{73804FAC-B16F-4422-9C45-1F70C4854F2E}"/>
    <cellStyle name="Normal 4 4 4 4 2 3 2 2" xfId="38545" xr:uid="{061DBE50-7036-4C01-809D-B06623AD5C26}"/>
    <cellStyle name="Normal 4 4 4 4 2 3 2 3" xfId="53429" xr:uid="{32099CBA-779D-41DF-9D40-50AD785F8A08}"/>
    <cellStyle name="Normal 4 4 4 4 2 3 3" xfId="18009" xr:uid="{795A2EC5-E7F9-4D49-A712-0FB7B352A823}"/>
    <cellStyle name="Normal 4 4 4 4 2 3 4" xfId="31699" xr:uid="{FBF66036-23B4-4D24-9CA0-A1EB0859DF17}"/>
    <cellStyle name="Normal 4 4 4 4 2 3 5" xfId="46583" xr:uid="{96C61332-7C08-4B99-9C22-7E37D021861E}"/>
    <cellStyle name="Normal 4 4 4 4 2 4" xfId="21431" xr:uid="{74BD6D08-0773-4DDE-9744-072FEF1701F2}"/>
    <cellStyle name="Normal 4 4 4 4 2 4 2" xfId="35123" xr:uid="{B8A2D229-F0B5-4485-B62E-1A9828D79CF7}"/>
    <cellStyle name="Normal 4 4 4 4 2 4 3" xfId="50007" xr:uid="{B0859DF5-11D4-4C8A-BD2A-C56C9CBFCC8C}"/>
    <cellStyle name="Normal 4 4 4 4 2 5" xfId="14587" xr:uid="{E8E47042-60EB-4EC7-952D-95A514328A31}"/>
    <cellStyle name="Normal 4 4 4 4 2 6" xfId="28277" xr:uid="{BA62C0B4-F91E-443C-98E4-80D888DACF72}"/>
    <cellStyle name="Normal 4 4 4 4 2 7" xfId="43161" xr:uid="{BB20A78D-140C-4B41-9479-DBA12782FA61}"/>
    <cellStyle name="Normal 4 4 4 4 3" xfId="9452" xr:uid="{519DD305-BC85-4559-8E66-1E000A1E1566}"/>
    <cellStyle name="Normal 4 4 4 4 3 2" xfId="12874" xr:uid="{F98FE02B-B166-4B68-828C-217B0A2BA4E4}"/>
    <cellStyle name="Normal 4 4 4 4 3 2 2" xfId="26564" xr:uid="{32A1E753-2C77-43E6-9320-CAD7CAFD0347}"/>
    <cellStyle name="Normal 4 4 4 4 3 2 2 2" xfId="40256" xr:uid="{06CA8934-CCE4-46CE-9625-6BED16AB17C2}"/>
    <cellStyle name="Normal 4 4 4 4 3 2 2 3" xfId="55140" xr:uid="{3676ABEC-63A0-4619-8708-66D22566FCC3}"/>
    <cellStyle name="Normal 4 4 4 4 3 2 3" xfId="19720" xr:uid="{6BBEF64F-90DA-459E-B7FA-8D0EBFF8B687}"/>
    <cellStyle name="Normal 4 4 4 4 3 2 4" xfId="33410" xr:uid="{C8D3E619-6A45-4895-A99B-C1F4620EE8AE}"/>
    <cellStyle name="Normal 4 4 4 4 3 2 5" xfId="48294" xr:uid="{2CCEA862-8BF5-4B65-B5F4-91529A2C86B3}"/>
    <cellStyle name="Normal 4 4 4 4 3 3" xfId="23142" xr:uid="{45E7057E-49F7-4352-B672-5B4B28563017}"/>
    <cellStyle name="Normal 4 4 4 4 3 3 2" xfId="36834" xr:uid="{C9AE34CD-C946-4E46-AF45-3B0EBE48CD9E}"/>
    <cellStyle name="Normal 4 4 4 4 3 3 3" xfId="51718" xr:uid="{B0458220-327A-49DE-A9D2-E183F3B72851}"/>
    <cellStyle name="Normal 4 4 4 4 3 4" xfId="16298" xr:uid="{82D9DAE6-0441-4986-BE63-8607E9F48923}"/>
    <cellStyle name="Normal 4 4 4 4 3 5" xfId="29988" xr:uid="{BE01BAB9-9405-43DF-9ABC-4B4C932364B7}"/>
    <cellStyle name="Normal 4 4 4 4 3 6" xfId="44872" xr:uid="{4A16B473-4E74-4187-B63A-3F9AEA254640}"/>
    <cellStyle name="Normal 4 4 4 4 4" xfId="11162" xr:uid="{36058108-52CF-4D3B-8353-D5BFCBE58342}"/>
    <cellStyle name="Normal 4 4 4 4 4 2" xfId="24852" xr:uid="{CBCBB598-5A61-41F2-BE65-14875CB2BCE3}"/>
    <cellStyle name="Normal 4 4 4 4 4 2 2" xfId="38544" xr:uid="{853E044C-401B-4D96-9483-C0547D31E8A5}"/>
    <cellStyle name="Normal 4 4 4 4 4 2 3" xfId="53428" xr:uid="{333FCFAE-6A17-475B-A001-9CA472C0CBF7}"/>
    <cellStyle name="Normal 4 4 4 4 4 3" xfId="18008" xr:uid="{35175647-AA46-4933-BD23-056F2F9161E3}"/>
    <cellStyle name="Normal 4 4 4 4 4 4" xfId="31698" xr:uid="{0A472EC5-8BCA-4CF9-9CBD-D71791C840F9}"/>
    <cellStyle name="Normal 4 4 4 4 4 5" xfId="46582" xr:uid="{9C16B158-110C-4377-B01C-C42340941151}"/>
    <cellStyle name="Normal 4 4 4 4 5" xfId="21430" xr:uid="{A33432F9-8E5A-4114-B246-5470A042D253}"/>
    <cellStyle name="Normal 4 4 4 4 5 2" xfId="35122" xr:uid="{7AC9F29C-F7F1-4946-840F-98B76BC959D3}"/>
    <cellStyle name="Normal 4 4 4 4 5 3" xfId="50006" xr:uid="{BCC08845-0279-4665-A888-EEFCAD6E8C76}"/>
    <cellStyle name="Normal 4 4 4 4 6" xfId="14586" xr:uid="{BA9DE882-B414-44AE-B909-41489D864B32}"/>
    <cellStyle name="Normal 4 4 4 4 7" xfId="28276" xr:uid="{0B841B65-5D97-45D6-909F-7BB302EDC747}"/>
    <cellStyle name="Normal 4 4 4 4 8" xfId="43160" xr:uid="{D1BAFE00-9EA3-4A27-9B3A-56322F337505}"/>
    <cellStyle name="Normal 4 4 4 5" xfId="7742" xr:uid="{0D18FEB5-8F31-4885-9266-29C151868DB6}"/>
    <cellStyle name="Normal 4 4 4 5 2" xfId="9454" xr:uid="{D826E3E7-68D7-4902-A9F1-8748C4ACDEBD}"/>
    <cellStyle name="Normal 4 4 4 5 2 2" xfId="12876" xr:uid="{835E612E-5066-4D75-A142-2987C1709C34}"/>
    <cellStyle name="Normal 4 4 4 5 2 2 2" xfId="26566" xr:uid="{E5128A9E-3D0E-4B0A-AA65-C56D208C3A20}"/>
    <cellStyle name="Normal 4 4 4 5 2 2 2 2" xfId="40258" xr:uid="{C2ECD04A-9C52-42AE-BBAB-AF0731EFFA88}"/>
    <cellStyle name="Normal 4 4 4 5 2 2 2 3" xfId="55142" xr:uid="{B712DB7E-AA47-45BB-92BE-369B834D33E3}"/>
    <cellStyle name="Normal 4 4 4 5 2 2 3" xfId="19722" xr:uid="{0D238D80-C8A3-47B5-8EC5-D5F32665BFBE}"/>
    <cellStyle name="Normal 4 4 4 5 2 2 4" xfId="33412" xr:uid="{56159424-2CA1-45C0-83C8-40822B86C44A}"/>
    <cellStyle name="Normal 4 4 4 5 2 2 5" xfId="48296" xr:uid="{2F141DAF-3A7C-4D40-B8E8-8C6241DCCE6D}"/>
    <cellStyle name="Normal 4 4 4 5 2 3" xfId="23144" xr:uid="{293CD943-6BAA-419F-AB8D-BFC420187AB8}"/>
    <cellStyle name="Normal 4 4 4 5 2 3 2" xfId="36836" xr:uid="{F7E4FA03-5399-4BBD-9710-1E05482D2103}"/>
    <cellStyle name="Normal 4 4 4 5 2 3 3" xfId="51720" xr:uid="{4D578DC3-DE11-4ED1-9696-62A41D675F44}"/>
    <cellStyle name="Normal 4 4 4 5 2 4" xfId="16300" xr:uid="{50D8B8A9-877B-448E-89BC-361F1945D625}"/>
    <cellStyle name="Normal 4 4 4 5 2 5" xfId="29990" xr:uid="{BFE35259-3FAD-4CE1-AF47-45F48E09D54F}"/>
    <cellStyle name="Normal 4 4 4 5 2 6" xfId="44874" xr:uid="{ECAE7BDE-D128-4690-A95A-6965FDB268B8}"/>
    <cellStyle name="Normal 4 4 4 5 3" xfId="11164" xr:uid="{4A5478E3-304F-4FCC-A9A9-0D8E17BE89D0}"/>
    <cellStyle name="Normal 4 4 4 5 3 2" xfId="24854" xr:uid="{89AD8181-BE73-490A-801E-7EFC4757A0D7}"/>
    <cellStyle name="Normal 4 4 4 5 3 2 2" xfId="38546" xr:uid="{D51E4A74-077E-4BAC-A597-064BD65D0393}"/>
    <cellStyle name="Normal 4 4 4 5 3 2 3" xfId="53430" xr:uid="{7703DCE0-A53C-4304-B478-8CE8558FA20B}"/>
    <cellStyle name="Normal 4 4 4 5 3 3" xfId="18010" xr:uid="{3FB7E0BD-ADEE-4D25-85DC-8DB8A7A313F7}"/>
    <cellStyle name="Normal 4 4 4 5 3 4" xfId="31700" xr:uid="{EA8B24C4-D8BE-4848-85C3-6EDC107EE0E9}"/>
    <cellStyle name="Normal 4 4 4 5 3 5" xfId="46584" xr:uid="{7996A5DC-AA85-4835-9618-08F484936F3D}"/>
    <cellStyle name="Normal 4 4 4 5 4" xfId="21432" xr:uid="{5B0DD8F9-D8B9-43A9-81B3-6730B02C0560}"/>
    <cellStyle name="Normal 4 4 4 5 4 2" xfId="35124" xr:uid="{32890828-6E8D-42DC-ACC7-C22453560A9E}"/>
    <cellStyle name="Normal 4 4 4 5 4 3" xfId="50008" xr:uid="{C870AC2C-C4EA-4446-94AF-C759590EE691}"/>
    <cellStyle name="Normal 4 4 4 5 5" xfId="14588" xr:uid="{CFAEC434-FA91-425C-BEA0-0730055F2011}"/>
    <cellStyle name="Normal 4 4 4 5 6" xfId="28278" xr:uid="{0E133AC8-9DAC-4B73-B711-C9D06E7BC9FF}"/>
    <cellStyle name="Normal 4 4 4 5 7" xfId="43162" xr:uid="{803AF4D4-281D-44CA-B21E-70AC42CF9581}"/>
    <cellStyle name="Normal 4 4 4 6" xfId="7743" xr:uid="{34A64FA9-DF1F-4DFF-91D4-827E3773CD08}"/>
    <cellStyle name="Normal 4 4 4 6 2" xfId="9455" xr:uid="{8B9D8E02-1356-414A-B2BE-AB67A448F8F8}"/>
    <cellStyle name="Normal 4 4 4 6 2 2" xfId="12877" xr:uid="{83F52135-398A-4C27-9661-59CA27E835CF}"/>
    <cellStyle name="Normal 4 4 4 6 2 2 2" xfId="26567" xr:uid="{0DAB7E75-3823-439A-ACC5-29DD334B10F1}"/>
    <cellStyle name="Normal 4 4 4 6 2 2 2 2" xfId="40259" xr:uid="{711FD4BC-E2A5-41F8-846E-4B41CD3DD875}"/>
    <cellStyle name="Normal 4 4 4 6 2 2 2 3" xfId="55143" xr:uid="{80AC1CD9-499B-446B-924C-F0029DBC9DF3}"/>
    <cellStyle name="Normal 4 4 4 6 2 2 3" xfId="19723" xr:uid="{1226FD40-E5C3-48EB-BB80-8E6F7C3F6FEC}"/>
    <cellStyle name="Normal 4 4 4 6 2 2 4" xfId="33413" xr:uid="{07D8C6B9-829E-4E53-A487-303E83C27749}"/>
    <cellStyle name="Normal 4 4 4 6 2 2 5" xfId="48297" xr:uid="{7E60E1C5-98B0-4149-B76E-6C1B948FD622}"/>
    <cellStyle name="Normal 4 4 4 6 2 3" xfId="23145" xr:uid="{839CB73F-D442-4B18-AF9F-A96D3CABC5F1}"/>
    <cellStyle name="Normal 4 4 4 6 2 3 2" xfId="36837" xr:uid="{A54E9CAE-AD35-4E09-A359-B14B1E7AE487}"/>
    <cellStyle name="Normal 4 4 4 6 2 3 3" xfId="51721" xr:uid="{629894DE-69E2-4FE4-A241-B738999926F0}"/>
    <cellStyle name="Normal 4 4 4 6 2 4" xfId="16301" xr:uid="{AF404C0B-1605-4A48-AE4A-6738433A6670}"/>
    <cellStyle name="Normal 4 4 4 6 2 5" xfId="29991" xr:uid="{D044449D-6FC0-4A06-B146-6BBCF01305E9}"/>
    <cellStyle name="Normal 4 4 4 6 2 6" xfId="44875" xr:uid="{2EF4B3C7-295B-49B4-BFAC-986EAFA2D7EA}"/>
    <cellStyle name="Normal 4 4 4 6 3" xfId="11165" xr:uid="{34B4A092-2CBB-4A62-81F5-62B51453E356}"/>
    <cellStyle name="Normal 4 4 4 6 3 2" xfId="24855" xr:uid="{348DF041-4156-4027-A499-2D0D3969B1DE}"/>
    <cellStyle name="Normal 4 4 4 6 3 2 2" xfId="38547" xr:uid="{BF66DBAD-C138-4F48-BDD2-E6BEF0D66B16}"/>
    <cellStyle name="Normal 4 4 4 6 3 2 3" xfId="53431" xr:uid="{B0BF5995-CC0F-4369-A1EC-AB2D49C1C7D7}"/>
    <cellStyle name="Normal 4 4 4 6 3 3" xfId="18011" xr:uid="{9E41BD5F-117E-436B-BB11-282F9E96A71B}"/>
    <cellStyle name="Normal 4 4 4 6 3 4" xfId="31701" xr:uid="{DC84418E-4590-4348-9DC1-6EC64FD8CDE0}"/>
    <cellStyle name="Normal 4 4 4 6 3 5" xfId="46585" xr:uid="{57DCAE29-BE1D-4A04-950D-B8ADDB6531D3}"/>
    <cellStyle name="Normal 4 4 4 6 4" xfId="21433" xr:uid="{28293229-1E90-4797-BDFD-5111E7E957E9}"/>
    <cellStyle name="Normal 4 4 4 6 4 2" xfId="35125" xr:uid="{2E936CCA-EA84-4ED4-B467-F2406AE09C49}"/>
    <cellStyle name="Normal 4 4 4 6 4 3" xfId="50009" xr:uid="{AFF9E034-8849-40F5-AF18-C86C2AE39E3E}"/>
    <cellStyle name="Normal 4 4 4 6 5" xfId="14589" xr:uid="{A9157B8A-9E47-441A-8494-BF29F9E3C7E1}"/>
    <cellStyle name="Normal 4 4 4 6 6" xfId="28279" xr:uid="{EEB6DEC8-A242-459D-B2A4-00974982C116}"/>
    <cellStyle name="Normal 4 4 4 6 7" xfId="43163" xr:uid="{1B4E2658-98DD-4EA6-BFC8-652A0286CDD0}"/>
    <cellStyle name="Normal 4 4 4 7" xfId="9441" xr:uid="{F1D055C7-7644-4101-8686-0F889447A2BA}"/>
    <cellStyle name="Normal 4 4 4 7 2" xfId="12863" xr:uid="{EB5D8CDE-F0A2-4929-8664-9E3D8DC1FBC3}"/>
    <cellStyle name="Normal 4 4 4 7 2 2" xfId="26553" xr:uid="{CA03A739-D255-4A7C-9862-DFCF0269730A}"/>
    <cellStyle name="Normal 4 4 4 7 2 2 2" xfId="40245" xr:uid="{F4BE8A0F-0C03-477C-AE74-F3831B6C99C7}"/>
    <cellStyle name="Normal 4 4 4 7 2 2 3" xfId="55129" xr:uid="{84490FA0-F218-429B-B506-F3707D6766F7}"/>
    <cellStyle name="Normal 4 4 4 7 2 3" xfId="19709" xr:uid="{FAE00879-1FCC-435A-8F25-DD9D82104F11}"/>
    <cellStyle name="Normal 4 4 4 7 2 4" xfId="33399" xr:uid="{72B459BF-66BF-4643-A23F-66E87D3DBD45}"/>
    <cellStyle name="Normal 4 4 4 7 2 5" xfId="48283" xr:uid="{D0856329-307E-4104-9AA0-4020D1CFCC03}"/>
    <cellStyle name="Normal 4 4 4 7 3" xfId="23131" xr:uid="{9F9BFDBC-E243-46F8-82B6-72A683115A66}"/>
    <cellStyle name="Normal 4 4 4 7 3 2" xfId="36823" xr:uid="{49B8C06A-957A-4DF9-A5A5-B5B787CC1D0F}"/>
    <cellStyle name="Normal 4 4 4 7 3 3" xfId="51707" xr:uid="{CA0DD5F0-B6C1-4A54-870D-4D3C655F6264}"/>
    <cellStyle name="Normal 4 4 4 7 4" xfId="16287" xr:uid="{7D2D4B01-B835-4F93-A70B-3D826BB567F0}"/>
    <cellStyle name="Normal 4 4 4 7 5" xfId="29977" xr:uid="{EC4553D1-210C-4C79-AFD4-7E2595B3EB85}"/>
    <cellStyle name="Normal 4 4 4 7 6" xfId="44861" xr:uid="{A78E68DF-A638-45CE-A49D-46DE39EBE2B6}"/>
    <cellStyle name="Normal 4 4 4 8" xfId="11151" xr:uid="{352AAC45-C1D2-4494-A7B3-C80AE6F96C31}"/>
    <cellStyle name="Normal 4 4 4 8 2" xfId="24841" xr:uid="{FE04771E-CCE2-419C-8140-9773F9BCD1A0}"/>
    <cellStyle name="Normal 4 4 4 8 2 2" xfId="38533" xr:uid="{70986890-D6FF-40AE-9692-E4A2A57D5999}"/>
    <cellStyle name="Normal 4 4 4 8 2 3" xfId="53417" xr:uid="{E5D8E84E-56FB-45E7-84AB-7173CCFFE257}"/>
    <cellStyle name="Normal 4 4 4 8 3" xfId="17997" xr:uid="{A006FD31-8401-4640-B347-C29445B3F88B}"/>
    <cellStyle name="Normal 4 4 4 8 4" xfId="31687" xr:uid="{D2FF6106-D45F-42AE-89CD-48E81F734673}"/>
    <cellStyle name="Normal 4 4 4 8 5" xfId="46571" xr:uid="{EA4B5B26-80BA-4A88-BCC3-A854BB1960C1}"/>
    <cellStyle name="Normal 4 4 4 9" xfId="21419" xr:uid="{3C5B89BC-A20D-4755-96D8-0D91048D2EBD}"/>
    <cellStyle name="Normal 4 4 4 9 2" xfId="35111" xr:uid="{942712A6-E865-4E7F-ADC3-4B270323E1F0}"/>
    <cellStyle name="Normal 4 4 4 9 3" xfId="49995" xr:uid="{9D2430AE-80D7-4147-928C-C653EBB6605E}"/>
    <cellStyle name="Normal 4 4 5" xfId="7744" xr:uid="{7C6F9980-EE55-4D18-9AA3-A955412E53B8}"/>
    <cellStyle name="Normal 4 4 5 10" xfId="43164" xr:uid="{B24F09BC-C5F5-45EA-AB43-7A4771DC9915}"/>
    <cellStyle name="Normal 4 4 5 2" xfId="7745" xr:uid="{53B8F289-D8FB-480E-9699-DF3C3E975781}"/>
    <cellStyle name="Normal 4 4 5 2 2" xfId="7746" xr:uid="{CD744F1F-62DE-42B1-B82E-1C1CE6887B0E}"/>
    <cellStyle name="Normal 4 4 5 2 2 2" xfId="9458" xr:uid="{B07A3E53-892E-4F1D-B66E-1F6A86436625}"/>
    <cellStyle name="Normal 4 4 5 2 2 2 2" xfId="12880" xr:uid="{0E55D4D9-C8B3-4ADE-AE87-F251F4439C4A}"/>
    <cellStyle name="Normal 4 4 5 2 2 2 2 2" xfId="26570" xr:uid="{07797373-DB8C-455B-BA1A-68CF103377AA}"/>
    <cellStyle name="Normal 4 4 5 2 2 2 2 2 2" xfId="40262" xr:uid="{F89EFA9B-EDC0-4BE0-A251-A4B6F6E30915}"/>
    <cellStyle name="Normal 4 4 5 2 2 2 2 2 3" xfId="55146" xr:uid="{1D04EA35-472A-4D47-8215-A69C0E485F10}"/>
    <cellStyle name="Normal 4 4 5 2 2 2 2 3" xfId="19726" xr:uid="{F3D1E2EB-C53C-4382-95CF-034F7BFB6097}"/>
    <cellStyle name="Normal 4 4 5 2 2 2 2 4" xfId="33416" xr:uid="{B163C9C4-10AD-4BAE-8F65-09D1CFB3D0FF}"/>
    <cellStyle name="Normal 4 4 5 2 2 2 2 5" xfId="48300" xr:uid="{F03662CE-BB0F-4914-9F04-625F190CAA42}"/>
    <cellStyle name="Normal 4 4 5 2 2 2 3" xfId="23148" xr:uid="{93142C55-9F8E-45F7-A3BD-0F40E98B7C74}"/>
    <cellStyle name="Normal 4 4 5 2 2 2 3 2" xfId="36840" xr:uid="{A3C79D55-45FC-4713-9213-F57599336884}"/>
    <cellStyle name="Normal 4 4 5 2 2 2 3 3" xfId="51724" xr:uid="{ADDED942-051D-4D67-B4AE-C9AD7D967887}"/>
    <cellStyle name="Normal 4 4 5 2 2 2 4" xfId="16304" xr:uid="{57299C56-DFEC-442D-8321-CB001EAC2970}"/>
    <cellStyle name="Normal 4 4 5 2 2 2 5" xfId="29994" xr:uid="{C08EA93B-BC1D-45AE-875E-BAEB3D8285D9}"/>
    <cellStyle name="Normal 4 4 5 2 2 2 6" xfId="44878" xr:uid="{02823528-115C-4790-BF3F-77AD8C872200}"/>
    <cellStyle name="Normal 4 4 5 2 2 3" xfId="11168" xr:uid="{5AE6C110-0CDF-4A8E-B370-8491F41AA9A6}"/>
    <cellStyle name="Normal 4 4 5 2 2 3 2" xfId="24858" xr:uid="{9CA7FEBB-4F9D-4F88-A889-0B8EC4528603}"/>
    <cellStyle name="Normal 4 4 5 2 2 3 2 2" xfId="38550" xr:uid="{6B7208B6-291C-4C9D-ADE8-D6EF30DC3E9D}"/>
    <cellStyle name="Normal 4 4 5 2 2 3 2 3" xfId="53434" xr:uid="{1687FB19-E4BC-4D86-A154-B3686F7A81EE}"/>
    <cellStyle name="Normal 4 4 5 2 2 3 3" xfId="18014" xr:uid="{A30C13B0-E6B8-49F8-9D18-15620FD0C237}"/>
    <cellStyle name="Normal 4 4 5 2 2 3 4" xfId="31704" xr:uid="{076A64B7-25E3-4377-BDCE-CD1D07F814EE}"/>
    <cellStyle name="Normal 4 4 5 2 2 3 5" xfId="46588" xr:uid="{1BE9A6B4-BAA0-4AF6-A735-1C4BEA806B8C}"/>
    <cellStyle name="Normal 4 4 5 2 2 4" xfId="21436" xr:uid="{031928D6-E77B-49A2-ACA1-0B2C5C36FF98}"/>
    <cellStyle name="Normal 4 4 5 2 2 4 2" xfId="35128" xr:uid="{9375BD7F-8597-4015-A575-442FF5FFCCC8}"/>
    <cellStyle name="Normal 4 4 5 2 2 4 3" xfId="50012" xr:uid="{ED01BE55-1176-4547-9E60-ED509209B115}"/>
    <cellStyle name="Normal 4 4 5 2 2 5" xfId="14592" xr:uid="{4A8E23F9-68B7-4EEC-8C04-303D61461C6B}"/>
    <cellStyle name="Normal 4 4 5 2 2 6" xfId="28282" xr:uid="{7902E1C7-5A48-41B8-AAEA-03BFC2931415}"/>
    <cellStyle name="Normal 4 4 5 2 2 7" xfId="43166" xr:uid="{2E980C0A-917E-468C-8AE8-FCA7C5D78098}"/>
    <cellStyle name="Normal 4 4 5 2 3" xfId="9457" xr:uid="{AD98760F-058B-43D8-BC71-CB4576E9F79B}"/>
    <cellStyle name="Normal 4 4 5 2 3 2" xfId="12879" xr:uid="{574786F2-E357-4EE1-87EB-260CCE038F1F}"/>
    <cellStyle name="Normal 4 4 5 2 3 2 2" xfId="26569" xr:uid="{378F96F2-87F5-4DB5-B9C5-B7295E1B5C6B}"/>
    <cellStyle name="Normal 4 4 5 2 3 2 2 2" xfId="40261" xr:uid="{087FE30E-6148-4F8F-94F2-CBB4DBAA52F5}"/>
    <cellStyle name="Normal 4 4 5 2 3 2 2 3" xfId="55145" xr:uid="{FEB2791D-05F2-4E17-B5A1-DC94531ECD4A}"/>
    <cellStyle name="Normal 4 4 5 2 3 2 3" xfId="19725" xr:uid="{98BF90B8-3FF5-499C-BB8B-E8C6D2C565FB}"/>
    <cellStyle name="Normal 4 4 5 2 3 2 4" xfId="33415" xr:uid="{E958853F-8D28-4124-AA61-9093DA190A91}"/>
    <cellStyle name="Normal 4 4 5 2 3 2 5" xfId="48299" xr:uid="{13FAB84E-D933-429F-973F-D57373547E74}"/>
    <cellStyle name="Normal 4 4 5 2 3 3" xfId="23147" xr:uid="{E4C35985-3F1B-4C25-9221-28B849214E72}"/>
    <cellStyle name="Normal 4 4 5 2 3 3 2" xfId="36839" xr:uid="{F400D7B2-D20A-4422-873E-6D3838AF5A70}"/>
    <cellStyle name="Normal 4 4 5 2 3 3 3" xfId="51723" xr:uid="{797AE278-C161-4DEC-80B7-9F8748A5068A}"/>
    <cellStyle name="Normal 4 4 5 2 3 4" xfId="16303" xr:uid="{FFF7434B-047D-46A4-ABDD-07C2A5D63966}"/>
    <cellStyle name="Normal 4 4 5 2 3 5" xfId="29993" xr:uid="{02677022-E416-486B-8A1A-BAD0299C72EB}"/>
    <cellStyle name="Normal 4 4 5 2 3 6" xfId="44877" xr:uid="{9B580759-87A9-4F7E-96A8-5470C49D154E}"/>
    <cellStyle name="Normal 4 4 5 2 4" xfId="11167" xr:uid="{E00BD11D-1910-4EF3-B2D4-0837DDE507C0}"/>
    <cellStyle name="Normal 4 4 5 2 4 2" xfId="24857" xr:uid="{D57A0646-C920-43E1-85CF-58BE75CBA49B}"/>
    <cellStyle name="Normal 4 4 5 2 4 2 2" xfId="38549" xr:uid="{EAB12821-2577-472F-97E7-64D57C04E03B}"/>
    <cellStyle name="Normal 4 4 5 2 4 2 3" xfId="53433" xr:uid="{410EB40D-1394-4F42-BE0B-3C93EA40AEF4}"/>
    <cellStyle name="Normal 4 4 5 2 4 3" xfId="18013" xr:uid="{B29693EF-9B8B-4B24-8D62-0ACF6E5C0A9A}"/>
    <cellStyle name="Normal 4 4 5 2 4 4" xfId="31703" xr:uid="{FAFED4FF-2A05-4450-A3AF-F5D2CBD18A1E}"/>
    <cellStyle name="Normal 4 4 5 2 4 5" xfId="46587" xr:uid="{7E5C245B-24EB-4780-B211-C9A0F3D96701}"/>
    <cellStyle name="Normal 4 4 5 2 5" xfId="21435" xr:uid="{F45C0037-355C-4FD3-AC2B-67438C8D64A4}"/>
    <cellStyle name="Normal 4 4 5 2 5 2" xfId="35127" xr:uid="{119176F9-E4D3-4829-9CB7-DD3D0A0DC0BF}"/>
    <cellStyle name="Normal 4 4 5 2 5 3" xfId="50011" xr:uid="{A4728625-CFD8-411E-8685-1D3FF7A1F6BD}"/>
    <cellStyle name="Normal 4 4 5 2 6" xfId="14591" xr:uid="{ED5149F2-2AB3-4292-9731-081EC4AC3E23}"/>
    <cellStyle name="Normal 4 4 5 2 7" xfId="28281" xr:uid="{4C6AC0EA-6931-4027-8699-838B8B160415}"/>
    <cellStyle name="Normal 4 4 5 2 8" xfId="43165" xr:uid="{75636C00-4DB6-46DB-BD18-3CC6FC540A41}"/>
    <cellStyle name="Normal 4 4 5 3" xfId="7747" xr:uid="{259F2810-B46D-4C4C-9B71-00240DD696C1}"/>
    <cellStyle name="Normal 4 4 5 3 2" xfId="9459" xr:uid="{6F85EF69-5787-4B74-B220-3F36C687952C}"/>
    <cellStyle name="Normal 4 4 5 3 2 2" xfId="12881" xr:uid="{1FE228E9-0523-4B9B-9E5F-0C0BCA862D37}"/>
    <cellStyle name="Normal 4 4 5 3 2 2 2" xfId="26571" xr:uid="{FE230B74-441F-4E5B-ADB6-6371B9810C71}"/>
    <cellStyle name="Normal 4 4 5 3 2 2 2 2" xfId="40263" xr:uid="{131C450D-4019-43BA-B304-A0DC11D1A216}"/>
    <cellStyle name="Normal 4 4 5 3 2 2 2 3" xfId="55147" xr:uid="{246209E0-AF54-4299-B992-21BA3DE3EB9F}"/>
    <cellStyle name="Normal 4 4 5 3 2 2 3" xfId="19727" xr:uid="{7D0B4A8F-B6DB-44C7-9778-3F9E75A74EC2}"/>
    <cellStyle name="Normal 4 4 5 3 2 2 4" xfId="33417" xr:uid="{F586174B-CB71-44B7-8E9C-1D2D649FB7CC}"/>
    <cellStyle name="Normal 4 4 5 3 2 2 5" xfId="48301" xr:uid="{17337C98-A48D-410F-9DDF-D86F9BE31A74}"/>
    <cellStyle name="Normal 4 4 5 3 2 3" xfId="23149" xr:uid="{F0694644-FB1B-4555-AAFE-584309614741}"/>
    <cellStyle name="Normal 4 4 5 3 2 3 2" xfId="36841" xr:uid="{C0AE08CE-280A-468F-BA45-EF90F202B595}"/>
    <cellStyle name="Normal 4 4 5 3 2 3 3" xfId="51725" xr:uid="{35C9742C-B03D-4F9E-B4C1-FE89BA2D9DFD}"/>
    <cellStyle name="Normal 4 4 5 3 2 4" xfId="16305" xr:uid="{CC03CA7C-B7F9-42DF-B8F3-44B9492BC1DB}"/>
    <cellStyle name="Normal 4 4 5 3 2 5" xfId="29995" xr:uid="{4BCC7630-097D-40DE-B533-2DB97A48FB21}"/>
    <cellStyle name="Normal 4 4 5 3 2 6" xfId="44879" xr:uid="{7101667D-EDCA-4DE5-AB25-1DF115808EDB}"/>
    <cellStyle name="Normal 4 4 5 3 3" xfId="11169" xr:uid="{5C08E708-1183-44C2-A045-10DEB26665DD}"/>
    <cellStyle name="Normal 4 4 5 3 3 2" xfId="24859" xr:uid="{BA60A134-DE9F-469F-B762-9C39C35C8CCC}"/>
    <cellStyle name="Normal 4 4 5 3 3 2 2" xfId="38551" xr:uid="{2712E99D-6BE8-4F36-9020-B0D0741024E6}"/>
    <cellStyle name="Normal 4 4 5 3 3 2 3" xfId="53435" xr:uid="{C3700F4D-4486-402C-8EE9-CA7DC9A08502}"/>
    <cellStyle name="Normal 4 4 5 3 3 3" xfId="18015" xr:uid="{59BCC84D-751E-49E1-A332-93862D576619}"/>
    <cellStyle name="Normal 4 4 5 3 3 4" xfId="31705" xr:uid="{FC2D654C-1895-4790-B592-8D9E59F545A9}"/>
    <cellStyle name="Normal 4 4 5 3 3 5" xfId="46589" xr:uid="{546B9585-020B-4C76-8AAD-910EB0B1E0CE}"/>
    <cellStyle name="Normal 4 4 5 3 4" xfId="21437" xr:uid="{6EB9765B-1600-4042-A164-E6EC91EE4AB0}"/>
    <cellStyle name="Normal 4 4 5 3 4 2" xfId="35129" xr:uid="{F159AFE6-1663-4468-A6AB-7370D2F830E6}"/>
    <cellStyle name="Normal 4 4 5 3 4 3" xfId="50013" xr:uid="{631F1701-B6E7-416D-A51B-AD28DCE1F8E7}"/>
    <cellStyle name="Normal 4 4 5 3 5" xfId="14593" xr:uid="{2B2CC651-6400-416A-84ED-3722B1F8AE2B}"/>
    <cellStyle name="Normal 4 4 5 3 6" xfId="28283" xr:uid="{A05164D0-4A4C-4B61-8C44-6E851EFA0C65}"/>
    <cellStyle name="Normal 4 4 5 3 7" xfId="43167" xr:uid="{ED6D4093-DE69-40AC-BE25-97A005C097D4}"/>
    <cellStyle name="Normal 4 4 5 4" xfId="7748" xr:uid="{AD896341-32B4-4892-92F1-51579019270D}"/>
    <cellStyle name="Normal 4 4 5 4 2" xfId="9460" xr:uid="{F09DFF1A-E179-482C-BB17-C033758C9E69}"/>
    <cellStyle name="Normal 4 4 5 4 2 2" xfId="12882" xr:uid="{53E2AC27-4F15-4CB7-841A-3D290204C25A}"/>
    <cellStyle name="Normal 4 4 5 4 2 2 2" xfId="26572" xr:uid="{327593B7-71CE-4621-AAB1-23C375540B12}"/>
    <cellStyle name="Normal 4 4 5 4 2 2 2 2" xfId="40264" xr:uid="{53831584-F441-4DFF-B031-31A6FC72D889}"/>
    <cellStyle name="Normal 4 4 5 4 2 2 2 3" xfId="55148" xr:uid="{1FF876B7-3B8B-4C2A-AFF0-87C6C65E5C59}"/>
    <cellStyle name="Normal 4 4 5 4 2 2 3" xfId="19728" xr:uid="{D445C373-BA2C-47D1-9FB2-7BA3A102B123}"/>
    <cellStyle name="Normal 4 4 5 4 2 2 4" xfId="33418" xr:uid="{29FC1419-B4B1-4BE1-9B93-AC1D3BA4745B}"/>
    <cellStyle name="Normal 4 4 5 4 2 2 5" xfId="48302" xr:uid="{6C6E4DDA-A92C-459E-8185-5B503D87ED86}"/>
    <cellStyle name="Normal 4 4 5 4 2 3" xfId="23150" xr:uid="{5E033C72-51B6-4D17-A16A-442D89D7D710}"/>
    <cellStyle name="Normal 4 4 5 4 2 3 2" xfId="36842" xr:uid="{7BB99C1B-FB77-4D94-AA0A-18C5332A3C13}"/>
    <cellStyle name="Normal 4 4 5 4 2 3 3" xfId="51726" xr:uid="{56601EA0-91BF-41F9-9E2D-2C145B06F488}"/>
    <cellStyle name="Normal 4 4 5 4 2 4" xfId="16306" xr:uid="{C2DFCE5A-59AD-4086-B58E-AD91C09FAAA0}"/>
    <cellStyle name="Normal 4 4 5 4 2 5" xfId="29996" xr:uid="{BC5E71E5-BEDB-4CA0-92AE-EF74C1500290}"/>
    <cellStyle name="Normal 4 4 5 4 2 6" xfId="44880" xr:uid="{9A69F490-1487-4B73-8E2E-1371439FA10D}"/>
    <cellStyle name="Normal 4 4 5 4 3" xfId="11170" xr:uid="{A2A149DF-509F-4D93-8DB8-AA9CB27B1631}"/>
    <cellStyle name="Normal 4 4 5 4 3 2" xfId="24860" xr:uid="{A4AAA52E-BCC3-485F-85A4-0FDD0D4323AE}"/>
    <cellStyle name="Normal 4 4 5 4 3 2 2" xfId="38552" xr:uid="{56424914-1927-41C4-86F1-6607269224F7}"/>
    <cellStyle name="Normal 4 4 5 4 3 2 3" xfId="53436" xr:uid="{275037AB-7784-46F2-BEFE-CC299FDA2B91}"/>
    <cellStyle name="Normal 4 4 5 4 3 3" xfId="18016" xr:uid="{99C6411B-A001-41B3-99B1-492490593A91}"/>
    <cellStyle name="Normal 4 4 5 4 3 4" xfId="31706" xr:uid="{94A17FC3-DF86-46CB-B919-EBB4AA1A053D}"/>
    <cellStyle name="Normal 4 4 5 4 3 5" xfId="46590" xr:uid="{38B999B1-D466-480A-9DB4-637EE6F8A706}"/>
    <cellStyle name="Normal 4 4 5 4 4" xfId="21438" xr:uid="{9D442A12-FB84-4A4B-B564-CF2DBCF3FCA5}"/>
    <cellStyle name="Normal 4 4 5 4 4 2" xfId="35130" xr:uid="{D5125AF3-DF6D-4FCC-8B86-7A221C2A7CF1}"/>
    <cellStyle name="Normal 4 4 5 4 4 3" xfId="50014" xr:uid="{571437DC-39DE-4F55-9836-02D5654ABAC9}"/>
    <cellStyle name="Normal 4 4 5 4 5" xfId="14594" xr:uid="{EF011EE5-2BC8-4AD5-864F-E749F4E158CD}"/>
    <cellStyle name="Normal 4 4 5 4 6" xfId="28284" xr:uid="{4FB7FF64-F5DA-414B-BE30-E85E9C13B7A4}"/>
    <cellStyle name="Normal 4 4 5 4 7" xfId="43168" xr:uid="{6DD20A72-536C-4D33-A3F9-9CF362F52EC9}"/>
    <cellStyle name="Normal 4 4 5 5" xfId="9456" xr:uid="{5A58BE3B-9150-4D67-8972-403C8F2BD58C}"/>
    <cellStyle name="Normal 4 4 5 5 2" xfId="12878" xr:uid="{9A272720-2318-4DD0-9DD9-D3DD81AF399D}"/>
    <cellStyle name="Normal 4 4 5 5 2 2" xfId="26568" xr:uid="{A459284F-3ED6-4699-9CE8-2FAA4DC17F4E}"/>
    <cellStyle name="Normal 4 4 5 5 2 2 2" xfId="40260" xr:uid="{C4BA115E-8B3B-455F-9358-1F6369714355}"/>
    <cellStyle name="Normal 4 4 5 5 2 2 3" xfId="55144" xr:uid="{87A62FC1-891E-4CD3-AEFD-F943F82442F7}"/>
    <cellStyle name="Normal 4 4 5 5 2 3" xfId="19724" xr:uid="{DFA0C736-5A2F-4941-990C-433A7BD96F31}"/>
    <cellStyle name="Normal 4 4 5 5 2 4" xfId="33414" xr:uid="{01CBD8D5-59AF-4CDA-9588-7AAB42AB9DBD}"/>
    <cellStyle name="Normal 4 4 5 5 2 5" xfId="48298" xr:uid="{D7987812-D933-4BF8-84CF-86C29765C365}"/>
    <cellStyle name="Normal 4 4 5 5 3" xfId="23146" xr:uid="{8FDCC86C-C6BB-41E8-A5C5-9CCA09DCBCCF}"/>
    <cellStyle name="Normal 4 4 5 5 3 2" xfId="36838" xr:uid="{A26C0872-93C9-433E-9DF3-ED4557AE7F10}"/>
    <cellStyle name="Normal 4 4 5 5 3 3" xfId="51722" xr:uid="{8477624E-EB7C-42C2-8F17-6C479BE75C37}"/>
    <cellStyle name="Normal 4 4 5 5 4" xfId="16302" xr:uid="{FE636D19-0E3A-4C31-812B-7C1EEBA5429D}"/>
    <cellStyle name="Normal 4 4 5 5 5" xfId="29992" xr:uid="{ADBB023A-1095-4765-A32F-2D358221D88B}"/>
    <cellStyle name="Normal 4 4 5 5 6" xfId="44876" xr:uid="{6B18D935-A39B-417C-95C0-C061B8CCE170}"/>
    <cellStyle name="Normal 4 4 5 6" xfId="11166" xr:uid="{A1E28CE3-9953-498C-9137-D6CD1DAB1A02}"/>
    <cellStyle name="Normal 4 4 5 6 2" xfId="24856" xr:uid="{693F0F2D-DA72-4E51-A1BF-9E5F85FA479A}"/>
    <cellStyle name="Normal 4 4 5 6 2 2" xfId="38548" xr:uid="{E14737A9-A18B-49AE-A52E-43B6FC6087C3}"/>
    <cellStyle name="Normal 4 4 5 6 2 3" xfId="53432" xr:uid="{601F1F72-442C-493D-BE6D-FB8AFEDE35B1}"/>
    <cellStyle name="Normal 4 4 5 6 3" xfId="18012" xr:uid="{CBDF9F6A-6EB8-4159-98CA-F0EA9A034E30}"/>
    <cellStyle name="Normal 4 4 5 6 4" xfId="31702" xr:uid="{1E1706DA-281E-4C5B-ABC7-383407909394}"/>
    <cellStyle name="Normal 4 4 5 6 5" xfId="46586" xr:uid="{B0469DCF-C423-4A6D-A178-9F6607046813}"/>
    <cellStyle name="Normal 4 4 5 7" xfId="21434" xr:uid="{A21687AE-8DB8-45C0-991A-3F75CFEFE54D}"/>
    <cellStyle name="Normal 4 4 5 7 2" xfId="35126" xr:uid="{E8077D1C-C1FC-4E0C-B95C-685EDF40DF5D}"/>
    <cellStyle name="Normal 4 4 5 7 3" xfId="50010" xr:uid="{2CB274A4-2058-4C3A-AADB-D523BC699320}"/>
    <cellStyle name="Normal 4 4 5 8" xfId="14590" xr:uid="{0C7DCD22-4BAD-4BF8-A9CA-1D00142C908B}"/>
    <cellStyle name="Normal 4 4 5 9" xfId="28280" xr:uid="{0F82F034-971C-4828-B2CF-15557901592C}"/>
    <cellStyle name="Normal 4 4 6" xfId="7749" xr:uid="{D2C6188F-8013-4673-A4E9-D5B0770D19F6}"/>
    <cellStyle name="Normal 4 4 6 10" xfId="43169" xr:uid="{2C64F173-30B6-428C-A8FD-0090FC966AA4}"/>
    <cellStyle name="Normal 4 4 6 2" xfId="7750" xr:uid="{F65D2081-9153-4B9C-9F68-DA8543609D59}"/>
    <cellStyle name="Normal 4 4 6 2 2" xfId="7751" xr:uid="{CD0FB4C8-C46E-4E3E-A1C3-CD34A8A2741B}"/>
    <cellStyle name="Normal 4 4 6 2 2 2" xfId="9463" xr:uid="{7AB661BE-7106-427E-B4AC-F5A51D24F414}"/>
    <cellStyle name="Normal 4 4 6 2 2 2 2" xfId="12885" xr:uid="{5BE29CB0-93D3-481F-A0D5-E3E684CE78F6}"/>
    <cellStyle name="Normal 4 4 6 2 2 2 2 2" xfId="26575" xr:uid="{151CB2FD-F011-4AAF-B4B5-721F857DE043}"/>
    <cellStyle name="Normal 4 4 6 2 2 2 2 2 2" xfId="40267" xr:uid="{35A120A4-2FE0-44F6-A77C-C71C1DD7ED81}"/>
    <cellStyle name="Normal 4 4 6 2 2 2 2 2 3" xfId="55151" xr:uid="{C7A4C70C-54AF-4692-AC44-2713E2AFD71B}"/>
    <cellStyle name="Normal 4 4 6 2 2 2 2 3" xfId="19731" xr:uid="{892209BA-9CAB-4190-AD03-7C258DDD4739}"/>
    <cellStyle name="Normal 4 4 6 2 2 2 2 4" xfId="33421" xr:uid="{81C847AC-9604-4F03-A613-9B902C3E0EEB}"/>
    <cellStyle name="Normal 4 4 6 2 2 2 2 5" xfId="48305" xr:uid="{39551A34-3DE4-48A2-B8DC-747E6D3ABFE7}"/>
    <cellStyle name="Normal 4 4 6 2 2 2 3" xfId="23153" xr:uid="{0D1DD9B7-DC58-4AC0-AD47-194010A620FF}"/>
    <cellStyle name="Normal 4 4 6 2 2 2 3 2" xfId="36845" xr:uid="{15ADCF5F-E230-40E8-8E6D-ADFB5DB50B82}"/>
    <cellStyle name="Normal 4 4 6 2 2 2 3 3" xfId="51729" xr:uid="{2E6A2B30-F9F4-423D-B777-EB6E1FE7BF2D}"/>
    <cellStyle name="Normal 4 4 6 2 2 2 4" xfId="16309" xr:uid="{85C1B55F-0853-4A6C-A062-F739D649B2DF}"/>
    <cellStyle name="Normal 4 4 6 2 2 2 5" xfId="29999" xr:uid="{6B2C8FE1-EC17-4873-A831-8AA28D10BE1C}"/>
    <cellStyle name="Normal 4 4 6 2 2 2 6" xfId="44883" xr:uid="{374078A7-3543-4402-A19A-325F45AA63B2}"/>
    <cellStyle name="Normal 4 4 6 2 2 3" xfId="11173" xr:uid="{0961E7B7-576B-458D-9774-904123A834BC}"/>
    <cellStyle name="Normal 4 4 6 2 2 3 2" xfId="24863" xr:uid="{C2139E26-289B-4460-A4BF-1860871CEFA8}"/>
    <cellStyle name="Normal 4 4 6 2 2 3 2 2" xfId="38555" xr:uid="{95E186B4-6FB5-4790-86A0-E7CC621DBE05}"/>
    <cellStyle name="Normal 4 4 6 2 2 3 2 3" xfId="53439" xr:uid="{A5930A9C-D7FC-4C09-92AD-BFB147A3D81A}"/>
    <cellStyle name="Normal 4 4 6 2 2 3 3" xfId="18019" xr:uid="{ED047953-457A-474B-98F6-F1B821299DB9}"/>
    <cellStyle name="Normal 4 4 6 2 2 3 4" xfId="31709" xr:uid="{BBDAE89E-BBD3-4776-8D6D-CD857A0A7609}"/>
    <cellStyle name="Normal 4 4 6 2 2 3 5" xfId="46593" xr:uid="{392EDEC5-C0B2-470E-9D91-0D30B976D99E}"/>
    <cellStyle name="Normal 4 4 6 2 2 4" xfId="21441" xr:uid="{537FD1D3-BBA5-44E0-B224-8430BACECFF3}"/>
    <cellStyle name="Normal 4 4 6 2 2 4 2" xfId="35133" xr:uid="{4B2C43C3-B77E-4530-9741-BB182ACC1CE4}"/>
    <cellStyle name="Normal 4 4 6 2 2 4 3" xfId="50017" xr:uid="{FEEC623A-3741-44A4-B2AC-77304920FDBB}"/>
    <cellStyle name="Normal 4 4 6 2 2 5" xfId="14597" xr:uid="{39B2445F-1807-4D40-A393-F6AB1A4C7ABB}"/>
    <cellStyle name="Normal 4 4 6 2 2 6" xfId="28287" xr:uid="{55CDC7A5-A322-482C-910A-5BF9BC9D31EA}"/>
    <cellStyle name="Normal 4 4 6 2 2 7" xfId="43171" xr:uid="{4BF70D19-FA13-45E0-8196-990E51D202A7}"/>
    <cellStyle name="Normal 4 4 6 2 3" xfId="9462" xr:uid="{7A802454-2916-45CE-A197-FEB4F7BA8EBB}"/>
    <cellStyle name="Normal 4 4 6 2 3 2" xfId="12884" xr:uid="{57D786FF-F819-4849-B125-017A0197D7A3}"/>
    <cellStyle name="Normal 4 4 6 2 3 2 2" xfId="26574" xr:uid="{A4D24CF6-9F37-4C36-8F0B-5B0FA12E682B}"/>
    <cellStyle name="Normal 4 4 6 2 3 2 2 2" xfId="40266" xr:uid="{CD2C1F37-A890-4039-9D18-AFFEE0F7E8F3}"/>
    <cellStyle name="Normal 4 4 6 2 3 2 2 3" xfId="55150" xr:uid="{2A858CE2-CF70-4651-8E50-5E6BA9C97DBB}"/>
    <cellStyle name="Normal 4 4 6 2 3 2 3" xfId="19730" xr:uid="{B98DAAF0-6600-467F-AF90-F3A37063CBE2}"/>
    <cellStyle name="Normal 4 4 6 2 3 2 4" xfId="33420" xr:uid="{719F471C-D3A5-4F55-A849-EF7302695312}"/>
    <cellStyle name="Normal 4 4 6 2 3 2 5" xfId="48304" xr:uid="{2BAF3F96-6E69-4DEF-8D7B-272D4491D007}"/>
    <cellStyle name="Normal 4 4 6 2 3 3" xfId="23152" xr:uid="{21CA2472-97F6-4254-BB21-64770F2A72D2}"/>
    <cellStyle name="Normal 4 4 6 2 3 3 2" xfId="36844" xr:uid="{0D0E4D3C-9D21-4DE6-AB1E-58C59DC5188A}"/>
    <cellStyle name="Normal 4 4 6 2 3 3 3" xfId="51728" xr:uid="{B2132A1F-F65C-44D6-8B9E-077E96B6E01C}"/>
    <cellStyle name="Normal 4 4 6 2 3 4" xfId="16308" xr:uid="{32E90215-0B24-4DAA-9467-220863B668E7}"/>
    <cellStyle name="Normal 4 4 6 2 3 5" xfId="29998" xr:uid="{ABA22006-FA72-4AA0-A39B-209395037A77}"/>
    <cellStyle name="Normal 4 4 6 2 3 6" xfId="44882" xr:uid="{278A5B66-690C-4FAB-AC4D-89246C83685E}"/>
    <cellStyle name="Normal 4 4 6 2 4" xfId="11172" xr:uid="{BEE82BCD-06B4-4FF2-B317-CFD50CC647F8}"/>
    <cellStyle name="Normal 4 4 6 2 4 2" xfId="24862" xr:uid="{7B95F570-5F53-4E95-ADD7-78C79B2A3347}"/>
    <cellStyle name="Normal 4 4 6 2 4 2 2" xfId="38554" xr:uid="{295629CB-2CAD-4DC4-99AB-A5E7574895CD}"/>
    <cellStyle name="Normal 4 4 6 2 4 2 3" xfId="53438" xr:uid="{842BD56F-884F-4069-8EB1-C6832BB89AF0}"/>
    <cellStyle name="Normal 4 4 6 2 4 3" xfId="18018" xr:uid="{C1570335-19DD-4D87-BBF5-596B1CDD5C40}"/>
    <cellStyle name="Normal 4 4 6 2 4 4" xfId="31708" xr:uid="{D767AD82-FDA5-4D2D-9A8F-EC752BA18F4D}"/>
    <cellStyle name="Normal 4 4 6 2 4 5" xfId="46592" xr:uid="{47BAA4D3-9923-4BB1-A9D4-CC07279D7509}"/>
    <cellStyle name="Normal 4 4 6 2 5" xfId="21440" xr:uid="{054AE8AE-2ABD-461C-BD1E-914CC6205453}"/>
    <cellStyle name="Normal 4 4 6 2 5 2" xfId="35132" xr:uid="{E12A3DFD-8DE3-4EE2-94FB-0F3FF441B12F}"/>
    <cellStyle name="Normal 4 4 6 2 5 3" xfId="50016" xr:uid="{98E57070-7C65-4356-A4B7-E41795452CBB}"/>
    <cellStyle name="Normal 4 4 6 2 6" xfId="14596" xr:uid="{38F8A6E9-DC0A-40DC-AA42-10CF095A179D}"/>
    <cellStyle name="Normal 4 4 6 2 7" xfId="28286" xr:uid="{ACB37F07-CD72-4977-A4E5-99676DFCF26F}"/>
    <cellStyle name="Normal 4 4 6 2 8" xfId="43170" xr:uid="{CD15B285-F2BA-4EC6-884D-304D8C6C8D78}"/>
    <cellStyle name="Normal 4 4 6 3" xfId="7752" xr:uid="{706F9A06-2600-442C-AEE5-41400F862D95}"/>
    <cellStyle name="Normal 4 4 6 3 2" xfId="9464" xr:uid="{97EAF57E-3F63-401A-95C2-F9331AED8708}"/>
    <cellStyle name="Normal 4 4 6 3 2 2" xfId="12886" xr:uid="{4A6FB069-B5DC-4AE9-9931-44DC7814C87E}"/>
    <cellStyle name="Normal 4 4 6 3 2 2 2" xfId="26576" xr:uid="{2B93ABFE-6D67-4C19-B235-E3F9A192403E}"/>
    <cellStyle name="Normal 4 4 6 3 2 2 2 2" xfId="40268" xr:uid="{B6C83DC9-2C1E-4B09-AB69-AE74ABB56AC5}"/>
    <cellStyle name="Normal 4 4 6 3 2 2 2 3" xfId="55152" xr:uid="{8E4FAECD-82C5-4A9C-B5EA-7426B7961235}"/>
    <cellStyle name="Normal 4 4 6 3 2 2 3" xfId="19732" xr:uid="{A9C7A671-FA20-4DFF-A5A4-CB4F77479504}"/>
    <cellStyle name="Normal 4 4 6 3 2 2 4" xfId="33422" xr:uid="{C567DD1B-77D3-4AA8-93C9-30FEA194DF37}"/>
    <cellStyle name="Normal 4 4 6 3 2 2 5" xfId="48306" xr:uid="{3EC0E570-D928-4800-B226-C51D1D561FF4}"/>
    <cellStyle name="Normal 4 4 6 3 2 3" xfId="23154" xr:uid="{D363445B-8C7C-49D4-9F7D-10BBDEF7CCFF}"/>
    <cellStyle name="Normal 4 4 6 3 2 3 2" xfId="36846" xr:uid="{15C543A7-71F1-420E-839D-5B42B3E15BE4}"/>
    <cellStyle name="Normal 4 4 6 3 2 3 3" xfId="51730" xr:uid="{3FDEF0C9-F818-4F63-907E-CC1162397785}"/>
    <cellStyle name="Normal 4 4 6 3 2 4" xfId="16310" xr:uid="{44D1016C-CA9B-42F2-8FB9-7CE0D2F53784}"/>
    <cellStyle name="Normal 4 4 6 3 2 5" xfId="30000" xr:uid="{EC80AC15-C740-4A82-9DA7-AD803CA4F70E}"/>
    <cellStyle name="Normal 4 4 6 3 2 6" xfId="44884" xr:uid="{17B4D9FB-ADC7-4625-AFE9-4D3851D3ADC5}"/>
    <cellStyle name="Normal 4 4 6 3 3" xfId="11174" xr:uid="{5D1C3DF7-8D97-41D5-B9BA-768322F89B38}"/>
    <cellStyle name="Normal 4 4 6 3 3 2" xfId="24864" xr:uid="{D50AFE9A-37A7-4DF6-B88C-1CB682F49868}"/>
    <cellStyle name="Normal 4 4 6 3 3 2 2" xfId="38556" xr:uid="{391EACA8-29B0-4D87-B24F-01F311B69A92}"/>
    <cellStyle name="Normal 4 4 6 3 3 2 3" xfId="53440" xr:uid="{8D6A7484-6E23-40A1-9198-A5DC804B51C9}"/>
    <cellStyle name="Normal 4 4 6 3 3 3" xfId="18020" xr:uid="{758CFE23-73D9-4504-AC68-21B1C5EFEDB5}"/>
    <cellStyle name="Normal 4 4 6 3 3 4" xfId="31710" xr:uid="{5832B7EA-B5A1-4FEC-883E-D410D666A7BB}"/>
    <cellStyle name="Normal 4 4 6 3 3 5" xfId="46594" xr:uid="{74BEBFB5-643E-4710-BC3C-5487676FE984}"/>
    <cellStyle name="Normal 4 4 6 3 4" xfId="21442" xr:uid="{9ACA626F-D892-4363-9D8F-CCDA9B995C08}"/>
    <cellStyle name="Normal 4 4 6 3 4 2" xfId="35134" xr:uid="{B02C90D1-31E5-458A-A811-2BA282BA9048}"/>
    <cellStyle name="Normal 4 4 6 3 4 3" xfId="50018" xr:uid="{B4177B8A-67A3-4C0B-9F32-BB881D33855B}"/>
    <cellStyle name="Normal 4 4 6 3 5" xfId="14598" xr:uid="{0EC30012-27E8-43C2-9DDF-037B97B13088}"/>
    <cellStyle name="Normal 4 4 6 3 6" xfId="28288" xr:uid="{EA074238-E5E1-4B94-BA3D-DE70D813F205}"/>
    <cellStyle name="Normal 4 4 6 3 7" xfId="43172" xr:uid="{505E379D-CDC8-435E-B686-0A84573D2C56}"/>
    <cellStyle name="Normal 4 4 6 4" xfId="7753" xr:uid="{CFC44E21-EE57-437E-B308-9D381E6DCA05}"/>
    <cellStyle name="Normal 4 4 6 4 2" xfId="9465" xr:uid="{E0232327-1E54-4327-B98A-2E1E349BB366}"/>
    <cellStyle name="Normal 4 4 6 4 2 2" xfId="12887" xr:uid="{3BD359D7-9501-4D6C-BC06-5ACFFE6B175C}"/>
    <cellStyle name="Normal 4 4 6 4 2 2 2" xfId="26577" xr:uid="{DAB610A2-DD19-44B7-B83D-24F7FC1F5B11}"/>
    <cellStyle name="Normal 4 4 6 4 2 2 2 2" xfId="40269" xr:uid="{9EF1F5D0-DBCB-4990-94E1-2607737EE235}"/>
    <cellStyle name="Normal 4 4 6 4 2 2 2 3" xfId="55153" xr:uid="{BE9F8431-3BC8-4793-A93E-DB8100711F0F}"/>
    <cellStyle name="Normal 4 4 6 4 2 2 3" xfId="19733" xr:uid="{7AFE06B5-6A04-4BEA-B8E4-BE278ECA4F90}"/>
    <cellStyle name="Normal 4 4 6 4 2 2 4" xfId="33423" xr:uid="{90AFDAA5-8A9C-47A2-A581-0C92660FBCAD}"/>
    <cellStyle name="Normal 4 4 6 4 2 2 5" xfId="48307" xr:uid="{C8160137-3EE6-46BE-8F6A-4FF50A9E450A}"/>
    <cellStyle name="Normal 4 4 6 4 2 3" xfId="23155" xr:uid="{EC01DD7D-2431-440B-9A26-4C5DB3682C4F}"/>
    <cellStyle name="Normal 4 4 6 4 2 3 2" xfId="36847" xr:uid="{1BEF91D1-5AAE-4DCD-8416-2F7200CE2D57}"/>
    <cellStyle name="Normal 4 4 6 4 2 3 3" xfId="51731" xr:uid="{44E1EBEB-2C15-4C2F-B36F-3FF14E3E1A2E}"/>
    <cellStyle name="Normal 4 4 6 4 2 4" xfId="16311" xr:uid="{7695791C-7D48-400F-9E19-34A42D12C865}"/>
    <cellStyle name="Normal 4 4 6 4 2 5" xfId="30001" xr:uid="{3F678BE1-6DE7-46E8-B826-D8A8DA360BAB}"/>
    <cellStyle name="Normal 4 4 6 4 2 6" xfId="44885" xr:uid="{C1874E64-9DA3-4DD0-A0C0-9FA2AB11DDC3}"/>
    <cellStyle name="Normal 4 4 6 4 3" xfId="11175" xr:uid="{CAE966E1-0186-4C08-A1C2-177AB910BD62}"/>
    <cellStyle name="Normal 4 4 6 4 3 2" xfId="24865" xr:uid="{913329EF-98A5-45B7-B19E-FA349B0804B3}"/>
    <cellStyle name="Normal 4 4 6 4 3 2 2" xfId="38557" xr:uid="{94311EEC-DB9B-42E7-B8D6-8AA41589819D}"/>
    <cellStyle name="Normal 4 4 6 4 3 2 3" xfId="53441" xr:uid="{EEF7DDE1-560D-411A-B3C9-F125F977E8F7}"/>
    <cellStyle name="Normal 4 4 6 4 3 3" xfId="18021" xr:uid="{4080A940-0FA6-45D1-9EF6-19B91ABEAC81}"/>
    <cellStyle name="Normal 4 4 6 4 3 4" xfId="31711" xr:uid="{93F64D3E-1BAC-40DD-8779-04A24DC5ECB2}"/>
    <cellStyle name="Normal 4 4 6 4 3 5" xfId="46595" xr:uid="{2B51B3CC-DE0A-46C3-996D-BC82CA07CE65}"/>
    <cellStyle name="Normal 4 4 6 4 4" xfId="21443" xr:uid="{C2CB1C8F-B8F1-4D8D-A3F3-4493DDE7F0B1}"/>
    <cellStyle name="Normal 4 4 6 4 4 2" xfId="35135" xr:uid="{67269152-080B-4063-AEBF-F20D995A97AE}"/>
    <cellStyle name="Normal 4 4 6 4 4 3" xfId="50019" xr:uid="{0B79078C-BBC2-4283-9232-BB67532637DF}"/>
    <cellStyle name="Normal 4 4 6 4 5" xfId="14599" xr:uid="{765BDC12-8177-49FA-9319-F9E452D145C5}"/>
    <cellStyle name="Normal 4 4 6 4 6" xfId="28289" xr:uid="{74BC0286-A805-4D20-A875-326B7CEEAAB8}"/>
    <cellStyle name="Normal 4 4 6 4 7" xfId="43173" xr:uid="{6E0D45F4-252A-41E0-941C-0DD759199AA3}"/>
    <cellStyle name="Normal 4 4 6 5" xfId="9461" xr:uid="{128CD82F-526A-4439-B438-6B7B2D6CA310}"/>
    <cellStyle name="Normal 4 4 6 5 2" xfId="12883" xr:uid="{FDDCBFF2-4A40-458E-BDD5-680F379EB77E}"/>
    <cellStyle name="Normal 4 4 6 5 2 2" xfId="26573" xr:uid="{353C1FA1-F514-4C32-9056-D08C1196E300}"/>
    <cellStyle name="Normal 4 4 6 5 2 2 2" xfId="40265" xr:uid="{5B6F834C-80D0-4C84-BA4C-998BA9A0C243}"/>
    <cellStyle name="Normal 4 4 6 5 2 2 3" xfId="55149" xr:uid="{337A622C-98A0-445F-A71E-2C5B5440FA42}"/>
    <cellStyle name="Normal 4 4 6 5 2 3" xfId="19729" xr:uid="{F0FA531F-BFA4-4C62-B769-D33892CE9C5B}"/>
    <cellStyle name="Normal 4 4 6 5 2 4" xfId="33419" xr:uid="{BB6A6961-239E-4E5B-90C7-3263C830410F}"/>
    <cellStyle name="Normal 4 4 6 5 2 5" xfId="48303" xr:uid="{CE4E3518-8DE4-4679-883A-929D1D55E8F6}"/>
    <cellStyle name="Normal 4 4 6 5 3" xfId="23151" xr:uid="{2C9EDEED-DC65-4FA9-8608-865C638A8B64}"/>
    <cellStyle name="Normal 4 4 6 5 3 2" xfId="36843" xr:uid="{757BFB08-E251-4FC3-A03B-B063164BF5D7}"/>
    <cellStyle name="Normal 4 4 6 5 3 3" xfId="51727" xr:uid="{07A64C53-1D1F-4555-9F01-FF42EB9BAA01}"/>
    <cellStyle name="Normal 4 4 6 5 4" xfId="16307" xr:uid="{F5C1AA21-04A8-4ED2-88F9-64CF0B2530FC}"/>
    <cellStyle name="Normal 4 4 6 5 5" xfId="29997" xr:uid="{6B1CF5B7-B150-4B53-8CEB-DE2DC4F14B26}"/>
    <cellStyle name="Normal 4 4 6 5 6" xfId="44881" xr:uid="{86334C8D-AA12-4A7A-BB2B-6AF264A060F3}"/>
    <cellStyle name="Normal 4 4 6 6" xfId="11171" xr:uid="{7BB24E10-7628-4502-9839-CE6CFE331CBF}"/>
    <cellStyle name="Normal 4 4 6 6 2" xfId="24861" xr:uid="{F166F836-9BC1-4A57-902C-73521763673A}"/>
    <cellStyle name="Normal 4 4 6 6 2 2" xfId="38553" xr:uid="{12D9C7EF-8807-49FF-9090-EC3EA7FC41F3}"/>
    <cellStyle name="Normal 4 4 6 6 2 3" xfId="53437" xr:uid="{18430EF9-C2B2-44FA-BE42-7EF46BB2853C}"/>
    <cellStyle name="Normal 4 4 6 6 3" xfId="18017" xr:uid="{A2151CFA-E4A5-417B-99AD-6A36C3CC0628}"/>
    <cellStyle name="Normal 4 4 6 6 4" xfId="31707" xr:uid="{DB83EFBE-A3C4-427F-886F-ADB9B3AB6911}"/>
    <cellStyle name="Normal 4 4 6 6 5" xfId="46591" xr:uid="{4D455C5C-F6D3-4FFA-B855-A9E71262F942}"/>
    <cellStyle name="Normal 4 4 6 7" xfId="21439" xr:uid="{5EF116C3-082F-4FA0-B22E-3F951E5D5A29}"/>
    <cellStyle name="Normal 4 4 6 7 2" xfId="35131" xr:uid="{9F189677-033E-47F9-AC06-3F2ACD272CE1}"/>
    <cellStyle name="Normal 4 4 6 7 3" xfId="50015" xr:uid="{457210F7-A144-4562-9A22-95B5E03F42F6}"/>
    <cellStyle name="Normal 4 4 6 8" xfId="14595" xr:uid="{2367736E-3C03-43A1-A36A-B335B70C1D80}"/>
    <cellStyle name="Normal 4 4 6 9" xfId="28285" xr:uid="{DFA81EE2-7E62-4756-AFF5-465A0EE68E4D}"/>
    <cellStyle name="Normal 4 4 7" xfId="7754" xr:uid="{85BA4DB0-4B36-45E7-A918-F9403D938048}"/>
    <cellStyle name="Normal 4 4 7 2" xfId="7755" xr:uid="{C8E16AAB-4594-49B4-9D0D-BB6E462C053A}"/>
    <cellStyle name="Normal 4 4 7 2 2" xfId="9467" xr:uid="{260B054B-FD14-4399-816A-8A8A0AD1C6F1}"/>
    <cellStyle name="Normal 4 4 7 2 2 2" xfId="12889" xr:uid="{5C961AD9-6EBE-468E-A5DE-C2EFBD7AB6E0}"/>
    <cellStyle name="Normal 4 4 7 2 2 2 2" xfId="26579" xr:uid="{2165E9C1-F21C-4070-98B5-4038872E4713}"/>
    <cellStyle name="Normal 4 4 7 2 2 2 2 2" xfId="40271" xr:uid="{63232677-5294-400F-ACBA-34581A5B422E}"/>
    <cellStyle name="Normal 4 4 7 2 2 2 2 3" xfId="55155" xr:uid="{051C5FB3-244D-4C8C-BFF6-FA07300A7FDC}"/>
    <cellStyle name="Normal 4 4 7 2 2 2 3" xfId="19735" xr:uid="{28A93BE9-2CB9-4E4B-88A2-A7021760BCE3}"/>
    <cellStyle name="Normal 4 4 7 2 2 2 4" xfId="33425" xr:uid="{4FE20562-C348-4C7D-AC84-0C7E3BDB2D6B}"/>
    <cellStyle name="Normal 4 4 7 2 2 2 5" xfId="48309" xr:uid="{E76954A3-A876-49F7-87AC-C13BCCD40E45}"/>
    <cellStyle name="Normal 4 4 7 2 2 3" xfId="23157" xr:uid="{3D8DAEB5-5059-4759-B21D-F86F0806D8DB}"/>
    <cellStyle name="Normal 4 4 7 2 2 3 2" xfId="36849" xr:uid="{A88D27E5-FC76-4B65-9A79-63A91291C45B}"/>
    <cellStyle name="Normal 4 4 7 2 2 3 3" xfId="51733" xr:uid="{FD4F6893-D28D-4396-ACE2-47D62AB056F6}"/>
    <cellStyle name="Normal 4 4 7 2 2 4" xfId="16313" xr:uid="{013B458E-7668-48FA-918C-C01FD7941B9E}"/>
    <cellStyle name="Normal 4 4 7 2 2 5" xfId="30003" xr:uid="{F91E4AFF-990F-41D8-ACF0-D85A22C5C4DF}"/>
    <cellStyle name="Normal 4 4 7 2 2 6" xfId="44887" xr:uid="{C6B7ABA0-8325-475E-A57B-3D8A91E27813}"/>
    <cellStyle name="Normal 4 4 7 2 3" xfId="11177" xr:uid="{386F369D-F982-4C29-A734-B1317A03F3BD}"/>
    <cellStyle name="Normal 4 4 7 2 3 2" xfId="24867" xr:uid="{E5044BE4-D617-42E1-90B2-8F6D17FE4A4C}"/>
    <cellStyle name="Normal 4 4 7 2 3 2 2" xfId="38559" xr:uid="{F40F803A-0D40-4AC2-977A-76A695F625B6}"/>
    <cellStyle name="Normal 4 4 7 2 3 2 3" xfId="53443" xr:uid="{E284AFD8-43E9-4CC3-AAA2-83984613C650}"/>
    <cellStyle name="Normal 4 4 7 2 3 3" xfId="18023" xr:uid="{7EFE7627-FED0-4B0B-983E-0A46A0F538C3}"/>
    <cellStyle name="Normal 4 4 7 2 3 4" xfId="31713" xr:uid="{A02BE2B1-A027-4677-8567-77EED9BDF352}"/>
    <cellStyle name="Normal 4 4 7 2 3 5" xfId="46597" xr:uid="{5BF75131-CAD9-4881-98AB-09269826098B}"/>
    <cellStyle name="Normal 4 4 7 2 4" xfId="21445" xr:uid="{08D6B77D-DD43-4C51-8C8F-3F0E2C9C296A}"/>
    <cellStyle name="Normal 4 4 7 2 4 2" xfId="35137" xr:uid="{857678C5-15A7-4188-A250-8EE0BB3961EA}"/>
    <cellStyle name="Normal 4 4 7 2 4 3" xfId="50021" xr:uid="{8F438EFF-E3A6-483E-9836-802BB21991EB}"/>
    <cellStyle name="Normal 4 4 7 2 5" xfId="14601" xr:uid="{04A24310-0635-499C-B1E2-6F658D8B1973}"/>
    <cellStyle name="Normal 4 4 7 2 6" xfId="28291" xr:uid="{CC405AA9-B191-4649-BE3C-7DE0AAA2CE78}"/>
    <cellStyle name="Normal 4 4 7 2 7" xfId="43175" xr:uid="{D9C37F13-6F36-4636-9876-BB561D51BC11}"/>
    <cellStyle name="Normal 4 4 7 3" xfId="9466" xr:uid="{5BD90F1C-38DB-49C3-9A6B-A0E7C8D1548F}"/>
    <cellStyle name="Normal 4 4 7 3 2" xfId="12888" xr:uid="{C253CF77-424C-4520-B1DC-06E5438FE4D9}"/>
    <cellStyle name="Normal 4 4 7 3 2 2" xfId="26578" xr:uid="{7438336A-F90F-4E32-9E53-6D4B8D1169B8}"/>
    <cellStyle name="Normal 4 4 7 3 2 2 2" xfId="40270" xr:uid="{CBA4FCFC-AB59-4E29-AD81-9A6B92B3949B}"/>
    <cellStyle name="Normal 4 4 7 3 2 2 3" xfId="55154" xr:uid="{772EA091-C9C7-4C03-8867-7B82B3951899}"/>
    <cellStyle name="Normal 4 4 7 3 2 3" xfId="19734" xr:uid="{D600A103-DEB1-4B11-BA93-7F974D641487}"/>
    <cellStyle name="Normal 4 4 7 3 2 4" xfId="33424" xr:uid="{1A9DC946-97D4-48A7-9370-DA8BF598EC96}"/>
    <cellStyle name="Normal 4 4 7 3 2 5" xfId="48308" xr:uid="{1634C010-1602-4D29-A646-FAFC585E7A5C}"/>
    <cellStyle name="Normal 4 4 7 3 3" xfId="23156" xr:uid="{1DDE0303-D2F5-478F-95F3-F8B4B785A3BD}"/>
    <cellStyle name="Normal 4 4 7 3 3 2" xfId="36848" xr:uid="{15F1EB0D-BA48-4174-AE3A-AB077C7DEBA0}"/>
    <cellStyle name="Normal 4 4 7 3 3 3" xfId="51732" xr:uid="{3CC826BB-4B5C-40A8-BC9D-A4636FDB54D5}"/>
    <cellStyle name="Normal 4 4 7 3 4" xfId="16312" xr:uid="{D222C5C6-95CB-4849-ADBC-19D068F50110}"/>
    <cellStyle name="Normal 4 4 7 3 5" xfId="30002" xr:uid="{F1639BD8-B674-4ED6-BA71-1E7B60606535}"/>
    <cellStyle name="Normal 4 4 7 3 6" xfId="44886" xr:uid="{8210C336-89C7-4518-B3A8-C3B289EA09D4}"/>
    <cellStyle name="Normal 4 4 7 4" xfId="11176" xr:uid="{8AE0C552-34AD-4582-99B2-F1B4EA09DD05}"/>
    <cellStyle name="Normal 4 4 7 4 2" xfId="24866" xr:uid="{DC08B9EF-7DFB-4C94-9C84-111B0279B7BA}"/>
    <cellStyle name="Normal 4 4 7 4 2 2" xfId="38558" xr:uid="{769F4ACE-1BCE-4D73-9B98-091BF65B7F80}"/>
    <cellStyle name="Normal 4 4 7 4 2 3" xfId="53442" xr:uid="{508CC4A2-44B8-4FE7-BF1A-B963CC018FF5}"/>
    <cellStyle name="Normal 4 4 7 4 3" xfId="18022" xr:uid="{2319C1A1-FF1E-4CCB-800C-C2B91D137FA4}"/>
    <cellStyle name="Normal 4 4 7 4 4" xfId="31712" xr:uid="{13ABB453-2203-455F-B7E4-377F36047BCA}"/>
    <cellStyle name="Normal 4 4 7 4 5" xfId="46596" xr:uid="{0CDEE7A2-583D-437D-81D7-5F24D300661A}"/>
    <cellStyle name="Normal 4 4 7 5" xfId="21444" xr:uid="{F074BDB2-7A78-4E6E-B0EC-BCDDF251E2D8}"/>
    <cellStyle name="Normal 4 4 7 5 2" xfId="35136" xr:uid="{70237F75-C1FA-41FF-845A-32D2FD83F0C5}"/>
    <cellStyle name="Normal 4 4 7 5 3" xfId="50020" xr:uid="{823421E2-47B8-4C10-8541-B4F2411454DD}"/>
    <cellStyle name="Normal 4 4 7 6" xfId="14600" xr:uid="{F8B33CCB-09DA-48AC-BCDD-BBCAF3EB66BA}"/>
    <cellStyle name="Normal 4 4 7 7" xfId="28290" xr:uid="{82BF814C-431F-4872-B2EB-357FCEE32A14}"/>
    <cellStyle name="Normal 4 4 7 8" xfId="43174" xr:uid="{52BE4AB3-2F8C-4E27-B437-ADA094EAA981}"/>
    <cellStyle name="Normal 4 4 8" xfId="7756" xr:uid="{24ECF10B-9719-4057-B8E5-81080E5902B8}"/>
    <cellStyle name="Normal 4 4 8 2" xfId="9468" xr:uid="{18817CA4-F3C7-4369-94AA-F83E66900096}"/>
    <cellStyle name="Normal 4 4 8 2 2" xfId="12890" xr:uid="{ABFFA690-3543-44FF-8368-A53101CABF65}"/>
    <cellStyle name="Normal 4 4 8 2 2 2" xfId="26580" xr:uid="{A1C3BB1D-D12C-4A05-B0CE-5F9757C7B543}"/>
    <cellStyle name="Normal 4 4 8 2 2 2 2" xfId="40272" xr:uid="{46AEBE8C-1B6B-41DD-93D8-8E29EF4C074C}"/>
    <cellStyle name="Normal 4 4 8 2 2 2 3" xfId="55156" xr:uid="{EEC4F69A-F04D-4F4A-AF10-C2B572ADB017}"/>
    <cellStyle name="Normal 4 4 8 2 2 3" xfId="19736" xr:uid="{C45DD1D4-EE54-4A41-ABAE-15D55DB2FDA2}"/>
    <cellStyle name="Normal 4 4 8 2 2 4" xfId="33426" xr:uid="{C320F2DD-31C7-4107-B2F9-DB23C815AF29}"/>
    <cellStyle name="Normal 4 4 8 2 2 5" xfId="48310" xr:uid="{0508515E-AEE3-4F8E-B006-2F1100392A0E}"/>
    <cellStyle name="Normal 4 4 8 2 3" xfId="23158" xr:uid="{A31F8B21-2C20-40AA-B5F3-3C3B996496F0}"/>
    <cellStyle name="Normal 4 4 8 2 3 2" xfId="36850" xr:uid="{29DDE5D1-98E7-4D64-A83A-9EC8255B923C}"/>
    <cellStyle name="Normal 4 4 8 2 3 3" xfId="51734" xr:uid="{FAC37AD7-074A-4813-8A6D-90A254E3E1CC}"/>
    <cellStyle name="Normal 4 4 8 2 4" xfId="16314" xr:uid="{0BD713AC-2668-4431-B0F9-AD3F935DF73B}"/>
    <cellStyle name="Normal 4 4 8 2 5" xfId="30004" xr:uid="{E15E8FF0-10F2-468C-BED4-C86E9C7208AE}"/>
    <cellStyle name="Normal 4 4 8 2 6" xfId="44888" xr:uid="{6B67FFC7-6DEF-40A9-AF03-68D017AB4CFD}"/>
    <cellStyle name="Normal 4 4 8 3" xfId="11178" xr:uid="{23882CEA-6CA9-4EA7-AD09-EE4CC8FD9C04}"/>
    <cellStyle name="Normal 4 4 8 3 2" xfId="24868" xr:uid="{F980E40E-BB04-48CC-8EF2-5C6CEF596925}"/>
    <cellStyle name="Normal 4 4 8 3 2 2" xfId="38560" xr:uid="{10A6EDF3-AB05-4C4E-945C-03233F57CEC7}"/>
    <cellStyle name="Normal 4 4 8 3 2 3" xfId="53444" xr:uid="{ED826E46-C570-438E-AE4B-9B9B5B95FE72}"/>
    <cellStyle name="Normal 4 4 8 3 3" xfId="18024" xr:uid="{6456FC99-83F7-45F1-A5AD-30E040EDE4D6}"/>
    <cellStyle name="Normal 4 4 8 3 4" xfId="31714" xr:uid="{31C73B1D-E623-487D-90AB-C223E5D9F001}"/>
    <cellStyle name="Normal 4 4 8 3 5" xfId="46598" xr:uid="{A2AB69A4-05BC-47A7-9C7E-D9FCC5675226}"/>
    <cellStyle name="Normal 4 4 8 4" xfId="21446" xr:uid="{E7B902AD-190C-4DA6-8413-D78FD1B90260}"/>
    <cellStyle name="Normal 4 4 8 4 2" xfId="35138" xr:uid="{C6073159-DAF1-48EF-94C8-9E3FF76C25F8}"/>
    <cellStyle name="Normal 4 4 8 4 3" xfId="50022" xr:uid="{DC085D48-E369-4688-9DF5-D000464AD731}"/>
    <cellStyle name="Normal 4 4 8 5" xfId="14602" xr:uid="{CA11AF7F-83DB-4ADC-83FD-F3D3EB1CB148}"/>
    <cellStyle name="Normal 4 4 8 6" xfId="28292" xr:uid="{C024ED69-D14A-43AD-BD38-06962FD0EF41}"/>
    <cellStyle name="Normal 4 4 8 7" xfId="43176" xr:uid="{8DC4FB3E-B416-446D-9278-1AAE78F0E465}"/>
    <cellStyle name="Normal 4 4 9" xfId="7757" xr:uid="{AB473A7E-92F4-4AC6-8EF4-3D6B45E792BB}"/>
    <cellStyle name="Normal 4 4 9 2" xfId="9469" xr:uid="{02E3052C-5B6B-445F-8158-C2ECB1CF40E6}"/>
    <cellStyle name="Normal 4 4 9 2 2" xfId="12891" xr:uid="{C4A53386-30B2-4B18-A246-EDB1D081B94D}"/>
    <cellStyle name="Normal 4 4 9 2 2 2" xfId="26581" xr:uid="{C93FC847-72EA-4252-8C28-64B8F20DE696}"/>
    <cellStyle name="Normal 4 4 9 2 2 2 2" xfId="40273" xr:uid="{701A3299-5650-4659-A501-C2D018D06F55}"/>
    <cellStyle name="Normal 4 4 9 2 2 2 3" xfId="55157" xr:uid="{7257AE4F-D707-4B2E-BB8C-78ADBADEC1B9}"/>
    <cellStyle name="Normal 4 4 9 2 2 3" xfId="19737" xr:uid="{653CF269-7CC0-4644-8A12-5BEEC283996A}"/>
    <cellStyle name="Normal 4 4 9 2 2 4" xfId="33427" xr:uid="{C3342175-2C9E-4CFC-B1BF-E1FF9AEB5F8D}"/>
    <cellStyle name="Normal 4 4 9 2 2 5" xfId="48311" xr:uid="{72B5426A-9CF5-4873-A8EB-37B831B0FBAD}"/>
    <cellStyle name="Normal 4 4 9 2 3" xfId="23159" xr:uid="{089FCED6-82C8-41E2-AF10-459ED446CAB5}"/>
    <cellStyle name="Normal 4 4 9 2 3 2" xfId="36851" xr:uid="{C579521E-35C6-4BE2-8FE9-3E96B03907F4}"/>
    <cellStyle name="Normal 4 4 9 2 3 3" xfId="51735" xr:uid="{92C2D632-0360-41A3-A531-EB3349BD2E4B}"/>
    <cellStyle name="Normal 4 4 9 2 4" xfId="16315" xr:uid="{F8780D09-17BF-4298-B060-A3C68D3EA433}"/>
    <cellStyle name="Normal 4 4 9 2 5" xfId="30005" xr:uid="{21EF71F0-A933-4440-9C60-303F50529769}"/>
    <cellStyle name="Normal 4 4 9 2 6" xfId="44889" xr:uid="{A75BF53B-5C02-4B37-BB24-1704BE5E9CF6}"/>
    <cellStyle name="Normal 4 4 9 3" xfId="11179" xr:uid="{51788D2E-CF01-44C7-BEAB-4A0101B5902F}"/>
    <cellStyle name="Normal 4 4 9 3 2" xfId="24869" xr:uid="{D2D76C1F-C48D-419E-9CBB-4BCD66B95EDC}"/>
    <cellStyle name="Normal 4 4 9 3 2 2" xfId="38561" xr:uid="{AE14EE97-368A-420A-8173-19581722DBE0}"/>
    <cellStyle name="Normal 4 4 9 3 2 3" xfId="53445" xr:uid="{120A5DD8-4C3D-4A77-8743-F4624BF9DCA7}"/>
    <cellStyle name="Normal 4 4 9 3 3" xfId="18025" xr:uid="{3D7BB912-7890-4DB7-9532-B00E9DD6226B}"/>
    <cellStyle name="Normal 4 4 9 3 4" xfId="31715" xr:uid="{B0A0ABBE-67A5-465E-91A3-9E4FAF7F74EB}"/>
    <cellStyle name="Normal 4 4 9 3 5" xfId="46599" xr:uid="{AE84A118-4971-4D20-A130-2235E0FCE179}"/>
    <cellStyle name="Normal 4 4 9 4" xfId="21447" xr:uid="{3B3CE64C-4249-492E-A4ED-C61D2F1748B9}"/>
    <cellStyle name="Normal 4 4 9 4 2" xfId="35139" xr:uid="{CF61654F-48F0-4945-9291-CB5203ABAC0C}"/>
    <cellStyle name="Normal 4 4 9 4 3" xfId="50023" xr:uid="{54C1890C-3FC2-4869-BD04-8F329E22BA8F}"/>
    <cellStyle name="Normal 4 4 9 5" xfId="14603" xr:uid="{2237CABF-B616-4AEC-8F4E-422AC48D1CCE}"/>
    <cellStyle name="Normal 4 4 9 6" xfId="28293" xr:uid="{638EA7EA-4ED2-4EA9-B67A-8C5DD830CF99}"/>
    <cellStyle name="Normal 4 4 9 7" xfId="43177" xr:uid="{3123F8D3-7462-4E33-B00A-F2504D1C61D3}"/>
    <cellStyle name="Normal 4 5" xfId="2500" xr:uid="{54C1136A-7D89-45F5-98F3-CF419445497F}"/>
    <cellStyle name="Normal 4 5 10" xfId="21448" xr:uid="{FBEB2F7E-9387-467A-8212-61D48F1843D1}"/>
    <cellStyle name="Normal 4 5 10 2" xfId="35140" xr:uid="{A5605E3C-59BC-4C35-A9F6-8EC5DA0899D4}"/>
    <cellStyle name="Normal 4 5 10 3" xfId="50024" xr:uid="{7A61AC68-C183-4FA5-80B8-AA590768E4B1}"/>
    <cellStyle name="Normal 4 5 11" xfId="14604" xr:uid="{65F727C7-8C82-4886-B76A-D7AC398936C7}"/>
    <cellStyle name="Normal 4 5 11 2" xfId="41114" xr:uid="{0F66B6C4-57AF-4DCE-A4E8-C6BD14E15F5A}"/>
    <cellStyle name="Normal 4 5 12" xfId="28294" xr:uid="{539EF3B7-EF12-4238-AAE4-930AF62D90E1}"/>
    <cellStyle name="Normal 4 5 13" xfId="43178" xr:uid="{4AD0FF07-EC54-4E97-A700-1FBFAA65B0E5}"/>
    <cellStyle name="Normal 4 5 14" xfId="7758" xr:uid="{0526E309-B2AE-4984-A4A8-4754886158B8}"/>
    <cellStyle name="Normal 4 5 2" xfId="4394" xr:uid="{1EA79A9A-644C-4984-93D5-DFCBE8DBC874}"/>
    <cellStyle name="Normal 4 5 2 10" xfId="14605" xr:uid="{51773523-3B88-46DC-B467-BDED5B865583}"/>
    <cellStyle name="Normal 4 5 2 10 2" xfId="41337" xr:uid="{23972A5F-34E5-4F22-8FC3-0B31F5F6B665}"/>
    <cellStyle name="Normal 4 5 2 11" xfId="28295" xr:uid="{FB456CA2-A55D-45E6-B478-88DE2728355A}"/>
    <cellStyle name="Normal 4 5 2 12" xfId="43179" xr:uid="{13FE323A-0FC8-4566-BA28-80997293F8D1}"/>
    <cellStyle name="Normal 4 5 2 13" xfId="7759" xr:uid="{60C4979E-3E54-4CED-9900-FD7632B6D29A}"/>
    <cellStyle name="Normal 4 5 2 2" xfId="7760" xr:uid="{4E471E20-933E-4176-96DB-F1116A188AA8}"/>
    <cellStyle name="Normal 4 5 2 2 10" xfId="43180" xr:uid="{2B73BD8E-11F8-4752-AABF-C690724C14E1}"/>
    <cellStyle name="Normal 4 5 2 2 2" xfId="7761" xr:uid="{10680256-1842-43C4-B21F-DDE32127B3E1}"/>
    <cellStyle name="Normal 4 5 2 2 2 2" xfId="7762" xr:uid="{6599C54D-E7EC-4F03-A81A-6189BD085827}"/>
    <cellStyle name="Normal 4 5 2 2 2 2 2" xfId="9474" xr:uid="{AE39461D-33F6-4A42-BB63-866FD982150F}"/>
    <cellStyle name="Normal 4 5 2 2 2 2 2 2" xfId="12896" xr:uid="{49ECD24C-A289-4ED7-BBBB-E1E991A41EA3}"/>
    <cellStyle name="Normal 4 5 2 2 2 2 2 2 2" xfId="26586" xr:uid="{C0C4DECD-3BDA-452D-920D-64257B44B1F1}"/>
    <cellStyle name="Normal 4 5 2 2 2 2 2 2 2 2" xfId="40278" xr:uid="{011A65BE-D8F5-425D-8C9F-6926A5DC7CF5}"/>
    <cellStyle name="Normal 4 5 2 2 2 2 2 2 2 3" xfId="55162" xr:uid="{9F2F352F-2FE4-43FB-82E4-BE88C09AA940}"/>
    <cellStyle name="Normal 4 5 2 2 2 2 2 2 3" xfId="19742" xr:uid="{6501C85B-1C9D-43DA-80BD-55C9D7F5CBA3}"/>
    <cellStyle name="Normal 4 5 2 2 2 2 2 2 4" xfId="33432" xr:uid="{E1DB2EC8-C1FC-4DA5-BBEF-DF87909C47A4}"/>
    <cellStyle name="Normal 4 5 2 2 2 2 2 2 5" xfId="48316" xr:uid="{821EDBAD-F983-4B9B-9127-7D2C38307B86}"/>
    <cellStyle name="Normal 4 5 2 2 2 2 2 3" xfId="23164" xr:uid="{E78BA7EB-688C-4A87-881A-290388E8407D}"/>
    <cellStyle name="Normal 4 5 2 2 2 2 2 3 2" xfId="36856" xr:uid="{5048D754-8BC8-4B20-A4B6-C9AE407C2487}"/>
    <cellStyle name="Normal 4 5 2 2 2 2 2 3 3" xfId="51740" xr:uid="{E57F6EA8-8DC3-43F9-A206-359AC77E7F84}"/>
    <cellStyle name="Normal 4 5 2 2 2 2 2 4" xfId="16320" xr:uid="{91046778-E7B7-460F-99AB-3D3DCAA171DB}"/>
    <cellStyle name="Normal 4 5 2 2 2 2 2 5" xfId="30010" xr:uid="{9E97D854-A144-4AF0-BC22-96E7754E2FEE}"/>
    <cellStyle name="Normal 4 5 2 2 2 2 2 6" xfId="44894" xr:uid="{13AB236F-005E-47EB-894A-26A2A12EC4CD}"/>
    <cellStyle name="Normal 4 5 2 2 2 2 3" xfId="11184" xr:uid="{31B03FEF-9247-4465-AFEB-3FE8FA3D868C}"/>
    <cellStyle name="Normal 4 5 2 2 2 2 3 2" xfId="24874" xr:uid="{C9238B3D-A3ED-475C-8D4D-2243C6461591}"/>
    <cellStyle name="Normal 4 5 2 2 2 2 3 2 2" xfId="38566" xr:uid="{3E2212B9-75AE-497B-A6D9-B2242FF88310}"/>
    <cellStyle name="Normal 4 5 2 2 2 2 3 2 3" xfId="53450" xr:uid="{0D83723C-6BA1-4A38-AFC9-A643B2690610}"/>
    <cellStyle name="Normal 4 5 2 2 2 2 3 3" xfId="18030" xr:uid="{0DD6021E-8CE9-4D55-ACAC-B0B91255CFAE}"/>
    <cellStyle name="Normal 4 5 2 2 2 2 3 4" xfId="31720" xr:uid="{3D56DE8E-3039-41CB-8B54-B65A95F707D7}"/>
    <cellStyle name="Normal 4 5 2 2 2 2 3 5" xfId="46604" xr:uid="{92C0362E-CD2A-4E47-91F3-41B867AABE96}"/>
    <cellStyle name="Normal 4 5 2 2 2 2 4" xfId="21452" xr:uid="{80C4B6FF-8FE3-4BC0-AE3E-C716AA73BEF7}"/>
    <cellStyle name="Normal 4 5 2 2 2 2 4 2" xfId="35144" xr:uid="{66F79696-A750-47B9-86FE-5CBCFC091344}"/>
    <cellStyle name="Normal 4 5 2 2 2 2 4 3" xfId="50028" xr:uid="{F9817DF5-4D86-4FC3-A9DE-65367A9C3671}"/>
    <cellStyle name="Normal 4 5 2 2 2 2 5" xfId="14608" xr:uid="{2CAC4821-8FCA-46C9-ABCF-64D7D5FDCBE1}"/>
    <cellStyle name="Normal 4 5 2 2 2 2 6" xfId="28298" xr:uid="{B157A6DB-9D97-4A95-AB0A-7A16758175A3}"/>
    <cellStyle name="Normal 4 5 2 2 2 2 7" xfId="43182" xr:uid="{1587EF00-C0D3-4281-A693-5633D8BC1C1F}"/>
    <cellStyle name="Normal 4 5 2 2 2 3" xfId="9473" xr:uid="{BA2B835A-DDDA-4689-94AF-BEAF75749ABC}"/>
    <cellStyle name="Normal 4 5 2 2 2 3 2" xfId="12895" xr:uid="{F0EB717B-D6A9-489D-A6AD-D5DA29C4C5CF}"/>
    <cellStyle name="Normal 4 5 2 2 2 3 2 2" xfId="26585" xr:uid="{A27E8E09-73E5-4687-A1F0-791DD91DB65D}"/>
    <cellStyle name="Normal 4 5 2 2 2 3 2 2 2" xfId="40277" xr:uid="{53B5BACB-62FA-4E90-8060-0E3BF5D653B4}"/>
    <cellStyle name="Normal 4 5 2 2 2 3 2 2 3" xfId="55161" xr:uid="{2519BDD5-B5C2-4BA6-9316-5DFAC7DE335A}"/>
    <cellStyle name="Normal 4 5 2 2 2 3 2 3" xfId="19741" xr:uid="{7D862AD3-6E5C-41D9-AF82-ADA073126B5E}"/>
    <cellStyle name="Normal 4 5 2 2 2 3 2 4" xfId="33431" xr:uid="{D03CAB1A-C974-4C48-B58F-9A9395861613}"/>
    <cellStyle name="Normal 4 5 2 2 2 3 2 5" xfId="48315" xr:uid="{F908489C-6C7E-4CD2-892E-5C781AA72BB9}"/>
    <cellStyle name="Normal 4 5 2 2 2 3 3" xfId="23163" xr:uid="{257858FC-9433-4C4E-9B02-20A9ABFD2394}"/>
    <cellStyle name="Normal 4 5 2 2 2 3 3 2" xfId="36855" xr:uid="{4D7CB0CD-D346-4CB0-8B6C-7702FD547969}"/>
    <cellStyle name="Normal 4 5 2 2 2 3 3 3" xfId="51739" xr:uid="{AE22EE7F-465A-47A9-844D-35F2935B851B}"/>
    <cellStyle name="Normal 4 5 2 2 2 3 4" xfId="16319" xr:uid="{7E8CCABE-F0D5-43AF-9C53-73F86D73A58F}"/>
    <cellStyle name="Normal 4 5 2 2 2 3 5" xfId="30009" xr:uid="{8DA13A89-5D2B-4F6F-8C0F-1D462D8BABED}"/>
    <cellStyle name="Normal 4 5 2 2 2 3 6" xfId="44893" xr:uid="{D67BFD02-8D3D-401E-9F67-B4C80E7A0DB0}"/>
    <cellStyle name="Normal 4 5 2 2 2 4" xfId="11183" xr:uid="{DA093A9E-97BD-4FC4-9F50-A4F1EE333AE7}"/>
    <cellStyle name="Normal 4 5 2 2 2 4 2" xfId="24873" xr:uid="{66709147-84AE-40D1-942A-9B0E9D247ED6}"/>
    <cellStyle name="Normal 4 5 2 2 2 4 2 2" xfId="38565" xr:uid="{E8BDC7CA-3D5F-4485-9E62-745062FD40B5}"/>
    <cellStyle name="Normal 4 5 2 2 2 4 2 3" xfId="53449" xr:uid="{8994E33C-C531-4A1C-947A-C4AE0D9194E5}"/>
    <cellStyle name="Normal 4 5 2 2 2 4 3" xfId="18029" xr:uid="{16E13135-59CF-40FF-BFC0-2C3213ADC604}"/>
    <cellStyle name="Normal 4 5 2 2 2 4 4" xfId="31719" xr:uid="{23914CF7-30CF-45F9-B927-2C3851A8A796}"/>
    <cellStyle name="Normal 4 5 2 2 2 4 5" xfId="46603" xr:uid="{6D30C0A7-4288-46DB-A388-04926A79098B}"/>
    <cellStyle name="Normal 4 5 2 2 2 5" xfId="21451" xr:uid="{35927341-627E-4A60-A130-32099DD04A10}"/>
    <cellStyle name="Normal 4 5 2 2 2 5 2" xfId="35143" xr:uid="{6BDBC596-0362-411D-BF88-0ABB1311536E}"/>
    <cellStyle name="Normal 4 5 2 2 2 5 3" xfId="50027" xr:uid="{D2791967-4CE5-4424-8FF7-2F448AAA02E3}"/>
    <cellStyle name="Normal 4 5 2 2 2 6" xfId="14607" xr:uid="{3D399AD2-8CEF-469F-ACB4-AA708CAABC04}"/>
    <cellStyle name="Normal 4 5 2 2 2 7" xfId="28297" xr:uid="{40188FB9-55A7-41D7-9833-9DD1BA962ECC}"/>
    <cellStyle name="Normal 4 5 2 2 2 8" xfId="43181" xr:uid="{C1F0A901-3760-4BA1-BA2A-1A1D3F2BE538}"/>
    <cellStyle name="Normal 4 5 2 2 3" xfId="7763" xr:uid="{8A706A61-0A5A-4CAD-853F-886F1BED461A}"/>
    <cellStyle name="Normal 4 5 2 2 3 2" xfId="9475" xr:uid="{B1881472-49D8-42EB-8318-511B9A15B302}"/>
    <cellStyle name="Normal 4 5 2 2 3 2 2" xfId="12897" xr:uid="{AEAC6949-7849-45C3-96D6-7F2FF477FCF1}"/>
    <cellStyle name="Normal 4 5 2 2 3 2 2 2" xfId="26587" xr:uid="{7768EA4B-E116-4CC0-9673-39F9CA1B894E}"/>
    <cellStyle name="Normal 4 5 2 2 3 2 2 2 2" xfId="40279" xr:uid="{DD3B9DEF-D3F9-477F-AEF3-81D57274DAFA}"/>
    <cellStyle name="Normal 4 5 2 2 3 2 2 2 3" xfId="55163" xr:uid="{EEAF66A0-0FA0-49D4-A738-4C587AC84BA5}"/>
    <cellStyle name="Normal 4 5 2 2 3 2 2 3" xfId="19743" xr:uid="{C02F6F2B-742C-4234-8E81-E3F93DB4352C}"/>
    <cellStyle name="Normal 4 5 2 2 3 2 2 4" xfId="33433" xr:uid="{5A519289-B3B7-41C3-8181-25473627DE77}"/>
    <cellStyle name="Normal 4 5 2 2 3 2 2 5" xfId="48317" xr:uid="{9CA807DC-7529-4B04-89CC-5E8BBB563414}"/>
    <cellStyle name="Normal 4 5 2 2 3 2 3" xfId="23165" xr:uid="{AA64BCE9-A7DB-4DFD-8A35-E8A6C10FF0FE}"/>
    <cellStyle name="Normal 4 5 2 2 3 2 3 2" xfId="36857" xr:uid="{B5EEBECA-7D4D-401F-8D2B-CED4224C93E0}"/>
    <cellStyle name="Normal 4 5 2 2 3 2 3 3" xfId="51741" xr:uid="{876D7BA6-CD42-4399-AE23-2091DB7A7A16}"/>
    <cellStyle name="Normal 4 5 2 2 3 2 4" xfId="16321" xr:uid="{3344DAF3-F488-45EB-9380-3D5F0D2ACD6B}"/>
    <cellStyle name="Normal 4 5 2 2 3 2 5" xfId="30011" xr:uid="{FF6F8F1A-485A-466E-8185-C9DB519ED4A3}"/>
    <cellStyle name="Normal 4 5 2 2 3 2 6" xfId="44895" xr:uid="{B2740884-2C14-43A1-9503-68AA93C98E7D}"/>
    <cellStyle name="Normal 4 5 2 2 3 3" xfId="11185" xr:uid="{6C0019C3-BB9B-4F4B-AB26-FD03C041F4EE}"/>
    <cellStyle name="Normal 4 5 2 2 3 3 2" xfId="24875" xr:uid="{5D4BCE54-2C29-4D2A-AA56-5E63503E7A91}"/>
    <cellStyle name="Normal 4 5 2 2 3 3 2 2" xfId="38567" xr:uid="{A2069A4A-D3DE-4C2F-8290-44661B0177F1}"/>
    <cellStyle name="Normal 4 5 2 2 3 3 2 3" xfId="53451" xr:uid="{93635F87-5D12-4B2A-82FB-01E3B92F9264}"/>
    <cellStyle name="Normal 4 5 2 2 3 3 3" xfId="18031" xr:uid="{B97AF331-86AB-4002-93F8-C769616C0542}"/>
    <cellStyle name="Normal 4 5 2 2 3 3 4" xfId="31721" xr:uid="{84F1DE70-C0A9-41B0-BA5F-D6A3F5776700}"/>
    <cellStyle name="Normal 4 5 2 2 3 3 5" xfId="46605" xr:uid="{B5C2FF70-D4DC-42A4-A6A1-A425279ACB49}"/>
    <cellStyle name="Normal 4 5 2 2 3 4" xfId="21453" xr:uid="{E15141BA-74F3-4D6F-A38D-CD2D6EAAEC5B}"/>
    <cellStyle name="Normal 4 5 2 2 3 4 2" xfId="35145" xr:uid="{413FC8B2-1BBB-4475-BF1E-8C3830A12F4D}"/>
    <cellStyle name="Normal 4 5 2 2 3 4 3" xfId="50029" xr:uid="{48FB1F49-6B92-48B5-9D2A-2207CA094607}"/>
    <cellStyle name="Normal 4 5 2 2 3 5" xfId="14609" xr:uid="{CD5A7FB7-93AA-450C-92B4-9F4D9F913D82}"/>
    <cellStyle name="Normal 4 5 2 2 3 6" xfId="28299" xr:uid="{C88D4297-F8B7-4D11-9BC5-8BBBE22F23C4}"/>
    <cellStyle name="Normal 4 5 2 2 3 7" xfId="43183" xr:uid="{413AC73B-E80D-4525-9035-43ED7217BE0A}"/>
    <cellStyle name="Normal 4 5 2 2 4" xfId="7764" xr:uid="{1182D912-EB71-4B6D-9265-A09CC93880BA}"/>
    <cellStyle name="Normal 4 5 2 2 4 2" xfId="9476" xr:uid="{4A58DC5D-8D76-48E0-807E-E973FA02C094}"/>
    <cellStyle name="Normal 4 5 2 2 4 2 2" xfId="12898" xr:uid="{EA44E434-3BA9-4892-AE70-2BA299D7D95F}"/>
    <cellStyle name="Normal 4 5 2 2 4 2 2 2" xfId="26588" xr:uid="{79D394F0-6142-48F6-94E7-C22D802C55AA}"/>
    <cellStyle name="Normal 4 5 2 2 4 2 2 2 2" xfId="40280" xr:uid="{8EC98D52-CF41-4908-8F63-71C2A92DA097}"/>
    <cellStyle name="Normal 4 5 2 2 4 2 2 2 3" xfId="55164" xr:uid="{3B2B97FC-F0C4-4303-B070-ABB293A72DD1}"/>
    <cellStyle name="Normal 4 5 2 2 4 2 2 3" xfId="19744" xr:uid="{2B1B5CE1-0C93-43C8-AF9E-F48D52E1CCAF}"/>
    <cellStyle name="Normal 4 5 2 2 4 2 2 4" xfId="33434" xr:uid="{83A25164-6600-4FA7-8721-DF436CA0FA86}"/>
    <cellStyle name="Normal 4 5 2 2 4 2 2 5" xfId="48318" xr:uid="{3DAE82FC-C657-483B-85C2-CFCEFFD158EE}"/>
    <cellStyle name="Normal 4 5 2 2 4 2 3" xfId="23166" xr:uid="{3BB0D417-54CB-45A7-8ABE-D4AAA9070AF1}"/>
    <cellStyle name="Normal 4 5 2 2 4 2 3 2" xfId="36858" xr:uid="{CB6FF82B-B85B-48D9-B9AA-BDC28F157325}"/>
    <cellStyle name="Normal 4 5 2 2 4 2 3 3" xfId="51742" xr:uid="{F2F82863-1B87-4297-8848-72835B2F66BE}"/>
    <cellStyle name="Normal 4 5 2 2 4 2 4" xfId="16322" xr:uid="{459391F9-E272-4ED5-83B4-1356EC3978EC}"/>
    <cellStyle name="Normal 4 5 2 2 4 2 5" xfId="30012" xr:uid="{3451F982-2770-4CA4-AC21-D44831CCDCCA}"/>
    <cellStyle name="Normal 4 5 2 2 4 2 6" xfId="44896" xr:uid="{3037F85A-0144-4013-B1F9-6BF176FBC827}"/>
    <cellStyle name="Normal 4 5 2 2 4 3" xfId="11186" xr:uid="{47CA184F-2D26-42D5-B0B2-60282D07073F}"/>
    <cellStyle name="Normal 4 5 2 2 4 3 2" xfId="24876" xr:uid="{3FAF7478-37A4-47AC-9662-2EABA078C142}"/>
    <cellStyle name="Normal 4 5 2 2 4 3 2 2" xfId="38568" xr:uid="{FC51A954-8B1B-4620-A4E3-890E77262B13}"/>
    <cellStyle name="Normal 4 5 2 2 4 3 2 3" xfId="53452" xr:uid="{27A67F29-3018-4CAF-BF55-472C66263D4C}"/>
    <cellStyle name="Normal 4 5 2 2 4 3 3" xfId="18032" xr:uid="{2EE2A59B-C4C3-40EE-BF50-9AF27E10A2AC}"/>
    <cellStyle name="Normal 4 5 2 2 4 3 4" xfId="31722" xr:uid="{D9592B29-AD2B-4F66-A7C7-E38EECDA8D87}"/>
    <cellStyle name="Normal 4 5 2 2 4 3 5" xfId="46606" xr:uid="{18710547-42DD-496B-B5B8-45B7B203EE04}"/>
    <cellStyle name="Normal 4 5 2 2 4 4" xfId="21454" xr:uid="{B00C00E1-E05D-478B-9F31-E5DDA94D283D}"/>
    <cellStyle name="Normal 4 5 2 2 4 4 2" xfId="35146" xr:uid="{F8C73F7A-DBCE-4851-A7F7-3FC55FC9757E}"/>
    <cellStyle name="Normal 4 5 2 2 4 4 3" xfId="50030" xr:uid="{76A7A41A-BC33-4FD6-9A61-5710B586353A}"/>
    <cellStyle name="Normal 4 5 2 2 4 5" xfId="14610" xr:uid="{7DB2FE7D-781B-432A-B682-0010C67C3716}"/>
    <cellStyle name="Normal 4 5 2 2 4 6" xfId="28300" xr:uid="{E59A213B-2F7E-44F2-BFA9-E81162025601}"/>
    <cellStyle name="Normal 4 5 2 2 4 7" xfId="43184" xr:uid="{6A026732-DB5C-4A60-A42F-4BF459E3BECC}"/>
    <cellStyle name="Normal 4 5 2 2 5" xfId="9472" xr:uid="{41B1A3F8-2B45-4714-9673-AC05AB0DE09E}"/>
    <cellStyle name="Normal 4 5 2 2 5 2" xfId="12894" xr:uid="{E5B6D609-91B6-418B-BE04-58D31AD60267}"/>
    <cellStyle name="Normal 4 5 2 2 5 2 2" xfId="26584" xr:uid="{C08E3798-06E5-4F3A-959F-4E03ABD986B5}"/>
    <cellStyle name="Normal 4 5 2 2 5 2 2 2" xfId="40276" xr:uid="{40C34075-C193-44B8-99E8-8B6A52B89AA8}"/>
    <cellStyle name="Normal 4 5 2 2 5 2 2 3" xfId="55160" xr:uid="{DF5E1327-B398-4BF4-9058-6373EE9E093D}"/>
    <cellStyle name="Normal 4 5 2 2 5 2 3" xfId="19740" xr:uid="{5FC50281-9045-4158-A470-AA58B4C5079F}"/>
    <cellStyle name="Normal 4 5 2 2 5 2 4" xfId="33430" xr:uid="{5E9C4EE5-F5D6-48BD-AE32-3F1116EA9757}"/>
    <cellStyle name="Normal 4 5 2 2 5 2 5" xfId="48314" xr:uid="{62637139-120F-4D8B-84B6-5595F7E4B5C7}"/>
    <cellStyle name="Normal 4 5 2 2 5 3" xfId="23162" xr:uid="{DFFC538A-5F07-474D-A372-542BAFC2E23B}"/>
    <cellStyle name="Normal 4 5 2 2 5 3 2" xfId="36854" xr:uid="{111392BC-64E9-4682-9CD6-8E0759193068}"/>
    <cellStyle name="Normal 4 5 2 2 5 3 3" xfId="51738" xr:uid="{DC4CE47E-4973-496C-8891-D1E9F26BA1AC}"/>
    <cellStyle name="Normal 4 5 2 2 5 4" xfId="16318" xr:uid="{1FD14B34-1BFD-455C-9C61-0F3B990A84B5}"/>
    <cellStyle name="Normal 4 5 2 2 5 5" xfId="30008" xr:uid="{4EA99525-8FCF-42D4-BE04-BC4B6640B6F0}"/>
    <cellStyle name="Normal 4 5 2 2 5 6" xfId="44892" xr:uid="{991F5B17-6586-4841-9CF4-E837A83C38C7}"/>
    <cellStyle name="Normal 4 5 2 2 6" xfId="11182" xr:uid="{D16698AD-7B08-4619-9A9F-B49296E40B50}"/>
    <cellStyle name="Normal 4 5 2 2 6 2" xfId="24872" xr:uid="{188806FA-02DB-431D-A6B6-1E7C1D8D3701}"/>
    <cellStyle name="Normal 4 5 2 2 6 2 2" xfId="38564" xr:uid="{6A2D86BE-94C7-4956-87FB-349CB49B2859}"/>
    <cellStyle name="Normal 4 5 2 2 6 2 3" xfId="53448" xr:uid="{839F0067-C421-460E-A231-6136D031A1E8}"/>
    <cellStyle name="Normal 4 5 2 2 6 3" xfId="18028" xr:uid="{9E1D9D63-F8A9-41D3-A86B-BA0535D23C38}"/>
    <cellStyle name="Normal 4 5 2 2 6 4" xfId="31718" xr:uid="{3FEE2C6F-9638-48D2-887D-DE29F60E5AFE}"/>
    <cellStyle name="Normal 4 5 2 2 6 5" xfId="46602" xr:uid="{5CDD40CB-FC97-40CF-AA38-57CE9561807B}"/>
    <cellStyle name="Normal 4 5 2 2 7" xfId="21450" xr:uid="{0433BAF0-CCA9-43F5-8EB9-F97A1116470F}"/>
    <cellStyle name="Normal 4 5 2 2 7 2" xfId="35142" xr:uid="{4AE51E48-D520-44A0-8DCD-E10D1D9FD978}"/>
    <cellStyle name="Normal 4 5 2 2 7 3" xfId="50026" xr:uid="{1E303037-7E76-4704-A232-B28EB7044D9D}"/>
    <cellStyle name="Normal 4 5 2 2 8" xfId="14606" xr:uid="{0E452FC6-CD56-4267-A806-7A5813088678}"/>
    <cellStyle name="Normal 4 5 2 2 9" xfId="28296" xr:uid="{FDBF96FD-5589-4C54-9637-BC1E0F1FB4CD}"/>
    <cellStyle name="Normal 4 5 2 3" xfId="7765" xr:uid="{ADF4C2A6-3D1F-41C8-8A53-99E94C34DDE2}"/>
    <cellStyle name="Normal 4 5 2 3 10" xfId="43185" xr:uid="{C4C6DB54-1F1B-4603-B4F2-DECF061E5089}"/>
    <cellStyle name="Normal 4 5 2 3 2" xfId="7766" xr:uid="{A848B131-1E0F-42C1-8E7C-82129BFDAA1F}"/>
    <cellStyle name="Normal 4 5 2 3 2 2" xfId="7767" xr:uid="{D524A75F-180D-4A5E-B9AD-3CE4BE550F9F}"/>
    <cellStyle name="Normal 4 5 2 3 2 2 2" xfId="9479" xr:uid="{24F32B92-021A-4C1B-9006-EC740A253C21}"/>
    <cellStyle name="Normal 4 5 2 3 2 2 2 2" xfId="12901" xr:uid="{2D053D83-F5ED-4008-9BC5-042B8C31169F}"/>
    <cellStyle name="Normal 4 5 2 3 2 2 2 2 2" xfId="26591" xr:uid="{5045D7CA-B670-4DAC-B28F-02EED7BFC609}"/>
    <cellStyle name="Normal 4 5 2 3 2 2 2 2 2 2" xfId="40283" xr:uid="{9B94D7E3-3A42-4A22-825D-58F409A74007}"/>
    <cellStyle name="Normal 4 5 2 3 2 2 2 2 2 3" xfId="55167" xr:uid="{9E4D3266-CC8D-4BA1-B8BC-4294651A88B0}"/>
    <cellStyle name="Normal 4 5 2 3 2 2 2 2 3" xfId="19747" xr:uid="{FE1828DB-AC29-46DF-A266-769BEE8F0C81}"/>
    <cellStyle name="Normal 4 5 2 3 2 2 2 2 4" xfId="33437" xr:uid="{2FDBA9CC-3A87-48AC-BE45-7376E1C9B21A}"/>
    <cellStyle name="Normal 4 5 2 3 2 2 2 2 5" xfId="48321" xr:uid="{F30CB793-62EA-49BB-A0AE-9718E6926CF2}"/>
    <cellStyle name="Normal 4 5 2 3 2 2 2 3" xfId="23169" xr:uid="{610303AC-73AC-4D16-AD47-BEC306753318}"/>
    <cellStyle name="Normal 4 5 2 3 2 2 2 3 2" xfId="36861" xr:uid="{50B1A213-EB08-497A-B81F-29362DBB672A}"/>
    <cellStyle name="Normal 4 5 2 3 2 2 2 3 3" xfId="51745" xr:uid="{EE912661-DEF8-4736-BB23-658A6102FC3C}"/>
    <cellStyle name="Normal 4 5 2 3 2 2 2 4" xfId="16325" xr:uid="{A08547E5-1923-4373-A61E-EF546E92276F}"/>
    <cellStyle name="Normal 4 5 2 3 2 2 2 5" xfId="30015" xr:uid="{A72C8278-E5FD-4F54-9FDB-4B40BDCC60E2}"/>
    <cellStyle name="Normal 4 5 2 3 2 2 2 6" xfId="44899" xr:uid="{F06D3211-D00C-4734-91BB-6215AB8CBCB8}"/>
    <cellStyle name="Normal 4 5 2 3 2 2 3" xfId="11189" xr:uid="{A128B669-8154-4EE9-AC8D-C3946DD981AB}"/>
    <cellStyle name="Normal 4 5 2 3 2 2 3 2" xfId="24879" xr:uid="{05288418-CB79-4027-A14A-514B4C052A88}"/>
    <cellStyle name="Normal 4 5 2 3 2 2 3 2 2" xfId="38571" xr:uid="{5206E34A-D6E1-4EAD-A643-6C6800103C7C}"/>
    <cellStyle name="Normal 4 5 2 3 2 2 3 2 3" xfId="53455" xr:uid="{EF01427A-12BE-4AFF-9388-E6EE1C1C650F}"/>
    <cellStyle name="Normal 4 5 2 3 2 2 3 3" xfId="18035" xr:uid="{3479A7C6-C1DD-46E7-B3E9-7778FB9FC36F}"/>
    <cellStyle name="Normal 4 5 2 3 2 2 3 4" xfId="31725" xr:uid="{3C116256-4E87-4369-BBD9-7CBFF48A69BC}"/>
    <cellStyle name="Normal 4 5 2 3 2 2 3 5" xfId="46609" xr:uid="{4A0BD7B4-E658-4FB6-A8F4-E8096BA9C089}"/>
    <cellStyle name="Normal 4 5 2 3 2 2 4" xfId="21457" xr:uid="{28C5ED17-7CBF-480C-B78E-EF2802A35980}"/>
    <cellStyle name="Normal 4 5 2 3 2 2 4 2" xfId="35149" xr:uid="{F4998A15-081B-4296-B814-06145F30A6A6}"/>
    <cellStyle name="Normal 4 5 2 3 2 2 4 3" xfId="50033" xr:uid="{6AC6E75B-3B50-4E6E-A20D-72FF108886A6}"/>
    <cellStyle name="Normal 4 5 2 3 2 2 5" xfId="14613" xr:uid="{534F36A4-56B1-40B9-82F2-F9B76738ABC8}"/>
    <cellStyle name="Normal 4 5 2 3 2 2 6" xfId="28303" xr:uid="{70F4FF39-ADB9-4E76-AA63-5C32411C2A6F}"/>
    <cellStyle name="Normal 4 5 2 3 2 2 7" xfId="43187" xr:uid="{09DAABCA-DBAF-4D79-BE4B-2CCE9A655630}"/>
    <cellStyle name="Normal 4 5 2 3 2 3" xfId="9478" xr:uid="{444AEA18-B2CF-4A5F-A387-23F08E275975}"/>
    <cellStyle name="Normal 4 5 2 3 2 3 2" xfId="12900" xr:uid="{79CAA55E-6AFB-4767-B7D9-D0476B9C81F2}"/>
    <cellStyle name="Normal 4 5 2 3 2 3 2 2" xfId="26590" xr:uid="{075146BC-B79B-4EAA-B867-419FA12F81B6}"/>
    <cellStyle name="Normal 4 5 2 3 2 3 2 2 2" xfId="40282" xr:uid="{EC4898F2-8079-4CE9-BED1-C23AEC6071CA}"/>
    <cellStyle name="Normal 4 5 2 3 2 3 2 2 3" xfId="55166" xr:uid="{AC04DCE1-4BCF-4206-A0FA-8A9B924BFE8C}"/>
    <cellStyle name="Normal 4 5 2 3 2 3 2 3" xfId="19746" xr:uid="{226ABDA5-D84E-4655-BAFF-18DC9E72CB1C}"/>
    <cellStyle name="Normal 4 5 2 3 2 3 2 4" xfId="33436" xr:uid="{EA546FF6-D7FE-46D1-9C63-A976F2BF2D34}"/>
    <cellStyle name="Normal 4 5 2 3 2 3 2 5" xfId="48320" xr:uid="{69A36306-E110-4B91-A04B-15A90197EB9A}"/>
    <cellStyle name="Normal 4 5 2 3 2 3 3" xfId="23168" xr:uid="{15181165-CF22-4351-942D-AE9292A3D2CF}"/>
    <cellStyle name="Normal 4 5 2 3 2 3 3 2" xfId="36860" xr:uid="{507A9D50-8807-40BE-B763-1557C9B39550}"/>
    <cellStyle name="Normal 4 5 2 3 2 3 3 3" xfId="51744" xr:uid="{DC0EEAAE-975E-4A67-A282-F62891AAD50E}"/>
    <cellStyle name="Normal 4 5 2 3 2 3 4" xfId="16324" xr:uid="{B31E732F-0605-41E2-BE49-DE7E0A4AFA95}"/>
    <cellStyle name="Normal 4 5 2 3 2 3 5" xfId="30014" xr:uid="{4C635561-458D-4C14-A994-ACE425FD3FBE}"/>
    <cellStyle name="Normal 4 5 2 3 2 3 6" xfId="44898" xr:uid="{ED2FE128-24EA-441E-806F-505AA40D4A28}"/>
    <cellStyle name="Normal 4 5 2 3 2 4" xfId="11188" xr:uid="{0D3F8D15-82BF-461C-8B64-1EA387B2C716}"/>
    <cellStyle name="Normal 4 5 2 3 2 4 2" xfId="24878" xr:uid="{BBF4D7F3-336A-4839-8793-48D74CE6112A}"/>
    <cellStyle name="Normal 4 5 2 3 2 4 2 2" xfId="38570" xr:uid="{C47C1625-04E6-48CE-BA1D-2FE1E11953E6}"/>
    <cellStyle name="Normal 4 5 2 3 2 4 2 3" xfId="53454" xr:uid="{53D16A35-B52E-4250-8E68-4E0BE03E6F4C}"/>
    <cellStyle name="Normal 4 5 2 3 2 4 3" xfId="18034" xr:uid="{47C4698E-CFDB-402D-94C7-2BEA08828EFD}"/>
    <cellStyle name="Normal 4 5 2 3 2 4 4" xfId="31724" xr:uid="{A632FA87-3D6A-4F8A-AA3D-DE59994403E5}"/>
    <cellStyle name="Normal 4 5 2 3 2 4 5" xfId="46608" xr:uid="{791C08C9-AD69-40B1-B4A6-33F5F0EE9259}"/>
    <cellStyle name="Normal 4 5 2 3 2 5" xfId="21456" xr:uid="{71E99165-91B4-4CEC-9C41-D236C61B7A0B}"/>
    <cellStyle name="Normal 4 5 2 3 2 5 2" xfId="35148" xr:uid="{0E02613C-41CC-44FB-B0F1-FE8BAF45056C}"/>
    <cellStyle name="Normal 4 5 2 3 2 5 3" xfId="50032" xr:uid="{E62750B5-82B4-439B-91CC-7DCE2700F08F}"/>
    <cellStyle name="Normal 4 5 2 3 2 6" xfId="14612" xr:uid="{129FD999-A94A-441C-B204-2BD7EC0F3322}"/>
    <cellStyle name="Normal 4 5 2 3 2 7" xfId="28302" xr:uid="{6DD70B72-5B1B-430A-89BD-F42EDFA53EA9}"/>
    <cellStyle name="Normal 4 5 2 3 2 8" xfId="43186" xr:uid="{BBB456A7-EDAC-4496-B47F-DA16504F38D5}"/>
    <cellStyle name="Normal 4 5 2 3 3" xfId="7768" xr:uid="{49B17E6C-B007-4D6F-A4A9-BBC02176F274}"/>
    <cellStyle name="Normal 4 5 2 3 3 2" xfId="9480" xr:uid="{AC2DFC6A-639A-4FDB-8488-52F3FCFF8170}"/>
    <cellStyle name="Normal 4 5 2 3 3 2 2" xfId="12902" xr:uid="{AB3B3AF0-5BAF-4F8E-9B84-2AAC1F05628F}"/>
    <cellStyle name="Normal 4 5 2 3 3 2 2 2" xfId="26592" xr:uid="{B1E88773-189F-40A2-A7D0-61BD727167BD}"/>
    <cellStyle name="Normal 4 5 2 3 3 2 2 2 2" xfId="40284" xr:uid="{EAD58DB8-C181-49FD-AA1B-7A50F32EB058}"/>
    <cellStyle name="Normal 4 5 2 3 3 2 2 2 3" xfId="55168" xr:uid="{407A1C44-F4BF-4DEE-9C32-4FAF8077B614}"/>
    <cellStyle name="Normal 4 5 2 3 3 2 2 3" xfId="19748" xr:uid="{4345D663-86E2-4F56-9AD4-ACD6B65F8606}"/>
    <cellStyle name="Normal 4 5 2 3 3 2 2 4" xfId="33438" xr:uid="{4EE9BF38-FBEF-4324-987C-D281D73F3185}"/>
    <cellStyle name="Normal 4 5 2 3 3 2 2 5" xfId="48322" xr:uid="{1461F37A-CF48-4791-8C2A-7045188AB5FB}"/>
    <cellStyle name="Normal 4 5 2 3 3 2 3" xfId="23170" xr:uid="{08B62AFB-B92C-4232-A5E4-7C8BC7C68E43}"/>
    <cellStyle name="Normal 4 5 2 3 3 2 3 2" xfId="36862" xr:uid="{3BD2B7AE-E9D6-49D1-B538-9838BAAE0DAD}"/>
    <cellStyle name="Normal 4 5 2 3 3 2 3 3" xfId="51746" xr:uid="{93F8AD60-82A2-4EC4-BE06-2F673155B690}"/>
    <cellStyle name="Normal 4 5 2 3 3 2 4" xfId="16326" xr:uid="{04E79472-F153-40DE-A4F1-81D6A0A053BC}"/>
    <cellStyle name="Normal 4 5 2 3 3 2 5" xfId="30016" xr:uid="{4C32CE60-57D9-4BF1-87C7-C620F1CA02F2}"/>
    <cellStyle name="Normal 4 5 2 3 3 2 6" xfId="44900" xr:uid="{BBFE83FD-4131-4B88-9579-42AF95210AF9}"/>
    <cellStyle name="Normal 4 5 2 3 3 3" xfId="11190" xr:uid="{DED49552-9F4D-4E26-A999-8E8AACEE4D4A}"/>
    <cellStyle name="Normal 4 5 2 3 3 3 2" xfId="24880" xr:uid="{522C4F45-729F-49B8-B81A-918829900E52}"/>
    <cellStyle name="Normal 4 5 2 3 3 3 2 2" xfId="38572" xr:uid="{6B65FC7F-678B-4A70-9B80-B390905A9DBE}"/>
    <cellStyle name="Normal 4 5 2 3 3 3 2 3" xfId="53456" xr:uid="{43C87AEC-E245-4E2A-B200-54A64A30842C}"/>
    <cellStyle name="Normal 4 5 2 3 3 3 3" xfId="18036" xr:uid="{3D559974-8A6F-4612-B773-F115EE85E4A8}"/>
    <cellStyle name="Normal 4 5 2 3 3 3 4" xfId="31726" xr:uid="{EFA80ECA-1E0C-486F-8F2B-D1C3CFA69B55}"/>
    <cellStyle name="Normal 4 5 2 3 3 3 5" xfId="46610" xr:uid="{92709561-009D-47F0-8F6F-57AF99DF6A65}"/>
    <cellStyle name="Normal 4 5 2 3 3 4" xfId="21458" xr:uid="{E075BC18-E57C-4192-818F-9ECBD7E61A47}"/>
    <cellStyle name="Normal 4 5 2 3 3 4 2" xfId="35150" xr:uid="{48C640EA-707B-4B01-9551-57D823299325}"/>
    <cellStyle name="Normal 4 5 2 3 3 4 3" xfId="50034" xr:uid="{D61AAA2C-B1A8-4E05-A921-99002A6D2DBC}"/>
    <cellStyle name="Normal 4 5 2 3 3 5" xfId="14614" xr:uid="{E8A62366-8032-4FF8-87BD-ED7175A41A3A}"/>
    <cellStyle name="Normal 4 5 2 3 3 6" xfId="28304" xr:uid="{19D5BAD0-160B-48AA-A5DD-807211A37530}"/>
    <cellStyle name="Normal 4 5 2 3 3 7" xfId="43188" xr:uid="{65BF6563-D630-43B6-98F9-3DF94791499E}"/>
    <cellStyle name="Normal 4 5 2 3 4" xfId="7769" xr:uid="{855BBB2B-9956-43CB-88F8-82292F4BA22B}"/>
    <cellStyle name="Normal 4 5 2 3 4 2" xfId="9481" xr:uid="{086AE7D3-A0F8-400A-AD14-69F8DC2D9900}"/>
    <cellStyle name="Normal 4 5 2 3 4 2 2" xfId="12903" xr:uid="{FFD4ED6C-BED0-4A04-B2A3-6D8680262409}"/>
    <cellStyle name="Normal 4 5 2 3 4 2 2 2" xfId="26593" xr:uid="{7FA6A680-32F1-4AEA-9CF5-E28B07316D76}"/>
    <cellStyle name="Normal 4 5 2 3 4 2 2 2 2" xfId="40285" xr:uid="{FB01FBFD-DDFB-44FA-BA4A-3A36BD5B5911}"/>
    <cellStyle name="Normal 4 5 2 3 4 2 2 2 3" xfId="55169" xr:uid="{6EF59FCC-668A-4090-8423-01ED59BFB7F9}"/>
    <cellStyle name="Normal 4 5 2 3 4 2 2 3" xfId="19749" xr:uid="{99DD6E47-504D-4757-B0B6-BA6240C7858B}"/>
    <cellStyle name="Normal 4 5 2 3 4 2 2 4" xfId="33439" xr:uid="{0CD46CF1-1110-49C5-9F1A-F700AF7530E3}"/>
    <cellStyle name="Normal 4 5 2 3 4 2 2 5" xfId="48323" xr:uid="{4FDD617C-C18B-45BB-99B0-A935EF441D69}"/>
    <cellStyle name="Normal 4 5 2 3 4 2 3" xfId="23171" xr:uid="{DA21D0EF-D178-4969-AB53-473F208C7C11}"/>
    <cellStyle name="Normal 4 5 2 3 4 2 3 2" xfId="36863" xr:uid="{027CFC6D-99E3-493D-8834-4F4EB3871175}"/>
    <cellStyle name="Normal 4 5 2 3 4 2 3 3" xfId="51747" xr:uid="{53E1F761-4703-4387-8908-2FF8D88E32E3}"/>
    <cellStyle name="Normal 4 5 2 3 4 2 4" xfId="16327" xr:uid="{4B2C9795-BAD0-46B7-AF34-91BA2DAE37F8}"/>
    <cellStyle name="Normal 4 5 2 3 4 2 5" xfId="30017" xr:uid="{EE10E2DB-D184-4BA5-8112-697D2D0582FF}"/>
    <cellStyle name="Normal 4 5 2 3 4 2 6" xfId="44901" xr:uid="{B98DC80A-02CD-409C-B8B5-759B027F0A99}"/>
    <cellStyle name="Normal 4 5 2 3 4 3" xfId="11191" xr:uid="{3CE0340D-B1FE-4AB3-BAF0-60EB6CB0A616}"/>
    <cellStyle name="Normal 4 5 2 3 4 3 2" xfId="24881" xr:uid="{AD8AF3BE-DC17-4A17-A2F4-6EBECE07BC0C}"/>
    <cellStyle name="Normal 4 5 2 3 4 3 2 2" xfId="38573" xr:uid="{8F0143A4-CB7F-46F1-8791-41D8AF2C6006}"/>
    <cellStyle name="Normal 4 5 2 3 4 3 2 3" xfId="53457" xr:uid="{93FFA0EE-AA52-47F9-9874-91CE454D6B1F}"/>
    <cellStyle name="Normal 4 5 2 3 4 3 3" xfId="18037" xr:uid="{B486058D-DBF4-4810-8562-EAED45A0537B}"/>
    <cellStyle name="Normal 4 5 2 3 4 3 4" xfId="31727" xr:uid="{624AEA23-09AD-4782-A411-A30D94EFCF6D}"/>
    <cellStyle name="Normal 4 5 2 3 4 3 5" xfId="46611" xr:uid="{D5CF4D69-4A63-46AC-BDB6-FA9192542A9C}"/>
    <cellStyle name="Normal 4 5 2 3 4 4" xfId="21459" xr:uid="{92CFC4C8-DCD2-4A32-888F-2856684FE16A}"/>
    <cellStyle name="Normal 4 5 2 3 4 4 2" xfId="35151" xr:uid="{63CD7F77-F0D8-4208-B831-9841661C1DAF}"/>
    <cellStyle name="Normal 4 5 2 3 4 4 3" xfId="50035" xr:uid="{3F803F52-177F-46FE-B611-F566C92D5F68}"/>
    <cellStyle name="Normal 4 5 2 3 4 5" xfId="14615" xr:uid="{CE2ED637-C6B8-4D80-A79C-7ECF6F4E003F}"/>
    <cellStyle name="Normal 4 5 2 3 4 6" xfId="28305" xr:uid="{0F8AFCD4-3DFB-42A2-A3AE-1B42B529609D}"/>
    <cellStyle name="Normal 4 5 2 3 4 7" xfId="43189" xr:uid="{E56D8177-7CB0-4359-9CD1-D80B88972B52}"/>
    <cellStyle name="Normal 4 5 2 3 5" xfId="9477" xr:uid="{CD4000FB-A9C0-4F9B-A7BF-00D199F1DEC4}"/>
    <cellStyle name="Normal 4 5 2 3 5 2" xfId="12899" xr:uid="{F6485300-BDC2-4302-8904-11609F9BD598}"/>
    <cellStyle name="Normal 4 5 2 3 5 2 2" xfId="26589" xr:uid="{EFFAD619-AC77-4178-AE2B-F73CAE9FAEA7}"/>
    <cellStyle name="Normal 4 5 2 3 5 2 2 2" xfId="40281" xr:uid="{CD460F1B-A0E0-4727-AB65-D2AF1F2AE9C2}"/>
    <cellStyle name="Normal 4 5 2 3 5 2 2 3" xfId="55165" xr:uid="{C21AEF1C-E029-4CEF-A3B2-026BFFCC91DA}"/>
    <cellStyle name="Normal 4 5 2 3 5 2 3" xfId="19745" xr:uid="{D092B0D5-49F7-4C85-B7D6-C42C5542E4F0}"/>
    <cellStyle name="Normal 4 5 2 3 5 2 4" xfId="33435" xr:uid="{E1240D86-780B-4C2F-BE80-377C49E96935}"/>
    <cellStyle name="Normal 4 5 2 3 5 2 5" xfId="48319" xr:uid="{83462D31-0EE1-4CFC-A49A-B8409F36E5FB}"/>
    <cellStyle name="Normal 4 5 2 3 5 3" xfId="23167" xr:uid="{057914E1-75AD-4E2A-ABA2-10B3729E6D0F}"/>
    <cellStyle name="Normal 4 5 2 3 5 3 2" xfId="36859" xr:uid="{753E7422-DE82-443D-948D-F52F26BB0491}"/>
    <cellStyle name="Normal 4 5 2 3 5 3 3" xfId="51743" xr:uid="{8009196C-8942-402B-B6FD-50E09280CD5C}"/>
    <cellStyle name="Normal 4 5 2 3 5 4" xfId="16323" xr:uid="{B13ABDA9-179A-4960-A730-764968315645}"/>
    <cellStyle name="Normal 4 5 2 3 5 5" xfId="30013" xr:uid="{78AB08C3-7C84-4A11-9ACC-1A2BF109377C}"/>
    <cellStyle name="Normal 4 5 2 3 5 6" xfId="44897" xr:uid="{31710CA0-EB43-4535-9943-2BC30EDCD3BA}"/>
    <cellStyle name="Normal 4 5 2 3 6" xfId="11187" xr:uid="{3495BF7B-5650-420C-876D-EC52FDC96BDC}"/>
    <cellStyle name="Normal 4 5 2 3 6 2" xfId="24877" xr:uid="{7F74F407-F7AC-4670-B08E-3E74DD1A1B76}"/>
    <cellStyle name="Normal 4 5 2 3 6 2 2" xfId="38569" xr:uid="{E6FD55C5-A8CB-42DE-9B08-48B902716918}"/>
    <cellStyle name="Normal 4 5 2 3 6 2 3" xfId="53453" xr:uid="{A204569F-0C39-4842-9BFE-E43AFF7DB21D}"/>
    <cellStyle name="Normal 4 5 2 3 6 3" xfId="18033" xr:uid="{74DD9E80-ED4B-40C9-8B45-26BF0D2203ED}"/>
    <cellStyle name="Normal 4 5 2 3 6 4" xfId="31723" xr:uid="{7A95C1D8-DDE5-49F4-B527-B5D0205435BD}"/>
    <cellStyle name="Normal 4 5 2 3 6 5" xfId="46607" xr:uid="{0293A7BE-F3F6-43F6-8C61-E37B1273F739}"/>
    <cellStyle name="Normal 4 5 2 3 7" xfId="21455" xr:uid="{DFF53E91-ACE4-4A6E-A7F7-C8BB62391C17}"/>
    <cellStyle name="Normal 4 5 2 3 7 2" xfId="35147" xr:uid="{C6369079-B4BA-4983-AE4A-2B6B8AC11035}"/>
    <cellStyle name="Normal 4 5 2 3 7 3" xfId="50031" xr:uid="{D7ED7E64-2653-4C87-92FA-B9ED3D435E4E}"/>
    <cellStyle name="Normal 4 5 2 3 8" xfId="14611" xr:uid="{693DAEF9-B483-4BCE-AE47-457A7ECF55AF}"/>
    <cellStyle name="Normal 4 5 2 3 9" xfId="28301" xr:uid="{2AF43F2A-0FFE-470A-B600-01159CB7CDB8}"/>
    <cellStyle name="Normal 4 5 2 4" xfId="7770" xr:uid="{704D3D4F-0F8F-47BD-8250-801FDF5215B9}"/>
    <cellStyle name="Normal 4 5 2 4 2" xfId="7771" xr:uid="{F5A239B5-CA72-40B3-B14C-55A8B818222E}"/>
    <cellStyle name="Normal 4 5 2 4 2 2" xfId="9483" xr:uid="{15567DE2-8452-489F-B75D-09A7653E4E65}"/>
    <cellStyle name="Normal 4 5 2 4 2 2 2" xfId="12905" xr:uid="{79C05F0A-6A85-4531-92B9-18943E578432}"/>
    <cellStyle name="Normal 4 5 2 4 2 2 2 2" xfId="26595" xr:uid="{9ECB1991-F53C-4945-B8F8-2D344EE3C64D}"/>
    <cellStyle name="Normal 4 5 2 4 2 2 2 2 2" xfId="40287" xr:uid="{817469C5-33C0-48D8-8ED9-386A1D0486A2}"/>
    <cellStyle name="Normal 4 5 2 4 2 2 2 2 3" xfId="55171" xr:uid="{EB4F8808-0464-4323-9BA3-15F6EB16D338}"/>
    <cellStyle name="Normal 4 5 2 4 2 2 2 3" xfId="19751" xr:uid="{CA37CD18-31E6-4FF8-9C67-69F47F5C2E19}"/>
    <cellStyle name="Normal 4 5 2 4 2 2 2 4" xfId="33441" xr:uid="{C456AB98-1EE7-4DCD-B512-13066D7D4013}"/>
    <cellStyle name="Normal 4 5 2 4 2 2 2 5" xfId="48325" xr:uid="{8B815BE3-11E0-4427-9F3E-2095FC6ECE15}"/>
    <cellStyle name="Normal 4 5 2 4 2 2 3" xfId="23173" xr:uid="{292A3B77-8F76-4DCC-A867-B4A9E26362D1}"/>
    <cellStyle name="Normal 4 5 2 4 2 2 3 2" xfId="36865" xr:uid="{6E45E1F4-678A-4161-9158-03AA1C94420E}"/>
    <cellStyle name="Normal 4 5 2 4 2 2 3 3" xfId="51749" xr:uid="{2BB01758-9DE0-4E3C-951F-913C7D591BCD}"/>
    <cellStyle name="Normal 4 5 2 4 2 2 4" xfId="16329" xr:uid="{BD17E20D-68D9-4E2A-ABE4-A7C55807FAD4}"/>
    <cellStyle name="Normal 4 5 2 4 2 2 5" xfId="30019" xr:uid="{159AED35-54CF-4B1E-9552-100A48F853F7}"/>
    <cellStyle name="Normal 4 5 2 4 2 2 6" xfId="44903" xr:uid="{2A20B28D-7262-43FC-A3BE-378106B6C7D6}"/>
    <cellStyle name="Normal 4 5 2 4 2 3" xfId="11193" xr:uid="{0DB7F16B-CFAD-46F4-B841-966EB0D663F4}"/>
    <cellStyle name="Normal 4 5 2 4 2 3 2" xfId="24883" xr:uid="{4F48B7C0-4A4A-405A-8668-7591A83E5FB3}"/>
    <cellStyle name="Normal 4 5 2 4 2 3 2 2" xfId="38575" xr:uid="{42C98069-5ABC-4547-B08A-C7FDD5B744AB}"/>
    <cellStyle name="Normal 4 5 2 4 2 3 2 3" xfId="53459" xr:uid="{199976BB-BF6E-45CB-BE86-B32185F699D2}"/>
    <cellStyle name="Normal 4 5 2 4 2 3 3" xfId="18039" xr:uid="{79E325FC-CDC8-40C4-9265-3E9DEC58BC43}"/>
    <cellStyle name="Normal 4 5 2 4 2 3 4" xfId="31729" xr:uid="{9C59C0B2-9C1B-462C-B0F7-5F3B0F8EED7D}"/>
    <cellStyle name="Normal 4 5 2 4 2 3 5" xfId="46613" xr:uid="{324FE448-EEB7-4E2A-B53E-CBF19E05F72A}"/>
    <cellStyle name="Normal 4 5 2 4 2 4" xfId="21461" xr:uid="{BA2721D8-4106-4FD8-B27C-BC445FC068C9}"/>
    <cellStyle name="Normal 4 5 2 4 2 4 2" xfId="35153" xr:uid="{322D2F0B-903E-4714-9543-C82FF7937EC3}"/>
    <cellStyle name="Normal 4 5 2 4 2 4 3" xfId="50037" xr:uid="{2D3580B3-71D1-414E-B836-8AB75BB9860F}"/>
    <cellStyle name="Normal 4 5 2 4 2 5" xfId="14617" xr:uid="{DF2B24E4-C2CB-4AE9-B11E-339A506F6142}"/>
    <cellStyle name="Normal 4 5 2 4 2 6" xfId="28307" xr:uid="{C451FC35-ECE6-4D28-A970-5BF74D928471}"/>
    <cellStyle name="Normal 4 5 2 4 2 7" xfId="43191" xr:uid="{AEBC6CAB-CFA9-42DF-85D1-12B0100E50B6}"/>
    <cellStyle name="Normal 4 5 2 4 3" xfId="9482" xr:uid="{F0817489-5330-4861-987A-242409443E04}"/>
    <cellStyle name="Normal 4 5 2 4 3 2" xfId="12904" xr:uid="{E8D6993A-7AF8-4259-B6E4-CE394C8B2DA0}"/>
    <cellStyle name="Normal 4 5 2 4 3 2 2" xfId="26594" xr:uid="{F1C59253-43A3-4749-A11E-33FB1D1C8361}"/>
    <cellStyle name="Normal 4 5 2 4 3 2 2 2" xfId="40286" xr:uid="{65C07214-63FF-4B94-8942-0B6324F49D07}"/>
    <cellStyle name="Normal 4 5 2 4 3 2 2 3" xfId="55170" xr:uid="{79762567-4662-4C75-A7AB-DD6374CAD27D}"/>
    <cellStyle name="Normal 4 5 2 4 3 2 3" xfId="19750" xr:uid="{A7969F92-A00E-4028-A42E-47BA4333E64F}"/>
    <cellStyle name="Normal 4 5 2 4 3 2 4" xfId="33440" xr:uid="{48ABD8C2-0D0F-42AB-9CC3-51A5588E2A25}"/>
    <cellStyle name="Normal 4 5 2 4 3 2 5" xfId="48324" xr:uid="{9CCDBE0D-9F5F-485A-A320-558A373F1292}"/>
    <cellStyle name="Normal 4 5 2 4 3 3" xfId="23172" xr:uid="{1C3338D3-EB0E-4F75-B3E3-D07EF19A6F2A}"/>
    <cellStyle name="Normal 4 5 2 4 3 3 2" xfId="36864" xr:uid="{27B87E18-E013-4D9F-AC7A-E4C6077779F9}"/>
    <cellStyle name="Normal 4 5 2 4 3 3 3" xfId="51748" xr:uid="{797A0FE0-4399-40EB-BC57-16C8A8031F0F}"/>
    <cellStyle name="Normal 4 5 2 4 3 4" xfId="16328" xr:uid="{BAECFADB-5B46-4C31-A36F-FD341238666C}"/>
    <cellStyle name="Normal 4 5 2 4 3 5" xfId="30018" xr:uid="{6A2B1B5A-D6BE-4FAD-838E-C4B6B46C5E70}"/>
    <cellStyle name="Normal 4 5 2 4 3 6" xfId="44902" xr:uid="{7B2B1303-3CF1-41F0-9C78-16844DB2DCD8}"/>
    <cellStyle name="Normal 4 5 2 4 4" xfId="11192" xr:uid="{AD27AF34-521F-4955-AB59-5BC209DCD0AC}"/>
    <cellStyle name="Normal 4 5 2 4 4 2" xfId="24882" xr:uid="{BFAB3CE9-9C53-4943-9F4A-0F4DE40FE5D6}"/>
    <cellStyle name="Normal 4 5 2 4 4 2 2" xfId="38574" xr:uid="{5EF1D487-57FB-4368-ADE3-DEE620178FC5}"/>
    <cellStyle name="Normal 4 5 2 4 4 2 3" xfId="53458" xr:uid="{1C679EB2-B89D-4900-8912-9CF622DE23BA}"/>
    <cellStyle name="Normal 4 5 2 4 4 3" xfId="18038" xr:uid="{6FD92DE3-7FB4-4DE0-B14F-062404571FE6}"/>
    <cellStyle name="Normal 4 5 2 4 4 4" xfId="31728" xr:uid="{8FB46190-C293-44EA-BC1F-23C8B1187F75}"/>
    <cellStyle name="Normal 4 5 2 4 4 5" xfId="46612" xr:uid="{926C412A-5C45-4FF5-A408-80924CEA7560}"/>
    <cellStyle name="Normal 4 5 2 4 5" xfId="21460" xr:uid="{B07766E9-765A-451C-88CF-DFA23323741B}"/>
    <cellStyle name="Normal 4 5 2 4 5 2" xfId="35152" xr:uid="{9A44EFB6-31D0-4AB1-B6F8-3DEC61A317F9}"/>
    <cellStyle name="Normal 4 5 2 4 5 3" xfId="50036" xr:uid="{CCBF10E1-14DC-411C-9948-67578722D780}"/>
    <cellStyle name="Normal 4 5 2 4 6" xfId="14616" xr:uid="{5CC90C6E-C299-49EC-91AB-49D13EF5C876}"/>
    <cellStyle name="Normal 4 5 2 4 7" xfId="28306" xr:uid="{50B48288-0C5A-45A3-9DC7-DAC2048DB4B9}"/>
    <cellStyle name="Normal 4 5 2 4 8" xfId="43190" xr:uid="{402B57FA-3EE9-43AE-B485-368AD59E754C}"/>
    <cellStyle name="Normal 4 5 2 5" xfId="7772" xr:uid="{D7C64FAB-4F00-4B17-BED6-49516AE76256}"/>
    <cellStyle name="Normal 4 5 2 5 2" xfId="9484" xr:uid="{A6B72364-0694-470D-B513-6A3B69804C84}"/>
    <cellStyle name="Normal 4 5 2 5 2 2" xfId="12906" xr:uid="{3641AE4C-0A31-4501-889B-4655AAC5B1C0}"/>
    <cellStyle name="Normal 4 5 2 5 2 2 2" xfId="26596" xr:uid="{95A34B34-5ECC-4866-8656-0F5438C87626}"/>
    <cellStyle name="Normal 4 5 2 5 2 2 2 2" xfId="40288" xr:uid="{88898DD5-B0B0-4F4B-B4C1-388D900288B6}"/>
    <cellStyle name="Normal 4 5 2 5 2 2 2 3" xfId="55172" xr:uid="{C70E2A95-04DD-4BF7-BDA7-7CEC801A2C5A}"/>
    <cellStyle name="Normal 4 5 2 5 2 2 3" xfId="19752" xr:uid="{5928037D-9F6B-4376-91AD-2244F0A723F4}"/>
    <cellStyle name="Normal 4 5 2 5 2 2 4" xfId="33442" xr:uid="{60EE7A18-468D-4E39-BC04-E2B3159FB708}"/>
    <cellStyle name="Normal 4 5 2 5 2 2 5" xfId="48326" xr:uid="{8574D3B8-0468-4885-885E-794B1ED7F721}"/>
    <cellStyle name="Normal 4 5 2 5 2 3" xfId="23174" xr:uid="{749DAB04-8F57-4BEC-9BD6-EDB0CAE1A04A}"/>
    <cellStyle name="Normal 4 5 2 5 2 3 2" xfId="36866" xr:uid="{E033FB10-C3EE-4970-92CC-5EEE38A9B53D}"/>
    <cellStyle name="Normal 4 5 2 5 2 3 3" xfId="51750" xr:uid="{1ECC43D9-7AC5-44D7-BAE1-3E5ACAA30337}"/>
    <cellStyle name="Normal 4 5 2 5 2 4" xfId="16330" xr:uid="{9E363620-75BC-4862-AFB1-99E2ED4249D1}"/>
    <cellStyle name="Normal 4 5 2 5 2 5" xfId="30020" xr:uid="{27689861-A154-49EB-8125-C4F407299DE8}"/>
    <cellStyle name="Normal 4 5 2 5 2 6" xfId="44904" xr:uid="{A53F58AC-6360-4CEB-9AB3-E8EC2B672A0C}"/>
    <cellStyle name="Normal 4 5 2 5 3" xfId="11194" xr:uid="{3826837D-E0EB-4CF0-A6D8-3F0D114FC53D}"/>
    <cellStyle name="Normal 4 5 2 5 3 2" xfId="24884" xr:uid="{3E80E46F-968E-49FD-AD49-37B68CEA63A3}"/>
    <cellStyle name="Normal 4 5 2 5 3 2 2" xfId="38576" xr:uid="{0CAD8129-0ACA-4540-BBDE-A91F322B3A46}"/>
    <cellStyle name="Normal 4 5 2 5 3 2 3" xfId="53460" xr:uid="{7DD41D9C-4117-447C-8ECB-4CCB5F171D5F}"/>
    <cellStyle name="Normal 4 5 2 5 3 3" xfId="18040" xr:uid="{0A528D17-116C-4F3F-8377-E83D5A458851}"/>
    <cellStyle name="Normal 4 5 2 5 3 4" xfId="31730" xr:uid="{0C8FE11B-A59E-4508-BEB0-93C34D3C468C}"/>
    <cellStyle name="Normal 4 5 2 5 3 5" xfId="46614" xr:uid="{41847A9D-55FA-4512-814B-A7EF4C61D2E9}"/>
    <cellStyle name="Normal 4 5 2 5 4" xfId="21462" xr:uid="{5B84E255-A8E2-466C-9737-63F02972C5EE}"/>
    <cellStyle name="Normal 4 5 2 5 4 2" xfId="35154" xr:uid="{52B34A82-9659-4F3D-AA56-71F381552385}"/>
    <cellStyle name="Normal 4 5 2 5 4 3" xfId="50038" xr:uid="{3E306A5F-E72C-4BAC-9D14-BF600EF84BFC}"/>
    <cellStyle name="Normal 4 5 2 5 5" xfId="14618" xr:uid="{D72F2669-98DE-471C-9C71-43536221EF9A}"/>
    <cellStyle name="Normal 4 5 2 5 6" xfId="28308" xr:uid="{FD465255-F62E-49F7-937B-878E34FEF591}"/>
    <cellStyle name="Normal 4 5 2 5 7" xfId="43192" xr:uid="{51F6D810-FC84-44C6-9D11-D83A4B219F7D}"/>
    <cellStyle name="Normal 4 5 2 6" xfId="7773" xr:uid="{D432F3CE-8C72-4298-BFA4-C4AB67F9EFF2}"/>
    <cellStyle name="Normal 4 5 2 6 2" xfId="9485" xr:uid="{3A0CC63E-05B6-4D35-8259-C2A2C4A5947D}"/>
    <cellStyle name="Normal 4 5 2 6 2 2" xfId="12907" xr:uid="{AAEAEC7E-62A9-49B3-8B80-68B9804A79F1}"/>
    <cellStyle name="Normal 4 5 2 6 2 2 2" xfId="26597" xr:uid="{7AC12DDB-E83A-48CF-A939-CF9B1A70E85E}"/>
    <cellStyle name="Normal 4 5 2 6 2 2 2 2" xfId="40289" xr:uid="{CF9C44E0-567A-4763-B463-BE18046BDDAC}"/>
    <cellStyle name="Normal 4 5 2 6 2 2 2 3" xfId="55173" xr:uid="{76057CC1-FDC3-4567-A62D-437058ABEB41}"/>
    <cellStyle name="Normal 4 5 2 6 2 2 3" xfId="19753" xr:uid="{95F32399-B306-4006-BBEC-2FFFF9503A00}"/>
    <cellStyle name="Normal 4 5 2 6 2 2 4" xfId="33443" xr:uid="{A943AAF0-3734-47BD-AEEE-0AE940AFE8FF}"/>
    <cellStyle name="Normal 4 5 2 6 2 2 5" xfId="48327" xr:uid="{5E795087-28D8-443C-B525-99525465560D}"/>
    <cellStyle name="Normal 4 5 2 6 2 3" xfId="23175" xr:uid="{0C5D7D85-10C0-4CB0-86D5-CA82DBDD6FF9}"/>
    <cellStyle name="Normal 4 5 2 6 2 3 2" xfId="36867" xr:uid="{D6E2932D-A81C-44B5-A0FC-A039A9BF4A16}"/>
    <cellStyle name="Normal 4 5 2 6 2 3 3" xfId="51751" xr:uid="{6BC54E4F-AD87-42B0-97AF-6ACCF0EE5108}"/>
    <cellStyle name="Normal 4 5 2 6 2 4" xfId="16331" xr:uid="{C3CD97C2-5582-4A98-A435-15C7571E08EE}"/>
    <cellStyle name="Normal 4 5 2 6 2 5" xfId="30021" xr:uid="{E2FC5B83-3B76-428F-93C1-ADB9B33039FB}"/>
    <cellStyle name="Normal 4 5 2 6 2 6" xfId="44905" xr:uid="{548141FF-65B7-4303-A074-34FD3F2EDCE4}"/>
    <cellStyle name="Normal 4 5 2 6 3" xfId="11195" xr:uid="{B81624E8-31B2-41C4-8B3F-4FEF853C6738}"/>
    <cellStyle name="Normal 4 5 2 6 3 2" xfId="24885" xr:uid="{66822C91-5412-44CE-B94D-05B5CC2D7159}"/>
    <cellStyle name="Normal 4 5 2 6 3 2 2" xfId="38577" xr:uid="{B41A8388-B2F8-4ACE-BF04-D8DDEB09109D}"/>
    <cellStyle name="Normal 4 5 2 6 3 2 3" xfId="53461" xr:uid="{52BE90C6-BF08-4335-A06A-8DC389B89C5A}"/>
    <cellStyle name="Normal 4 5 2 6 3 3" xfId="18041" xr:uid="{890293DA-E8BA-43D8-929B-C1568898499D}"/>
    <cellStyle name="Normal 4 5 2 6 3 4" xfId="31731" xr:uid="{7AB1D1D2-C7A6-4DDC-A793-79780CBC72BD}"/>
    <cellStyle name="Normal 4 5 2 6 3 5" xfId="46615" xr:uid="{D60FDEBF-23A6-4AE1-AFAF-3C9E5BEFE997}"/>
    <cellStyle name="Normal 4 5 2 6 4" xfId="21463" xr:uid="{BB692257-4BF6-458A-B09D-5FD40F4DCD7E}"/>
    <cellStyle name="Normal 4 5 2 6 4 2" xfId="35155" xr:uid="{14D07FA8-FC82-47F4-AFEC-F9D56951655A}"/>
    <cellStyle name="Normal 4 5 2 6 4 3" xfId="50039" xr:uid="{460F5615-A155-45C2-8463-C89121E58565}"/>
    <cellStyle name="Normal 4 5 2 6 5" xfId="14619" xr:uid="{348F2181-28C9-41F0-B441-6BF9D343686A}"/>
    <cellStyle name="Normal 4 5 2 6 6" xfId="28309" xr:uid="{1DEC385F-3B56-47F4-B492-B6F7FE86C98F}"/>
    <cellStyle name="Normal 4 5 2 6 7" xfId="43193" xr:uid="{FAA8101C-35DA-4141-ADF5-A48F1905CAA6}"/>
    <cellStyle name="Normal 4 5 2 7" xfId="9471" xr:uid="{D10CB85A-DBB0-4678-92DD-50C4FF895E5F}"/>
    <cellStyle name="Normal 4 5 2 7 2" xfId="12893" xr:uid="{46583A5E-1FC5-4DC4-9C41-E4035DD78DFB}"/>
    <cellStyle name="Normal 4 5 2 7 2 2" xfId="26583" xr:uid="{86389E29-3369-404B-A528-3B9FA1E99848}"/>
    <cellStyle name="Normal 4 5 2 7 2 2 2" xfId="40275" xr:uid="{B5F5E7C7-790E-43F0-B974-28BC18E6F2DF}"/>
    <cellStyle name="Normal 4 5 2 7 2 2 3" xfId="55159" xr:uid="{9B471014-32D6-4253-9747-060384C101D6}"/>
    <cellStyle name="Normal 4 5 2 7 2 3" xfId="19739" xr:uid="{02925195-324F-42D7-AC34-85399FC972B3}"/>
    <cellStyle name="Normal 4 5 2 7 2 4" xfId="33429" xr:uid="{B3C4814A-E7B4-4BD7-A195-6DF47CA08F95}"/>
    <cellStyle name="Normal 4 5 2 7 2 5" xfId="48313" xr:uid="{5233D8BB-16A9-4985-8B58-8888C4A0925B}"/>
    <cellStyle name="Normal 4 5 2 7 3" xfId="23161" xr:uid="{4A82299E-85B9-4047-A5F0-AF94ECEC7D45}"/>
    <cellStyle name="Normal 4 5 2 7 3 2" xfId="36853" xr:uid="{A75A2105-18B0-4033-BDF7-D09A89CDD42A}"/>
    <cellStyle name="Normal 4 5 2 7 3 3" xfId="51737" xr:uid="{3BD8FB11-2896-4A1C-AC50-3D3C8A021E60}"/>
    <cellStyle name="Normal 4 5 2 7 4" xfId="16317" xr:uid="{639CAC7C-1D57-4421-8FB8-F49B651D9BCC}"/>
    <cellStyle name="Normal 4 5 2 7 5" xfId="30007" xr:uid="{964584F1-C707-46A5-972E-8BDAA8F5A4A7}"/>
    <cellStyle name="Normal 4 5 2 7 6" xfId="44891" xr:uid="{E408C903-9E6F-470C-8AA5-5084E94F3B51}"/>
    <cellStyle name="Normal 4 5 2 8" xfId="11181" xr:uid="{DD534E94-7ED0-40F5-BF05-0F3612D43511}"/>
    <cellStyle name="Normal 4 5 2 8 2" xfId="24871" xr:uid="{959079A1-B460-4E1B-87E2-6A165948321A}"/>
    <cellStyle name="Normal 4 5 2 8 2 2" xfId="38563" xr:uid="{073FEB8E-474B-4904-ABAA-73498E2EEAFE}"/>
    <cellStyle name="Normal 4 5 2 8 2 3" xfId="53447" xr:uid="{3404F022-FF64-496F-B096-A74627519220}"/>
    <cellStyle name="Normal 4 5 2 8 3" xfId="18027" xr:uid="{A1F1FA4C-2CE0-4396-8B8E-9B094BF2205F}"/>
    <cellStyle name="Normal 4 5 2 8 4" xfId="31717" xr:uid="{2B55675B-44D5-495F-92B0-7B6B491D048D}"/>
    <cellStyle name="Normal 4 5 2 8 5" xfId="46601" xr:uid="{B0D68C33-A49E-4D6B-9F7E-B11DCCE0B64F}"/>
    <cellStyle name="Normal 4 5 2 9" xfId="21449" xr:uid="{B2BDAE69-ADBD-4145-8D61-B5479D4D0333}"/>
    <cellStyle name="Normal 4 5 2 9 2" xfId="35141" xr:uid="{0687C9F6-A452-4BEF-B99E-8ECF70167199}"/>
    <cellStyle name="Normal 4 5 2 9 3" xfId="50025" xr:uid="{E2D86ED0-0807-4D0C-9EB8-1809B2ABA069}"/>
    <cellStyle name="Normal 4 5 3" xfId="7774" xr:uid="{E66022E0-7FDD-43EC-B1B9-5958D96DD0DE}"/>
    <cellStyle name="Normal 4 5 3 10" xfId="43194" xr:uid="{52EF142C-8167-4893-8997-3747A731DD51}"/>
    <cellStyle name="Normal 4 5 3 2" xfId="7775" xr:uid="{F1C22B47-6E3F-4F20-A91E-D712594D0C22}"/>
    <cellStyle name="Normal 4 5 3 2 2" xfId="7776" xr:uid="{3A726E81-431E-4364-9EF2-17276DD305FA}"/>
    <cellStyle name="Normal 4 5 3 2 2 2" xfId="9488" xr:uid="{F3435E2D-D443-4736-BDB4-B23322817FFD}"/>
    <cellStyle name="Normal 4 5 3 2 2 2 2" xfId="12910" xr:uid="{540A0224-8E5E-4B2F-9803-C1CCB2738AEF}"/>
    <cellStyle name="Normal 4 5 3 2 2 2 2 2" xfId="26600" xr:uid="{BED2815A-C7B2-4BE8-8ED3-DB496B866F02}"/>
    <cellStyle name="Normal 4 5 3 2 2 2 2 2 2" xfId="40292" xr:uid="{C9803AF8-31C3-4EA7-9318-0FCBEA392A9F}"/>
    <cellStyle name="Normal 4 5 3 2 2 2 2 2 3" xfId="55176" xr:uid="{FECBB0C5-58E7-4DA2-AFF5-7AB5DC64BBD6}"/>
    <cellStyle name="Normal 4 5 3 2 2 2 2 3" xfId="19756" xr:uid="{2AD8B8AF-A19A-46EF-8B63-40B096245C1E}"/>
    <cellStyle name="Normal 4 5 3 2 2 2 2 4" xfId="33446" xr:uid="{272213F2-5686-4055-A4FF-57D5D331C897}"/>
    <cellStyle name="Normal 4 5 3 2 2 2 2 5" xfId="48330" xr:uid="{4C029D51-1408-4462-9EAA-8743A3352CB5}"/>
    <cellStyle name="Normal 4 5 3 2 2 2 3" xfId="23178" xr:uid="{B2914A7E-4CA3-4A70-9E49-5B4F6EF6E855}"/>
    <cellStyle name="Normal 4 5 3 2 2 2 3 2" xfId="36870" xr:uid="{06CA055C-5527-4CFC-8230-3E67A63FE9E1}"/>
    <cellStyle name="Normal 4 5 3 2 2 2 3 3" xfId="51754" xr:uid="{5E49D4DA-27CB-4F7B-81BD-17638DC667F2}"/>
    <cellStyle name="Normal 4 5 3 2 2 2 4" xfId="16334" xr:uid="{C99178A1-FC2C-4A0A-B16B-7239BA0CF819}"/>
    <cellStyle name="Normal 4 5 3 2 2 2 5" xfId="30024" xr:uid="{5B3EA8D0-C8F9-4CE4-92AF-178C3C5C6358}"/>
    <cellStyle name="Normal 4 5 3 2 2 2 6" xfId="44908" xr:uid="{DD3E244B-215F-4637-91A3-0BEF9AB786D7}"/>
    <cellStyle name="Normal 4 5 3 2 2 3" xfId="11198" xr:uid="{1735DB08-566E-4261-A36C-B94D0ECC22A8}"/>
    <cellStyle name="Normal 4 5 3 2 2 3 2" xfId="24888" xr:uid="{5925B8CB-57A5-4C0A-9BE3-7A177CE6046C}"/>
    <cellStyle name="Normal 4 5 3 2 2 3 2 2" xfId="38580" xr:uid="{4B093DF2-479B-4B78-A3CB-E69483695DC4}"/>
    <cellStyle name="Normal 4 5 3 2 2 3 2 3" xfId="53464" xr:uid="{CBB9EDCC-9320-4CFE-B265-CA5CF5B9016B}"/>
    <cellStyle name="Normal 4 5 3 2 2 3 3" xfId="18044" xr:uid="{A3740D13-68BD-4BFB-AB31-9BF2516A1E6E}"/>
    <cellStyle name="Normal 4 5 3 2 2 3 4" xfId="31734" xr:uid="{6D06CAC9-3BC1-4B5D-934C-25C6FE546338}"/>
    <cellStyle name="Normal 4 5 3 2 2 3 5" xfId="46618" xr:uid="{CD78351C-98ED-48BD-95EC-2A46B0E930F9}"/>
    <cellStyle name="Normal 4 5 3 2 2 4" xfId="21466" xr:uid="{66B1DD27-E0E9-4835-BAEA-F9B820768822}"/>
    <cellStyle name="Normal 4 5 3 2 2 4 2" xfId="35158" xr:uid="{DF589B63-7EFD-4E59-828F-414574D21366}"/>
    <cellStyle name="Normal 4 5 3 2 2 4 3" xfId="50042" xr:uid="{F5394C22-A041-40EB-8272-FC5D6E023717}"/>
    <cellStyle name="Normal 4 5 3 2 2 5" xfId="14622" xr:uid="{EEFC1C37-185F-474A-978C-CC17A6504643}"/>
    <cellStyle name="Normal 4 5 3 2 2 6" xfId="28312" xr:uid="{73086362-775C-41D3-A844-1BF7EDA20915}"/>
    <cellStyle name="Normal 4 5 3 2 2 7" xfId="43196" xr:uid="{8769111E-3D45-44DA-AE9E-2DBC984ACDB7}"/>
    <cellStyle name="Normal 4 5 3 2 3" xfId="9487" xr:uid="{A66A5254-B0BA-4D9F-9682-1FA44B2F8251}"/>
    <cellStyle name="Normal 4 5 3 2 3 2" xfId="12909" xr:uid="{A790C0FE-1139-4620-9300-DA6016BF3FEE}"/>
    <cellStyle name="Normal 4 5 3 2 3 2 2" xfId="26599" xr:uid="{241F1D94-1990-48D9-8F0C-1938282CCD63}"/>
    <cellStyle name="Normal 4 5 3 2 3 2 2 2" xfId="40291" xr:uid="{FD598998-B31A-47CA-8E6F-6C30D3CCEE71}"/>
    <cellStyle name="Normal 4 5 3 2 3 2 2 3" xfId="55175" xr:uid="{9C572E08-7D97-4135-AEED-0724B9C3492C}"/>
    <cellStyle name="Normal 4 5 3 2 3 2 3" xfId="19755" xr:uid="{6E99A8E1-1387-4027-B2F7-284E0A2AAE80}"/>
    <cellStyle name="Normal 4 5 3 2 3 2 4" xfId="33445" xr:uid="{264FD902-8A36-4528-82ED-C112C1A5243C}"/>
    <cellStyle name="Normal 4 5 3 2 3 2 5" xfId="48329" xr:uid="{BE4C2354-6DE6-468B-AC88-FBD70D19CBBE}"/>
    <cellStyle name="Normal 4 5 3 2 3 3" xfId="23177" xr:uid="{4BE6594C-E938-4958-BF07-DEE2B1200445}"/>
    <cellStyle name="Normal 4 5 3 2 3 3 2" xfId="36869" xr:uid="{34CD37A4-7272-46EE-B25C-A91BBC63C87B}"/>
    <cellStyle name="Normal 4 5 3 2 3 3 3" xfId="51753" xr:uid="{DA7BC0D6-DB8D-4B81-983B-A3C8718CE639}"/>
    <cellStyle name="Normal 4 5 3 2 3 4" xfId="16333" xr:uid="{FD0A5CFE-405B-497C-BE57-FD558E29DE95}"/>
    <cellStyle name="Normal 4 5 3 2 3 5" xfId="30023" xr:uid="{848E0BAE-3157-4306-99CD-B7513A328EC8}"/>
    <cellStyle name="Normal 4 5 3 2 3 6" xfId="44907" xr:uid="{D337AFCD-1A74-478E-8E94-6D43B9BDAD0E}"/>
    <cellStyle name="Normal 4 5 3 2 4" xfId="11197" xr:uid="{F0A9B59C-3543-4831-8D59-32C90495DF82}"/>
    <cellStyle name="Normal 4 5 3 2 4 2" xfId="24887" xr:uid="{A32BA89B-1D25-4D00-9BDE-52FCEF370C7F}"/>
    <cellStyle name="Normal 4 5 3 2 4 2 2" xfId="38579" xr:uid="{F0E9326C-10FC-4CC0-B7A6-DB9F4B4E05E7}"/>
    <cellStyle name="Normal 4 5 3 2 4 2 3" xfId="53463" xr:uid="{7A6D1400-299C-4E9D-AD55-8CEC9190C65F}"/>
    <cellStyle name="Normal 4 5 3 2 4 3" xfId="18043" xr:uid="{9B72362E-657B-439C-A8CD-4B587DCDF2D9}"/>
    <cellStyle name="Normal 4 5 3 2 4 4" xfId="31733" xr:uid="{C391987A-DAA9-47B7-B090-620BFA47946D}"/>
    <cellStyle name="Normal 4 5 3 2 4 5" xfId="46617" xr:uid="{C48E2F91-DE2B-47FC-9E64-63BD532DECB5}"/>
    <cellStyle name="Normal 4 5 3 2 5" xfId="21465" xr:uid="{F7E222D2-AA57-4E57-B723-546E2E68DA1E}"/>
    <cellStyle name="Normal 4 5 3 2 5 2" xfId="35157" xr:uid="{2F07DBC3-3589-4738-920B-A95CCEACD0F2}"/>
    <cellStyle name="Normal 4 5 3 2 5 3" xfId="50041" xr:uid="{FC1AAD5F-7860-42E8-A77F-CFB933833202}"/>
    <cellStyle name="Normal 4 5 3 2 6" xfId="14621" xr:uid="{72ADF91D-AEBA-49C3-8F98-3F2427938A8E}"/>
    <cellStyle name="Normal 4 5 3 2 7" xfId="28311" xr:uid="{98A28061-B2E6-4B76-9190-B5DED6E2EB02}"/>
    <cellStyle name="Normal 4 5 3 2 8" xfId="43195" xr:uid="{4B7A8D33-3B25-4244-932B-24FF776B85A2}"/>
    <cellStyle name="Normal 4 5 3 3" xfId="7777" xr:uid="{E2797DB9-227C-4BF1-ADDF-EDDE8D2C79D2}"/>
    <cellStyle name="Normal 4 5 3 3 2" xfId="9489" xr:uid="{871FF593-0B93-42CA-938F-162320C8492D}"/>
    <cellStyle name="Normal 4 5 3 3 2 2" xfId="12911" xr:uid="{9C28AB21-155B-4358-90CF-BDB940B8B2CD}"/>
    <cellStyle name="Normal 4 5 3 3 2 2 2" xfId="26601" xr:uid="{217D5114-0F6E-4AC7-A1AA-25E217EB0003}"/>
    <cellStyle name="Normal 4 5 3 3 2 2 2 2" xfId="40293" xr:uid="{13500406-2266-4807-88E4-252F011E416F}"/>
    <cellStyle name="Normal 4 5 3 3 2 2 2 3" xfId="55177" xr:uid="{02603729-3E16-46BC-A4BE-8AA3A9A361DB}"/>
    <cellStyle name="Normal 4 5 3 3 2 2 3" xfId="19757" xr:uid="{4E0B7B61-D9E6-4BB8-BD92-F290D1652698}"/>
    <cellStyle name="Normal 4 5 3 3 2 2 4" xfId="33447" xr:uid="{50F3F57B-91FD-4F44-993D-E94964977917}"/>
    <cellStyle name="Normal 4 5 3 3 2 2 5" xfId="48331" xr:uid="{1A392113-923B-4E1A-82F2-5003F63032D0}"/>
    <cellStyle name="Normal 4 5 3 3 2 3" xfId="23179" xr:uid="{F120103C-B6AA-43EB-AD33-39CB9354812F}"/>
    <cellStyle name="Normal 4 5 3 3 2 3 2" xfId="36871" xr:uid="{D9D77531-9160-4675-B246-42722FF0880A}"/>
    <cellStyle name="Normal 4 5 3 3 2 3 3" xfId="51755" xr:uid="{F9DE780A-D376-4687-9446-C6930E2F82CB}"/>
    <cellStyle name="Normal 4 5 3 3 2 4" xfId="16335" xr:uid="{8AAE4A9E-110D-4442-8403-07222F40BF49}"/>
    <cellStyle name="Normal 4 5 3 3 2 5" xfId="30025" xr:uid="{40359DBA-5C31-4BF5-A4A4-2A62CE9460C2}"/>
    <cellStyle name="Normal 4 5 3 3 2 6" xfId="44909" xr:uid="{820E6397-390C-47F6-89ED-04C788ABD832}"/>
    <cellStyle name="Normal 4 5 3 3 3" xfId="11199" xr:uid="{FA4B0DED-07A1-4777-AE27-6717404F6DE6}"/>
    <cellStyle name="Normal 4 5 3 3 3 2" xfId="24889" xr:uid="{12679CC6-4C35-4395-B15C-29DE86AC3843}"/>
    <cellStyle name="Normal 4 5 3 3 3 2 2" xfId="38581" xr:uid="{D4CB55E7-FACA-4817-857A-36F19F64712E}"/>
    <cellStyle name="Normal 4 5 3 3 3 2 3" xfId="53465" xr:uid="{FAAAF2FB-B621-490E-AF67-EF7DE5417A55}"/>
    <cellStyle name="Normal 4 5 3 3 3 3" xfId="18045" xr:uid="{2783EF21-F670-4150-9CA0-09703E05004D}"/>
    <cellStyle name="Normal 4 5 3 3 3 4" xfId="31735" xr:uid="{7A195018-3242-494C-BDF4-45FDF8E22DF8}"/>
    <cellStyle name="Normal 4 5 3 3 3 5" xfId="46619" xr:uid="{98BABFA2-35FC-480E-83BD-72DF7D9398D4}"/>
    <cellStyle name="Normal 4 5 3 3 4" xfId="21467" xr:uid="{38119F8D-F988-4DB9-A12E-01C394B6F861}"/>
    <cellStyle name="Normal 4 5 3 3 4 2" xfId="35159" xr:uid="{FD7D726D-5889-4CFC-9917-14145D787147}"/>
    <cellStyle name="Normal 4 5 3 3 4 3" xfId="50043" xr:uid="{589F0E82-A187-4DB1-ADDE-3BF3C64B4EB1}"/>
    <cellStyle name="Normal 4 5 3 3 5" xfId="14623" xr:uid="{806C681D-9E67-4754-98A2-8FF092BC5B97}"/>
    <cellStyle name="Normal 4 5 3 3 6" xfId="28313" xr:uid="{9B0D9615-0F1C-4222-BE7C-24262F62B98E}"/>
    <cellStyle name="Normal 4 5 3 3 7" xfId="43197" xr:uid="{28105745-505A-43E4-B249-5DDF86493BC0}"/>
    <cellStyle name="Normal 4 5 3 4" xfId="7778" xr:uid="{D07BFE86-B8AA-40B6-AE52-1323CE3CBEC4}"/>
    <cellStyle name="Normal 4 5 3 4 2" xfId="9490" xr:uid="{AC71CBFD-5DFB-4C6D-84B7-B5D679C0E69A}"/>
    <cellStyle name="Normal 4 5 3 4 2 2" xfId="12912" xr:uid="{CB1E707E-F05D-4C1D-9E17-DF944CF839B0}"/>
    <cellStyle name="Normal 4 5 3 4 2 2 2" xfId="26602" xr:uid="{5D717F48-9BF1-496D-87A2-41F35D276DE7}"/>
    <cellStyle name="Normal 4 5 3 4 2 2 2 2" xfId="40294" xr:uid="{C8DC21E2-0740-4771-A0DE-6772C52F785E}"/>
    <cellStyle name="Normal 4 5 3 4 2 2 2 3" xfId="55178" xr:uid="{031F7161-BB27-4AEE-9A92-8422A9A451AA}"/>
    <cellStyle name="Normal 4 5 3 4 2 2 3" xfId="19758" xr:uid="{938B854E-F0DA-4CAB-B920-BC8D34E7AE6B}"/>
    <cellStyle name="Normal 4 5 3 4 2 2 4" xfId="33448" xr:uid="{2102B900-9E4F-4E47-9EEE-A01471077EB2}"/>
    <cellStyle name="Normal 4 5 3 4 2 2 5" xfId="48332" xr:uid="{E843B99E-E2FF-440E-A3C9-DA4BC7261944}"/>
    <cellStyle name="Normal 4 5 3 4 2 3" xfId="23180" xr:uid="{699C7076-7CAA-471A-9E05-8B89EB9FE7AF}"/>
    <cellStyle name="Normal 4 5 3 4 2 3 2" xfId="36872" xr:uid="{542620C9-4CF5-4A62-A7FC-A9DB23E8D48A}"/>
    <cellStyle name="Normal 4 5 3 4 2 3 3" xfId="51756" xr:uid="{85CBBED6-425E-4E71-909A-E2D242AD08AE}"/>
    <cellStyle name="Normal 4 5 3 4 2 4" xfId="16336" xr:uid="{E7726A90-8A2C-4EE2-BE21-B3256902867D}"/>
    <cellStyle name="Normal 4 5 3 4 2 5" xfId="30026" xr:uid="{38FDF917-5457-4805-B5DB-DB8B4C46D140}"/>
    <cellStyle name="Normal 4 5 3 4 2 6" xfId="44910" xr:uid="{F8EA4043-C105-4A81-9F1F-CD70BFF10F0D}"/>
    <cellStyle name="Normal 4 5 3 4 3" xfId="11200" xr:uid="{040ABC13-91B1-4E2D-95FD-2FB527367E0B}"/>
    <cellStyle name="Normal 4 5 3 4 3 2" xfId="24890" xr:uid="{FDE23559-2F5A-40F6-A91C-8306B6C4CAAF}"/>
    <cellStyle name="Normal 4 5 3 4 3 2 2" xfId="38582" xr:uid="{749DE50E-3D5C-46CC-A4F8-952F8F9B480A}"/>
    <cellStyle name="Normal 4 5 3 4 3 2 3" xfId="53466" xr:uid="{8AE7FAD9-2983-48EE-AB7F-96A8052B01AC}"/>
    <cellStyle name="Normal 4 5 3 4 3 3" xfId="18046" xr:uid="{A3BA0AB0-0A88-47F6-AD54-219790241AC2}"/>
    <cellStyle name="Normal 4 5 3 4 3 4" xfId="31736" xr:uid="{4C581C91-DD4A-471A-86D8-B74EFC3E50CA}"/>
    <cellStyle name="Normal 4 5 3 4 3 5" xfId="46620" xr:uid="{58F60FB3-1B3F-415B-90CC-0A98689A2812}"/>
    <cellStyle name="Normal 4 5 3 4 4" xfId="21468" xr:uid="{CC2C1482-812E-4F62-9CC9-5B5E88480AA9}"/>
    <cellStyle name="Normal 4 5 3 4 4 2" xfId="35160" xr:uid="{7ECA082B-38FF-46AE-A2A9-9DAFF78C77E2}"/>
    <cellStyle name="Normal 4 5 3 4 4 3" xfId="50044" xr:uid="{E2C1C1CC-974A-4E2B-8EBD-BD0B8CB0AEE2}"/>
    <cellStyle name="Normal 4 5 3 4 5" xfId="14624" xr:uid="{0D1F4E0A-38D8-45E5-8216-A48EBC26B523}"/>
    <cellStyle name="Normal 4 5 3 4 6" xfId="28314" xr:uid="{9BC8D602-7973-4900-898A-E76B4992DA71}"/>
    <cellStyle name="Normal 4 5 3 4 7" xfId="43198" xr:uid="{D3186E81-4416-4953-8255-3C1BAB5C207E}"/>
    <cellStyle name="Normal 4 5 3 5" xfId="9486" xr:uid="{486D0275-ECC1-4856-9DB3-8A5DA3162C3A}"/>
    <cellStyle name="Normal 4 5 3 5 2" xfId="12908" xr:uid="{C5DCDB0C-9CF0-4B97-8B5D-F65B18719016}"/>
    <cellStyle name="Normal 4 5 3 5 2 2" xfId="26598" xr:uid="{09659D7C-D738-439F-94B5-42DF7B2AC9A2}"/>
    <cellStyle name="Normal 4 5 3 5 2 2 2" xfId="40290" xr:uid="{31FA9773-6F10-48DA-830B-D9735C9C087A}"/>
    <cellStyle name="Normal 4 5 3 5 2 2 3" xfId="55174" xr:uid="{4A25DAA4-D4E0-41DE-9D58-900B93DE9CBF}"/>
    <cellStyle name="Normal 4 5 3 5 2 3" xfId="19754" xr:uid="{98047E51-7F3D-463C-B870-EFD58148042B}"/>
    <cellStyle name="Normal 4 5 3 5 2 4" xfId="33444" xr:uid="{F4CBCB0D-9646-4BED-BC51-EF45F79D3DA1}"/>
    <cellStyle name="Normal 4 5 3 5 2 5" xfId="48328" xr:uid="{5143912D-7F20-4051-A55B-FB9FEE25C30A}"/>
    <cellStyle name="Normal 4 5 3 5 3" xfId="23176" xr:uid="{3C593AFD-0112-4B01-9817-12B0A181E857}"/>
    <cellStyle name="Normal 4 5 3 5 3 2" xfId="36868" xr:uid="{41DEA07B-CC22-4EB8-A529-4944B01884E4}"/>
    <cellStyle name="Normal 4 5 3 5 3 3" xfId="51752" xr:uid="{A71B6716-BC5C-41CD-A725-1C3930527C56}"/>
    <cellStyle name="Normal 4 5 3 5 4" xfId="16332" xr:uid="{7037D47B-C2E1-4DE4-9323-940CC41AFC01}"/>
    <cellStyle name="Normal 4 5 3 5 5" xfId="30022" xr:uid="{A05AE454-3B44-40C4-B15D-733BB7B741E1}"/>
    <cellStyle name="Normal 4 5 3 5 6" xfId="44906" xr:uid="{0BAA2D09-2918-48D8-95FA-37D0956DA24C}"/>
    <cellStyle name="Normal 4 5 3 6" xfId="11196" xr:uid="{6DFE3405-8790-4E9A-9929-AC08C98EEA8F}"/>
    <cellStyle name="Normal 4 5 3 6 2" xfId="24886" xr:uid="{EE5EF1C5-B00E-4275-8F8F-F5A0FEBD245D}"/>
    <cellStyle name="Normal 4 5 3 6 2 2" xfId="38578" xr:uid="{15056C9F-7595-4C17-865F-57952964B181}"/>
    <cellStyle name="Normal 4 5 3 6 2 3" xfId="53462" xr:uid="{74FD93B6-228A-4CEA-BCC9-ADFE8B7C481A}"/>
    <cellStyle name="Normal 4 5 3 6 3" xfId="18042" xr:uid="{25005312-3F8E-4EC8-870C-4FECCCA5CAED}"/>
    <cellStyle name="Normal 4 5 3 6 4" xfId="31732" xr:uid="{0CF310A9-197E-4660-8C0F-DAC061EB8541}"/>
    <cellStyle name="Normal 4 5 3 6 5" xfId="46616" xr:uid="{DDE00C75-2208-4B9E-9B04-C7933E154986}"/>
    <cellStyle name="Normal 4 5 3 7" xfId="21464" xr:uid="{934C82C7-A553-45E4-9DF7-EEB3E5C29965}"/>
    <cellStyle name="Normal 4 5 3 7 2" xfId="35156" xr:uid="{0F372BF3-238B-4F74-9C1A-427333EFE772}"/>
    <cellStyle name="Normal 4 5 3 7 3" xfId="50040" xr:uid="{AC3F869F-6EE7-4E51-A81A-DB521E6E90FA}"/>
    <cellStyle name="Normal 4 5 3 8" xfId="14620" xr:uid="{7371FE19-1CAA-47CC-856B-45A7939209B5}"/>
    <cellStyle name="Normal 4 5 3 9" xfId="28310" xr:uid="{5AA7FBCA-289A-4D26-BC6C-D4D22EE29047}"/>
    <cellStyle name="Normal 4 5 4" xfId="7779" xr:uid="{C1CCDB78-F082-461B-9116-9D39B91C8E32}"/>
    <cellStyle name="Normal 4 5 4 10" xfId="43199" xr:uid="{581B1B17-DD7D-4876-A2DF-CF54B27D0E7F}"/>
    <cellStyle name="Normal 4 5 4 2" xfId="7780" xr:uid="{3A0566C3-EA48-448F-8E96-C8F0B7A398E9}"/>
    <cellStyle name="Normal 4 5 4 2 2" xfId="7781" xr:uid="{3AC3D426-F4D1-47BB-B1EF-EF60A3AD7CB0}"/>
    <cellStyle name="Normal 4 5 4 2 2 2" xfId="9493" xr:uid="{03AFFE15-BC96-48D4-9FA2-885683F60ED8}"/>
    <cellStyle name="Normal 4 5 4 2 2 2 2" xfId="12915" xr:uid="{DAF8ABFC-A83D-41B3-AA23-414C83D1067F}"/>
    <cellStyle name="Normal 4 5 4 2 2 2 2 2" xfId="26605" xr:uid="{463E4939-314D-4218-815D-3AD6B5042AD7}"/>
    <cellStyle name="Normal 4 5 4 2 2 2 2 2 2" xfId="40297" xr:uid="{4A25C7C9-6BB2-4C7F-A759-6ECFC87B77DE}"/>
    <cellStyle name="Normal 4 5 4 2 2 2 2 2 3" xfId="55181" xr:uid="{38CDF876-BDCB-4D48-BE12-C888460FBED9}"/>
    <cellStyle name="Normal 4 5 4 2 2 2 2 3" xfId="19761" xr:uid="{9D5C122D-7095-4A3F-9EC8-2797B3062113}"/>
    <cellStyle name="Normal 4 5 4 2 2 2 2 4" xfId="33451" xr:uid="{70ED7C8E-C317-4277-95C4-BC02D40F940E}"/>
    <cellStyle name="Normal 4 5 4 2 2 2 2 5" xfId="48335" xr:uid="{36AB6E48-D20F-45AD-8D6B-6C6F007DEF10}"/>
    <cellStyle name="Normal 4 5 4 2 2 2 3" xfId="23183" xr:uid="{7EFA33AD-630E-4539-B495-4C6E02E12E9D}"/>
    <cellStyle name="Normal 4 5 4 2 2 2 3 2" xfId="36875" xr:uid="{7A7AB3D8-F105-4744-B680-F3739038012B}"/>
    <cellStyle name="Normal 4 5 4 2 2 2 3 3" xfId="51759" xr:uid="{4CEC5BA5-8465-4717-8323-F89D184928A8}"/>
    <cellStyle name="Normal 4 5 4 2 2 2 4" xfId="16339" xr:uid="{ACD3DED0-8EC8-4028-AB22-1342998506CE}"/>
    <cellStyle name="Normal 4 5 4 2 2 2 5" xfId="30029" xr:uid="{64A892B6-B530-4A7A-B4D0-8E5472FD026B}"/>
    <cellStyle name="Normal 4 5 4 2 2 2 6" xfId="44913" xr:uid="{F884CC3C-BBEA-4141-BC34-DD0EE827D575}"/>
    <cellStyle name="Normal 4 5 4 2 2 3" xfId="11203" xr:uid="{A04A3F63-34A2-43E3-A7BD-AF09D933D3E5}"/>
    <cellStyle name="Normal 4 5 4 2 2 3 2" xfId="24893" xr:uid="{06F0C8B2-D0FB-4073-A06F-2F6931B6F2C5}"/>
    <cellStyle name="Normal 4 5 4 2 2 3 2 2" xfId="38585" xr:uid="{0CD7E6CA-64E7-4C23-BAC1-BC5109FEAD9F}"/>
    <cellStyle name="Normal 4 5 4 2 2 3 2 3" xfId="53469" xr:uid="{2282AA5E-9FFE-4412-A1CD-657F9F867260}"/>
    <cellStyle name="Normal 4 5 4 2 2 3 3" xfId="18049" xr:uid="{11BD4B26-3CFE-425F-BF75-A7E522CE2C39}"/>
    <cellStyle name="Normal 4 5 4 2 2 3 4" xfId="31739" xr:uid="{0523DCC4-17A9-433F-9EA0-7E861235C583}"/>
    <cellStyle name="Normal 4 5 4 2 2 3 5" xfId="46623" xr:uid="{392361EC-4985-4B21-982E-C5B871FAC6B7}"/>
    <cellStyle name="Normal 4 5 4 2 2 4" xfId="21471" xr:uid="{774B1D72-BB6D-4453-9178-71B6C49C3484}"/>
    <cellStyle name="Normal 4 5 4 2 2 4 2" xfId="35163" xr:uid="{C4FE77F5-F1C9-4287-8AB1-2C1CEC157B52}"/>
    <cellStyle name="Normal 4 5 4 2 2 4 3" xfId="50047" xr:uid="{A1616903-F0D7-4616-838B-2D87E4D78732}"/>
    <cellStyle name="Normal 4 5 4 2 2 5" xfId="14627" xr:uid="{D5894A7D-9F30-4357-821E-210AF6AEDEBB}"/>
    <cellStyle name="Normal 4 5 4 2 2 6" xfId="28317" xr:uid="{DE265DD2-07D3-4A75-AD3D-CE5265F8C76B}"/>
    <cellStyle name="Normal 4 5 4 2 2 7" xfId="43201" xr:uid="{7BA82671-2234-499A-A99A-1CF070378ACA}"/>
    <cellStyle name="Normal 4 5 4 2 3" xfId="9492" xr:uid="{064D4FF0-DE6A-4762-9DF2-BCF655E4566A}"/>
    <cellStyle name="Normal 4 5 4 2 3 2" xfId="12914" xr:uid="{7E2CFC79-526B-4E6F-8B8F-C7E32EC8E880}"/>
    <cellStyle name="Normal 4 5 4 2 3 2 2" xfId="26604" xr:uid="{F17D9ED6-EBD4-4FDD-BCA0-007F7CA29F2A}"/>
    <cellStyle name="Normal 4 5 4 2 3 2 2 2" xfId="40296" xr:uid="{4022FCC2-8D54-4334-923C-76F4D5B5AECF}"/>
    <cellStyle name="Normal 4 5 4 2 3 2 2 3" xfId="55180" xr:uid="{80A85DD8-0E1D-4B59-B276-B56F0E648153}"/>
    <cellStyle name="Normal 4 5 4 2 3 2 3" xfId="19760" xr:uid="{75BF046D-EC6C-4C9B-BEB1-DF4AB4462CEA}"/>
    <cellStyle name="Normal 4 5 4 2 3 2 4" xfId="33450" xr:uid="{76BAD8BF-0CB0-4A8D-9510-3FC6044DBD33}"/>
    <cellStyle name="Normal 4 5 4 2 3 2 5" xfId="48334" xr:uid="{76B1D303-CF03-412B-ACDA-8C03414DE052}"/>
    <cellStyle name="Normal 4 5 4 2 3 3" xfId="23182" xr:uid="{97E25C06-E108-4E88-8AC8-D400ADB86A6D}"/>
    <cellStyle name="Normal 4 5 4 2 3 3 2" xfId="36874" xr:uid="{83391AAB-EA82-4AD0-A6CF-443BF3C7872D}"/>
    <cellStyle name="Normal 4 5 4 2 3 3 3" xfId="51758" xr:uid="{383BFCA2-2D75-4DCD-8314-C2C172941ECE}"/>
    <cellStyle name="Normal 4 5 4 2 3 4" xfId="16338" xr:uid="{C16A4468-F31F-41D9-9C2C-781289709F31}"/>
    <cellStyle name="Normal 4 5 4 2 3 5" xfId="30028" xr:uid="{536401B0-BABB-46A1-963F-223074F5C5C1}"/>
    <cellStyle name="Normal 4 5 4 2 3 6" xfId="44912" xr:uid="{98785EFE-A7D1-40E5-98D4-031A6B6F6035}"/>
    <cellStyle name="Normal 4 5 4 2 4" xfId="11202" xr:uid="{A431CC0C-9E2C-4A51-8F9F-685E95534D1E}"/>
    <cellStyle name="Normal 4 5 4 2 4 2" xfId="24892" xr:uid="{93C6B8EA-CF39-4551-A7D2-79E8AF19B29F}"/>
    <cellStyle name="Normal 4 5 4 2 4 2 2" xfId="38584" xr:uid="{6A304F81-1D91-43DB-8C74-6D4AEB9D9F40}"/>
    <cellStyle name="Normal 4 5 4 2 4 2 3" xfId="53468" xr:uid="{FF3B6F22-AEE0-4481-9D18-9D91BACAE399}"/>
    <cellStyle name="Normal 4 5 4 2 4 3" xfId="18048" xr:uid="{824BD62F-B490-411C-994F-420FF49C37C3}"/>
    <cellStyle name="Normal 4 5 4 2 4 4" xfId="31738" xr:uid="{677A9F8B-498E-417C-B25D-A8F4E1F0EBDB}"/>
    <cellStyle name="Normal 4 5 4 2 4 5" xfId="46622" xr:uid="{82178FE7-C554-494E-AF93-C7305B7A72AE}"/>
    <cellStyle name="Normal 4 5 4 2 5" xfId="21470" xr:uid="{58DC5B03-6225-41D6-8484-BF0CE7555F06}"/>
    <cellStyle name="Normal 4 5 4 2 5 2" xfId="35162" xr:uid="{AD93B037-A670-40C9-A9C2-F20C03617839}"/>
    <cellStyle name="Normal 4 5 4 2 5 3" xfId="50046" xr:uid="{D9CA4D52-0E96-4B4F-A1DE-880660B55A33}"/>
    <cellStyle name="Normal 4 5 4 2 6" xfId="14626" xr:uid="{F3AF4893-94DD-494B-983B-E46E58DBF0B1}"/>
    <cellStyle name="Normal 4 5 4 2 7" xfId="28316" xr:uid="{85992A3B-F024-418A-BEFA-C63E310F9B6D}"/>
    <cellStyle name="Normal 4 5 4 2 8" xfId="43200" xr:uid="{9435FB31-582C-4FFD-8BC1-280D7D4B60A8}"/>
    <cellStyle name="Normal 4 5 4 3" xfId="7782" xr:uid="{127E4AEB-D6C7-4D34-B18B-22E8C2B54562}"/>
    <cellStyle name="Normal 4 5 4 3 2" xfId="9494" xr:uid="{42600837-F691-4DEE-8B72-59E957019840}"/>
    <cellStyle name="Normal 4 5 4 3 2 2" xfId="12916" xr:uid="{E0FE3A16-FD6D-45FB-AFF6-033DC9413305}"/>
    <cellStyle name="Normal 4 5 4 3 2 2 2" xfId="26606" xr:uid="{BCF86D2A-915A-4E0F-8B87-6B4CE84394F6}"/>
    <cellStyle name="Normal 4 5 4 3 2 2 2 2" xfId="40298" xr:uid="{DD57F104-99A3-4E3C-966F-BDE8197C6EAD}"/>
    <cellStyle name="Normal 4 5 4 3 2 2 2 3" xfId="55182" xr:uid="{20921772-5ED0-44B7-8479-48BE95FBA2F6}"/>
    <cellStyle name="Normal 4 5 4 3 2 2 3" xfId="19762" xr:uid="{814C0594-A538-488E-9C0C-0F86EC0354F8}"/>
    <cellStyle name="Normal 4 5 4 3 2 2 4" xfId="33452" xr:uid="{D5C8CCBE-5473-4D05-B5AA-1896E7615960}"/>
    <cellStyle name="Normal 4 5 4 3 2 2 5" xfId="48336" xr:uid="{A0E70DE9-4623-4105-9D2D-02D4E474353E}"/>
    <cellStyle name="Normal 4 5 4 3 2 3" xfId="23184" xr:uid="{D7B7B2B5-908B-4740-822C-7545EB5C0938}"/>
    <cellStyle name="Normal 4 5 4 3 2 3 2" xfId="36876" xr:uid="{170BD578-F214-426A-ACF6-D598ACEDFD2E}"/>
    <cellStyle name="Normal 4 5 4 3 2 3 3" xfId="51760" xr:uid="{7C6B5204-1D7D-4F7D-BACA-1362F1300401}"/>
    <cellStyle name="Normal 4 5 4 3 2 4" xfId="16340" xr:uid="{7CE1A9AD-D976-471A-9961-EC86FEEF8E94}"/>
    <cellStyle name="Normal 4 5 4 3 2 5" xfId="30030" xr:uid="{969C1D6C-2E46-499C-BB96-595F00323AD9}"/>
    <cellStyle name="Normal 4 5 4 3 2 6" xfId="44914" xr:uid="{AC90AB33-EEF7-437F-961C-91BF8A34A0C5}"/>
    <cellStyle name="Normal 4 5 4 3 3" xfId="11204" xr:uid="{B99487A1-82BD-4B55-BBB3-86BE06E5E634}"/>
    <cellStyle name="Normal 4 5 4 3 3 2" xfId="24894" xr:uid="{6583F70E-0777-4FE1-907F-CA0734D2922F}"/>
    <cellStyle name="Normal 4 5 4 3 3 2 2" xfId="38586" xr:uid="{D8D098B4-D7B4-4950-BDAC-4B3D4848A167}"/>
    <cellStyle name="Normal 4 5 4 3 3 2 3" xfId="53470" xr:uid="{82491926-A59F-456B-AA95-7780DA4B251C}"/>
    <cellStyle name="Normal 4 5 4 3 3 3" xfId="18050" xr:uid="{EE58950D-3088-4883-80B6-1B9F969D7D6E}"/>
    <cellStyle name="Normal 4 5 4 3 3 4" xfId="31740" xr:uid="{1DAE8C06-3535-4576-9C62-35E7B69D7141}"/>
    <cellStyle name="Normal 4 5 4 3 3 5" xfId="46624" xr:uid="{42B73170-49B7-43B9-AC7C-A2B6D88DB68F}"/>
    <cellStyle name="Normal 4 5 4 3 4" xfId="21472" xr:uid="{B5C2E343-1755-4623-85EC-8910EC3CA659}"/>
    <cellStyle name="Normal 4 5 4 3 4 2" xfId="35164" xr:uid="{DB739C93-0C55-47FF-B561-3BCE7AEBB12E}"/>
    <cellStyle name="Normal 4 5 4 3 4 3" xfId="50048" xr:uid="{3C001D1E-D9A2-4C10-87DA-F03639ABA46F}"/>
    <cellStyle name="Normal 4 5 4 3 5" xfId="14628" xr:uid="{66DC45BB-BA13-4DB5-A2DF-449E81EFACBA}"/>
    <cellStyle name="Normal 4 5 4 3 6" xfId="28318" xr:uid="{033E2D0B-E254-493A-B49F-535486D3296A}"/>
    <cellStyle name="Normal 4 5 4 3 7" xfId="43202" xr:uid="{449D146C-B2DF-40CE-BECF-A3BB6AAF97ED}"/>
    <cellStyle name="Normal 4 5 4 4" xfId="7783" xr:uid="{E6CCB1A9-46FC-4FFC-BBBD-24D708FCE733}"/>
    <cellStyle name="Normal 4 5 4 4 2" xfId="9495" xr:uid="{F67F8A20-D026-447D-BBFD-A8E61136606D}"/>
    <cellStyle name="Normal 4 5 4 4 2 2" xfId="12917" xr:uid="{398470E5-E1F0-4040-B72F-FE0C84F2A885}"/>
    <cellStyle name="Normal 4 5 4 4 2 2 2" xfId="26607" xr:uid="{F0A48E67-ED76-4A1C-85CD-99AA6D2DD6A1}"/>
    <cellStyle name="Normal 4 5 4 4 2 2 2 2" xfId="40299" xr:uid="{4916A5FD-1362-44AB-B187-37E5A84A431D}"/>
    <cellStyle name="Normal 4 5 4 4 2 2 2 3" xfId="55183" xr:uid="{94D4F689-BCB6-43E7-8BE6-606F8A2A9F48}"/>
    <cellStyle name="Normal 4 5 4 4 2 2 3" xfId="19763" xr:uid="{76F90650-6ED5-4C51-869B-F65499B17B61}"/>
    <cellStyle name="Normal 4 5 4 4 2 2 4" xfId="33453" xr:uid="{919B5DC6-77F0-47F5-8928-4DB1BF8D3FB6}"/>
    <cellStyle name="Normal 4 5 4 4 2 2 5" xfId="48337" xr:uid="{EC9561A2-A7F4-4DA9-8E1C-7B69760EAF04}"/>
    <cellStyle name="Normal 4 5 4 4 2 3" xfId="23185" xr:uid="{22A7FD99-486B-4B53-B59D-0FFAD677E590}"/>
    <cellStyle name="Normal 4 5 4 4 2 3 2" xfId="36877" xr:uid="{B063BE26-B377-4DB2-B574-ABAA881FB70F}"/>
    <cellStyle name="Normal 4 5 4 4 2 3 3" xfId="51761" xr:uid="{706E80B4-8FE9-4EBA-8653-49AD4F7DF1E5}"/>
    <cellStyle name="Normal 4 5 4 4 2 4" xfId="16341" xr:uid="{0B0ABAE0-2630-4344-91BF-778AC05D16D9}"/>
    <cellStyle name="Normal 4 5 4 4 2 5" xfId="30031" xr:uid="{C85A64C9-EFBB-47C0-86F5-E8A28801B58D}"/>
    <cellStyle name="Normal 4 5 4 4 2 6" xfId="44915" xr:uid="{634D53D9-D458-4C48-9483-E38537DDD3A3}"/>
    <cellStyle name="Normal 4 5 4 4 3" xfId="11205" xr:uid="{0B5973C5-9871-4973-BD9F-BF030BE356F2}"/>
    <cellStyle name="Normal 4 5 4 4 3 2" xfId="24895" xr:uid="{9E4F4AB3-E3FA-41C8-B6CF-9B5AFBCB5465}"/>
    <cellStyle name="Normal 4 5 4 4 3 2 2" xfId="38587" xr:uid="{0093DA94-117E-420E-B12A-A7A4AD537587}"/>
    <cellStyle name="Normal 4 5 4 4 3 2 3" xfId="53471" xr:uid="{D6F49718-EB33-4E9A-A808-CC54D5566D91}"/>
    <cellStyle name="Normal 4 5 4 4 3 3" xfId="18051" xr:uid="{C998755A-5E09-4DC4-B28F-D534DFFB3C6F}"/>
    <cellStyle name="Normal 4 5 4 4 3 4" xfId="31741" xr:uid="{B22D34EF-18A9-4CEB-8523-E381E6E85AF6}"/>
    <cellStyle name="Normal 4 5 4 4 3 5" xfId="46625" xr:uid="{7D2FFC45-C60B-4A8E-A297-B4B39B570455}"/>
    <cellStyle name="Normal 4 5 4 4 4" xfId="21473" xr:uid="{063BCD90-A3F0-4FA6-8913-5721F212FD74}"/>
    <cellStyle name="Normal 4 5 4 4 4 2" xfId="35165" xr:uid="{29529920-DE71-4377-BC82-CD409F11CD52}"/>
    <cellStyle name="Normal 4 5 4 4 4 3" xfId="50049" xr:uid="{9ED346DE-AFE5-4B37-9A59-3058F7FB4DFB}"/>
    <cellStyle name="Normal 4 5 4 4 5" xfId="14629" xr:uid="{A6788BAB-E5BB-43E7-AEED-74AB37E8DF8A}"/>
    <cellStyle name="Normal 4 5 4 4 6" xfId="28319" xr:uid="{9D1E4313-E854-4043-A3D8-8FD7F652AEA5}"/>
    <cellStyle name="Normal 4 5 4 4 7" xfId="43203" xr:uid="{FCCDD2B0-23CF-4F86-9BCD-5F9D14B577CE}"/>
    <cellStyle name="Normal 4 5 4 5" xfId="9491" xr:uid="{B023DDEC-54FB-4214-A369-78E4DE3A8C5B}"/>
    <cellStyle name="Normal 4 5 4 5 2" xfId="12913" xr:uid="{CC91817E-66F9-45AA-A885-A106489664BF}"/>
    <cellStyle name="Normal 4 5 4 5 2 2" xfId="26603" xr:uid="{B2EA1328-DB57-4D6E-9A7D-0D6A530FD6CC}"/>
    <cellStyle name="Normal 4 5 4 5 2 2 2" xfId="40295" xr:uid="{94969398-AE61-46AB-AA54-A6EC0751B6E8}"/>
    <cellStyle name="Normal 4 5 4 5 2 2 3" xfId="55179" xr:uid="{DF9FC2F0-A84E-4124-A21B-C2433CD4BA47}"/>
    <cellStyle name="Normal 4 5 4 5 2 3" xfId="19759" xr:uid="{A8AB1010-B764-4A49-9069-3D410BF09DC8}"/>
    <cellStyle name="Normal 4 5 4 5 2 4" xfId="33449" xr:uid="{0BDC1652-F78B-4423-BCD9-CD844392DDB1}"/>
    <cellStyle name="Normal 4 5 4 5 2 5" xfId="48333" xr:uid="{A153C1F2-3629-4E65-9223-7AF216A6C841}"/>
    <cellStyle name="Normal 4 5 4 5 3" xfId="23181" xr:uid="{DD8487BD-D5D2-4B97-B591-C7D2ABFDAF34}"/>
    <cellStyle name="Normal 4 5 4 5 3 2" xfId="36873" xr:uid="{6261DEFF-08A3-4F5D-BE9C-13DA8E1786B4}"/>
    <cellStyle name="Normal 4 5 4 5 3 3" xfId="51757" xr:uid="{A9B72D62-4825-4581-8819-47D4BDE704E8}"/>
    <cellStyle name="Normal 4 5 4 5 4" xfId="16337" xr:uid="{8DAB6AC3-3CD3-4867-87E5-4025BE2DB7AB}"/>
    <cellStyle name="Normal 4 5 4 5 5" xfId="30027" xr:uid="{7F6FE93B-30A4-473E-8966-3778C7273B08}"/>
    <cellStyle name="Normal 4 5 4 5 6" xfId="44911" xr:uid="{6B50E289-4FFF-4ABA-B175-4FEC188F4B1B}"/>
    <cellStyle name="Normal 4 5 4 6" xfId="11201" xr:uid="{CCAB9147-21A5-424B-97C1-5824A292E94D}"/>
    <cellStyle name="Normal 4 5 4 6 2" xfId="24891" xr:uid="{8CDEA9A2-C30E-42F1-ACED-3074C4DED3F0}"/>
    <cellStyle name="Normal 4 5 4 6 2 2" xfId="38583" xr:uid="{44D3A219-4FE1-481D-9752-8805C837FB9C}"/>
    <cellStyle name="Normal 4 5 4 6 2 3" xfId="53467" xr:uid="{747E3A32-0F6D-4D54-9A4F-34DB2324C196}"/>
    <cellStyle name="Normal 4 5 4 6 3" xfId="18047" xr:uid="{B343B08D-D021-4740-B735-C2E2F95A5F89}"/>
    <cellStyle name="Normal 4 5 4 6 4" xfId="31737" xr:uid="{C9051D8A-57A7-41F0-8422-6328FF20D347}"/>
    <cellStyle name="Normal 4 5 4 6 5" xfId="46621" xr:uid="{B98B2046-0058-42CE-83D5-23D0210431E9}"/>
    <cellStyle name="Normal 4 5 4 7" xfId="21469" xr:uid="{0FF75E30-29E3-4FD5-809C-A621DD017D5A}"/>
    <cellStyle name="Normal 4 5 4 7 2" xfId="35161" xr:uid="{C23B9719-0B62-4156-8623-7EE88DCD857A}"/>
    <cellStyle name="Normal 4 5 4 7 3" xfId="50045" xr:uid="{FDD2D8CD-13C4-4CE8-8FA2-15E362AAC179}"/>
    <cellStyle name="Normal 4 5 4 8" xfId="14625" xr:uid="{7F649804-0AD8-40F1-A859-3EC5475AB211}"/>
    <cellStyle name="Normal 4 5 4 9" xfId="28315" xr:uid="{64C06DC3-BFDF-4B03-988A-A7ED763C407F}"/>
    <cellStyle name="Normal 4 5 5" xfId="7784" xr:uid="{142595D5-A1E9-467F-BB36-7E8D0B83AC85}"/>
    <cellStyle name="Normal 4 5 5 2" xfId="7785" xr:uid="{67E6F773-5610-40EC-9D8A-C0777D2BE438}"/>
    <cellStyle name="Normal 4 5 5 2 2" xfId="9497" xr:uid="{9F06265A-4C95-4C2A-A0A6-5E15650931A2}"/>
    <cellStyle name="Normal 4 5 5 2 2 2" xfId="12919" xr:uid="{0686732B-D463-46CA-B469-588C1A5C0979}"/>
    <cellStyle name="Normal 4 5 5 2 2 2 2" xfId="26609" xr:uid="{D142DAB1-9246-4AD0-B118-FFE0A82B8CD2}"/>
    <cellStyle name="Normal 4 5 5 2 2 2 2 2" xfId="40301" xr:uid="{0EC571E3-E484-4F1A-8FAE-E54CE662853A}"/>
    <cellStyle name="Normal 4 5 5 2 2 2 2 3" xfId="55185" xr:uid="{66A5B6BC-C497-48B9-9699-15D59D0575A4}"/>
    <cellStyle name="Normal 4 5 5 2 2 2 3" xfId="19765" xr:uid="{1E054DB8-F36F-454B-BB49-4760F331F895}"/>
    <cellStyle name="Normal 4 5 5 2 2 2 4" xfId="33455" xr:uid="{069F195A-F194-49AB-8AF5-317C1DD463AB}"/>
    <cellStyle name="Normal 4 5 5 2 2 2 5" xfId="48339" xr:uid="{727F91C5-A266-4712-9671-24DD4C7981C7}"/>
    <cellStyle name="Normal 4 5 5 2 2 3" xfId="23187" xr:uid="{E0A6FCFC-C954-4927-913B-108A2F6D4425}"/>
    <cellStyle name="Normal 4 5 5 2 2 3 2" xfId="36879" xr:uid="{F7B10973-C26A-4C36-ABD0-848C1FF0AF24}"/>
    <cellStyle name="Normal 4 5 5 2 2 3 3" xfId="51763" xr:uid="{757328AB-FD13-4CCB-A0C3-8CFE52CA3FDD}"/>
    <cellStyle name="Normal 4 5 5 2 2 4" xfId="16343" xr:uid="{B11D63E2-D740-4271-86CC-86C48CE02CEC}"/>
    <cellStyle name="Normal 4 5 5 2 2 5" xfId="30033" xr:uid="{3C5AE7E8-5B9B-4846-ABB9-947E1E12CDE1}"/>
    <cellStyle name="Normal 4 5 5 2 2 6" xfId="44917" xr:uid="{F0426544-A7CC-4ABC-825B-509613350562}"/>
    <cellStyle name="Normal 4 5 5 2 3" xfId="11207" xr:uid="{44614D7E-09B0-4C1D-AF66-B55690D34185}"/>
    <cellStyle name="Normal 4 5 5 2 3 2" xfId="24897" xr:uid="{05F0BF72-91C2-4223-B2F8-781916239489}"/>
    <cellStyle name="Normal 4 5 5 2 3 2 2" xfId="38589" xr:uid="{B4436C59-CF66-4ECC-8224-273144DC9067}"/>
    <cellStyle name="Normal 4 5 5 2 3 2 3" xfId="53473" xr:uid="{CB55F785-FC02-42C1-9852-1913DFEE8BE5}"/>
    <cellStyle name="Normal 4 5 5 2 3 3" xfId="18053" xr:uid="{B9B63AA0-1E9D-4CF3-8ABF-8A08770D69C6}"/>
    <cellStyle name="Normal 4 5 5 2 3 4" xfId="31743" xr:uid="{748B7FD7-97C7-4D2E-88EB-1AC31AAAEF69}"/>
    <cellStyle name="Normal 4 5 5 2 3 5" xfId="46627" xr:uid="{F8A0E09B-A9A1-4BFB-81F4-B3CF42CF8069}"/>
    <cellStyle name="Normal 4 5 5 2 4" xfId="21475" xr:uid="{2826080B-2A58-4813-BE72-FEDBBAF5CD83}"/>
    <cellStyle name="Normal 4 5 5 2 4 2" xfId="35167" xr:uid="{8C853D74-B919-4AEE-B6FC-7515EDAA39A1}"/>
    <cellStyle name="Normal 4 5 5 2 4 3" xfId="50051" xr:uid="{83AFC47C-1F8F-4942-9E80-8A8D03F00B65}"/>
    <cellStyle name="Normal 4 5 5 2 5" xfId="14631" xr:uid="{9B3AFB73-51E0-42D5-8DD3-276655EFE4BC}"/>
    <cellStyle name="Normal 4 5 5 2 6" xfId="28321" xr:uid="{73FDCF16-B8DA-4F6A-BBC0-E9F4C07DB009}"/>
    <cellStyle name="Normal 4 5 5 2 7" xfId="43205" xr:uid="{8F180F30-999F-4B9C-8B06-6479586855B2}"/>
    <cellStyle name="Normal 4 5 5 3" xfId="9496" xr:uid="{6453C97E-D022-4A05-8790-49D89C22CF52}"/>
    <cellStyle name="Normal 4 5 5 3 2" xfId="12918" xr:uid="{88715024-CE17-4782-B29C-1A08E7CF0DAA}"/>
    <cellStyle name="Normal 4 5 5 3 2 2" xfId="26608" xr:uid="{1D05C5B8-02DE-4CB4-84AD-62F7B3B20A8C}"/>
    <cellStyle name="Normal 4 5 5 3 2 2 2" xfId="40300" xr:uid="{45E2B91B-7EB1-4FB2-A22C-43780F184B5A}"/>
    <cellStyle name="Normal 4 5 5 3 2 2 3" xfId="55184" xr:uid="{7252FC5B-8864-4C09-A1EA-72A8272B6F42}"/>
    <cellStyle name="Normal 4 5 5 3 2 3" xfId="19764" xr:uid="{CB44DF56-0DCC-4344-9F92-A4A24E91EF24}"/>
    <cellStyle name="Normal 4 5 5 3 2 4" xfId="33454" xr:uid="{54998562-F9D0-4F49-9F96-F434AF8DA372}"/>
    <cellStyle name="Normal 4 5 5 3 2 5" xfId="48338" xr:uid="{CF45D795-0BF6-4AFB-9C09-20828776B5D7}"/>
    <cellStyle name="Normal 4 5 5 3 3" xfId="23186" xr:uid="{74204875-03AB-4CC8-81B8-7F918400A7D5}"/>
    <cellStyle name="Normal 4 5 5 3 3 2" xfId="36878" xr:uid="{8E6C4A23-A1A7-4ADB-A25A-722B5142DBC2}"/>
    <cellStyle name="Normal 4 5 5 3 3 3" xfId="51762" xr:uid="{BB9871E1-A07A-4775-80F7-31EF46A63017}"/>
    <cellStyle name="Normal 4 5 5 3 4" xfId="16342" xr:uid="{518D0022-7501-4CBC-9CCB-C942E516FAA7}"/>
    <cellStyle name="Normal 4 5 5 3 5" xfId="30032" xr:uid="{B837351A-184F-447A-806A-28B0613B04C5}"/>
    <cellStyle name="Normal 4 5 5 3 6" xfId="44916" xr:uid="{9573A5D2-90A6-4389-9878-EDD058716C0E}"/>
    <cellStyle name="Normal 4 5 5 4" xfId="11206" xr:uid="{C7BF40D9-B949-491D-A1E8-75327CC4CB9D}"/>
    <cellStyle name="Normal 4 5 5 4 2" xfId="24896" xr:uid="{64B1D525-3EF2-4668-8C84-9BF957A37E5B}"/>
    <cellStyle name="Normal 4 5 5 4 2 2" xfId="38588" xr:uid="{93A0DC00-B2A2-4236-8C57-6D2CBB64FA8E}"/>
    <cellStyle name="Normal 4 5 5 4 2 3" xfId="53472" xr:uid="{867B3C55-7595-4E01-AE48-0D715E83F2C2}"/>
    <cellStyle name="Normal 4 5 5 4 3" xfId="18052" xr:uid="{A01E96CB-A6E8-472F-AB92-F436366256D3}"/>
    <cellStyle name="Normal 4 5 5 4 4" xfId="31742" xr:uid="{D2CD0102-9229-4A93-AB02-0F961A453C8B}"/>
    <cellStyle name="Normal 4 5 5 4 5" xfId="46626" xr:uid="{48C1DCBA-A7BB-4D84-BED6-392001A863D9}"/>
    <cellStyle name="Normal 4 5 5 5" xfId="21474" xr:uid="{698081F2-10B1-442B-91F1-2B3EE5366667}"/>
    <cellStyle name="Normal 4 5 5 5 2" xfId="35166" xr:uid="{FA28C2FC-4843-4407-A77D-5D07E8C3777E}"/>
    <cellStyle name="Normal 4 5 5 5 3" xfId="50050" xr:uid="{CB9995F2-C3EA-40D7-B724-36BD1591DD6D}"/>
    <cellStyle name="Normal 4 5 5 6" xfId="14630" xr:uid="{F99FC43E-9DE3-4AA8-AA2B-EDC1EEBDEB94}"/>
    <cellStyle name="Normal 4 5 5 7" xfId="28320" xr:uid="{0CD74E0A-DC72-456E-B841-1196766F7584}"/>
    <cellStyle name="Normal 4 5 5 8" xfId="43204" xr:uid="{042E3E5A-F094-4D9E-8C8A-7A2774264445}"/>
    <cellStyle name="Normal 4 5 6" xfId="7786" xr:uid="{34B7B3AF-992C-4A2E-B0FB-0E3DB0888138}"/>
    <cellStyle name="Normal 4 5 6 2" xfId="9498" xr:uid="{C278561D-6403-4954-9342-C31E3F698B86}"/>
    <cellStyle name="Normal 4 5 6 2 2" xfId="12920" xr:uid="{80F02100-B7FA-48F8-973F-A391960FD128}"/>
    <cellStyle name="Normal 4 5 6 2 2 2" xfId="26610" xr:uid="{1334E105-ACFB-4269-A31D-5B5EC9CF0C44}"/>
    <cellStyle name="Normal 4 5 6 2 2 2 2" xfId="40302" xr:uid="{6D55487E-E668-410A-B214-7D5E3F1CF571}"/>
    <cellStyle name="Normal 4 5 6 2 2 2 3" xfId="55186" xr:uid="{2232EFBA-346C-498D-A030-02A846072CA4}"/>
    <cellStyle name="Normal 4 5 6 2 2 3" xfId="19766" xr:uid="{E3C4242F-5278-4F43-8435-3630F9F82DBF}"/>
    <cellStyle name="Normal 4 5 6 2 2 4" xfId="33456" xr:uid="{E81FB2C2-504A-46C0-8361-4929478BC427}"/>
    <cellStyle name="Normal 4 5 6 2 2 5" xfId="48340" xr:uid="{97655695-EF06-48CF-B44E-73C0E7D05A20}"/>
    <cellStyle name="Normal 4 5 6 2 3" xfId="23188" xr:uid="{4F2495EC-E762-4D13-9806-4FF856BE7C0D}"/>
    <cellStyle name="Normal 4 5 6 2 3 2" xfId="36880" xr:uid="{972775EF-4F01-49F7-A7F9-D89EBDAEAE36}"/>
    <cellStyle name="Normal 4 5 6 2 3 3" xfId="51764" xr:uid="{95990917-1D02-4C96-91E1-4539C1FDC8BE}"/>
    <cellStyle name="Normal 4 5 6 2 4" xfId="16344" xr:uid="{97946C6C-AD9C-4720-88D9-E10916C8A1E2}"/>
    <cellStyle name="Normal 4 5 6 2 5" xfId="30034" xr:uid="{91361091-8E8F-4019-B9AB-9C9482D139D4}"/>
    <cellStyle name="Normal 4 5 6 2 6" xfId="44918" xr:uid="{67CDAB88-21A6-4A12-96D8-D76BA3122B5C}"/>
    <cellStyle name="Normal 4 5 6 3" xfId="11208" xr:uid="{FD25CE08-4653-4A9B-B4C8-F69E1569FB73}"/>
    <cellStyle name="Normal 4 5 6 3 2" xfId="24898" xr:uid="{31115454-2E2F-481E-94F0-F1D4F1FD6540}"/>
    <cellStyle name="Normal 4 5 6 3 2 2" xfId="38590" xr:uid="{FDCCA1E6-AD42-46CE-A9D6-B9169F1768E1}"/>
    <cellStyle name="Normal 4 5 6 3 2 3" xfId="53474" xr:uid="{11962813-2091-4DD6-89C1-FD8BCD8A66FD}"/>
    <cellStyle name="Normal 4 5 6 3 3" xfId="18054" xr:uid="{0D624311-0494-4228-9BDB-0BBF1AB91C41}"/>
    <cellStyle name="Normal 4 5 6 3 4" xfId="31744" xr:uid="{F3EF56F4-D9FC-49F5-ABA5-2F388461BBFE}"/>
    <cellStyle name="Normal 4 5 6 3 5" xfId="46628" xr:uid="{4F8DD1F9-2326-4F57-AFBE-361500C25ECE}"/>
    <cellStyle name="Normal 4 5 6 4" xfId="21476" xr:uid="{6C9D1E8A-F63D-440D-84CA-C4F7CAC07E3C}"/>
    <cellStyle name="Normal 4 5 6 4 2" xfId="35168" xr:uid="{C3FEDEE2-5929-49D1-AD27-418A399FC2FC}"/>
    <cellStyle name="Normal 4 5 6 4 3" xfId="50052" xr:uid="{E63A9EA9-2C4E-4215-9B58-4255D1C5FB04}"/>
    <cellStyle name="Normal 4 5 6 5" xfId="14632" xr:uid="{3FFBD1EA-10FD-4C27-9034-B997E0366CCF}"/>
    <cellStyle name="Normal 4 5 6 6" xfId="28322" xr:uid="{5274DB76-F072-401E-A88B-10773E32D508}"/>
    <cellStyle name="Normal 4 5 6 7" xfId="43206" xr:uid="{975B953E-45C9-4C4F-BD73-4A9E2A929ADF}"/>
    <cellStyle name="Normal 4 5 7" xfId="7787" xr:uid="{09B0BD69-41F3-4384-98B0-EFCE48A5DFE7}"/>
    <cellStyle name="Normal 4 5 7 2" xfId="9499" xr:uid="{DA6B1A1E-193C-47FE-BE9A-E742770264C7}"/>
    <cellStyle name="Normal 4 5 7 2 2" xfId="12921" xr:uid="{335DD6D5-AAA3-4344-963B-AA6C74067A16}"/>
    <cellStyle name="Normal 4 5 7 2 2 2" xfId="26611" xr:uid="{458D1B62-61DD-463C-8773-4A7309A72D0C}"/>
    <cellStyle name="Normal 4 5 7 2 2 2 2" xfId="40303" xr:uid="{A7289314-E8CB-4D5F-B3C7-65BF7319C6F7}"/>
    <cellStyle name="Normal 4 5 7 2 2 2 3" xfId="55187" xr:uid="{E5AA983B-F7DE-4732-9DB9-08800C5B99F1}"/>
    <cellStyle name="Normal 4 5 7 2 2 3" xfId="19767" xr:uid="{C624FF1B-6A71-4326-8468-01E57E2B3DA7}"/>
    <cellStyle name="Normal 4 5 7 2 2 4" xfId="33457" xr:uid="{02282745-0D69-4AF9-83F6-556D54F79B1C}"/>
    <cellStyle name="Normal 4 5 7 2 2 5" xfId="48341" xr:uid="{CD3921FE-EEDD-41B3-BCE4-00FD6C5C4143}"/>
    <cellStyle name="Normal 4 5 7 2 3" xfId="23189" xr:uid="{BE43F3C7-A24E-460B-9938-1C07D030B6CF}"/>
    <cellStyle name="Normal 4 5 7 2 3 2" xfId="36881" xr:uid="{2E388491-C167-435E-927B-C3BDECBD29BE}"/>
    <cellStyle name="Normal 4 5 7 2 3 3" xfId="51765" xr:uid="{1E8168AA-AAA1-474D-9ECB-BF3FB1172724}"/>
    <cellStyle name="Normal 4 5 7 2 4" xfId="16345" xr:uid="{E228AA49-799B-4AA4-BBF5-EE11FF2AA393}"/>
    <cellStyle name="Normal 4 5 7 2 5" xfId="30035" xr:uid="{B30A17E2-6829-434B-8AF5-7CA04C1CE476}"/>
    <cellStyle name="Normal 4 5 7 2 6" xfId="44919" xr:uid="{97E62269-57F5-4E27-94A0-0B1C3CADB5A5}"/>
    <cellStyle name="Normal 4 5 7 3" xfId="11209" xr:uid="{C6B604B5-8C18-47BD-9C33-CDF29B3CC23D}"/>
    <cellStyle name="Normal 4 5 7 3 2" xfId="24899" xr:uid="{AA3C441E-2639-4144-90B4-286187B1DC23}"/>
    <cellStyle name="Normal 4 5 7 3 2 2" xfId="38591" xr:uid="{405CC942-0372-4E88-ACBD-38424D22EE52}"/>
    <cellStyle name="Normal 4 5 7 3 2 3" xfId="53475" xr:uid="{18BF0F92-E8F7-4C9A-8D8C-F28B4DC11A64}"/>
    <cellStyle name="Normal 4 5 7 3 3" xfId="18055" xr:uid="{BD917F8F-C420-4D38-B44E-B84B387C9DE8}"/>
    <cellStyle name="Normal 4 5 7 3 4" xfId="31745" xr:uid="{B74C9D36-379D-4656-8EB2-D6DD2EFAF929}"/>
    <cellStyle name="Normal 4 5 7 3 5" xfId="46629" xr:uid="{64EED551-2A35-4444-9C3C-F4F0F61DFD8D}"/>
    <cellStyle name="Normal 4 5 7 4" xfId="21477" xr:uid="{6FE85960-7CA8-48EC-8DA4-5EA631D8F23A}"/>
    <cellStyle name="Normal 4 5 7 4 2" xfId="35169" xr:uid="{B99D9861-9559-416B-979D-0DE5727C8A0C}"/>
    <cellStyle name="Normal 4 5 7 4 3" xfId="50053" xr:uid="{CEB85040-A7A3-47D4-9671-5E447477F206}"/>
    <cellStyle name="Normal 4 5 7 5" xfId="14633" xr:uid="{FE4359AF-0C04-4292-ABD8-02C802B41C51}"/>
    <cellStyle name="Normal 4 5 7 6" xfId="28323" xr:uid="{24B49B91-0AB2-428B-B9C4-E8916E2C707D}"/>
    <cellStyle name="Normal 4 5 7 7" xfId="43207" xr:uid="{74B4E49D-EDA8-47CA-8F50-3AFA1365FB47}"/>
    <cellStyle name="Normal 4 5 8" xfId="9470" xr:uid="{EF04F61E-4211-4609-B80A-035854757F39}"/>
    <cellStyle name="Normal 4 5 8 2" xfId="12892" xr:uid="{7C046E81-B67B-4ED4-BB09-91D28617DDC8}"/>
    <cellStyle name="Normal 4 5 8 2 2" xfId="26582" xr:uid="{BF9CEAF9-554B-48F9-947D-6357B45762AA}"/>
    <cellStyle name="Normal 4 5 8 2 2 2" xfId="40274" xr:uid="{E398C29F-27E7-4703-B9D8-DE093B970716}"/>
    <cellStyle name="Normal 4 5 8 2 2 3" xfId="55158" xr:uid="{43A7FA69-BA57-4CAD-A777-DF8D0BF2EF00}"/>
    <cellStyle name="Normal 4 5 8 2 3" xfId="19738" xr:uid="{E67D7257-E7BF-4512-84BC-5E84FCC9D1B7}"/>
    <cellStyle name="Normal 4 5 8 2 4" xfId="33428" xr:uid="{211E40DF-08F3-41F3-BB5E-05CBC9BD5D30}"/>
    <cellStyle name="Normal 4 5 8 2 5" xfId="48312" xr:uid="{E9BF2ACF-2CF4-4C2B-9B72-E5D04838064E}"/>
    <cellStyle name="Normal 4 5 8 3" xfId="23160" xr:uid="{8A706120-E09C-4811-B776-D7CFAB5167CB}"/>
    <cellStyle name="Normal 4 5 8 3 2" xfId="36852" xr:uid="{2872E90F-CD0B-4464-AC46-48DDDA377A9A}"/>
    <cellStyle name="Normal 4 5 8 3 3" xfId="51736" xr:uid="{DE165B06-53AD-4CEA-A43B-E6563E719012}"/>
    <cellStyle name="Normal 4 5 8 4" xfId="16316" xr:uid="{5ABF5734-8017-4383-A67D-6D8EDAE3E8B1}"/>
    <cellStyle name="Normal 4 5 8 5" xfId="30006" xr:uid="{3BF44688-22AE-4B37-8247-8A034EE56620}"/>
    <cellStyle name="Normal 4 5 8 6" xfId="44890" xr:uid="{3BDEA8DD-0203-4999-A996-9E3ED3E24A11}"/>
    <cellStyle name="Normal 4 5 9" xfId="11180" xr:uid="{5F5EBFEC-03DA-4679-BA66-36E1C16DC55E}"/>
    <cellStyle name="Normal 4 5 9 2" xfId="24870" xr:uid="{9C0A85CA-CC16-4477-952D-6D7F5E5D90B0}"/>
    <cellStyle name="Normal 4 5 9 2 2" xfId="38562" xr:uid="{B201A799-C74D-4968-B2ED-EF6184149DA0}"/>
    <cellStyle name="Normal 4 5 9 2 3" xfId="53446" xr:uid="{A1E2382F-68F8-4D55-8F3C-D9E7BDA2767F}"/>
    <cellStyle name="Normal 4 5 9 3" xfId="18026" xr:uid="{FC47B5F6-AA6E-4351-9D2A-3E496061AE51}"/>
    <cellStyle name="Normal 4 5 9 4" xfId="31716" xr:uid="{718BED5B-ED0F-45A2-8C75-0513C80193C0}"/>
    <cellStyle name="Normal 4 5 9 5" xfId="46600" xr:uid="{D1FE74BB-90A7-474A-8216-E5B9E64082CB}"/>
    <cellStyle name="Normal 4 6" xfId="2501" xr:uid="{58A82166-1F1F-4D3E-9FF0-51C3D158839A}"/>
    <cellStyle name="Normal 4 6 10" xfId="14634" xr:uid="{9DEA4EE3-AE1C-4416-85C1-FE41EFA1EB30}"/>
    <cellStyle name="Normal 4 6 10 2" xfId="41115" xr:uid="{AF2ED694-435C-4235-B3B4-6EF7B4B8E5A9}"/>
    <cellStyle name="Normal 4 6 11" xfId="28324" xr:uid="{A416F0E8-3415-4FAF-BF75-89738873D686}"/>
    <cellStyle name="Normal 4 6 12" xfId="43208" xr:uid="{49644249-3BC0-43B7-8232-3F1B404BF213}"/>
    <cellStyle name="Normal 4 6 13" xfId="7788" xr:uid="{123CBF2C-662E-48DD-8D65-16D0BBDF56FF}"/>
    <cellStyle name="Normal 4 6 2" xfId="7789" xr:uid="{FE368408-7DB4-4BA4-BE9E-E56F1E1F8BD6}"/>
    <cellStyle name="Normal 4 6 2 10" xfId="43209" xr:uid="{A7F3A12F-A603-4BFB-BC80-470DB87C2B07}"/>
    <cellStyle name="Normal 4 6 2 2" xfId="7790" xr:uid="{7A57EBFB-5205-47B5-A131-75EBF7C80712}"/>
    <cellStyle name="Normal 4 6 2 2 2" xfId="7791" xr:uid="{E3598FCA-F1BE-409A-ACF9-75DF3FAC8F39}"/>
    <cellStyle name="Normal 4 6 2 2 2 2" xfId="9503" xr:uid="{68D20419-7AA3-4623-AD6D-47EFAB33FBC8}"/>
    <cellStyle name="Normal 4 6 2 2 2 2 2" xfId="12925" xr:uid="{EBB3D01E-325A-4CC6-99AF-ADFAC554751B}"/>
    <cellStyle name="Normal 4 6 2 2 2 2 2 2" xfId="26615" xr:uid="{1B7F6CCF-2CAC-4F8C-ADE7-B837D156452F}"/>
    <cellStyle name="Normal 4 6 2 2 2 2 2 2 2" xfId="40307" xr:uid="{6061690A-ED0A-4772-AE19-63F26E0A57C7}"/>
    <cellStyle name="Normal 4 6 2 2 2 2 2 2 3" xfId="55191" xr:uid="{46FA0439-A1F8-434A-9AD5-282B6605DB64}"/>
    <cellStyle name="Normal 4 6 2 2 2 2 2 3" xfId="19771" xr:uid="{6D1F3F2D-2ED3-4D32-A4B7-654833752EBC}"/>
    <cellStyle name="Normal 4 6 2 2 2 2 2 4" xfId="33461" xr:uid="{2FFD263C-EC7D-4AEF-A2B8-237EFDFFCAA1}"/>
    <cellStyle name="Normal 4 6 2 2 2 2 2 5" xfId="48345" xr:uid="{CF58C165-2270-4D4A-94DE-40F69FEBF3D8}"/>
    <cellStyle name="Normal 4 6 2 2 2 2 3" xfId="23193" xr:uid="{7813D7D4-5151-4186-9F38-0F6164F471B7}"/>
    <cellStyle name="Normal 4 6 2 2 2 2 3 2" xfId="36885" xr:uid="{72FC6858-8542-413F-9674-3D983D385BAD}"/>
    <cellStyle name="Normal 4 6 2 2 2 2 3 3" xfId="51769" xr:uid="{4EDA00D5-2132-4687-8B6C-A670EE433345}"/>
    <cellStyle name="Normal 4 6 2 2 2 2 4" xfId="16349" xr:uid="{CCF74F56-D67B-4AC2-BFE9-03AC60194F59}"/>
    <cellStyle name="Normal 4 6 2 2 2 2 5" xfId="30039" xr:uid="{7C9C3897-C8E0-41A6-BF5C-C28CA91850DA}"/>
    <cellStyle name="Normal 4 6 2 2 2 2 6" xfId="44923" xr:uid="{7FC252D0-E86C-4FA5-9EDD-40B70FCA1038}"/>
    <cellStyle name="Normal 4 6 2 2 2 3" xfId="11213" xr:uid="{DC9DD010-DF7E-47BE-A76A-AF0041D9F4C0}"/>
    <cellStyle name="Normal 4 6 2 2 2 3 2" xfId="24903" xr:uid="{4A5315AB-73AC-43BB-BADF-5A47ED79E146}"/>
    <cellStyle name="Normal 4 6 2 2 2 3 2 2" xfId="38595" xr:uid="{7B76A910-BB1B-4465-8496-CCDF6427DA5B}"/>
    <cellStyle name="Normal 4 6 2 2 2 3 2 3" xfId="53479" xr:uid="{FA07E599-D31B-453A-B6AA-F841163D8744}"/>
    <cellStyle name="Normal 4 6 2 2 2 3 3" xfId="18059" xr:uid="{BA594AE8-2325-4A9F-AB88-12061313A135}"/>
    <cellStyle name="Normal 4 6 2 2 2 3 4" xfId="31749" xr:uid="{225A192C-B31E-4384-8658-A6353ED6399F}"/>
    <cellStyle name="Normal 4 6 2 2 2 3 5" xfId="46633" xr:uid="{1C3D1E6F-7C74-4AF0-93E0-4FFDC14038A9}"/>
    <cellStyle name="Normal 4 6 2 2 2 4" xfId="21481" xr:uid="{8696D73F-991E-4E81-A84C-712C3E4A2129}"/>
    <cellStyle name="Normal 4 6 2 2 2 4 2" xfId="35173" xr:uid="{32CF832E-850E-49F2-8604-BC5CF99C6800}"/>
    <cellStyle name="Normal 4 6 2 2 2 4 3" xfId="50057" xr:uid="{FC3CD844-8996-4503-B454-34658A581BF3}"/>
    <cellStyle name="Normal 4 6 2 2 2 5" xfId="14637" xr:uid="{A20DAA4B-DC97-40F5-B977-A48CF4F141CE}"/>
    <cellStyle name="Normal 4 6 2 2 2 6" xfId="28327" xr:uid="{6F75F86D-ED14-493F-B7EA-DFC70391EF4E}"/>
    <cellStyle name="Normal 4 6 2 2 2 7" xfId="43211" xr:uid="{4860CA6C-2041-4B9D-8A51-7DCC39BDE01C}"/>
    <cellStyle name="Normal 4 6 2 2 3" xfId="9502" xr:uid="{6B991797-B4D1-45D6-9E51-3BDB5F0BB491}"/>
    <cellStyle name="Normal 4 6 2 2 3 2" xfId="12924" xr:uid="{B4176FBE-A670-4EE2-9EC4-4B15433C4DCA}"/>
    <cellStyle name="Normal 4 6 2 2 3 2 2" xfId="26614" xr:uid="{266B1423-7205-44D4-82BE-DAC038DFEBEC}"/>
    <cellStyle name="Normal 4 6 2 2 3 2 2 2" xfId="40306" xr:uid="{8979A723-BF8F-41BA-91D5-88615F275914}"/>
    <cellStyle name="Normal 4 6 2 2 3 2 2 3" xfId="55190" xr:uid="{4208432F-A8DE-4E39-B77D-CF5D832A6A1D}"/>
    <cellStyle name="Normal 4 6 2 2 3 2 3" xfId="19770" xr:uid="{AAB319EB-BE71-44D5-A85D-C9F71E8EACA9}"/>
    <cellStyle name="Normal 4 6 2 2 3 2 4" xfId="33460" xr:uid="{7E19987F-CA67-47DD-8A37-B9474B9C99A8}"/>
    <cellStyle name="Normal 4 6 2 2 3 2 5" xfId="48344" xr:uid="{9D78D4E3-E838-48DB-9AAC-7FBE8CCFAF0D}"/>
    <cellStyle name="Normal 4 6 2 2 3 3" xfId="23192" xr:uid="{6D4B1C83-B207-4EA8-94D4-74231E1478FB}"/>
    <cellStyle name="Normal 4 6 2 2 3 3 2" xfId="36884" xr:uid="{372FF88B-6403-4AD2-AF99-6C4D6C386DCD}"/>
    <cellStyle name="Normal 4 6 2 2 3 3 3" xfId="51768" xr:uid="{20AC4F9A-00E0-462A-850A-48E4E0CCE525}"/>
    <cellStyle name="Normal 4 6 2 2 3 4" xfId="16348" xr:uid="{8E8CF9BA-A14E-44A6-B673-6BAAF84C8338}"/>
    <cellStyle name="Normal 4 6 2 2 3 5" xfId="30038" xr:uid="{586C12F8-F7C5-4087-80E9-7D0F4AC8A063}"/>
    <cellStyle name="Normal 4 6 2 2 3 6" xfId="44922" xr:uid="{6CA7F215-52E9-42DE-89CF-718D32141EE4}"/>
    <cellStyle name="Normal 4 6 2 2 4" xfId="11212" xr:uid="{72D3AD98-03DB-44C7-B12B-CEA9725CCD04}"/>
    <cellStyle name="Normal 4 6 2 2 4 2" xfId="24902" xr:uid="{205658C5-C63C-4E03-8BBF-A5475788D78D}"/>
    <cellStyle name="Normal 4 6 2 2 4 2 2" xfId="38594" xr:uid="{480B46AC-16E6-4CDE-A08C-7BBA9CC06426}"/>
    <cellStyle name="Normal 4 6 2 2 4 2 3" xfId="53478" xr:uid="{F779BC72-EA76-4C4E-9445-353E574F9BC9}"/>
    <cellStyle name="Normal 4 6 2 2 4 3" xfId="18058" xr:uid="{0E38F5A4-BB4A-4EAC-B46C-0ED826B5D6C6}"/>
    <cellStyle name="Normal 4 6 2 2 4 4" xfId="31748" xr:uid="{B04044F3-A4B2-4AB7-9B39-E0CA5620416B}"/>
    <cellStyle name="Normal 4 6 2 2 4 5" xfId="46632" xr:uid="{851DFB78-650B-48E2-A32B-73338A9E8CA4}"/>
    <cellStyle name="Normal 4 6 2 2 5" xfId="21480" xr:uid="{19911C75-F195-428B-A01F-0036D2901CCB}"/>
    <cellStyle name="Normal 4 6 2 2 5 2" xfId="35172" xr:uid="{7E824C65-338F-45AD-82A8-1B7C2A3D272A}"/>
    <cellStyle name="Normal 4 6 2 2 5 3" xfId="50056" xr:uid="{0BF651D2-CD33-4665-A4FA-1DEF907E7D05}"/>
    <cellStyle name="Normal 4 6 2 2 6" xfId="14636" xr:uid="{9DA8A40F-38CF-4ACF-AC02-34ED4612F060}"/>
    <cellStyle name="Normal 4 6 2 2 7" xfId="28326" xr:uid="{FC581181-7EB9-47F7-B25A-522621C01E0C}"/>
    <cellStyle name="Normal 4 6 2 2 8" xfId="43210" xr:uid="{3A6E6EF6-C657-4F50-9399-D0C8737EBC99}"/>
    <cellStyle name="Normal 4 6 2 3" xfId="7792" xr:uid="{6686750E-B20B-423E-BC53-EAEA882C7798}"/>
    <cellStyle name="Normal 4 6 2 3 2" xfId="9504" xr:uid="{0A51F6A0-4771-47DF-B3DF-8F5362D63F0A}"/>
    <cellStyle name="Normal 4 6 2 3 2 2" xfId="12926" xr:uid="{4FC03652-5260-4147-9154-D65AE3EC50B2}"/>
    <cellStyle name="Normal 4 6 2 3 2 2 2" xfId="26616" xr:uid="{B27E1636-6989-4053-A73A-C487BB180B9F}"/>
    <cellStyle name="Normal 4 6 2 3 2 2 2 2" xfId="40308" xr:uid="{26FF4910-F015-4D8B-83C0-5BFC349B6A5F}"/>
    <cellStyle name="Normal 4 6 2 3 2 2 2 3" xfId="55192" xr:uid="{5B5FBF1A-41B8-47EF-8977-05D9ADEED2BA}"/>
    <cellStyle name="Normal 4 6 2 3 2 2 3" xfId="19772" xr:uid="{F8FEF5BB-D99D-49B2-BDA3-A15D3BA087BD}"/>
    <cellStyle name="Normal 4 6 2 3 2 2 4" xfId="33462" xr:uid="{A6A32E93-5697-4AB0-BD42-F3EA4172D016}"/>
    <cellStyle name="Normal 4 6 2 3 2 2 5" xfId="48346" xr:uid="{4B56AB81-E40E-4966-ABFB-9103BC7FC588}"/>
    <cellStyle name="Normal 4 6 2 3 2 3" xfId="23194" xr:uid="{51E0E5A0-62D8-4A5E-BA18-7566FFCFC029}"/>
    <cellStyle name="Normal 4 6 2 3 2 3 2" xfId="36886" xr:uid="{A05F948A-4EBB-4697-B44E-24207559CAA7}"/>
    <cellStyle name="Normal 4 6 2 3 2 3 3" xfId="51770" xr:uid="{20520165-C48A-4059-AF27-471F744FFB87}"/>
    <cellStyle name="Normal 4 6 2 3 2 4" xfId="16350" xr:uid="{C59D5CFF-2DD7-432E-80BE-9B756A4DE26D}"/>
    <cellStyle name="Normal 4 6 2 3 2 5" xfId="30040" xr:uid="{169D1F6E-CB55-413E-A23D-E8FD02002587}"/>
    <cellStyle name="Normal 4 6 2 3 2 6" xfId="44924" xr:uid="{310FF8DE-BC9A-46F5-86D1-07AD25FAE2BC}"/>
    <cellStyle name="Normal 4 6 2 3 3" xfId="11214" xr:uid="{28E7A21F-251C-4F79-9081-1D36E320B4DF}"/>
    <cellStyle name="Normal 4 6 2 3 3 2" xfId="24904" xr:uid="{1B84FA21-BF63-4062-8400-68C6A4104CBD}"/>
    <cellStyle name="Normal 4 6 2 3 3 2 2" xfId="38596" xr:uid="{A1E2CE92-37FF-408D-9C1B-0A8B971F62C1}"/>
    <cellStyle name="Normal 4 6 2 3 3 2 3" xfId="53480" xr:uid="{9D09DEDC-1E96-4527-A626-49685416B14B}"/>
    <cellStyle name="Normal 4 6 2 3 3 3" xfId="18060" xr:uid="{FD91D110-82B7-4E7B-B851-29855DC74C57}"/>
    <cellStyle name="Normal 4 6 2 3 3 4" xfId="31750" xr:uid="{539035CF-9511-4030-A4F5-F1619FAA2042}"/>
    <cellStyle name="Normal 4 6 2 3 3 5" xfId="46634" xr:uid="{F354322E-C19E-472A-98FA-05670609AF3F}"/>
    <cellStyle name="Normal 4 6 2 3 4" xfId="21482" xr:uid="{3FCCCF3F-468E-4E98-9770-EE013B4C035B}"/>
    <cellStyle name="Normal 4 6 2 3 4 2" xfId="35174" xr:uid="{2DC61F25-DC67-4EC2-A7E4-EC163157405E}"/>
    <cellStyle name="Normal 4 6 2 3 4 3" xfId="50058" xr:uid="{70BF26ED-8113-4C02-974A-ECB074E740D0}"/>
    <cellStyle name="Normal 4 6 2 3 5" xfId="14638" xr:uid="{BF96D7C9-7FC5-4E2C-8AFD-A02874875388}"/>
    <cellStyle name="Normal 4 6 2 3 6" xfId="28328" xr:uid="{91BD2170-56A6-4362-A3BB-C780CB5EFB84}"/>
    <cellStyle name="Normal 4 6 2 3 7" xfId="43212" xr:uid="{1F6B8D7E-57EB-45D9-BBB8-B5CBE95E9C35}"/>
    <cellStyle name="Normal 4 6 2 4" xfId="7793" xr:uid="{3FE4355F-6BEE-4697-8538-5DB155AD24F2}"/>
    <cellStyle name="Normal 4 6 2 4 2" xfId="9505" xr:uid="{757C76A7-9BFD-485A-ABC4-F7D410E1E41C}"/>
    <cellStyle name="Normal 4 6 2 4 2 2" xfId="12927" xr:uid="{3C028F5E-9D53-405A-994D-1597F7193180}"/>
    <cellStyle name="Normal 4 6 2 4 2 2 2" xfId="26617" xr:uid="{ADFBD98E-742B-4C2F-B568-C1F64BF7B6F8}"/>
    <cellStyle name="Normal 4 6 2 4 2 2 2 2" xfId="40309" xr:uid="{633F2315-8583-427A-B97F-87F7A8B8D07C}"/>
    <cellStyle name="Normal 4 6 2 4 2 2 2 3" xfId="55193" xr:uid="{687BDD10-77FD-4D89-84DE-2C8E35872056}"/>
    <cellStyle name="Normal 4 6 2 4 2 2 3" xfId="19773" xr:uid="{F515BADA-5D18-4DE5-B963-12B3C1AB402A}"/>
    <cellStyle name="Normal 4 6 2 4 2 2 4" xfId="33463" xr:uid="{7D0E76B7-97E3-4AE6-94AE-7C8BD0579014}"/>
    <cellStyle name="Normal 4 6 2 4 2 2 5" xfId="48347" xr:uid="{2C27ADC6-4BD1-4B7A-8DB2-62ECD4310C88}"/>
    <cellStyle name="Normal 4 6 2 4 2 3" xfId="23195" xr:uid="{69E170F4-1D13-4897-BA1F-32B39D0F450F}"/>
    <cellStyle name="Normal 4 6 2 4 2 3 2" xfId="36887" xr:uid="{9D7E3767-F160-47D1-B69A-BE98EFFB47FB}"/>
    <cellStyle name="Normal 4 6 2 4 2 3 3" xfId="51771" xr:uid="{C9BDDB1E-FF85-436A-AF09-D52CF222B163}"/>
    <cellStyle name="Normal 4 6 2 4 2 4" xfId="16351" xr:uid="{C14C6F04-9961-44E0-843C-D38BB6B84D37}"/>
    <cellStyle name="Normal 4 6 2 4 2 5" xfId="30041" xr:uid="{CC99B860-6951-4A0E-B4CE-EF4F8BB0B7FC}"/>
    <cellStyle name="Normal 4 6 2 4 2 6" xfId="44925" xr:uid="{893DC008-3F34-40BE-B9FA-059D4E850ABD}"/>
    <cellStyle name="Normal 4 6 2 4 3" xfId="11215" xr:uid="{B1824FEA-AB15-49B4-9947-C1208DFCE045}"/>
    <cellStyle name="Normal 4 6 2 4 3 2" xfId="24905" xr:uid="{1FA4118D-9691-4307-AB82-B4ED92716DDA}"/>
    <cellStyle name="Normal 4 6 2 4 3 2 2" xfId="38597" xr:uid="{D58A5182-0F4D-424C-9872-533893A96966}"/>
    <cellStyle name="Normal 4 6 2 4 3 2 3" xfId="53481" xr:uid="{97C657A8-FAB2-4F5D-B736-8C28F61B0618}"/>
    <cellStyle name="Normal 4 6 2 4 3 3" xfId="18061" xr:uid="{C4AB40E4-4444-4389-BF9D-9FAAC63D0369}"/>
    <cellStyle name="Normal 4 6 2 4 3 4" xfId="31751" xr:uid="{C1EE6A0F-51A9-49A3-94AF-1326CA459EE7}"/>
    <cellStyle name="Normal 4 6 2 4 3 5" xfId="46635" xr:uid="{DE029028-4A20-4F78-ADA2-AAF34455F9D1}"/>
    <cellStyle name="Normal 4 6 2 4 4" xfId="21483" xr:uid="{DF5545BE-A7DA-47DB-81CE-203C8402DD69}"/>
    <cellStyle name="Normal 4 6 2 4 4 2" xfId="35175" xr:uid="{E5244FBC-8142-4D5D-96F5-158446A98E78}"/>
    <cellStyle name="Normal 4 6 2 4 4 3" xfId="50059" xr:uid="{DB903EFA-5BD5-4B43-A8B5-1D4C05D11A63}"/>
    <cellStyle name="Normal 4 6 2 4 5" xfId="14639" xr:uid="{1F0962C3-ADE4-4249-A992-7365AAF0D451}"/>
    <cellStyle name="Normal 4 6 2 4 6" xfId="28329" xr:uid="{95B12F69-AB3E-411D-960B-74AF7E1057F6}"/>
    <cellStyle name="Normal 4 6 2 4 7" xfId="43213" xr:uid="{940DD5F1-3326-45D5-8271-E1D31FF9CCA0}"/>
    <cellStyle name="Normal 4 6 2 5" xfId="9501" xr:uid="{4050EFB8-F38C-4625-BEE2-6A83FF4B210F}"/>
    <cellStyle name="Normal 4 6 2 5 2" xfId="12923" xr:uid="{CEAF402E-23B1-4D8F-8A9F-188ABFBD59B6}"/>
    <cellStyle name="Normal 4 6 2 5 2 2" xfId="26613" xr:uid="{D4C87369-8C42-4552-8A15-022AEB5E34E9}"/>
    <cellStyle name="Normal 4 6 2 5 2 2 2" xfId="40305" xr:uid="{7AC35F35-9D58-4751-8A17-D4570C67D545}"/>
    <cellStyle name="Normal 4 6 2 5 2 2 3" xfId="55189" xr:uid="{49A81726-70C1-45E3-B14A-5D4C64581FB8}"/>
    <cellStyle name="Normal 4 6 2 5 2 3" xfId="19769" xr:uid="{79D699B4-7E5D-4564-8FE2-E6FFCE45303C}"/>
    <cellStyle name="Normal 4 6 2 5 2 4" xfId="33459" xr:uid="{C4CC5010-4603-41E4-AA74-63BE415B6E62}"/>
    <cellStyle name="Normal 4 6 2 5 2 5" xfId="48343" xr:uid="{93D7A2E1-3D1E-438F-A13D-308AE8A1B6C6}"/>
    <cellStyle name="Normal 4 6 2 5 3" xfId="23191" xr:uid="{DBEE84DF-249F-4D21-9205-75AFBF95AE2A}"/>
    <cellStyle name="Normal 4 6 2 5 3 2" xfId="36883" xr:uid="{887519F6-4212-4F2E-AC1B-44BCC41760DA}"/>
    <cellStyle name="Normal 4 6 2 5 3 3" xfId="51767" xr:uid="{375B56F9-459C-4F62-A725-A75B33A3A9AB}"/>
    <cellStyle name="Normal 4 6 2 5 4" xfId="16347" xr:uid="{3C34BB76-B6C6-45DE-9039-C07CDFA5BD5A}"/>
    <cellStyle name="Normal 4 6 2 5 5" xfId="30037" xr:uid="{AB43CA40-8A64-46DB-BBB6-86C51B1BD0D5}"/>
    <cellStyle name="Normal 4 6 2 5 6" xfId="44921" xr:uid="{FB637FDA-EFF2-4A45-AA85-282E0D27CECE}"/>
    <cellStyle name="Normal 4 6 2 6" xfId="11211" xr:uid="{5987683C-67DC-413B-900C-A669B91A2CFA}"/>
    <cellStyle name="Normal 4 6 2 6 2" xfId="24901" xr:uid="{6487BFB0-9D5F-4659-9B5C-991CE3276B21}"/>
    <cellStyle name="Normal 4 6 2 6 2 2" xfId="38593" xr:uid="{BFC13784-77AF-4A74-A44F-290936356A6E}"/>
    <cellStyle name="Normal 4 6 2 6 2 3" xfId="53477" xr:uid="{2E5DBE29-5AD9-4FB6-9A71-0646F5E3F2EB}"/>
    <cellStyle name="Normal 4 6 2 6 3" xfId="18057" xr:uid="{8C2620F5-E323-40B6-9272-5D4579A0475F}"/>
    <cellStyle name="Normal 4 6 2 6 4" xfId="31747" xr:uid="{5B3167FE-ADE9-4E99-AFCE-C904BB6DD426}"/>
    <cellStyle name="Normal 4 6 2 6 5" xfId="46631" xr:uid="{C401EC5A-4E75-4C6B-8F8F-61BB2BF8DCA1}"/>
    <cellStyle name="Normal 4 6 2 7" xfId="21479" xr:uid="{E89F928A-9CB1-4DBA-8F0B-3E1697DB3B2D}"/>
    <cellStyle name="Normal 4 6 2 7 2" xfId="35171" xr:uid="{5C9AC5DF-2F1B-4B69-8263-3A9BD9DAE6B7}"/>
    <cellStyle name="Normal 4 6 2 7 3" xfId="50055" xr:uid="{7B545B55-3F54-4270-A36A-39D4CA6FE140}"/>
    <cellStyle name="Normal 4 6 2 8" xfId="14635" xr:uid="{F6B276BD-73D6-4C0B-A533-DA737F7DB113}"/>
    <cellStyle name="Normal 4 6 2 9" xfId="28325" xr:uid="{341860B4-6D4B-4D08-A5D6-C7666FD3ABAF}"/>
    <cellStyle name="Normal 4 6 3" xfId="7794" xr:uid="{454DCC3B-C168-4BA0-80C9-D3391E70D863}"/>
    <cellStyle name="Normal 4 6 3 10" xfId="43214" xr:uid="{FB6968B0-20E6-49AA-9930-9E469629DEF3}"/>
    <cellStyle name="Normal 4 6 3 2" xfId="7795" xr:uid="{F403AF01-0D1B-45E0-A7D4-ED9B3414616A}"/>
    <cellStyle name="Normal 4 6 3 2 2" xfId="7796" xr:uid="{4D2F89CC-2341-4BC9-952D-F3F699695C64}"/>
    <cellStyle name="Normal 4 6 3 2 2 2" xfId="9508" xr:uid="{C26EA9AD-BDA3-4DE0-8D91-33500219CE9C}"/>
    <cellStyle name="Normal 4 6 3 2 2 2 2" xfId="12930" xr:uid="{BE86BF2C-2E2A-4BFE-BA7F-E2E959366686}"/>
    <cellStyle name="Normal 4 6 3 2 2 2 2 2" xfId="26620" xr:uid="{B42C3AF8-B9CA-44E9-A4C1-AF0242757212}"/>
    <cellStyle name="Normal 4 6 3 2 2 2 2 2 2" xfId="40312" xr:uid="{2B389924-2333-4E74-9F2B-E929A38991F4}"/>
    <cellStyle name="Normal 4 6 3 2 2 2 2 2 3" xfId="55196" xr:uid="{26FAA8E2-6927-4F74-9488-6D8012C0B9BB}"/>
    <cellStyle name="Normal 4 6 3 2 2 2 2 3" xfId="19776" xr:uid="{EFD309A3-53E6-43CA-A6CF-CF6FF921F6BD}"/>
    <cellStyle name="Normal 4 6 3 2 2 2 2 4" xfId="33466" xr:uid="{181EB831-0BDF-4815-9A5F-168F5134B738}"/>
    <cellStyle name="Normal 4 6 3 2 2 2 2 5" xfId="48350" xr:uid="{8642DA43-4D97-4F68-867C-BA2B99918787}"/>
    <cellStyle name="Normal 4 6 3 2 2 2 3" xfId="23198" xr:uid="{18F5265B-86BD-41D4-A857-8244BDE2BB25}"/>
    <cellStyle name="Normal 4 6 3 2 2 2 3 2" xfId="36890" xr:uid="{76D75CB7-8A84-4A6E-B899-C93DBC1C445C}"/>
    <cellStyle name="Normal 4 6 3 2 2 2 3 3" xfId="51774" xr:uid="{2CC87897-8A8F-4CBB-B1B1-F986E858F8A6}"/>
    <cellStyle name="Normal 4 6 3 2 2 2 4" xfId="16354" xr:uid="{5BC704F1-E016-450A-A200-E32E5D91B687}"/>
    <cellStyle name="Normal 4 6 3 2 2 2 5" xfId="30044" xr:uid="{FC64E39D-3589-477A-BCB3-709866471CE0}"/>
    <cellStyle name="Normal 4 6 3 2 2 2 6" xfId="44928" xr:uid="{13E5EF6F-1E63-4149-99FD-F7D52D490D5A}"/>
    <cellStyle name="Normal 4 6 3 2 2 3" xfId="11218" xr:uid="{F623DDC5-3DA2-411A-AED6-6986F13DE682}"/>
    <cellStyle name="Normal 4 6 3 2 2 3 2" xfId="24908" xr:uid="{76DD50D3-AE9E-47E9-9B12-392C20653843}"/>
    <cellStyle name="Normal 4 6 3 2 2 3 2 2" xfId="38600" xr:uid="{CBE31700-2E7B-4D76-8B24-833FB895C6C8}"/>
    <cellStyle name="Normal 4 6 3 2 2 3 2 3" xfId="53484" xr:uid="{E59E2FDA-FDE3-4AAF-BC28-33629C8F0C39}"/>
    <cellStyle name="Normal 4 6 3 2 2 3 3" xfId="18064" xr:uid="{EDB3E084-F8BE-482B-9A23-A4072CCC6484}"/>
    <cellStyle name="Normal 4 6 3 2 2 3 4" xfId="31754" xr:uid="{26F4BD16-6768-45E8-813E-117B102B1C8E}"/>
    <cellStyle name="Normal 4 6 3 2 2 3 5" xfId="46638" xr:uid="{44468D2E-E31F-447A-80E6-D79EE46AA847}"/>
    <cellStyle name="Normal 4 6 3 2 2 4" xfId="21486" xr:uid="{4ADD59BF-56D5-45AD-941C-2D00397A575B}"/>
    <cellStyle name="Normal 4 6 3 2 2 4 2" xfId="35178" xr:uid="{F891F5FE-ECC8-43FE-B7B5-EE83D56084D1}"/>
    <cellStyle name="Normal 4 6 3 2 2 4 3" xfId="50062" xr:uid="{1A330478-1E67-4E8B-9609-BC26C927EC74}"/>
    <cellStyle name="Normal 4 6 3 2 2 5" xfId="14642" xr:uid="{B93C436B-EA2B-443D-9019-9DBEB4605D69}"/>
    <cellStyle name="Normal 4 6 3 2 2 6" xfId="28332" xr:uid="{4AB0E361-ACB4-455A-82D9-B4E550CF5C29}"/>
    <cellStyle name="Normal 4 6 3 2 2 7" xfId="43216" xr:uid="{44A3484C-95A8-4735-95D7-B84663D2CDAD}"/>
    <cellStyle name="Normal 4 6 3 2 3" xfId="9507" xr:uid="{FD39E7BC-F978-4943-B021-433C444A5445}"/>
    <cellStyle name="Normal 4 6 3 2 3 2" xfId="12929" xr:uid="{2BF639A2-958F-4460-A583-AAB2833545F1}"/>
    <cellStyle name="Normal 4 6 3 2 3 2 2" xfId="26619" xr:uid="{B3833F32-4304-47FD-A0FA-867734017232}"/>
    <cellStyle name="Normal 4 6 3 2 3 2 2 2" xfId="40311" xr:uid="{2FE11477-991B-4199-9FF5-497C3030DC60}"/>
    <cellStyle name="Normal 4 6 3 2 3 2 2 3" xfId="55195" xr:uid="{A34C0758-7AC0-48E4-8DE1-CC39C2166B8C}"/>
    <cellStyle name="Normal 4 6 3 2 3 2 3" xfId="19775" xr:uid="{01FA0BF3-DFA4-42E4-917F-CAF279A826B3}"/>
    <cellStyle name="Normal 4 6 3 2 3 2 4" xfId="33465" xr:uid="{61BCA341-3DD6-491E-81B5-9504B16B563A}"/>
    <cellStyle name="Normal 4 6 3 2 3 2 5" xfId="48349" xr:uid="{DE21039D-840B-4AC8-B469-7A5D153FBBA2}"/>
    <cellStyle name="Normal 4 6 3 2 3 3" xfId="23197" xr:uid="{635C56C5-DDDE-4CDD-B42A-FC02CCA807CB}"/>
    <cellStyle name="Normal 4 6 3 2 3 3 2" xfId="36889" xr:uid="{BF87A2D1-4466-4070-83DC-7C1A42DFA650}"/>
    <cellStyle name="Normal 4 6 3 2 3 3 3" xfId="51773" xr:uid="{1D365967-F929-4CD7-913F-62D48A7B01D4}"/>
    <cellStyle name="Normal 4 6 3 2 3 4" xfId="16353" xr:uid="{981D41B0-EB9E-49C3-8120-F99312AE0E29}"/>
    <cellStyle name="Normal 4 6 3 2 3 5" xfId="30043" xr:uid="{08883C28-F685-41A6-91B0-158FE2409C2E}"/>
    <cellStyle name="Normal 4 6 3 2 3 6" xfId="44927" xr:uid="{029E1623-3FCB-4D91-B1AF-3C87100F8039}"/>
    <cellStyle name="Normal 4 6 3 2 4" xfId="11217" xr:uid="{43EC034F-EEA6-47F2-B1D2-30EAAB9D9B28}"/>
    <cellStyle name="Normal 4 6 3 2 4 2" xfId="24907" xr:uid="{1F538DDD-D54D-4A79-B8B0-C9E03D98E32E}"/>
    <cellStyle name="Normal 4 6 3 2 4 2 2" xfId="38599" xr:uid="{398FE098-749D-4004-934A-AFC8174394FC}"/>
    <cellStyle name="Normal 4 6 3 2 4 2 3" xfId="53483" xr:uid="{6B0DB934-0090-429D-9CE8-CBDA1E24C453}"/>
    <cellStyle name="Normal 4 6 3 2 4 3" xfId="18063" xr:uid="{257C3180-C622-47E0-9CE8-CD4A2766C811}"/>
    <cellStyle name="Normal 4 6 3 2 4 4" xfId="31753" xr:uid="{0C09B973-3F95-4116-A7FD-52EBD8FE1A43}"/>
    <cellStyle name="Normal 4 6 3 2 4 5" xfId="46637" xr:uid="{C5CAE47F-52C0-4A77-9844-FE48D273EAD4}"/>
    <cellStyle name="Normal 4 6 3 2 5" xfId="21485" xr:uid="{D83BC056-F680-4176-90B3-9E6D6D4DD1C5}"/>
    <cellStyle name="Normal 4 6 3 2 5 2" xfId="35177" xr:uid="{828C9236-164F-4864-BAB3-8281D61E7277}"/>
    <cellStyle name="Normal 4 6 3 2 5 3" xfId="50061" xr:uid="{CD95F11D-E0A8-425E-96EE-2454900AFFEB}"/>
    <cellStyle name="Normal 4 6 3 2 6" xfId="14641" xr:uid="{6C684A34-54C2-4810-B36D-30F4C7AB1083}"/>
    <cellStyle name="Normal 4 6 3 2 7" xfId="28331" xr:uid="{597D2E10-9532-4727-9034-F4151DF3785A}"/>
    <cellStyle name="Normal 4 6 3 2 8" xfId="43215" xr:uid="{8D67488A-D8AD-41A4-8048-9C4FA641066E}"/>
    <cellStyle name="Normal 4 6 3 3" xfId="7797" xr:uid="{EAB20D3C-4C7F-4D77-869E-68C29F02A68E}"/>
    <cellStyle name="Normal 4 6 3 3 2" xfId="9509" xr:uid="{1E3C5D93-DA9A-42DD-9C74-DEF5C613B238}"/>
    <cellStyle name="Normal 4 6 3 3 2 2" xfId="12931" xr:uid="{9AEBEC4C-43DC-4595-881A-09A0525F7BE2}"/>
    <cellStyle name="Normal 4 6 3 3 2 2 2" xfId="26621" xr:uid="{93FE9C13-1D85-4735-A7E8-A911E82C5261}"/>
    <cellStyle name="Normal 4 6 3 3 2 2 2 2" xfId="40313" xr:uid="{3A96FF5D-EF21-4138-B2B5-C74DDDEA8398}"/>
    <cellStyle name="Normal 4 6 3 3 2 2 2 3" xfId="55197" xr:uid="{7FB364DB-17DB-4731-A981-86445F950A54}"/>
    <cellStyle name="Normal 4 6 3 3 2 2 3" xfId="19777" xr:uid="{3BDE3B54-EC4C-435C-AED8-A74860CD062F}"/>
    <cellStyle name="Normal 4 6 3 3 2 2 4" xfId="33467" xr:uid="{CC4AE84F-37E0-4962-840C-A57E151808E7}"/>
    <cellStyle name="Normal 4 6 3 3 2 2 5" xfId="48351" xr:uid="{596E5CE5-F0C5-4310-B86C-9C8528B076A2}"/>
    <cellStyle name="Normal 4 6 3 3 2 3" xfId="23199" xr:uid="{2DD9806C-48F0-4760-A47B-74AC3F36DD3F}"/>
    <cellStyle name="Normal 4 6 3 3 2 3 2" xfId="36891" xr:uid="{5719EF09-1761-494E-BE14-940BC484797A}"/>
    <cellStyle name="Normal 4 6 3 3 2 3 3" xfId="51775" xr:uid="{A626F5D8-7A3B-432F-B4CE-1204EB024313}"/>
    <cellStyle name="Normal 4 6 3 3 2 4" xfId="16355" xr:uid="{CFD8D592-EF80-44A8-B4BC-921C8EC7B98E}"/>
    <cellStyle name="Normal 4 6 3 3 2 5" xfId="30045" xr:uid="{47CEFD9B-7336-4FAD-873B-A780591D3DBB}"/>
    <cellStyle name="Normal 4 6 3 3 2 6" xfId="44929" xr:uid="{688F961B-8165-4140-8948-5249A3230A3B}"/>
    <cellStyle name="Normal 4 6 3 3 3" xfId="11219" xr:uid="{9D470BC0-36F6-407A-8160-5ECA802E26F1}"/>
    <cellStyle name="Normal 4 6 3 3 3 2" xfId="24909" xr:uid="{B3598753-AF10-40E1-B77D-85FEFBB38552}"/>
    <cellStyle name="Normal 4 6 3 3 3 2 2" xfId="38601" xr:uid="{F1F28122-401F-4709-AB11-375E4C293472}"/>
    <cellStyle name="Normal 4 6 3 3 3 2 3" xfId="53485" xr:uid="{F7FD6C76-EDD2-4409-83BC-4E257510BFD5}"/>
    <cellStyle name="Normal 4 6 3 3 3 3" xfId="18065" xr:uid="{C93E2DCA-E617-4981-BB12-A3245AD3F6BF}"/>
    <cellStyle name="Normal 4 6 3 3 3 4" xfId="31755" xr:uid="{B3EEC84A-D9AA-4540-8D15-54C867EE7D00}"/>
    <cellStyle name="Normal 4 6 3 3 3 5" xfId="46639" xr:uid="{42D32FAF-8D21-410F-95C5-10959131210E}"/>
    <cellStyle name="Normal 4 6 3 3 4" xfId="21487" xr:uid="{4A4A6E00-4107-4CDB-A317-E24F38A3B656}"/>
    <cellStyle name="Normal 4 6 3 3 4 2" xfId="35179" xr:uid="{AF96E1F0-2054-45DC-9F47-9424A7E257C0}"/>
    <cellStyle name="Normal 4 6 3 3 4 3" xfId="50063" xr:uid="{ED547157-F6F0-48E6-928D-FCE6B1C5EF36}"/>
    <cellStyle name="Normal 4 6 3 3 5" xfId="14643" xr:uid="{F7B8851F-D14B-4D44-846E-DBD18B2047E7}"/>
    <cellStyle name="Normal 4 6 3 3 6" xfId="28333" xr:uid="{0762735F-A9D2-4C82-B2D7-6C211286E7E3}"/>
    <cellStyle name="Normal 4 6 3 3 7" xfId="43217" xr:uid="{7B4877FA-ADAB-4ED5-9106-6136D94D9322}"/>
    <cellStyle name="Normal 4 6 3 4" xfId="7798" xr:uid="{493F888F-B62B-4E8D-BE16-595978E53D30}"/>
    <cellStyle name="Normal 4 6 3 4 2" xfId="9510" xr:uid="{0A779E06-542B-495F-8663-BFF8A8E6263D}"/>
    <cellStyle name="Normal 4 6 3 4 2 2" xfId="12932" xr:uid="{BF99805B-FA72-4000-8947-B3CB72CC0A2B}"/>
    <cellStyle name="Normal 4 6 3 4 2 2 2" xfId="26622" xr:uid="{E2A8F04A-F228-4BA0-A996-A2CD8CB62CE4}"/>
    <cellStyle name="Normal 4 6 3 4 2 2 2 2" xfId="40314" xr:uid="{70E0D99D-5B5B-4DF3-ADAC-9338D1589C19}"/>
    <cellStyle name="Normal 4 6 3 4 2 2 2 3" xfId="55198" xr:uid="{8A46AC0B-602C-4270-89AB-1C7B64B6FBEB}"/>
    <cellStyle name="Normal 4 6 3 4 2 2 3" xfId="19778" xr:uid="{C44663B3-2149-4092-BDD9-416E181A00DB}"/>
    <cellStyle name="Normal 4 6 3 4 2 2 4" xfId="33468" xr:uid="{F8283D05-2CEE-43E8-A83F-2B2B6197A7DE}"/>
    <cellStyle name="Normal 4 6 3 4 2 2 5" xfId="48352" xr:uid="{D312BFAA-721F-4229-AA27-B56C783401EF}"/>
    <cellStyle name="Normal 4 6 3 4 2 3" xfId="23200" xr:uid="{89A7ADC9-5AC6-44BF-A96C-12A84C6C9ADF}"/>
    <cellStyle name="Normal 4 6 3 4 2 3 2" xfId="36892" xr:uid="{34B3BFE2-86F2-43BD-9933-B571B5FE4B84}"/>
    <cellStyle name="Normal 4 6 3 4 2 3 3" xfId="51776" xr:uid="{462B04D6-5187-4354-83F8-67B5A885FB25}"/>
    <cellStyle name="Normal 4 6 3 4 2 4" xfId="16356" xr:uid="{D1405613-5BCB-4361-8F02-5549F07002F5}"/>
    <cellStyle name="Normal 4 6 3 4 2 5" xfId="30046" xr:uid="{577CEDE0-9288-41BE-8921-9F505E28ECD9}"/>
    <cellStyle name="Normal 4 6 3 4 2 6" xfId="44930" xr:uid="{9AD91248-9D50-405A-8E9A-9143CA60A0A4}"/>
    <cellStyle name="Normal 4 6 3 4 3" xfId="11220" xr:uid="{F3535317-1883-4BA1-B95C-4A55ABDBC90D}"/>
    <cellStyle name="Normal 4 6 3 4 3 2" xfId="24910" xr:uid="{924EAC5C-BEF2-444E-BA98-3007E49E720F}"/>
    <cellStyle name="Normal 4 6 3 4 3 2 2" xfId="38602" xr:uid="{5279C34B-DBCD-4139-B16C-6E1C8B49B279}"/>
    <cellStyle name="Normal 4 6 3 4 3 2 3" xfId="53486" xr:uid="{B8FBD2D1-4E51-4CDD-A7AB-274157D72CD6}"/>
    <cellStyle name="Normal 4 6 3 4 3 3" xfId="18066" xr:uid="{2C87C290-998E-4744-B32B-D226E5133E02}"/>
    <cellStyle name="Normal 4 6 3 4 3 4" xfId="31756" xr:uid="{97B70CB7-1F63-404E-942D-E4350A731ED5}"/>
    <cellStyle name="Normal 4 6 3 4 3 5" xfId="46640" xr:uid="{6AF1A986-1E71-446F-8E7B-A76528233AE2}"/>
    <cellStyle name="Normal 4 6 3 4 4" xfId="21488" xr:uid="{FA33BACA-6CB3-45BD-8E9C-2FC4A3730271}"/>
    <cellStyle name="Normal 4 6 3 4 4 2" xfId="35180" xr:uid="{8E79C671-75E1-4682-A5AE-DA18F15D51CB}"/>
    <cellStyle name="Normal 4 6 3 4 4 3" xfId="50064" xr:uid="{56985560-8190-4D71-B793-7C1A3B1DDCA0}"/>
    <cellStyle name="Normal 4 6 3 4 5" xfId="14644" xr:uid="{AE01DCD7-04AA-48EA-8FAC-F169F7839684}"/>
    <cellStyle name="Normal 4 6 3 4 6" xfId="28334" xr:uid="{0A656DD5-C5F0-410C-B771-C58D7C4533FA}"/>
    <cellStyle name="Normal 4 6 3 4 7" xfId="43218" xr:uid="{0BF25782-06B3-430E-8FEB-CECC53F40737}"/>
    <cellStyle name="Normal 4 6 3 5" xfId="9506" xr:uid="{CEE1F652-774E-4A85-BD5B-F15A8FAB2EF6}"/>
    <cellStyle name="Normal 4 6 3 5 2" xfId="12928" xr:uid="{284375FF-FAF5-43D0-AE75-D6D9C2334FEE}"/>
    <cellStyle name="Normal 4 6 3 5 2 2" xfId="26618" xr:uid="{34B56AA4-0C7E-4210-B86B-204B5FC120D1}"/>
    <cellStyle name="Normal 4 6 3 5 2 2 2" xfId="40310" xr:uid="{3B6A1D4C-319A-4D2E-889F-33D9F461857E}"/>
    <cellStyle name="Normal 4 6 3 5 2 2 3" xfId="55194" xr:uid="{BCA4787D-60AE-4BA5-84B6-974FE12497AC}"/>
    <cellStyle name="Normal 4 6 3 5 2 3" xfId="19774" xr:uid="{8B10DB34-0E9E-4CBD-8688-BBF1470333E8}"/>
    <cellStyle name="Normal 4 6 3 5 2 4" xfId="33464" xr:uid="{48E8122A-4426-475A-9442-3995DBB12D41}"/>
    <cellStyle name="Normal 4 6 3 5 2 5" xfId="48348" xr:uid="{CA9D3A56-0999-4756-80DA-916844E5F553}"/>
    <cellStyle name="Normal 4 6 3 5 3" xfId="23196" xr:uid="{6AE02307-A1B5-41AA-BBC5-B300DA2E8457}"/>
    <cellStyle name="Normal 4 6 3 5 3 2" xfId="36888" xr:uid="{77A906DD-43EC-4E09-8EEE-19EB4693A535}"/>
    <cellStyle name="Normal 4 6 3 5 3 3" xfId="51772" xr:uid="{08C181C4-78C6-4729-8697-F9E8340C7D5B}"/>
    <cellStyle name="Normal 4 6 3 5 4" xfId="16352" xr:uid="{19B4BA2D-7659-4882-91EE-76471608EFE3}"/>
    <cellStyle name="Normal 4 6 3 5 5" xfId="30042" xr:uid="{0ECA8C1B-69A5-4A58-B1D5-75E44ABF5340}"/>
    <cellStyle name="Normal 4 6 3 5 6" xfId="44926" xr:uid="{3E3994FD-B929-44FD-B9B7-D62080FCF8A4}"/>
    <cellStyle name="Normal 4 6 3 6" xfId="11216" xr:uid="{968BCE66-2EDB-4BCD-A98C-49CAD2B3A6C5}"/>
    <cellStyle name="Normal 4 6 3 6 2" xfId="24906" xr:uid="{138AB4CC-37AC-47F1-9B81-92C8947FF642}"/>
    <cellStyle name="Normal 4 6 3 6 2 2" xfId="38598" xr:uid="{5EEE2C7E-B37C-404C-908F-11A8CEAA0270}"/>
    <cellStyle name="Normal 4 6 3 6 2 3" xfId="53482" xr:uid="{2C2D8F23-15FD-4D8F-9EB6-6F4C683E2E50}"/>
    <cellStyle name="Normal 4 6 3 6 3" xfId="18062" xr:uid="{44EC277B-10D7-4728-9DAF-15A495EA0C26}"/>
    <cellStyle name="Normal 4 6 3 6 4" xfId="31752" xr:uid="{B5691FDA-46D8-45BE-8127-92A6DFF35018}"/>
    <cellStyle name="Normal 4 6 3 6 5" xfId="46636" xr:uid="{9301E9F6-2227-48CA-BFCC-D68E8B98D93D}"/>
    <cellStyle name="Normal 4 6 3 7" xfId="21484" xr:uid="{3DE63E3D-1C3F-4E1C-9269-9DEFD93DAEEE}"/>
    <cellStyle name="Normal 4 6 3 7 2" xfId="35176" xr:uid="{446BA1DD-1714-43E4-AB34-CD1261AAA0AF}"/>
    <cellStyle name="Normal 4 6 3 7 3" xfId="50060" xr:uid="{FCE1ECC7-6DBB-40DB-AD65-E6A85F74AB1A}"/>
    <cellStyle name="Normal 4 6 3 8" xfId="14640" xr:uid="{6678DC4E-E175-4E3B-B524-BE725CF5761C}"/>
    <cellStyle name="Normal 4 6 3 9" xfId="28330" xr:uid="{A35B0A6F-002F-43FE-B875-F3CEB9B60F29}"/>
    <cellStyle name="Normal 4 6 4" xfId="7799" xr:uid="{0D434DFF-4C6A-433D-80C2-C863EA798EF7}"/>
    <cellStyle name="Normal 4 6 4 2" xfId="7800" xr:uid="{3EB65C77-1671-4B63-A059-27AF945803A2}"/>
    <cellStyle name="Normal 4 6 4 2 2" xfId="9512" xr:uid="{60CF6BF7-B3AC-4C3A-A258-9CEC8FA00DE8}"/>
    <cellStyle name="Normal 4 6 4 2 2 2" xfId="12934" xr:uid="{939F386F-8206-438D-946D-2310D24B1CB4}"/>
    <cellStyle name="Normal 4 6 4 2 2 2 2" xfId="26624" xr:uid="{5BD23A18-D4EF-453C-BCDF-562E7AA9DF2D}"/>
    <cellStyle name="Normal 4 6 4 2 2 2 2 2" xfId="40316" xr:uid="{99DB731C-8F9A-4410-BB1D-37A3AA027B9D}"/>
    <cellStyle name="Normal 4 6 4 2 2 2 2 3" xfId="55200" xr:uid="{D432FDD5-B2B6-4EE6-BCD1-D14BF2FA06BC}"/>
    <cellStyle name="Normal 4 6 4 2 2 2 3" xfId="19780" xr:uid="{DAED5B7C-8E36-4039-BEFA-DA887AC22D8F}"/>
    <cellStyle name="Normal 4 6 4 2 2 2 4" xfId="33470" xr:uid="{B3721AAF-AABA-48EE-AD6C-E3DC372FE0CE}"/>
    <cellStyle name="Normal 4 6 4 2 2 2 5" xfId="48354" xr:uid="{B2388A61-AB3F-4692-B3E9-5BB7FC9B8D25}"/>
    <cellStyle name="Normal 4 6 4 2 2 3" xfId="23202" xr:uid="{943AEAF5-035F-4617-840B-5077ABC40CCE}"/>
    <cellStyle name="Normal 4 6 4 2 2 3 2" xfId="36894" xr:uid="{5B2BC79F-57EF-4ECC-A7E0-27044C6BB022}"/>
    <cellStyle name="Normal 4 6 4 2 2 3 3" xfId="51778" xr:uid="{8210F6F3-05A1-4673-9936-231603F51E12}"/>
    <cellStyle name="Normal 4 6 4 2 2 4" xfId="16358" xr:uid="{DDA47128-0BC7-4CC8-AB6A-FB2A269FA454}"/>
    <cellStyle name="Normal 4 6 4 2 2 5" xfId="30048" xr:uid="{CFF086EB-8970-40DB-9E0A-7591C4F73A9F}"/>
    <cellStyle name="Normal 4 6 4 2 2 6" xfId="44932" xr:uid="{41392FB5-2CF4-425E-A460-8E496BA12562}"/>
    <cellStyle name="Normal 4 6 4 2 3" xfId="11222" xr:uid="{3557A34C-0A28-49D6-989B-2020F10ED849}"/>
    <cellStyle name="Normal 4 6 4 2 3 2" xfId="24912" xr:uid="{987C1C56-5030-4970-A21D-BCDFBB958B3E}"/>
    <cellStyle name="Normal 4 6 4 2 3 2 2" xfId="38604" xr:uid="{D90398AD-37D8-4C19-B827-6B614E3703BC}"/>
    <cellStyle name="Normal 4 6 4 2 3 2 3" xfId="53488" xr:uid="{04A7C2BE-6D0B-4B27-B0F3-CF2DB475CA97}"/>
    <cellStyle name="Normal 4 6 4 2 3 3" xfId="18068" xr:uid="{37F6318C-8ED7-41AD-BD4F-750AA98C669B}"/>
    <cellStyle name="Normal 4 6 4 2 3 4" xfId="31758" xr:uid="{C977A417-333A-4C1A-A6D0-AC2001DA5D33}"/>
    <cellStyle name="Normal 4 6 4 2 3 5" xfId="46642" xr:uid="{6BE412C9-ACD3-4F92-86F8-C8F1E23B0450}"/>
    <cellStyle name="Normal 4 6 4 2 4" xfId="21490" xr:uid="{35F64229-8CCC-4325-8035-B35FD1AF76FF}"/>
    <cellStyle name="Normal 4 6 4 2 4 2" xfId="35182" xr:uid="{B5DA3E20-5B2A-4B07-AB58-6596F960CD06}"/>
    <cellStyle name="Normal 4 6 4 2 4 3" xfId="50066" xr:uid="{35AEB268-D618-4F58-B085-1871E17DBDB0}"/>
    <cellStyle name="Normal 4 6 4 2 5" xfId="14646" xr:uid="{645F0116-D456-4D15-B392-E4D73EBE6BD7}"/>
    <cellStyle name="Normal 4 6 4 2 6" xfId="28336" xr:uid="{8D1776ED-EFF0-4228-8EC9-095826BD8EAE}"/>
    <cellStyle name="Normal 4 6 4 2 7" xfId="43220" xr:uid="{1674F42E-FEDC-4B42-AD53-5805A6E57E6D}"/>
    <cellStyle name="Normal 4 6 4 3" xfId="9511" xr:uid="{4DF4EF51-4973-4A99-88DC-5E0824387946}"/>
    <cellStyle name="Normal 4 6 4 3 2" xfId="12933" xr:uid="{20129819-2B05-4FBC-8944-01FB3D7F3692}"/>
    <cellStyle name="Normal 4 6 4 3 2 2" xfId="26623" xr:uid="{A0C7882D-18C7-4559-9E2E-A02CF9D4F834}"/>
    <cellStyle name="Normal 4 6 4 3 2 2 2" xfId="40315" xr:uid="{1D1F91A3-F8F0-48BA-A5C3-5A934A141AFA}"/>
    <cellStyle name="Normal 4 6 4 3 2 2 3" xfId="55199" xr:uid="{9806F1A2-4E9A-41E8-857E-CFB4F90072E9}"/>
    <cellStyle name="Normal 4 6 4 3 2 3" xfId="19779" xr:uid="{BA425454-26A4-4A4B-BA69-C14E69BF24DF}"/>
    <cellStyle name="Normal 4 6 4 3 2 4" xfId="33469" xr:uid="{921D4FAF-3A1E-43C2-8B97-996E405688F7}"/>
    <cellStyle name="Normal 4 6 4 3 2 5" xfId="48353" xr:uid="{3DBB7039-CD1A-450F-ABA7-0F365AA15871}"/>
    <cellStyle name="Normal 4 6 4 3 3" xfId="23201" xr:uid="{7F6D91B9-B11B-424D-89D6-60BD6311A927}"/>
    <cellStyle name="Normal 4 6 4 3 3 2" xfId="36893" xr:uid="{31C70792-B920-4352-99B9-F5DF6F56B610}"/>
    <cellStyle name="Normal 4 6 4 3 3 3" xfId="51777" xr:uid="{6E11180B-EF98-4687-BCDD-0719C678F450}"/>
    <cellStyle name="Normal 4 6 4 3 4" xfId="16357" xr:uid="{920D1ABC-8E2B-421E-8D1A-AAD36686A978}"/>
    <cellStyle name="Normal 4 6 4 3 5" xfId="30047" xr:uid="{5E939ED3-65DE-4862-8CB5-F86F7D2D18A5}"/>
    <cellStyle name="Normal 4 6 4 3 6" xfId="44931" xr:uid="{122CB840-09D5-43F7-AB15-FDC4B0B9BA06}"/>
    <cellStyle name="Normal 4 6 4 4" xfId="11221" xr:uid="{4B0F6750-2ECF-4C1D-9468-E19AC8904E0D}"/>
    <cellStyle name="Normal 4 6 4 4 2" xfId="24911" xr:uid="{04413813-D46C-41C3-B50D-BA6F3BAB187E}"/>
    <cellStyle name="Normal 4 6 4 4 2 2" xfId="38603" xr:uid="{C77BA7CE-A0E9-4420-8904-F3B5057395AC}"/>
    <cellStyle name="Normal 4 6 4 4 2 3" xfId="53487" xr:uid="{FDF02781-04D8-4A78-8992-27C7F2AFEF0E}"/>
    <cellStyle name="Normal 4 6 4 4 3" xfId="18067" xr:uid="{83E7E40D-558D-4E55-9F2A-79595CEA78E2}"/>
    <cellStyle name="Normal 4 6 4 4 4" xfId="31757" xr:uid="{E60E9920-606C-4401-8945-63C0335BCB75}"/>
    <cellStyle name="Normal 4 6 4 4 5" xfId="46641" xr:uid="{E469AA77-175A-49C7-A835-FEA1A4B06DFD}"/>
    <cellStyle name="Normal 4 6 4 5" xfId="21489" xr:uid="{31161695-D812-4602-A390-9DC287A304E9}"/>
    <cellStyle name="Normal 4 6 4 5 2" xfId="35181" xr:uid="{A44676D7-DCE1-4240-8878-2C485B40A62B}"/>
    <cellStyle name="Normal 4 6 4 5 3" xfId="50065" xr:uid="{BE4D8BDC-B584-41F4-8FD2-E43BC94BB247}"/>
    <cellStyle name="Normal 4 6 4 6" xfId="14645" xr:uid="{117D9F1D-E142-4495-B9ED-8BA090635A9B}"/>
    <cellStyle name="Normal 4 6 4 7" xfId="28335" xr:uid="{AC0F58DD-A22D-47A2-95E4-EB209377596D}"/>
    <cellStyle name="Normal 4 6 4 8" xfId="43219" xr:uid="{B035CF5E-DE5F-492D-B04C-4B2CE03AE496}"/>
    <cellStyle name="Normal 4 6 5" xfId="7801" xr:uid="{0F471431-EBA8-4FF1-AD3F-207D745216A7}"/>
    <cellStyle name="Normal 4 6 5 2" xfId="9513" xr:uid="{ED61BFC9-7F62-4F71-81F5-AF47B3AB2ED7}"/>
    <cellStyle name="Normal 4 6 5 2 2" xfId="12935" xr:uid="{5C9FB008-3927-47C7-B302-4FBC94BCAAC9}"/>
    <cellStyle name="Normal 4 6 5 2 2 2" xfId="26625" xr:uid="{C9F975F7-6AD9-4B23-A9CA-0E50531B53DE}"/>
    <cellStyle name="Normal 4 6 5 2 2 2 2" xfId="40317" xr:uid="{7A0205D6-A6D2-4FD8-AB22-41D5FAC0993D}"/>
    <cellStyle name="Normal 4 6 5 2 2 2 3" xfId="55201" xr:uid="{54112BB8-A682-4027-91DE-1AFB89D7B9DF}"/>
    <cellStyle name="Normal 4 6 5 2 2 3" xfId="19781" xr:uid="{36CAF9AA-F3F6-442C-AC58-E4E92C3A6EAA}"/>
    <cellStyle name="Normal 4 6 5 2 2 4" xfId="33471" xr:uid="{541F5076-C353-4DEE-B0A5-937F2C36FC95}"/>
    <cellStyle name="Normal 4 6 5 2 2 5" xfId="48355" xr:uid="{D3486CDF-B6C5-4F63-B95F-CA4E3C62D30F}"/>
    <cellStyle name="Normal 4 6 5 2 3" xfId="23203" xr:uid="{F186D2D5-2B62-4BE8-9AEA-5943D1908DC6}"/>
    <cellStyle name="Normal 4 6 5 2 3 2" xfId="36895" xr:uid="{CA03B8FD-4ECC-4746-B822-3BB21E7C68E7}"/>
    <cellStyle name="Normal 4 6 5 2 3 3" xfId="51779" xr:uid="{3B5AACC3-5C58-4BD1-B883-D45E2728ECB1}"/>
    <cellStyle name="Normal 4 6 5 2 4" xfId="16359" xr:uid="{B2BBEBD8-3C02-476C-9381-54C4073F389D}"/>
    <cellStyle name="Normal 4 6 5 2 5" xfId="30049" xr:uid="{347F4411-C89D-46C4-9A01-B9CD7F391D05}"/>
    <cellStyle name="Normal 4 6 5 2 6" xfId="44933" xr:uid="{72484D83-8490-4D28-BBF3-9DF715175937}"/>
    <cellStyle name="Normal 4 6 5 3" xfId="11223" xr:uid="{9E9394E7-3330-4726-B26F-4709C8C7C981}"/>
    <cellStyle name="Normal 4 6 5 3 2" xfId="24913" xr:uid="{35308320-2B8E-4596-8048-CE89E69DD302}"/>
    <cellStyle name="Normal 4 6 5 3 2 2" xfId="38605" xr:uid="{4FBE9A9F-A2F3-4B1C-A53F-1917286DE072}"/>
    <cellStyle name="Normal 4 6 5 3 2 3" xfId="53489" xr:uid="{31643F4A-CD82-4A2C-A49C-6BA53C977412}"/>
    <cellStyle name="Normal 4 6 5 3 3" xfId="18069" xr:uid="{62F23E4F-8A2A-43E4-95F6-B690066E6033}"/>
    <cellStyle name="Normal 4 6 5 3 4" xfId="31759" xr:uid="{EC0E2AEE-A4D9-4857-889C-322A851135DF}"/>
    <cellStyle name="Normal 4 6 5 3 5" xfId="46643" xr:uid="{02CC053A-7EAF-4270-9DC8-61C5FF611280}"/>
    <cellStyle name="Normal 4 6 5 4" xfId="21491" xr:uid="{466FC8F8-99EB-4678-9B4B-5B43FC4DEBBA}"/>
    <cellStyle name="Normal 4 6 5 4 2" xfId="35183" xr:uid="{CB39D630-017F-4BA2-B542-FF19D8FBD95C}"/>
    <cellStyle name="Normal 4 6 5 4 3" xfId="50067" xr:uid="{A70CF1DC-9F5C-44B9-928F-FC95D4BC74F8}"/>
    <cellStyle name="Normal 4 6 5 5" xfId="14647" xr:uid="{84B5E7E8-9145-420B-A3EC-6ADA59F3FE71}"/>
    <cellStyle name="Normal 4 6 5 6" xfId="28337" xr:uid="{B4CC0C2E-E920-472D-881D-1FF7BFA0AD40}"/>
    <cellStyle name="Normal 4 6 5 7" xfId="43221" xr:uid="{9E505E20-61FC-4D4A-B343-425EF07398AA}"/>
    <cellStyle name="Normal 4 6 6" xfId="7802" xr:uid="{0597760F-1661-4B72-8043-E930FEB3AE8D}"/>
    <cellStyle name="Normal 4 6 6 2" xfId="9514" xr:uid="{A53B0B97-4189-415F-B476-33A49D7686B6}"/>
    <cellStyle name="Normal 4 6 6 2 2" xfId="12936" xr:uid="{966DB64F-DB7E-48E5-8844-C45B65A7B90B}"/>
    <cellStyle name="Normal 4 6 6 2 2 2" xfId="26626" xr:uid="{5883B137-47C2-4187-BC53-64034580CB3C}"/>
    <cellStyle name="Normal 4 6 6 2 2 2 2" xfId="40318" xr:uid="{D9C2E3D8-7981-449D-835F-A8B98F08F19D}"/>
    <cellStyle name="Normal 4 6 6 2 2 2 3" xfId="55202" xr:uid="{FE6E837B-C04E-476A-8D3A-BF87E28D4F89}"/>
    <cellStyle name="Normal 4 6 6 2 2 3" xfId="19782" xr:uid="{6DBFDDA6-506D-4863-B6E4-9709C136AB73}"/>
    <cellStyle name="Normal 4 6 6 2 2 4" xfId="33472" xr:uid="{7125D1F1-EDB9-47AA-9C81-5737A80C7547}"/>
    <cellStyle name="Normal 4 6 6 2 2 5" xfId="48356" xr:uid="{9DA0BC4C-1420-4922-9A7E-F37FDBCFBD9C}"/>
    <cellStyle name="Normal 4 6 6 2 3" xfId="23204" xr:uid="{9577D94D-76AD-4C58-9BB1-909BBA15EFEB}"/>
    <cellStyle name="Normal 4 6 6 2 3 2" xfId="36896" xr:uid="{C86D867E-3F24-42E6-8251-4CE5863EA5D8}"/>
    <cellStyle name="Normal 4 6 6 2 3 3" xfId="51780" xr:uid="{EFCD842A-A455-4362-98E1-009ED48D3F9C}"/>
    <cellStyle name="Normal 4 6 6 2 4" xfId="16360" xr:uid="{2EBE8737-DF63-41FE-AC4B-901987D6EABB}"/>
    <cellStyle name="Normal 4 6 6 2 5" xfId="30050" xr:uid="{10DA33FB-9754-4D78-9E00-964F2FFAF9CA}"/>
    <cellStyle name="Normal 4 6 6 2 6" xfId="44934" xr:uid="{4E76D5A2-C240-41CC-B8BE-CBAB1AF16754}"/>
    <cellStyle name="Normal 4 6 6 3" xfId="11224" xr:uid="{716FCB9D-F2C0-4E0E-8396-16A60800716A}"/>
    <cellStyle name="Normal 4 6 6 3 2" xfId="24914" xr:uid="{5FCC9763-5A68-4E0E-8F68-329EE2D91394}"/>
    <cellStyle name="Normal 4 6 6 3 2 2" xfId="38606" xr:uid="{BB3A92C3-65E8-4C46-8305-A79899ECE03E}"/>
    <cellStyle name="Normal 4 6 6 3 2 3" xfId="53490" xr:uid="{5A028755-7ADA-41C9-986B-C5F8C5A52E23}"/>
    <cellStyle name="Normal 4 6 6 3 3" xfId="18070" xr:uid="{C89F87EB-76BF-43E9-ADA4-CBB6583FD856}"/>
    <cellStyle name="Normal 4 6 6 3 4" xfId="31760" xr:uid="{A7551EB0-6DE5-43DE-BC0D-7436B621CBA2}"/>
    <cellStyle name="Normal 4 6 6 3 5" xfId="46644" xr:uid="{799CF3B6-95DA-4574-B546-ACE957A3D0BA}"/>
    <cellStyle name="Normal 4 6 6 4" xfId="21492" xr:uid="{AB6E39ED-C85B-4C1B-A08A-1A7438211E9A}"/>
    <cellStyle name="Normal 4 6 6 4 2" xfId="35184" xr:uid="{F01FE689-BCE5-4E19-9687-55A708F531BE}"/>
    <cellStyle name="Normal 4 6 6 4 3" xfId="50068" xr:uid="{53F4C055-55EE-40BC-949F-6F947E64A78A}"/>
    <cellStyle name="Normal 4 6 6 5" xfId="14648" xr:uid="{52B8EEBF-8458-4106-B52D-8793C02154BB}"/>
    <cellStyle name="Normal 4 6 6 6" xfId="28338" xr:uid="{8CDD0C58-9E93-4948-865B-447A839D36A4}"/>
    <cellStyle name="Normal 4 6 6 7" xfId="43222" xr:uid="{50660A6C-02EE-46CB-8A43-2903AA9FCBD1}"/>
    <cellStyle name="Normal 4 6 7" xfId="9500" xr:uid="{11297B17-3F43-4439-AC25-AF7A6D440A75}"/>
    <cellStyle name="Normal 4 6 7 2" xfId="12922" xr:uid="{2C1811DB-7789-447B-96F6-ACA1F4FCBB66}"/>
    <cellStyle name="Normal 4 6 7 2 2" xfId="26612" xr:uid="{442C45EE-8844-4169-B83F-75737D2F8B42}"/>
    <cellStyle name="Normal 4 6 7 2 2 2" xfId="40304" xr:uid="{E666F120-C551-41B2-85DA-2B2F3FF6B2DD}"/>
    <cellStyle name="Normal 4 6 7 2 2 3" xfId="55188" xr:uid="{268B545E-AEBA-4877-8CAA-65E6F8FC4434}"/>
    <cellStyle name="Normal 4 6 7 2 3" xfId="19768" xr:uid="{C594916E-5107-4E59-BBF7-F283BFF2D4FC}"/>
    <cellStyle name="Normal 4 6 7 2 4" xfId="33458" xr:uid="{83016D31-58B6-4344-BB9B-5CD1DD776C8E}"/>
    <cellStyle name="Normal 4 6 7 2 5" xfId="48342" xr:uid="{C83D080C-32DE-4B09-B36B-9F63BC37A17E}"/>
    <cellStyle name="Normal 4 6 7 3" xfId="23190" xr:uid="{8EE52951-7F9B-4B65-8AEF-3EC64BB26E9D}"/>
    <cellStyle name="Normal 4 6 7 3 2" xfId="36882" xr:uid="{68441150-3978-4EE6-9907-501838F5D412}"/>
    <cellStyle name="Normal 4 6 7 3 3" xfId="51766" xr:uid="{A104888E-B705-44C2-BD9B-CBE3F23420C9}"/>
    <cellStyle name="Normal 4 6 7 4" xfId="16346" xr:uid="{4D7976D4-0609-451F-B7F0-749A387700A8}"/>
    <cellStyle name="Normal 4 6 7 5" xfId="30036" xr:uid="{48049EEF-1B0D-4F3C-8F12-014FD3F6744D}"/>
    <cellStyle name="Normal 4 6 7 6" xfId="44920" xr:uid="{AC703973-6974-47F2-8EFF-B09662DD567E}"/>
    <cellStyle name="Normal 4 6 8" xfId="11210" xr:uid="{FF8EB477-196B-4F9D-814D-E938A56384D6}"/>
    <cellStyle name="Normal 4 6 8 2" xfId="24900" xr:uid="{4AE57324-8600-4680-BF78-1FF86774ECAC}"/>
    <cellStyle name="Normal 4 6 8 2 2" xfId="38592" xr:uid="{FF2BED41-AFA7-413B-8B2A-B905A41AED10}"/>
    <cellStyle name="Normal 4 6 8 2 3" xfId="53476" xr:uid="{35B183E3-5280-4FC9-A4F1-CF595CA93CDF}"/>
    <cellStyle name="Normal 4 6 8 3" xfId="18056" xr:uid="{026C1DDC-DCEA-42EC-9CF7-E61608583F81}"/>
    <cellStyle name="Normal 4 6 8 4" xfId="31746" xr:uid="{29249832-C02C-4041-AD45-970D49088A21}"/>
    <cellStyle name="Normal 4 6 8 5" xfId="46630" xr:uid="{1A22A2B0-3258-408F-B642-B7300737ABCD}"/>
    <cellStyle name="Normal 4 6 9" xfId="21478" xr:uid="{E001C5FD-C08C-4FB8-9A5C-48ED2E874A08}"/>
    <cellStyle name="Normal 4 6 9 2" xfId="35170" xr:uid="{D94E60AC-5999-4C50-885F-7669A8ED5D86}"/>
    <cellStyle name="Normal 4 6 9 3" xfId="50054" xr:uid="{8821C720-9AF0-4E67-AA78-AE809ED3FF53}"/>
    <cellStyle name="Normal 4 7" xfId="904" xr:uid="{779616F7-6185-4D71-8185-A6E272B418AA}"/>
    <cellStyle name="Normal 4 7 10" xfId="14649" xr:uid="{76F0F3F6-3D95-4EE9-984D-3D46A0D9B2C5}"/>
    <cellStyle name="Normal 4 7 10 2" xfId="40872" xr:uid="{99EB04CE-4458-4B06-AE0B-283654F16175}"/>
    <cellStyle name="Normal 4 7 11" xfId="28339" xr:uid="{F30AB6B9-134B-4662-9A78-BB5EEBB3F9A7}"/>
    <cellStyle name="Normal 4 7 12" xfId="43223" xr:uid="{128C3571-6030-4EFF-B199-720B5CC33A53}"/>
    <cellStyle name="Normal 4 7 13" xfId="7803" xr:uid="{B64F4F73-BD62-4F8B-B0DD-FC54B13E5EA4}"/>
    <cellStyle name="Normal 4 7 14" xfId="5940" xr:uid="{647464EB-0733-4153-BD96-B3609F96ECF7}"/>
    <cellStyle name="Normal 4 7 15" xfId="5348" xr:uid="{4D6C1A5E-DBAA-4B90-A44B-197FEFE4D73D}"/>
    <cellStyle name="Normal 4 7 2" xfId="7804" xr:uid="{DD108AFE-27DF-4E22-8654-E34799083C20}"/>
    <cellStyle name="Normal 4 7 2 10" xfId="43224" xr:uid="{CFE6209F-A1E7-4F49-B956-D6F34ECF8FCB}"/>
    <cellStyle name="Normal 4 7 2 2" xfId="7805" xr:uid="{0F1F4E79-9292-435D-A623-7C65F36FC5FC}"/>
    <cellStyle name="Normal 4 7 2 2 2" xfId="7806" xr:uid="{62520583-B331-4B86-B4CF-829502616F30}"/>
    <cellStyle name="Normal 4 7 2 2 2 2" xfId="9518" xr:uid="{AFB60DC4-E806-4145-A5A9-88498F024CA0}"/>
    <cellStyle name="Normal 4 7 2 2 2 2 2" xfId="12940" xr:uid="{ABFE3FB2-AD20-407E-8C6F-7843D0BC299E}"/>
    <cellStyle name="Normal 4 7 2 2 2 2 2 2" xfId="26630" xr:uid="{8D96C4F4-138C-4454-9F41-E3C0809925EA}"/>
    <cellStyle name="Normal 4 7 2 2 2 2 2 2 2" xfId="40322" xr:uid="{C433122B-6DB9-47AF-873E-3E6C06C6C9A4}"/>
    <cellStyle name="Normal 4 7 2 2 2 2 2 2 3" xfId="55206" xr:uid="{A06C1468-4D70-4350-837B-208F968EE956}"/>
    <cellStyle name="Normal 4 7 2 2 2 2 2 3" xfId="19786" xr:uid="{B61D1143-485F-445A-BFB1-B9D16A9A303B}"/>
    <cellStyle name="Normal 4 7 2 2 2 2 2 4" xfId="33476" xr:uid="{12AD18B5-5D0C-43FF-97CF-691A1D8A4D25}"/>
    <cellStyle name="Normal 4 7 2 2 2 2 2 5" xfId="48360" xr:uid="{AD6638EE-15BD-4770-9600-18D2626A07E4}"/>
    <cellStyle name="Normal 4 7 2 2 2 2 3" xfId="23208" xr:uid="{20B9331F-A824-4C6D-BD07-9EAB0EB7830F}"/>
    <cellStyle name="Normal 4 7 2 2 2 2 3 2" xfId="36900" xr:uid="{31C80B44-8FD9-441C-B6FA-81332FC09689}"/>
    <cellStyle name="Normal 4 7 2 2 2 2 3 3" xfId="51784" xr:uid="{7EDF7E1D-1CF0-4C8A-A2F0-4AC8B1457555}"/>
    <cellStyle name="Normal 4 7 2 2 2 2 4" xfId="16364" xr:uid="{72C2C4FF-A1EC-497B-91D5-8DD54E4A9465}"/>
    <cellStyle name="Normal 4 7 2 2 2 2 5" xfId="30054" xr:uid="{564A2AA4-04CB-4E71-AFA2-BF6CACC17781}"/>
    <cellStyle name="Normal 4 7 2 2 2 2 6" xfId="44938" xr:uid="{76DD083B-C76E-4ADD-9028-49A0A8C8CEF8}"/>
    <cellStyle name="Normal 4 7 2 2 2 3" xfId="11228" xr:uid="{B3A2968D-FA53-4ADD-A417-280D1F3CC19E}"/>
    <cellStyle name="Normal 4 7 2 2 2 3 2" xfId="24918" xr:uid="{F396126C-87C6-4573-909B-EF24F17A755B}"/>
    <cellStyle name="Normal 4 7 2 2 2 3 2 2" xfId="38610" xr:uid="{9BBC9FBB-0C13-4C28-A285-FC49932E6E31}"/>
    <cellStyle name="Normal 4 7 2 2 2 3 2 3" xfId="53494" xr:uid="{E356C7C4-6801-4696-90FB-45CB90104639}"/>
    <cellStyle name="Normal 4 7 2 2 2 3 3" xfId="18074" xr:uid="{56DDA1C8-B5A9-456C-AC62-3566BA5E0FE6}"/>
    <cellStyle name="Normal 4 7 2 2 2 3 4" xfId="31764" xr:uid="{74AECB30-D968-48A3-B005-BE71EAAF9241}"/>
    <cellStyle name="Normal 4 7 2 2 2 3 5" xfId="46648" xr:uid="{A32C7D4A-51D7-41D2-B032-6D2B2EA6E69E}"/>
    <cellStyle name="Normal 4 7 2 2 2 4" xfId="21496" xr:uid="{381AC546-F67C-483A-8682-552818761C7F}"/>
    <cellStyle name="Normal 4 7 2 2 2 4 2" xfId="35188" xr:uid="{34281E08-F19A-4879-9DEF-CE7F39B92B68}"/>
    <cellStyle name="Normal 4 7 2 2 2 4 3" xfId="50072" xr:uid="{4A22C5CB-7468-4D8C-86F3-05F9B5A071E9}"/>
    <cellStyle name="Normal 4 7 2 2 2 5" xfId="14652" xr:uid="{BC5F9C32-221C-4CA0-903D-0868001D03CC}"/>
    <cellStyle name="Normal 4 7 2 2 2 6" xfId="28342" xr:uid="{5B52522D-6517-4E23-9AA8-2E9256CEC63A}"/>
    <cellStyle name="Normal 4 7 2 2 2 7" xfId="43226" xr:uid="{69E316E3-EA53-421C-9C08-B0006E18E81B}"/>
    <cellStyle name="Normal 4 7 2 2 3" xfId="9517" xr:uid="{83DDD16C-441E-4627-8CB4-63A38D58A565}"/>
    <cellStyle name="Normal 4 7 2 2 3 2" xfId="12939" xr:uid="{8FBDBDDD-B51C-411C-BDDF-178A168A2793}"/>
    <cellStyle name="Normal 4 7 2 2 3 2 2" xfId="26629" xr:uid="{5F92A829-D83D-41FB-9346-8343322A01A7}"/>
    <cellStyle name="Normal 4 7 2 2 3 2 2 2" xfId="40321" xr:uid="{00F4CB04-E500-4B8F-8A51-2075EE05212A}"/>
    <cellStyle name="Normal 4 7 2 2 3 2 2 3" xfId="55205" xr:uid="{8026B40E-FB2F-4C3E-997B-EE203C26DF12}"/>
    <cellStyle name="Normal 4 7 2 2 3 2 3" xfId="19785" xr:uid="{754DF24B-D2C0-44D0-9E6C-7A8AA80BC706}"/>
    <cellStyle name="Normal 4 7 2 2 3 2 4" xfId="33475" xr:uid="{165AD7EF-505F-4137-8EDE-A0967B8DEC79}"/>
    <cellStyle name="Normal 4 7 2 2 3 2 5" xfId="48359" xr:uid="{D12EFD61-865B-4B4F-BE40-D86479C9D12E}"/>
    <cellStyle name="Normal 4 7 2 2 3 3" xfId="23207" xr:uid="{E17A64A8-7CF7-44B9-AC0D-C8490723C647}"/>
    <cellStyle name="Normal 4 7 2 2 3 3 2" xfId="36899" xr:uid="{C7F7BB73-8799-4BB6-A05A-558E537B6CA5}"/>
    <cellStyle name="Normal 4 7 2 2 3 3 3" xfId="51783" xr:uid="{4C4C7C23-A77A-4743-A636-27D8AF815CF0}"/>
    <cellStyle name="Normal 4 7 2 2 3 4" xfId="16363" xr:uid="{6C9D6E1A-0D4A-4AFB-8FA7-A2423CA3FF5C}"/>
    <cellStyle name="Normal 4 7 2 2 3 5" xfId="30053" xr:uid="{AA36265E-9A48-4463-BCEE-6B86178304FD}"/>
    <cellStyle name="Normal 4 7 2 2 3 6" xfId="44937" xr:uid="{0D6AB9CE-B92F-4B03-90BE-0406E3139B01}"/>
    <cellStyle name="Normal 4 7 2 2 4" xfId="11227" xr:uid="{79EB7FD0-EBB7-4823-B5A7-5BA4F65AFAB3}"/>
    <cellStyle name="Normal 4 7 2 2 4 2" xfId="24917" xr:uid="{C7C89006-1752-482B-992B-2EF33F5007D3}"/>
    <cellStyle name="Normal 4 7 2 2 4 2 2" xfId="38609" xr:uid="{16C4F928-849E-4857-95CB-75DCDAD0B96E}"/>
    <cellStyle name="Normal 4 7 2 2 4 2 3" xfId="53493" xr:uid="{79F9620C-EA5B-44E4-8317-D81D632280F0}"/>
    <cellStyle name="Normal 4 7 2 2 4 3" xfId="18073" xr:uid="{99879FB9-C5EC-4BCD-B988-F3296E91EA8A}"/>
    <cellStyle name="Normal 4 7 2 2 4 4" xfId="31763" xr:uid="{B82C4B54-50BC-4567-9A9A-A48E54CB62D7}"/>
    <cellStyle name="Normal 4 7 2 2 4 5" xfId="46647" xr:uid="{AA0548D1-2BF9-4088-A699-DCDF16ED72EA}"/>
    <cellStyle name="Normal 4 7 2 2 5" xfId="21495" xr:uid="{9295A117-6067-452D-8943-B3EDA1A427F1}"/>
    <cellStyle name="Normal 4 7 2 2 5 2" xfId="35187" xr:uid="{E74A4F33-2DAD-4233-85D8-3F54D9D9A21F}"/>
    <cellStyle name="Normal 4 7 2 2 5 3" xfId="50071" xr:uid="{E8658415-A461-4978-B2E0-F810E0C5CE40}"/>
    <cellStyle name="Normal 4 7 2 2 6" xfId="14651" xr:uid="{9281468F-8467-4BE1-9C50-F67724099E0E}"/>
    <cellStyle name="Normal 4 7 2 2 7" xfId="28341" xr:uid="{5FBD06A3-5123-44DA-AAEC-94F8365CD238}"/>
    <cellStyle name="Normal 4 7 2 2 8" xfId="43225" xr:uid="{750FC43B-F99A-4EEF-A249-AEE7C3EE72B6}"/>
    <cellStyle name="Normal 4 7 2 3" xfId="7807" xr:uid="{8BC54F76-90AE-46C5-B51B-2DA63B904FB5}"/>
    <cellStyle name="Normal 4 7 2 3 2" xfId="9519" xr:uid="{3E6D5197-133A-46C7-A0E3-9EF229A52FE8}"/>
    <cellStyle name="Normal 4 7 2 3 2 2" xfId="12941" xr:uid="{F2635E8B-45A9-4743-8479-F05C079031A9}"/>
    <cellStyle name="Normal 4 7 2 3 2 2 2" xfId="26631" xr:uid="{3E531EAD-083A-4D1E-85C2-7FCF3E60E3CA}"/>
    <cellStyle name="Normal 4 7 2 3 2 2 2 2" xfId="40323" xr:uid="{B20903E8-6F43-4232-9572-F4F37CF62835}"/>
    <cellStyle name="Normal 4 7 2 3 2 2 2 3" xfId="55207" xr:uid="{17B48061-CF93-473D-8D5C-6809EEC10277}"/>
    <cellStyle name="Normal 4 7 2 3 2 2 3" xfId="19787" xr:uid="{C9C85B1C-BAD1-40F9-8A07-C078E49CD828}"/>
    <cellStyle name="Normal 4 7 2 3 2 2 4" xfId="33477" xr:uid="{7286BC8F-8107-4C8E-810A-15D4EAB38774}"/>
    <cellStyle name="Normal 4 7 2 3 2 2 5" xfId="48361" xr:uid="{42C0903A-6050-440B-8895-6CDAEDA59AC8}"/>
    <cellStyle name="Normal 4 7 2 3 2 3" xfId="23209" xr:uid="{2E7B5B8A-B0CD-49C0-9CCB-121CA8A49167}"/>
    <cellStyle name="Normal 4 7 2 3 2 3 2" xfId="36901" xr:uid="{A94CE2EB-C602-40C1-B5D3-FEAF50FAA901}"/>
    <cellStyle name="Normal 4 7 2 3 2 3 3" xfId="51785" xr:uid="{07FE1D93-E2D2-44C2-BE50-2F0D3D9BAD86}"/>
    <cellStyle name="Normal 4 7 2 3 2 4" xfId="16365" xr:uid="{6BC3F3B8-448F-426E-9ACA-63CDF77681F8}"/>
    <cellStyle name="Normal 4 7 2 3 2 5" xfId="30055" xr:uid="{D7F0F654-CF42-48AD-9CCE-93DCE5762A4B}"/>
    <cellStyle name="Normal 4 7 2 3 2 6" xfId="44939" xr:uid="{AF0E7A06-ECBC-437E-AE95-738FE99833C8}"/>
    <cellStyle name="Normal 4 7 2 3 3" xfId="11229" xr:uid="{B570C24E-E8E4-400D-9C02-06BD8FA0C28C}"/>
    <cellStyle name="Normal 4 7 2 3 3 2" xfId="24919" xr:uid="{695E1990-6165-4674-B370-0CC7A5A76E36}"/>
    <cellStyle name="Normal 4 7 2 3 3 2 2" xfId="38611" xr:uid="{54740937-FA29-42D5-BF6A-75872D82848D}"/>
    <cellStyle name="Normal 4 7 2 3 3 2 3" xfId="53495" xr:uid="{31511143-B5CE-46F5-83C4-0FB016CE89A2}"/>
    <cellStyle name="Normal 4 7 2 3 3 3" xfId="18075" xr:uid="{02AF5749-45A9-4BCC-8BA1-BA9C92FCF415}"/>
    <cellStyle name="Normal 4 7 2 3 3 4" xfId="31765" xr:uid="{5EFD0DB7-3271-4E84-9857-5EDDFC4B48F5}"/>
    <cellStyle name="Normal 4 7 2 3 3 5" xfId="46649" xr:uid="{00FB150A-C57C-4CB4-B076-AF5437174668}"/>
    <cellStyle name="Normal 4 7 2 3 4" xfId="21497" xr:uid="{98CD6C1E-98D1-4C8A-BD6A-6634621FF36F}"/>
    <cellStyle name="Normal 4 7 2 3 4 2" xfId="35189" xr:uid="{7BA7807D-0432-453D-8F22-FB55E55A7A6E}"/>
    <cellStyle name="Normal 4 7 2 3 4 3" xfId="50073" xr:uid="{0314E805-1209-40D4-8975-A522E3671D71}"/>
    <cellStyle name="Normal 4 7 2 3 5" xfId="14653" xr:uid="{4F35F6B2-C454-41E9-8843-BD41520F5658}"/>
    <cellStyle name="Normal 4 7 2 3 6" xfId="28343" xr:uid="{BD167C4F-7F83-4373-B27B-53931204016E}"/>
    <cellStyle name="Normal 4 7 2 3 7" xfId="43227" xr:uid="{D92FD358-E654-403C-9EF5-56339F09ED69}"/>
    <cellStyle name="Normal 4 7 2 4" xfId="7808" xr:uid="{57B708A2-58E6-4A40-9752-FD0AEF6AD368}"/>
    <cellStyle name="Normal 4 7 2 4 2" xfId="9520" xr:uid="{79159DFD-21BA-455B-994B-B98CCBA4B42C}"/>
    <cellStyle name="Normal 4 7 2 4 2 2" xfId="12942" xr:uid="{B5FAC026-DD6C-4E87-9F6B-C783792CA8C2}"/>
    <cellStyle name="Normal 4 7 2 4 2 2 2" xfId="26632" xr:uid="{F0C85BDF-DD33-4FEC-A8AD-BBC74B4E7E9A}"/>
    <cellStyle name="Normal 4 7 2 4 2 2 2 2" xfId="40324" xr:uid="{2C42B903-775F-4A5E-A622-2E562079351B}"/>
    <cellStyle name="Normal 4 7 2 4 2 2 2 3" xfId="55208" xr:uid="{6557F966-3553-4CB5-872A-3C2E8167039B}"/>
    <cellStyle name="Normal 4 7 2 4 2 2 3" xfId="19788" xr:uid="{252FFCC5-CCF7-433C-B806-8CFE59085DDE}"/>
    <cellStyle name="Normal 4 7 2 4 2 2 4" xfId="33478" xr:uid="{3400AE86-05D0-47B7-AA0E-D48E642FA16F}"/>
    <cellStyle name="Normal 4 7 2 4 2 2 5" xfId="48362" xr:uid="{47C001ED-3F23-4BF2-9AAE-BB9FC0241137}"/>
    <cellStyle name="Normal 4 7 2 4 2 3" xfId="23210" xr:uid="{44A99148-E4E4-415A-9201-78D3CC528361}"/>
    <cellStyle name="Normal 4 7 2 4 2 3 2" xfId="36902" xr:uid="{0CB3133C-0726-4B0B-BB90-48F30B2D3449}"/>
    <cellStyle name="Normal 4 7 2 4 2 3 3" xfId="51786" xr:uid="{CEA0333A-F0D4-446A-9353-7FDAE912EA1E}"/>
    <cellStyle name="Normal 4 7 2 4 2 4" xfId="16366" xr:uid="{6377554F-89F0-4F7B-99B1-2B10233F5917}"/>
    <cellStyle name="Normal 4 7 2 4 2 5" xfId="30056" xr:uid="{4C95018E-ED66-4BEC-A484-C0C54417A0CB}"/>
    <cellStyle name="Normal 4 7 2 4 2 6" xfId="44940" xr:uid="{1F23ECCD-B34C-484A-8A09-D42614AE80D6}"/>
    <cellStyle name="Normal 4 7 2 4 3" xfId="11230" xr:uid="{E92585DD-7555-4682-8E53-190D188CBA7C}"/>
    <cellStyle name="Normal 4 7 2 4 3 2" xfId="24920" xr:uid="{3D7A8705-56B2-44AA-BA98-005CE8039C21}"/>
    <cellStyle name="Normal 4 7 2 4 3 2 2" xfId="38612" xr:uid="{05E63C51-CED1-4596-AEE6-F803845919FA}"/>
    <cellStyle name="Normal 4 7 2 4 3 2 3" xfId="53496" xr:uid="{754759B4-212B-4AF4-8451-2A8070B92EF5}"/>
    <cellStyle name="Normal 4 7 2 4 3 3" xfId="18076" xr:uid="{ED8BE8C2-EC94-4FA5-9F1D-5F524BC12E47}"/>
    <cellStyle name="Normal 4 7 2 4 3 4" xfId="31766" xr:uid="{D286B915-10CB-4AB6-B9F7-6CA41B2F3587}"/>
    <cellStyle name="Normal 4 7 2 4 3 5" xfId="46650" xr:uid="{7DBB2326-732B-4788-9BFF-7A88B08D4EF8}"/>
    <cellStyle name="Normal 4 7 2 4 4" xfId="21498" xr:uid="{CB49B07C-9E1C-481F-B8F5-0FE53417865B}"/>
    <cellStyle name="Normal 4 7 2 4 4 2" xfId="35190" xr:uid="{562C5793-EC2F-4B06-A767-E89CDC00AF27}"/>
    <cellStyle name="Normal 4 7 2 4 4 3" xfId="50074" xr:uid="{3365F29F-9498-4865-8C33-707E01FE9B8A}"/>
    <cellStyle name="Normal 4 7 2 4 5" xfId="14654" xr:uid="{2FFEEDD9-1910-4487-BC45-2D41471D97E3}"/>
    <cellStyle name="Normal 4 7 2 4 6" xfId="28344" xr:uid="{F9A95C46-FFEC-4CC0-8150-40D5DAFAC09B}"/>
    <cellStyle name="Normal 4 7 2 4 7" xfId="43228" xr:uid="{AC6F8CAC-B76E-4DA0-BBF6-BF536D5F837B}"/>
    <cellStyle name="Normal 4 7 2 5" xfId="9516" xr:uid="{471107AA-CC7A-465D-9E75-F2516319F341}"/>
    <cellStyle name="Normal 4 7 2 5 2" xfId="12938" xr:uid="{303DAC43-363B-4787-8A66-D8C0E81DD0FC}"/>
    <cellStyle name="Normal 4 7 2 5 2 2" xfId="26628" xr:uid="{79710B0C-C08C-427B-B853-6ACDA15F3E5D}"/>
    <cellStyle name="Normal 4 7 2 5 2 2 2" xfId="40320" xr:uid="{4ACC9333-8E06-4AF8-B4EB-39AF92FD114E}"/>
    <cellStyle name="Normal 4 7 2 5 2 2 3" xfId="55204" xr:uid="{321C1463-9FBA-4DBF-9138-37E8D6BD1C3E}"/>
    <cellStyle name="Normal 4 7 2 5 2 3" xfId="19784" xr:uid="{04BEC8A5-C2F0-424E-85A7-3202E97C5558}"/>
    <cellStyle name="Normal 4 7 2 5 2 4" xfId="33474" xr:uid="{8CF65BDD-F948-4B0E-A346-3C3ADDBCC88A}"/>
    <cellStyle name="Normal 4 7 2 5 2 5" xfId="48358" xr:uid="{8F659E14-E724-4886-8A36-BA5FE4F93535}"/>
    <cellStyle name="Normal 4 7 2 5 3" xfId="23206" xr:uid="{F51F9611-BDA0-4241-A8DC-E9B9D43EC1AC}"/>
    <cellStyle name="Normal 4 7 2 5 3 2" xfId="36898" xr:uid="{898C188D-16FF-4688-8C4A-C8E628602D92}"/>
    <cellStyle name="Normal 4 7 2 5 3 3" xfId="51782" xr:uid="{092E71F0-BD90-4E83-9CC3-F9B91DACB12B}"/>
    <cellStyle name="Normal 4 7 2 5 4" xfId="16362" xr:uid="{BDA590D6-D167-43D2-A48E-7BBBDCF11A24}"/>
    <cellStyle name="Normal 4 7 2 5 5" xfId="30052" xr:uid="{60C34960-2CC2-41F8-AD06-AB7D20F1D353}"/>
    <cellStyle name="Normal 4 7 2 5 6" xfId="44936" xr:uid="{74F521B3-A531-4833-BAA3-76CDBAFC2718}"/>
    <cellStyle name="Normal 4 7 2 6" xfId="11226" xr:uid="{421C0BB1-C7D9-4A52-A819-C8D6BF09692A}"/>
    <cellStyle name="Normal 4 7 2 6 2" xfId="24916" xr:uid="{D6B28774-5B2E-4D4E-B3B6-E6F14777FCE7}"/>
    <cellStyle name="Normal 4 7 2 6 2 2" xfId="38608" xr:uid="{8093EC31-F80F-459B-90EE-2C52358AA485}"/>
    <cellStyle name="Normal 4 7 2 6 2 3" xfId="53492" xr:uid="{21E599B3-7B96-4DEA-A742-891C0F4B553C}"/>
    <cellStyle name="Normal 4 7 2 6 3" xfId="18072" xr:uid="{AE2AAA3C-B0C2-470A-B26D-A30017E78C30}"/>
    <cellStyle name="Normal 4 7 2 6 4" xfId="31762" xr:uid="{586EDBF2-361E-479E-8419-404258B115DB}"/>
    <cellStyle name="Normal 4 7 2 6 5" xfId="46646" xr:uid="{E35DE10D-46A9-4BA1-94ED-496B524C5CDD}"/>
    <cellStyle name="Normal 4 7 2 7" xfId="21494" xr:uid="{4E6D411B-FAF0-41A4-9F2C-F88842241E1E}"/>
    <cellStyle name="Normal 4 7 2 7 2" xfId="35186" xr:uid="{BCA142C6-2E1A-4051-B6FC-F921857CAAB0}"/>
    <cellStyle name="Normal 4 7 2 7 3" xfId="50070" xr:uid="{FB31F149-5DF4-4869-850A-A1F928D2DD20}"/>
    <cellStyle name="Normal 4 7 2 8" xfId="14650" xr:uid="{EC4C0C1D-7D6B-438F-A18B-DB1B123C59B8}"/>
    <cellStyle name="Normal 4 7 2 9" xfId="28340" xr:uid="{3D561507-8F86-4391-863B-1597D383434D}"/>
    <cellStyle name="Normal 4 7 3" xfId="7809" xr:uid="{71CFFBD7-19DC-4C8B-8BFF-AE449BF470E5}"/>
    <cellStyle name="Normal 4 7 3 10" xfId="43229" xr:uid="{749FBF0D-67A1-42CA-B428-91140FAF1ED9}"/>
    <cellStyle name="Normal 4 7 3 2" xfId="7810" xr:uid="{5563BFC9-1A85-412E-90AC-A7F7ED97314A}"/>
    <cellStyle name="Normal 4 7 3 2 2" xfId="7811" xr:uid="{C5DA893A-D1F5-4B4D-A4B0-3F67E83A74B2}"/>
    <cellStyle name="Normal 4 7 3 2 2 2" xfId="9523" xr:uid="{6AA5B2F7-BA0F-4224-B1F7-8B760B9916E3}"/>
    <cellStyle name="Normal 4 7 3 2 2 2 2" xfId="12945" xr:uid="{70C6CCBC-C9ED-414F-A67B-C9E29C201DFA}"/>
    <cellStyle name="Normal 4 7 3 2 2 2 2 2" xfId="26635" xr:uid="{110A23FC-12C8-40FE-B45D-048B28C4B230}"/>
    <cellStyle name="Normal 4 7 3 2 2 2 2 2 2" xfId="40327" xr:uid="{3ED8D1F1-567C-4602-B9EF-AAAA3FEABC7A}"/>
    <cellStyle name="Normal 4 7 3 2 2 2 2 2 3" xfId="55211" xr:uid="{7310D076-9ED1-48D6-ACEE-5D4DC8739E51}"/>
    <cellStyle name="Normal 4 7 3 2 2 2 2 3" xfId="19791" xr:uid="{F68CF422-9539-470C-AB33-55FC3D976AF4}"/>
    <cellStyle name="Normal 4 7 3 2 2 2 2 4" xfId="33481" xr:uid="{20AFB1C0-8948-4F06-A2EB-BEC58737E1B4}"/>
    <cellStyle name="Normal 4 7 3 2 2 2 2 5" xfId="48365" xr:uid="{4E40CAF6-9FA9-41E7-9DD5-638DD42A8396}"/>
    <cellStyle name="Normal 4 7 3 2 2 2 3" xfId="23213" xr:uid="{C821933A-10EC-4097-BF2D-1FFA5E640D6F}"/>
    <cellStyle name="Normal 4 7 3 2 2 2 3 2" xfId="36905" xr:uid="{01CC1709-5562-42CA-9591-982F776715B5}"/>
    <cellStyle name="Normal 4 7 3 2 2 2 3 3" xfId="51789" xr:uid="{E937444C-D6F3-4E1B-8CA9-10395CDF64EE}"/>
    <cellStyle name="Normal 4 7 3 2 2 2 4" xfId="16369" xr:uid="{16C285B2-C118-4A17-A215-B299DB220B45}"/>
    <cellStyle name="Normal 4 7 3 2 2 2 5" xfId="30059" xr:uid="{CDC2878F-E209-4A4E-A25F-83C80031E5F2}"/>
    <cellStyle name="Normal 4 7 3 2 2 2 6" xfId="44943" xr:uid="{37943B11-52D0-4974-8E1D-3FCC38F8F856}"/>
    <cellStyle name="Normal 4 7 3 2 2 3" xfId="11233" xr:uid="{0CE1EEF2-B006-4307-ACA1-DA745CDF103E}"/>
    <cellStyle name="Normal 4 7 3 2 2 3 2" xfId="24923" xr:uid="{5051D0CD-9E51-42E3-A0E0-C3750617164B}"/>
    <cellStyle name="Normal 4 7 3 2 2 3 2 2" xfId="38615" xr:uid="{1D2EAE08-0A02-42E6-AD04-C9C0FD42388B}"/>
    <cellStyle name="Normal 4 7 3 2 2 3 2 3" xfId="53499" xr:uid="{A8D7F184-8DEA-4798-8FB4-A5993E1EB0BB}"/>
    <cellStyle name="Normal 4 7 3 2 2 3 3" xfId="18079" xr:uid="{3D7E1096-894E-4B58-934D-104A5E12E128}"/>
    <cellStyle name="Normal 4 7 3 2 2 3 4" xfId="31769" xr:uid="{48637E46-9040-468E-89A1-DB791E3B07A6}"/>
    <cellStyle name="Normal 4 7 3 2 2 3 5" xfId="46653" xr:uid="{706736A7-CFF7-4461-81A6-1A241E42E0F8}"/>
    <cellStyle name="Normal 4 7 3 2 2 4" xfId="21501" xr:uid="{9E773845-C80F-4E87-AD08-B148E13A10FC}"/>
    <cellStyle name="Normal 4 7 3 2 2 4 2" xfId="35193" xr:uid="{3D49149E-0A19-4F60-90EE-26636B3AEE04}"/>
    <cellStyle name="Normal 4 7 3 2 2 4 3" xfId="50077" xr:uid="{28065457-C7A8-4477-BF2C-48ED21DA061C}"/>
    <cellStyle name="Normal 4 7 3 2 2 5" xfId="14657" xr:uid="{D4263F68-4C09-4899-9B76-05DABE906C3D}"/>
    <cellStyle name="Normal 4 7 3 2 2 6" xfId="28347" xr:uid="{8FE196A6-333B-490F-8D73-70A99BD26D36}"/>
    <cellStyle name="Normal 4 7 3 2 2 7" xfId="43231" xr:uid="{B7FA0309-7D98-484C-BDF2-ED07088A56CA}"/>
    <cellStyle name="Normal 4 7 3 2 3" xfId="9522" xr:uid="{CE5D7E19-4A0F-495A-B355-2650A7EADC8E}"/>
    <cellStyle name="Normal 4 7 3 2 3 2" xfId="12944" xr:uid="{B2C3E50D-4C09-41E2-8E84-E8D33E4EBBC5}"/>
    <cellStyle name="Normal 4 7 3 2 3 2 2" xfId="26634" xr:uid="{60B92737-8900-479A-A689-C06D6C9F4B28}"/>
    <cellStyle name="Normal 4 7 3 2 3 2 2 2" xfId="40326" xr:uid="{CCFC0710-AACF-424B-A816-BCCA0BDA4C2B}"/>
    <cellStyle name="Normal 4 7 3 2 3 2 2 3" xfId="55210" xr:uid="{6ED96436-4FFE-46BF-96BC-4E34DE39AA83}"/>
    <cellStyle name="Normal 4 7 3 2 3 2 3" xfId="19790" xr:uid="{F630F2AC-B896-4C8A-89EF-9C71EE702B67}"/>
    <cellStyle name="Normal 4 7 3 2 3 2 4" xfId="33480" xr:uid="{23948FDE-AD86-4388-B823-EEFE0928698D}"/>
    <cellStyle name="Normal 4 7 3 2 3 2 5" xfId="48364" xr:uid="{BADE55C0-F617-449B-82DC-4BD3EE54E8A5}"/>
    <cellStyle name="Normal 4 7 3 2 3 3" xfId="23212" xr:uid="{D6D24563-FD3A-49E5-B539-F78689900CEC}"/>
    <cellStyle name="Normal 4 7 3 2 3 3 2" xfId="36904" xr:uid="{AD6FD599-3A00-4FDE-8147-65FFE912E9BF}"/>
    <cellStyle name="Normal 4 7 3 2 3 3 3" xfId="51788" xr:uid="{D8BDD12F-84C5-4548-8F25-1458B9AF12FC}"/>
    <cellStyle name="Normal 4 7 3 2 3 4" xfId="16368" xr:uid="{55405198-9489-47C7-9DD8-39AAABC0950B}"/>
    <cellStyle name="Normal 4 7 3 2 3 5" xfId="30058" xr:uid="{7223349D-71A1-463E-B6AF-B837904C61B6}"/>
    <cellStyle name="Normal 4 7 3 2 3 6" xfId="44942" xr:uid="{C320AE3F-CA11-41B4-9132-66E9960E6A74}"/>
    <cellStyle name="Normal 4 7 3 2 4" xfId="11232" xr:uid="{7A6BBE9F-F458-4EF7-950B-FA916F8AED5C}"/>
    <cellStyle name="Normal 4 7 3 2 4 2" xfId="24922" xr:uid="{C3B2AF5B-DBF9-4B31-86E9-49C04E2C21DE}"/>
    <cellStyle name="Normal 4 7 3 2 4 2 2" xfId="38614" xr:uid="{81DDA289-2FEE-4ACF-9C8B-F5DC4E1150BE}"/>
    <cellStyle name="Normal 4 7 3 2 4 2 3" xfId="53498" xr:uid="{90890996-A55E-4658-B727-F86501050650}"/>
    <cellStyle name="Normal 4 7 3 2 4 3" xfId="18078" xr:uid="{41824F03-45D9-423F-BB1C-C400075DDEE0}"/>
    <cellStyle name="Normal 4 7 3 2 4 4" xfId="31768" xr:uid="{E01B2F19-FDD7-405A-B256-CE3B219D80E4}"/>
    <cellStyle name="Normal 4 7 3 2 4 5" xfId="46652" xr:uid="{6B792537-4714-4298-A6E1-F812CD494B0A}"/>
    <cellStyle name="Normal 4 7 3 2 5" xfId="21500" xr:uid="{5115A6FE-8A1A-443F-8F80-CD3C4931282F}"/>
    <cellStyle name="Normal 4 7 3 2 5 2" xfId="35192" xr:uid="{63B84BA1-F9C3-416E-94DA-4B8CCFD25D82}"/>
    <cellStyle name="Normal 4 7 3 2 5 3" xfId="50076" xr:uid="{D0D8F0BC-339A-437F-A7B0-B486A42A3453}"/>
    <cellStyle name="Normal 4 7 3 2 6" xfId="14656" xr:uid="{94376836-9DF3-4BBF-8CB3-3DA62D5F7C88}"/>
    <cellStyle name="Normal 4 7 3 2 7" xfId="28346" xr:uid="{09F52F5C-1638-4E75-89B6-95C91ABA3106}"/>
    <cellStyle name="Normal 4 7 3 2 8" xfId="43230" xr:uid="{46D2346B-49FA-4C12-8FB2-DC47B545CA12}"/>
    <cellStyle name="Normal 4 7 3 3" xfId="7812" xr:uid="{572D4B15-B0FB-416D-8EA2-6B7E03AF691A}"/>
    <cellStyle name="Normal 4 7 3 3 2" xfId="9524" xr:uid="{4F8A6860-0496-4F56-B777-3FB0B1506062}"/>
    <cellStyle name="Normal 4 7 3 3 2 2" xfId="12946" xr:uid="{4AD7AEB7-419A-484E-8FF0-6B1B5D11974A}"/>
    <cellStyle name="Normal 4 7 3 3 2 2 2" xfId="26636" xr:uid="{7042899F-5B7B-4359-ADA0-3659EADC20E1}"/>
    <cellStyle name="Normal 4 7 3 3 2 2 2 2" xfId="40328" xr:uid="{75BE5DCB-C91A-404D-9422-11D493FCDB1D}"/>
    <cellStyle name="Normal 4 7 3 3 2 2 2 3" xfId="55212" xr:uid="{4C8939D9-A8E8-4580-BEF1-0BFAFF62EC72}"/>
    <cellStyle name="Normal 4 7 3 3 2 2 3" xfId="19792" xr:uid="{B71C3348-152A-448F-8843-9F636C45EFDE}"/>
    <cellStyle name="Normal 4 7 3 3 2 2 4" xfId="33482" xr:uid="{749ED562-CE5A-4CC2-BE3D-7A80FF1DFB2A}"/>
    <cellStyle name="Normal 4 7 3 3 2 2 5" xfId="48366" xr:uid="{90D7BFC5-DB5F-4DC4-8B00-F9EDEB215970}"/>
    <cellStyle name="Normal 4 7 3 3 2 3" xfId="23214" xr:uid="{80DE21EC-0D77-4234-90DB-89D174E37ACA}"/>
    <cellStyle name="Normal 4 7 3 3 2 3 2" xfId="36906" xr:uid="{E26511E0-5CC9-496C-B978-D76492866010}"/>
    <cellStyle name="Normal 4 7 3 3 2 3 3" xfId="51790" xr:uid="{B781B709-51E0-4A7D-9FF2-C59AA9FAF8AB}"/>
    <cellStyle name="Normal 4 7 3 3 2 4" xfId="16370" xr:uid="{4AF7E0B3-1150-463A-A8DA-F4F77836B103}"/>
    <cellStyle name="Normal 4 7 3 3 2 5" xfId="30060" xr:uid="{947F8B1F-66BC-4104-AAE5-C97C7ED6F2E0}"/>
    <cellStyle name="Normal 4 7 3 3 2 6" xfId="44944" xr:uid="{236945C5-46A8-43E0-9AA0-F3372D249B1D}"/>
    <cellStyle name="Normal 4 7 3 3 3" xfId="11234" xr:uid="{227D732E-AA0C-40DB-8B08-642524976281}"/>
    <cellStyle name="Normal 4 7 3 3 3 2" xfId="24924" xr:uid="{466573B0-B045-4EA8-91B5-270DEF4B56BB}"/>
    <cellStyle name="Normal 4 7 3 3 3 2 2" xfId="38616" xr:uid="{3C131EE1-E6DF-4EB0-80D5-5F4815C13FB9}"/>
    <cellStyle name="Normal 4 7 3 3 3 2 3" xfId="53500" xr:uid="{697574D3-21CF-4F57-81FC-4EF6FFF14503}"/>
    <cellStyle name="Normal 4 7 3 3 3 3" xfId="18080" xr:uid="{8CCB7956-140D-45A9-BBBF-B7C67E5E3096}"/>
    <cellStyle name="Normal 4 7 3 3 3 4" xfId="31770" xr:uid="{88B0E683-CD1C-42E0-82A7-1D81A5E50E45}"/>
    <cellStyle name="Normal 4 7 3 3 3 5" xfId="46654" xr:uid="{0011D0B3-E255-4F0B-839A-4E1FB6DBF8AC}"/>
    <cellStyle name="Normal 4 7 3 3 4" xfId="21502" xr:uid="{B39FD77B-5C1A-4D8B-B2EF-F5A0A4EB4A6E}"/>
    <cellStyle name="Normal 4 7 3 3 4 2" xfId="35194" xr:uid="{283CEE44-65F0-4F6C-8062-2C27905B5236}"/>
    <cellStyle name="Normal 4 7 3 3 4 3" xfId="50078" xr:uid="{15C5194F-932E-4E61-975E-CFA37B48D806}"/>
    <cellStyle name="Normal 4 7 3 3 5" xfId="14658" xr:uid="{CDFD5E6B-59FF-4084-B57E-1B6DAC7DC54C}"/>
    <cellStyle name="Normal 4 7 3 3 6" xfId="28348" xr:uid="{02A6563B-64FA-4E6E-86C4-1288AC22ED9A}"/>
    <cellStyle name="Normal 4 7 3 3 7" xfId="43232" xr:uid="{44151F72-07D5-484D-9265-C1FEF7963057}"/>
    <cellStyle name="Normal 4 7 3 4" xfId="7813" xr:uid="{1915A6A1-87CB-4FD3-809E-F2BCD49CDACB}"/>
    <cellStyle name="Normal 4 7 3 4 2" xfId="9525" xr:uid="{EA1023B3-7D50-4056-93DE-6D95DBAE793E}"/>
    <cellStyle name="Normal 4 7 3 4 2 2" xfId="12947" xr:uid="{C81BB6D4-9B2B-4814-911B-05633836B491}"/>
    <cellStyle name="Normal 4 7 3 4 2 2 2" xfId="26637" xr:uid="{ABEE1481-F792-4D78-BB80-86A992BFE454}"/>
    <cellStyle name="Normal 4 7 3 4 2 2 2 2" xfId="40329" xr:uid="{153066C3-16C1-4FAD-AD0B-5F9E019827C1}"/>
    <cellStyle name="Normal 4 7 3 4 2 2 2 3" xfId="55213" xr:uid="{79FC896A-10E3-41BE-BBBB-0D1ECBB1ED48}"/>
    <cellStyle name="Normal 4 7 3 4 2 2 3" xfId="19793" xr:uid="{8E570351-3823-48CE-81E6-535447DB8CBE}"/>
    <cellStyle name="Normal 4 7 3 4 2 2 4" xfId="33483" xr:uid="{CB902091-C804-4273-AFEB-31970DBCDA67}"/>
    <cellStyle name="Normal 4 7 3 4 2 2 5" xfId="48367" xr:uid="{B5154A95-D676-47B0-B4DD-32D575802665}"/>
    <cellStyle name="Normal 4 7 3 4 2 3" xfId="23215" xr:uid="{A0E0B4DC-4402-462C-B349-0B3344E12D98}"/>
    <cellStyle name="Normal 4 7 3 4 2 3 2" xfId="36907" xr:uid="{97EDA5B5-F5C2-4AE3-B4EA-0521CC13F0AF}"/>
    <cellStyle name="Normal 4 7 3 4 2 3 3" xfId="51791" xr:uid="{7E9DF002-30A1-4ECA-AA57-8431149E5DDC}"/>
    <cellStyle name="Normal 4 7 3 4 2 4" xfId="16371" xr:uid="{6172023D-4AF8-4283-B5E8-7380819E18D8}"/>
    <cellStyle name="Normal 4 7 3 4 2 5" xfId="30061" xr:uid="{5A8E3F9E-0243-47E1-A4AF-AB9BAB1F6BB9}"/>
    <cellStyle name="Normal 4 7 3 4 2 6" xfId="44945" xr:uid="{3099FDF0-425D-4860-BCC0-AC77CA952953}"/>
    <cellStyle name="Normal 4 7 3 4 3" xfId="11235" xr:uid="{0372BE49-A193-489C-B4A4-4B594BB42BDB}"/>
    <cellStyle name="Normal 4 7 3 4 3 2" xfId="24925" xr:uid="{8A711A98-3CF4-4E5B-9116-28D1E0D099E0}"/>
    <cellStyle name="Normal 4 7 3 4 3 2 2" xfId="38617" xr:uid="{C0852243-B4B4-4506-BAE4-029648D87D9D}"/>
    <cellStyle name="Normal 4 7 3 4 3 2 3" xfId="53501" xr:uid="{2FDF117A-1BE9-4D40-AE4E-9FFD2D9F4C2F}"/>
    <cellStyle name="Normal 4 7 3 4 3 3" xfId="18081" xr:uid="{F235FB43-7251-438D-A4E0-65C94E51D7DD}"/>
    <cellStyle name="Normal 4 7 3 4 3 4" xfId="31771" xr:uid="{31813ED2-CD23-4FAA-935E-7599D8DAC761}"/>
    <cellStyle name="Normal 4 7 3 4 3 5" xfId="46655" xr:uid="{D1BB1CAD-3041-4F5F-8E6C-4EC588DB48B5}"/>
    <cellStyle name="Normal 4 7 3 4 4" xfId="21503" xr:uid="{650C9A9D-E3B6-48E0-9E92-ACE160D4CA74}"/>
    <cellStyle name="Normal 4 7 3 4 4 2" xfId="35195" xr:uid="{12911176-2FB2-4E73-AE67-8DA1BC5436BC}"/>
    <cellStyle name="Normal 4 7 3 4 4 3" xfId="50079" xr:uid="{B6BC2ED7-56BA-4F40-BD8D-5CEDC1516532}"/>
    <cellStyle name="Normal 4 7 3 4 5" xfId="14659" xr:uid="{522E811C-C788-4D35-A47C-19F4BFDC290E}"/>
    <cellStyle name="Normal 4 7 3 4 6" xfId="28349" xr:uid="{71059723-8D13-45DE-9D50-AC44DDE9D044}"/>
    <cellStyle name="Normal 4 7 3 4 7" xfId="43233" xr:uid="{1F37B448-8ED0-4C24-9222-28819C05CD10}"/>
    <cellStyle name="Normal 4 7 3 5" xfId="9521" xr:uid="{59E3C015-9BDF-4C70-861F-548FDA5EA58A}"/>
    <cellStyle name="Normal 4 7 3 5 2" xfId="12943" xr:uid="{7DBC98B1-D7F1-4AA3-AA7D-02FBA028C881}"/>
    <cellStyle name="Normal 4 7 3 5 2 2" xfId="26633" xr:uid="{1CC648E2-47F0-47F9-877F-A74E29D1BB67}"/>
    <cellStyle name="Normal 4 7 3 5 2 2 2" xfId="40325" xr:uid="{B86AA427-BDAF-4CAA-94A8-938E9B206CD7}"/>
    <cellStyle name="Normal 4 7 3 5 2 2 3" xfId="55209" xr:uid="{45D61DA1-D468-4ABD-9983-6B97B8BF95CD}"/>
    <cellStyle name="Normal 4 7 3 5 2 3" xfId="19789" xr:uid="{F077800B-4FB1-4F74-88EF-FC092DA6A492}"/>
    <cellStyle name="Normal 4 7 3 5 2 4" xfId="33479" xr:uid="{401353C3-75A2-423A-B32F-003069EF6A1B}"/>
    <cellStyle name="Normal 4 7 3 5 2 5" xfId="48363" xr:uid="{635FCB41-BAE5-4459-B7A9-603B08EEAF01}"/>
    <cellStyle name="Normal 4 7 3 5 3" xfId="23211" xr:uid="{BAB0CEAF-9CFA-42C1-8A60-A7F160FC7AD9}"/>
    <cellStyle name="Normal 4 7 3 5 3 2" xfId="36903" xr:uid="{D9CC3660-B752-48B4-A3E5-DFC1B0FFF766}"/>
    <cellStyle name="Normal 4 7 3 5 3 3" xfId="51787" xr:uid="{CAB44BA7-BB4F-410C-970A-5F3E8953F6C4}"/>
    <cellStyle name="Normal 4 7 3 5 4" xfId="16367" xr:uid="{C04F1251-6EE6-40DC-BC8E-2B5300F2B4DC}"/>
    <cellStyle name="Normal 4 7 3 5 5" xfId="30057" xr:uid="{FBB2D582-33E7-4CF6-8F11-73FF10B7F22B}"/>
    <cellStyle name="Normal 4 7 3 5 6" xfId="44941" xr:uid="{61C4A576-4352-4674-B73F-36C9A0D38677}"/>
    <cellStyle name="Normal 4 7 3 6" xfId="11231" xr:uid="{FD13E67E-E0B5-456B-872B-B80EB6580423}"/>
    <cellStyle name="Normal 4 7 3 6 2" xfId="24921" xr:uid="{97D014BE-C38D-40EB-9511-85A9E1E2C602}"/>
    <cellStyle name="Normal 4 7 3 6 2 2" xfId="38613" xr:uid="{93950F3F-5D19-4F07-A5B5-CA39A163BFC7}"/>
    <cellStyle name="Normal 4 7 3 6 2 3" xfId="53497" xr:uid="{36C42158-8141-4728-A060-B5F0F52F5A48}"/>
    <cellStyle name="Normal 4 7 3 6 3" xfId="18077" xr:uid="{3C96B077-C0B2-4BA9-A485-089F142B1078}"/>
    <cellStyle name="Normal 4 7 3 6 4" xfId="31767" xr:uid="{7265AB60-18FD-4C4A-B86F-BB3113DAE309}"/>
    <cellStyle name="Normal 4 7 3 6 5" xfId="46651" xr:uid="{6312A42D-19A8-41F2-89BB-9E5D9A790A3C}"/>
    <cellStyle name="Normal 4 7 3 7" xfId="21499" xr:uid="{90078168-C558-4625-9435-2A6145CF6D9C}"/>
    <cellStyle name="Normal 4 7 3 7 2" xfId="35191" xr:uid="{A1D7EC3A-8BC8-4F76-9C7E-E0E7AFA0A41C}"/>
    <cellStyle name="Normal 4 7 3 7 3" xfId="50075" xr:uid="{D1EFCE7B-435F-482F-9A44-711537D65D91}"/>
    <cellStyle name="Normal 4 7 3 8" xfId="14655" xr:uid="{1208197D-A628-4E13-9C84-C1879579D2B1}"/>
    <cellStyle name="Normal 4 7 3 9" xfId="28345" xr:uid="{D5E7BF58-1FFB-4727-A6D7-3F60BB41FFED}"/>
    <cellStyle name="Normal 4 7 4" xfId="7814" xr:uid="{D0B925F8-D5DF-4DB0-97A4-148C0DDE1680}"/>
    <cellStyle name="Normal 4 7 4 2" xfId="7815" xr:uid="{A00D2E20-5AA5-46FF-9343-A13AC890AFEA}"/>
    <cellStyle name="Normal 4 7 4 2 2" xfId="9527" xr:uid="{959F8619-034F-4F3C-B7BA-51E2B8C103B3}"/>
    <cellStyle name="Normal 4 7 4 2 2 2" xfId="12949" xr:uid="{B29B19CF-8585-4066-B4B8-391BC2725554}"/>
    <cellStyle name="Normal 4 7 4 2 2 2 2" xfId="26639" xr:uid="{17CD73BA-AEAD-46FA-B938-D658479C1AE7}"/>
    <cellStyle name="Normal 4 7 4 2 2 2 2 2" xfId="40331" xr:uid="{E6E36BA0-1852-48B3-92EC-B9BCAE5810B2}"/>
    <cellStyle name="Normal 4 7 4 2 2 2 2 3" xfId="55215" xr:uid="{9B0A265B-B900-46F8-8BD9-5615C7507DC7}"/>
    <cellStyle name="Normal 4 7 4 2 2 2 3" xfId="19795" xr:uid="{9FF49497-C973-48FB-9426-07996FAB1529}"/>
    <cellStyle name="Normal 4 7 4 2 2 2 4" xfId="33485" xr:uid="{46C8A514-0F0F-4116-BCE2-2770C81AB33D}"/>
    <cellStyle name="Normal 4 7 4 2 2 2 5" xfId="48369" xr:uid="{E0F439DA-E7B7-4E97-98CA-8448BD2FE2C8}"/>
    <cellStyle name="Normal 4 7 4 2 2 3" xfId="23217" xr:uid="{569FC8A3-F2EB-4DEF-AC6D-C471DB43A6AF}"/>
    <cellStyle name="Normal 4 7 4 2 2 3 2" xfId="36909" xr:uid="{AFFF19B8-E82E-479B-99BA-937D9BE0727D}"/>
    <cellStyle name="Normal 4 7 4 2 2 3 3" xfId="51793" xr:uid="{7E4AC839-C324-48D2-BB87-603A35C6B023}"/>
    <cellStyle name="Normal 4 7 4 2 2 4" xfId="16373" xr:uid="{1ED740CB-7C00-4E6F-8431-1DB23F6B938C}"/>
    <cellStyle name="Normal 4 7 4 2 2 5" xfId="30063" xr:uid="{62DFF527-BF01-4D27-9BD5-D3FD49864D86}"/>
    <cellStyle name="Normal 4 7 4 2 2 6" xfId="44947" xr:uid="{8615CF6F-511F-4169-BCCA-D14CF3B5629D}"/>
    <cellStyle name="Normal 4 7 4 2 3" xfId="11237" xr:uid="{57CA3393-6BED-4366-957C-C8A9CD69CE94}"/>
    <cellStyle name="Normal 4 7 4 2 3 2" xfId="24927" xr:uid="{A90C367F-EF31-4CC8-9280-A05F0DA12CDD}"/>
    <cellStyle name="Normal 4 7 4 2 3 2 2" xfId="38619" xr:uid="{08C984EA-FDDF-451E-ACBB-9DF9E1200BB4}"/>
    <cellStyle name="Normal 4 7 4 2 3 2 3" xfId="53503" xr:uid="{83DA882F-3077-46E6-A109-F12171507431}"/>
    <cellStyle name="Normal 4 7 4 2 3 3" xfId="18083" xr:uid="{A7686B0D-9820-4A1E-A765-29DF4E06F866}"/>
    <cellStyle name="Normal 4 7 4 2 3 4" xfId="31773" xr:uid="{D8EB2CE4-DAA6-47F7-8C78-B9B41AB01BB3}"/>
    <cellStyle name="Normal 4 7 4 2 3 5" xfId="46657" xr:uid="{3CC79DB0-0F1A-4A83-A38D-D8915403509C}"/>
    <cellStyle name="Normal 4 7 4 2 4" xfId="21505" xr:uid="{5EA60ADB-0213-4EB0-82F6-F7220A174064}"/>
    <cellStyle name="Normal 4 7 4 2 4 2" xfId="35197" xr:uid="{6796F773-8956-4C32-AA31-D0E024D669BF}"/>
    <cellStyle name="Normal 4 7 4 2 4 3" xfId="50081" xr:uid="{82651A9E-0536-4BD1-A16B-5DEC50E4C768}"/>
    <cellStyle name="Normal 4 7 4 2 5" xfId="14661" xr:uid="{874C6AC0-AFAB-4080-9A1B-7AA16B38D854}"/>
    <cellStyle name="Normal 4 7 4 2 6" xfId="28351" xr:uid="{F064E47B-1FD2-4E7D-A689-353DF79B18F4}"/>
    <cellStyle name="Normal 4 7 4 2 7" xfId="43235" xr:uid="{039BEA07-FD09-4B48-8ED9-8B73CA0E9AD7}"/>
    <cellStyle name="Normal 4 7 4 3" xfId="9526" xr:uid="{D0659FAA-739D-4BC1-B5A7-FDC501A0D473}"/>
    <cellStyle name="Normal 4 7 4 3 2" xfId="12948" xr:uid="{E83F487B-0CF9-49DF-BCB4-18499D999B83}"/>
    <cellStyle name="Normal 4 7 4 3 2 2" xfId="26638" xr:uid="{BE09CA85-5F9F-4A1C-9FA0-96A55CD9AC83}"/>
    <cellStyle name="Normal 4 7 4 3 2 2 2" xfId="40330" xr:uid="{D420D494-753C-4841-94F4-BDA48E9C4001}"/>
    <cellStyle name="Normal 4 7 4 3 2 2 3" xfId="55214" xr:uid="{391A454D-B925-422D-B406-F5BB0C04DFD2}"/>
    <cellStyle name="Normal 4 7 4 3 2 3" xfId="19794" xr:uid="{7BB58AAD-3AE2-40B1-8965-13D9C91C1D5C}"/>
    <cellStyle name="Normal 4 7 4 3 2 4" xfId="33484" xr:uid="{8AA9697A-B97F-4BD1-B2E4-5CC5523D5BA5}"/>
    <cellStyle name="Normal 4 7 4 3 2 5" xfId="48368" xr:uid="{A22CB667-2541-4A85-8636-0EF8732729FE}"/>
    <cellStyle name="Normal 4 7 4 3 3" xfId="23216" xr:uid="{29A57EF6-C6DE-438B-9BF9-1A3963956899}"/>
    <cellStyle name="Normal 4 7 4 3 3 2" xfId="36908" xr:uid="{2402FA8A-60D0-4B6F-87A4-A6CB740EDC9C}"/>
    <cellStyle name="Normal 4 7 4 3 3 3" xfId="51792" xr:uid="{5B5D0DD6-529A-4B6A-A69D-1D3F743A164A}"/>
    <cellStyle name="Normal 4 7 4 3 4" xfId="16372" xr:uid="{D7716905-BE3B-42CC-B528-89A7B3B812EF}"/>
    <cellStyle name="Normal 4 7 4 3 5" xfId="30062" xr:uid="{48DA7FA4-154B-44A2-87F1-0922B60B4B31}"/>
    <cellStyle name="Normal 4 7 4 3 6" xfId="44946" xr:uid="{255EE9CD-81F4-4D23-98CE-79D2F1A723F9}"/>
    <cellStyle name="Normal 4 7 4 4" xfId="11236" xr:uid="{EADACD40-D32D-4A13-8F6A-33233F528F30}"/>
    <cellStyle name="Normal 4 7 4 4 2" xfId="24926" xr:uid="{65AB1093-0621-4448-90F8-F7DE5387592E}"/>
    <cellStyle name="Normal 4 7 4 4 2 2" xfId="38618" xr:uid="{25CD642B-8628-4DDA-9336-5DA1A4BB31AD}"/>
    <cellStyle name="Normal 4 7 4 4 2 3" xfId="53502" xr:uid="{76F51C44-962C-4313-BDAE-BD4ED065112C}"/>
    <cellStyle name="Normal 4 7 4 4 3" xfId="18082" xr:uid="{60B0794B-DB5A-4051-9B07-8E7EA254889E}"/>
    <cellStyle name="Normal 4 7 4 4 4" xfId="31772" xr:uid="{B58A23DB-4A07-48BA-95E7-74419E690384}"/>
    <cellStyle name="Normal 4 7 4 4 5" xfId="46656" xr:uid="{42BFC289-D770-439B-A337-587E1CA7087A}"/>
    <cellStyle name="Normal 4 7 4 5" xfId="21504" xr:uid="{88F0B950-E6F3-4421-A1FF-C13D110A43E7}"/>
    <cellStyle name="Normal 4 7 4 5 2" xfId="35196" xr:uid="{47C25D55-4EAD-4754-9B09-201D0A6E9100}"/>
    <cellStyle name="Normal 4 7 4 5 3" xfId="50080" xr:uid="{0E9D5080-21AF-4728-808C-BF9AC8978E45}"/>
    <cellStyle name="Normal 4 7 4 6" xfId="14660" xr:uid="{988B9486-FE98-44AA-902C-0E00355E3268}"/>
    <cellStyle name="Normal 4 7 4 7" xfId="28350" xr:uid="{D3D4B6D3-89C5-4737-A50B-33D88D123D99}"/>
    <cellStyle name="Normal 4 7 4 8" xfId="43234" xr:uid="{91D4744D-BD54-4F48-A863-AE2530642FF0}"/>
    <cellStyle name="Normal 4 7 5" xfId="7816" xr:uid="{8F6B7786-9CB8-402B-ACE7-D90CF3C23627}"/>
    <cellStyle name="Normal 4 7 5 2" xfId="9528" xr:uid="{033959E3-FAFC-48B8-853B-6B37A416E760}"/>
    <cellStyle name="Normal 4 7 5 2 2" xfId="12950" xr:uid="{B60165C5-888A-4798-8653-07D1C9CD237A}"/>
    <cellStyle name="Normal 4 7 5 2 2 2" xfId="26640" xr:uid="{3F0FDF8C-4DD4-433B-A2DA-DBDEAA57DA1B}"/>
    <cellStyle name="Normal 4 7 5 2 2 2 2" xfId="40332" xr:uid="{9EBF7638-E68E-42B1-A0A3-8001A05E3509}"/>
    <cellStyle name="Normal 4 7 5 2 2 2 3" xfId="55216" xr:uid="{1A0EA745-65C5-42C2-BB53-894F32A5D82D}"/>
    <cellStyle name="Normal 4 7 5 2 2 3" xfId="19796" xr:uid="{8D84D068-9BDF-4BBE-B1C9-331879F45F37}"/>
    <cellStyle name="Normal 4 7 5 2 2 4" xfId="33486" xr:uid="{6364E388-28A1-47F0-B949-F4D1C1DCB735}"/>
    <cellStyle name="Normal 4 7 5 2 2 5" xfId="48370" xr:uid="{6036DFA2-A5A2-438D-ACE4-2BF8E4071503}"/>
    <cellStyle name="Normal 4 7 5 2 3" xfId="23218" xr:uid="{4ED5D57F-E82A-4F08-BC03-295C31E2DB2D}"/>
    <cellStyle name="Normal 4 7 5 2 3 2" xfId="36910" xr:uid="{7B4DB8C1-B4FC-4518-83A7-EAAB062D11C1}"/>
    <cellStyle name="Normal 4 7 5 2 3 3" xfId="51794" xr:uid="{F5DE8B20-263D-4342-AD09-0B3674DF37B8}"/>
    <cellStyle name="Normal 4 7 5 2 4" xfId="16374" xr:uid="{FE761EF8-7245-4E9D-BA93-D78241C00968}"/>
    <cellStyle name="Normal 4 7 5 2 5" xfId="30064" xr:uid="{736230C8-D8D4-4566-AE1D-322907B16ADE}"/>
    <cellStyle name="Normal 4 7 5 2 6" xfId="44948" xr:uid="{31CD6A45-120A-4F2F-8255-8DC23B7DBA26}"/>
    <cellStyle name="Normal 4 7 5 3" xfId="11238" xr:uid="{56FE4458-AC50-47F9-893E-91074B0AB0B6}"/>
    <cellStyle name="Normal 4 7 5 3 2" xfId="24928" xr:uid="{2C7FD85D-6A10-47DC-875A-B11E65D2C53C}"/>
    <cellStyle name="Normal 4 7 5 3 2 2" xfId="38620" xr:uid="{71DE42C9-82DD-46A9-89EA-3510E86F80DD}"/>
    <cellStyle name="Normal 4 7 5 3 2 3" xfId="53504" xr:uid="{75013569-BFCA-4180-A385-1C5BC29BD1D2}"/>
    <cellStyle name="Normal 4 7 5 3 3" xfId="18084" xr:uid="{620D05DC-D8E8-48F6-BFD6-9C9B6EE82FCC}"/>
    <cellStyle name="Normal 4 7 5 3 4" xfId="31774" xr:uid="{F72EA2F2-A1A6-44CD-B010-ADC31FEA8B47}"/>
    <cellStyle name="Normal 4 7 5 3 5" xfId="46658" xr:uid="{861E8E86-A2D1-4B49-9113-9DBCCE63D04E}"/>
    <cellStyle name="Normal 4 7 5 4" xfId="21506" xr:uid="{1503EA68-1E0C-4044-AE93-E401DE764FD1}"/>
    <cellStyle name="Normal 4 7 5 4 2" xfId="35198" xr:uid="{8D17437F-9AA5-4BD2-B0E3-D2B404EB31DC}"/>
    <cellStyle name="Normal 4 7 5 4 3" xfId="50082" xr:uid="{634E95D8-4E7C-4572-B644-006CB77208C0}"/>
    <cellStyle name="Normal 4 7 5 5" xfId="14662" xr:uid="{ECD0B168-35F0-44AC-9274-1484005682DD}"/>
    <cellStyle name="Normal 4 7 5 6" xfId="28352" xr:uid="{E7AA3CA5-6A31-4712-B1BD-4D7274EB6D8E}"/>
    <cellStyle name="Normal 4 7 5 7" xfId="43236" xr:uid="{734DBF94-FC56-4E5F-A095-9BC859299B29}"/>
    <cellStyle name="Normal 4 7 6" xfId="7817" xr:uid="{FFCFC39D-9F6E-481A-AEC7-A21BE7FC48B6}"/>
    <cellStyle name="Normal 4 7 6 2" xfId="9529" xr:uid="{24EF4878-92B3-4A0C-9C2C-E608CFB68991}"/>
    <cellStyle name="Normal 4 7 6 2 2" xfId="12951" xr:uid="{AF29388A-C4C8-49FF-A3D0-D7B12F5D3A0F}"/>
    <cellStyle name="Normal 4 7 6 2 2 2" xfId="26641" xr:uid="{6D1EC076-905B-4A2E-8757-3416D57DF199}"/>
    <cellStyle name="Normal 4 7 6 2 2 2 2" xfId="40333" xr:uid="{DC316DD9-A87B-47BB-9C94-0715C2E72B62}"/>
    <cellStyle name="Normal 4 7 6 2 2 2 3" xfId="55217" xr:uid="{E7954441-0D89-4F04-B3C9-9AADFD4165D3}"/>
    <cellStyle name="Normal 4 7 6 2 2 3" xfId="19797" xr:uid="{68CF7667-6F2C-4AC2-AA9B-A2AC76FB1BCF}"/>
    <cellStyle name="Normal 4 7 6 2 2 4" xfId="33487" xr:uid="{9DEF5D8F-4169-4662-BDA7-A28F0A70ECC2}"/>
    <cellStyle name="Normal 4 7 6 2 2 5" xfId="48371" xr:uid="{39CCB530-4B8E-4D0B-9BB6-3EA609F6C283}"/>
    <cellStyle name="Normal 4 7 6 2 3" xfId="23219" xr:uid="{24745E0B-460F-42C6-83E7-968F6F7777BF}"/>
    <cellStyle name="Normal 4 7 6 2 3 2" xfId="36911" xr:uid="{3C7EC7F2-3AE5-4B3F-9032-50C8C6D3B737}"/>
    <cellStyle name="Normal 4 7 6 2 3 3" xfId="51795" xr:uid="{C859DD0D-2110-451E-A239-360F3C45CD5D}"/>
    <cellStyle name="Normal 4 7 6 2 4" xfId="16375" xr:uid="{0401062D-0641-4D49-A0B5-AC614B06A3F8}"/>
    <cellStyle name="Normal 4 7 6 2 5" xfId="30065" xr:uid="{ABA60F98-1AF6-478A-9A4F-00D8205BE358}"/>
    <cellStyle name="Normal 4 7 6 2 6" xfId="44949" xr:uid="{E3309CBF-98FF-48FD-A1C7-AE3C62E0BF9A}"/>
    <cellStyle name="Normal 4 7 6 3" xfId="11239" xr:uid="{F42141DC-D2A7-46DA-A6B5-A9318DECE0B1}"/>
    <cellStyle name="Normal 4 7 6 3 2" xfId="24929" xr:uid="{8F9D4F9A-6008-4F29-BF85-D2049970F35E}"/>
    <cellStyle name="Normal 4 7 6 3 2 2" xfId="38621" xr:uid="{2028D436-2FAB-4C61-B3DD-843212C2CFCE}"/>
    <cellStyle name="Normal 4 7 6 3 2 3" xfId="53505" xr:uid="{C0F02EBA-5FFD-451B-989A-F06CBC02BB61}"/>
    <cellStyle name="Normal 4 7 6 3 3" xfId="18085" xr:uid="{1B030DEE-5B91-4649-BF15-0B5E66283253}"/>
    <cellStyle name="Normal 4 7 6 3 4" xfId="31775" xr:uid="{7C6E42FD-672C-451E-8044-8943E23D3801}"/>
    <cellStyle name="Normal 4 7 6 3 5" xfId="46659" xr:uid="{78EDCC0F-E0B1-4F38-9813-DF520DFB9E90}"/>
    <cellStyle name="Normal 4 7 6 4" xfId="21507" xr:uid="{C0FED90B-DBD1-4F2D-A736-85CA4A95DD2F}"/>
    <cellStyle name="Normal 4 7 6 4 2" xfId="35199" xr:uid="{CCBC3488-DE2C-4727-8FDB-760EF1E960B5}"/>
    <cellStyle name="Normal 4 7 6 4 3" xfId="50083" xr:uid="{0253E7A8-FC42-4B17-A4A4-DE4CD3BB8471}"/>
    <cellStyle name="Normal 4 7 6 5" xfId="14663" xr:uid="{91A53EA2-6D98-4CDF-9CC5-18CD627A5445}"/>
    <cellStyle name="Normal 4 7 6 6" xfId="28353" xr:uid="{E4ADB623-2D3A-4E7D-BCEB-3DAB66AA761D}"/>
    <cellStyle name="Normal 4 7 6 7" xfId="43237" xr:uid="{60C241ED-765C-4459-85EA-367060FDCEAC}"/>
    <cellStyle name="Normal 4 7 7" xfId="9515" xr:uid="{C94F8DC9-8ECB-4A36-8256-AA6953FEDCF7}"/>
    <cellStyle name="Normal 4 7 7 2" xfId="12937" xr:uid="{82A69006-D2D9-42AE-B8EB-EDFD8BF6CEB1}"/>
    <cellStyle name="Normal 4 7 7 2 2" xfId="26627" xr:uid="{9546D8D1-C150-4EDA-B7B4-0DE9F7C403B2}"/>
    <cellStyle name="Normal 4 7 7 2 2 2" xfId="40319" xr:uid="{29A863DF-1027-4B37-A9B9-7BB2A8C5EB22}"/>
    <cellStyle name="Normal 4 7 7 2 2 3" xfId="55203" xr:uid="{0BD791E1-3479-417E-A22F-59E48F25602B}"/>
    <cellStyle name="Normal 4 7 7 2 3" xfId="19783" xr:uid="{2328B68D-D300-427C-B8D0-8E95F67D91E4}"/>
    <cellStyle name="Normal 4 7 7 2 4" xfId="33473" xr:uid="{22E234E6-3A04-43AA-97B6-02C1EDB0BC12}"/>
    <cellStyle name="Normal 4 7 7 2 5" xfId="48357" xr:uid="{2C420044-ABC0-4F0A-891A-CC77CBE6DB75}"/>
    <cellStyle name="Normal 4 7 7 3" xfId="23205" xr:uid="{2472E07B-7D0B-4651-B494-5C5B04F66047}"/>
    <cellStyle name="Normal 4 7 7 3 2" xfId="36897" xr:uid="{00CA8267-201F-443B-9781-EEF0909FEFB3}"/>
    <cellStyle name="Normal 4 7 7 3 3" xfId="51781" xr:uid="{791D4356-A6FD-4F1E-95CB-2DDD07ED8B29}"/>
    <cellStyle name="Normal 4 7 7 4" xfId="16361" xr:uid="{1D7FE323-846B-4876-9381-6A77745076C5}"/>
    <cellStyle name="Normal 4 7 7 5" xfId="30051" xr:uid="{07E98D7A-D103-47D2-8360-095C5DBF04E1}"/>
    <cellStyle name="Normal 4 7 7 6" xfId="44935" xr:uid="{72505F47-2430-41C0-BFC6-234D3826698F}"/>
    <cellStyle name="Normal 4 7 8" xfId="11225" xr:uid="{97691361-B632-4D23-8D7E-D3ED3BB4BEFC}"/>
    <cellStyle name="Normal 4 7 8 2" xfId="24915" xr:uid="{1BEB47AB-9155-4C91-82A5-0D9C094BD349}"/>
    <cellStyle name="Normal 4 7 8 2 2" xfId="38607" xr:uid="{517F7791-788C-41DB-9A50-0C7F32FAC7A0}"/>
    <cellStyle name="Normal 4 7 8 2 3" xfId="53491" xr:uid="{FB3CB5A3-28F0-4705-B596-259C83FBF1BF}"/>
    <cellStyle name="Normal 4 7 8 3" xfId="18071" xr:uid="{B05C136B-129D-44E3-BF65-B5486C185A48}"/>
    <cellStyle name="Normal 4 7 8 4" xfId="31761" xr:uid="{595AE7C8-D5C0-4BBB-92A5-C8B99132FBF3}"/>
    <cellStyle name="Normal 4 7 8 5" xfId="46645" xr:uid="{CE106A9D-38E1-454F-8EB4-EC7F27641B79}"/>
    <cellStyle name="Normal 4 7 9" xfId="21493" xr:uid="{92C0BAFF-1BA3-4557-882A-FEC3F0BA9E19}"/>
    <cellStyle name="Normal 4 7 9 2" xfId="35185" xr:uid="{9CB43AC5-A376-49F7-B1A5-86AFC88FE24A}"/>
    <cellStyle name="Normal 4 7 9 3" xfId="50069" xr:uid="{ECA92898-AF19-48DF-9A40-EB7C9F62D5A7}"/>
    <cellStyle name="Normal 4 8" xfId="7818" xr:uid="{BA3DE46B-83E5-4838-B92C-53ACF05C6F94}"/>
    <cellStyle name="Normal 4 8 10" xfId="43238" xr:uid="{81FCB46C-4904-4BB6-9AFD-FD12739354BF}"/>
    <cellStyle name="Normal 4 8 2" xfId="7819" xr:uid="{D015AD47-554E-494E-8491-150F8DE8E3DA}"/>
    <cellStyle name="Normal 4 8 2 2" xfId="7820" xr:uid="{E8E09B16-0F59-4B8B-8433-D590E5863A38}"/>
    <cellStyle name="Normal 4 8 2 2 2" xfId="9532" xr:uid="{D59439FE-0ADF-4601-A8EC-A6777557EA10}"/>
    <cellStyle name="Normal 4 8 2 2 2 2" xfId="12954" xr:uid="{61651B89-D64F-4F33-A95F-17A07D9BCDEB}"/>
    <cellStyle name="Normal 4 8 2 2 2 2 2" xfId="26644" xr:uid="{3B9E7DDC-E05F-4D73-AA44-DF9B54F7D930}"/>
    <cellStyle name="Normal 4 8 2 2 2 2 2 2" xfId="40336" xr:uid="{F53DF0E0-6AAD-4379-AB1E-F1DC0C1DB2D0}"/>
    <cellStyle name="Normal 4 8 2 2 2 2 2 3" xfId="55220" xr:uid="{2C6EC544-1AB1-49F7-95FB-A5EA8A81C166}"/>
    <cellStyle name="Normal 4 8 2 2 2 2 3" xfId="19800" xr:uid="{D27F051D-C427-4645-8F3A-0BAB04D6800E}"/>
    <cellStyle name="Normal 4 8 2 2 2 2 4" xfId="33490" xr:uid="{526726C1-508B-4942-8B2C-C15DB1229394}"/>
    <cellStyle name="Normal 4 8 2 2 2 2 5" xfId="48374" xr:uid="{6C91F707-1EBA-407A-B85E-9A8EB6FC3C0E}"/>
    <cellStyle name="Normal 4 8 2 2 2 3" xfId="23222" xr:uid="{839A8F7E-2135-446A-A642-19B8B6577BE9}"/>
    <cellStyle name="Normal 4 8 2 2 2 3 2" xfId="36914" xr:uid="{60EE08FF-3302-43C2-A1AA-C27E73DDEE87}"/>
    <cellStyle name="Normal 4 8 2 2 2 3 3" xfId="51798" xr:uid="{85335867-917E-4C47-81A0-6060C9540166}"/>
    <cellStyle name="Normal 4 8 2 2 2 4" xfId="16378" xr:uid="{895BB655-6A87-497C-9D09-331918F00F75}"/>
    <cellStyle name="Normal 4 8 2 2 2 5" xfId="30068" xr:uid="{C6E21796-A234-4F72-85DA-8E3AD4321338}"/>
    <cellStyle name="Normal 4 8 2 2 2 6" xfId="44952" xr:uid="{B39D1875-1FDB-4AB5-98E4-F595184248E5}"/>
    <cellStyle name="Normal 4 8 2 2 3" xfId="11242" xr:uid="{F72D5CDD-4AA8-4ABE-81F9-5BBD24AF9F63}"/>
    <cellStyle name="Normal 4 8 2 2 3 2" xfId="24932" xr:uid="{206CC249-1986-4676-99A5-A8396F1D2105}"/>
    <cellStyle name="Normal 4 8 2 2 3 2 2" xfId="38624" xr:uid="{975BCFBA-5B04-4FA1-97F5-27BEEB049B3E}"/>
    <cellStyle name="Normal 4 8 2 2 3 2 3" xfId="53508" xr:uid="{35002422-90CA-409A-B0D9-B801D40C05F5}"/>
    <cellStyle name="Normal 4 8 2 2 3 3" xfId="18088" xr:uid="{8FE3E4FD-7028-4F73-AC40-D427BF3F7D55}"/>
    <cellStyle name="Normal 4 8 2 2 3 4" xfId="31778" xr:uid="{411D8436-5707-4E3F-A732-91937F02A27B}"/>
    <cellStyle name="Normal 4 8 2 2 3 5" xfId="46662" xr:uid="{F810DCE7-7A70-45AE-BD38-9A24E718A380}"/>
    <cellStyle name="Normal 4 8 2 2 4" xfId="21510" xr:uid="{ABBBFD74-FD9D-4D29-9E08-35F58EC845E2}"/>
    <cellStyle name="Normal 4 8 2 2 4 2" xfId="35202" xr:uid="{9640D330-F3CE-4E2C-8CF7-287153885BF0}"/>
    <cellStyle name="Normal 4 8 2 2 4 3" xfId="50086" xr:uid="{5A069BFC-4753-4A2A-A801-66BD7FE2BC46}"/>
    <cellStyle name="Normal 4 8 2 2 5" xfId="14666" xr:uid="{CF8A54E1-F626-4FF3-949B-4E67FF7E8045}"/>
    <cellStyle name="Normal 4 8 2 2 6" xfId="28356" xr:uid="{3456A098-4497-4C1F-8B99-6AFC4B53C17A}"/>
    <cellStyle name="Normal 4 8 2 2 7" xfId="43240" xr:uid="{21BA9068-71A1-4646-BE3E-C66426897822}"/>
    <cellStyle name="Normal 4 8 2 3" xfId="9531" xr:uid="{276220F0-6D92-4F78-B361-7171AA846076}"/>
    <cellStyle name="Normal 4 8 2 3 2" xfId="12953" xr:uid="{DC699EDF-D50D-4BE8-B847-B3DA8AF70440}"/>
    <cellStyle name="Normal 4 8 2 3 2 2" xfId="26643" xr:uid="{092F5772-ED98-47D6-8D6C-A4C04803A9CE}"/>
    <cellStyle name="Normal 4 8 2 3 2 2 2" xfId="40335" xr:uid="{D5BC092B-064B-4703-9EB1-15BD4466D03F}"/>
    <cellStyle name="Normal 4 8 2 3 2 2 3" xfId="55219" xr:uid="{814440E1-6E2C-4671-AEDB-A65D3EAFC9D1}"/>
    <cellStyle name="Normal 4 8 2 3 2 3" xfId="19799" xr:uid="{D660A741-C87E-49D9-A6AD-253AE816FE73}"/>
    <cellStyle name="Normal 4 8 2 3 2 4" xfId="33489" xr:uid="{2D563895-13BA-40A6-9AA2-F1D80A4EB8BC}"/>
    <cellStyle name="Normal 4 8 2 3 2 5" xfId="48373" xr:uid="{FCA75DB9-3FBF-4C13-84F8-1E7E925C1964}"/>
    <cellStyle name="Normal 4 8 2 3 3" xfId="23221" xr:uid="{F2EF2FCB-210C-46D5-90FD-0F8100EECFB0}"/>
    <cellStyle name="Normal 4 8 2 3 3 2" xfId="36913" xr:uid="{0C590BFB-C632-495D-B999-E4E80E02E123}"/>
    <cellStyle name="Normal 4 8 2 3 3 3" xfId="51797" xr:uid="{8F0DF8CB-9C1C-4D28-A070-A96D5ED252CA}"/>
    <cellStyle name="Normal 4 8 2 3 4" xfId="16377" xr:uid="{1B46E379-3094-4EDF-B2EE-CF64F65BE742}"/>
    <cellStyle name="Normal 4 8 2 3 5" xfId="30067" xr:uid="{8C62FA70-3A1F-40EA-A88D-8EFBBBD31611}"/>
    <cellStyle name="Normal 4 8 2 3 6" xfId="44951" xr:uid="{B5EA2DD4-40F4-4B29-9421-CEF8C30414F3}"/>
    <cellStyle name="Normal 4 8 2 4" xfId="11241" xr:uid="{D5746361-1584-44B9-B248-05C9D978C4F5}"/>
    <cellStyle name="Normal 4 8 2 4 2" xfId="24931" xr:uid="{2ED7496E-A3FB-4EFE-8116-97786934F995}"/>
    <cellStyle name="Normal 4 8 2 4 2 2" xfId="38623" xr:uid="{DCCD7064-8A22-41A7-938D-B5A6DBB2875F}"/>
    <cellStyle name="Normal 4 8 2 4 2 3" xfId="53507" xr:uid="{F63A324C-1180-4614-A21D-8D1F356A1380}"/>
    <cellStyle name="Normal 4 8 2 4 3" xfId="18087" xr:uid="{11708B8A-7F8C-4EDB-992B-FFABB9E26DC5}"/>
    <cellStyle name="Normal 4 8 2 4 4" xfId="31777" xr:uid="{58BD02F1-1549-4B70-B4CD-3E0AF0C10E7A}"/>
    <cellStyle name="Normal 4 8 2 4 5" xfId="46661" xr:uid="{0FB72729-BA2C-4745-9CBD-51F3E80E073C}"/>
    <cellStyle name="Normal 4 8 2 5" xfId="21509" xr:uid="{9D71494F-CC37-4DC5-97B2-0463F015C746}"/>
    <cellStyle name="Normal 4 8 2 5 2" xfId="35201" xr:uid="{4468D3BB-7C3C-41FB-8068-09D0E40CA09B}"/>
    <cellStyle name="Normal 4 8 2 5 3" xfId="50085" xr:uid="{23637A14-2B84-4A85-90E8-95ADA2F2A796}"/>
    <cellStyle name="Normal 4 8 2 6" xfId="14665" xr:uid="{9DF278C7-B418-4F5D-9764-37AF84D9C084}"/>
    <cellStyle name="Normal 4 8 2 7" xfId="28355" xr:uid="{3FC09270-1969-4A96-82A0-1DEAB6C949A1}"/>
    <cellStyle name="Normal 4 8 2 8" xfId="43239" xr:uid="{F93A0F79-F117-4665-A4D6-07F96D89DA13}"/>
    <cellStyle name="Normal 4 8 3" xfId="7821" xr:uid="{DD78E40A-EA5D-4DD3-ACCF-A9249DDA4435}"/>
    <cellStyle name="Normal 4 8 3 2" xfId="9533" xr:uid="{56FF0FD5-F588-4384-B842-860E8FA23A14}"/>
    <cellStyle name="Normal 4 8 3 2 2" xfId="12955" xr:uid="{0850CC33-629E-46F1-91E2-BF5DB39652BB}"/>
    <cellStyle name="Normal 4 8 3 2 2 2" xfId="26645" xr:uid="{E146809A-BDB9-42E9-B085-91E4553E4CC8}"/>
    <cellStyle name="Normal 4 8 3 2 2 2 2" xfId="40337" xr:uid="{65D9BE0C-4A61-4BE3-9335-E73CB14F5DC8}"/>
    <cellStyle name="Normal 4 8 3 2 2 2 3" xfId="55221" xr:uid="{4056DC04-D612-4624-B964-60213D7D0FB1}"/>
    <cellStyle name="Normal 4 8 3 2 2 3" xfId="19801" xr:uid="{EB9EB4CE-C0DE-4974-804A-0CCF43116B25}"/>
    <cellStyle name="Normal 4 8 3 2 2 4" xfId="33491" xr:uid="{B7F83BE5-87A5-4381-AE9C-0A4EA9503420}"/>
    <cellStyle name="Normal 4 8 3 2 2 5" xfId="48375" xr:uid="{F229B6E8-B129-477C-9302-79D136C586FA}"/>
    <cellStyle name="Normal 4 8 3 2 3" xfId="23223" xr:uid="{3AB73585-0935-4A5F-8DE8-D4583A632692}"/>
    <cellStyle name="Normal 4 8 3 2 3 2" xfId="36915" xr:uid="{F45C7131-E45F-4781-A0C5-23023FA1B99C}"/>
    <cellStyle name="Normal 4 8 3 2 3 3" xfId="51799" xr:uid="{7A8FA71E-A082-4BB2-8B97-DC59B7B78E7C}"/>
    <cellStyle name="Normal 4 8 3 2 4" xfId="16379" xr:uid="{8001B145-BAAF-42B3-A0DB-14B834ED4C8F}"/>
    <cellStyle name="Normal 4 8 3 2 5" xfId="30069" xr:uid="{A34CE9AA-5A64-4C2A-8D31-19259AB9236D}"/>
    <cellStyle name="Normal 4 8 3 2 6" xfId="44953" xr:uid="{F741E8EF-0C93-40CA-817C-57BDC2EEA633}"/>
    <cellStyle name="Normal 4 8 3 3" xfId="11243" xr:uid="{839F1002-699F-4267-8F75-6DCA363E9C2B}"/>
    <cellStyle name="Normal 4 8 3 3 2" xfId="24933" xr:uid="{F8A7A37A-5813-4D8F-8FD7-81FE39C7EFA0}"/>
    <cellStyle name="Normal 4 8 3 3 2 2" xfId="38625" xr:uid="{B9418BB1-8B88-40B3-95FC-3302680389CF}"/>
    <cellStyle name="Normal 4 8 3 3 2 3" xfId="53509" xr:uid="{484CEEFD-5CD4-43A6-98F5-DCAED3CAF638}"/>
    <cellStyle name="Normal 4 8 3 3 3" xfId="18089" xr:uid="{8E962681-A934-4D5C-85A3-26B93FD27296}"/>
    <cellStyle name="Normal 4 8 3 3 4" xfId="31779" xr:uid="{9E94040B-6813-4D94-BC2A-3F202604D868}"/>
    <cellStyle name="Normal 4 8 3 3 5" xfId="46663" xr:uid="{FAF44398-A5CF-4EE4-B535-E75750BF0371}"/>
    <cellStyle name="Normal 4 8 3 4" xfId="21511" xr:uid="{16565578-7AED-4A32-94C1-880212EC3F15}"/>
    <cellStyle name="Normal 4 8 3 4 2" xfId="35203" xr:uid="{785B1D3A-E0DF-444C-ABC3-0705571F9CA1}"/>
    <cellStyle name="Normal 4 8 3 4 3" xfId="50087" xr:uid="{561916DD-0C93-48F5-8C82-F03762280431}"/>
    <cellStyle name="Normal 4 8 3 5" xfId="14667" xr:uid="{7CDE6473-E394-4D29-BA95-408567E99BCD}"/>
    <cellStyle name="Normal 4 8 3 6" xfId="28357" xr:uid="{88CB2FFD-03BD-4F48-8A23-7B57765AB573}"/>
    <cellStyle name="Normal 4 8 3 7" xfId="43241" xr:uid="{D2C8225D-B58D-453C-A11E-C43B13E3D293}"/>
    <cellStyle name="Normal 4 8 4" xfId="7822" xr:uid="{66CBD7D5-57CC-4951-928A-143C158F1299}"/>
    <cellStyle name="Normal 4 8 4 2" xfId="9534" xr:uid="{72E1FD81-5979-49B7-9576-9CC1DF823B07}"/>
    <cellStyle name="Normal 4 8 4 2 2" xfId="12956" xr:uid="{D32B5CFC-3C19-4D68-ADD5-D66D51994224}"/>
    <cellStyle name="Normal 4 8 4 2 2 2" xfId="26646" xr:uid="{0BDF8750-9F4B-430D-A616-B6D4D1814488}"/>
    <cellStyle name="Normal 4 8 4 2 2 2 2" xfId="40338" xr:uid="{6E584607-5B72-4A0A-981F-10B55914D219}"/>
    <cellStyle name="Normal 4 8 4 2 2 2 3" xfId="55222" xr:uid="{8297C920-04D2-44D8-AAE3-65D413CFC0C7}"/>
    <cellStyle name="Normal 4 8 4 2 2 3" xfId="19802" xr:uid="{678A9A06-0B8A-4A0B-BF31-9E5CF12AF1F8}"/>
    <cellStyle name="Normal 4 8 4 2 2 4" xfId="33492" xr:uid="{78E53829-5F03-42C6-8056-A7C62515959B}"/>
    <cellStyle name="Normal 4 8 4 2 2 5" xfId="48376" xr:uid="{CB6E31E2-74B7-40DB-A800-5524710060EF}"/>
    <cellStyle name="Normal 4 8 4 2 3" xfId="23224" xr:uid="{ECA0FCB2-E784-42EF-A7E0-C8CED30DE58F}"/>
    <cellStyle name="Normal 4 8 4 2 3 2" xfId="36916" xr:uid="{0D3CCD3E-46A1-4C70-86B7-1324B60A7BAD}"/>
    <cellStyle name="Normal 4 8 4 2 3 3" xfId="51800" xr:uid="{A0E48403-F286-4D2E-AC2A-2CFAF527C4D9}"/>
    <cellStyle name="Normal 4 8 4 2 4" xfId="16380" xr:uid="{420ABA38-B571-4A3C-A5E9-CB000DB69708}"/>
    <cellStyle name="Normal 4 8 4 2 5" xfId="30070" xr:uid="{6FF962DC-0FA2-4A31-B5ED-6F3AA0EEFEC7}"/>
    <cellStyle name="Normal 4 8 4 2 6" xfId="44954" xr:uid="{D53B523E-AD48-49A9-935B-BD516958563B}"/>
    <cellStyle name="Normal 4 8 4 3" xfId="11244" xr:uid="{96D773B1-D2B6-4DBB-8796-392B953A259B}"/>
    <cellStyle name="Normal 4 8 4 3 2" xfId="24934" xr:uid="{6715CDC4-C956-4BE8-BA5A-3F2DDDFACFA8}"/>
    <cellStyle name="Normal 4 8 4 3 2 2" xfId="38626" xr:uid="{B95B0AE9-3C11-445E-B61E-CC43A712F49F}"/>
    <cellStyle name="Normal 4 8 4 3 2 3" xfId="53510" xr:uid="{CB1BB6DD-6D17-412E-A9E4-13567B8988D9}"/>
    <cellStyle name="Normal 4 8 4 3 3" xfId="18090" xr:uid="{4D2E5D06-AD13-4FFB-97D6-957A058CAB8F}"/>
    <cellStyle name="Normal 4 8 4 3 4" xfId="31780" xr:uid="{A4C1B754-779E-4D5B-9581-5D276635AB20}"/>
    <cellStyle name="Normal 4 8 4 3 5" xfId="46664" xr:uid="{DF717980-7A99-4E3C-A4E2-2B03AE7C82B4}"/>
    <cellStyle name="Normal 4 8 4 4" xfId="21512" xr:uid="{777EC982-B315-4783-A616-4A13D83C5BE7}"/>
    <cellStyle name="Normal 4 8 4 4 2" xfId="35204" xr:uid="{65C429F5-BCD8-4C6A-9D87-1D56519CBE3D}"/>
    <cellStyle name="Normal 4 8 4 4 3" xfId="50088" xr:uid="{0D1D48C3-6B77-4CFF-85B6-CBEC7BB8DAB9}"/>
    <cellStyle name="Normal 4 8 4 5" xfId="14668" xr:uid="{98D18DF5-3E7C-4AA5-8E65-016E5B00F5AC}"/>
    <cellStyle name="Normal 4 8 4 6" xfId="28358" xr:uid="{92951CBA-87EB-4A74-995C-CC666AB51C8C}"/>
    <cellStyle name="Normal 4 8 4 7" xfId="43242" xr:uid="{1CD6CDE7-6FEA-49AD-889E-EF9B9ECDE148}"/>
    <cellStyle name="Normal 4 8 5" xfId="9530" xr:uid="{4F256D15-B1F6-4CCF-A340-7AEB540270A8}"/>
    <cellStyle name="Normal 4 8 5 2" xfId="12952" xr:uid="{D6BEABDE-28DB-46E8-980D-9184763FF6E4}"/>
    <cellStyle name="Normal 4 8 5 2 2" xfId="26642" xr:uid="{41BD31F8-55F5-465B-A526-78CCB24B5E9E}"/>
    <cellStyle name="Normal 4 8 5 2 2 2" xfId="40334" xr:uid="{529A1C6C-769E-422E-9178-CEDB3B7269D2}"/>
    <cellStyle name="Normal 4 8 5 2 2 3" xfId="55218" xr:uid="{6803AE76-0765-477D-BDB3-0D0ED6461985}"/>
    <cellStyle name="Normal 4 8 5 2 3" xfId="19798" xr:uid="{8625FD47-19CC-454D-8D44-54B681E10A4A}"/>
    <cellStyle name="Normal 4 8 5 2 4" xfId="33488" xr:uid="{D6101C1B-8337-4F43-8FE1-F417E2E26A3A}"/>
    <cellStyle name="Normal 4 8 5 2 5" xfId="48372" xr:uid="{9737FDC2-AA4C-43FF-9135-15A02CB57586}"/>
    <cellStyle name="Normal 4 8 5 3" xfId="23220" xr:uid="{C5073AE6-C95D-412D-B7D9-BAA5656FE076}"/>
    <cellStyle name="Normal 4 8 5 3 2" xfId="36912" xr:uid="{49C6C2A5-8AEB-429C-A93A-D0346A712FC8}"/>
    <cellStyle name="Normal 4 8 5 3 3" xfId="51796" xr:uid="{CDE196BC-3F22-4837-85EC-8A47483CC9A5}"/>
    <cellStyle name="Normal 4 8 5 4" xfId="16376" xr:uid="{BA30CABB-1859-4FD0-A12E-325D14D0CE32}"/>
    <cellStyle name="Normal 4 8 5 5" xfId="30066" xr:uid="{5583EA3C-8A66-448D-8658-0C925157B4EA}"/>
    <cellStyle name="Normal 4 8 5 6" xfId="44950" xr:uid="{FD7B5210-D2D1-424B-8457-1B65AB9ED5F7}"/>
    <cellStyle name="Normal 4 8 6" xfId="11240" xr:uid="{68049F51-855B-48DA-9CEB-D5470127DACB}"/>
    <cellStyle name="Normal 4 8 6 2" xfId="24930" xr:uid="{6A677249-103D-4132-86A6-DA2B1B207591}"/>
    <cellStyle name="Normal 4 8 6 2 2" xfId="38622" xr:uid="{7DB7FB3C-A5BC-447F-9453-44B759BF4549}"/>
    <cellStyle name="Normal 4 8 6 2 3" xfId="53506" xr:uid="{57D78F59-ED87-4F27-A9AC-147FEA7F389B}"/>
    <cellStyle name="Normal 4 8 6 3" xfId="18086" xr:uid="{A181D3BF-AA96-499A-9FB7-A4C106EE2A49}"/>
    <cellStyle name="Normal 4 8 6 4" xfId="31776" xr:uid="{23EFBBC5-748E-4658-9694-7F028E9D6B81}"/>
    <cellStyle name="Normal 4 8 6 5" xfId="46660" xr:uid="{AA440F51-08E9-4465-8353-03F30AFD5AA1}"/>
    <cellStyle name="Normal 4 8 7" xfId="21508" xr:uid="{C775ED58-BD29-40CD-A9E2-1F5BF09F2826}"/>
    <cellStyle name="Normal 4 8 7 2" xfId="35200" xr:uid="{FE628979-871D-4613-8D88-ACC4F66B0890}"/>
    <cellStyle name="Normal 4 8 7 3" xfId="50084" xr:uid="{6ABB179A-6D0C-47A9-B425-68FAF0D09D0A}"/>
    <cellStyle name="Normal 4 8 8" xfId="14664" xr:uid="{183C3421-7F11-4AA3-94F6-97968F32B0AE}"/>
    <cellStyle name="Normal 4 8 9" xfId="28354" xr:uid="{4411150F-0759-4E25-B5CB-901FC180C82C}"/>
    <cellStyle name="Normal 4 9" xfId="7823" xr:uid="{9598C081-1127-4BD4-A8BC-9662AD3E28AE}"/>
    <cellStyle name="Normal 4 9 10" xfId="43243" xr:uid="{EE309E35-54DF-49DB-BC23-4D941323597E}"/>
    <cellStyle name="Normal 4 9 2" xfId="7824" xr:uid="{ACB840E0-1ED7-4B86-9874-1714D721429D}"/>
    <cellStyle name="Normal 4 9 2 2" xfId="7825" xr:uid="{F2ED2430-D12B-49B6-96BA-2BFC02FBDEFE}"/>
    <cellStyle name="Normal 4 9 2 2 2" xfId="9537" xr:uid="{90EC72EF-7D14-4E08-9663-8A0C3BB2847F}"/>
    <cellStyle name="Normal 4 9 2 2 2 2" xfId="12959" xr:uid="{9565D964-17B1-4056-986B-D04530165272}"/>
    <cellStyle name="Normal 4 9 2 2 2 2 2" xfId="26649" xr:uid="{71402D42-4627-40F2-AB4D-CB71F7A054D9}"/>
    <cellStyle name="Normal 4 9 2 2 2 2 2 2" xfId="40341" xr:uid="{3F9F425A-D210-47B8-96A0-778992B82670}"/>
    <cellStyle name="Normal 4 9 2 2 2 2 2 3" xfId="55225" xr:uid="{1864257B-2340-4BD2-8E65-E9E4BD698BE5}"/>
    <cellStyle name="Normal 4 9 2 2 2 2 3" xfId="19805" xr:uid="{581D0679-839D-4034-89F5-229AD4B45F11}"/>
    <cellStyle name="Normal 4 9 2 2 2 2 4" xfId="33495" xr:uid="{EF55A6A2-17C5-410F-88E2-50A0D78D2F1C}"/>
    <cellStyle name="Normal 4 9 2 2 2 2 5" xfId="48379" xr:uid="{B6715D48-418C-4BAC-8491-0968AEE96A98}"/>
    <cellStyle name="Normal 4 9 2 2 2 3" xfId="23227" xr:uid="{F131E93D-1B13-4EF4-9B8B-3247047D609A}"/>
    <cellStyle name="Normal 4 9 2 2 2 3 2" xfId="36919" xr:uid="{24B07145-F2EE-481C-8063-4E0887D18757}"/>
    <cellStyle name="Normal 4 9 2 2 2 3 3" xfId="51803" xr:uid="{C76F8ABF-D0C7-411C-8EEF-245F81377176}"/>
    <cellStyle name="Normal 4 9 2 2 2 4" xfId="16383" xr:uid="{289DE86C-FBBA-4FCD-BF84-4CA2C9C07416}"/>
    <cellStyle name="Normal 4 9 2 2 2 5" xfId="30073" xr:uid="{C9FCDE0A-835E-4921-A7F0-29C45B1B0430}"/>
    <cellStyle name="Normal 4 9 2 2 2 6" xfId="44957" xr:uid="{9D723AF9-738C-4F31-A3FA-B96AD31D6162}"/>
    <cellStyle name="Normal 4 9 2 2 3" xfId="11247" xr:uid="{D655465B-4506-4400-AA09-EC36B0C02242}"/>
    <cellStyle name="Normal 4 9 2 2 3 2" xfId="24937" xr:uid="{F3775E32-F347-4CB9-8C0D-D31E69F08260}"/>
    <cellStyle name="Normal 4 9 2 2 3 2 2" xfId="38629" xr:uid="{F1288D8B-1E5D-4EB9-9E79-531A91C72DA9}"/>
    <cellStyle name="Normal 4 9 2 2 3 2 3" xfId="53513" xr:uid="{3B95973A-439B-4135-B183-7D4801773AE7}"/>
    <cellStyle name="Normal 4 9 2 2 3 3" xfId="18093" xr:uid="{7201A249-5A40-4092-ADEA-F28CDA2E2E38}"/>
    <cellStyle name="Normal 4 9 2 2 3 4" xfId="31783" xr:uid="{33AB9AFC-2630-4C0A-AEDA-69B1F4EF0767}"/>
    <cellStyle name="Normal 4 9 2 2 3 5" xfId="46667" xr:uid="{747BF864-6D8E-4307-92A9-53FF3454BF9C}"/>
    <cellStyle name="Normal 4 9 2 2 4" xfId="21515" xr:uid="{58E97132-EB30-4B0D-A7BA-5934AAF00CE5}"/>
    <cellStyle name="Normal 4 9 2 2 4 2" xfId="35207" xr:uid="{691D1C00-A90C-47C3-A14D-CDD9FAF5ABF9}"/>
    <cellStyle name="Normal 4 9 2 2 4 3" xfId="50091" xr:uid="{4E8C6EBD-64AB-49FC-B314-293B546338EC}"/>
    <cellStyle name="Normal 4 9 2 2 5" xfId="14671" xr:uid="{D1DC85B7-42C9-4A38-89B8-4EA42A4A226A}"/>
    <cellStyle name="Normal 4 9 2 2 6" xfId="28361" xr:uid="{76711ACC-221A-4CEA-9CF7-02D994D8E3B5}"/>
    <cellStyle name="Normal 4 9 2 2 7" xfId="43245" xr:uid="{4532A138-6EC8-48BB-B30D-35E4A121499B}"/>
    <cellStyle name="Normal 4 9 2 3" xfId="9536" xr:uid="{6BCCC0FE-1E3D-455A-8429-C246D85E577F}"/>
    <cellStyle name="Normal 4 9 2 3 2" xfId="12958" xr:uid="{62FADA32-FDBC-4C8F-9114-EDA489562876}"/>
    <cellStyle name="Normal 4 9 2 3 2 2" xfId="26648" xr:uid="{A839B001-D871-47A9-8BB6-C9E32E551853}"/>
    <cellStyle name="Normal 4 9 2 3 2 2 2" xfId="40340" xr:uid="{5864B491-FE8B-4AEA-B1DB-00AC94CD6346}"/>
    <cellStyle name="Normal 4 9 2 3 2 2 3" xfId="55224" xr:uid="{2D39B3AC-F024-4805-AF89-C14E8452F8B3}"/>
    <cellStyle name="Normal 4 9 2 3 2 3" xfId="19804" xr:uid="{FA0D31D0-571B-49CB-9CFC-2B53DD87F584}"/>
    <cellStyle name="Normal 4 9 2 3 2 4" xfId="33494" xr:uid="{E5FBBF85-63AB-454C-804F-70452F36ACBF}"/>
    <cellStyle name="Normal 4 9 2 3 2 5" xfId="48378" xr:uid="{0B003DFD-E834-4519-9FB7-43650FA37DEA}"/>
    <cellStyle name="Normal 4 9 2 3 3" xfId="23226" xr:uid="{1848A15A-244D-46F5-912C-4DDD5AE7BAA1}"/>
    <cellStyle name="Normal 4 9 2 3 3 2" xfId="36918" xr:uid="{E96345C8-E6A8-438B-9683-DA11AE030BBB}"/>
    <cellStyle name="Normal 4 9 2 3 3 3" xfId="51802" xr:uid="{82D01887-8406-45E6-B7A1-3B99A84D64B9}"/>
    <cellStyle name="Normal 4 9 2 3 4" xfId="16382" xr:uid="{A13F87D8-9769-4716-B85E-A6D28747579E}"/>
    <cellStyle name="Normal 4 9 2 3 5" xfId="30072" xr:uid="{E7640396-FDB8-4055-B929-4DED505CFA2D}"/>
    <cellStyle name="Normal 4 9 2 3 6" xfId="44956" xr:uid="{7187629A-5540-4783-9EA5-92BE1905C8A3}"/>
    <cellStyle name="Normal 4 9 2 4" xfId="11246" xr:uid="{F3AB7472-6C48-4E24-BB5D-6C538FA65116}"/>
    <cellStyle name="Normal 4 9 2 4 2" xfId="24936" xr:uid="{69C1F980-D04B-41F2-B76A-C07E251F5A3F}"/>
    <cellStyle name="Normal 4 9 2 4 2 2" xfId="38628" xr:uid="{8C2B2A6F-F80B-4E64-A6F0-1270411BA24D}"/>
    <cellStyle name="Normal 4 9 2 4 2 3" xfId="53512" xr:uid="{5B9CC5D5-38C5-4C0C-8249-7AE74B0880DF}"/>
    <cellStyle name="Normal 4 9 2 4 3" xfId="18092" xr:uid="{B281ADC9-CD6A-4B69-BF7D-CF49294A5A2E}"/>
    <cellStyle name="Normal 4 9 2 4 4" xfId="31782" xr:uid="{0BEE0B11-03CF-4045-8F82-31CDB818C0FD}"/>
    <cellStyle name="Normal 4 9 2 4 5" xfId="46666" xr:uid="{0DC33A05-B5AA-4031-8C5A-7446BF2D8E33}"/>
    <cellStyle name="Normal 4 9 2 5" xfId="21514" xr:uid="{A7AD112D-0AD1-4D4C-ACAF-852731F14E5E}"/>
    <cellStyle name="Normal 4 9 2 5 2" xfId="35206" xr:uid="{77D356B4-927E-4CF6-945F-B66A1851C299}"/>
    <cellStyle name="Normal 4 9 2 5 3" xfId="50090" xr:uid="{891680E4-D8D8-4336-9DCD-A846A91132A1}"/>
    <cellStyle name="Normal 4 9 2 6" xfId="14670" xr:uid="{927107B2-6C45-431A-AD22-7CFCD77EDD6A}"/>
    <cellStyle name="Normal 4 9 2 7" xfId="28360" xr:uid="{17D52ABE-A4BE-4307-8868-CC765466DD13}"/>
    <cellStyle name="Normal 4 9 2 8" xfId="43244" xr:uid="{1A678DF8-A4BF-432C-81BB-A790901B19F9}"/>
    <cellStyle name="Normal 4 9 3" xfId="7826" xr:uid="{2B4B62D8-66BC-472B-8382-DA725556B4CD}"/>
    <cellStyle name="Normal 4 9 3 2" xfId="9538" xr:uid="{E93478E6-4DB0-4003-BAD9-BDB8383F4F40}"/>
    <cellStyle name="Normal 4 9 3 2 2" xfId="12960" xr:uid="{4F6AFA28-D4DA-4E8D-A871-25EB30A7D10B}"/>
    <cellStyle name="Normal 4 9 3 2 2 2" xfId="26650" xr:uid="{E7AACB02-0C16-4605-9A21-28890DEB0196}"/>
    <cellStyle name="Normal 4 9 3 2 2 2 2" xfId="40342" xr:uid="{EDE75E13-44E3-45E7-9758-1E52EAC5B000}"/>
    <cellStyle name="Normal 4 9 3 2 2 2 3" xfId="55226" xr:uid="{3556F442-7D4D-48FA-922A-0FF36627AEBA}"/>
    <cellStyle name="Normal 4 9 3 2 2 3" xfId="19806" xr:uid="{B56EC0B6-A2A7-4C06-9F3F-5210E5B13D39}"/>
    <cellStyle name="Normal 4 9 3 2 2 4" xfId="33496" xr:uid="{C806D425-C0B7-413C-B918-08BA8B8A3FC1}"/>
    <cellStyle name="Normal 4 9 3 2 2 5" xfId="48380" xr:uid="{BB4297F4-A82C-4F71-9970-FD38751E2BE9}"/>
    <cellStyle name="Normal 4 9 3 2 3" xfId="23228" xr:uid="{0068AE65-CB94-4186-9F15-1566CB436153}"/>
    <cellStyle name="Normal 4 9 3 2 3 2" xfId="36920" xr:uid="{9C7E00EE-C3DA-45EE-86A6-8AA54684037E}"/>
    <cellStyle name="Normal 4 9 3 2 3 3" xfId="51804" xr:uid="{20135D6E-1C77-4FF6-AEEB-3DC6BEB03E9E}"/>
    <cellStyle name="Normal 4 9 3 2 4" xfId="16384" xr:uid="{F7F221AE-2B37-45A3-A944-F9CBF71AEEC2}"/>
    <cellStyle name="Normal 4 9 3 2 5" xfId="30074" xr:uid="{07B7EE77-E20E-40E7-AB9E-C11B158CD737}"/>
    <cellStyle name="Normal 4 9 3 2 6" xfId="44958" xr:uid="{21AE7455-1073-42B6-BFC6-EA1E3589A691}"/>
    <cellStyle name="Normal 4 9 3 3" xfId="11248" xr:uid="{1E771815-AB6F-45BE-A39B-A434BD27A0B5}"/>
    <cellStyle name="Normal 4 9 3 3 2" xfId="24938" xr:uid="{74FDC14E-C2A8-4334-B85F-FD2B2BCD2167}"/>
    <cellStyle name="Normal 4 9 3 3 2 2" xfId="38630" xr:uid="{20672D43-2363-4710-BF09-49B934AFB6D9}"/>
    <cellStyle name="Normal 4 9 3 3 2 3" xfId="53514" xr:uid="{E30A5614-CBE2-4C18-AC8C-1DBBEDB55859}"/>
    <cellStyle name="Normal 4 9 3 3 3" xfId="18094" xr:uid="{3DB9B368-94ED-4CC2-8A34-5F6C2062C36A}"/>
    <cellStyle name="Normal 4 9 3 3 4" xfId="31784" xr:uid="{F488E74F-05B4-4B68-86D5-8FC9DFBB5DAC}"/>
    <cellStyle name="Normal 4 9 3 3 5" xfId="46668" xr:uid="{10A412EB-EE33-4871-B193-0E626EE155C1}"/>
    <cellStyle name="Normal 4 9 3 4" xfId="21516" xr:uid="{92E891D2-FE2D-47C5-990F-6B9E0128A2CB}"/>
    <cellStyle name="Normal 4 9 3 4 2" xfId="35208" xr:uid="{1A352CBF-6B90-4AE9-AD67-752CF8B003EE}"/>
    <cellStyle name="Normal 4 9 3 4 3" xfId="50092" xr:uid="{F69C18D0-605A-4B6F-BC21-C9821713C728}"/>
    <cellStyle name="Normal 4 9 3 5" xfId="14672" xr:uid="{A5FD7046-36B9-493D-B754-61C58E1EA6DC}"/>
    <cellStyle name="Normal 4 9 3 6" xfId="28362" xr:uid="{DF946C02-585F-49AC-9945-42DA26EBB33F}"/>
    <cellStyle name="Normal 4 9 3 7" xfId="43246" xr:uid="{F267D7BF-A8A3-42C5-ADE3-B5A72230EF61}"/>
    <cellStyle name="Normal 4 9 4" xfId="7827" xr:uid="{8B5C500F-F922-49AD-B353-A834074E62CA}"/>
    <cellStyle name="Normal 4 9 4 2" xfId="9539" xr:uid="{6DE88CC3-5324-4E55-912E-E1A205130DCA}"/>
    <cellStyle name="Normal 4 9 4 2 2" xfId="12961" xr:uid="{C4F2C018-351B-4BC4-919F-1DF231B1091C}"/>
    <cellStyle name="Normal 4 9 4 2 2 2" xfId="26651" xr:uid="{934B32B2-0BD1-4967-919A-BFC1CA093C2B}"/>
    <cellStyle name="Normal 4 9 4 2 2 2 2" xfId="40343" xr:uid="{6059ED25-780A-4E98-A779-3790BC1C0E41}"/>
    <cellStyle name="Normal 4 9 4 2 2 2 3" xfId="55227" xr:uid="{FE835F7B-B1D4-4C0F-9EA1-157E40883504}"/>
    <cellStyle name="Normal 4 9 4 2 2 3" xfId="19807" xr:uid="{6E14DA7B-2DA2-4013-9F35-F4D6ABC5D56F}"/>
    <cellStyle name="Normal 4 9 4 2 2 4" xfId="33497" xr:uid="{351F8415-B2A2-46E0-8166-2103806AC44A}"/>
    <cellStyle name="Normal 4 9 4 2 2 5" xfId="48381" xr:uid="{6C49FF44-C29F-4472-B98B-CB3D037ED80D}"/>
    <cellStyle name="Normal 4 9 4 2 3" xfId="23229" xr:uid="{4FE4A2D3-2E7E-4AC7-9D95-DD0DCD51AC92}"/>
    <cellStyle name="Normal 4 9 4 2 3 2" xfId="36921" xr:uid="{37AD797C-6397-46CB-A304-2BC8FE721D85}"/>
    <cellStyle name="Normal 4 9 4 2 3 3" xfId="51805" xr:uid="{138C900B-026A-471F-873B-F6AB4E960274}"/>
    <cellStyle name="Normal 4 9 4 2 4" xfId="16385" xr:uid="{9843A0CD-2404-4230-800A-B8ECB121905C}"/>
    <cellStyle name="Normal 4 9 4 2 5" xfId="30075" xr:uid="{D2141E5A-8F03-4914-A8E1-599A1F6FD245}"/>
    <cellStyle name="Normal 4 9 4 2 6" xfId="44959" xr:uid="{6DFB296D-4B1D-43A8-952C-FA1D46C108DB}"/>
    <cellStyle name="Normal 4 9 4 3" xfId="11249" xr:uid="{972B5CE2-8B25-48A6-9657-76FD36CBB7A6}"/>
    <cellStyle name="Normal 4 9 4 3 2" xfId="24939" xr:uid="{CC0FB502-79F1-4C61-9B47-FAFD264ADF86}"/>
    <cellStyle name="Normal 4 9 4 3 2 2" xfId="38631" xr:uid="{D93CDB02-E894-4EEF-BA0D-88FC246DD71C}"/>
    <cellStyle name="Normal 4 9 4 3 2 3" xfId="53515" xr:uid="{1CF151F8-AF6C-4ECD-BE22-48910F60B9B5}"/>
    <cellStyle name="Normal 4 9 4 3 3" xfId="18095" xr:uid="{C2E296CE-158A-4F2F-8415-86E1B3CA2DE5}"/>
    <cellStyle name="Normal 4 9 4 3 4" xfId="31785" xr:uid="{AAE468B7-828F-4D1A-A626-F13CF7F2120B}"/>
    <cellStyle name="Normal 4 9 4 3 5" xfId="46669" xr:uid="{FDDED6D9-46E3-4E28-867A-86778C236543}"/>
    <cellStyle name="Normal 4 9 4 4" xfId="21517" xr:uid="{6C579126-B57F-4661-AA82-B3B80E027453}"/>
    <cellStyle name="Normal 4 9 4 4 2" xfId="35209" xr:uid="{E06E86EC-488D-4A2C-9521-83FC0358B8C8}"/>
    <cellStyle name="Normal 4 9 4 4 3" xfId="50093" xr:uid="{A1A801A8-7E14-4C2F-8FDB-CFD511779E13}"/>
    <cellStyle name="Normal 4 9 4 5" xfId="14673" xr:uid="{EB22F247-FE05-4177-9E85-D26DCCE13FC8}"/>
    <cellStyle name="Normal 4 9 4 6" xfId="28363" xr:uid="{6E0A9094-26D0-45A2-976F-5C9123FA3F78}"/>
    <cellStyle name="Normal 4 9 4 7" xfId="43247" xr:uid="{491F6D34-FC0B-46D5-89A8-9648D6E20AA4}"/>
    <cellStyle name="Normal 4 9 5" xfId="9535" xr:uid="{C543A577-759E-461B-8BFD-005DFF04B240}"/>
    <cellStyle name="Normal 4 9 5 2" xfId="12957" xr:uid="{47780CA8-3348-4B25-AEF9-B2811723C081}"/>
    <cellStyle name="Normal 4 9 5 2 2" xfId="26647" xr:uid="{6B98827B-A5C1-4EA8-A70A-42BC65511500}"/>
    <cellStyle name="Normal 4 9 5 2 2 2" xfId="40339" xr:uid="{D658CA86-BE99-450F-AB91-C19105B5E129}"/>
    <cellStyle name="Normal 4 9 5 2 2 3" xfId="55223" xr:uid="{7597E0BC-A400-4964-9432-F9614D662A23}"/>
    <cellStyle name="Normal 4 9 5 2 3" xfId="19803" xr:uid="{F5185633-9A52-4164-A40C-AEA5F77DBC13}"/>
    <cellStyle name="Normal 4 9 5 2 4" xfId="33493" xr:uid="{A3202041-50F4-4E09-B38A-EF1C9843C40B}"/>
    <cellStyle name="Normal 4 9 5 2 5" xfId="48377" xr:uid="{9BFFFA3F-8465-475B-A90F-BEB0F1ECBE25}"/>
    <cellStyle name="Normal 4 9 5 3" xfId="23225" xr:uid="{A677BEE6-61C5-4893-BBBE-A1482C777BDC}"/>
    <cellStyle name="Normal 4 9 5 3 2" xfId="36917" xr:uid="{32E30403-A4E7-475F-B532-CB5CD56ADF63}"/>
    <cellStyle name="Normal 4 9 5 3 3" xfId="51801" xr:uid="{AEC9CC5F-8863-4E63-9D1C-8B25DD6DCB55}"/>
    <cellStyle name="Normal 4 9 5 4" xfId="16381" xr:uid="{6C93B538-749A-43C0-8AB7-2A7F491AFEAB}"/>
    <cellStyle name="Normal 4 9 5 5" xfId="30071" xr:uid="{A0123DFA-CD84-4BA5-8F15-9DFBD41BBD74}"/>
    <cellStyle name="Normal 4 9 5 6" xfId="44955" xr:uid="{D7A5A5CF-D706-48BA-8733-D92484FCD6D1}"/>
    <cellStyle name="Normal 4 9 6" xfId="11245" xr:uid="{5CD0639F-99A7-453B-8446-1247F7625083}"/>
    <cellStyle name="Normal 4 9 6 2" xfId="24935" xr:uid="{B374DE35-BC97-47CE-ADAB-88D9D4A8F2C0}"/>
    <cellStyle name="Normal 4 9 6 2 2" xfId="38627" xr:uid="{FBAADD3B-EE7C-4B8C-BDDA-F362FA3AFE03}"/>
    <cellStyle name="Normal 4 9 6 2 3" xfId="53511" xr:uid="{8937B2EC-9DBD-4E7B-9406-71247C14AAEB}"/>
    <cellStyle name="Normal 4 9 6 3" xfId="18091" xr:uid="{89B682BC-0EED-4E4F-89F3-E00D4A8622C2}"/>
    <cellStyle name="Normal 4 9 6 4" xfId="31781" xr:uid="{28CAC7D5-3AD3-47E2-9CE5-B46EBBC7D627}"/>
    <cellStyle name="Normal 4 9 6 5" xfId="46665" xr:uid="{C59FC805-02B1-4E59-95D3-D48DDD49EF63}"/>
    <cellStyle name="Normal 4 9 7" xfId="21513" xr:uid="{F52A52C5-0619-4853-956D-E2DE09A6A226}"/>
    <cellStyle name="Normal 4 9 7 2" xfId="35205" xr:uid="{0DEC7AD0-772A-4A94-89D0-23104E3ECC5E}"/>
    <cellStyle name="Normal 4 9 7 3" xfId="50089" xr:uid="{0214A388-0215-4E02-8FF5-3B1D65F0648A}"/>
    <cellStyle name="Normal 4 9 8" xfId="14669" xr:uid="{D3470919-3253-43CD-BD83-99C34C3A2E82}"/>
    <cellStyle name="Normal 4 9 9" xfId="28359" xr:uid="{57904AB7-BBE3-45AB-89A2-8E9AF0509E9E}"/>
    <cellStyle name="Normal 40" xfId="4396" xr:uid="{8767DD72-D9C7-4AB8-85C6-52EF7133459D}"/>
    <cellStyle name="Normal 40 2" xfId="4397" xr:uid="{4D037E9B-5E03-409A-8B4D-3BB25C96FF0F}"/>
    <cellStyle name="Normal 40 2 2" xfId="4398" xr:uid="{4ECBCCCE-248C-4C94-8583-D0F101930EA1}"/>
    <cellStyle name="Normal 40 3" xfId="4399" xr:uid="{F7DB3EC6-6A4B-463D-B6B1-4A1404466834}"/>
    <cellStyle name="Normal 41" xfId="4400" xr:uid="{9FC1EF6E-FC46-4F11-A21F-B767AC394E43}"/>
    <cellStyle name="Normal 41 2" xfId="4401" xr:uid="{5482CF19-2080-4E61-8873-C04715068B81}"/>
    <cellStyle name="Normal 42" xfId="4402" xr:uid="{EBC6D612-A5A9-4CE0-89E2-8F1423A51AA7}"/>
    <cellStyle name="Normal 42 2" xfId="4403" xr:uid="{3EE01A04-7430-47F0-86F3-C04F6F6E7CDE}"/>
    <cellStyle name="Normal 43" xfId="4404" xr:uid="{EB62F3E5-8B49-43A6-AE76-1E3E45E91A1E}"/>
    <cellStyle name="Normal 43 2" xfId="4405" xr:uid="{54E1B9AB-5C22-4877-A9A9-7DA30CE214B5}"/>
    <cellStyle name="Normal 44" xfId="4415" xr:uid="{4BE1E1FD-43FF-4617-AF33-86C42C5019FA}"/>
    <cellStyle name="Normal 44 2" xfId="4416" xr:uid="{2C42F381-1151-4BF5-85FF-E3EAFB5DFD87}"/>
    <cellStyle name="Normal 45" xfId="4677" xr:uid="{E7E8601A-4D43-4EDE-A07A-3E27985E4845}"/>
    <cellStyle name="Normal 45 2" xfId="5327" xr:uid="{A77F4CAC-F875-4277-B55D-0D5FD4BC52AD}"/>
    <cellStyle name="Normal 45 3" xfId="5326" xr:uid="{FC81CA3D-A826-403D-8653-34DC59A7DD76}"/>
    <cellStyle name="Normal 45 4" xfId="5336" xr:uid="{86D185D0-26B3-4186-9EEE-8B92132003EF}"/>
    <cellStyle name="Normal 45 4 2" xfId="6520" xr:uid="{297BCE89-A4BC-4E7A-BEEC-FAB83BCFDE85}"/>
    <cellStyle name="Normal 45 4 3" xfId="5928" xr:uid="{72E60947-9534-4885-9E0E-2D2128C07045}"/>
    <cellStyle name="Normal 46" xfId="5" xr:uid="{A0FE59CD-2C98-4B0E-8BFC-C26ED07F59FB}"/>
    <cellStyle name="Normal 46 2" xfId="40751" xr:uid="{3C0E9266-93F8-4010-A884-07D253DBFF4E}"/>
    <cellStyle name="Normal 46 3" xfId="5929" xr:uid="{03C9D9D9-3669-45F5-8E1D-232DED791F3E}"/>
    <cellStyle name="Normal 46 4" xfId="5337" xr:uid="{9DC412D6-6951-46E6-B94B-5925A30BB3E5}"/>
    <cellStyle name="Normal 5" xfId="93" xr:uid="{0478A492-B255-454A-9A53-F7AED185F3E0}"/>
    <cellStyle name="Normal 5 10" xfId="295" xr:uid="{405B4D8D-11F0-41D9-A9FD-023ECD09DC58}"/>
    <cellStyle name="Normal 5 10 2" xfId="533" xr:uid="{CDDA1055-931D-4C17-AFAF-B645F90A2CFB}"/>
    <cellStyle name="Normal 5 10 2 2" xfId="1177" xr:uid="{C5D01F83-3FE2-41AD-B0EE-D39A60515631}"/>
    <cellStyle name="Normal 5 10 2 3" xfId="2821" xr:uid="{1BCA5ED0-187F-41D3-9DE1-F3F7105C7058}"/>
    <cellStyle name="Normal 5 10 2 4" xfId="2822" xr:uid="{56B17FDC-5CE0-41FD-AA55-4D9C61740403}"/>
    <cellStyle name="Normal 5 10 3" xfId="1178" xr:uid="{6A56321A-5E88-484B-A78E-99A21957E857}"/>
    <cellStyle name="Normal 5 10 3 2" xfId="2823" xr:uid="{1BE6A3AB-BB59-414F-B786-48E3B2061ADA}"/>
    <cellStyle name="Normal 5 10 3 3" xfId="2824" xr:uid="{42C32E10-D519-4D5D-9E8B-F1A198E735FA}"/>
    <cellStyle name="Normal 5 10 3 4" xfId="2825" xr:uid="{92905DBB-5909-4506-8CAE-FCB141835276}"/>
    <cellStyle name="Normal 5 10 4" xfId="2826" xr:uid="{F787631A-6234-4734-9473-B13EAD4D3838}"/>
    <cellStyle name="Normal 5 10 5" xfId="2827" xr:uid="{4D061641-419D-4605-8A2E-5134DE3E8104}"/>
    <cellStyle name="Normal 5 10 6" xfId="2828" xr:uid="{3C02F3A3-3512-4AEE-89DC-C0DA3897EB10}"/>
    <cellStyle name="Normal 5 11" xfId="296" xr:uid="{FF81EAC4-66D5-4724-BB27-326A78AA5277}"/>
    <cellStyle name="Normal 5 11 2" xfId="1179" xr:uid="{43CF7787-F7F2-424F-A200-426E061C689D}"/>
    <cellStyle name="Normal 5 11 2 2" xfId="2829" xr:uid="{407EE439-31BC-4FF3-AA4E-C9ED2390958F}"/>
    <cellStyle name="Normal 5 11 2 2 2" xfId="4406" xr:uid="{93D569CE-A29B-45FC-ACCA-87BB50001647}"/>
    <cellStyle name="Normal 5 11 2 2 3" xfId="4684" xr:uid="{4A9C83B5-3F76-431F-9F17-59244AF7E688}"/>
    <cellStyle name="Normal 5 11 2 3" xfId="2830" xr:uid="{359A281C-7720-4D08-9EF0-6E6B57C01302}"/>
    <cellStyle name="Normal 5 11 2 4" xfId="2831" xr:uid="{5AEF399E-8D03-4B57-96C2-50A281D7423D}"/>
    <cellStyle name="Normal 5 11 3" xfId="2832" xr:uid="{1C221578-8117-46B9-81D2-B2AE1C1223B5}"/>
    <cellStyle name="Normal 5 11 4" xfId="2833" xr:uid="{BC293118-08B2-4AF5-B012-72C349177E5D}"/>
    <cellStyle name="Normal 5 11 4 2" xfId="4580" xr:uid="{845EDE08-7F3A-44DB-9379-D3413F839EE0}"/>
    <cellStyle name="Normal 5 11 4 3" xfId="4685" xr:uid="{714147A5-8E98-4737-AD6C-51E5742591AB}"/>
    <cellStyle name="Normal 5 11 4 4" xfId="4609" xr:uid="{85C11AE5-F18C-4F01-9294-4F0CD8BF0437}"/>
    <cellStyle name="Normal 5 11 5" xfId="2834" xr:uid="{6E1E7C28-259A-498D-81B3-D91F8DB99615}"/>
    <cellStyle name="Normal 5 12" xfId="1180" xr:uid="{3F746404-210B-4E15-B2DC-DAB46E218F54}"/>
    <cellStyle name="Normal 5 12 2" xfId="2835" xr:uid="{3CDDC892-CFFF-45DD-A830-1BEDC72B6E7E}"/>
    <cellStyle name="Normal 5 12 3" xfId="2836" xr:uid="{E3C65CA9-1EB0-4985-9683-CD2C7E6D7A5C}"/>
    <cellStyle name="Normal 5 12 4" xfId="2837" xr:uid="{80B3B5B6-7087-4654-8AF9-6F30942C9192}"/>
    <cellStyle name="Normal 5 13" xfId="905" xr:uid="{348C870D-163F-43AA-A1A7-5E5F0A0A841B}"/>
    <cellStyle name="Normal 5 13 2" xfId="2838" xr:uid="{DE88E738-D702-484B-86A3-EC49790F4936}"/>
    <cellStyle name="Normal 5 13 3" xfId="2839" xr:uid="{0C04088E-07B5-4F63-A73D-AAB569604EE2}"/>
    <cellStyle name="Normal 5 13 4" xfId="2840" xr:uid="{B400ED6F-D20E-49A0-AB0A-AA85C79C6D8F}"/>
    <cellStyle name="Normal 5 14" xfId="2841" xr:uid="{CBFA6FBC-FE08-4C24-83C7-8A893AD49986}"/>
    <cellStyle name="Normal 5 14 2" xfId="2842" xr:uid="{4B2EFD5D-E218-4E33-9343-6A66CB54D92C}"/>
    <cellStyle name="Normal 5 15" xfId="2843" xr:uid="{47AB910E-CDE9-4DE6-9714-09B70E75BF49}"/>
    <cellStyle name="Normal 5 16" xfId="2844" xr:uid="{C7D5B8A2-9630-4677-B313-08E12D57F4C4}"/>
    <cellStyle name="Normal 5 17" xfId="2845" xr:uid="{C3ABDB68-CE39-4C0F-BF42-509A4C679FEA}"/>
    <cellStyle name="Normal 5 2" xfId="94" xr:uid="{1D1CC9C4-6B1D-49C9-B5D2-5DB0B4B6132E}"/>
    <cellStyle name="Normal 5 2 2" xfId="191" xr:uid="{2A43341C-B85C-4C0C-9E35-F21ACE7F4C83}"/>
    <cellStyle name="Normal 5 2 2 2" xfId="192" xr:uid="{1E15E2CE-977D-4482-A26F-630E3EF92B8F}"/>
    <cellStyle name="Normal 5 2 2 2 2" xfId="193" xr:uid="{3D764D39-0359-495C-990A-0FC31C521D49}"/>
    <cellStyle name="Normal 5 2 2 2 2 2" xfId="194" xr:uid="{11CAE1B0-D35E-4620-AEEE-F29C16529817}"/>
    <cellStyle name="Normal 5 2 2 2 3" xfId="195" xr:uid="{64115F98-4A78-4A15-94AE-674332A5982F}"/>
    <cellStyle name="Normal 5 2 2 2 4" xfId="4673" xr:uid="{43EB1AED-96A2-48B8-B62D-5BB83807D6D1}"/>
    <cellStyle name="Normal 5 2 2 2 5" xfId="5303" xr:uid="{AF7FF6D5-BDD6-460E-BD7D-97135BBE6C86}"/>
    <cellStyle name="Normal 5 2 2 3" xfId="196" xr:uid="{F35BB2C0-5925-46A8-B009-650DB5052C10}"/>
    <cellStyle name="Normal 5 2 2 3 2" xfId="197" xr:uid="{194E6C7A-925C-417C-B478-2DC0AD9DF99B}"/>
    <cellStyle name="Normal 5 2 2 4" xfId="198" xr:uid="{CA9D7880-240E-4555-A6FD-82BDB80A0591}"/>
    <cellStyle name="Normal 5 2 2 5" xfId="297" xr:uid="{4AFCE2C0-C6AD-4B61-BFB0-42C30B58E4B8}"/>
    <cellStyle name="Normal 5 2 2 6" xfId="4599" xr:uid="{21C93872-708F-4F7F-8D47-03D111AF5E8E}"/>
    <cellStyle name="Normal 5 2 2 7" xfId="5332" xr:uid="{DFA4420D-DD90-43F8-BDD5-068540CE40FA}"/>
    <cellStyle name="Normal 5 2 3" xfId="199" xr:uid="{A1E4BE21-4584-4F22-8F3C-F5B243BD0C9B}"/>
    <cellStyle name="Normal 5 2 3 2" xfId="200" xr:uid="{E4420CC8-CE99-496B-8DC5-5048723E8BB4}"/>
    <cellStyle name="Normal 5 2 3 2 2" xfId="201" xr:uid="{0ED6D082-2A59-42FE-ACD2-FD085B84B453}"/>
    <cellStyle name="Normal 5 2 3 2 3" xfId="4562" xr:uid="{697E628D-DDAF-437E-B9B2-944A330FDC4B}"/>
    <cellStyle name="Normal 5 2 3 2 4" xfId="5304" xr:uid="{99F17F3A-8A4D-451A-94D3-D17A98674000}"/>
    <cellStyle name="Normal 5 2 3 3" xfId="202" xr:uid="{C1F5D540-3C0A-465E-8280-E5E2FCE647BD}"/>
    <cellStyle name="Normal 5 2 3 3 2" xfId="4745" xr:uid="{DCED24D0-1D71-4233-8814-FFDCBC5ED4C2}"/>
    <cellStyle name="Normal 5 2 3 4" xfId="4407" xr:uid="{46F1ACD2-9B41-4BF6-A753-DD2DF1976842}"/>
    <cellStyle name="Normal 5 2 3 4 2" xfId="4718" xr:uid="{DC660002-9EFB-4FCE-A61E-AC86226784B2}"/>
    <cellStyle name="Normal 5 2 3 5" xfId="4600" xr:uid="{657390BD-8567-4161-9C8D-7BD03370167D}"/>
    <cellStyle name="Normal 5 2 3 6" xfId="5324" xr:uid="{B53E19E2-3463-493B-88B9-4A5404D724EF}"/>
    <cellStyle name="Normal 5 2 3 7" xfId="5333" xr:uid="{361E80DB-F0DF-411D-AC0C-5D3F4AD255BE}"/>
    <cellStyle name="Normal 5 2 4" xfId="203" xr:uid="{7D6DF595-9CCC-4F8F-BA0E-8306C8469334}"/>
    <cellStyle name="Normal 5 2 4 2" xfId="204" xr:uid="{757B0521-E0B5-40AA-9464-32241B882457}"/>
    <cellStyle name="Normal 5 2 5" xfId="205" xr:uid="{EDB34B62-6863-4241-B48A-86B1E9F104CB}"/>
    <cellStyle name="Normal 5 2 6" xfId="190" xr:uid="{866C4767-FF17-4A9F-90FD-8A01E4327987}"/>
    <cellStyle name="Normal 5 3" xfId="95" xr:uid="{2567AA8F-A52A-44F1-AB62-B8054935A19E}"/>
    <cellStyle name="Normal 5 3 2" xfId="4409" xr:uid="{17F7355C-4916-4200-AB9D-C066B7D3DB7E}"/>
    <cellStyle name="Normal 5 3 3" xfId="4408" xr:uid="{C719E3C2-B861-4A0A-8B4B-63DFE64F7834}"/>
    <cellStyle name="Normal 5 4" xfId="96" xr:uid="{E00500A8-683F-4A04-80BF-8B13FF0EE916}"/>
    <cellStyle name="Normal 5 4 10" xfId="2846" xr:uid="{AC2FC816-0332-4E03-BB86-29FC40374E6A}"/>
    <cellStyle name="Normal 5 4 10 2" xfId="9541" xr:uid="{01ADAF7A-F42B-4817-BF42-0A7E5117BA69}"/>
    <cellStyle name="Normal 5 4 10 2 2" xfId="12963" xr:uid="{7AE815B1-6312-4739-8C9F-0D76A756D5F9}"/>
    <cellStyle name="Normal 5 4 10 2 2 2" xfId="26653" xr:uid="{9AF93092-07EA-40E1-82A8-77F35CC80193}"/>
    <cellStyle name="Normal 5 4 10 2 2 2 2" xfId="40345" xr:uid="{F48098D0-0616-4E0A-9DED-D4F77D2DE51B}"/>
    <cellStyle name="Normal 5 4 10 2 2 2 3" xfId="55229" xr:uid="{47008229-BB1D-428B-840F-4A421F83E32D}"/>
    <cellStyle name="Normal 5 4 10 2 2 3" xfId="19809" xr:uid="{19F2CFC7-E45E-4A33-AE92-D74860CB5FD7}"/>
    <cellStyle name="Normal 5 4 10 2 2 4" xfId="33499" xr:uid="{E8445F3B-35D0-46A3-A894-04837B74C7C4}"/>
    <cellStyle name="Normal 5 4 10 2 2 5" xfId="48383" xr:uid="{A6574863-9644-466F-9120-A9D9A810C724}"/>
    <cellStyle name="Normal 5 4 10 2 3" xfId="23231" xr:uid="{E3CB598B-05BC-4264-A0B1-608395CCD33F}"/>
    <cellStyle name="Normal 5 4 10 2 3 2" xfId="36923" xr:uid="{40A62E13-A2FA-42FF-A94C-9A7D156A2669}"/>
    <cellStyle name="Normal 5 4 10 2 3 3" xfId="51807" xr:uid="{9D546128-19A1-4233-B94D-57D505503615}"/>
    <cellStyle name="Normal 5 4 10 2 4" xfId="16387" xr:uid="{D4CFE40E-7DBC-47C3-B114-DCFE3DC9CDD3}"/>
    <cellStyle name="Normal 5 4 10 2 5" xfId="30077" xr:uid="{0940F274-64C0-44BA-8D3A-C04053CA218E}"/>
    <cellStyle name="Normal 5 4 10 2 6" xfId="44961" xr:uid="{FDEF5A51-8BF1-487D-A4CC-E65716AFFAF4}"/>
    <cellStyle name="Normal 5 4 10 3" xfId="11251" xr:uid="{2494C1F3-73A4-4C28-9CB2-3610B12075B4}"/>
    <cellStyle name="Normal 5 4 10 3 2" xfId="24941" xr:uid="{68B8694E-04FD-4DD2-B63B-CB785E19D232}"/>
    <cellStyle name="Normal 5 4 10 3 2 2" xfId="38633" xr:uid="{FAA633EA-9ABA-41B7-9371-E5A5B80051EF}"/>
    <cellStyle name="Normal 5 4 10 3 2 3" xfId="53517" xr:uid="{558AB6F8-5B6F-424D-A404-CA637B32A129}"/>
    <cellStyle name="Normal 5 4 10 3 3" xfId="18097" xr:uid="{772D2175-752A-4EF3-9896-5D5DD4487874}"/>
    <cellStyle name="Normal 5 4 10 3 4" xfId="31787" xr:uid="{AB6BE118-90A6-4A2A-AF2F-5E175DEF510B}"/>
    <cellStyle name="Normal 5 4 10 3 5" xfId="46671" xr:uid="{A81A9097-913E-43B0-AD7B-2763C713C6A1}"/>
    <cellStyle name="Normal 5 4 10 4" xfId="21519" xr:uid="{2C8B82E7-0E64-4EB5-988F-5D883B69DC0D}"/>
    <cellStyle name="Normal 5 4 10 4 2" xfId="35211" xr:uid="{7AAFFA46-9CE2-41AD-8F2B-C7E092790A49}"/>
    <cellStyle name="Normal 5 4 10 4 3" xfId="50095" xr:uid="{233B0C94-15BF-4810-990C-32A50356C869}"/>
    <cellStyle name="Normal 5 4 10 5" xfId="14675" xr:uid="{235E2576-F8D7-4D67-9A81-5929B148FCEA}"/>
    <cellStyle name="Normal 5 4 10 5 2" xfId="41121" xr:uid="{DFDCA9DA-8C87-4D9C-8FC6-0A81C1251C28}"/>
    <cellStyle name="Normal 5 4 10 6" xfId="28365" xr:uid="{4B08B5FE-213A-4E99-86BB-D5B87A2E2095}"/>
    <cellStyle name="Normal 5 4 10 7" xfId="43249" xr:uid="{FEE706BD-CCDC-41CD-81D8-A1D96839F909}"/>
    <cellStyle name="Normal 5 4 10 8" xfId="7829" xr:uid="{BD839A71-B9F0-460A-B5FD-7F4109551114}"/>
    <cellStyle name="Normal 5 4 11" xfId="2847" xr:uid="{68B7CB77-86B2-484B-ADF2-1B237C362932}"/>
    <cellStyle name="Normal 5 4 11 2" xfId="12962" xr:uid="{D92B3E9B-DF8E-4F6B-86AA-982F6ADCB10F}"/>
    <cellStyle name="Normal 5 4 11 2 2" xfId="26652" xr:uid="{2B1ECE2D-95C2-47B8-B6BB-C22C7F5387D9}"/>
    <cellStyle name="Normal 5 4 11 2 2 2" xfId="40344" xr:uid="{DC255FFD-0AAE-4BE0-A5EC-F9E1D24A1F60}"/>
    <cellStyle name="Normal 5 4 11 2 2 3" xfId="55228" xr:uid="{DC551A33-735C-4143-8AE9-A9AA50826E5F}"/>
    <cellStyle name="Normal 5 4 11 2 3" xfId="19808" xr:uid="{6B8F63A0-2E40-4AB3-BD89-28B417A19180}"/>
    <cellStyle name="Normal 5 4 11 2 4" xfId="33498" xr:uid="{95D21946-92DD-42B6-87DB-A80E0BD2CE71}"/>
    <cellStyle name="Normal 5 4 11 2 5" xfId="48382" xr:uid="{BF66A86C-691C-4666-B2A0-1C29BFEEAAC3}"/>
    <cellStyle name="Normal 5 4 11 3" xfId="23230" xr:uid="{86E13C5A-012E-4F0B-A5F7-DD920918DAE1}"/>
    <cellStyle name="Normal 5 4 11 3 2" xfId="36922" xr:uid="{2DA60914-C45F-45E8-B37B-00C6E8597865}"/>
    <cellStyle name="Normal 5 4 11 3 3" xfId="51806" xr:uid="{E0421826-D024-4DDA-8C5D-EF0D0F9D6828}"/>
    <cellStyle name="Normal 5 4 11 4" xfId="16386" xr:uid="{2A9C1E30-9BA2-430A-A234-867295EB3858}"/>
    <cellStyle name="Normal 5 4 11 4 2" xfId="41122" xr:uid="{6DE15D04-0582-42DA-A444-B9D84C899F9A}"/>
    <cellStyle name="Normal 5 4 11 5" xfId="30076" xr:uid="{7DEEB233-27B4-4350-8A62-F9AD06F9B341}"/>
    <cellStyle name="Normal 5 4 11 6" xfId="44960" xr:uid="{14E01C86-2C42-4A4E-8F83-4985A46BB6F5}"/>
    <cellStyle name="Normal 5 4 11 7" xfId="9540" xr:uid="{1CEAF48E-8BA8-4FAE-BA6D-CC36B3644665}"/>
    <cellStyle name="Normal 5 4 12" xfId="11250" xr:uid="{7DB30B5B-FB42-41B9-9789-0E26A560A706}"/>
    <cellStyle name="Normal 5 4 12 2" xfId="24940" xr:uid="{25400DEC-F171-46A0-9558-907D51DC4B7A}"/>
    <cellStyle name="Normal 5 4 12 2 2" xfId="38632" xr:uid="{3983B834-D2FC-42F4-82C2-323DBB796522}"/>
    <cellStyle name="Normal 5 4 12 2 3" xfId="53516" xr:uid="{C3033F98-ADF7-40A9-8F42-429E9C1DD909}"/>
    <cellStyle name="Normal 5 4 12 3" xfId="18096" xr:uid="{12B6BD44-C183-40F5-BB86-073D113DACE6}"/>
    <cellStyle name="Normal 5 4 12 4" xfId="31786" xr:uid="{722F8685-9F9E-46B8-887B-37046613B543}"/>
    <cellStyle name="Normal 5 4 12 5" xfId="46670" xr:uid="{4F5B8458-3486-4136-8786-EF4CB1D5A74B}"/>
    <cellStyle name="Normal 5 4 13" xfId="21518" xr:uid="{3EDBA6DB-FF68-45FB-B01C-7619DECEDFF9}"/>
    <cellStyle name="Normal 5 4 13 2" xfId="35210" xr:uid="{956D97CE-0212-4B2A-9D8D-BC541A8098BF}"/>
    <cellStyle name="Normal 5 4 13 3" xfId="50094" xr:uid="{BAACC710-15BC-4B37-B31F-B0DBB7F68502}"/>
    <cellStyle name="Normal 5 4 14" xfId="14674" xr:uid="{FA45864A-D05F-4819-8B4B-F157D5F2FCF2}"/>
    <cellStyle name="Normal 5 4 14 2" xfId="40761" xr:uid="{527A6371-6F5C-43CF-ACA5-40E299E3F2B1}"/>
    <cellStyle name="Normal 5 4 15" xfId="28364" xr:uid="{D446154C-A9E6-4F2D-8F18-4574C45BFD0A}"/>
    <cellStyle name="Normal 5 4 16" xfId="43248" xr:uid="{CDA00C04-582D-4FC7-8BBA-563AF514A138}"/>
    <cellStyle name="Normal 5 4 17" xfId="7828" xr:uid="{678C9396-8ACC-40A5-987B-1612358D53F4}"/>
    <cellStyle name="Normal 5 4 2" xfId="97" xr:uid="{F514171E-6905-4502-9935-291603F36E3C}"/>
    <cellStyle name="Normal 5 4 2 10" xfId="9542" xr:uid="{9D92C92E-C91F-4084-92AC-0D8DB9845800}"/>
    <cellStyle name="Normal 5 4 2 10 2" xfId="12964" xr:uid="{014C777A-3941-46A1-8973-66935F3B2060}"/>
    <cellStyle name="Normal 5 4 2 10 2 2" xfId="26654" xr:uid="{CA1EA8C0-E5CA-4CAC-A89A-D0075465B357}"/>
    <cellStyle name="Normal 5 4 2 10 2 2 2" xfId="40346" xr:uid="{67ADDB52-207A-4A5A-BA1A-14E1219139D2}"/>
    <cellStyle name="Normal 5 4 2 10 2 2 3" xfId="55230" xr:uid="{1C2DB2B4-7875-4F65-AD76-A8A44F308F58}"/>
    <cellStyle name="Normal 5 4 2 10 2 3" xfId="19810" xr:uid="{66C88764-1735-4BF9-B594-D0E080E04A6A}"/>
    <cellStyle name="Normal 5 4 2 10 2 4" xfId="33500" xr:uid="{E9315E65-B04F-4F4D-91BB-DD3E7B0A6E17}"/>
    <cellStyle name="Normal 5 4 2 10 2 5" xfId="48384" xr:uid="{C2562B1D-131E-4039-BA10-8D9FFB8CD160}"/>
    <cellStyle name="Normal 5 4 2 10 3" xfId="23232" xr:uid="{F9E77FF0-7F81-4FA5-BD2E-4E4B93A6FBFB}"/>
    <cellStyle name="Normal 5 4 2 10 3 2" xfId="36924" xr:uid="{66B7206A-41D4-443A-A636-A34281FC1166}"/>
    <cellStyle name="Normal 5 4 2 10 3 3" xfId="51808" xr:uid="{8B08D03F-AD36-40C2-97A5-FAAC33BAA471}"/>
    <cellStyle name="Normal 5 4 2 10 4" xfId="16388" xr:uid="{A8475EA1-293B-4D22-992B-C3B0C153AD24}"/>
    <cellStyle name="Normal 5 4 2 10 5" xfId="30078" xr:uid="{E63A1C21-A222-4ECC-A662-22D25F7A7075}"/>
    <cellStyle name="Normal 5 4 2 10 6" xfId="44962" xr:uid="{30DBCF93-AF66-4389-B10C-9E16ACFCD0AC}"/>
    <cellStyle name="Normal 5 4 2 11" xfId="11252" xr:uid="{B008CF40-F8E4-4339-8680-2DEA4E155797}"/>
    <cellStyle name="Normal 5 4 2 11 2" xfId="24942" xr:uid="{3E5BA1B7-ED18-44A0-93B4-6D997467C534}"/>
    <cellStyle name="Normal 5 4 2 11 2 2" xfId="38634" xr:uid="{54F6962E-688E-4AB7-A07E-A683360C7CE5}"/>
    <cellStyle name="Normal 5 4 2 11 2 3" xfId="53518" xr:uid="{42FB5B1B-0A09-4FD6-B484-F221E151987A}"/>
    <cellStyle name="Normal 5 4 2 11 3" xfId="18098" xr:uid="{1AEB8592-29D6-4EAA-90EA-46C5458FBADB}"/>
    <cellStyle name="Normal 5 4 2 11 4" xfId="31788" xr:uid="{00D43DB5-8194-412B-89AE-2A6FCD53FBC1}"/>
    <cellStyle name="Normal 5 4 2 11 5" xfId="46672" xr:uid="{2DAE7AD4-7528-42A4-9478-D124E2C9B754}"/>
    <cellStyle name="Normal 5 4 2 12" xfId="21520" xr:uid="{55825043-44BC-4F8C-871F-FC3FAC4CA488}"/>
    <cellStyle name="Normal 5 4 2 12 2" xfId="35212" xr:uid="{E7BBC1BD-D0DC-44E1-AAC2-B474CBEE4B05}"/>
    <cellStyle name="Normal 5 4 2 12 3" xfId="50096" xr:uid="{1B0CB798-2EBC-4945-8A75-6E87A94485FC}"/>
    <cellStyle name="Normal 5 4 2 13" xfId="14676" xr:uid="{46ECA369-DF2F-4F1F-B27E-DADF036F6BFB}"/>
    <cellStyle name="Normal 5 4 2 13 2" xfId="40762" xr:uid="{7C21F19A-1DB0-4B52-89AB-3980A8807C91}"/>
    <cellStyle name="Normal 5 4 2 14" xfId="28366" xr:uid="{5B1FAF36-B717-4AD1-BEC7-47556D6AE980}"/>
    <cellStyle name="Normal 5 4 2 15" xfId="43250" xr:uid="{D566EB65-AA02-48F4-BA9C-79E8FBDE4580}"/>
    <cellStyle name="Normal 5 4 2 16" xfId="7830" xr:uid="{76A44D89-6481-470C-B794-E956E14EA3F5}"/>
    <cellStyle name="Normal 5 4 2 2" xfId="98" xr:uid="{71DED494-2C40-429F-B690-B1E62B8E226C}"/>
    <cellStyle name="Normal 5 4 2 2 10" xfId="21521" xr:uid="{3022DA71-5771-44E7-80FB-B00F2F03AFB8}"/>
    <cellStyle name="Normal 5 4 2 2 10 2" xfId="35213" xr:uid="{9FB70307-4C53-4491-B053-A7C0C9459DD8}"/>
    <cellStyle name="Normal 5 4 2 2 10 3" xfId="50097" xr:uid="{02EE9B94-F76F-4BBF-88A1-74D27AAC4632}"/>
    <cellStyle name="Normal 5 4 2 2 11" xfId="14677" xr:uid="{EE55EFD5-D65C-43D8-980C-B8529FE9E9C9}"/>
    <cellStyle name="Normal 5 4 2 2 11 2" xfId="40763" xr:uid="{100059CB-49C8-4B53-8FF7-4CD7C439B9C6}"/>
    <cellStyle name="Normal 5 4 2 2 12" xfId="28367" xr:uid="{1E446CC4-563C-4BDC-8704-9BD3AEF1AAE2}"/>
    <cellStyle name="Normal 5 4 2 2 13" xfId="43251" xr:uid="{6FA58999-0040-4665-A282-E9A7510F3A43}"/>
    <cellStyle name="Normal 5 4 2 2 14" xfId="7831" xr:uid="{C97C6FE1-9C76-492F-92BB-6BAA1BF05E11}"/>
    <cellStyle name="Normal 5 4 2 2 2" xfId="298" xr:uid="{E4FF7072-1FAF-4613-8193-3FB910F609E0}"/>
    <cellStyle name="Normal 5 4 2 2 2 10" xfId="14678" xr:uid="{D1C59064-832C-4FEA-91D8-066687FBF1EA}"/>
    <cellStyle name="Normal 5 4 2 2 2 10 2" xfId="40779" xr:uid="{01AD85A3-DD7C-4A28-A876-6507A87D0F92}"/>
    <cellStyle name="Normal 5 4 2 2 2 11" xfId="28368" xr:uid="{38BDC615-C159-4522-97D0-EAD932B863FB}"/>
    <cellStyle name="Normal 5 4 2 2 2 12" xfId="43252" xr:uid="{29F9E545-76B3-4A09-A09D-435EEC4C7277}"/>
    <cellStyle name="Normal 5 4 2 2 2 13" xfId="7832" xr:uid="{9B933F83-1A41-4402-A704-0BBF0D113160}"/>
    <cellStyle name="Normal 5 4 2 2 2 2" xfId="534" xr:uid="{88CA3B6F-61B0-4BE0-B01D-D44BBA668176}"/>
    <cellStyle name="Normal 5 4 2 2 2 2 10" xfId="43253" xr:uid="{78F0D04F-1EC3-47B0-879D-ADA24E37D691}"/>
    <cellStyle name="Normal 5 4 2 2 2 2 11" xfId="7833" xr:uid="{81510C11-D775-45C6-B293-B852219AC105}"/>
    <cellStyle name="Normal 5 4 2 2 2 2 2" xfId="535" xr:uid="{BC248789-9504-4C55-BE89-AEB87A38B69C}"/>
    <cellStyle name="Normal 5 4 2 2 2 2 2 2" xfId="1181" xr:uid="{1B282584-8712-42D6-91FB-305CDA57B821}"/>
    <cellStyle name="Normal 5 4 2 2 2 2 2 2 2" xfId="1182" xr:uid="{059FD4C4-D643-41C2-8244-FB992FFD3C5A}"/>
    <cellStyle name="Normal 5 4 2 2 2 2 2 2 2 2" xfId="12969" xr:uid="{41B03ED2-17FE-4236-A285-74B35ED8F90B}"/>
    <cellStyle name="Normal 5 4 2 2 2 2 2 2 2 2 2" xfId="26659" xr:uid="{A8389C5B-10F8-4315-B713-4F4DFA5A7F89}"/>
    <cellStyle name="Normal 5 4 2 2 2 2 2 2 2 2 2 2" xfId="40351" xr:uid="{6EA27DAC-E0FB-4272-BF67-50216C9E4D78}"/>
    <cellStyle name="Normal 5 4 2 2 2 2 2 2 2 2 2 3" xfId="55235" xr:uid="{BF54E9DA-DBA9-471B-B896-F356A921E19D}"/>
    <cellStyle name="Normal 5 4 2 2 2 2 2 2 2 2 3" xfId="19815" xr:uid="{9FC4F286-56D9-4AAE-A397-57F0C5911A8A}"/>
    <cellStyle name="Normal 5 4 2 2 2 2 2 2 2 2 4" xfId="33505" xr:uid="{AC2800DE-51BB-4D21-9A61-AC34B93EC7E0}"/>
    <cellStyle name="Normal 5 4 2 2 2 2 2 2 2 2 5" xfId="48389" xr:uid="{4A8D6AAC-F4C3-4990-9A8C-25E66B2C02DE}"/>
    <cellStyle name="Normal 5 4 2 2 2 2 2 2 2 3" xfId="23237" xr:uid="{748E344A-B28A-4F3F-9782-6DA0D42CCC3F}"/>
    <cellStyle name="Normal 5 4 2 2 2 2 2 2 2 3 2" xfId="36929" xr:uid="{A223A110-4A78-40BC-ADD9-AB236456E1BE}"/>
    <cellStyle name="Normal 5 4 2 2 2 2 2 2 2 3 3" xfId="51813" xr:uid="{37BEAC26-3C89-4B4A-BD22-8DA0BACD10D0}"/>
    <cellStyle name="Normal 5 4 2 2 2 2 2 2 2 4" xfId="16393" xr:uid="{BBF0E2BA-55A3-4EE0-B86B-132E6250E9D3}"/>
    <cellStyle name="Normal 5 4 2 2 2 2 2 2 2 4 2" xfId="40874" xr:uid="{E7E4884B-B2A7-47C2-A645-E43267BC54B3}"/>
    <cellStyle name="Normal 5 4 2 2 2 2 2 2 2 5" xfId="30083" xr:uid="{72A59C68-F44E-453B-A6CD-7C7A4BF7DE95}"/>
    <cellStyle name="Normal 5 4 2 2 2 2 2 2 2 6" xfId="44967" xr:uid="{CE5075E7-B211-41E7-A4C9-2DF5D4E5CDBD}"/>
    <cellStyle name="Normal 5 4 2 2 2 2 2 2 2 7" xfId="9547" xr:uid="{7E81DEAA-2DA2-48D9-B9C0-408D81CF4DAB}"/>
    <cellStyle name="Normal 5 4 2 2 2 2 2 2 3" xfId="11257" xr:uid="{F5110603-5024-4EA4-A844-8341463AE972}"/>
    <cellStyle name="Normal 5 4 2 2 2 2 2 2 3 2" xfId="24947" xr:uid="{5A8D629F-A81B-425A-A5B6-58EDBC906790}"/>
    <cellStyle name="Normal 5 4 2 2 2 2 2 2 3 2 2" xfId="38639" xr:uid="{9FA3A314-1269-4477-A4F2-FB7002F6797F}"/>
    <cellStyle name="Normal 5 4 2 2 2 2 2 2 3 2 3" xfId="53523" xr:uid="{A7AC8D1F-0D6D-4B77-BF6D-E75ACB38EEB8}"/>
    <cellStyle name="Normal 5 4 2 2 2 2 2 2 3 3" xfId="18103" xr:uid="{40C17A0A-7765-4941-AC9E-7EAB22EF8154}"/>
    <cellStyle name="Normal 5 4 2 2 2 2 2 2 3 4" xfId="31793" xr:uid="{28257D68-D247-4315-A1F9-18D831B4B9A9}"/>
    <cellStyle name="Normal 5 4 2 2 2 2 2 2 3 5" xfId="46677" xr:uid="{45680016-7631-45B9-89FA-9E2F1F82225F}"/>
    <cellStyle name="Normal 5 4 2 2 2 2 2 2 4" xfId="21525" xr:uid="{378FF52F-B64B-4560-938F-BE3F6D0B1380}"/>
    <cellStyle name="Normal 5 4 2 2 2 2 2 2 4 2" xfId="35217" xr:uid="{F46A126E-96ED-4278-8055-0CF2D2F48166}"/>
    <cellStyle name="Normal 5 4 2 2 2 2 2 2 4 3" xfId="50101" xr:uid="{5133A726-EB6D-4563-B589-02D1C994A42E}"/>
    <cellStyle name="Normal 5 4 2 2 2 2 2 2 5" xfId="14681" xr:uid="{5080047B-DF06-4706-96E3-F4B186354FF7}"/>
    <cellStyle name="Normal 5 4 2 2 2 2 2 2 5 2" xfId="40873" xr:uid="{08724DF1-D9FE-4FB2-9555-3B1D46872B1D}"/>
    <cellStyle name="Normal 5 4 2 2 2 2 2 2 6" xfId="28371" xr:uid="{3521FCEF-27F7-4A4E-9BBB-D54709E9638E}"/>
    <cellStyle name="Normal 5 4 2 2 2 2 2 2 7" xfId="43255" xr:uid="{9065BF9D-A581-4E98-9CF4-C04BCE102051}"/>
    <cellStyle name="Normal 5 4 2 2 2 2 2 2 8" xfId="7835" xr:uid="{3E7878F8-5CA5-43AD-84FC-50662C14C43C}"/>
    <cellStyle name="Normal 5 4 2 2 2 2 2 3" xfId="1183" xr:uid="{87E4AEC8-A39D-4B05-8829-3FEDE3DA9231}"/>
    <cellStyle name="Normal 5 4 2 2 2 2 2 3 2" xfId="12968" xr:uid="{2391AC1A-F691-4BE3-9411-DC083CF2E5C6}"/>
    <cellStyle name="Normal 5 4 2 2 2 2 2 3 2 2" xfId="26658" xr:uid="{300635AB-EF66-4825-B3BA-740236EFA98B}"/>
    <cellStyle name="Normal 5 4 2 2 2 2 2 3 2 2 2" xfId="40350" xr:uid="{E745584A-1247-44EB-BD3A-9E79675A7788}"/>
    <cellStyle name="Normal 5 4 2 2 2 2 2 3 2 2 3" xfId="55234" xr:uid="{B30CFEB5-67BE-4D10-923B-A5FA85AA576D}"/>
    <cellStyle name="Normal 5 4 2 2 2 2 2 3 2 3" xfId="19814" xr:uid="{6F43AFBE-32E9-4C6C-B7EC-E19516AE5FE9}"/>
    <cellStyle name="Normal 5 4 2 2 2 2 2 3 2 4" xfId="33504" xr:uid="{1E69B672-E3C7-454B-A1AC-3C3BD917E612}"/>
    <cellStyle name="Normal 5 4 2 2 2 2 2 3 2 5" xfId="48388" xr:uid="{18B4D72E-B02B-4F5D-BD69-9A8B7B77366B}"/>
    <cellStyle name="Normal 5 4 2 2 2 2 2 3 3" xfId="23236" xr:uid="{A63371B3-BD03-4BEB-A01D-1A1785A9F25A}"/>
    <cellStyle name="Normal 5 4 2 2 2 2 2 3 3 2" xfId="36928" xr:uid="{8BC219AC-FB74-476A-A58C-78488A8BD8CB}"/>
    <cellStyle name="Normal 5 4 2 2 2 2 2 3 3 3" xfId="51812" xr:uid="{57C0EF93-C361-44F2-80D0-BA0F33DB295A}"/>
    <cellStyle name="Normal 5 4 2 2 2 2 2 3 4" xfId="16392" xr:uid="{151189BE-CAED-483E-B263-561A40CCDA12}"/>
    <cellStyle name="Normal 5 4 2 2 2 2 2 3 4 2" xfId="40875" xr:uid="{1A3936DA-888C-47C9-A40F-4F3133CF0E13}"/>
    <cellStyle name="Normal 5 4 2 2 2 2 2 3 5" xfId="30082" xr:uid="{0B053ED4-7289-4143-AF9E-42AD40D17F31}"/>
    <cellStyle name="Normal 5 4 2 2 2 2 2 3 6" xfId="44966" xr:uid="{EE5F8D86-E873-4F22-9DF1-7F8804C8064C}"/>
    <cellStyle name="Normal 5 4 2 2 2 2 2 3 7" xfId="9546" xr:uid="{BDB86EF2-CE67-44CB-B6B5-248DE90FDDE6}"/>
    <cellStyle name="Normal 5 4 2 2 2 2 2 4" xfId="11256" xr:uid="{D794719A-AE03-454B-BE4B-90FF47775E3E}"/>
    <cellStyle name="Normal 5 4 2 2 2 2 2 4 2" xfId="24946" xr:uid="{E3D13261-89BB-49B6-B165-38A9AB40FB77}"/>
    <cellStyle name="Normal 5 4 2 2 2 2 2 4 2 2" xfId="38638" xr:uid="{AF72D48F-D653-40AD-9515-BBC49779F53B}"/>
    <cellStyle name="Normal 5 4 2 2 2 2 2 4 2 3" xfId="53522" xr:uid="{0E469269-F23D-4E69-A5B9-4ACF16585E4F}"/>
    <cellStyle name="Normal 5 4 2 2 2 2 2 4 3" xfId="18102" xr:uid="{6239B675-947B-4C24-8DE6-D5E1EBFF08A0}"/>
    <cellStyle name="Normal 5 4 2 2 2 2 2 4 4" xfId="31792" xr:uid="{64DE3063-2679-47DC-8693-4B45BD1F2DE5}"/>
    <cellStyle name="Normal 5 4 2 2 2 2 2 4 5" xfId="46676" xr:uid="{1AD764F1-3A06-40EC-823E-EBC3B21AB549}"/>
    <cellStyle name="Normal 5 4 2 2 2 2 2 5" xfId="21524" xr:uid="{BBB50535-6AED-4727-BE10-7EE80B4733E4}"/>
    <cellStyle name="Normal 5 4 2 2 2 2 2 5 2" xfId="35216" xr:uid="{12E36168-C5BE-4BFC-9E78-DFB9701FADCC}"/>
    <cellStyle name="Normal 5 4 2 2 2 2 2 5 3" xfId="50100" xr:uid="{0B27EE3F-4E53-4BE9-A8A9-1239E2F44BDD}"/>
    <cellStyle name="Normal 5 4 2 2 2 2 2 6" xfId="14680" xr:uid="{FB145FC8-67F2-41C5-9B93-CF1A87D7DAA9}"/>
    <cellStyle name="Normal 5 4 2 2 2 2 2 6 2" xfId="40811" xr:uid="{BD0F8967-4536-4900-84A6-A04744F7D7A2}"/>
    <cellStyle name="Normal 5 4 2 2 2 2 2 7" xfId="28370" xr:uid="{2D9AF257-A35D-4787-AE40-93889C9833B8}"/>
    <cellStyle name="Normal 5 4 2 2 2 2 2 8" xfId="43254" xr:uid="{EDF1DFD8-7F2F-4F57-A424-374EDEE63C2E}"/>
    <cellStyle name="Normal 5 4 2 2 2 2 2 9" xfId="7834" xr:uid="{D8B7EADD-35F4-489D-8FA0-D0420FC68063}"/>
    <cellStyle name="Normal 5 4 2 2 2 2 3" xfId="1184" xr:uid="{100157F7-CDD0-4877-B578-633815097A67}"/>
    <cellStyle name="Normal 5 4 2 2 2 2 3 2" xfId="1185" xr:uid="{E229324E-B1D3-4693-BD80-34827F32767B}"/>
    <cellStyle name="Normal 5 4 2 2 2 2 3 2 2" xfId="12970" xr:uid="{4CEB2E58-7ED9-4549-A240-02D0158CF5A2}"/>
    <cellStyle name="Normal 5 4 2 2 2 2 3 2 2 2" xfId="26660" xr:uid="{B27EC9F0-99D8-4C3A-8A54-D88E6932653D}"/>
    <cellStyle name="Normal 5 4 2 2 2 2 3 2 2 2 2" xfId="40352" xr:uid="{ECD5AD74-4530-4C8E-82C7-AE70CF12D1DB}"/>
    <cellStyle name="Normal 5 4 2 2 2 2 3 2 2 2 3" xfId="55236" xr:uid="{A7D0B37A-8009-408A-ACC6-6A6113237B22}"/>
    <cellStyle name="Normal 5 4 2 2 2 2 3 2 2 3" xfId="19816" xr:uid="{7BB113EC-DD49-4E23-98B0-F456AA390A47}"/>
    <cellStyle name="Normal 5 4 2 2 2 2 3 2 2 4" xfId="33506" xr:uid="{0F467B58-FB2F-4159-A9F1-F77D19E6DBCA}"/>
    <cellStyle name="Normal 5 4 2 2 2 2 3 2 2 5" xfId="48390" xr:uid="{BDE32EE3-E48E-4C87-B3B3-49BB4C437E2E}"/>
    <cellStyle name="Normal 5 4 2 2 2 2 3 2 3" xfId="23238" xr:uid="{B05F4772-629F-4427-94D7-58459C33965A}"/>
    <cellStyle name="Normal 5 4 2 2 2 2 3 2 3 2" xfId="36930" xr:uid="{09C93CDA-67B2-4797-AB09-D5211965D0CE}"/>
    <cellStyle name="Normal 5 4 2 2 2 2 3 2 3 3" xfId="51814" xr:uid="{50DF4C44-0E78-4A61-A222-8F7E520F8808}"/>
    <cellStyle name="Normal 5 4 2 2 2 2 3 2 4" xfId="16394" xr:uid="{19EFF6D9-9598-49F7-8D52-93263A7DA26B}"/>
    <cellStyle name="Normal 5 4 2 2 2 2 3 2 4 2" xfId="40877" xr:uid="{5A8F7F4A-A411-4981-B83B-D1F82F16866D}"/>
    <cellStyle name="Normal 5 4 2 2 2 2 3 2 5" xfId="30084" xr:uid="{F50BF6DB-B743-4AFE-BDAD-8DB514C83262}"/>
    <cellStyle name="Normal 5 4 2 2 2 2 3 2 6" xfId="44968" xr:uid="{4AFDC1B8-2776-4C31-AC86-6DB459F85BB1}"/>
    <cellStyle name="Normal 5 4 2 2 2 2 3 2 7" xfId="9548" xr:uid="{87F91192-BD61-4E9E-A889-ED2146E0D9C0}"/>
    <cellStyle name="Normal 5 4 2 2 2 2 3 3" xfId="11258" xr:uid="{BE90B7EF-BA5D-4498-AC3A-8BE242242F45}"/>
    <cellStyle name="Normal 5 4 2 2 2 2 3 3 2" xfId="24948" xr:uid="{FE726288-031A-4BC2-AACB-3920ADAF6050}"/>
    <cellStyle name="Normal 5 4 2 2 2 2 3 3 2 2" xfId="38640" xr:uid="{B6178C7A-9A7C-4962-9680-CE2EEC1DEEC9}"/>
    <cellStyle name="Normal 5 4 2 2 2 2 3 3 2 3" xfId="53524" xr:uid="{D314EDAE-4C6C-4A91-B475-494D412E6A5B}"/>
    <cellStyle name="Normal 5 4 2 2 2 2 3 3 3" xfId="18104" xr:uid="{64164389-7CB4-4A00-A5CA-D33FAB10E918}"/>
    <cellStyle name="Normal 5 4 2 2 2 2 3 3 4" xfId="31794" xr:uid="{6FA4784A-E880-4D39-8355-2BBC731CEEB7}"/>
    <cellStyle name="Normal 5 4 2 2 2 2 3 3 5" xfId="46678" xr:uid="{55D76527-E323-4DF0-8D60-55E0A9293290}"/>
    <cellStyle name="Normal 5 4 2 2 2 2 3 4" xfId="21526" xr:uid="{E08D47F1-1D11-4B23-828B-38C76BDD9788}"/>
    <cellStyle name="Normal 5 4 2 2 2 2 3 4 2" xfId="35218" xr:uid="{5CB326A3-AA6D-4BCC-A84C-8BF6A0A8628D}"/>
    <cellStyle name="Normal 5 4 2 2 2 2 3 4 3" xfId="50102" xr:uid="{7A74E0AF-6529-4632-BBCB-B554B9900E8E}"/>
    <cellStyle name="Normal 5 4 2 2 2 2 3 5" xfId="14682" xr:uid="{2279C7F0-3C86-420C-8A5C-A5A07C0098C4}"/>
    <cellStyle name="Normal 5 4 2 2 2 2 3 5 2" xfId="40876" xr:uid="{4BE0995B-84D6-44F4-A487-B7B05CD8DEBE}"/>
    <cellStyle name="Normal 5 4 2 2 2 2 3 6" xfId="28372" xr:uid="{4A111DCE-98D1-4731-95AA-60F264E0E263}"/>
    <cellStyle name="Normal 5 4 2 2 2 2 3 7" xfId="43256" xr:uid="{BCCE0B8F-A556-47C6-8521-43A500A49EF4}"/>
    <cellStyle name="Normal 5 4 2 2 2 2 3 8" xfId="7836" xr:uid="{5795CEA7-CC3B-4249-95B2-B2DA34DEE45D}"/>
    <cellStyle name="Normal 5 4 2 2 2 2 4" xfId="1186" xr:uid="{BD82B029-EB39-418E-9EC0-3F09C7BEEE6A}"/>
    <cellStyle name="Normal 5 4 2 2 2 2 4 2" xfId="9549" xr:uid="{AE61ECA3-61AC-4BA7-9202-58CA58F70D9A}"/>
    <cellStyle name="Normal 5 4 2 2 2 2 4 2 2" xfId="12971" xr:uid="{690E9B36-C351-44F6-8796-6CA1A2C5433A}"/>
    <cellStyle name="Normal 5 4 2 2 2 2 4 2 2 2" xfId="26661" xr:uid="{D91FCC32-4E28-4B0D-8136-5D52C47F3702}"/>
    <cellStyle name="Normal 5 4 2 2 2 2 4 2 2 2 2" xfId="40353" xr:uid="{98CA58A7-02DA-413D-AEF6-5BBF2BE78E94}"/>
    <cellStyle name="Normal 5 4 2 2 2 2 4 2 2 2 3" xfId="55237" xr:uid="{FA593095-3FE3-4E5B-88FC-41168B5A4257}"/>
    <cellStyle name="Normal 5 4 2 2 2 2 4 2 2 3" xfId="19817" xr:uid="{8F4CB5DD-D06E-4FF0-8A18-653D83183DEC}"/>
    <cellStyle name="Normal 5 4 2 2 2 2 4 2 2 4" xfId="33507" xr:uid="{96C482D9-E85C-48CE-A192-4A4048083594}"/>
    <cellStyle name="Normal 5 4 2 2 2 2 4 2 2 5" xfId="48391" xr:uid="{438CDEDB-46C1-4740-BBC0-FF78CB6A68D9}"/>
    <cellStyle name="Normal 5 4 2 2 2 2 4 2 3" xfId="23239" xr:uid="{79A39A4D-35EC-4E54-880B-397EB95748F2}"/>
    <cellStyle name="Normal 5 4 2 2 2 2 4 2 3 2" xfId="36931" xr:uid="{68894C7A-01A1-461F-80A4-926F61625FDA}"/>
    <cellStyle name="Normal 5 4 2 2 2 2 4 2 3 3" xfId="51815" xr:uid="{F03A968C-96AC-42E5-AE35-6C2E96274FAC}"/>
    <cellStyle name="Normal 5 4 2 2 2 2 4 2 4" xfId="16395" xr:uid="{A8354A86-82D3-49E6-993C-064666043D1C}"/>
    <cellStyle name="Normal 5 4 2 2 2 2 4 2 5" xfId="30085" xr:uid="{AF10C04B-E93C-4D21-AB70-7F8B19ED3E4C}"/>
    <cellStyle name="Normal 5 4 2 2 2 2 4 2 6" xfId="44969" xr:uid="{1AC9466E-FE6B-4724-83C7-102116FC5368}"/>
    <cellStyle name="Normal 5 4 2 2 2 2 4 3" xfId="11259" xr:uid="{2FC97ACD-7153-4CD6-91A6-8CA61F4D0A2A}"/>
    <cellStyle name="Normal 5 4 2 2 2 2 4 3 2" xfId="24949" xr:uid="{92EA3429-FD52-4A4C-9D8B-F10CB0D2CD41}"/>
    <cellStyle name="Normal 5 4 2 2 2 2 4 3 2 2" xfId="38641" xr:uid="{333AC573-1002-4E02-A476-DFF6DC346D30}"/>
    <cellStyle name="Normal 5 4 2 2 2 2 4 3 2 3" xfId="53525" xr:uid="{9123A850-74EF-4424-B0BA-FD6E8FED5A55}"/>
    <cellStyle name="Normal 5 4 2 2 2 2 4 3 3" xfId="18105" xr:uid="{A718162B-045B-41FB-B0C4-8817E1430915}"/>
    <cellStyle name="Normal 5 4 2 2 2 2 4 3 4" xfId="31795" xr:uid="{15261E85-BBC0-4F3A-9ED5-04DE18268068}"/>
    <cellStyle name="Normal 5 4 2 2 2 2 4 3 5" xfId="46679" xr:uid="{A66F4F11-31FF-4B44-810B-F2FF0A91DE86}"/>
    <cellStyle name="Normal 5 4 2 2 2 2 4 4" xfId="21527" xr:uid="{A1A36A35-8A65-4FCA-AB93-CFA2ED78905E}"/>
    <cellStyle name="Normal 5 4 2 2 2 2 4 4 2" xfId="35219" xr:uid="{44A91FD4-CD25-4690-A6C1-855F696AD03D}"/>
    <cellStyle name="Normal 5 4 2 2 2 2 4 4 3" xfId="50103" xr:uid="{67642E62-9256-4911-B1C5-5B5263D92515}"/>
    <cellStyle name="Normal 5 4 2 2 2 2 4 5" xfId="14683" xr:uid="{28D56B75-318F-4A88-81FA-380B3DAA81A9}"/>
    <cellStyle name="Normal 5 4 2 2 2 2 4 5 2" xfId="40878" xr:uid="{917B88BB-85F2-42A1-8D1B-0062C4C90C21}"/>
    <cellStyle name="Normal 5 4 2 2 2 2 4 6" xfId="28373" xr:uid="{6B7E99A3-C758-4C3B-A055-ABC576A0B903}"/>
    <cellStyle name="Normal 5 4 2 2 2 2 4 7" xfId="43257" xr:uid="{C16A109A-1130-4F6A-AE90-C97E9722B9F3}"/>
    <cellStyle name="Normal 5 4 2 2 2 2 4 8" xfId="7837" xr:uid="{6B0EF587-79B2-4907-B78A-32363D68DB6D}"/>
    <cellStyle name="Normal 5 4 2 2 2 2 5" xfId="9545" xr:uid="{B861C7E0-028D-44B0-A20A-13356F9F23A6}"/>
    <cellStyle name="Normal 5 4 2 2 2 2 5 2" xfId="12967" xr:uid="{A08378C8-E0B2-47CA-A999-6A67676B24F5}"/>
    <cellStyle name="Normal 5 4 2 2 2 2 5 2 2" xfId="26657" xr:uid="{E5A5B85D-7C73-4C03-A220-9EC2B95F729D}"/>
    <cellStyle name="Normal 5 4 2 2 2 2 5 2 2 2" xfId="40349" xr:uid="{E072323C-E3C3-42F3-A586-EFC546FC865E}"/>
    <cellStyle name="Normal 5 4 2 2 2 2 5 2 2 3" xfId="55233" xr:uid="{F6857A25-BE0F-4CC7-A8C5-D4BB17496202}"/>
    <cellStyle name="Normal 5 4 2 2 2 2 5 2 3" xfId="19813" xr:uid="{F79EAD2C-D28D-48A7-AF6C-3187D228A13F}"/>
    <cellStyle name="Normal 5 4 2 2 2 2 5 2 4" xfId="33503" xr:uid="{9A4A8037-7A69-435D-8DC8-5704FE4E5586}"/>
    <cellStyle name="Normal 5 4 2 2 2 2 5 2 5" xfId="48387" xr:uid="{06914A15-5EBA-47C7-B257-B5A3A925BE93}"/>
    <cellStyle name="Normal 5 4 2 2 2 2 5 3" xfId="23235" xr:uid="{596C35E9-1404-46A6-9686-2FD1A1FE272D}"/>
    <cellStyle name="Normal 5 4 2 2 2 2 5 3 2" xfId="36927" xr:uid="{30A98C18-1928-4CD6-B232-86CFE54936C1}"/>
    <cellStyle name="Normal 5 4 2 2 2 2 5 3 3" xfId="51811" xr:uid="{59FB4046-9C50-4D2A-BD57-34C9F17F4875}"/>
    <cellStyle name="Normal 5 4 2 2 2 2 5 4" xfId="16391" xr:uid="{81E7D940-276D-4C66-95B2-B446CD639270}"/>
    <cellStyle name="Normal 5 4 2 2 2 2 5 5" xfId="30081" xr:uid="{91658E41-3F1E-4693-932A-4F0CCD1ADF18}"/>
    <cellStyle name="Normal 5 4 2 2 2 2 5 6" xfId="44965" xr:uid="{284E8560-5AF7-42EE-8B3C-D7B4A9AE37DF}"/>
    <cellStyle name="Normal 5 4 2 2 2 2 6" xfId="11255" xr:uid="{407B8720-52FA-42B6-813D-A64E724DBDA8}"/>
    <cellStyle name="Normal 5 4 2 2 2 2 6 2" xfId="24945" xr:uid="{06EE0406-AC43-4D57-8B6D-83CDA2FBC51A}"/>
    <cellStyle name="Normal 5 4 2 2 2 2 6 2 2" xfId="38637" xr:uid="{61B112F6-32D3-4ECE-8583-D88B03E5D024}"/>
    <cellStyle name="Normal 5 4 2 2 2 2 6 2 3" xfId="53521" xr:uid="{B3D54D13-3B72-4C37-BFB6-01BCF7AF73A3}"/>
    <cellStyle name="Normal 5 4 2 2 2 2 6 3" xfId="18101" xr:uid="{E4AFCC44-56D0-400E-8DFB-A33416DBCBE2}"/>
    <cellStyle name="Normal 5 4 2 2 2 2 6 4" xfId="31791" xr:uid="{ABED55FD-05A0-446E-AE9C-3542DDC3F533}"/>
    <cellStyle name="Normal 5 4 2 2 2 2 6 5" xfId="46675" xr:uid="{9D5C41CA-EE7B-46BD-BABB-4D71F42BF2D9}"/>
    <cellStyle name="Normal 5 4 2 2 2 2 7" xfId="21523" xr:uid="{C27148F3-7C95-4513-AC81-A92621B034B5}"/>
    <cellStyle name="Normal 5 4 2 2 2 2 7 2" xfId="35215" xr:uid="{3C1CC764-2422-4043-A28D-EBC5B393AD74}"/>
    <cellStyle name="Normal 5 4 2 2 2 2 7 3" xfId="50099" xr:uid="{C3B1EB80-D391-4F2E-B98A-C67AF7B3AAE2}"/>
    <cellStyle name="Normal 5 4 2 2 2 2 8" xfId="14679" xr:uid="{50233C35-DEFC-4E86-9454-58B2884A2D0E}"/>
    <cellStyle name="Normal 5 4 2 2 2 2 8 2" xfId="40810" xr:uid="{320B3E26-70D8-4E0B-B72B-F9DF826761E5}"/>
    <cellStyle name="Normal 5 4 2 2 2 2 9" xfId="28369" xr:uid="{CFAD35BB-EF87-4FD9-B43D-FF297D28A399}"/>
    <cellStyle name="Normal 5 4 2 2 2 3" xfId="536" xr:uid="{86403FFB-4991-4EC1-B460-083251EC7134}"/>
    <cellStyle name="Normal 5 4 2 2 2 3 10" xfId="43258" xr:uid="{DA6137ED-5147-4BEE-8B06-72AA11A4021F}"/>
    <cellStyle name="Normal 5 4 2 2 2 3 11" xfId="7838" xr:uid="{45B388EF-B0BF-4312-AE58-4156E3458C26}"/>
    <cellStyle name="Normal 5 4 2 2 2 3 2" xfId="1187" xr:uid="{67009544-0B5E-4E56-9E15-F05E3FF34046}"/>
    <cellStyle name="Normal 5 4 2 2 2 3 2 2" xfId="1188" xr:uid="{1387A73D-8F54-4395-9C6A-B45BBD35D9EF}"/>
    <cellStyle name="Normal 5 4 2 2 2 3 2 2 2" xfId="9552" xr:uid="{94D2C937-B683-4C3C-BC86-0FB56CFE7205}"/>
    <cellStyle name="Normal 5 4 2 2 2 3 2 2 2 2" xfId="12974" xr:uid="{7BA34964-0B0C-4F92-8748-FE983DA51767}"/>
    <cellStyle name="Normal 5 4 2 2 2 3 2 2 2 2 2" xfId="26664" xr:uid="{426CD5DC-7971-45FC-B3A7-BE98DB09DAAA}"/>
    <cellStyle name="Normal 5 4 2 2 2 3 2 2 2 2 2 2" xfId="40356" xr:uid="{5851BDB8-88C6-4DA6-9400-4C43A66C49B1}"/>
    <cellStyle name="Normal 5 4 2 2 2 3 2 2 2 2 2 3" xfId="55240" xr:uid="{42517889-AD32-4D0B-A013-4E29E79DB65C}"/>
    <cellStyle name="Normal 5 4 2 2 2 3 2 2 2 2 3" xfId="19820" xr:uid="{422D4160-D782-4974-9834-A831747C189C}"/>
    <cellStyle name="Normal 5 4 2 2 2 3 2 2 2 2 4" xfId="33510" xr:uid="{2FDD48F6-C1A4-4ADA-B255-B06B70E816BE}"/>
    <cellStyle name="Normal 5 4 2 2 2 3 2 2 2 2 5" xfId="48394" xr:uid="{625822BD-3A47-4A69-9458-F859592F3A77}"/>
    <cellStyle name="Normal 5 4 2 2 2 3 2 2 2 3" xfId="23242" xr:uid="{B4B86449-E85D-4988-A5BB-9CBF0833073B}"/>
    <cellStyle name="Normal 5 4 2 2 2 3 2 2 2 3 2" xfId="36934" xr:uid="{60606B18-06CB-4CED-99EE-3B7603F208D4}"/>
    <cellStyle name="Normal 5 4 2 2 2 3 2 2 2 3 3" xfId="51818" xr:uid="{9F5406C4-773D-429D-B834-FAE6F9764C72}"/>
    <cellStyle name="Normal 5 4 2 2 2 3 2 2 2 4" xfId="16398" xr:uid="{DFE51F1A-CD0A-4594-9006-E55A8AB9EC86}"/>
    <cellStyle name="Normal 5 4 2 2 2 3 2 2 2 5" xfId="30088" xr:uid="{D2D74C00-006C-4AFE-8882-8FA712D3835F}"/>
    <cellStyle name="Normal 5 4 2 2 2 3 2 2 2 6" xfId="44972" xr:uid="{D75376D3-9D24-4303-AF02-5F7B97DC3289}"/>
    <cellStyle name="Normal 5 4 2 2 2 3 2 2 3" xfId="11262" xr:uid="{7491ABB7-2911-4A2B-BCD3-57550F498AE3}"/>
    <cellStyle name="Normal 5 4 2 2 2 3 2 2 3 2" xfId="24952" xr:uid="{3A8FF612-AAD5-40B9-B16C-909ADBB6B676}"/>
    <cellStyle name="Normal 5 4 2 2 2 3 2 2 3 2 2" xfId="38644" xr:uid="{6C9D949C-449D-458A-A7ED-90DA2B4A28F1}"/>
    <cellStyle name="Normal 5 4 2 2 2 3 2 2 3 2 3" xfId="53528" xr:uid="{1183C055-D02B-4D97-8863-DABAA78E0BC7}"/>
    <cellStyle name="Normal 5 4 2 2 2 3 2 2 3 3" xfId="18108" xr:uid="{4212414B-F851-495F-B477-281442535B4A}"/>
    <cellStyle name="Normal 5 4 2 2 2 3 2 2 3 4" xfId="31798" xr:uid="{B8CA6E28-00B9-4456-8F2A-365215423CC6}"/>
    <cellStyle name="Normal 5 4 2 2 2 3 2 2 3 5" xfId="46682" xr:uid="{613AE76B-75E6-4ED4-A2F1-DEA4B270FB8A}"/>
    <cellStyle name="Normal 5 4 2 2 2 3 2 2 4" xfId="21530" xr:uid="{1A045573-B6CD-4D98-8DA4-02B2C32520B1}"/>
    <cellStyle name="Normal 5 4 2 2 2 3 2 2 4 2" xfId="35222" xr:uid="{139C7A17-74EF-4B20-826B-34AEE25322B6}"/>
    <cellStyle name="Normal 5 4 2 2 2 3 2 2 4 3" xfId="50106" xr:uid="{B4865354-3858-4AC6-A999-71B8C4D93A1A}"/>
    <cellStyle name="Normal 5 4 2 2 2 3 2 2 5" xfId="14686" xr:uid="{B69BB086-DDD4-485D-B5D4-35A8D3D23171}"/>
    <cellStyle name="Normal 5 4 2 2 2 3 2 2 5 2" xfId="40880" xr:uid="{4C3D358D-9E01-4152-BE5B-32F9206B3F18}"/>
    <cellStyle name="Normal 5 4 2 2 2 3 2 2 6" xfId="28376" xr:uid="{36DF57FC-9528-480B-8576-4EECC9A219F0}"/>
    <cellStyle name="Normal 5 4 2 2 2 3 2 2 7" xfId="43260" xr:uid="{99DC834B-0E3D-4CDB-8F1E-290C815B32B6}"/>
    <cellStyle name="Normal 5 4 2 2 2 3 2 2 8" xfId="7840" xr:uid="{C8913723-E9EF-4A5A-8914-C67ADC9CBB1E}"/>
    <cellStyle name="Normal 5 4 2 2 2 3 2 3" xfId="9551" xr:uid="{6E0324C1-CFF2-450F-B289-3521CA482DC8}"/>
    <cellStyle name="Normal 5 4 2 2 2 3 2 3 2" xfId="12973" xr:uid="{BBAB4E4D-5D5B-4221-986E-2F643E1716F0}"/>
    <cellStyle name="Normal 5 4 2 2 2 3 2 3 2 2" xfId="26663" xr:uid="{5C3BBB4C-D308-4A23-88A1-2C1D718535AF}"/>
    <cellStyle name="Normal 5 4 2 2 2 3 2 3 2 2 2" xfId="40355" xr:uid="{04D1C3FE-6C8E-4FBB-8E96-16D015188205}"/>
    <cellStyle name="Normal 5 4 2 2 2 3 2 3 2 2 3" xfId="55239" xr:uid="{4492F146-5FA8-42E5-9B17-009E21A622FA}"/>
    <cellStyle name="Normal 5 4 2 2 2 3 2 3 2 3" xfId="19819" xr:uid="{0A7BDD4E-54FC-49FA-ACDF-B182EF912CEE}"/>
    <cellStyle name="Normal 5 4 2 2 2 3 2 3 2 4" xfId="33509" xr:uid="{93ABC8D2-1DF7-4284-98B6-4D3C961321A9}"/>
    <cellStyle name="Normal 5 4 2 2 2 3 2 3 2 5" xfId="48393" xr:uid="{E25BF264-2CAF-48B4-BAB9-3538F7C7E6CF}"/>
    <cellStyle name="Normal 5 4 2 2 2 3 2 3 3" xfId="23241" xr:uid="{0F776A27-B8CF-496D-97A5-FA939ECDCDA1}"/>
    <cellStyle name="Normal 5 4 2 2 2 3 2 3 3 2" xfId="36933" xr:uid="{4F01D126-9B5C-4139-8C22-2C7F87601207}"/>
    <cellStyle name="Normal 5 4 2 2 2 3 2 3 3 3" xfId="51817" xr:uid="{A1507649-D68D-4100-9E7C-3E4642435FC6}"/>
    <cellStyle name="Normal 5 4 2 2 2 3 2 3 4" xfId="16397" xr:uid="{2C8ADE70-230F-4837-A2FB-D65F8ECC9F80}"/>
    <cellStyle name="Normal 5 4 2 2 2 3 2 3 5" xfId="30087" xr:uid="{F90B97E4-9FAD-4424-8D2D-4233E5EF835C}"/>
    <cellStyle name="Normal 5 4 2 2 2 3 2 3 6" xfId="44971" xr:uid="{0AC36705-D2B9-4BFA-8679-D47AE12D347B}"/>
    <cellStyle name="Normal 5 4 2 2 2 3 2 4" xfId="11261" xr:uid="{E170EA9C-3B52-451E-A42E-951CC23B6F93}"/>
    <cellStyle name="Normal 5 4 2 2 2 3 2 4 2" xfId="24951" xr:uid="{E909F575-237A-4130-8D1E-C84A7DEC7052}"/>
    <cellStyle name="Normal 5 4 2 2 2 3 2 4 2 2" xfId="38643" xr:uid="{83EA9469-5EF8-45CE-A020-C4A4466E5B10}"/>
    <cellStyle name="Normal 5 4 2 2 2 3 2 4 2 3" xfId="53527" xr:uid="{9381A7B2-E65F-406F-8C08-444DCCC5BFE9}"/>
    <cellStyle name="Normal 5 4 2 2 2 3 2 4 3" xfId="18107" xr:uid="{4FA1F0BB-2125-408D-8E2F-A5A580284824}"/>
    <cellStyle name="Normal 5 4 2 2 2 3 2 4 4" xfId="31797" xr:uid="{0920C98E-6E07-4694-919A-1AB20889894F}"/>
    <cellStyle name="Normal 5 4 2 2 2 3 2 4 5" xfId="46681" xr:uid="{DD1C43FC-ED45-46C8-85F0-BF48F34C51D7}"/>
    <cellStyle name="Normal 5 4 2 2 2 3 2 5" xfId="21529" xr:uid="{57D00090-BBA6-4A17-95D0-4B9B0BA8AF4F}"/>
    <cellStyle name="Normal 5 4 2 2 2 3 2 5 2" xfId="35221" xr:uid="{F4D7F488-FCB1-4B34-9119-A4F95BED006B}"/>
    <cellStyle name="Normal 5 4 2 2 2 3 2 5 3" xfId="50105" xr:uid="{7DB28AEC-F5AF-4F02-A8D4-CF4F7453DCB9}"/>
    <cellStyle name="Normal 5 4 2 2 2 3 2 6" xfId="14685" xr:uid="{62E460C0-6551-4778-B453-C66F8196E37E}"/>
    <cellStyle name="Normal 5 4 2 2 2 3 2 6 2" xfId="40879" xr:uid="{C25A5390-5F99-44E9-A962-97C3DF31797C}"/>
    <cellStyle name="Normal 5 4 2 2 2 3 2 7" xfId="28375" xr:uid="{D38BB531-6C46-4B76-875D-60B29A8D1965}"/>
    <cellStyle name="Normal 5 4 2 2 2 3 2 8" xfId="43259" xr:uid="{FD83FDA1-0B36-4436-AA54-B4C875FC5D76}"/>
    <cellStyle name="Normal 5 4 2 2 2 3 2 9" xfId="7839" xr:uid="{35BE4701-B3C6-4F3F-A3D3-1EABA0E19B5B}"/>
    <cellStyle name="Normal 5 4 2 2 2 3 3" xfId="1189" xr:uid="{7C6D9399-F8EF-4313-8C49-CC8AD66EB3D4}"/>
    <cellStyle name="Normal 5 4 2 2 2 3 3 2" xfId="9553" xr:uid="{3FC82995-CA64-45E7-905C-030B41088685}"/>
    <cellStyle name="Normal 5 4 2 2 2 3 3 2 2" xfId="12975" xr:uid="{5630896D-410A-4FE5-9B79-5393FF3BE7DA}"/>
    <cellStyle name="Normal 5 4 2 2 2 3 3 2 2 2" xfId="26665" xr:uid="{8EBFF80C-D11A-41E1-AEEE-EEF14AC8A30B}"/>
    <cellStyle name="Normal 5 4 2 2 2 3 3 2 2 2 2" xfId="40357" xr:uid="{C2D1C00B-C478-49E5-B6EB-626C9226AAE9}"/>
    <cellStyle name="Normal 5 4 2 2 2 3 3 2 2 2 3" xfId="55241" xr:uid="{F884C03A-7A9F-4C5D-9E18-B0D17D8A1DE1}"/>
    <cellStyle name="Normal 5 4 2 2 2 3 3 2 2 3" xfId="19821" xr:uid="{400346E4-6AC1-462D-B9C5-F8AF7E321D21}"/>
    <cellStyle name="Normal 5 4 2 2 2 3 3 2 2 4" xfId="33511" xr:uid="{1DE0F687-DD7C-465C-96AC-EAAEBF0D2316}"/>
    <cellStyle name="Normal 5 4 2 2 2 3 3 2 2 5" xfId="48395" xr:uid="{CB2E41F1-359E-40E4-8B9C-83BE270784BC}"/>
    <cellStyle name="Normal 5 4 2 2 2 3 3 2 3" xfId="23243" xr:uid="{C0D3345B-6B35-4F0F-83CC-6538C22FA3D7}"/>
    <cellStyle name="Normal 5 4 2 2 2 3 3 2 3 2" xfId="36935" xr:uid="{1DD19A58-1493-401E-A8F2-D93ACCFD1709}"/>
    <cellStyle name="Normal 5 4 2 2 2 3 3 2 3 3" xfId="51819" xr:uid="{EF448789-6651-4604-9609-AE34D85D5659}"/>
    <cellStyle name="Normal 5 4 2 2 2 3 3 2 4" xfId="16399" xr:uid="{42F334BC-9746-40B3-BB79-9F19954F9FCC}"/>
    <cellStyle name="Normal 5 4 2 2 2 3 3 2 5" xfId="30089" xr:uid="{4F3D7AF1-4951-49E9-9CBF-69B719887379}"/>
    <cellStyle name="Normal 5 4 2 2 2 3 3 2 6" xfId="44973" xr:uid="{5AFD809B-3732-4A98-B333-69AA614511EC}"/>
    <cellStyle name="Normal 5 4 2 2 2 3 3 3" xfId="11263" xr:uid="{099B11A6-97D0-449E-9883-1CBBAB888178}"/>
    <cellStyle name="Normal 5 4 2 2 2 3 3 3 2" xfId="24953" xr:uid="{937097AD-EF92-47C6-9D42-DBF06319D11B}"/>
    <cellStyle name="Normal 5 4 2 2 2 3 3 3 2 2" xfId="38645" xr:uid="{F047BC3B-D05A-44D1-8854-966F6E63C526}"/>
    <cellStyle name="Normal 5 4 2 2 2 3 3 3 2 3" xfId="53529" xr:uid="{470C9E6E-A2D2-49AD-86D9-E2152E7B08AC}"/>
    <cellStyle name="Normal 5 4 2 2 2 3 3 3 3" xfId="18109" xr:uid="{C7811BFC-98F8-4F05-8153-BFDF383BD7FD}"/>
    <cellStyle name="Normal 5 4 2 2 2 3 3 3 4" xfId="31799" xr:uid="{FF14D9CC-A02E-4BA5-9E03-C5EFE9E3CEA3}"/>
    <cellStyle name="Normal 5 4 2 2 2 3 3 3 5" xfId="46683" xr:uid="{A11D1EEF-E206-45D1-971E-FFA8E94B1A6E}"/>
    <cellStyle name="Normal 5 4 2 2 2 3 3 4" xfId="21531" xr:uid="{7E465D8F-4CAF-4379-97E5-7EB60E30E4C5}"/>
    <cellStyle name="Normal 5 4 2 2 2 3 3 4 2" xfId="35223" xr:uid="{BA955876-2216-4C9D-95B4-84E67355BF51}"/>
    <cellStyle name="Normal 5 4 2 2 2 3 3 4 3" xfId="50107" xr:uid="{5B4FFD42-31BF-4EAD-9446-B720CB34B458}"/>
    <cellStyle name="Normal 5 4 2 2 2 3 3 5" xfId="14687" xr:uid="{388315CB-79D6-44EA-9C8D-239C26FF3088}"/>
    <cellStyle name="Normal 5 4 2 2 2 3 3 5 2" xfId="40881" xr:uid="{502330AE-EB55-4231-94A3-B128CC4E6861}"/>
    <cellStyle name="Normal 5 4 2 2 2 3 3 6" xfId="28377" xr:uid="{34036EE0-B749-4A62-8719-3CEE2D0B6037}"/>
    <cellStyle name="Normal 5 4 2 2 2 3 3 7" xfId="43261" xr:uid="{31CC7E43-62DB-482B-A6DD-82928D9114DB}"/>
    <cellStyle name="Normal 5 4 2 2 2 3 3 8" xfId="7841" xr:uid="{C9765B9F-A154-4C5A-B87D-0FC05B5A564A}"/>
    <cellStyle name="Normal 5 4 2 2 2 3 4" xfId="2848" xr:uid="{5DA7E466-F305-4BB3-9142-A6ECF7F5B933}"/>
    <cellStyle name="Normal 5 4 2 2 2 3 4 2" xfId="9554" xr:uid="{23BBC93A-1BF3-4651-A79D-F97420C1DF2D}"/>
    <cellStyle name="Normal 5 4 2 2 2 3 4 2 2" xfId="12976" xr:uid="{CD827BBD-A1A0-4B1E-9FCA-E84A397E261E}"/>
    <cellStyle name="Normal 5 4 2 2 2 3 4 2 2 2" xfId="26666" xr:uid="{97A1E026-20D1-4EA8-8455-8350A96C3B03}"/>
    <cellStyle name="Normal 5 4 2 2 2 3 4 2 2 2 2" xfId="40358" xr:uid="{E5C06432-518C-4A21-9A00-4D5CD6A17B5B}"/>
    <cellStyle name="Normal 5 4 2 2 2 3 4 2 2 2 3" xfId="55242" xr:uid="{DDE7F237-25F7-4D97-8554-9A33747BF173}"/>
    <cellStyle name="Normal 5 4 2 2 2 3 4 2 2 3" xfId="19822" xr:uid="{9DD905D6-5C1D-4A80-BA98-9480540CA9E8}"/>
    <cellStyle name="Normal 5 4 2 2 2 3 4 2 2 4" xfId="33512" xr:uid="{2201A7E1-A512-4919-A525-4B7C50D78E88}"/>
    <cellStyle name="Normal 5 4 2 2 2 3 4 2 2 5" xfId="48396" xr:uid="{4BE3A03D-72D2-4C81-AB6B-72E809091A2B}"/>
    <cellStyle name="Normal 5 4 2 2 2 3 4 2 3" xfId="23244" xr:uid="{3CB570C2-327A-46C4-9E74-51526C41DF1F}"/>
    <cellStyle name="Normal 5 4 2 2 2 3 4 2 3 2" xfId="36936" xr:uid="{DA5FE7AA-CBA4-4742-9E15-801E786AE98A}"/>
    <cellStyle name="Normal 5 4 2 2 2 3 4 2 3 3" xfId="51820" xr:uid="{947C7A9C-042B-4101-9F56-3A9A6D6AD7B2}"/>
    <cellStyle name="Normal 5 4 2 2 2 3 4 2 4" xfId="16400" xr:uid="{B2C74919-5D0C-4A91-9524-5AA49B85137E}"/>
    <cellStyle name="Normal 5 4 2 2 2 3 4 2 5" xfId="30090" xr:uid="{C3D263C1-2B0E-4C51-8C8E-27445A1FEEE4}"/>
    <cellStyle name="Normal 5 4 2 2 2 3 4 2 6" xfId="44974" xr:uid="{058D4394-BF86-4474-8CB4-F14DB9EFB1DF}"/>
    <cellStyle name="Normal 5 4 2 2 2 3 4 3" xfId="11264" xr:uid="{9927374F-7F52-461B-9C21-09AA8AB10BFC}"/>
    <cellStyle name="Normal 5 4 2 2 2 3 4 3 2" xfId="24954" xr:uid="{AA5FBC1E-2026-498A-A995-6FB80646056C}"/>
    <cellStyle name="Normal 5 4 2 2 2 3 4 3 2 2" xfId="38646" xr:uid="{139931FB-28B1-4ADB-8F6C-E19A278FE3AD}"/>
    <cellStyle name="Normal 5 4 2 2 2 3 4 3 2 3" xfId="53530" xr:uid="{D279E390-EBED-4F2C-89FD-C287683C2FAA}"/>
    <cellStyle name="Normal 5 4 2 2 2 3 4 3 3" xfId="18110" xr:uid="{7B08296F-49C6-4516-A3EB-FEB343BF97FB}"/>
    <cellStyle name="Normal 5 4 2 2 2 3 4 3 4" xfId="31800" xr:uid="{3314F1AB-BCB1-4B80-B90D-F97929E36FCE}"/>
    <cellStyle name="Normal 5 4 2 2 2 3 4 3 5" xfId="46684" xr:uid="{ACD115BC-42C9-4318-BC18-C94B665216DB}"/>
    <cellStyle name="Normal 5 4 2 2 2 3 4 4" xfId="21532" xr:uid="{98E07520-AE80-4E92-9AA8-B6B562789701}"/>
    <cellStyle name="Normal 5 4 2 2 2 3 4 4 2" xfId="35224" xr:uid="{2A78DDC8-AD4D-45A9-BDD1-134E0852AEAA}"/>
    <cellStyle name="Normal 5 4 2 2 2 3 4 4 3" xfId="50108" xr:uid="{4F1A62D4-5359-442E-9FE3-B0C6D68105BF}"/>
    <cellStyle name="Normal 5 4 2 2 2 3 4 5" xfId="14688" xr:uid="{79E62943-F44C-4E49-8E43-79D345D0E2A8}"/>
    <cellStyle name="Normal 5 4 2 2 2 3 4 5 2" xfId="41123" xr:uid="{44C40F4B-9FB0-45E0-A4A4-9C525B63B6AC}"/>
    <cellStyle name="Normal 5 4 2 2 2 3 4 6" xfId="28378" xr:uid="{037D3BAF-2527-4692-84F9-568926754331}"/>
    <cellStyle name="Normal 5 4 2 2 2 3 4 7" xfId="43262" xr:uid="{130D5A23-B2E3-45C0-B7F5-985919B80611}"/>
    <cellStyle name="Normal 5 4 2 2 2 3 4 8" xfId="7842" xr:uid="{2F18D84D-F0A6-45FA-9A7A-D02E53CC80E5}"/>
    <cellStyle name="Normal 5 4 2 2 2 3 5" xfId="9550" xr:uid="{DA26B42A-5189-4FA1-BE08-E1BE86CFBCB2}"/>
    <cellStyle name="Normal 5 4 2 2 2 3 5 2" xfId="12972" xr:uid="{077B900A-6725-4DF5-A73D-A368D81F864D}"/>
    <cellStyle name="Normal 5 4 2 2 2 3 5 2 2" xfId="26662" xr:uid="{E4678A10-6E84-400E-9764-07B220C2EC51}"/>
    <cellStyle name="Normal 5 4 2 2 2 3 5 2 2 2" xfId="40354" xr:uid="{AD55C447-3601-4D36-8E54-1B8E69B12B2A}"/>
    <cellStyle name="Normal 5 4 2 2 2 3 5 2 2 3" xfId="55238" xr:uid="{03F269BD-05DA-474F-8DB5-B6633D8E7669}"/>
    <cellStyle name="Normal 5 4 2 2 2 3 5 2 3" xfId="19818" xr:uid="{518BC549-D7FA-4DA6-9F7B-BCDA98EB181C}"/>
    <cellStyle name="Normal 5 4 2 2 2 3 5 2 4" xfId="33508" xr:uid="{28CEAB02-9A08-4E24-B85C-967EAF55A1A8}"/>
    <cellStyle name="Normal 5 4 2 2 2 3 5 2 5" xfId="48392" xr:uid="{39DCB656-2133-4090-A2B2-1D83E9569E8E}"/>
    <cellStyle name="Normal 5 4 2 2 2 3 5 3" xfId="23240" xr:uid="{1BD40347-B7E4-4309-9A53-B0DABF720A7D}"/>
    <cellStyle name="Normal 5 4 2 2 2 3 5 3 2" xfId="36932" xr:uid="{27A1FCEB-1052-45E1-B946-81A85AABD9C2}"/>
    <cellStyle name="Normal 5 4 2 2 2 3 5 3 3" xfId="51816" xr:uid="{8EAA9605-4DBE-47C3-BCCA-C7EC03926BE5}"/>
    <cellStyle name="Normal 5 4 2 2 2 3 5 4" xfId="16396" xr:uid="{D3DF0D9E-1B29-49D8-AC99-EC3525AA732F}"/>
    <cellStyle name="Normal 5 4 2 2 2 3 5 5" xfId="30086" xr:uid="{A08FCC3F-0785-4311-A980-2B6939FCA84F}"/>
    <cellStyle name="Normal 5 4 2 2 2 3 5 6" xfId="44970" xr:uid="{AB0AEB0E-9621-4BD4-8BEB-5D52EEEE92AD}"/>
    <cellStyle name="Normal 5 4 2 2 2 3 6" xfId="11260" xr:uid="{BE1379AA-E68C-40C9-86C1-F3D2C618A77F}"/>
    <cellStyle name="Normal 5 4 2 2 2 3 6 2" xfId="24950" xr:uid="{928FEA5F-EF30-41F6-90B5-26DDA0420D03}"/>
    <cellStyle name="Normal 5 4 2 2 2 3 6 2 2" xfId="38642" xr:uid="{00EAD9D4-7912-4EAD-8603-0EEC71E7AEE1}"/>
    <cellStyle name="Normal 5 4 2 2 2 3 6 2 3" xfId="53526" xr:uid="{719AC714-9208-427B-8F93-F853BD4268A0}"/>
    <cellStyle name="Normal 5 4 2 2 2 3 6 3" xfId="18106" xr:uid="{B68AA57C-2779-4CD3-8F47-52A75A50A654}"/>
    <cellStyle name="Normal 5 4 2 2 2 3 6 4" xfId="31796" xr:uid="{1976B313-1F8E-4F21-8F94-D9104EF4A550}"/>
    <cellStyle name="Normal 5 4 2 2 2 3 6 5" xfId="46680" xr:uid="{51A5B932-BD63-4624-B541-E89799B45AF8}"/>
    <cellStyle name="Normal 5 4 2 2 2 3 7" xfId="21528" xr:uid="{1A9F573A-EB55-4748-8216-89405EEA8C7E}"/>
    <cellStyle name="Normal 5 4 2 2 2 3 7 2" xfId="35220" xr:uid="{A7D2AB96-0235-44C1-ACDD-F38AEC1F990E}"/>
    <cellStyle name="Normal 5 4 2 2 2 3 7 3" xfId="50104" xr:uid="{1277F28C-C31C-4EDF-9E73-4B04D5360079}"/>
    <cellStyle name="Normal 5 4 2 2 2 3 8" xfId="14684" xr:uid="{EAD956D4-9873-4CEC-B24F-9A7317D40FDA}"/>
    <cellStyle name="Normal 5 4 2 2 2 3 8 2" xfId="40812" xr:uid="{2F722372-0EFA-41EE-9060-2746B6748EE8}"/>
    <cellStyle name="Normal 5 4 2 2 2 3 9" xfId="28374" xr:uid="{D90F5E07-3534-44D6-955C-F3CF5AD2C2C2}"/>
    <cellStyle name="Normal 5 4 2 2 2 4" xfId="1190" xr:uid="{4CD6FA9D-8C4D-42AD-A8BB-35F30330EF79}"/>
    <cellStyle name="Normal 5 4 2 2 2 4 2" xfId="1191" xr:uid="{95AFC85B-35F9-4FD7-B0D5-240472B2FD6A}"/>
    <cellStyle name="Normal 5 4 2 2 2 4 2 2" xfId="9556" xr:uid="{4FDACA43-B7A7-4ED9-98A7-99F1B3B073A6}"/>
    <cellStyle name="Normal 5 4 2 2 2 4 2 2 2" xfId="12978" xr:uid="{0615C822-312A-4436-B8EC-65B6CFE8348E}"/>
    <cellStyle name="Normal 5 4 2 2 2 4 2 2 2 2" xfId="26668" xr:uid="{66C14351-45C8-446F-8B0C-B53F5158A185}"/>
    <cellStyle name="Normal 5 4 2 2 2 4 2 2 2 2 2" xfId="40360" xr:uid="{3B157858-A34C-4AC2-AD66-3E20FE410BC9}"/>
    <cellStyle name="Normal 5 4 2 2 2 4 2 2 2 2 3" xfId="55244" xr:uid="{11DF126C-3053-47FE-929A-9803C2FBFBCA}"/>
    <cellStyle name="Normal 5 4 2 2 2 4 2 2 2 3" xfId="19824" xr:uid="{B8980FCC-7561-420B-8F86-C7AC0DCEECA6}"/>
    <cellStyle name="Normal 5 4 2 2 2 4 2 2 2 4" xfId="33514" xr:uid="{0FF915AF-CA09-4BA0-8B23-6B801DA92CC3}"/>
    <cellStyle name="Normal 5 4 2 2 2 4 2 2 2 5" xfId="48398" xr:uid="{EA4A44D9-F9D0-4CA6-A0BC-55A801EB7D88}"/>
    <cellStyle name="Normal 5 4 2 2 2 4 2 2 3" xfId="23246" xr:uid="{32DCC445-A45E-4FED-B7C4-E0DE6D7C7A51}"/>
    <cellStyle name="Normal 5 4 2 2 2 4 2 2 3 2" xfId="36938" xr:uid="{E1A30CF5-02B8-40B1-AEB4-F09128AED315}"/>
    <cellStyle name="Normal 5 4 2 2 2 4 2 2 3 3" xfId="51822" xr:uid="{5BAC0AC3-36C8-4269-9028-4FFF5B83E45F}"/>
    <cellStyle name="Normal 5 4 2 2 2 4 2 2 4" xfId="16402" xr:uid="{69DFAC59-0517-49BC-84CC-973106584953}"/>
    <cellStyle name="Normal 5 4 2 2 2 4 2 2 5" xfId="30092" xr:uid="{B4F996CF-5396-4594-BA87-5D4500F88993}"/>
    <cellStyle name="Normal 5 4 2 2 2 4 2 2 6" xfId="44976" xr:uid="{AE0E76CC-530A-4F11-8254-1AE6B8D513BB}"/>
    <cellStyle name="Normal 5 4 2 2 2 4 2 3" xfId="11266" xr:uid="{C99AA7F1-55E5-4546-B2FD-2DD905CE7190}"/>
    <cellStyle name="Normal 5 4 2 2 2 4 2 3 2" xfId="24956" xr:uid="{D4BDE8F3-91FD-4147-849D-94B2F0F3C55E}"/>
    <cellStyle name="Normal 5 4 2 2 2 4 2 3 2 2" xfId="38648" xr:uid="{711272AA-F980-4B5B-9111-07D28CFF1F98}"/>
    <cellStyle name="Normal 5 4 2 2 2 4 2 3 2 3" xfId="53532" xr:uid="{711DCAC9-723A-4798-9028-D27EBD9CCF44}"/>
    <cellStyle name="Normal 5 4 2 2 2 4 2 3 3" xfId="18112" xr:uid="{773A588C-71F3-49D4-AF5F-7299DFF5D712}"/>
    <cellStyle name="Normal 5 4 2 2 2 4 2 3 4" xfId="31802" xr:uid="{CB7B620F-BCB9-43B4-A565-8832C198F1DE}"/>
    <cellStyle name="Normal 5 4 2 2 2 4 2 3 5" xfId="46686" xr:uid="{1F75B2FB-1C5E-41D8-8CB6-59AAC20B6D90}"/>
    <cellStyle name="Normal 5 4 2 2 2 4 2 4" xfId="21534" xr:uid="{22D00000-2B12-40CD-8E84-DC559EEE8236}"/>
    <cellStyle name="Normal 5 4 2 2 2 4 2 4 2" xfId="35226" xr:uid="{0D27BCFE-120B-411F-8493-2450BB420792}"/>
    <cellStyle name="Normal 5 4 2 2 2 4 2 4 3" xfId="50110" xr:uid="{F8D6C56B-09F6-457E-B951-C241349E5D74}"/>
    <cellStyle name="Normal 5 4 2 2 2 4 2 5" xfId="14690" xr:uid="{E8C5BF2F-0314-4233-8A23-933D02D9BCE7}"/>
    <cellStyle name="Normal 5 4 2 2 2 4 2 5 2" xfId="40883" xr:uid="{BD146900-77A6-416A-AF15-267989E61077}"/>
    <cellStyle name="Normal 5 4 2 2 2 4 2 6" xfId="28380" xr:uid="{DFEC9B92-24E6-4F08-8356-37FFA59AB67E}"/>
    <cellStyle name="Normal 5 4 2 2 2 4 2 7" xfId="43264" xr:uid="{C950C616-138D-4923-A64F-BE8342FB1B14}"/>
    <cellStyle name="Normal 5 4 2 2 2 4 2 8" xfId="7844" xr:uid="{07044EF9-4E9D-44EF-BA1A-A9D512705773}"/>
    <cellStyle name="Normal 5 4 2 2 2 4 3" xfId="9555" xr:uid="{1CF42AE1-1512-438E-AA49-AFDA83A6AA60}"/>
    <cellStyle name="Normal 5 4 2 2 2 4 3 2" xfId="12977" xr:uid="{FA6A6A43-D806-4696-8C81-77849B784659}"/>
    <cellStyle name="Normal 5 4 2 2 2 4 3 2 2" xfId="26667" xr:uid="{F4E05823-FAF8-4915-BF30-BA048034758F}"/>
    <cellStyle name="Normal 5 4 2 2 2 4 3 2 2 2" xfId="40359" xr:uid="{24A46567-199C-4826-ACE8-3F3BCFF5FF2C}"/>
    <cellStyle name="Normal 5 4 2 2 2 4 3 2 2 3" xfId="55243" xr:uid="{6B6456A0-4298-4C67-8EB0-8793F7D4521E}"/>
    <cellStyle name="Normal 5 4 2 2 2 4 3 2 3" xfId="19823" xr:uid="{26A2AC86-B291-410D-BD8A-790F1704BF49}"/>
    <cellStyle name="Normal 5 4 2 2 2 4 3 2 4" xfId="33513" xr:uid="{1D2D43D6-C3A6-4F0B-9426-4E8986072708}"/>
    <cellStyle name="Normal 5 4 2 2 2 4 3 2 5" xfId="48397" xr:uid="{9E2ABAF8-4A69-4F00-B7EB-9FB28A6E3716}"/>
    <cellStyle name="Normal 5 4 2 2 2 4 3 3" xfId="23245" xr:uid="{F44ACDF5-7816-4754-AC46-A1069E330646}"/>
    <cellStyle name="Normal 5 4 2 2 2 4 3 3 2" xfId="36937" xr:uid="{6E5D9C77-0508-4932-B1CB-BF9C26454BDF}"/>
    <cellStyle name="Normal 5 4 2 2 2 4 3 3 3" xfId="51821" xr:uid="{99106174-D0CE-4635-B875-0F1BDD299590}"/>
    <cellStyle name="Normal 5 4 2 2 2 4 3 4" xfId="16401" xr:uid="{A52C57D6-9E4A-4941-B95C-E14DDC1100E5}"/>
    <cellStyle name="Normal 5 4 2 2 2 4 3 5" xfId="30091" xr:uid="{12E87EC3-6E10-4A12-8512-83F7B5568C9A}"/>
    <cellStyle name="Normal 5 4 2 2 2 4 3 6" xfId="44975" xr:uid="{F64829BC-AEF6-4429-AABF-8804BA4FC0DB}"/>
    <cellStyle name="Normal 5 4 2 2 2 4 4" xfId="11265" xr:uid="{B2AFABAC-F2B2-4224-A12E-ECA503278D05}"/>
    <cellStyle name="Normal 5 4 2 2 2 4 4 2" xfId="24955" xr:uid="{3A5920BC-02D4-4E69-9491-DCF49E22ADFB}"/>
    <cellStyle name="Normal 5 4 2 2 2 4 4 2 2" xfId="38647" xr:uid="{1141276D-6B77-45E6-B3BB-BC40A58F12AD}"/>
    <cellStyle name="Normal 5 4 2 2 2 4 4 2 3" xfId="53531" xr:uid="{08C3A3B6-AC2A-4337-A82E-36268E7A8B30}"/>
    <cellStyle name="Normal 5 4 2 2 2 4 4 3" xfId="18111" xr:uid="{B74AC936-8F90-4306-A141-48B82EE4F72A}"/>
    <cellStyle name="Normal 5 4 2 2 2 4 4 4" xfId="31801" xr:uid="{B8ABB83A-C2AF-44C5-98EF-04C52ED85870}"/>
    <cellStyle name="Normal 5 4 2 2 2 4 4 5" xfId="46685" xr:uid="{072B1E36-AD07-43F0-B2C8-86A9AD3A0C7D}"/>
    <cellStyle name="Normal 5 4 2 2 2 4 5" xfId="21533" xr:uid="{ACE5774E-0F35-4DC9-A402-42C9E3E067E9}"/>
    <cellStyle name="Normal 5 4 2 2 2 4 5 2" xfId="35225" xr:uid="{BEF2D0AB-15D2-46F7-9EE3-F9CDB061D289}"/>
    <cellStyle name="Normal 5 4 2 2 2 4 5 3" xfId="50109" xr:uid="{791517B1-7CA4-41CC-805B-D274BA1FD518}"/>
    <cellStyle name="Normal 5 4 2 2 2 4 6" xfId="14689" xr:uid="{04C2D93E-20E4-4835-A447-2D88C20CC42F}"/>
    <cellStyle name="Normal 5 4 2 2 2 4 6 2" xfId="40882" xr:uid="{97C3DD51-A5D1-4722-B7E4-96C530451D8C}"/>
    <cellStyle name="Normal 5 4 2 2 2 4 7" xfId="28379" xr:uid="{CAB4F9DE-1FC0-45B6-9997-D33126594EDE}"/>
    <cellStyle name="Normal 5 4 2 2 2 4 8" xfId="43263" xr:uid="{FFD30DF8-BCA8-4E3F-8335-C4B5043B4CFF}"/>
    <cellStyle name="Normal 5 4 2 2 2 4 9" xfId="7843" xr:uid="{56729B4B-4625-461A-A741-B2C47631BBE8}"/>
    <cellStyle name="Normal 5 4 2 2 2 5" xfId="1192" xr:uid="{167D1D3E-093A-4C90-B004-06E33E02BC4F}"/>
    <cellStyle name="Normal 5 4 2 2 2 5 2" xfId="9557" xr:uid="{ACAAA02F-1710-469E-9FE9-FA49205A9E01}"/>
    <cellStyle name="Normal 5 4 2 2 2 5 2 2" xfId="12979" xr:uid="{0A00F850-6744-425E-9550-6BCA42658999}"/>
    <cellStyle name="Normal 5 4 2 2 2 5 2 2 2" xfId="26669" xr:uid="{8B06A097-348A-41D3-A109-8F2C8DD4DA16}"/>
    <cellStyle name="Normal 5 4 2 2 2 5 2 2 2 2" xfId="40361" xr:uid="{FA02E79B-10BB-432D-ACD7-CA9C9F7276F2}"/>
    <cellStyle name="Normal 5 4 2 2 2 5 2 2 2 3" xfId="55245" xr:uid="{60050C68-618E-4AA9-9D05-F17DF474796D}"/>
    <cellStyle name="Normal 5 4 2 2 2 5 2 2 3" xfId="19825" xr:uid="{5873870B-FFC1-4DE7-A90B-2C0E3EA9E9F0}"/>
    <cellStyle name="Normal 5 4 2 2 2 5 2 2 4" xfId="33515" xr:uid="{FEF55FC8-51FC-4A82-937B-94C406A38196}"/>
    <cellStyle name="Normal 5 4 2 2 2 5 2 2 5" xfId="48399" xr:uid="{F785463B-D054-4755-949A-4D277C808791}"/>
    <cellStyle name="Normal 5 4 2 2 2 5 2 3" xfId="23247" xr:uid="{44BB26D9-C8A6-4A9B-93C3-C78A0BB46973}"/>
    <cellStyle name="Normal 5 4 2 2 2 5 2 3 2" xfId="36939" xr:uid="{7FB2BACE-C895-4A01-907B-C850F796F5EC}"/>
    <cellStyle name="Normal 5 4 2 2 2 5 2 3 3" xfId="51823" xr:uid="{334FDE8C-C814-4319-9D60-8B7D70D7DDB7}"/>
    <cellStyle name="Normal 5 4 2 2 2 5 2 4" xfId="16403" xr:uid="{3683929A-0000-4F77-88D7-711DA4A0A78B}"/>
    <cellStyle name="Normal 5 4 2 2 2 5 2 5" xfId="30093" xr:uid="{2DB0514A-9FC5-4603-9CFA-F6436328CBD8}"/>
    <cellStyle name="Normal 5 4 2 2 2 5 2 6" xfId="44977" xr:uid="{F5FC946E-A75C-42E8-9F7D-065833598F64}"/>
    <cellStyle name="Normal 5 4 2 2 2 5 3" xfId="11267" xr:uid="{67C08711-8026-4B61-AE91-2DAE6E040268}"/>
    <cellStyle name="Normal 5 4 2 2 2 5 3 2" xfId="24957" xr:uid="{D14F9ACF-A268-46F8-963A-0A5A5E76BFD5}"/>
    <cellStyle name="Normal 5 4 2 2 2 5 3 2 2" xfId="38649" xr:uid="{DEC15D60-5327-48D4-944D-0A5BDB1945AD}"/>
    <cellStyle name="Normal 5 4 2 2 2 5 3 2 3" xfId="53533" xr:uid="{C491AF9A-2CED-40E4-9198-1744742B4140}"/>
    <cellStyle name="Normal 5 4 2 2 2 5 3 3" xfId="18113" xr:uid="{145AE2AB-E75C-4630-A9C4-D8059EE5DCFD}"/>
    <cellStyle name="Normal 5 4 2 2 2 5 3 4" xfId="31803" xr:uid="{D4EF5C30-04AD-410B-8A6B-5256D119F163}"/>
    <cellStyle name="Normal 5 4 2 2 2 5 3 5" xfId="46687" xr:uid="{3606D3C7-8DB5-440E-B2AB-4985AE3430C2}"/>
    <cellStyle name="Normal 5 4 2 2 2 5 4" xfId="21535" xr:uid="{A0FCF344-A5B4-4535-A921-73DE14F36CE2}"/>
    <cellStyle name="Normal 5 4 2 2 2 5 4 2" xfId="35227" xr:uid="{8A581CEF-ED0F-4A45-99AA-743EADA09C5C}"/>
    <cellStyle name="Normal 5 4 2 2 2 5 4 3" xfId="50111" xr:uid="{43F4D27F-8D12-40A5-883A-8D3D53DF968B}"/>
    <cellStyle name="Normal 5 4 2 2 2 5 5" xfId="14691" xr:uid="{91C601D3-4825-49FF-9C2E-491CD85FE173}"/>
    <cellStyle name="Normal 5 4 2 2 2 5 5 2" xfId="40884" xr:uid="{672664A3-1FA9-4D09-B693-D1C70AE0A4CF}"/>
    <cellStyle name="Normal 5 4 2 2 2 5 6" xfId="28381" xr:uid="{F6D95FEB-5C03-4E10-85E9-287C5D62F5A9}"/>
    <cellStyle name="Normal 5 4 2 2 2 5 7" xfId="43265" xr:uid="{57A6F502-973C-4A4B-A4E8-92BC3D380D73}"/>
    <cellStyle name="Normal 5 4 2 2 2 5 8" xfId="7845" xr:uid="{D83CF18C-E750-4A82-A604-06376E324A8D}"/>
    <cellStyle name="Normal 5 4 2 2 2 6" xfId="2849" xr:uid="{9CE110CA-9469-4D86-BE59-53C9834FFD7B}"/>
    <cellStyle name="Normal 5 4 2 2 2 6 2" xfId="9558" xr:uid="{CAFE78BD-ACC4-45CE-AAF9-0A7C8AB660DF}"/>
    <cellStyle name="Normal 5 4 2 2 2 6 2 2" xfId="12980" xr:uid="{C1D2E5FF-91C2-4CBA-AF06-13F2C483B784}"/>
    <cellStyle name="Normal 5 4 2 2 2 6 2 2 2" xfId="26670" xr:uid="{5B76EA22-516B-48E0-B397-53468E5B09F8}"/>
    <cellStyle name="Normal 5 4 2 2 2 6 2 2 2 2" xfId="40362" xr:uid="{C145567A-4FEF-4C64-B7D6-C001DE525A93}"/>
    <cellStyle name="Normal 5 4 2 2 2 6 2 2 2 3" xfId="55246" xr:uid="{5F306580-680F-4DAB-8742-88DFBCDFB07E}"/>
    <cellStyle name="Normal 5 4 2 2 2 6 2 2 3" xfId="19826" xr:uid="{7C5D2ECD-9347-48FE-AC46-33F18526A009}"/>
    <cellStyle name="Normal 5 4 2 2 2 6 2 2 4" xfId="33516" xr:uid="{CF832B1E-C5BC-4277-B321-18DD453ACD96}"/>
    <cellStyle name="Normal 5 4 2 2 2 6 2 2 5" xfId="48400" xr:uid="{F78A9F53-D3F2-4C06-924D-3016401CDA30}"/>
    <cellStyle name="Normal 5 4 2 2 2 6 2 3" xfId="23248" xr:uid="{21768C47-8B7C-495F-B892-07485D1E2E1E}"/>
    <cellStyle name="Normal 5 4 2 2 2 6 2 3 2" xfId="36940" xr:uid="{7C7B33D3-E769-43BB-8CA7-B3259A9239D2}"/>
    <cellStyle name="Normal 5 4 2 2 2 6 2 3 3" xfId="51824" xr:uid="{623E9D0A-B89F-4934-87DA-E74EE539C22D}"/>
    <cellStyle name="Normal 5 4 2 2 2 6 2 4" xfId="16404" xr:uid="{923382EA-30CE-41C3-9B62-92AD29C74DBC}"/>
    <cellStyle name="Normal 5 4 2 2 2 6 2 5" xfId="30094" xr:uid="{ABE6C670-AB9B-4216-A0C4-E6E07D65A350}"/>
    <cellStyle name="Normal 5 4 2 2 2 6 2 6" xfId="44978" xr:uid="{43A3BC02-D38B-4A85-8176-93ACD2E36615}"/>
    <cellStyle name="Normal 5 4 2 2 2 6 3" xfId="11268" xr:uid="{3DC7F379-1310-493F-B2DA-624362EF5DED}"/>
    <cellStyle name="Normal 5 4 2 2 2 6 3 2" xfId="24958" xr:uid="{72D771E5-AE0F-4F7F-AB62-B6D421926E83}"/>
    <cellStyle name="Normal 5 4 2 2 2 6 3 2 2" xfId="38650" xr:uid="{0BDE5A9A-6A4B-456A-A234-60D234C2ADCA}"/>
    <cellStyle name="Normal 5 4 2 2 2 6 3 2 3" xfId="53534" xr:uid="{029EEDDF-9196-48DF-88AA-1001D791DCD4}"/>
    <cellStyle name="Normal 5 4 2 2 2 6 3 3" xfId="18114" xr:uid="{AF197051-CD74-4CF7-8B65-78C48CB5D098}"/>
    <cellStyle name="Normal 5 4 2 2 2 6 3 4" xfId="31804" xr:uid="{B9F927CF-3A24-4DD1-83B0-15CA698847A6}"/>
    <cellStyle name="Normal 5 4 2 2 2 6 3 5" xfId="46688" xr:uid="{2CF504FD-8835-4FE6-936B-C9F7699E68AA}"/>
    <cellStyle name="Normal 5 4 2 2 2 6 4" xfId="21536" xr:uid="{5F089907-3DD3-4898-884E-DE907D924F2F}"/>
    <cellStyle name="Normal 5 4 2 2 2 6 4 2" xfId="35228" xr:uid="{97B717C2-0234-40B6-93A4-AA5B60FE4915}"/>
    <cellStyle name="Normal 5 4 2 2 2 6 4 3" xfId="50112" xr:uid="{377B078B-97D1-4B8B-9C9B-5FC724DF833E}"/>
    <cellStyle name="Normal 5 4 2 2 2 6 5" xfId="14692" xr:uid="{221E149C-3B0D-4388-AF47-D1EDE74C4BD3}"/>
    <cellStyle name="Normal 5 4 2 2 2 6 5 2" xfId="41124" xr:uid="{600EC94C-4ABB-465C-AF63-9EBC35D945F5}"/>
    <cellStyle name="Normal 5 4 2 2 2 6 6" xfId="28382" xr:uid="{378037C7-ABF8-4D0C-9101-FF42A68ACDF3}"/>
    <cellStyle name="Normal 5 4 2 2 2 6 7" xfId="43266" xr:uid="{DEA62F5F-CEEC-45F5-A3A0-1D03240D8D12}"/>
    <cellStyle name="Normal 5 4 2 2 2 6 8" xfId="7846" xr:uid="{9831663A-479F-4B05-A9A0-3619CD159CEC}"/>
    <cellStyle name="Normal 5 4 2 2 2 7" xfId="9544" xr:uid="{57BF1CA4-E4E5-494F-AD60-747E1A9AEF3A}"/>
    <cellStyle name="Normal 5 4 2 2 2 7 2" xfId="12966" xr:uid="{23ED08F5-80FE-401D-8739-4E1411915BE2}"/>
    <cellStyle name="Normal 5 4 2 2 2 7 2 2" xfId="26656" xr:uid="{501109A9-C4AB-4E4D-86BC-F31249C7BAB7}"/>
    <cellStyle name="Normal 5 4 2 2 2 7 2 2 2" xfId="40348" xr:uid="{76D9F84E-3950-429A-97A8-9F033DCCBBDD}"/>
    <cellStyle name="Normal 5 4 2 2 2 7 2 2 3" xfId="55232" xr:uid="{15443F4E-D26F-4A34-A329-0B14207AC6DA}"/>
    <cellStyle name="Normal 5 4 2 2 2 7 2 3" xfId="19812" xr:uid="{5F5B34FA-6C97-4D76-BE6A-9E962BF316D7}"/>
    <cellStyle name="Normal 5 4 2 2 2 7 2 4" xfId="33502" xr:uid="{16A53722-39F7-4153-AAEC-8B547A5A5771}"/>
    <cellStyle name="Normal 5 4 2 2 2 7 2 5" xfId="48386" xr:uid="{A9A4C276-6736-495D-8B30-4E83D169D241}"/>
    <cellStyle name="Normal 5 4 2 2 2 7 3" xfId="23234" xr:uid="{B20B9456-82C1-4A7A-9B81-31A890A13F6A}"/>
    <cellStyle name="Normal 5 4 2 2 2 7 3 2" xfId="36926" xr:uid="{F33A747A-814B-47DE-905B-A693F745482E}"/>
    <cellStyle name="Normal 5 4 2 2 2 7 3 3" xfId="51810" xr:uid="{4C56C70E-56AB-4A7C-AF8A-7736205145B1}"/>
    <cellStyle name="Normal 5 4 2 2 2 7 4" xfId="16390" xr:uid="{E9655385-454F-40F1-8EA6-614620E38446}"/>
    <cellStyle name="Normal 5 4 2 2 2 7 5" xfId="30080" xr:uid="{84F93952-B728-4ED6-894D-45424960329B}"/>
    <cellStyle name="Normal 5 4 2 2 2 7 6" xfId="44964" xr:uid="{BD6A8ACE-009C-416D-928F-7AD640B44319}"/>
    <cellStyle name="Normal 5 4 2 2 2 8" xfId="11254" xr:uid="{E9A21473-B3DC-47BF-95D4-54878352BD80}"/>
    <cellStyle name="Normal 5 4 2 2 2 8 2" xfId="24944" xr:uid="{8281E4F7-9DC0-4CFA-8053-5D8641409F32}"/>
    <cellStyle name="Normal 5 4 2 2 2 8 2 2" xfId="38636" xr:uid="{8D045FCA-11DE-4C5F-915B-F63D2D0834F2}"/>
    <cellStyle name="Normal 5 4 2 2 2 8 2 3" xfId="53520" xr:uid="{708284A9-66EA-4684-B2C4-D69BE0992795}"/>
    <cellStyle name="Normal 5 4 2 2 2 8 3" xfId="18100" xr:uid="{7427B4EF-2484-46BC-B61F-A0673B933DBF}"/>
    <cellStyle name="Normal 5 4 2 2 2 8 4" xfId="31790" xr:uid="{A81FB942-86B6-4336-B0B4-692FFAD3AC69}"/>
    <cellStyle name="Normal 5 4 2 2 2 8 5" xfId="46674" xr:uid="{BC89057A-E895-494A-B2A6-EAA0695445E8}"/>
    <cellStyle name="Normal 5 4 2 2 2 9" xfId="21522" xr:uid="{CD96AA07-6E18-4660-AB84-1F16D2E55CBD}"/>
    <cellStyle name="Normal 5 4 2 2 2 9 2" xfId="35214" xr:uid="{B681ACCF-8922-44CA-A22B-E1D122FC5D02}"/>
    <cellStyle name="Normal 5 4 2 2 2 9 3" xfId="50098" xr:uid="{98E02CFB-B7E9-4633-B75B-755E8574AF65}"/>
    <cellStyle name="Normal 5 4 2 2 3" xfId="299" xr:uid="{A7701926-0F0F-4BBF-9B8A-3657227EABFF}"/>
    <cellStyle name="Normal 5 4 2 2 3 10" xfId="43267" xr:uid="{BCC2CAAD-4FCE-4F63-9F14-C13A141A2C40}"/>
    <cellStyle name="Normal 5 4 2 2 3 11" xfId="7847" xr:uid="{2CF3A89A-2D82-4CA4-890E-0B7949DCA96D}"/>
    <cellStyle name="Normal 5 4 2 2 3 2" xfId="537" xr:uid="{B725A8AC-971D-4B34-8DD2-63A1AB2CD2CF}"/>
    <cellStyle name="Normal 5 4 2 2 3 2 2" xfId="538" xr:uid="{8E634964-F783-43D7-8F53-3B4415AB0156}"/>
    <cellStyle name="Normal 5 4 2 2 3 2 2 2" xfId="1193" xr:uid="{000084C6-5605-418F-9131-789471EF0B90}"/>
    <cellStyle name="Normal 5 4 2 2 3 2 2 2 2" xfId="1194" xr:uid="{ADA309BB-DB19-4DF3-BFCF-B9181F28B2CB}"/>
    <cellStyle name="Normal 5 4 2 2 3 2 2 2 2 2" xfId="26673" xr:uid="{75B83C85-381D-473F-A10D-364E5D4F7E53}"/>
    <cellStyle name="Normal 5 4 2 2 3 2 2 2 2 2 2" xfId="40365" xr:uid="{815CB4C4-7975-4854-96FF-09EC70249D6F}"/>
    <cellStyle name="Normal 5 4 2 2 3 2 2 2 2 2 3" xfId="55249" xr:uid="{58D578EB-B60A-465A-BFB0-9E17EC495938}"/>
    <cellStyle name="Normal 5 4 2 2 3 2 2 2 2 3" xfId="19829" xr:uid="{A3001EBC-10A4-4D8B-81A9-C09801A42A52}"/>
    <cellStyle name="Normal 5 4 2 2 3 2 2 2 2 3 2" xfId="40886" xr:uid="{3CB9E73E-F4AC-427A-8B69-C9003BC53D3E}"/>
    <cellStyle name="Normal 5 4 2 2 3 2 2 2 2 4" xfId="33519" xr:uid="{C3F54BD6-9337-47C3-AF2C-16D016368AA5}"/>
    <cellStyle name="Normal 5 4 2 2 3 2 2 2 2 5" xfId="48403" xr:uid="{C8910518-15F4-40F2-8361-4CCB3DC73A02}"/>
    <cellStyle name="Normal 5 4 2 2 3 2 2 2 2 6" xfId="12983" xr:uid="{707DAB94-A0E5-4C1E-8581-3EB6675C47CE}"/>
    <cellStyle name="Normal 5 4 2 2 3 2 2 2 3" xfId="23251" xr:uid="{149C05F8-E758-4937-8250-B53150CDAE53}"/>
    <cellStyle name="Normal 5 4 2 2 3 2 2 2 3 2" xfId="36943" xr:uid="{B68DD060-F068-472B-9A7D-16E3E952A64E}"/>
    <cellStyle name="Normal 5 4 2 2 3 2 2 2 3 3" xfId="51827" xr:uid="{0AC8499E-73BB-44A4-8B88-B958747ACFDC}"/>
    <cellStyle name="Normal 5 4 2 2 3 2 2 2 4" xfId="16407" xr:uid="{B2DAAE98-B8AF-4352-A062-0EF6897F5B99}"/>
    <cellStyle name="Normal 5 4 2 2 3 2 2 2 4 2" xfId="40885" xr:uid="{86EE4D46-404E-4D69-9342-7F8B38C6B939}"/>
    <cellStyle name="Normal 5 4 2 2 3 2 2 2 5" xfId="30097" xr:uid="{10504DF8-F586-426D-AFE6-6FFFB4B93793}"/>
    <cellStyle name="Normal 5 4 2 2 3 2 2 2 6" xfId="44981" xr:uid="{6BE00B23-38A6-4AD9-9D23-0D752A0CA45E}"/>
    <cellStyle name="Normal 5 4 2 2 3 2 2 2 7" xfId="9561" xr:uid="{107A58E1-4D8F-4700-943B-727D0E4E675A}"/>
    <cellStyle name="Normal 5 4 2 2 3 2 2 3" xfId="1195" xr:uid="{05294D3E-D42F-4FFA-AF1C-87D05C2FAC7F}"/>
    <cellStyle name="Normal 5 4 2 2 3 2 2 3 2" xfId="24961" xr:uid="{75F28ABC-0F58-4943-941E-3474E89877F9}"/>
    <cellStyle name="Normal 5 4 2 2 3 2 2 3 2 2" xfId="38653" xr:uid="{E9A96F3C-648B-490F-BC62-35E517741AB4}"/>
    <cellStyle name="Normal 5 4 2 2 3 2 2 3 2 3" xfId="53537" xr:uid="{ABC76D96-34E3-4B33-9214-9D11789377EA}"/>
    <cellStyle name="Normal 5 4 2 2 3 2 2 3 3" xfId="18117" xr:uid="{F5F22FA1-FD61-4B83-B344-EE941FA8DEC1}"/>
    <cellStyle name="Normal 5 4 2 2 3 2 2 3 3 2" xfId="40887" xr:uid="{144EA512-4F9D-445F-A105-82271EE9CF02}"/>
    <cellStyle name="Normal 5 4 2 2 3 2 2 3 4" xfId="31807" xr:uid="{35AE1EDD-7873-4368-83B5-B0EA029D9CDF}"/>
    <cellStyle name="Normal 5 4 2 2 3 2 2 3 5" xfId="46691" xr:uid="{BED09CC7-4096-4D23-8A7D-992D19B43478}"/>
    <cellStyle name="Normal 5 4 2 2 3 2 2 3 6" xfId="11271" xr:uid="{D3F337CD-B99D-4121-9FAA-53B613A08704}"/>
    <cellStyle name="Normal 5 4 2 2 3 2 2 4" xfId="21539" xr:uid="{892E8A1B-6E26-4BC1-9011-7B775687A34A}"/>
    <cellStyle name="Normal 5 4 2 2 3 2 2 4 2" xfId="35231" xr:uid="{50BBF386-3C23-4268-9AB7-C8F320110E7D}"/>
    <cellStyle name="Normal 5 4 2 2 3 2 2 4 3" xfId="50115" xr:uid="{655A1187-3F76-4134-9077-96963D967A5E}"/>
    <cellStyle name="Normal 5 4 2 2 3 2 2 5" xfId="14695" xr:uid="{5E97B45D-CB4F-4F6F-B41B-ACDD13196D24}"/>
    <cellStyle name="Normal 5 4 2 2 3 2 2 5 2" xfId="40814" xr:uid="{C3B66C42-98AF-4968-9BE9-A2FF1B8C7837}"/>
    <cellStyle name="Normal 5 4 2 2 3 2 2 6" xfId="28385" xr:uid="{A0E8D255-CF5F-431C-941B-DF1C8FB1020B}"/>
    <cellStyle name="Normal 5 4 2 2 3 2 2 7" xfId="43269" xr:uid="{2B1847DA-51CB-4144-B7A2-EC94BCE73FDD}"/>
    <cellStyle name="Normal 5 4 2 2 3 2 2 8" xfId="7849" xr:uid="{FD5FF8B7-CFB0-4117-A317-7775803C4823}"/>
    <cellStyle name="Normal 5 4 2 2 3 2 3" xfId="1196" xr:uid="{436BF958-A55D-4391-8C01-08C0A1A6EA75}"/>
    <cellStyle name="Normal 5 4 2 2 3 2 3 2" xfId="1197" xr:uid="{A24A989B-FD32-4E15-BC91-F768D11DBFD7}"/>
    <cellStyle name="Normal 5 4 2 2 3 2 3 2 2" xfId="26672" xr:uid="{1970C48D-E821-4203-8B93-8624EB829615}"/>
    <cellStyle name="Normal 5 4 2 2 3 2 3 2 2 2" xfId="40364" xr:uid="{C5F321DB-4593-4E15-A716-44CFC87B15C1}"/>
    <cellStyle name="Normal 5 4 2 2 3 2 3 2 2 3" xfId="55248" xr:uid="{48359D0F-C8A8-45E4-BBC1-8F7DBCDEDA3A}"/>
    <cellStyle name="Normal 5 4 2 2 3 2 3 2 3" xfId="19828" xr:uid="{41294F3C-7CC8-439D-8FF7-31FD49AC5DD7}"/>
    <cellStyle name="Normal 5 4 2 2 3 2 3 2 3 2" xfId="40889" xr:uid="{54BA7478-FE37-4354-9995-C0A64FCFA659}"/>
    <cellStyle name="Normal 5 4 2 2 3 2 3 2 4" xfId="33518" xr:uid="{7FE9C45D-BBE9-4D51-B10D-2E6E669093CB}"/>
    <cellStyle name="Normal 5 4 2 2 3 2 3 2 5" xfId="48402" xr:uid="{FB741C23-0AB6-4736-AA86-DD9606E056A3}"/>
    <cellStyle name="Normal 5 4 2 2 3 2 3 2 6" xfId="12982" xr:uid="{49A8AA5F-1804-4F77-B00D-F44B90D3F13E}"/>
    <cellStyle name="Normal 5 4 2 2 3 2 3 3" xfId="23250" xr:uid="{20A5B16C-FFDC-4AE2-9321-C6D910E9AB2A}"/>
    <cellStyle name="Normal 5 4 2 2 3 2 3 3 2" xfId="36942" xr:uid="{1817C305-034A-4FD3-89D1-2F9DBB37E177}"/>
    <cellStyle name="Normal 5 4 2 2 3 2 3 3 3" xfId="51826" xr:uid="{E3C926C9-331C-4AE1-A55A-3D55087F4F24}"/>
    <cellStyle name="Normal 5 4 2 2 3 2 3 4" xfId="16406" xr:uid="{8DC09752-B60D-4861-A191-BAA80DB3A6A5}"/>
    <cellStyle name="Normal 5 4 2 2 3 2 3 4 2" xfId="40888" xr:uid="{A926B9AD-8013-4A1E-A7A2-B95BD1E1902F}"/>
    <cellStyle name="Normal 5 4 2 2 3 2 3 5" xfId="30096" xr:uid="{A0FA3771-F1AD-4AA0-B504-ABA79A5B76F1}"/>
    <cellStyle name="Normal 5 4 2 2 3 2 3 6" xfId="44980" xr:uid="{F09C23B2-45F6-439C-95FE-5991A35FA2D1}"/>
    <cellStyle name="Normal 5 4 2 2 3 2 3 7" xfId="9560" xr:uid="{0B530BF5-D7ED-485D-8DBF-ADCECB6FB997}"/>
    <cellStyle name="Normal 5 4 2 2 3 2 4" xfId="1198" xr:uid="{5FCBE0E0-E164-4634-BF55-65895E31934A}"/>
    <cellStyle name="Normal 5 4 2 2 3 2 4 2" xfId="24960" xr:uid="{11FD7164-7D36-40D6-A603-10F1C54C4619}"/>
    <cellStyle name="Normal 5 4 2 2 3 2 4 2 2" xfId="38652" xr:uid="{08F27778-028F-440F-B17C-94AAEF76B3D3}"/>
    <cellStyle name="Normal 5 4 2 2 3 2 4 2 3" xfId="53536" xr:uid="{BF20DB03-F416-4194-92E6-47E2EBCD350A}"/>
    <cellStyle name="Normal 5 4 2 2 3 2 4 3" xfId="18116" xr:uid="{1DD3CC3F-44B6-40B2-904D-9EC0D698123D}"/>
    <cellStyle name="Normal 5 4 2 2 3 2 4 3 2" xfId="40890" xr:uid="{FA1F858B-C932-4FAF-AA73-D785F254CA18}"/>
    <cellStyle name="Normal 5 4 2 2 3 2 4 4" xfId="31806" xr:uid="{E5EB29D9-522A-4CC2-B64A-04B9DF7438B8}"/>
    <cellStyle name="Normal 5 4 2 2 3 2 4 5" xfId="46690" xr:uid="{A44F38CC-E06D-4714-9ECE-4C8EE66DC037}"/>
    <cellStyle name="Normal 5 4 2 2 3 2 4 6" xfId="11270" xr:uid="{ADAA3583-70B0-4AB3-BCD2-6388F5EE24DC}"/>
    <cellStyle name="Normal 5 4 2 2 3 2 5" xfId="21538" xr:uid="{DC3C55E8-9C13-40E4-AC1F-E73195C0D62E}"/>
    <cellStyle name="Normal 5 4 2 2 3 2 5 2" xfId="35230" xr:uid="{533DB61A-8E00-4400-9F73-52F17A9523F4}"/>
    <cellStyle name="Normal 5 4 2 2 3 2 5 3" xfId="50114" xr:uid="{69608D26-8304-43F7-8B97-F84B0A466DDB}"/>
    <cellStyle name="Normal 5 4 2 2 3 2 6" xfId="14694" xr:uid="{9D3755C9-873B-406B-B0B7-AFC1752D3550}"/>
    <cellStyle name="Normal 5 4 2 2 3 2 6 2" xfId="40813" xr:uid="{A3D4DF94-A365-487B-8901-E36801DB8B4C}"/>
    <cellStyle name="Normal 5 4 2 2 3 2 7" xfId="28384" xr:uid="{7CD5E87C-C06E-428F-8F76-98B8DD2DE006}"/>
    <cellStyle name="Normal 5 4 2 2 3 2 8" xfId="43268" xr:uid="{35AD4ACF-AA72-4F1A-8E8D-8DD2297DFE63}"/>
    <cellStyle name="Normal 5 4 2 2 3 2 9" xfId="7848" xr:uid="{CA914EAD-365C-480F-9B9A-25647D8A2173}"/>
    <cellStyle name="Normal 5 4 2 2 3 3" xfId="539" xr:uid="{513919FD-375D-4CD0-8387-2F986E4F68A9}"/>
    <cellStyle name="Normal 5 4 2 2 3 3 2" xfId="1199" xr:uid="{82ACF6BB-679F-45A5-A08A-FB695E01EBDB}"/>
    <cellStyle name="Normal 5 4 2 2 3 3 2 2" xfId="1200" xr:uid="{9F63A628-F55F-4231-BB27-1BC83521AA5C}"/>
    <cellStyle name="Normal 5 4 2 2 3 3 2 2 2" xfId="26674" xr:uid="{8E477554-9987-47D1-86E4-7F7FD70B38AE}"/>
    <cellStyle name="Normal 5 4 2 2 3 3 2 2 2 2" xfId="40366" xr:uid="{DA55E43E-1A9D-459B-95F8-913D241997A6}"/>
    <cellStyle name="Normal 5 4 2 2 3 3 2 2 2 3" xfId="55250" xr:uid="{4C227058-7EB7-4A36-9448-73A0D9228D7B}"/>
    <cellStyle name="Normal 5 4 2 2 3 3 2 2 3" xfId="19830" xr:uid="{99A5269E-9792-4ADF-855C-F367A8F76D66}"/>
    <cellStyle name="Normal 5 4 2 2 3 3 2 2 3 2" xfId="40892" xr:uid="{9C0DF595-B8BB-4B8A-ADE0-63CD0B416943}"/>
    <cellStyle name="Normal 5 4 2 2 3 3 2 2 4" xfId="33520" xr:uid="{1C59F555-E628-42DC-8209-C62B1E20FA41}"/>
    <cellStyle name="Normal 5 4 2 2 3 3 2 2 5" xfId="48404" xr:uid="{49378186-0629-475B-A8C7-526D791DD4B9}"/>
    <cellStyle name="Normal 5 4 2 2 3 3 2 2 6" xfId="12984" xr:uid="{03F8AD2B-E6E8-4BC6-8C8F-395F6C9EC73F}"/>
    <cellStyle name="Normal 5 4 2 2 3 3 2 3" xfId="23252" xr:uid="{BFA61717-D003-4AAC-9893-086DA4394825}"/>
    <cellStyle name="Normal 5 4 2 2 3 3 2 3 2" xfId="36944" xr:uid="{830F2B82-85DD-4B6E-AA11-94B3C3E7F126}"/>
    <cellStyle name="Normal 5 4 2 2 3 3 2 3 3" xfId="51828" xr:uid="{70E204D5-8137-4CD4-A59C-C980663F0F80}"/>
    <cellStyle name="Normal 5 4 2 2 3 3 2 4" xfId="16408" xr:uid="{3D018413-F3B2-4AA9-9490-692499C18DF5}"/>
    <cellStyle name="Normal 5 4 2 2 3 3 2 4 2" xfId="40891" xr:uid="{5342E244-0C31-4139-A518-7F43ED970AEC}"/>
    <cellStyle name="Normal 5 4 2 2 3 3 2 5" xfId="30098" xr:uid="{BC4C9B6B-02ED-4F79-A60E-48A366B6BC87}"/>
    <cellStyle name="Normal 5 4 2 2 3 3 2 6" xfId="44982" xr:uid="{237CD161-6BDD-4674-82AB-286FF2B78185}"/>
    <cellStyle name="Normal 5 4 2 2 3 3 2 7" xfId="9562" xr:uid="{B3B2B23E-0624-41B7-9CFA-42758274EF8E}"/>
    <cellStyle name="Normal 5 4 2 2 3 3 3" xfId="1201" xr:uid="{8B4ECD18-27BF-49A7-864D-944919DC3093}"/>
    <cellStyle name="Normal 5 4 2 2 3 3 3 2" xfId="24962" xr:uid="{24E64D4C-D4C6-415C-B0C6-5738DBC223D4}"/>
    <cellStyle name="Normal 5 4 2 2 3 3 3 2 2" xfId="38654" xr:uid="{CC5BBAA3-655B-4BBB-A9E3-4B9341C13E90}"/>
    <cellStyle name="Normal 5 4 2 2 3 3 3 2 3" xfId="53538" xr:uid="{D2A0ADFB-3896-47AB-AC65-51AA19D1A7F1}"/>
    <cellStyle name="Normal 5 4 2 2 3 3 3 3" xfId="18118" xr:uid="{C608FDAE-8501-44CB-BD94-3839B410466A}"/>
    <cellStyle name="Normal 5 4 2 2 3 3 3 3 2" xfId="40893" xr:uid="{16571178-4079-4A40-A936-F732E4439DBF}"/>
    <cellStyle name="Normal 5 4 2 2 3 3 3 4" xfId="31808" xr:uid="{E4BCB078-9B64-4D54-905A-FAEF545E58B1}"/>
    <cellStyle name="Normal 5 4 2 2 3 3 3 5" xfId="46692" xr:uid="{D988AE67-3332-4510-ACB1-B97DD1BCC6C0}"/>
    <cellStyle name="Normal 5 4 2 2 3 3 3 6" xfId="11272" xr:uid="{25A1F891-952F-4081-A42B-130CA70323C0}"/>
    <cellStyle name="Normal 5 4 2 2 3 3 4" xfId="21540" xr:uid="{AB135924-EF61-43B4-B995-803569E6829B}"/>
    <cellStyle name="Normal 5 4 2 2 3 3 4 2" xfId="35232" xr:uid="{FCFF2A24-1D66-487F-9BF8-2630910730BD}"/>
    <cellStyle name="Normal 5 4 2 2 3 3 4 3" xfId="50116" xr:uid="{B89DC845-DFC6-419A-9748-8C81E7807F89}"/>
    <cellStyle name="Normal 5 4 2 2 3 3 5" xfId="14696" xr:uid="{9FA6465F-A3AC-40CF-8DEE-A455EA84B249}"/>
    <cellStyle name="Normal 5 4 2 2 3 3 5 2" xfId="40815" xr:uid="{16950128-492E-430A-B0D2-B036ADE05B30}"/>
    <cellStyle name="Normal 5 4 2 2 3 3 6" xfId="28386" xr:uid="{B9BF50EA-9BC1-4E0B-BFED-165D6143201C}"/>
    <cellStyle name="Normal 5 4 2 2 3 3 7" xfId="43270" xr:uid="{12339758-540B-4D5B-AEAD-F9F43031EA20}"/>
    <cellStyle name="Normal 5 4 2 2 3 3 8" xfId="7850" xr:uid="{5E63D51A-22DE-480B-8115-3694BBDE8622}"/>
    <cellStyle name="Normal 5 4 2 2 3 4" xfId="1202" xr:uid="{9BAA8064-8198-495E-94A8-0F327A50197C}"/>
    <cellStyle name="Normal 5 4 2 2 3 4 2" xfId="1203" xr:uid="{D82D7B1F-1277-4814-A105-E8D35FA76C79}"/>
    <cellStyle name="Normal 5 4 2 2 3 4 2 2" xfId="12985" xr:uid="{1B98540F-4DF0-4DD3-9D2E-677AFF923BD0}"/>
    <cellStyle name="Normal 5 4 2 2 3 4 2 2 2" xfId="26675" xr:uid="{7CE5721C-60D5-46BF-8AFB-00360AFB9456}"/>
    <cellStyle name="Normal 5 4 2 2 3 4 2 2 2 2" xfId="40367" xr:uid="{1431768F-8E2F-4314-8F73-CB98BF8E649A}"/>
    <cellStyle name="Normal 5 4 2 2 3 4 2 2 2 3" xfId="55251" xr:uid="{46A33B68-0215-4555-8D28-A707890B5FA1}"/>
    <cellStyle name="Normal 5 4 2 2 3 4 2 2 3" xfId="19831" xr:uid="{08411A5A-EF49-4F2A-9455-73F6C099ED2D}"/>
    <cellStyle name="Normal 5 4 2 2 3 4 2 2 4" xfId="33521" xr:uid="{C895498F-FF05-4864-BD41-E40F68F0659F}"/>
    <cellStyle name="Normal 5 4 2 2 3 4 2 2 5" xfId="48405" xr:uid="{A9A5FFFD-547F-4B3B-AA69-76E45D613575}"/>
    <cellStyle name="Normal 5 4 2 2 3 4 2 3" xfId="23253" xr:uid="{3CC4FEB1-DC7F-4A68-84B5-D646E1880419}"/>
    <cellStyle name="Normal 5 4 2 2 3 4 2 3 2" xfId="36945" xr:uid="{0AC03927-B730-4C0C-ACE4-50843FADAB59}"/>
    <cellStyle name="Normal 5 4 2 2 3 4 2 3 3" xfId="51829" xr:uid="{356314F4-3A0C-48F2-8C76-3EE036285B61}"/>
    <cellStyle name="Normal 5 4 2 2 3 4 2 4" xfId="16409" xr:uid="{408A0D5D-A031-496E-B8BC-F2B03E4A614A}"/>
    <cellStyle name="Normal 5 4 2 2 3 4 2 4 2" xfId="40895" xr:uid="{15A7DD93-3CB8-4811-9706-89A5310F6CCB}"/>
    <cellStyle name="Normal 5 4 2 2 3 4 2 5" xfId="30099" xr:uid="{259C2937-55A9-40E0-8312-8FD7410CE0C9}"/>
    <cellStyle name="Normal 5 4 2 2 3 4 2 6" xfId="44983" xr:uid="{4204519B-79B4-430F-963C-436F2417D72F}"/>
    <cellStyle name="Normal 5 4 2 2 3 4 2 7" xfId="9563" xr:uid="{C4EEDCB9-667C-4A91-9012-370EA710136A}"/>
    <cellStyle name="Normal 5 4 2 2 3 4 3" xfId="11273" xr:uid="{6066551F-EA47-42C9-9921-9C4F8AA1700A}"/>
    <cellStyle name="Normal 5 4 2 2 3 4 3 2" xfId="24963" xr:uid="{0C4C793F-639C-43E1-8786-BA9A11F71ADF}"/>
    <cellStyle name="Normal 5 4 2 2 3 4 3 2 2" xfId="38655" xr:uid="{C709B12A-76C7-4F54-BB97-921A8CB023F8}"/>
    <cellStyle name="Normal 5 4 2 2 3 4 3 2 3" xfId="53539" xr:uid="{80F8FCDF-67A9-4983-953C-210B40B39AF6}"/>
    <cellStyle name="Normal 5 4 2 2 3 4 3 3" xfId="18119" xr:uid="{76E2B449-47FD-428D-967A-948A1DE66230}"/>
    <cellStyle name="Normal 5 4 2 2 3 4 3 4" xfId="31809" xr:uid="{60F48C1F-5670-4CE6-85B4-250E74A3F920}"/>
    <cellStyle name="Normal 5 4 2 2 3 4 3 5" xfId="46693" xr:uid="{6D6FC06A-6307-4DF8-8DD4-F8F084AB4E7E}"/>
    <cellStyle name="Normal 5 4 2 2 3 4 4" xfId="21541" xr:uid="{3D2169F4-6A7B-4934-BF27-FE9E82001A3E}"/>
    <cellStyle name="Normal 5 4 2 2 3 4 4 2" xfId="35233" xr:uid="{915029B8-629F-470C-A464-0B01DD478A4B}"/>
    <cellStyle name="Normal 5 4 2 2 3 4 4 3" xfId="50117" xr:uid="{77C60D97-132B-46DB-8FEC-E4F5285CFBB0}"/>
    <cellStyle name="Normal 5 4 2 2 3 4 5" xfId="14697" xr:uid="{13DE9A9A-99CB-4169-8522-785BDB6A3865}"/>
    <cellStyle name="Normal 5 4 2 2 3 4 5 2" xfId="40894" xr:uid="{539B5980-35CD-4031-90DC-335D967034DB}"/>
    <cellStyle name="Normal 5 4 2 2 3 4 6" xfId="28387" xr:uid="{AFDE944A-3C92-46CF-84BB-6C1260FB4EDF}"/>
    <cellStyle name="Normal 5 4 2 2 3 4 7" xfId="43271" xr:uid="{F60A28DC-B95C-41B4-96A1-8F60929C226B}"/>
    <cellStyle name="Normal 5 4 2 2 3 4 8" xfId="7851" xr:uid="{65CC741C-227A-42C2-9493-E70B6D5B64EB}"/>
    <cellStyle name="Normal 5 4 2 2 3 5" xfId="1204" xr:uid="{7365BC15-8341-45B5-B13A-6252EE9A1FC5}"/>
    <cellStyle name="Normal 5 4 2 2 3 5 2" xfId="12981" xr:uid="{678D8714-5B68-48FB-B799-D3C26C1CDBD9}"/>
    <cellStyle name="Normal 5 4 2 2 3 5 2 2" xfId="26671" xr:uid="{A333313A-2A72-4C49-82E9-6BC39E3281A5}"/>
    <cellStyle name="Normal 5 4 2 2 3 5 2 2 2" xfId="40363" xr:uid="{09C81E12-6A7B-4635-B168-A009207488E2}"/>
    <cellStyle name="Normal 5 4 2 2 3 5 2 2 3" xfId="55247" xr:uid="{35019B91-8E52-4F96-94CB-4C835CC31565}"/>
    <cellStyle name="Normal 5 4 2 2 3 5 2 3" xfId="19827" xr:uid="{B62DA312-4ACA-49E1-9193-D2D41618F408}"/>
    <cellStyle name="Normal 5 4 2 2 3 5 2 4" xfId="33517" xr:uid="{081ABF01-82DE-4666-A9DD-1E0A30967919}"/>
    <cellStyle name="Normal 5 4 2 2 3 5 2 5" xfId="48401" xr:uid="{B9DCC0C6-B519-45B6-A4A9-916C0FC2A8A6}"/>
    <cellStyle name="Normal 5 4 2 2 3 5 3" xfId="23249" xr:uid="{66B01696-51D4-41FA-9A5A-89EE3CF0DB37}"/>
    <cellStyle name="Normal 5 4 2 2 3 5 3 2" xfId="36941" xr:uid="{D8EF0075-F978-4E32-ADF0-000FA3051991}"/>
    <cellStyle name="Normal 5 4 2 2 3 5 3 3" xfId="51825" xr:uid="{624B4D19-CB36-4C6A-B4F5-9656C80DE878}"/>
    <cellStyle name="Normal 5 4 2 2 3 5 4" xfId="16405" xr:uid="{BCEC0D68-93C4-4CC9-8F83-EAA97D83C021}"/>
    <cellStyle name="Normal 5 4 2 2 3 5 4 2" xfId="40896" xr:uid="{E878C88C-72D3-4F74-B975-03C76E77C7DD}"/>
    <cellStyle name="Normal 5 4 2 2 3 5 5" xfId="30095" xr:uid="{83D03B98-2C33-4F96-BBBA-ABAACE7CD6AB}"/>
    <cellStyle name="Normal 5 4 2 2 3 5 6" xfId="44979" xr:uid="{9DDA2703-791B-4C01-873F-D93DA0141397}"/>
    <cellStyle name="Normal 5 4 2 2 3 5 7" xfId="9559" xr:uid="{17BC3E62-F23A-465E-8E29-335EF06E1FE1}"/>
    <cellStyle name="Normal 5 4 2 2 3 6" xfId="11269" xr:uid="{511D395E-8A9A-419B-965D-AC655EDFCF6E}"/>
    <cellStyle name="Normal 5 4 2 2 3 6 2" xfId="24959" xr:uid="{F71C7D01-3726-4A84-B4E2-C5A002418D9E}"/>
    <cellStyle name="Normal 5 4 2 2 3 6 2 2" xfId="38651" xr:uid="{5F499DDE-CD01-44FB-99AA-3E9FB33A43C0}"/>
    <cellStyle name="Normal 5 4 2 2 3 6 2 3" xfId="53535" xr:uid="{AD5BAC7D-B46A-4DEF-8CF6-0583F14FB37C}"/>
    <cellStyle name="Normal 5 4 2 2 3 6 3" xfId="18115" xr:uid="{AEF4DC1C-87CA-43A6-86B8-238AF965ACE3}"/>
    <cellStyle name="Normal 5 4 2 2 3 6 4" xfId="31805" xr:uid="{F65629C4-A2A7-465E-87DC-CF3D85416CAB}"/>
    <cellStyle name="Normal 5 4 2 2 3 6 5" xfId="46689" xr:uid="{18318030-DF45-4EF5-BBD3-F31789EC9952}"/>
    <cellStyle name="Normal 5 4 2 2 3 7" xfId="21537" xr:uid="{D065DF74-920A-4E94-9830-01227B1A63AD}"/>
    <cellStyle name="Normal 5 4 2 2 3 7 2" xfId="35229" xr:uid="{3155FDC9-0368-4420-BE64-B6B762EEB9AA}"/>
    <cellStyle name="Normal 5 4 2 2 3 7 3" xfId="50113" xr:uid="{0DA3EC1F-BC64-4713-A688-9349CBDA40FC}"/>
    <cellStyle name="Normal 5 4 2 2 3 8" xfId="14693" xr:uid="{AA3151FE-CCDD-4717-8FFC-A702850FF945}"/>
    <cellStyle name="Normal 5 4 2 2 3 8 2" xfId="40780" xr:uid="{BA8560AD-7CD5-435A-884F-6D744CC2E937}"/>
    <cellStyle name="Normal 5 4 2 2 3 9" xfId="28383" xr:uid="{62DD4C88-B6D7-491A-A405-5F2ECEB63A85}"/>
    <cellStyle name="Normal 5 4 2 2 4" xfId="540" xr:uid="{ABE71F56-2737-48DA-AF87-B5CE4326C55B}"/>
    <cellStyle name="Normal 5 4 2 2 4 10" xfId="43272" xr:uid="{0FF49118-A565-40BC-86D5-0943EFBC1B52}"/>
    <cellStyle name="Normal 5 4 2 2 4 11" xfId="7852" xr:uid="{235D807B-0784-4C65-A7D9-968BC8D5E4FA}"/>
    <cellStyle name="Normal 5 4 2 2 4 2" xfId="541" xr:uid="{52A8CDB7-B5E9-433E-9B6C-12A61A1C1DA2}"/>
    <cellStyle name="Normal 5 4 2 2 4 2 2" xfId="1205" xr:uid="{9019B9CB-1D2B-4936-A1FA-98BF70924790}"/>
    <cellStyle name="Normal 5 4 2 2 4 2 2 2" xfId="1206" xr:uid="{A1AC75A1-8F88-4104-AFE5-BB0C0BED8FBF}"/>
    <cellStyle name="Normal 5 4 2 2 4 2 2 2 2" xfId="12988" xr:uid="{44B736E9-5808-4891-9F6D-C0249368FE13}"/>
    <cellStyle name="Normal 5 4 2 2 4 2 2 2 2 2" xfId="26678" xr:uid="{DBC92C38-E21B-4250-89A6-6E12878F7A3F}"/>
    <cellStyle name="Normal 5 4 2 2 4 2 2 2 2 2 2" xfId="40370" xr:uid="{959C2066-89E4-4E70-BF50-A1464A90A572}"/>
    <cellStyle name="Normal 5 4 2 2 4 2 2 2 2 2 3" xfId="55254" xr:uid="{84E940C1-15BF-478F-9332-E6578ACE1A41}"/>
    <cellStyle name="Normal 5 4 2 2 4 2 2 2 2 3" xfId="19834" xr:uid="{E0048BB7-D796-4B27-9019-7364220DD5C4}"/>
    <cellStyle name="Normal 5 4 2 2 4 2 2 2 2 4" xfId="33524" xr:uid="{2F83FFAE-B55A-4934-B380-8CB5CCF168AC}"/>
    <cellStyle name="Normal 5 4 2 2 4 2 2 2 2 5" xfId="48408" xr:uid="{2A333118-9232-4234-99D3-CAE32BB2CD9E}"/>
    <cellStyle name="Normal 5 4 2 2 4 2 2 2 3" xfId="23256" xr:uid="{F602070C-2037-48CA-B7CD-A599C836B9EC}"/>
    <cellStyle name="Normal 5 4 2 2 4 2 2 2 3 2" xfId="36948" xr:uid="{13ABA53E-C344-4E5F-9B2F-C573DBD89D07}"/>
    <cellStyle name="Normal 5 4 2 2 4 2 2 2 3 3" xfId="51832" xr:uid="{86AA3104-4A62-4F38-A40D-7B38D23A5257}"/>
    <cellStyle name="Normal 5 4 2 2 4 2 2 2 4" xfId="16412" xr:uid="{B013F245-4E2E-42C8-B4D9-9C42F6002DD9}"/>
    <cellStyle name="Normal 5 4 2 2 4 2 2 2 4 2" xfId="40898" xr:uid="{38AFFE8C-AA6D-43C4-A95B-435AC8C1A0CA}"/>
    <cellStyle name="Normal 5 4 2 2 4 2 2 2 5" xfId="30102" xr:uid="{31BE61F4-1374-476C-9F45-8347D845970D}"/>
    <cellStyle name="Normal 5 4 2 2 4 2 2 2 6" xfId="44986" xr:uid="{2837E3D8-9857-4497-B8DB-8D81DAA5D13D}"/>
    <cellStyle name="Normal 5 4 2 2 4 2 2 2 7" xfId="9566" xr:uid="{7A106B8C-86BC-42FC-92ED-C8A2FD9278A3}"/>
    <cellStyle name="Normal 5 4 2 2 4 2 2 3" xfId="11276" xr:uid="{FC048AB2-96F5-4DE9-A001-19D0CE40D86A}"/>
    <cellStyle name="Normal 5 4 2 2 4 2 2 3 2" xfId="24966" xr:uid="{AD304DA1-47E2-4A4F-8B99-544644906E85}"/>
    <cellStyle name="Normal 5 4 2 2 4 2 2 3 2 2" xfId="38658" xr:uid="{01D677F0-B632-42E4-947E-82ADD253EF61}"/>
    <cellStyle name="Normal 5 4 2 2 4 2 2 3 2 3" xfId="53542" xr:uid="{5EBA4012-291B-4698-BCFE-A4912B9EF7BB}"/>
    <cellStyle name="Normal 5 4 2 2 4 2 2 3 3" xfId="18122" xr:uid="{9EB1606D-3761-4E24-9CF2-CB2C94B10147}"/>
    <cellStyle name="Normal 5 4 2 2 4 2 2 3 4" xfId="31812" xr:uid="{6AFF6669-1DA5-4EF7-BB4B-CDEBDB3BA39E}"/>
    <cellStyle name="Normal 5 4 2 2 4 2 2 3 5" xfId="46696" xr:uid="{18D95F1B-392F-4E1C-BAA3-8BE3B11677C4}"/>
    <cellStyle name="Normal 5 4 2 2 4 2 2 4" xfId="21544" xr:uid="{2D07FB52-5FD2-4828-BD81-FF535399021B}"/>
    <cellStyle name="Normal 5 4 2 2 4 2 2 4 2" xfId="35236" xr:uid="{6DA464CB-1D8A-412B-B4A3-1A123FFE7D73}"/>
    <cellStyle name="Normal 5 4 2 2 4 2 2 4 3" xfId="50120" xr:uid="{47601580-60D5-407F-9E75-77209FF60BA7}"/>
    <cellStyle name="Normal 5 4 2 2 4 2 2 5" xfId="14700" xr:uid="{A3A8EBC1-35C7-42BD-82C8-526BF86FCF4E}"/>
    <cellStyle name="Normal 5 4 2 2 4 2 2 5 2" xfId="40897" xr:uid="{2D3FB675-47F1-4F00-A3E3-BCA2E8F57FDF}"/>
    <cellStyle name="Normal 5 4 2 2 4 2 2 6" xfId="28390" xr:uid="{DB6C00F1-E94A-46B2-8E94-A5ABD2B77B2A}"/>
    <cellStyle name="Normal 5 4 2 2 4 2 2 7" xfId="43274" xr:uid="{A1ED7628-4203-4883-9B63-44A7E308CCDD}"/>
    <cellStyle name="Normal 5 4 2 2 4 2 2 8" xfId="7854" xr:uid="{8A34B4A7-DCD0-4008-9199-A8DD20BA3AE6}"/>
    <cellStyle name="Normal 5 4 2 2 4 2 3" xfId="1207" xr:uid="{F4FD93E5-C501-477D-8DEA-49EDC5648D8C}"/>
    <cellStyle name="Normal 5 4 2 2 4 2 3 2" xfId="12987" xr:uid="{CBA63470-EFC6-4FB9-9DEC-32EFEAFA4989}"/>
    <cellStyle name="Normal 5 4 2 2 4 2 3 2 2" xfId="26677" xr:uid="{C01D4525-CCDE-4995-B58F-D0C4A39AF1DA}"/>
    <cellStyle name="Normal 5 4 2 2 4 2 3 2 2 2" xfId="40369" xr:uid="{8B996298-47C3-40B2-B745-DEB4AB4E4BA9}"/>
    <cellStyle name="Normal 5 4 2 2 4 2 3 2 2 3" xfId="55253" xr:uid="{D4541267-0F29-4ED0-BB26-D9AFAE927E64}"/>
    <cellStyle name="Normal 5 4 2 2 4 2 3 2 3" xfId="19833" xr:uid="{8567AB25-861F-4E4B-9EDE-512A3AFCB05D}"/>
    <cellStyle name="Normal 5 4 2 2 4 2 3 2 4" xfId="33523" xr:uid="{80A36652-DDD8-4541-87DB-3F34D19432CA}"/>
    <cellStyle name="Normal 5 4 2 2 4 2 3 2 5" xfId="48407" xr:uid="{AEF90F3F-54F1-4EB2-B214-A763083883CF}"/>
    <cellStyle name="Normal 5 4 2 2 4 2 3 3" xfId="23255" xr:uid="{2CB82DF0-A050-4B9D-9F5A-42F213ECB3FD}"/>
    <cellStyle name="Normal 5 4 2 2 4 2 3 3 2" xfId="36947" xr:uid="{98517809-9C5B-4890-932A-CF4D2FDCA62D}"/>
    <cellStyle name="Normal 5 4 2 2 4 2 3 3 3" xfId="51831" xr:uid="{5CFFB485-BD2F-43F6-9D5C-74F06EEB028F}"/>
    <cellStyle name="Normal 5 4 2 2 4 2 3 4" xfId="16411" xr:uid="{00F69640-C7FE-48DA-B1F4-5409FEA5D0E6}"/>
    <cellStyle name="Normal 5 4 2 2 4 2 3 4 2" xfId="40899" xr:uid="{1276D89B-3CD6-4513-9849-F63647EDB507}"/>
    <cellStyle name="Normal 5 4 2 2 4 2 3 5" xfId="30101" xr:uid="{8642903C-644F-4A38-AC1A-662D18688AE9}"/>
    <cellStyle name="Normal 5 4 2 2 4 2 3 6" xfId="44985" xr:uid="{11F9FD9B-519B-40E4-B4D0-6C1FE5DF0918}"/>
    <cellStyle name="Normal 5 4 2 2 4 2 3 7" xfId="9565" xr:uid="{619C7791-5265-4C5B-AB0A-44D0FD84D8DA}"/>
    <cellStyle name="Normal 5 4 2 2 4 2 4" xfId="11275" xr:uid="{C51B91B4-F547-4E2A-AD03-CA9135BBBFED}"/>
    <cellStyle name="Normal 5 4 2 2 4 2 4 2" xfId="24965" xr:uid="{B550D1E5-26F1-4F0C-9FF4-CDED7AF0DDED}"/>
    <cellStyle name="Normal 5 4 2 2 4 2 4 2 2" xfId="38657" xr:uid="{33F66825-8670-4337-909E-B10B8B7EECBB}"/>
    <cellStyle name="Normal 5 4 2 2 4 2 4 2 3" xfId="53541" xr:uid="{90BDC36C-9723-4EFF-AB51-3D2D75E244CB}"/>
    <cellStyle name="Normal 5 4 2 2 4 2 4 3" xfId="18121" xr:uid="{24C3AD6A-6CE6-456B-8EAF-6D2D2636B3C1}"/>
    <cellStyle name="Normal 5 4 2 2 4 2 4 4" xfId="31811" xr:uid="{A90E73B6-B3CE-4D33-82D9-A1A6142937E6}"/>
    <cellStyle name="Normal 5 4 2 2 4 2 4 5" xfId="46695" xr:uid="{38B19BC0-D10E-4DC3-84DE-25D2BCD4AB43}"/>
    <cellStyle name="Normal 5 4 2 2 4 2 5" xfId="21543" xr:uid="{2CB79DE5-380E-472C-8F98-23628681E89D}"/>
    <cellStyle name="Normal 5 4 2 2 4 2 5 2" xfId="35235" xr:uid="{A9184C3E-3110-4AD4-93E6-CB5195A50E7A}"/>
    <cellStyle name="Normal 5 4 2 2 4 2 5 3" xfId="50119" xr:uid="{1FDA628E-B541-4834-92A0-9652AAF8CBF4}"/>
    <cellStyle name="Normal 5 4 2 2 4 2 6" xfId="14699" xr:uid="{5A19637D-6420-4719-88DD-B6CF4816D08A}"/>
    <cellStyle name="Normal 5 4 2 2 4 2 6 2" xfId="40817" xr:uid="{44260824-0925-49B6-97BE-97E4476F02CD}"/>
    <cellStyle name="Normal 5 4 2 2 4 2 7" xfId="28389" xr:uid="{D7F55919-A656-4AA7-AA20-3FF61C927A1F}"/>
    <cellStyle name="Normal 5 4 2 2 4 2 8" xfId="43273" xr:uid="{91F2FAEF-BA09-43B9-BFF9-14F29A04E512}"/>
    <cellStyle name="Normal 5 4 2 2 4 2 9" xfId="7853" xr:uid="{39F548AE-B5EE-4C12-9DF7-4C58E42E2E1B}"/>
    <cellStyle name="Normal 5 4 2 2 4 3" xfId="1208" xr:uid="{44CCAD61-D5B8-4890-A275-5C7EDE661CA0}"/>
    <cellStyle name="Normal 5 4 2 2 4 3 2" xfId="1209" xr:uid="{9D84D4FD-3D1E-489F-95CD-F314EA10244A}"/>
    <cellStyle name="Normal 5 4 2 2 4 3 2 2" xfId="12989" xr:uid="{447763AF-873E-4037-96D5-D7DA43DB0069}"/>
    <cellStyle name="Normal 5 4 2 2 4 3 2 2 2" xfId="26679" xr:uid="{9FCFCE2C-3F6A-44E0-9B78-BD11650EEAAA}"/>
    <cellStyle name="Normal 5 4 2 2 4 3 2 2 2 2" xfId="40371" xr:uid="{D1A6365D-0BF8-47EA-B83D-654B18AF15BA}"/>
    <cellStyle name="Normal 5 4 2 2 4 3 2 2 2 3" xfId="55255" xr:uid="{D86D4B37-4DC5-4269-901F-4FD0D62D01C3}"/>
    <cellStyle name="Normal 5 4 2 2 4 3 2 2 3" xfId="19835" xr:uid="{17456C68-9D54-43AC-B995-C84493C31840}"/>
    <cellStyle name="Normal 5 4 2 2 4 3 2 2 4" xfId="33525" xr:uid="{90697ED6-1966-4378-83F7-DA182091128A}"/>
    <cellStyle name="Normal 5 4 2 2 4 3 2 2 5" xfId="48409" xr:uid="{A643CB5F-791F-43B9-A553-2F8463E6EF80}"/>
    <cellStyle name="Normal 5 4 2 2 4 3 2 3" xfId="23257" xr:uid="{A145DCCF-43BF-4C21-A58C-B7C0D42FD1FA}"/>
    <cellStyle name="Normal 5 4 2 2 4 3 2 3 2" xfId="36949" xr:uid="{72D600F8-5675-413B-ACC3-731806CD1416}"/>
    <cellStyle name="Normal 5 4 2 2 4 3 2 3 3" xfId="51833" xr:uid="{D89BCD10-6BB7-4454-88A9-1739B3F7936C}"/>
    <cellStyle name="Normal 5 4 2 2 4 3 2 4" xfId="16413" xr:uid="{B456C2C7-9B72-468B-82A0-BDA1DE86DA78}"/>
    <cellStyle name="Normal 5 4 2 2 4 3 2 4 2" xfId="40901" xr:uid="{BE17AFFE-5FA0-48F7-BF84-0749FD071923}"/>
    <cellStyle name="Normal 5 4 2 2 4 3 2 5" xfId="30103" xr:uid="{FD336DF1-E5B8-4611-8BD7-FBF45B43127F}"/>
    <cellStyle name="Normal 5 4 2 2 4 3 2 6" xfId="44987" xr:uid="{36F0391F-9291-45DD-82D3-FA56CB025F3F}"/>
    <cellStyle name="Normal 5 4 2 2 4 3 2 7" xfId="9567" xr:uid="{F3220822-6525-408A-91F7-18FF84A1845C}"/>
    <cellStyle name="Normal 5 4 2 2 4 3 3" xfId="11277" xr:uid="{8D93F051-CB1B-4FA5-8FF4-4EC268481A4B}"/>
    <cellStyle name="Normal 5 4 2 2 4 3 3 2" xfId="24967" xr:uid="{E0E48FCF-0890-4253-A78F-30101CD68A64}"/>
    <cellStyle name="Normal 5 4 2 2 4 3 3 2 2" xfId="38659" xr:uid="{DC517159-1074-406F-8280-3062F29E375F}"/>
    <cellStyle name="Normal 5 4 2 2 4 3 3 2 3" xfId="53543" xr:uid="{4F3392EB-E7D5-4C9E-B40D-549A043F98F6}"/>
    <cellStyle name="Normal 5 4 2 2 4 3 3 3" xfId="18123" xr:uid="{2C215623-AE74-4693-A74C-421921D25406}"/>
    <cellStyle name="Normal 5 4 2 2 4 3 3 4" xfId="31813" xr:uid="{D873DB8E-0AF0-4E7B-B302-4931D841E68E}"/>
    <cellStyle name="Normal 5 4 2 2 4 3 3 5" xfId="46697" xr:uid="{15F092D1-C7DC-43C7-84C9-599A05050B9A}"/>
    <cellStyle name="Normal 5 4 2 2 4 3 4" xfId="21545" xr:uid="{E1E5352C-02F5-48BD-A7CC-B5AC95F572CA}"/>
    <cellStyle name="Normal 5 4 2 2 4 3 4 2" xfId="35237" xr:uid="{F15E4208-864E-4B48-A193-2F0EA5A44B18}"/>
    <cellStyle name="Normal 5 4 2 2 4 3 4 3" xfId="50121" xr:uid="{2FE3884B-333F-48AA-92F3-4F5C44C7EA9F}"/>
    <cellStyle name="Normal 5 4 2 2 4 3 5" xfId="14701" xr:uid="{A2725D5D-72B2-49C7-B688-BF3865693E87}"/>
    <cellStyle name="Normal 5 4 2 2 4 3 5 2" xfId="40900" xr:uid="{BCEB5BE2-9D44-41FF-BA98-9F2F5E3BF082}"/>
    <cellStyle name="Normal 5 4 2 2 4 3 6" xfId="28391" xr:uid="{2ACF1039-26E2-49AB-AE5A-137A894B217C}"/>
    <cellStyle name="Normal 5 4 2 2 4 3 7" xfId="43275" xr:uid="{239C29DD-D9F2-4EEB-8242-FA9121D395E6}"/>
    <cellStyle name="Normal 5 4 2 2 4 3 8" xfId="7855" xr:uid="{0AB0F242-6415-4BC1-8B83-5D1928148FE3}"/>
    <cellStyle name="Normal 5 4 2 2 4 4" xfId="1210" xr:uid="{D6CBE235-FA89-4567-A08B-DC9A11B38B00}"/>
    <cellStyle name="Normal 5 4 2 2 4 4 2" xfId="9568" xr:uid="{8B07C5A8-60E3-4155-BE64-E7B654A4552A}"/>
    <cellStyle name="Normal 5 4 2 2 4 4 2 2" xfId="12990" xr:uid="{D9E08410-557A-446F-A9CD-715FDD62AE5E}"/>
    <cellStyle name="Normal 5 4 2 2 4 4 2 2 2" xfId="26680" xr:uid="{3871B351-D147-4A15-A383-332C0789964C}"/>
    <cellStyle name="Normal 5 4 2 2 4 4 2 2 2 2" xfId="40372" xr:uid="{D35BB87A-E667-40E6-9264-D4B0A24B31BF}"/>
    <cellStyle name="Normal 5 4 2 2 4 4 2 2 2 3" xfId="55256" xr:uid="{8890D01E-C924-4D3C-B52B-87E0BF952D2C}"/>
    <cellStyle name="Normal 5 4 2 2 4 4 2 2 3" xfId="19836" xr:uid="{C39EF50D-CDDF-4FB6-A3D6-C2B8B82120ED}"/>
    <cellStyle name="Normal 5 4 2 2 4 4 2 2 4" xfId="33526" xr:uid="{EB9821A6-D8E9-40C7-A5FB-66CB16A78ADE}"/>
    <cellStyle name="Normal 5 4 2 2 4 4 2 2 5" xfId="48410" xr:uid="{5DACE842-3140-4114-A427-7458C31683D9}"/>
    <cellStyle name="Normal 5 4 2 2 4 4 2 3" xfId="23258" xr:uid="{231ABF38-5181-436B-858C-4B7350C4AD27}"/>
    <cellStyle name="Normal 5 4 2 2 4 4 2 3 2" xfId="36950" xr:uid="{BA7C6583-02CA-4397-B045-5C1470614C18}"/>
    <cellStyle name="Normal 5 4 2 2 4 4 2 3 3" xfId="51834" xr:uid="{8B9EB64E-1358-46C1-94A9-4B7E4DD160DB}"/>
    <cellStyle name="Normal 5 4 2 2 4 4 2 4" xfId="16414" xr:uid="{9D80A495-4D9B-4C91-A1B7-A5C24A87E41E}"/>
    <cellStyle name="Normal 5 4 2 2 4 4 2 5" xfId="30104" xr:uid="{56FB0B17-5E9E-4709-8D04-25AE2EF86A4F}"/>
    <cellStyle name="Normal 5 4 2 2 4 4 2 6" xfId="44988" xr:uid="{F0DE1166-11AE-4054-8168-427BFD6E29B6}"/>
    <cellStyle name="Normal 5 4 2 2 4 4 3" xfId="11278" xr:uid="{11F8CA41-8638-4756-9B0E-D0227A139B4D}"/>
    <cellStyle name="Normal 5 4 2 2 4 4 3 2" xfId="24968" xr:uid="{C50BEAB3-646B-44BE-8CCE-BE5D97C3FEA5}"/>
    <cellStyle name="Normal 5 4 2 2 4 4 3 2 2" xfId="38660" xr:uid="{8E28C6BC-69B2-4EE5-A9F5-ACA4CBBE46E9}"/>
    <cellStyle name="Normal 5 4 2 2 4 4 3 2 3" xfId="53544" xr:uid="{E5CDB0CC-C75A-4567-9A66-60E104DE3C1A}"/>
    <cellStyle name="Normal 5 4 2 2 4 4 3 3" xfId="18124" xr:uid="{D19B505B-753A-4BD9-9C72-93E336716C2B}"/>
    <cellStyle name="Normal 5 4 2 2 4 4 3 4" xfId="31814" xr:uid="{6DC644F4-BBBE-4828-99B1-3BD7A59A7941}"/>
    <cellStyle name="Normal 5 4 2 2 4 4 3 5" xfId="46698" xr:uid="{4B647D6E-D2DC-4E91-8615-38338773C6E4}"/>
    <cellStyle name="Normal 5 4 2 2 4 4 4" xfId="21546" xr:uid="{AF1F5A3B-8D16-46BB-A436-646E1A3E9F03}"/>
    <cellStyle name="Normal 5 4 2 2 4 4 4 2" xfId="35238" xr:uid="{73D64DB3-E867-4A5C-97F0-855AB45161A0}"/>
    <cellStyle name="Normal 5 4 2 2 4 4 4 3" xfId="50122" xr:uid="{27C43A59-AF03-4BA0-A550-7171231419F2}"/>
    <cellStyle name="Normal 5 4 2 2 4 4 5" xfId="14702" xr:uid="{1A370237-A1C9-46FF-8011-8ABBBB60FAA4}"/>
    <cellStyle name="Normal 5 4 2 2 4 4 5 2" xfId="40902" xr:uid="{C669F067-D205-4717-8D4C-F949E7598124}"/>
    <cellStyle name="Normal 5 4 2 2 4 4 6" xfId="28392" xr:uid="{2E19206D-9CE1-4A7D-AFA9-3DD15BC3252F}"/>
    <cellStyle name="Normal 5 4 2 2 4 4 7" xfId="43276" xr:uid="{0C69281D-D9CA-498E-BC26-3CB21DED3344}"/>
    <cellStyle name="Normal 5 4 2 2 4 4 8" xfId="7856" xr:uid="{76F5D119-756F-400C-B222-2240BD3EF9FF}"/>
    <cellStyle name="Normal 5 4 2 2 4 5" xfId="9564" xr:uid="{339D7B49-0F65-4235-BE79-4AD5EABF5116}"/>
    <cellStyle name="Normal 5 4 2 2 4 5 2" xfId="12986" xr:uid="{76716F93-FBA1-4075-8C00-183BDA23834D}"/>
    <cellStyle name="Normal 5 4 2 2 4 5 2 2" xfId="26676" xr:uid="{A2F1417B-B380-435C-80EF-E8303AFB9D38}"/>
    <cellStyle name="Normal 5 4 2 2 4 5 2 2 2" xfId="40368" xr:uid="{0FE1EC1D-CD2E-405C-89D0-BDB45A82A8B6}"/>
    <cellStyle name="Normal 5 4 2 2 4 5 2 2 3" xfId="55252" xr:uid="{8830D8DA-1B53-4FBB-8C76-C87449FCB3CB}"/>
    <cellStyle name="Normal 5 4 2 2 4 5 2 3" xfId="19832" xr:uid="{F3A65690-97D3-4D37-96DA-B40025BE2E9C}"/>
    <cellStyle name="Normal 5 4 2 2 4 5 2 4" xfId="33522" xr:uid="{E2E15AC8-CA4E-4E43-82FE-B1FFCF54C681}"/>
    <cellStyle name="Normal 5 4 2 2 4 5 2 5" xfId="48406" xr:uid="{2F6A8B50-F8D9-4AA1-9B2E-ACAA2F061A1E}"/>
    <cellStyle name="Normal 5 4 2 2 4 5 3" xfId="23254" xr:uid="{9EC543C9-03DE-45B1-9486-C6590FC08AD4}"/>
    <cellStyle name="Normal 5 4 2 2 4 5 3 2" xfId="36946" xr:uid="{F600615F-C4E5-4545-AE5C-981DC6C9B897}"/>
    <cellStyle name="Normal 5 4 2 2 4 5 3 3" xfId="51830" xr:uid="{57B29668-DA15-4236-A243-3CCB44CF399A}"/>
    <cellStyle name="Normal 5 4 2 2 4 5 4" xfId="16410" xr:uid="{B6779914-7081-4E0F-BE1C-9718B974C6D6}"/>
    <cellStyle name="Normal 5 4 2 2 4 5 5" xfId="30100" xr:uid="{CFEFCB1C-D19C-4EBE-90B4-BFD4854D255F}"/>
    <cellStyle name="Normal 5 4 2 2 4 5 6" xfId="44984" xr:uid="{F84DA7E9-3150-4926-AD00-29493F9F0931}"/>
    <cellStyle name="Normal 5 4 2 2 4 6" xfId="11274" xr:uid="{BE6644CF-26DA-4793-8FEE-98642B8E989F}"/>
    <cellStyle name="Normal 5 4 2 2 4 6 2" xfId="24964" xr:uid="{D9C8E5BE-63E9-40BF-BF67-77920EB82282}"/>
    <cellStyle name="Normal 5 4 2 2 4 6 2 2" xfId="38656" xr:uid="{89A5100E-9C23-419F-A357-9D8950C75859}"/>
    <cellStyle name="Normal 5 4 2 2 4 6 2 3" xfId="53540" xr:uid="{03855B94-AD60-4421-82CF-01507706E402}"/>
    <cellStyle name="Normal 5 4 2 2 4 6 3" xfId="18120" xr:uid="{47601CF1-CEF0-4664-B6DB-11B2E7E8D2EB}"/>
    <cellStyle name="Normal 5 4 2 2 4 6 4" xfId="31810" xr:uid="{80E72F95-97E4-4006-B5AA-F6B5B460A577}"/>
    <cellStyle name="Normal 5 4 2 2 4 6 5" xfId="46694" xr:uid="{78524E91-635B-4C5E-87CD-A071D97F1A29}"/>
    <cellStyle name="Normal 5 4 2 2 4 7" xfId="21542" xr:uid="{8CEF9E34-3248-41C2-9765-EC95DF1A6B4B}"/>
    <cellStyle name="Normal 5 4 2 2 4 7 2" xfId="35234" xr:uid="{38957A60-3021-48F3-B5A3-50E492B57BA7}"/>
    <cellStyle name="Normal 5 4 2 2 4 7 3" xfId="50118" xr:uid="{37817EEA-E751-4F1B-96AF-9E61053DC848}"/>
    <cellStyle name="Normal 5 4 2 2 4 8" xfId="14698" xr:uid="{DE5452B5-52BB-42F7-8DBA-C38F93ADCE31}"/>
    <cellStyle name="Normal 5 4 2 2 4 8 2" xfId="40816" xr:uid="{4D367AAA-ED7A-45DC-8FE3-B53E9625D532}"/>
    <cellStyle name="Normal 5 4 2 2 4 9" xfId="28388" xr:uid="{70DFE20C-01E0-4E0A-8F80-AC94EDAB3841}"/>
    <cellStyle name="Normal 5 4 2 2 5" xfId="542" xr:uid="{44B3DA99-2692-48AF-A4BE-E519B7436730}"/>
    <cellStyle name="Normal 5 4 2 2 5 2" xfId="1211" xr:uid="{E9E80631-B5FF-4DB6-AC0F-A91648FDF003}"/>
    <cellStyle name="Normal 5 4 2 2 5 2 2" xfId="1212" xr:uid="{5D70FDF5-E3D0-4919-9B5D-89B77ABF3E9D}"/>
    <cellStyle name="Normal 5 4 2 2 5 2 2 2" xfId="12992" xr:uid="{920B44FD-E500-4DB4-B222-114A6DABCA6E}"/>
    <cellStyle name="Normal 5 4 2 2 5 2 2 2 2" xfId="26682" xr:uid="{5BEDD0A2-319B-4040-8DE5-382158F0F79D}"/>
    <cellStyle name="Normal 5 4 2 2 5 2 2 2 2 2" xfId="40374" xr:uid="{CB6D4EF8-1B02-428B-96F3-69D67F001636}"/>
    <cellStyle name="Normal 5 4 2 2 5 2 2 2 2 3" xfId="55258" xr:uid="{33DBEB58-B81C-42DF-86B6-59FA9AE20C41}"/>
    <cellStyle name="Normal 5 4 2 2 5 2 2 2 3" xfId="19838" xr:uid="{F6D71195-ADC6-498E-A339-1AEE82092D89}"/>
    <cellStyle name="Normal 5 4 2 2 5 2 2 2 4" xfId="33528" xr:uid="{4FACFB7B-261B-4070-8B76-796C90CBBF8B}"/>
    <cellStyle name="Normal 5 4 2 2 5 2 2 2 5" xfId="48412" xr:uid="{22A95652-5774-407B-A2B1-F1A7634DEE3F}"/>
    <cellStyle name="Normal 5 4 2 2 5 2 2 3" xfId="23260" xr:uid="{5144292C-EA9F-4EB6-80EE-4F4669FA82EE}"/>
    <cellStyle name="Normal 5 4 2 2 5 2 2 3 2" xfId="36952" xr:uid="{E9C1CD1A-AB4F-493D-9AB8-31ABBD7B8E08}"/>
    <cellStyle name="Normal 5 4 2 2 5 2 2 3 3" xfId="51836" xr:uid="{C10FF6D5-9BFB-45CD-8524-B11212E093E3}"/>
    <cellStyle name="Normal 5 4 2 2 5 2 2 4" xfId="16416" xr:uid="{57184CBD-79B9-4674-AF96-5449DE2A7B4C}"/>
    <cellStyle name="Normal 5 4 2 2 5 2 2 4 2" xfId="40904" xr:uid="{4C4253F5-2675-45A0-9B69-13D8D179D78E}"/>
    <cellStyle name="Normal 5 4 2 2 5 2 2 5" xfId="30106" xr:uid="{AD42B499-5DA4-4408-994C-5AE3B324F2DA}"/>
    <cellStyle name="Normal 5 4 2 2 5 2 2 6" xfId="44990" xr:uid="{C4493BF8-DE62-4CA6-B862-CC5F7731A2DB}"/>
    <cellStyle name="Normal 5 4 2 2 5 2 2 7" xfId="9570" xr:uid="{390D2F2F-0E4F-403B-8B88-09CD212F25FD}"/>
    <cellStyle name="Normal 5 4 2 2 5 2 3" xfId="11280" xr:uid="{D9CFD1D1-8773-4665-BBA6-4B9F22DAC9CA}"/>
    <cellStyle name="Normal 5 4 2 2 5 2 3 2" xfId="24970" xr:uid="{C75C76D4-7B9F-464E-9399-CE3A6AAF01B7}"/>
    <cellStyle name="Normal 5 4 2 2 5 2 3 2 2" xfId="38662" xr:uid="{23B82DDB-36C2-48D5-81B0-7E0EA50153CA}"/>
    <cellStyle name="Normal 5 4 2 2 5 2 3 2 3" xfId="53546" xr:uid="{A7BBDD88-C8CE-4D4C-BFE5-920FF53B18DB}"/>
    <cellStyle name="Normal 5 4 2 2 5 2 3 3" xfId="18126" xr:uid="{5F206B15-19DA-47C6-A011-32AFB7D62B8A}"/>
    <cellStyle name="Normal 5 4 2 2 5 2 3 4" xfId="31816" xr:uid="{C75DEB29-FA42-4A03-BAAC-FCD68350E3E3}"/>
    <cellStyle name="Normal 5 4 2 2 5 2 3 5" xfId="46700" xr:uid="{37C5CB9F-85AF-4EDB-884E-753F41CE82AA}"/>
    <cellStyle name="Normal 5 4 2 2 5 2 4" xfId="21548" xr:uid="{03EC9AE6-A231-424A-A52E-E2CD74C7FA7D}"/>
    <cellStyle name="Normal 5 4 2 2 5 2 4 2" xfId="35240" xr:uid="{51F7C2BD-ECB0-41EB-90C4-5E9AA4B9F565}"/>
    <cellStyle name="Normal 5 4 2 2 5 2 4 3" xfId="50124" xr:uid="{0B483514-D0DA-4FAB-97AA-7190209F2876}"/>
    <cellStyle name="Normal 5 4 2 2 5 2 5" xfId="14704" xr:uid="{8FD712E4-FE93-497B-B317-42BD50266FFD}"/>
    <cellStyle name="Normal 5 4 2 2 5 2 5 2" xfId="40903" xr:uid="{01C0C567-EDD0-4BCB-A451-39434A6A5FD7}"/>
    <cellStyle name="Normal 5 4 2 2 5 2 6" xfId="28394" xr:uid="{D8FF281F-9FD0-4429-AAAE-2880A6B70435}"/>
    <cellStyle name="Normal 5 4 2 2 5 2 7" xfId="43278" xr:uid="{171F3CD8-533E-43FA-AFD7-1225594A5151}"/>
    <cellStyle name="Normal 5 4 2 2 5 2 8" xfId="7858" xr:uid="{5766D04A-9BB3-4A79-9D58-B277D7487E69}"/>
    <cellStyle name="Normal 5 4 2 2 5 3" xfId="1213" xr:uid="{CCA38AFC-7C87-4F65-911B-9096C631A050}"/>
    <cellStyle name="Normal 5 4 2 2 5 3 2" xfId="12991" xr:uid="{52F2F9E4-0D8F-4FEA-98E1-BCBF1D66CD7F}"/>
    <cellStyle name="Normal 5 4 2 2 5 3 2 2" xfId="26681" xr:uid="{B59E12E3-C98D-4C84-A355-CA3D617E611E}"/>
    <cellStyle name="Normal 5 4 2 2 5 3 2 2 2" xfId="40373" xr:uid="{07092E04-E5AE-4400-A37C-6D032611268D}"/>
    <cellStyle name="Normal 5 4 2 2 5 3 2 2 3" xfId="55257" xr:uid="{E510378A-2D3B-4E19-8A9E-A46E39AB235A}"/>
    <cellStyle name="Normal 5 4 2 2 5 3 2 3" xfId="19837" xr:uid="{5DD4FB39-137D-44D2-8C53-8A173598B61E}"/>
    <cellStyle name="Normal 5 4 2 2 5 3 2 4" xfId="33527" xr:uid="{0BAEB779-FBC6-4733-9CA5-D3A21DAB757B}"/>
    <cellStyle name="Normal 5 4 2 2 5 3 2 5" xfId="48411" xr:uid="{5A653A52-8EF5-4934-9C24-B725DB7410D8}"/>
    <cellStyle name="Normal 5 4 2 2 5 3 3" xfId="23259" xr:uid="{65CE7F6B-154A-42F4-9438-BA791935C2A3}"/>
    <cellStyle name="Normal 5 4 2 2 5 3 3 2" xfId="36951" xr:uid="{91DE2B20-F557-44D4-A804-8BC73D0ED921}"/>
    <cellStyle name="Normal 5 4 2 2 5 3 3 3" xfId="51835" xr:uid="{530D1841-DB52-41FC-9DE9-90B32794A4C4}"/>
    <cellStyle name="Normal 5 4 2 2 5 3 4" xfId="16415" xr:uid="{B9F41BEA-F621-4199-8EF6-56AE88E57B9C}"/>
    <cellStyle name="Normal 5 4 2 2 5 3 4 2" xfId="40905" xr:uid="{AF6C1706-DB20-44E2-9664-6764FB67BCB1}"/>
    <cellStyle name="Normal 5 4 2 2 5 3 5" xfId="30105" xr:uid="{AC8F1555-347E-4410-8EAD-B19622322B75}"/>
    <cellStyle name="Normal 5 4 2 2 5 3 6" xfId="44989" xr:uid="{CD027B1A-DB40-4905-A73D-0A4E2D69C67D}"/>
    <cellStyle name="Normal 5 4 2 2 5 3 7" xfId="9569" xr:uid="{3FC92590-FA0F-49B7-9F2C-2399EB7A8268}"/>
    <cellStyle name="Normal 5 4 2 2 5 4" xfId="2850" xr:uid="{0D40E9B4-7CE4-4E17-943C-7BF9376654C8}"/>
    <cellStyle name="Normal 5 4 2 2 5 4 2" xfId="24969" xr:uid="{11699092-88FD-481E-94AF-B87412150A13}"/>
    <cellStyle name="Normal 5 4 2 2 5 4 2 2" xfId="38661" xr:uid="{2F74AA64-9249-4C0F-906D-8CEF8FAEFDFB}"/>
    <cellStyle name="Normal 5 4 2 2 5 4 2 3" xfId="53545" xr:uid="{B7832008-DAA4-47C7-93F2-CD8C08281F5B}"/>
    <cellStyle name="Normal 5 4 2 2 5 4 3" xfId="18125" xr:uid="{67D1F353-FD2C-4072-A99E-CC6F5786FF07}"/>
    <cellStyle name="Normal 5 4 2 2 5 4 3 2" xfId="41125" xr:uid="{C7AA25D3-17EE-4884-8DDF-FE2C77E88BF6}"/>
    <cellStyle name="Normal 5 4 2 2 5 4 4" xfId="31815" xr:uid="{8880EFA9-1FBD-41C5-B950-15B23349FF66}"/>
    <cellStyle name="Normal 5 4 2 2 5 4 5" xfId="46699" xr:uid="{C13E59AA-EDED-424F-B024-C577D835184D}"/>
    <cellStyle name="Normal 5 4 2 2 5 4 6" xfId="11279" xr:uid="{7DAD5E75-FE78-4DDC-BC0D-55E3EABABC65}"/>
    <cellStyle name="Normal 5 4 2 2 5 5" xfId="21547" xr:uid="{9FCFA6E2-FF34-4E9E-8127-FEFE90AF495A}"/>
    <cellStyle name="Normal 5 4 2 2 5 5 2" xfId="35239" xr:uid="{0E005559-173B-4ADA-B61B-84703E1A02CC}"/>
    <cellStyle name="Normal 5 4 2 2 5 5 3" xfId="50123" xr:uid="{31D746E7-CCAA-488A-853A-237AFC7DA4E2}"/>
    <cellStyle name="Normal 5 4 2 2 5 6" xfId="14703" xr:uid="{CC6CAB0B-A667-44BE-8A28-3649F04EEEFE}"/>
    <cellStyle name="Normal 5 4 2 2 5 6 2" xfId="40818" xr:uid="{7AB6F277-E9B9-47A5-AF72-72C8919AE84A}"/>
    <cellStyle name="Normal 5 4 2 2 5 7" xfId="28393" xr:uid="{067930D7-6E81-43E3-AC35-12CB5C35EC0F}"/>
    <cellStyle name="Normal 5 4 2 2 5 8" xfId="43277" xr:uid="{CD2FB06B-267B-4913-81AB-37464F1ACBF0}"/>
    <cellStyle name="Normal 5 4 2 2 5 9" xfId="7857" xr:uid="{0154B1E9-46FA-4D87-B35E-A5D301374AE6}"/>
    <cellStyle name="Normal 5 4 2 2 6" xfId="1214" xr:uid="{6C21FD96-D467-477A-9A34-AB049C8F2576}"/>
    <cellStyle name="Normal 5 4 2 2 6 2" xfId="1215" xr:uid="{DC7307BC-B4B7-421A-A9B6-13C21C0379FA}"/>
    <cellStyle name="Normal 5 4 2 2 6 2 2" xfId="12993" xr:uid="{6BEFF957-7FF7-4357-96AC-C009A071B32A}"/>
    <cellStyle name="Normal 5 4 2 2 6 2 2 2" xfId="26683" xr:uid="{194BD9D0-A6CA-45A6-905E-5B1CE7DDC4F6}"/>
    <cellStyle name="Normal 5 4 2 2 6 2 2 2 2" xfId="40375" xr:uid="{D0E28DE9-6E93-4112-8F4E-49832B222925}"/>
    <cellStyle name="Normal 5 4 2 2 6 2 2 2 3" xfId="55259" xr:uid="{86F2254C-3529-4AC3-AA28-2A9C85025955}"/>
    <cellStyle name="Normal 5 4 2 2 6 2 2 3" xfId="19839" xr:uid="{9AF6BE81-B3E7-42BC-A5F7-C6099CAB97B7}"/>
    <cellStyle name="Normal 5 4 2 2 6 2 2 4" xfId="33529" xr:uid="{3E7AAB9A-DCB5-49C5-86DE-CC73DC110281}"/>
    <cellStyle name="Normal 5 4 2 2 6 2 2 5" xfId="48413" xr:uid="{42B19342-15FD-425C-9DDA-A369F6C26810}"/>
    <cellStyle name="Normal 5 4 2 2 6 2 3" xfId="23261" xr:uid="{30DF9BA1-5F3F-4D90-8DEC-7979268173B3}"/>
    <cellStyle name="Normal 5 4 2 2 6 2 3 2" xfId="36953" xr:uid="{FCCA5771-D4E6-492B-888F-F4E93A4441E8}"/>
    <cellStyle name="Normal 5 4 2 2 6 2 3 3" xfId="51837" xr:uid="{497C4511-CD9D-4F03-B874-40A0939CAB51}"/>
    <cellStyle name="Normal 5 4 2 2 6 2 4" xfId="16417" xr:uid="{BC778F50-AC4D-435C-BBFF-EB33EAAF2C31}"/>
    <cellStyle name="Normal 5 4 2 2 6 2 4 2" xfId="40907" xr:uid="{999D5901-FF5B-4818-BE5D-38DD8CFAA4B0}"/>
    <cellStyle name="Normal 5 4 2 2 6 2 5" xfId="30107" xr:uid="{357641AB-EE1A-4288-951B-8ABEAC3FDDA6}"/>
    <cellStyle name="Normal 5 4 2 2 6 2 6" xfId="44991" xr:uid="{2AAF68DF-C483-43BF-A773-FE351ADA70EE}"/>
    <cellStyle name="Normal 5 4 2 2 6 2 7" xfId="9571" xr:uid="{628702E7-FC65-4E95-B08D-DFE56D233D1A}"/>
    <cellStyle name="Normal 5 4 2 2 6 3" xfId="11281" xr:uid="{EA8FC72B-EAF2-4DF7-A36E-EC08A0DA9B32}"/>
    <cellStyle name="Normal 5 4 2 2 6 3 2" xfId="24971" xr:uid="{FA1947C6-B4E9-4E6D-8750-19D879B99375}"/>
    <cellStyle name="Normal 5 4 2 2 6 3 2 2" xfId="38663" xr:uid="{8640199A-55AC-4A97-BD3D-D74B59FCA253}"/>
    <cellStyle name="Normal 5 4 2 2 6 3 2 3" xfId="53547" xr:uid="{36FCAB36-851D-4B43-A152-E57D6FDABE23}"/>
    <cellStyle name="Normal 5 4 2 2 6 3 3" xfId="18127" xr:uid="{533DAEF8-C9CE-48D2-B573-67C0188FA6ED}"/>
    <cellStyle name="Normal 5 4 2 2 6 3 4" xfId="31817" xr:uid="{B7919DD4-4849-4A64-8332-6F3B1A8031E1}"/>
    <cellStyle name="Normal 5 4 2 2 6 3 5" xfId="46701" xr:uid="{E757D8EF-7F44-4E89-A005-F49398819FF8}"/>
    <cellStyle name="Normal 5 4 2 2 6 4" xfId="21549" xr:uid="{F4AA63BF-0E2D-40DB-89D5-0BD45B221653}"/>
    <cellStyle name="Normal 5 4 2 2 6 4 2" xfId="35241" xr:uid="{1005D18C-A192-4684-A7B2-459D22683D63}"/>
    <cellStyle name="Normal 5 4 2 2 6 4 3" xfId="50125" xr:uid="{8D45A228-A3EA-4A48-AB3A-71D58CB981E3}"/>
    <cellStyle name="Normal 5 4 2 2 6 5" xfId="14705" xr:uid="{7BDCA8BF-5211-4DD7-860D-B82DD328CE4E}"/>
    <cellStyle name="Normal 5 4 2 2 6 5 2" xfId="40906" xr:uid="{4196339D-1AA6-4EA3-9E51-A4B1582967EC}"/>
    <cellStyle name="Normal 5 4 2 2 6 6" xfId="28395" xr:uid="{9A91B84B-6AB5-467C-8F4D-211AEB68A75E}"/>
    <cellStyle name="Normal 5 4 2 2 6 7" xfId="43279" xr:uid="{D55322BA-347D-4FB9-90BC-1024B2B4BB8F}"/>
    <cellStyle name="Normal 5 4 2 2 6 8" xfId="7859" xr:uid="{6E20FA51-CBA6-4F9E-B9E1-B1C30FEAA06B}"/>
    <cellStyle name="Normal 5 4 2 2 7" xfId="1216" xr:uid="{5889E31A-219A-41B7-9E98-28B05AA98F3B}"/>
    <cellStyle name="Normal 5 4 2 2 7 2" xfId="9572" xr:uid="{908BBC95-2AA2-4ABE-80D8-4ECA060A7D7A}"/>
    <cellStyle name="Normal 5 4 2 2 7 2 2" xfId="12994" xr:uid="{3D7BEE12-25C6-40D2-B696-D6CF0A006735}"/>
    <cellStyle name="Normal 5 4 2 2 7 2 2 2" xfId="26684" xr:uid="{6652CE76-0F7B-4978-82ED-0E527DDD79D7}"/>
    <cellStyle name="Normal 5 4 2 2 7 2 2 2 2" xfId="40376" xr:uid="{B64E709D-5DEC-4DD2-B328-F21DF2206BAE}"/>
    <cellStyle name="Normal 5 4 2 2 7 2 2 2 3" xfId="55260" xr:uid="{E65A969B-14F7-4C92-8FC8-EA1BB1874E75}"/>
    <cellStyle name="Normal 5 4 2 2 7 2 2 3" xfId="19840" xr:uid="{AC2AE3BD-FA1E-4401-98DB-3BACE8E729F2}"/>
    <cellStyle name="Normal 5 4 2 2 7 2 2 4" xfId="33530" xr:uid="{451B1495-A6DD-438F-AC85-549A4B071CEC}"/>
    <cellStyle name="Normal 5 4 2 2 7 2 2 5" xfId="48414" xr:uid="{E28C2829-7F6E-4ED4-AF7C-F0C13CF74275}"/>
    <cellStyle name="Normal 5 4 2 2 7 2 3" xfId="23262" xr:uid="{805A6755-A5DA-413B-A5CA-EBEA37080DCD}"/>
    <cellStyle name="Normal 5 4 2 2 7 2 3 2" xfId="36954" xr:uid="{0D522DED-8DFC-429C-91F6-84BA3A51FEEF}"/>
    <cellStyle name="Normal 5 4 2 2 7 2 3 3" xfId="51838" xr:uid="{7DED6C2A-E397-43B4-A5E5-C74C37FE3DAC}"/>
    <cellStyle name="Normal 5 4 2 2 7 2 4" xfId="16418" xr:uid="{50E4FF15-B979-49E9-8814-766D2FB665F9}"/>
    <cellStyle name="Normal 5 4 2 2 7 2 5" xfId="30108" xr:uid="{FC9D1A26-EDF7-41C6-8510-803F0E9AB6D5}"/>
    <cellStyle name="Normal 5 4 2 2 7 2 6" xfId="44992" xr:uid="{6ED06AB5-283D-40AA-9E88-09239F18C037}"/>
    <cellStyle name="Normal 5 4 2 2 7 3" xfId="11282" xr:uid="{18B4AABE-1F37-407A-B6D3-7576F97D76AF}"/>
    <cellStyle name="Normal 5 4 2 2 7 3 2" xfId="24972" xr:uid="{4134B805-72C1-4879-BF3E-7951AF442F7F}"/>
    <cellStyle name="Normal 5 4 2 2 7 3 2 2" xfId="38664" xr:uid="{F45400A5-6F47-4615-9278-2E9C672D83CB}"/>
    <cellStyle name="Normal 5 4 2 2 7 3 2 3" xfId="53548" xr:uid="{0ED07954-2FAA-4BA1-81CB-49C6378F1AA1}"/>
    <cellStyle name="Normal 5 4 2 2 7 3 3" xfId="18128" xr:uid="{38795A76-2986-4993-B514-FAA709FBA7C7}"/>
    <cellStyle name="Normal 5 4 2 2 7 3 4" xfId="31818" xr:uid="{F2878333-82B7-4759-AAF0-C0886891D4D6}"/>
    <cellStyle name="Normal 5 4 2 2 7 3 5" xfId="46702" xr:uid="{4F507C17-9F1C-498C-B109-86E319C57565}"/>
    <cellStyle name="Normal 5 4 2 2 7 4" xfId="21550" xr:uid="{0EAEA855-367B-40D7-AABE-5151D163B974}"/>
    <cellStyle name="Normal 5 4 2 2 7 4 2" xfId="35242" xr:uid="{443D9A88-09AB-474A-8A7E-33E12A5B3A25}"/>
    <cellStyle name="Normal 5 4 2 2 7 4 3" xfId="50126" xr:uid="{4F2D9E78-9DF3-4231-ABBA-602146721E32}"/>
    <cellStyle name="Normal 5 4 2 2 7 5" xfId="14706" xr:uid="{C65124E1-CAEF-4766-AA30-E81F0E551198}"/>
    <cellStyle name="Normal 5 4 2 2 7 5 2" xfId="40908" xr:uid="{4B929877-1D74-48F3-A745-8164F3B69E07}"/>
    <cellStyle name="Normal 5 4 2 2 7 6" xfId="28396" xr:uid="{CAFC488D-BB33-4652-8865-EF9031943D5A}"/>
    <cellStyle name="Normal 5 4 2 2 7 7" xfId="43280" xr:uid="{33F8193D-C852-4512-9B5D-B0E6F7C82F0D}"/>
    <cellStyle name="Normal 5 4 2 2 7 8" xfId="7860" xr:uid="{33BE98FF-71AD-4A78-A549-C09950B56AF9}"/>
    <cellStyle name="Normal 5 4 2 2 8" xfId="2851" xr:uid="{9915CEE7-EC63-4695-B1EC-FC4320950E3D}"/>
    <cellStyle name="Normal 5 4 2 2 8 2" xfId="12965" xr:uid="{8E9C3B6E-88D5-4EE1-B74F-29822F9529BA}"/>
    <cellStyle name="Normal 5 4 2 2 8 2 2" xfId="26655" xr:uid="{96508A1C-B438-4598-84FF-B367C2E7A485}"/>
    <cellStyle name="Normal 5 4 2 2 8 2 2 2" xfId="40347" xr:uid="{0EB35677-237E-4B49-9FFF-636321F63F8B}"/>
    <cellStyle name="Normal 5 4 2 2 8 2 2 3" xfId="55231" xr:uid="{7161A94E-939C-4001-BB64-C2F21DAC0D80}"/>
    <cellStyle name="Normal 5 4 2 2 8 2 3" xfId="19811" xr:uid="{6E7B8F59-E75E-43A2-9238-840E9729122F}"/>
    <cellStyle name="Normal 5 4 2 2 8 2 4" xfId="33501" xr:uid="{564DD21E-C049-464D-953A-A13024260AC2}"/>
    <cellStyle name="Normal 5 4 2 2 8 2 5" xfId="48385" xr:uid="{6B1B4EBC-6D9C-4381-9FC1-2F902FA0E8F0}"/>
    <cellStyle name="Normal 5 4 2 2 8 3" xfId="23233" xr:uid="{AA6AE31E-70B9-4FC6-ABDD-7B6AF0738D3A}"/>
    <cellStyle name="Normal 5 4 2 2 8 3 2" xfId="36925" xr:uid="{4D050140-99A1-4A13-B876-2AD8F8A153FB}"/>
    <cellStyle name="Normal 5 4 2 2 8 3 3" xfId="51809" xr:uid="{E44C0EA7-A448-4352-A121-8256349AAD99}"/>
    <cellStyle name="Normal 5 4 2 2 8 4" xfId="16389" xr:uid="{2FEAA733-F038-420C-A002-6AAFD2BF2BA8}"/>
    <cellStyle name="Normal 5 4 2 2 8 4 2" xfId="41126" xr:uid="{E240D9E9-BCCA-4860-B5B6-A4ECD79335CD}"/>
    <cellStyle name="Normal 5 4 2 2 8 5" xfId="30079" xr:uid="{BE1B6B12-A420-4F26-B56B-FFC51BE9EEAD}"/>
    <cellStyle name="Normal 5 4 2 2 8 6" xfId="44963" xr:uid="{747C283D-8A73-492D-BB69-8D3EDC0540DC}"/>
    <cellStyle name="Normal 5 4 2 2 8 7" xfId="9543" xr:uid="{142B4667-966F-4DA4-A225-357F598F9BF4}"/>
    <cellStyle name="Normal 5 4 2 2 9" xfId="11253" xr:uid="{B6F36B75-4FB3-470C-A087-CF5B57F88AB3}"/>
    <cellStyle name="Normal 5 4 2 2 9 2" xfId="24943" xr:uid="{629A275C-9285-4F77-BF81-7DB4D17ED696}"/>
    <cellStyle name="Normal 5 4 2 2 9 2 2" xfId="38635" xr:uid="{F376D541-E0FC-465E-B373-1F5A5253C125}"/>
    <cellStyle name="Normal 5 4 2 2 9 2 3" xfId="53519" xr:uid="{25D0B59F-9222-4994-9C2D-2A9A3B93E9B7}"/>
    <cellStyle name="Normal 5 4 2 2 9 3" xfId="18099" xr:uid="{F1A1019C-7A74-45BA-A4EC-CD350DA148A5}"/>
    <cellStyle name="Normal 5 4 2 2 9 4" xfId="31789" xr:uid="{DF5420EB-CB98-48FA-BB2B-C2C9B3F9B7A1}"/>
    <cellStyle name="Normal 5 4 2 2 9 5" xfId="46673" xr:uid="{AD527F45-2015-449D-A387-FD693044D4BE}"/>
    <cellStyle name="Normal 5 4 2 3" xfId="300" xr:uid="{1C0F44BC-7D9A-41F6-B619-9D95AAB6B618}"/>
    <cellStyle name="Normal 5 4 2 3 10" xfId="14707" xr:uid="{3CD0C187-AE20-46C8-B11C-F469A8D551B6}"/>
    <cellStyle name="Normal 5 4 2 3 10 2" xfId="40781" xr:uid="{37DDD35A-F0BB-424F-B4B2-8F5482B1D901}"/>
    <cellStyle name="Normal 5 4 2 3 11" xfId="28397" xr:uid="{9D8C188C-4A13-446E-B2B6-FF22A71656B2}"/>
    <cellStyle name="Normal 5 4 2 3 12" xfId="43281" xr:uid="{542A61DB-6F49-499B-A0D2-736C5E00AFD8}"/>
    <cellStyle name="Normal 5 4 2 3 13" xfId="7861" xr:uid="{72BDA3E3-DFC0-49A9-BD12-0ADAF00F1F17}"/>
    <cellStyle name="Normal 5 4 2 3 2" xfId="543" xr:uid="{33B6A88C-70A8-4C5F-890A-38D32AE49C40}"/>
    <cellStyle name="Normal 5 4 2 3 2 10" xfId="43282" xr:uid="{492E8617-A20A-49DD-91B2-B1A298DE2E5D}"/>
    <cellStyle name="Normal 5 4 2 3 2 11" xfId="7862" xr:uid="{EB86CE91-6928-4085-904F-A00C47B5AAA9}"/>
    <cellStyle name="Normal 5 4 2 3 2 2" xfId="544" xr:uid="{7FD89822-6018-437B-AB7B-0FBCC63C12A3}"/>
    <cellStyle name="Normal 5 4 2 3 2 2 2" xfId="1217" xr:uid="{4EEF11F3-4606-4374-BB9F-37F4D7A445DC}"/>
    <cellStyle name="Normal 5 4 2 3 2 2 2 2" xfId="1218" xr:uid="{91C2E491-8FE5-40DA-8ACE-57985C67C006}"/>
    <cellStyle name="Normal 5 4 2 3 2 2 2 2 2" xfId="12998" xr:uid="{587B6EF2-0020-4CAD-9D84-493DE5E77031}"/>
    <cellStyle name="Normal 5 4 2 3 2 2 2 2 2 2" xfId="26688" xr:uid="{8C86A576-D03A-4A00-A6AC-B5CC1857D21C}"/>
    <cellStyle name="Normal 5 4 2 3 2 2 2 2 2 2 2" xfId="40380" xr:uid="{B08ED792-2E51-4C23-898C-5BE9E2589AC6}"/>
    <cellStyle name="Normal 5 4 2 3 2 2 2 2 2 2 3" xfId="55264" xr:uid="{7D26BFEB-F2EF-4A44-B107-19A149E8245E}"/>
    <cellStyle name="Normal 5 4 2 3 2 2 2 2 2 3" xfId="19844" xr:uid="{57DC9DD0-C8E6-446A-86E4-548C33C582DF}"/>
    <cellStyle name="Normal 5 4 2 3 2 2 2 2 2 4" xfId="33534" xr:uid="{27D0EDA9-9A76-4051-AC59-FA37E8ABF3D9}"/>
    <cellStyle name="Normal 5 4 2 3 2 2 2 2 2 5" xfId="48418" xr:uid="{A9BF9036-D5A0-4389-ABF2-7C1216464B2A}"/>
    <cellStyle name="Normal 5 4 2 3 2 2 2 2 3" xfId="23266" xr:uid="{66159493-5E8F-45DF-9D9F-FE1FA145788A}"/>
    <cellStyle name="Normal 5 4 2 3 2 2 2 2 3 2" xfId="36958" xr:uid="{67E87F22-70DD-4CBA-B251-7D4588F9BE89}"/>
    <cellStyle name="Normal 5 4 2 3 2 2 2 2 3 3" xfId="51842" xr:uid="{0950A254-0B2B-4A0C-8DDE-4F4049174728}"/>
    <cellStyle name="Normal 5 4 2 3 2 2 2 2 4" xfId="16422" xr:uid="{47A70C20-9E87-4E44-909A-F069A9B325CD}"/>
    <cellStyle name="Normal 5 4 2 3 2 2 2 2 4 2" xfId="40910" xr:uid="{CFF2BB85-D90F-4290-8388-70EF12737D20}"/>
    <cellStyle name="Normal 5 4 2 3 2 2 2 2 5" xfId="30112" xr:uid="{2F498DEA-EB81-42CE-8AB2-35BF5352E987}"/>
    <cellStyle name="Normal 5 4 2 3 2 2 2 2 6" xfId="44996" xr:uid="{8998EE03-B756-4C33-8E69-3BBB5CA4F4E2}"/>
    <cellStyle name="Normal 5 4 2 3 2 2 2 2 7" xfId="9576" xr:uid="{BE6D0B42-4A17-48DF-8B41-C1F22553734B}"/>
    <cellStyle name="Normal 5 4 2 3 2 2 2 3" xfId="11286" xr:uid="{033582E7-F148-4AB2-9192-9B0D075766C3}"/>
    <cellStyle name="Normal 5 4 2 3 2 2 2 3 2" xfId="24976" xr:uid="{9FE188EF-B7A5-4B3B-BC8B-F989DC0DC51C}"/>
    <cellStyle name="Normal 5 4 2 3 2 2 2 3 2 2" xfId="38668" xr:uid="{C7644BBB-8600-47FC-B86A-5935FC656860}"/>
    <cellStyle name="Normal 5 4 2 3 2 2 2 3 2 3" xfId="53552" xr:uid="{387441F6-1128-478D-A7C1-7012105BA3B0}"/>
    <cellStyle name="Normal 5 4 2 3 2 2 2 3 3" xfId="18132" xr:uid="{26BDA9DB-51F8-4C0F-8DA6-ED305530E6C2}"/>
    <cellStyle name="Normal 5 4 2 3 2 2 2 3 4" xfId="31822" xr:uid="{3C30C173-6A5A-4E6F-B95C-DC9C7D2D7EAD}"/>
    <cellStyle name="Normal 5 4 2 3 2 2 2 3 5" xfId="46706" xr:uid="{01CD59F6-631C-4395-A62B-CCA0B8718D85}"/>
    <cellStyle name="Normal 5 4 2 3 2 2 2 4" xfId="21554" xr:uid="{A4DDAF2D-13FA-474A-BD68-57E4F37DC6D8}"/>
    <cellStyle name="Normal 5 4 2 3 2 2 2 4 2" xfId="35246" xr:uid="{464BCC0C-58DB-48CD-A2D3-BB080B0E97FA}"/>
    <cellStyle name="Normal 5 4 2 3 2 2 2 4 3" xfId="50130" xr:uid="{854C116E-B7E3-4E5F-965E-1C506150113D}"/>
    <cellStyle name="Normal 5 4 2 3 2 2 2 5" xfId="14710" xr:uid="{CE1A433B-937A-4A74-9917-215CA948A91B}"/>
    <cellStyle name="Normal 5 4 2 3 2 2 2 5 2" xfId="40909" xr:uid="{54661D85-1A29-436A-9B42-AED242A81FDF}"/>
    <cellStyle name="Normal 5 4 2 3 2 2 2 6" xfId="28400" xr:uid="{5A43641F-0110-461A-AA9B-14666EF04C9C}"/>
    <cellStyle name="Normal 5 4 2 3 2 2 2 7" xfId="43284" xr:uid="{9483F7B9-ADD8-4240-8EE8-47632F934C2C}"/>
    <cellStyle name="Normal 5 4 2 3 2 2 2 8" xfId="7864" xr:uid="{D4E718A8-FF0E-46C9-BD7D-82D551785596}"/>
    <cellStyle name="Normal 5 4 2 3 2 2 3" xfId="1219" xr:uid="{617B8ADF-295F-45F0-A8A3-B411F48D9D54}"/>
    <cellStyle name="Normal 5 4 2 3 2 2 3 2" xfId="12997" xr:uid="{2B3C3493-6AB8-4349-B665-123BA1BF3006}"/>
    <cellStyle name="Normal 5 4 2 3 2 2 3 2 2" xfId="26687" xr:uid="{18888B43-BE36-4813-AD34-547864A2CFF9}"/>
    <cellStyle name="Normal 5 4 2 3 2 2 3 2 2 2" xfId="40379" xr:uid="{75DFC6E0-1956-436E-854C-36E0A793FEA5}"/>
    <cellStyle name="Normal 5 4 2 3 2 2 3 2 2 3" xfId="55263" xr:uid="{D4DCE2B0-8A25-4BCB-8600-A851A90822B3}"/>
    <cellStyle name="Normal 5 4 2 3 2 2 3 2 3" xfId="19843" xr:uid="{71F89E6E-21C8-48FA-B97E-5DA43ACB9688}"/>
    <cellStyle name="Normal 5 4 2 3 2 2 3 2 4" xfId="33533" xr:uid="{DFA355B8-5C48-4986-83FC-394FEBF5F698}"/>
    <cellStyle name="Normal 5 4 2 3 2 2 3 2 5" xfId="48417" xr:uid="{C40F86E0-2801-494E-A5B8-D56DBBD5C00C}"/>
    <cellStyle name="Normal 5 4 2 3 2 2 3 3" xfId="23265" xr:uid="{B6AF3D4B-D686-4D5E-B8A7-DD93447CCF4F}"/>
    <cellStyle name="Normal 5 4 2 3 2 2 3 3 2" xfId="36957" xr:uid="{FCF2BA4A-7FD3-4D4D-BD06-60DDD34A2301}"/>
    <cellStyle name="Normal 5 4 2 3 2 2 3 3 3" xfId="51841" xr:uid="{0D6F0C0F-3D71-4690-9AB7-FAC1C1E634B5}"/>
    <cellStyle name="Normal 5 4 2 3 2 2 3 4" xfId="16421" xr:uid="{F444F6E2-1DA2-4DC1-9E66-F47270429CD5}"/>
    <cellStyle name="Normal 5 4 2 3 2 2 3 4 2" xfId="40911" xr:uid="{E3EE430B-51F7-4EE1-A059-958881CC7AD6}"/>
    <cellStyle name="Normal 5 4 2 3 2 2 3 5" xfId="30111" xr:uid="{C3ECCE0A-0FF0-4118-979A-FF50F566950A}"/>
    <cellStyle name="Normal 5 4 2 3 2 2 3 6" xfId="44995" xr:uid="{18B3B268-F0A1-4A03-A1D7-7772A179158E}"/>
    <cellStyle name="Normal 5 4 2 3 2 2 3 7" xfId="9575" xr:uid="{076BF5F3-8FC9-48A1-A592-CCB31623681B}"/>
    <cellStyle name="Normal 5 4 2 3 2 2 4" xfId="11285" xr:uid="{6E490ACF-CDED-423E-AAC4-75B222FE8766}"/>
    <cellStyle name="Normal 5 4 2 3 2 2 4 2" xfId="24975" xr:uid="{505BA5EC-26A2-43B3-84A0-00ED07CB5604}"/>
    <cellStyle name="Normal 5 4 2 3 2 2 4 2 2" xfId="38667" xr:uid="{95A52240-E168-4AB5-B059-0E6584035CC1}"/>
    <cellStyle name="Normal 5 4 2 3 2 2 4 2 3" xfId="53551" xr:uid="{7DD017C7-EB5D-431A-85C5-AC846D88973C}"/>
    <cellStyle name="Normal 5 4 2 3 2 2 4 3" xfId="18131" xr:uid="{EF928D46-9969-4538-B1B6-433FCF049976}"/>
    <cellStyle name="Normal 5 4 2 3 2 2 4 4" xfId="31821" xr:uid="{13DC4903-582D-4EA3-8D01-2B0EFA228631}"/>
    <cellStyle name="Normal 5 4 2 3 2 2 4 5" xfId="46705" xr:uid="{D0BE6569-610A-4A8A-8827-FA88E3F91B94}"/>
    <cellStyle name="Normal 5 4 2 3 2 2 5" xfId="21553" xr:uid="{6C44945A-480F-489B-8805-64243435E42E}"/>
    <cellStyle name="Normal 5 4 2 3 2 2 5 2" xfId="35245" xr:uid="{CBD4AF12-363E-4C95-BE6A-6B4C8F424741}"/>
    <cellStyle name="Normal 5 4 2 3 2 2 5 3" xfId="50129" xr:uid="{E4AA588F-104E-4B7C-965F-F5805412977C}"/>
    <cellStyle name="Normal 5 4 2 3 2 2 6" xfId="14709" xr:uid="{BFD3CE18-DAF2-44E1-BC74-B6E9258F13AC}"/>
    <cellStyle name="Normal 5 4 2 3 2 2 6 2" xfId="40820" xr:uid="{9290352C-2FD6-4D03-84F0-D7DEBB033B27}"/>
    <cellStyle name="Normal 5 4 2 3 2 2 7" xfId="28399" xr:uid="{634FB174-15A0-438E-BD48-7CEFB5F8EB5B}"/>
    <cellStyle name="Normal 5 4 2 3 2 2 8" xfId="43283" xr:uid="{639B095C-7F1D-4984-BA1E-FF3BB11ECA27}"/>
    <cellStyle name="Normal 5 4 2 3 2 2 9" xfId="7863" xr:uid="{80B9845A-90E0-4D74-BC09-19E7BB4D9DBC}"/>
    <cellStyle name="Normal 5 4 2 3 2 3" xfId="1220" xr:uid="{6535B57D-7017-4FBD-BD05-D58176016D2F}"/>
    <cellStyle name="Normal 5 4 2 3 2 3 2" xfId="1221" xr:uid="{D1D34048-36ED-4293-8BAD-B4076E055940}"/>
    <cellStyle name="Normal 5 4 2 3 2 3 2 2" xfId="12999" xr:uid="{D9DE1FD1-169C-496E-BEBA-E2AF66B43E80}"/>
    <cellStyle name="Normal 5 4 2 3 2 3 2 2 2" xfId="26689" xr:uid="{5402A63D-E96C-4BD9-A48C-B3B8C9CE69B6}"/>
    <cellStyle name="Normal 5 4 2 3 2 3 2 2 2 2" xfId="40381" xr:uid="{C6966236-4028-468C-8A42-0EE0EA278E53}"/>
    <cellStyle name="Normal 5 4 2 3 2 3 2 2 2 3" xfId="55265" xr:uid="{322E505D-F30D-49D7-BE7B-E39EE77861F4}"/>
    <cellStyle name="Normal 5 4 2 3 2 3 2 2 3" xfId="19845" xr:uid="{8697ADB2-9EF4-4432-967F-36582CB96AA1}"/>
    <cellStyle name="Normal 5 4 2 3 2 3 2 2 4" xfId="33535" xr:uid="{263EFBAE-D3F3-4B45-AE67-086594A7B66A}"/>
    <cellStyle name="Normal 5 4 2 3 2 3 2 2 5" xfId="48419" xr:uid="{FEC68C5B-F577-436F-B2DD-768CD09FB35E}"/>
    <cellStyle name="Normal 5 4 2 3 2 3 2 3" xfId="23267" xr:uid="{24119E6D-F681-4246-A3F2-F18CC2E5F2CD}"/>
    <cellStyle name="Normal 5 4 2 3 2 3 2 3 2" xfId="36959" xr:uid="{CC0A80B4-23AD-44EF-966E-4AEB6C6504FF}"/>
    <cellStyle name="Normal 5 4 2 3 2 3 2 3 3" xfId="51843" xr:uid="{9BD7A72D-3ED3-48EE-B287-FF838CA810BD}"/>
    <cellStyle name="Normal 5 4 2 3 2 3 2 4" xfId="16423" xr:uid="{A0FD4B81-BAF2-4B0E-A2F8-8D6A21C4CAAD}"/>
    <cellStyle name="Normal 5 4 2 3 2 3 2 4 2" xfId="40913" xr:uid="{31289415-0A86-4197-A2F8-820BCC22A6B9}"/>
    <cellStyle name="Normal 5 4 2 3 2 3 2 5" xfId="30113" xr:uid="{469DC6AD-C525-49F1-A259-DCEB20549EF9}"/>
    <cellStyle name="Normal 5 4 2 3 2 3 2 6" xfId="44997" xr:uid="{6956CCAD-8A78-457C-BAC8-5B2D55048E98}"/>
    <cellStyle name="Normal 5 4 2 3 2 3 2 7" xfId="9577" xr:uid="{C1C45F87-3C65-42ED-AA46-063E1BE427E4}"/>
    <cellStyle name="Normal 5 4 2 3 2 3 3" xfId="11287" xr:uid="{FFC9C694-0336-4350-8F83-773BB0F2C1DE}"/>
    <cellStyle name="Normal 5 4 2 3 2 3 3 2" xfId="24977" xr:uid="{B27D653F-8E25-4139-9A12-FF08EE0FC174}"/>
    <cellStyle name="Normal 5 4 2 3 2 3 3 2 2" xfId="38669" xr:uid="{9C4BBE4C-08BE-4A4A-BA32-6267BE353CD3}"/>
    <cellStyle name="Normal 5 4 2 3 2 3 3 2 3" xfId="53553" xr:uid="{924EA95E-FF2D-4D8B-82CE-4FEB93DF05E8}"/>
    <cellStyle name="Normal 5 4 2 3 2 3 3 3" xfId="18133" xr:uid="{8B2EC151-8661-4B93-8FDB-B501AB7373E9}"/>
    <cellStyle name="Normal 5 4 2 3 2 3 3 4" xfId="31823" xr:uid="{242F781D-D419-4BF1-BE5A-8419805898F4}"/>
    <cellStyle name="Normal 5 4 2 3 2 3 3 5" xfId="46707" xr:uid="{BCEB5BE6-4FB1-4B8A-A678-D9C9A2BF3A60}"/>
    <cellStyle name="Normal 5 4 2 3 2 3 4" xfId="21555" xr:uid="{72B9A4BE-52F9-4642-999F-26A5CF384C2C}"/>
    <cellStyle name="Normal 5 4 2 3 2 3 4 2" xfId="35247" xr:uid="{39E190A6-F7BC-4C68-8418-D6F077D0A5B5}"/>
    <cellStyle name="Normal 5 4 2 3 2 3 4 3" xfId="50131" xr:uid="{C42A3FE7-9377-49B7-A0D5-BE5877A13D12}"/>
    <cellStyle name="Normal 5 4 2 3 2 3 5" xfId="14711" xr:uid="{29E8E91E-7AE8-4AD5-9C2E-F91A537F40BD}"/>
    <cellStyle name="Normal 5 4 2 3 2 3 5 2" xfId="40912" xr:uid="{EFA54C54-7C73-4DA0-81F0-73E627E2625B}"/>
    <cellStyle name="Normal 5 4 2 3 2 3 6" xfId="28401" xr:uid="{355107B6-9D4C-4662-9118-6C549EE49005}"/>
    <cellStyle name="Normal 5 4 2 3 2 3 7" xfId="43285" xr:uid="{B26C1FFC-A5B6-4FA7-B050-05C9F94909FF}"/>
    <cellStyle name="Normal 5 4 2 3 2 3 8" xfId="7865" xr:uid="{A7892F56-9A57-4F23-9BCC-F53EFE45F67D}"/>
    <cellStyle name="Normal 5 4 2 3 2 4" xfId="1222" xr:uid="{F20E9A5A-F41E-4910-B230-FCF88825AAFE}"/>
    <cellStyle name="Normal 5 4 2 3 2 4 2" xfId="9578" xr:uid="{C79285CC-557A-42E7-BEC5-4EF4C25C7F4C}"/>
    <cellStyle name="Normal 5 4 2 3 2 4 2 2" xfId="13000" xr:uid="{A2ACB104-F363-4648-9717-7F475707C465}"/>
    <cellStyle name="Normal 5 4 2 3 2 4 2 2 2" xfId="26690" xr:uid="{46B369B4-DF90-4B7D-983D-936343E941CA}"/>
    <cellStyle name="Normal 5 4 2 3 2 4 2 2 2 2" xfId="40382" xr:uid="{6EF8B6ED-65F3-460F-9164-A990E6C81439}"/>
    <cellStyle name="Normal 5 4 2 3 2 4 2 2 2 3" xfId="55266" xr:uid="{E99680DA-D20C-431B-9780-4B339059A1A0}"/>
    <cellStyle name="Normal 5 4 2 3 2 4 2 2 3" xfId="19846" xr:uid="{C6D0F2CB-0248-43AD-99A4-B64FB7BE3382}"/>
    <cellStyle name="Normal 5 4 2 3 2 4 2 2 4" xfId="33536" xr:uid="{412AA3F7-F94B-43A6-8640-F4E11A64B54D}"/>
    <cellStyle name="Normal 5 4 2 3 2 4 2 2 5" xfId="48420" xr:uid="{22EF96E7-3617-4968-B7BA-E63D57276DD5}"/>
    <cellStyle name="Normal 5 4 2 3 2 4 2 3" xfId="23268" xr:uid="{7EEAE1F0-EE1C-4A1D-8E09-377153B3F0AE}"/>
    <cellStyle name="Normal 5 4 2 3 2 4 2 3 2" xfId="36960" xr:uid="{E0B60C71-224F-4153-A1E8-E4D40CFE6877}"/>
    <cellStyle name="Normal 5 4 2 3 2 4 2 3 3" xfId="51844" xr:uid="{4AC4E3DE-362F-4866-87FD-CF49FD84C3C9}"/>
    <cellStyle name="Normal 5 4 2 3 2 4 2 4" xfId="16424" xr:uid="{892AF59D-272A-4966-BD45-25F20AD8C0E3}"/>
    <cellStyle name="Normal 5 4 2 3 2 4 2 5" xfId="30114" xr:uid="{9879A81E-1114-44F7-B13F-390EF7C9138C}"/>
    <cellStyle name="Normal 5 4 2 3 2 4 2 6" xfId="44998" xr:uid="{977D8D9B-FD1D-4789-8E15-6EB150979913}"/>
    <cellStyle name="Normal 5 4 2 3 2 4 3" xfId="11288" xr:uid="{1883C69B-8363-4077-BEE1-D687387D0558}"/>
    <cellStyle name="Normal 5 4 2 3 2 4 3 2" xfId="24978" xr:uid="{26DB8AF4-23DB-45B2-BD8A-B61AA2AF5ABA}"/>
    <cellStyle name="Normal 5 4 2 3 2 4 3 2 2" xfId="38670" xr:uid="{696A6E85-C2BC-4202-8AFE-FD83B28D53B7}"/>
    <cellStyle name="Normal 5 4 2 3 2 4 3 2 3" xfId="53554" xr:uid="{301C7B8D-7084-42E0-BDCE-6462AA4472F3}"/>
    <cellStyle name="Normal 5 4 2 3 2 4 3 3" xfId="18134" xr:uid="{179CB83D-84F6-44A3-8A70-A5C45C8669BD}"/>
    <cellStyle name="Normal 5 4 2 3 2 4 3 4" xfId="31824" xr:uid="{CA0C13B6-0FE6-42E9-B4E1-BBBF63E8568A}"/>
    <cellStyle name="Normal 5 4 2 3 2 4 3 5" xfId="46708" xr:uid="{4AC6FA19-AC15-4FF1-BB8A-E37E94DAB0D1}"/>
    <cellStyle name="Normal 5 4 2 3 2 4 4" xfId="21556" xr:uid="{161FD7A2-BE61-4280-B20D-4EA0E903A58A}"/>
    <cellStyle name="Normal 5 4 2 3 2 4 4 2" xfId="35248" xr:uid="{08F8684E-E570-4444-B7EA-2F6723D5A74F}"/>
    <cellStyle name="Normal 5 4 2 3 2 4 4 3" xfId="50132" xr:uid="{1A3E8546-57AD-4AF8-8F90-1D0F8A40784F}"/>
    <cellStyle name="Normal 5 4 2 3 2 4 5" xfId="14712" xr:uid="{661D89D0-A64F-4766-A3BD-C3C557D652E1}"/>
    <cellStyle name="Normal 5 4 2 3 2 4 5 2" xfId="40914" xr:uid="{9ADB6F8E-971E-4BBD-9744-38F497F58D38}"/>
    <cellStyle name="Normal 5 4 2 3 2 4 6" xfId="28402" xr:uid="{77AC6E4E-7083-48E6-ADFC-743142FD46FF}"/>
    <cellStyle name="Normal 5 4 2 3 2 4 7" xfId="43286" xr:uid="{93DE8B3F-4ACE-40FB-A7F8-F9A05E97F468}"/>
    <cellStyle name="Normal 5 4 2 3 2 4 8" xfId="7866" xr:uid="{348C21A4-DAF9-4348-B63F-2DFC6474BBFD}"/>
    <cellStyle name="Normal 5 4 2 3 2 5" xfId="9574" xr:uid="{2CBD9D43-B364-4FA1-9623-B4BD61967310}"/>
    <cellStyle name="Normal 5 4 2 3 2 5 2" xfId="12996" xr:uid="{A508AC4E-258A-44A2-9C58-D63D56D59FAF}"/>
    <cellStyle name="Normal 5 4 2 3 2 5 2 2" xfId="26686" xr:uid="{680EB614-70D9-4449-85FF-79364EE8E5BA}"/>
    <cellStyle name="Normal 5 4 2 3 2 5 2 2 2" xfId="40378" xr:uid="{9EB7C216-2700-4CB8-B816-1572AE1754EE}"/>
    <cellStyle name="Normal 5 4 2 3 2 5 2 2 3" xfId="55262" xr:uid="{0AB38262-16C7-4116-B417-7559527394EA}"/>
    <cellStyle name="Normal 5 4 2 3 2 5 2 3" xfId="19842" xr:uid="{47508FA1-5054-40E1-B9BC-2E41FDB00891}"/>
    <cellStyle name="Normal 5 4 2 3 2 5 2 4" xfId="33532" xr:uid="{B04A279A-C3E6-4DC5-933E-4927EDF4BC68}"/>
    <cellStyle name="Normal 5 4 2 3 2 5 2 5" xfId="48416" xr:uid="{6EE05E87-E1B3-49A9-A463-7F85AF9BAF6F}"/>
    <cellStyle name="Normal 5 4 2 3 2 5 3" xfId="23264" xr:uid="{DE7ABFCC-9BFB-46EF-8ACC-7159ADF90D10}"/>
    <cellStyle name="Normal 5 4 2 3 2 5 3 2" xfId="36956" xr:uid="{0C678F93-88B6-4E3E-B3B6-7EA997547BED}"/>
    <cellStyle name="Normal 5 4 2 3 2 5 3 3" xfId="51840" xr:uid="{4CAB4B70-3340-4CB5-B635-1CB78EA02694}"/>
    <cellStyle name="Normal 5 4 2 3 2 5 4" xfId="16420" xr:uid="{EA5ADD38-C7D5-4C74-BB2F-1DE69E2C82A7}"/>
    <cellStyle name="Normal 5 4 2 3 2 5 5" xfId="30110" xr:uid="{47E3DF75-8C1B-4628-8304-5ED014DD8392}"/>
    <cellStyle name="Normal 5 4 2 3 2 5 6" xfId="44994" xr:uid="{35B9227E-75D2-472A-8FA6-160F5D08E465}"/>
    <cellStyle name="Normal 5 4 2 3 2 6" xfId="11284" xr:uid="{C3343A54-81E2-4B98-BCBA-40DD67A06903}"/>
    <cellStyle name="Normal 5 4 2 3 2 6 2" xfId="24974" xr:uid="{3594C145-1118-4A69-ABFA-9731D0D6BEB6}"/>
    <cellStyle name="Normal 5 4 2 3 2 6 2 2" xfId="38666" xr:uid="{5CD5227B-A11D-41B5-9839-C5B34AD2C499}"/>
    <cellStyle name="Normal 5 4 2 3 2 6 2 3" xfId="53550" xr:uid="{D15FF04B-2EE2-41BE-9C1E-62A52B65F4CB}"/>
    <cellStyle name="Normal 5 4 2 3 2 6 3" xfId="18130" xr:uid="{24C93A16-CBFF-4668-BEBD-05F1479B8164}"/>
    <cellStyle name="Normal 5 4 2 3 2 6 4" xfId="31820" xr:uid="{67597459-E13A-4FA7-BFAC-62D3480E9B02}"/>
    <cellStyle name="Normal 5 4 2 3 2 6 5" xfId="46704" xr:uid="{43B555D9-E17D-4703-AAA1-F3D03F9D7A74}"/>
    <cellStyle name="Normal 5 4 2 3 2 7" xfId="21552" xr:uid="{6DBACA0B-D537-4567-BAB0-2426130EB566}"/>
    <cellStyle name="Normal 5 4 2 3 2 7 2" xfId="35244" xr:uid="{F0D1C1E6-744D-47E4-9C02-70E5A9BAF407}"/>
    <cellStyle name="Normal 5 4 2 3 2 7 3" xfId="50128" xr:uid="{3D832546-328E-40CA-884E-3E6FF305CB6B}"/>
    <cellStyle name="Normal 5 4 2 3 2 8" xfId="14708" xr:uid="{AA05E9A1-D64C-437C-96C4-FBA884702DE0}"/>
    <cellStyle name="Normal 5 4 2 3 2 8 2" xfId="40819" xr:uid="{D0E08773-192E-44CA-A580-6C6A0B5EFDE6}"/>
    <cellStyle name="Normal 5 4 2 3 2 9" xfId="28398" xr:uid="{065913BB-5DB1-4E39-B93B-ABD4F77491C6}"/>
    <cellStyle name="Normal 5 4 2 3 3" xfId="545" xr:uid="{8F4A41DC-B2EA-4648-8D6F-A41211399DB7}"/>
    <cellStyle name="Normal 5 4 2 3 3 10" xfId="43287" xr:uid="{37E40BAD-E319-4DED-ABC6-C76A195C9382}"/>
    <cellStyle name="Normal 5 4 2 3 3 11" xfId="7867" xr:uid="{A4D0BA6B-CF03-4658-A340-1AF2A0603AD3}"/>
    <cellStyle name="Normal 5 4 2 3 3 2" xfId="1223" xr:uid="{9DC77B1B-AC32-4665-8CD1-D02ACA5A8C90}"/>
    <cellStyle name="Normal 5 4 2 3 3 2 2" xfId="1224" xr:uid="{17181BBC-9C2A-4A44-869D-AE04E759FCF3}"/>
    <cellStyle name="Normal 5 4 2 3 3 2 2 2" xfId="9581" xr:uid="{254C1518-9098-4C0D-9738-D1D3D82BDE7F}"/>
    <cellStyle name="Normal 5 4 2 3 3 2 2 2 2" xfId="13003" xr:uid="{2BD7A780-B9CD-4954-9EA7-E72E4D665CA6}"/>
    <cellStyle name="Normal 5 4 2 3 3 2 2 2 2 2" xfId="26693" xr:uid="{546D7757-6EDD-4FB5-A435-52BA617B47F1}"/>
    <cellStyle name="Normal 5 4 2 3 3 2 2 2 2 2 2" xfId="40385" xr:uid="{5267ED57-4807-425A-AAF2-F2D9164BC02C}"/>
    <cellStyle name="Normal 5 4 2 3 3 2 2 2 2 2 3" xfId="55269" xr:uid="{17FC7A65-502D-44B5-A0F9-627A40058195}"/>
    <cellStyle name="Normal 5 4 2 3 3 2 2 2 2 3" xfId="19849" xr:uid="{CB6244CA-FCD5-4976-9682-8D7DFA024E0A}"/>
    <cellStyle name="Normal 5 4 2 3 3 2 2 2 2 4" xfId="33539" xr:uid="{C5F66F9E-64A7-4B34-9A91-42536D61B595}"/>
    <cellStyle name="Normal 5 4 2 3 3 2 2 2 2 5" xfId="48423" xr:uid="{3AD118EC-F30C-4817-9D4E-8429E377067C}"/>
    <cellStyle name="Normal 5 4 2 3 3 2 2 2 3" xfId="23271" xr:uid="{1D184D32-577F-4C97-A56E-4A3E86D08479}"/>
    <cellStyle name="Normal 5 4 2 3 3 2 2 2 3 2" xfId="36963" xr:uid="{8576A173-7767-4125-B10C-5BFDDD24F6E3}"/>
    <cellStyle name="Normal 5 4 2 3 3 2 2 2 3 3" xfId="51847" xr:uid="{5A845710-0C34-4C1D-BBA2-82E5D6AC2ED7}"/>
    <cellStyle name="Normal 5 4 2 3 3 2 2 2 4" xfId="16427" xr:uid="{6D31A602-4A78-499A-85C1-1AB7DD2D4177}"/>
    <cellStyle name="Normal 5 4 2 3 3 2 2 2 5" xfId="30117" xr:uid="{C35294F1-DC0F-426E-A849-0BCEFD4563A9}"/>
    <cellStyle name="Normal 5 4 2 3 3 2 2 2 6" xfId="45001" xr:uid="{F527A6AB-70F5-4550-A0E8-B1B224CFA57F}"/>
    <cellStyle name="Normal 5 4 2 3 3 2 2 3" xfId="11291" xr:uid="{8EF1423C-4B58-4EDD-BBDC-FABD02399FE7}"/>
    <cellStyle name="Normal 5 4 2 3 3 2 2 3 2" xfId="24981" xr:uid="{88CB802A-7F32-4AEE-BEE1-ACA0381A89C8}"/>
    <cellStyle name="Normal 5 4 2 3 3 2 2 3 2 2" xfId="38673" xr:uid="{5BCBC1BD-DD9F-48C2-B8D7-CC1DCA1F524F}"/>
    <cellStyle name="Normal 5 4 2 3 3 2 2 3 2 3" xfId="53557" xr:uid="{FC2A860A-731E-4273-8F67-04815C33BC8F}"/>
    <cellStyle name="Normal 5 4 2 3 3 2 2 3 3" xfId="18137" xr:uid="{84622A5B-E0F8-4C40-956B-5DC91E7FF209}"/>
    <cellStyle name="Normal 5 4 2 3 3 2 2 3 4" xfId="31827" xr:uid="{55D009EF-285D-4485-8DFF-BD7A7A811333}"/>
    <cellStyle name="Normal 5 4 2 3 3 2 2 3 5" xfId="46711" xr:uid="{EFFC6806-ED1B-45C9-9A8F-166F1E79D4AB}"/>
    <cellStyle name="Normal 5 4 2 3 3 2 2 4" xfId="21559" xr:uid="{CCC4BDF8-47DC-4142-BA25-86C77CABAF24}"/>
    <cellStyle name="Normal 5 4 2 3 3 2 2 4 2" xfId="35251" xr:uid="{19792555-F1A0-4E0B-A842-02EF591524CC}"/>
    <cellStyle name="Normal 5 4 2 3 3 2 2 4 3" xfId="50135" xr:uid="{74D9DE12-F2BF-475A-97BB-BA5C29179F2F}"/>
    <cellStyle name="Normal 5 4 2 3 3 2 2 5" xfId="14715" xr:uid="{BC6780BE-2922-4806-B3B8-D13189E0B727}"/>
    <cellStyle name="Normal 5 4 2 3 3 2 2 5 2" xfId="40916" xr:uid="{A14BDBC1-DCE6-45D7-AE57-83D3F66CB62B}"/>
    <cellStyle name="Normal 5 4 2 3 3 2 2 6" xfId="28405" xr:uid="{7F8F8F9C-A032-40CB-80D6-8899DF214162}"/>
    <cellStyle name="Normal 5 4 2 3 3 2 2 7" xfId="43289" xr:uid="{3D2C46E3-78CF-43E1-8DF1-91166351CC9B}"/>
    <cellStyle name="Normal 5 4 2 3 3 2 2 8" xfId="7869" xr:uid="{BB9F4678-304E-4B16-BFDA-58E22C2BAD43}"/>
    <cellStyle name="Normal 5 4 2 3 3 2 3" xfId="9580" xr:uid="{6EC72683-A32D-4B33-8929-2D055A18B431}"/>
    <cellStyle name="Normal 5 4 2 3 3 2 3 2" xfId="13002" xr:uid="{A1C4B408-98CC-4B7C-8423-9AB267A3511F}"/>
    <cellStyle name="Normal 5 4 2 3 3 2 3 2 2" xfId="26692" xr:uid="{B4332B11-9A07-49BB-853C-E0364E1C74FA}"/>
    <cellStyle name="Normal 5 4 2 3 3 2 3 2 2 2" xfId="40384" xr:uid="{582C872A-2B3A-442A-BEE0-A747C4EDF018}"/>
    <cellStyle name="Normal 5 4 2 3 3 2 3 2 2 3" xfId="55268" xr:uid="{552475EC-6FAD-4364-BDC5-8EBBEC513B2B}"/>
    <cellStyle name="Normal 5 4 2 3 3 2 3 2 3" xfId="19848" xr:uid="{234183A3-DCBA-4A75-8EA6-3539C7AF77BF}"/>
    <cellStyle name="Normal 5 4 2 3 3 2 3 2 4" xfId="33538" xr:uid="{81851A9F-2D90-4DC0-A142-E64E320E0777}"/>
    <cellStyle name="Normal 5 4 2 3 3 2 3 2 5" xfId="48422" xr:uid="{0DFFED02-E562-4C5F-96D6-553581D4E510}"/>
    <cellStyle name="Normal 5 4 2 3 3 2 3 3" xfId="23270" xr:uid="{1CD0CFAF-BED4-433F-AA99-3E0117157056}"/>
    <cellStyle name="Normal 5 4 2 3 3 2 3 3 2" xfId="36962" xr:uid="{1CB845FB-7377-4141-A6DE-837368D714A3}"/>
    <cellStyle name="Normal 5 4 2 3 3 2 3 3 3" xfId="51846" xr:uid="{0E71BBF9-1662-40BC-9BB4-F0A175E73E74}"/>
    <cellStyle name="Normal 5 4 2 3 3 2 3 4" xfId="16426" xr:uid="{1845EB53-2996-4A1E-9168-B9EA5E2C8C19}"/>
    <cellStyle name="Normal 5 4 2 3 3 2 3 5" xfId="30116" xr:uid="{1F21AC34-D1E8-473E-B800-697B0DED1885}"/>
    <cellStyle name="Normal 5 4 2 3 3 2 3 6" xfId="45000" xr:uid="{40C65A07-E1A3-4835-9E6A-F5371A233C2A}"/>
    <cellStyle name="Normal 5 4 2 3 3 2 4" xfId="11290" xr:uid="{D8ADE3B4-8A38-47EB-B970-DA302EC6A984}"/>
    <cellStyle name="Normal 5 4 2 3 3 2 4 2" xfId="24980" xr:uid="{70AC698F-6761-4B01-9F00-DA9A342FE0D7}"/>
    <cellStyle name="Normal 5 4 2 3 3 2 4 2 2" xfId="38672" xr:uid="{3575C494-CF7D-4F5F-A615-E25BDDFFA682}"/>
    <cellStyle name="Normal 5 4 2 3 3 2 4 2 3" xfId="53556" xr:uid="{F39AF86F-7392-4F5D-8D87-E994880F6483}"/>
    <cellStyle name="Normal 5 4 2 3 3 2 4 3" xfId="18136" xr:uid="{082548D7-962D-41D8-9D82-EDA19D80C0EE}"/>
    <cellStyle name="Normal 5 4 2 3 3 2 4 4" xfId="31826" xr:uid="{E784EEAB-3341-406A-8327-1156E989966A}"/>
    <cellStyle name="Normal 5 4 2 3 3 2 4 5" xfId="46710" xr:uid="{9BBB0AE1-794E-4D65-973A-990CB7E59497}"/>
    <cellStyle name="Normal 5 4 2 3 3 2 5" xfId="21558" xr:uid="{7D1F770F-21CD-4E18-953D-B3091E38A793}"/>
    <cellStyle name="Normal 5 4 2 3 3 2 5 2" xfId="35250" xr:uid="{B3D3E443-9759-451E-9AFD-A7EF773A556C}"/>
    <cellStyle name="Normal 5 4 2 3 3 2 5 3" xfId="50134" xr:uid="{CC96072B-BDC7-446A-8B0E-B53D1FDA622A}"/>
    <cellStyle name="Normal 5 4 2 3 3 2 6" xfId="14714" xr:uid="{2DBBB657-AE09-4B7A-9AB5-9E8BADF21279}"/>
    <cellStyle name="Normal 5 4 2 3 3 2 6 2" xfId="40915" xr:uid="{2862EC68-912C-4420-AA64-996DFD61BCE9}"/>
    <cellStyle name="Normal 5 4 2 3 3 2 7" xfId="28404" xr:uid="{32603AA8-45F7-4628-9059-AB8C4D95D208}"/>
    <cellStyle name="Normal 5 4 2 3 3 2 8" xfId="43288" xr:uid="{D4FE09E1-547B-4940-B07D-A3DC4A5779B7}"/>
    <cellStyle name="Normal 5 4 2 3 3 2 9" xfId="7868" xr:uid="{E0629640-5619-449B-8CB5-E279AB616B41}"/>
    <cellStyle name="Normal 5 4 2 3 3 3" xfId="1225" xr:uid="{A93C6423-E4DC-4F02-B793-C4CFD3B3DCAB}"/>
    <cellStyle name="Normal 5 4 2 3 3 3 2" xfId="9582" xr:uid="{BD105593-F136-4E00-B4B8-01F6AC964D08}"/>
    <cellStyle name="Normal 5 4 2 3 3 3 2 2" xfId="13004" xr:uid="{E6AD0B5E-B482-468B-B982-A52AD1CDBA07}"/>
    <cellStyle name="Normal 5 4 2 3 3 3 2 2 2" xfId="26694" xr:uid="{50AA1D8F-9443-4BD6-9D3A-A4872305F182}"/>
    <cellStyle name="Normal 5 4 2 3 3 3 2 2 2 2" xfId="40386" xr:uid="{5DB5147E-53F8-46AD-BC44-EC4237FFD6C9}"/>
    <cellStyle name="Normal 5 4 2 3 3 3 2 2 2 3" xfId="55270" xr:uid="{2E46542F-BD43-4B2E-B04D-15D4F8A2A2CA}"/>
    <cellStyle name="Normal 5 4 2 3 3 3 2 2 3" xfId="19850" xr:uid="{B4989917-09A9-428A-A607-707CDB9A0C67}"/>
    <cellStyle name="Normal 5 4 2 3 3 3 2 2 4" xfId="33540" xr:uid="{7647A244-25D9-4A20-A446-ABBAB3488737}"/>
    <cellStyle name="Normal 5 4 2 3 3 3 2 2 5" xfId="48424" xr:uid="{140779A5-F9CD-44BB-A653-C6AC25B44ECF}"/>
    <cellStyle name="Normal 5 4 2 3 3 3 2 3" xfId="23272" xr:uid="{2D2662E7-365F-43C6-A4B1-A3CA42A5B5BC}"/>
    <cellStyle name="Normal 5 4 2 3 3 3 2 3 2" xfId="36964" xr:uid="{2144D5D8-AEE8-43F5-A9A9-49D6ED33C491}"/>
    <cellStyle name="Normal 5 4 2 3 3 3 2 3 3" xfId="51848" xr:uid="{BE16F568-74F9-4C98-8011-202652029980}"/>
    <cellStyle name="Normal 5 4 2 3 3 3 2 4" xfId="16428" xr:uid="{A2829950-9069-47A7-9FA6-B23429740E4A}"/>
    <cellStyle name="Normal 5 4 2 3 3 3 2 5" xfId="30118" xr:uid="{1BBACD26-A312-4F63-9E88-F6AF05B11DAC}"/>
    <cellStyle name="Normal 5 4 2 3 3 3 2 6" xfId="45002" xr:uid="{7A82AB3E-ADAB-44BE-8C44-45458B660F77}"/>
    <cellStyle name="Normal 5 4 2 3 3 3 3" xfId="11292" xr:uid="{49CF4C54-A655-4BF0-B204-9CADA9840E8E}"/>
    <cellStyle name="Normal 5 4 2 3 3 3 3 2" xfId="24982" xr:uid="{E63B0165-A23A-47DD-889C-C677B01D0C82}"/>
    <cellStyle name="Normal 5 4 2 3 3 3 3 2 2" xfId="38674" xr:uid="{F37172ED-FFA9-4719-8CE1-B526DDCE1966}"/>
    <cellStyle name="Normal 5 4 2 3 3 3 3 2 3" xfId="53558" xr:uid="{474449DD-23B0-40F6-963D-600A27863F5D}"/>
    <cellStyle name="Normal 5 4 2 3 3 3 3 3" xfId="18138" xr:uid="{4C7CC2BB-9C85-4C36-87A3-AA4B1851220B}"/>
    <cellStyle name="Normal 5 4 2 3 3 3 3 4" xfId="31828" xr:uid="{F276C377-F17D-4402-95C9-20225FC34F80}"/>
    <cellStyle name="Normal 5 4 2 3 3 3 3 5" xfId="46712" xr:uid="{B4A2FB94-2F4A-4D1D-9AD9-3BA352F9D760}"/>
    <cellStyle name="Normal 5 4 2 3 3 3 4" xfId="21560" xr:uid="{76F5EE32-F8A2-41F9-807E-20317496B810}"/>
    <cellStyle name="Normal 5 4 2 3 3 3 4 2" xfId="35252" xr:uid="{4D1F7E24-4E5F-4DB2-B7AF-6B2B8AE84FD0}"/>
    <cellStyle name="Normal 5 4 2 3 3 3 4 3" xfId="50136" xr:uid="{52CF58E8-9B40-4EC8-A090-77D74F5FE37F}"/>
    <cellStyle name="Normal 5 4 2 3 3 3 5" xfId="14716" xr:uid="{E0D4F122-39AC-42C6-9592-92D363475A98}"/>
    <cellStyle name="Normal 5 4 2 3 3 3 5 2" xfId="40917" xr:uid="{BA4583D0-8A9C-4F62-95CE-139E8073403A}"/>
    <cellStyle name="Normal 5 4 2 3 3 3 6" xfId="28406" xr:uid="{52A6A8FC-DA00-4597-8A9E-0262789EE1F7}"/>
    <cellStyle name="Normal 5 4 2 3 3 3 7" xfId="43290" xr:uid="{1C1AAAFF-5E73-4C14-A007-3320A2E97AD7}"/>
    <cellStyle name="Normal 5 4 2 3 3 3 8" xfId="7870" xr:uid="{3904A803-6883-48AB-98DD-48BBDC656282}"/>
    <cellStyle name="Normal 5 4 2 3 3 4" xfId="2852" xr:uid="{351E103F-93B5-49C8-9395-9C34851518C8}"/>
    <cellStyle name="Normal 5 4 2 3 3 4 2" xfId="9583" xr:uid="{8F5784A3-10B3-4012-9DF4-313AF0D438DE}"/>
    <cellStyle name="Normal 5 4 2 3 3 4 2 2" xfId="13005" xr:uid="{5B891735-0E90-4BFE-96FE-93AA58544440}"/>
    <cellStyle name="Normal 5 4 2 3 3 4 2 2 2" xfId="26695" xr:uid="{52B099C9-0016-4E75-80EC-3C5FA88D29A5}"/>
    <cellStyle name="Normal 5 4 2 3 3 4 2 2 2 2" xfId="40387" xr:uid="{1B779C1A-95C4-4794-B87D-978D4CCE6128}"/>
    <cellStyle name="Normal 5 4 2 3 3 4 2 2 2 3" xfId="55271" xr:uid="{EC708186-F1A8-4348-BDD0-F056ED15FAEA}"/>
    <cellStyle name="Normal 5 4 2 3 3 4 2 2 3" xfId="19851" xr:uid="{C7F62D58-716A-4D0C-AEC9-564B88C6FD6E}"/>
    <cellStyle name="Normal 5 4 2 3 3 4 2 2 4" xfId="33541" xr:uid="{EF0EEADA-80A3-4965-8DC9-012BB6608CCF}"/>
    <cellStyle name="Normal 5 4 2 3 3 4 2 2 5" xfId="48425" xr:uid="{B3ABB6B8-54E4-4EC3-A543-49D4FE08959F}"/>
    <cellStyle name="Normal 5 4 2 3 3 4 2 3" xfId="23273" xr:uid="{A9561F68-24D9-48A7-8777-DCB6808E7EC8}"/>
    <cellStyle name="Normal 5 4 2 3 3 4 2 3 2" xfId="36965" xr:uid="{C832092F-E1B0-480E-9370-B393C393C1E8}"/>
    <cellStyle name="Normal 5 4 2 3 3 4 2 3 3" xfId="51849" xr:uid="{B66F32DC-1B1C-4F86-9207-A5BB26147838}"/>
    <cellStyle name="Normal 5 4 2 3 3 4 2 4" xfId="16429" xr:uid="{51F4FB2E-51E0-4089-913C-AAF7DE75730F}"/>
    <cellStyle name="Normal 5 4 2 3 3 4 2 5" xfId="30119" xr:uid="{06B937FF-3CE4-463E-A0F9-62869582EF8E}"/>
    <cellStyle name="Normal 5 4 2 3 3 4 2 6" xfId="45003" xr:uid="{49725CBB-B692-42FF-8DCB-3689A774016E}"/>
    <cellStyle name="Normal 5 4 2 3 3 4 3" xfId="11293" xr:uid="{679516A0-6A22-4062-B53A-F358D9B7E8CA}"/>
    <cellStyle name="Normal 5 4 2 3 3 4 3 2" xfId="24983" xr:uid="{3588D0CF-2B51-438B-AA38-51A2E4C6B29E}"/>
    <cellStyle name="Normal 5 4 2 3 3 4 3 2 2" xfId="38675" xr:uid="{BD43D384-1572-44E0-902D-B6B1D31FEE34}"/>
    <cellStyle name="Normal 5 4 2 3 3 4 3 2 3" xfId="53559" xr:uid="{B66D33DF-0406-4EEF-A3DE-1E95F2CC5377}"/>
    <cellStyle name="Normal 5 4 2 3 3 4 3 3" xfId="18139" xr:uid="{6197BCB3-0E9C-48A4-AE91-748241432FF5}"/>
    <cellStyle name="Normal 5 4 2 3 3 4 3 4" xfId="31829" xr:uid="{1075B5A2-FCA0-4EBB-A109-2E52DAED2A5A}"/>
    <cellStyle name="Normal 5 4 2 3 3 4 3 5" xfId="46713" xr:uid="{44580A58-4A7D-421C-B10E-165B6FBC8650}"/>
    <cellStyle name="Normal 5 4 2 3 3 4 4" xfId="21561" xr:uid="{422C9ABB-C50F-4431-AE8E-5D16BA9AACDE}"/>
    <cellStyle name="Normal 5 4 2 3 3 4 4 2" xfId="35253" xr:uid="{8A78658E-7CB8-43B3-83D1-8E2032F9EF37}"/>
    <cellStyle name="Normal 5 4 2 3 3 4 4 3" xfId="50137" xr:uid="{E45CB63F-18DA-4AF6-A067-5315FDB15891}"/>
    <cellStyle name="Normal 5 4 2 3 3 4 5" xfId="14717" xr:uid="{F226A8B4-4D56-40A6-9096-8DF4B01B0711}"/>
    <cellStyle name="Normal 5 4 2 3 3 4 5 2" xfId="41127" xr:uid="{B3167DC7-0951-4A00-A42A-DB2459C03B13}"/>
    <cellStyle name="Normal 5 4 2 3 3 4 6" xfId="28407" xr:uid="{FACFB5A7-0FE6-40B2-BBDE-BEEF1F0C1674}"/>
    <cellStyle name="Normal 5 4 2 3 3 4 7" xfId="43291" xr:uid="{B51F6A50-311D-487E-9227-0226D0066230}"/>
    <cellStyle name="Normal 5 4 2 3 3 4 8" xfId="7871" xr:uid="{5D843FD6-5BD2-4DDA-92AF-8FAE038C12A6}"/>
    <cellStyle name="Normal 5 4 2 3 3 5" xfId="9579" xr:uid="{216D443B-077C-46B3-907E-294D214B69C5}"/>
    <cellStyle name="Normal 5 4 2 3 3 5 2" xfId="13001" xr:uid="{B25B8F99-2A58-4265-87D6-FB32841B4BAA}"/>
    <cellStyle name="Normal 5 4 2 3 3 5 2 2" xfId="26691" xr:uid="{6DC2F35D-AAA7-4704-986D-8F1B2BC11E80}"/>
    <cellStyle name="Normal 5 4 2 3 3 5 2 2 2" xfId="40383" xr:uid="{1360059D-64DE-4E34-94BD-4E40DBA36E70}"/>
    <cellStyle name="Normal 5 4 2 3 3 5 2 2 3" xfId="55267" xr:uid="{5995A680-B14B-41B4-9FEE-4C425D6FB739}"/>
    <cellStyle name="Normal 5 4 2 3 3 5 2 3" xfId="19847" xr:uid="{31C35204-79B7-4CDD-AD15-1EE97708410C}"/>
    <cellStyle name="Normal 5 4 2 3 3 5 2 4" xfId="33537" xr:uid="{3F043903-ECC2-483F-B4B3-F8F5E39B8E8C}"/>
    <cellStyle name="Normal 5 4 2 3 3 5 2 5" xfId="48421" xr:uid="{BA37E52B-AB5D-48C8-9F4D-19D77F820FCE}"/>
    <cellStyle name="Normal 5 4 2 3 3 5 3" xfId="23269" xr:uid="{EE9630C9-9A14-4CC3-B3CD-7A0AD3B60EFE}"/>
    <cellStyle name="Normal 5 4 2 3 3 5 3 2" xfId="36961" xr:uid="{B7F9ED43-0CE5-442A-8631-538A94BDAD2C}"/>
    <cellStyle name="Normal 5 4 2 3 3 5 3 3" xfId="51845" xr:uid="{CE1C65B2-9329-41A7-BBF7-79D2AF54C14F}"/>
    <cellStyle name="Normal 5 4 2 3 3 5 4" xfId="16425" xr:uid="{728EC8F2-3D56-4BA8-A0F0-B8DDDA10F464}"/>
    <cellStyle name="Normal 5 4 2 3 3 5 5" xfId="30115" xr:uid="{46BD95F0-2149-447F-9376-0A44075E8B5C}"/>
    <cellStyle name="Normal 5 4 2 3 3 5 6" xfId="44999" xr:uid="{BB37E884-9852-48CD-B59C-8A9EED872ECB}"/>
    <cellStyle name="Normal 5 4 2 3 3 6" xfId="11289" xr:uid="{568E89D4-A5D7-45D6-B2E9-C9ED240EF95F}"/>
    <cellStyle name="Normal 5 4 2 3 3 6 2" xfId="24979" xr:uid="{DBBE836D-A3AE-43CD-ACA8-D13B98BBD920}"/>
    <cellStyle name="Normal 5 4 2 3 3 6 2 2" xfId="38671" xr:uid="{2ABF2777-8E00-472D-92BD-981E49705536}"/>
    <cellStyle name="Normal 5 4 2 3 3 6 2 3" xfId="53555" xr:uid="{B40F4DB3-49BD-472D-8ECB-697AD66AAE82}"/>
    <cellStyle name="Normal 5 4 2 3 3 6 3" xfId="18135" xr:uid="{B5E6C404-F69E-41D1-B7F6-11740D511DFE}"/>
    <cellStyle name="Normal 5 4 2 3 3 6 4" xfId="31825" xr:uid="{ADDA668E-C551-4725-A77A-11B2E8B3EF2C}"/>
    <cellStyle name="Normal 5 4 2 3 3 6 5" xfId="46709" xr:uid="{E4B019B1-8812-4E99-BED4-6776B74C3E61}"/>
    <cellStyle name="Normal 5 4 2 3 3 7" xfId="21557" xr:uid="{ACC2AABB-4E9A-4533-A055-2B39D129BBB3}"/>
    <cellStyle name="Normal 5 4 2 3 3 7 2" xfId="35249" xr:uid="{F38040A9-8624-4526-9555-7FCC5E1C4374}"/>
    <cellStyle name="Normal 5 4 2 3 3 7 3" xfId="50133" xr:uid="{448045A7-C7AF-4743-9A91-43C628A187BE}"/>
    <cellStyle name="Normal 5 4 2 3 3 8" xfId="14713" xr:uid="{F5CB8654-36FD-4F0B-90A9-446407836210}"/>
    <cellStyle name="Normal 5 4 2 3 3 8 2" xfId="40821" xr:uid="{42FF7376-9A8D-4F1F-8B30-39FA77055043}"/>
    <cellStyle name="Normal 5 4 2 3 3 9" xfId="28403" xr:uid="{434A9A55-EAD6-4290-AA12-A90C23ACD719}"/>
    <cellStyle name="Normal 5 4 2 3 4" xfId="1226" xr:uid="{BC5D8348-EEDC-4F07-8549-1898B8A6CFAF}"/>
    <cellStyle name="Normal 5 4 2 3 4 2" xfId="1227" xr:uid="{DE1CF8DC-3DF7-412E-9D07-B5325449A5F6}"/>
    <cellStyle name="Normal 5 4 2 3 4 2 2" xfId="9585" xr:uid="{50360B07-8790-49BA-B752-9F84F600E001}"/>
    <cellStyle name="Normal 5 4 2 3 4 2 2 2" xfId="13007" xr:uid="{9B20EA76-5A7F-47A1-B835-DDB3C3FC3F96}"/>
    <cellStyle name="Normal 5 4 2 3 4 2 2 2 2" xfId="26697" xr:uid="{1374900C-C99D-417E-B060-5104E9EBED60}"/>
    <cellStyle name="Normal 5 4 2 3 4 2 2 2 2 2" xfId="40389" xr:uid="{DAF548C9-F6E1-47C2-8B04-F71AF32C9AA1}"/>
    <cellStyle name="Normal 5 4 2 3 4 2 2 2 2 3" xfId="55273" xr:uid="{76A2AB46-19EC-4197-AFC5-804C649C9433}"/>
    <cellStyle name="Normal 5 4 2 3 4 2 2 2 3" xfId="19853" xr:uid="{6677B424-D627-496D-8633-1D3193932CF6}"/>
    <cellStyle name="Normal 5 4 2 3 4 2 2 2 4" xfId="33543" xr:uid="{A42CDCCF-9B9A-453B-BA08-94DDA6746BD0}"/>
    <cellStyle name="Normal 5 4 2 3 4 2 2 2 5" xfId="48427" xr:uid="{C1517DAB-F414-4C40-9D99-C44146B034AD}"/>
    <cellStyle name="Normal 5 4 2 3 4 2 2 3" xfId="23275" xr:uid="{4E665B42-BAB8-4932-8E66-E5DC107F0C11}"/>
    <cellStyle name="Normal 5 4 2 3 4 2 2 3 2" xfId="36967" xr:uid="{FBAE899D-EDFF-4514-91E3-7B1AEF3BFC9A}"/>
    <cellStyle name="Normal 5 4 2 3 4 2 2 3 3" xfId="51851" xr:uid="{E674A253-8F4B-467F-B409-0C89751E9DE6}"/>
    <cellStyle name="Normal 5 4 2 3 4 2 2 4" xfId="16431" xr:uid="{0847291A-2CAE-43DE-8B83-730184CD3ED4}"/>
    <cellStyle name="Normal 5 4 2 3 4 2 2 5" xfId="30121" xr:uid="{15643E24-72BC-4BA9-9917-D84AA523BAB6}"/>
    <cellStyle name="Normal 5 4 2 3 4 2 2 6" xfId="45005" xr:uid="{79451853-B0D9-49F3-A9F9-3F0BD2BCE754}"/>
    <cellStyle name="Normal 5 4 2 3 4 2 3" xfId="11295" xr:uid="{E57F61BB-091C-4D05-BED4-97B1716EFCDE}"/>
    <cellStyle name="Normal 5 4 2 3 4 2 3 2" xfId="24985" xr:uid="{6B66AEC6-724F-405D-B088-B56A856570E1}"/>
    <cellStyle name="Normal 5 4 2 3 4 2 3 2 2" xfId="38677" xr:uid="{85AF4C79-50A2-422C-A0CF-D899A293E8D9}"/>
    <cellStyle name="Normal 5 4 2 3 4 2 3 2 3" xfId="53561" xr:uid="{E7718C43-453C-4BC5-B083-57675963BA66}"/>
    <cellStyle name="Normal 5 4 2 3 4 2 3 3" xfId="18141" xr:uid="{17FF8AD5-71F3-4002-A720-AAF6C99A1E9D}"/>
    <cellStyle name="Normal 5 4 2 3 4 2 3 4" xfId="31831" xr:uid="{ABBD3701-9224-41A3-85BB-9A31AE86154A}"/>
    <cellStyle name="Normal 5 4 2 3 4 2 3 5" xfId="46715" xr:uid="{B1339993-BD9D-4FA4-9B38-15DE67BEA16F}"/>
    <cellStyle name="Normal 5 4 2 3 4 2 4" xfId="21563" xr:uid="{893FEAAF-267E-40B6-9E1B-E4E3B5CB36D3}"/>
    <cellStyle name="Normal 5 4 2 3 4 2 4 2" xfId="35255" xr:uid="{E6B0414B-31A0-404F-8607-1D90071B05B0}"/>
    <cellStyle name="Normal 5 4 2 3 4 2 4 3" xfId="50139" xr:uid="{B45B3434-C013-47A9-81A7-9CE1C24BE3B4}"/>
    <cellStyle name="Normal 5 4 2 3 4 2 5" xfId="14719" xr:uid="{F788DB14-C7A7-4DBF-A722-A9C16B3FA56A}"/>
    <cellStyle name="Normal 5 4 2 3 4 2 5 2" xfId="40919" xr:uid="{7ACC477D-9208-4EEF-BF66-28752DFAEE85}"/>
    <cellStyle name="Normal 5 4 2 3 4 2 6" xfId="28409" xr:uid="{FCEBAC03-D4E4-4320-8F62-1665994EBE48}"/>
    <cellStyle name="Normal 5 4 2 3 4 2 7" xfId="43293" xr:uid="{49800FF8-D61E-4CAE-B94C-CBA921F59A7D}"/>
    <cellStyle name="Normal 5 4 2 3 4 2 8" xfId="7873" xr:uid="{0E7E1ABD-53A2-4E15-B605-3C1AD6F6BE68}"/>
    <cellStyle name="Normal 5 4 2 3 4 3" xfId="9584" xr:uid="{841421E7-D68D-483D-98A6-2B469F8E3E89}"/>
    <cellStyle name="Normal 5 4 2 3 4 3 2" xfId="13006" xr:uid="{0DD6DC42-3CBE-40BE-BDDD-40C6E66594A7}"/>
    <cellStyle name="Normal 5 4 2 3 4 3 2 2" xfId="26696" xr:uid="{50859913-2D80-4B9C-8EB6-F8D4B7326196}"/>
    <cellStyle name="Normal 5 4 2 3 4 3 2 2 2" xfId="40388" xr:uid="{944AA85A-5BAF-4AE7-A444-877E87E924DB}"/>
    <cellStyle name="Normal 5 4 2 3 4 3 2 2 3" xfId="55272" xr:uid="{020C63B1-6DF0-4135-B479-E8E23126C3EC}"/>
    <cellStyle name="Normal 5 4 2 3 4 3 2 3" xfId="19852" xr:uid="{32963EB0-D31B-4684-BE5E-DBB598044967}"/>
    <cellStyle name="Normal 5 4 2 3 4 3 2 4" xfId="33542" xr:uid="{02439019-EE17-491A-8CAB-4EF9DAECC403}"/>
    <cellStyle name="Normal 5 4 2 3 4 3 2 5" xfId="48426" xr:uid="{3316703D-797E-4821-8769-4BAC873C719D}"/>
    <cellStyle name="Normal 5 4 2 3 4 3 3" xfId="23274" xr:uid="{E2A7B61B-BA6A-4834-96AF-8BE0F74692CB}"/>
    <cellStyle name="Normal 5 4 2 3 4 3 3 2" xfId="36966" xr:uid="{F830946C-690C-4458-B00B-686899F77E7F}"/>
    <cellStyle name="Normal 5 4 2 3 4 3 3 3" xfId="51850" xr:uid="{10DBD765-91B7-4E53-B98D-2047D93FA260}"/>
    <cellStyle name="Normal 5 4 2 3 4 3 4" xfId="16430" xr:uid="{4E0F30A8-4955-4BF3-9716-2C91170CDB07}"/>
    <cellStyle name="Normal 5 4 2 3 4 3 5" xfId="30120" xr:uid="{E3B0F081-5CAC-4F1F-977A-6CCF9E42CC13}"/>
    <cellStyle name="Normal 5 4 2 3 4 3 6" xfId="45004" xr:uid="{0C500FFE-D2AF-464E-A215-7681471A6354}"/>
    <cellStyle name="Normal 5 4 2 3 4 4" xfId="11294" xr:uid="{56E712E2-2538-4BB4-8927-13668FE010D3}"/>
    <cellStyle name="Normal 5 4 2 3 4 4 2" xfId="24984" xr:uid="{75E2E507-D522-45EF-A7F8-A3E0D9E24AE1}"/>
    <cellStyle name="Normal 5 4 2 3 4 4 2 2" xfId="38676" xr:uid="{EBDA42BA-9D5F-4B0B-A1C6-254A7DBEA5E8}"/>
    <cellStyle name="Normal 5 4 2 3 4 4 2 3" xfId="53560" xr:uid="{90C9CE04-B408-42E5-8B65-4A4A9FA70541}"/>
    <cellStyle name="Normal 5 4 2 3 4 4 3" xfId="18140" xr:uid="{1D1DD0EF-62A3-4781-92DE-E30298FD7459}"/>
    <cellStyle name="Normal 5 4 2 3 4 4 4" xfId="31830" xr:uid="{C546A1B2-6808-43E8-85F0-F241283F0DB4}"/>
    <cellStyle name="Normal 5 4 2 3 4 4 5" xfId="46714" xr:uid="{22D5CD8A-EB03-4DB6-9099-A77766FD9541}"/>
    <cellStyle name="Normal 5 4 2 3 4 5" xfId="21562" xr:uid="{12A41D4D-DA47-43DC-B498-0BB8FC6AE4DA}"/>
    <cellStyle name="Normal 5 4 2 3 4 5 2" xfId="35254" xr:uid="{2E8CCB4E-E372-41CF-BD17-A3E7828216A4}"/>
    <cellStyle name="Normal 5 4 2 3 4 5 3" xfId="50138" xr:uid="{ED02D09C-8F98-42E2-B508-142F2FA23A9D}"/>
    <cellStyle name="Normal 5 4 2 3 4 6" xfId="14718" xr:uid="{9C9955FA-8BCC-4132-9BB9-92E18412288B}"/>
    <cellStyle name="Normal 5 4 2 3 4 6 2" xfId="40918" xr:uid="{D3CF35A9-7E62-4AF1-BDF9-4E898E920E9F}"/>
    <cellStyle name="Normal 5 4 2 3 4 7" xfId="28408" xr:uid="{5B0A6A13-7C84-4775-8AF7-0CE07926C777}"/>
    <cellStyle name="Normal 5 4 2 3 4 8" xfId="43292" xr:uid="{FE6CF51D-CE0E-4907-8AE0-06373C311805}"/>
    <cellStyle name="Normal 5 4 2 3 4 9" xfId="7872" xr:uid="{D6E4F9CB-2AF1-4346-9127-CE38CF057DCD}"/>
    <cellStyle name="Normal 5 4 2 3 5" xfId="1228" xr:uid="{8F15A876-ED14-4375-B79F-BE60795DAA2A}"/>
    <cellStyle name="Normal 5 4 2 3 5 2" xfId="9586" xr:uid="{E1E3D138-F06C-41DF-B99C-F97097BAA41E}"/>
    <cellStyle name="Normal 5 4 2 3 5 2 2" xfId="13008" xr:uid="{99065C9D-2F46-48DE-8C17-46164C73FE6F}"/>
    <cellStyle name="Normal 5 4 2 3 5 2 2 2" xfId="26698" xr:uid="{EF6D861C-11C0-458F-9F55-3D18FAF073BE}"/>
    <cellStyle name="Normal 5 4 2 3 5 2 2 2 2" xfId="40390" xr:uid="{168FCE28-4A95-4D60-AD37-5117F58CFF88}"/>
    <cellStyle name="Normal 5 4 2 3 5 2 2 2 3" xfId="55274" xr:uid="{C7B2060A-B9CB-4636-9D7F-03AB146D1E8D}"/>
    <cellStyle name="Normal 5 4 2 3 5 2 2 3" xfId="19854" xr:uid="{EDEC6BA0-7410-4A59-96B4-9188501D9B58}"/>
    <cellStyle name="Normal 5 4 2 3 5 2 2 4" xfId="33544" xr:uid="{2529B0DB-31A8-4143-92A9-072545AE7542}"/>
    <cellStyle name="Normal 5 4 2 3 5 2 2 5" xfId="48428" xr:uid="{23B76DCE-A78A-418B-A4C2-CFB5D301916D}"/>
    <cellStyle name="Normal 5 4 2 3 5 2 3" xfId="23276" xr:uid="{620530CF-3479-47AE-9AD0-C17B9E6DD113}"/>
    <cellStyle name="Normal 5 4 2 3 5 2 3 2" xfId="36968" xr:uid="{10119291-2EEF-4D71-A0D1-44351BD5FD14}"/>
    <cellStyle name="Normal 5 4 2 3 5 2 3 3" xfId="51852" xr:uid="{FB6E342D-1CC8-4F05-8564-07BE560DF71B}"/>
    <cellStyle name="Normal 5 4 2 3 5 2 4" xfId="16432" xr:uid="{4884C48B-C206-4863-B603-A29B6E6071AF}"/>
    <cellStyle name="Normal 5 4 2 3 5 2 5" xfId="30122" xr:uid="{722AC740-B0D3-4151-9926-A87516087C1B}"/>
    <cellStyle name="Normal 5 4 2 3 5 2 6" xfId="45006" xr:uid="{84CCB448-3D3A-4CEB-A927-E6C470B7C2C1}"/>
    <cellStyle name="Normal 5 4 2 3 5 3" xfId="11296" xr:uid="{6C67EA7C-5B11-409A-8F8F-23229F44D8CF}"/>
    <cellStyle name="Normal 5 4 2 3 5 3 2" xfId="24986" xr:uid="{1A8591E9-C37C-4318-90D1-526C6D7C45A9}"/>
    <cellStyle name="Normal 5 4 2 3 5 3 2 2" xfId="38678" xr:uid="{70CAB6E6-9706-4D65-8018-200A522D6ABE}"/>
    <cellStyle name="Normal 5 4 2 3 5 3 2 3" xfId="53562" xr:uid="{B034B71C-DDF9-4DC1-AC76-82D12DCD9EFB}"/>
    <cellStyle name="Normal 5 4 2 3 5 3 3" xfId="18142" xr:uid="{04D7DE6A-344B-4579-A547-96CC48B3D00B}"/>
    <cellStyle name="Normal 5 4 2 3 5 3 4" xfId="31832" xr:uid="{0EFFACA8-DCD0-4F3B-98C0-195DADEE82B5}"/>
    <cellStyle name="Normal 5 4 2 3 5 3 5" xfId="46716" xr:uid="{401611E3-C662-4EB9-817D-AF15E9260578}"/>
    <cellStyle name="Normal 5 4 2 3 5 4" xfId="21564" xr:uid="{BE98AC66-E8AD-4A44-AFD6-83BD5F98B39E}"/>
    <cellStyle name="Normal 5 4 2 3 5 4 2" xfId="35256" xr:uid="{E869BB9E-9E6C-4743-AB83-DA9B3F3B02AA}"/>
    <cellStyle name="Normal 5 4 2 3 5 4 3" xfId="50140" xr:uid="{A2080D08-1018-4BBB-8EA7-0AC831E75CFA}"/>
    <cellStyle name="Normal 5 4 2 3 5 5" xfId="14720" xr:uid="{C3499B0D-D2C4-4EF5-AC8D-043FD574933E}"/>
    <cellStyle name="Normal 5 4 2 3 5 5 2" xfId="40920" xr:uid="{70DE94E8-EFF6-49EE-8B4F-FA970EFA01D0}"/>
    <cellStyle name="Normal 5 4 2 3 5 6" xfId="28410" xr:uid="{ED783854-E2ED-4197-ADC3-CBD2196B2A76}"/>
    <cellStyle name="Normal 5 4 2 3 5 7" xfId="43294" xr:uid="{253D7F60-9E2F-40D8-A944-DED112195952}"/>
    <cellStyle name="Normal 5 4 2 3 5 8" xfId="7874" xr:uid="{2AB40C34-0F5E-47EC-A1B1-4308FB0DD143}"/>
    <cellStyle name="Normal 5 4 2 3 6" xfId="2853" xr:uid="{B4E47C59-C246-44BC-99D2-244E6425A9E5}"/>
    <cellStyle name="Normal 5 4 2 3 6 2" xfId="9587" xr:uid="{8D5FE585-6EA5-46CC-B6DC-CE27D776A79F}"/>
    <cellStyle name="Normal 5 4 2 3 6 2 2" xfId="13009" xr:uid="{81EAFE7C-E347-4726-805C-37A6125CA1B1}"/>
    <cellStyle name="Normal 5 4 2 3 6 2 2 2" xfId="26699" xr:uid="{CD5CB065-74D4-480F-99FB-A8BC6B5EA377}"/>
    <cellStyle name="Normal 5 4 2 3 6 2 2 2 2" xfId="40391" xr:uid="{C11ACB52-314B-4ADD-B1CB-E8276DC5EB01}"/>
    <cellStyle name="Normal 5 4 2 3 6 2 2 2 3" xfId="55275" xr:uid="{0D255395-FCFC-4CEC-AC20-F85871FF14B1}"/>
    <cellStyle name="Normal 5 4 2 3 6 2 2 3" xfId="19855" xr:uid="{DB9D3C60-5399-4E34-9CC0-0E55BE268F66}"/>
    <cellStyle name="Normal 5 4 2 3 6 2 2 4" xfId="33545" xr:uid="{CABE67B7-FCE2-4077-AA6A-F2D1A7304CA6}"/>
    <cellStyle name="Normal 5 4 2 3 6 2 2 5" xfId="48429" xr:uid="{BD745480-BE71-448D-A23D-2C218065C4D6}"/>
    <cellStyle name="Normal 5 4 2 3 6 2 3" xfId="23277" xr:uid="{50982325-983C-4FBD-82EB-E8322601B968}"/>
    <cellStyle name="Normal 5 4 2 3 6 2 3 2" xfId="36969" xr:uid="{219BD418-331E-4E17-9A47-82F009EADBFF}"/>
    <cellStyle name="Normal 5 4 2 3 6 2 3 3" xfId="51853" xr:uid="{30B2C3ED-6004-4B62-9219-228CADC37FC6}"/>
    <cellStyle name="Normal 5 4 2 3 6 2 4" xfId="16433" xr:uid="{FD09BA4A-59C6-4A6A-B5D3-E02968B09B89}"/>
    <cellStyle name="Normal 5 4 2 3 6 2 5" xfId="30123" xr:uid="{4A03D129-3AD0-4B7F-92AA-1025FB0CF242}"/>
    <cellStyle name="Normal 5 4 2 3 6 2 6" xfId="45007" xr:uid="{162C7187-3781-4684-A63C-59F6AD8FE163}"/>
    <cellStyle name="Normal 5 4 2 3 6 3" xfId="11297" xr:uid="{8294303E-D5C3-459E-802D-551679615B20}"/>
    <cellStyle name="Normal 5 4 2 3 6 3 2" xfId="24987" xr:uid="{9AD6704C-B2EF-4EEE-B1CE-CD2285C424F4}"/>
    <cellStyle name="Normal 5 4 2 3 6 3 2 2" xfId="38679" xr:uid="{C9EFBEAA-8D0C-4E15-84AF-2E21DDBA3451}"/>
    <cellStyle name="Normal 5 4 2 3 6 3 2 3" xfId="53563" xr:uid="{600433B3-E3CC-4A43-A30E-8368F6B12336}"/>
    <cellStyle name="Normal 5 4 2 3 6 3 3" xfId="18143" xr:uid="{DA804255-FE43-4224-B9FB-8BD02F174B61}"/>
    <cellStyle name="Normal 5 4 2 3 6 3 4" xfId="31833" xr:uid="{E5D1FD62-F042-4873-B338-5D9D4F3BE076}"/>
    <cellStyle name="Normal 5 4 2 3 6 3 5" xfId="46717" xr:uid="{AF2FAAAF-9814-4C56-B93A-FF74D53F14A7}"/>
    <cellStyle name="Normal 5 4 2 3 6 4" xfId="21565" xr:uid="{BB1914CA-8438-436A-ADE0-AE0FC9AD9A1E}"/>
    <cellStyle name="Normal 5 4 2 3 6 4 2" xfId="35257" xr:uid="{C9B87EDA-15C9-42A5-B9C4-57F33484769D}"/>
    <cellStyle name="Normal 5 4 2 3 6 4 3" xfId="50141" xr:uid="{2F350CD3-F5F0-4A6A-A184-B08FE6294C22}"/>
    <cellStyle name="Normal 5 4 2 3 6 5" xfId="14721" xr:uid="{396CC23A-66D7-4DA3-88C3-CBAD79B0EC2E}"/>
    <cellStyle name="Normal 5 4 2 3 6 5 2" xfId="41128" xr:uid="{09992C39-127A-428F-BCB0-B2777FD6C5E3}"/>
    <cellStyle name="Normal 5 4 2 3 6 6" xfId="28411" xr:uid="{B742A734-4864-4F76-AC2C-28D18CF04E8F}"/>
    <cellStyle name="Normal 5 4 2 3 6 7" xfId="43295" xr:uid="{75278F02-AFC6-4C4B-BC55-3CE3708AA9AE}"/>
    <cellStyle name="Normal 5 4 2 3 6 8" xfId="7875" xr:uid="{3ECCB4B6-AF11-4EFD-AD0B-A40EC6A0B5D6}"/>
    <cellStyle name="Normal 5 4 2 3 7" xfId="9573" xr:uid="{26C78D0A-F25B-436B-AD12-F0C759EC2D17}"/>
    <cellStyle name="Normal 5 4 2 3 7 2" xfId="12995" xr:uid="{0B3986DE-06B2-4B36-BE2F-204220745CAF}"/>
    <cellStyle name="Normal 5 4 2 3 7 2 2" xfId="26685" xr:uid="{672824EC-94FB-4216-980D-5ED4232DA0FF}"/>
    <cellStyle name="Normal 5 4 2 3 7 2 2 2" xfId="40377" xr:uid="{B4D4B672-FF05-4B33-AD85-B2F424C1189D}"/>
    <cellStyle name="Normal 5 4 2 3 7 2 2 3" xfId="55261" xr:uid="{7DD25A23-8A59-4C3C-8E68-32B3F6718F94}"/>
    <cellStyle name="Normal 5 4 2 3 7 2 3" xfId="19841" xr:uid="{7A0C0606-A89C-4EB4-AE51-87FA61AEB039}"/>
    <cellStyle name="Normal 5 4 2 3 7 2 4" xfId="33531" xr:uid="{C62ACEF7-85E3-457A-BDB5-065923642801}"/>
    <cellStyle name="Normal 5 4 2 3 7 2 5" xfId="48415" xr:uid="{9AAB1482-8FEC-404E-80A6-2A47C6206108}"/>
    <cellStyle name="Normal 5 4 2 3 7 3" xfId="23263" xr:uid="{5450F010-FEA2-4C11-A6AE-FD48DD3D2CC4}"/>
    <cellStyle name="Normal 5 4 2 3 7 3 2" xfId="36955" xr:uid="{35652215-9BD0-4D06-ADE7-48B8FE705D12}"/>
    <cellStyle name="Normal 5 4 2 3 7 3 3" xfId="51839" xr:uid="{F7D9A803-E58A-4C63-9CBD-41005E8DC2CC}"/>
    <cellStyle name="Normal 5 4 2 3 7 4" xfId="16419" xr:uid="{131BAAC3-AB8C-4C47-B278-EF09EC2B6B0F}"/>
    <cellStyle name="Normal 5 4 2 3 7 5" xfId="30109" xr:uid="{23CC7EEC-4493-4FCC-8410-7F2F528C7FB4}"/>
    <cellStyle name="Normal 5 4 2 3 7 6" xfId="44993" xr:uid="{74C2916D-9243-44F1-82EA-32C88CC18BD0}"/>
    <cellStyle name="Normal 5 4 2 3 8" xfId="11283" xr:uid="{394AF354-BEA4-4E16-B96C-10C2CAD01A18}"/>
    <cellStyle name="Normal 5 4 2 3 8 2" xfId="24973" xr:uid="{BE8C024C-6FE4-4F1F-BAD3-AFD62B993409}"/>
    <cellStyle name="Normal 5 4 2 3 8 2 2" xfId="38665" xr:uid="{ECB784AE-4EDA-4B1D-A102-5A8DDCF378D7}"/>
    <cellStyle name="Normal 5 4 2 3 8 2 3" xfId="53549" xr:uid="{A4B5FE62-CA6D-42EF-8422-BADDFDB81098}"/>
    <cellStyle name="Normal 5 4 2 3 8 3" xfId="18129" xr:uid="{1168EBE8-1540-44AE-83D1-FEA7DD7054EB}"/>
    <cellStyle name="Normal 5 4 2 3 8 4" xfId="31819" xr:uid="{6F12D56D-E1F7-4A9E-9B78-EB4F41D95093}"/>
    <cellStyle name="Normal 5 4 2 3 8 5" xfId="46703" xr:uid="{459B0967-6F42-484D-9C2D-1B161650A6A1}"/>
    <cellStyle name="Normal 5 4 2 3 9" xfId="21551" xr:uid="{E83D38A1-334A-4C30-99B3-AB86951291AF}"/>
    <cellStyle name="Normal 5 4 2 3 9 2" xfId="35243" xr:uid="{0D6A8C76-5686-4DE2-A4E3-A12F640F75C3}"/>
    <cellStyle name="Normal 5 4 2 3 9 3" xfId="50127" xr:uid="{8D530BC9-7A65-4200-8FD8-AF1BBC1CCF49}"/>
    <cellStyle name="Normal 5 4 2 4" xfId="301" xr:uid="{8B784768-EAE9-46AC-A399-8D7C7B01F377}"/>
    <cellStyle name="Normal 5 4 2 4 10" xfId="14722" xr:uid="{43A02146-EB88-42C1-9DDE-0C2ABD94C4E9}"/>
    <cellStyle name="Normal 5 4 2 4 10 2" xfId="40782" xr:uid="{C74F664D-395B-4E54-8161-3682F453CDFB}"/>
    <cellStyle name="Normal 5 4 2 4 11" xfId="28412" xr:uid="{B064B39D-6B8C-44F3-97C0-9E1767776830}"/>
    <cellStyle name="Normal 5 4 2 4 12" xfId="43296" xr:uid="{1D18BFBE-E43C-4011-A702-8C561A5DD0D6}"/>
    <cellStyle name="Normal 5 4 2 4 13" xfId="7876" xr:uid="{9905E564-696E-484F-8524-B2BA18418599}"/>
    <cellStyle name="Normal 5 4 2 4 2" xfId="546" xr:uid="{806B64A3-68E9-4849-A2B4-C0B851AE77A4}"/>
    <cellStyle name="Normal 5 4 2 4 2 10" xfId="43297" xr:uid="{C59E8420-93EC-4D6A-AF7F-C3E20DEFB104}"/>
    <cellStyle name="Normal 5 4 2 4 2 11" xfId="7877" xr:uid="{5443D9E3-8AC5-4787-8E9E-9EDE928B0E21}"/>
    <cellStyle name="Normal 5 4 2 4 2 2" xfId="547" xr:uid="{B7E35441-E9E7-4C4B-8418-D778C33D68CD}"/>
    <cellStyle name="Normal 5 4 2 4 2 2 2" xfId="1229" xr:uid="{B5729795-720A-4949-8642-0D537AC1B9DB}"/>
    <cellStyle name="Normal 5 4 2 4 2 2 2 2" xfId="1230" xr:uid="{DFD7059D-0057-4C6D-8B45-3456807B8052}"/>
    <cellStyle name="Normal 5 4 2 4 2 2 2 2 2" xfId="13013" xr:uid="{EE790275-57BF-424C-85DB-3767EEB9F2DF}"/>
    <cellStyle name="Normal 5 4 2 4 2 2 2 2 2 2" xfId="26703" xr:uid="{E9E0E8F3-B36B-4BEA-BE43-F2075BD44065}"/>
    <cellStyle name="Normal 5 4 2 4 2 2 2 2 2 2 2" xfId="40395" xr:uid="{AD452C87-149C-49EC-BD4B-A25BF6AF3CC5}"/>
    <cellStyle name="Normal 5 4 2 4 2 2 2 2 2 2 3" xfId="55279" xr:uid="{5B605B33-9913-44C2-A4C6-920153F2896A}"/>
    <cellStyle name="Normal 5 4 2 4 2 2 2 2 2 3" xfId="19859" xr:uid="{8D845E0F-B5AA-4513-AFCB-6CEB296AF904}"/>
    <cellStyle name="Normal 5 4 2 4 2 2 2 2 2 4" xfId="33549" xr:uid="{3A35760E-C354-4D69-A711-435217084477}"/>
    <cellStyle name="Normal 5 4 2 4 2 2 2 2 2 5" xfId="48433" xr:uid="{816B9832-B206-4B27-8DB3-00D01C5D6485}"/>
    <cellStyle name="Normal 5 4 2 4 2 2 2 2 3" xfId="23281" xr:uid="{EC7E33E4-A0DD-43AA-AC6C-D6183BE50B2C}"/>
    <cellStyle name="Normal 5 4 2 4 2 2 2 2 3 2" xfId="36973" xr:uid="{3ED676BA-1326-4352-807B-6BEEF41E46E6}"/>
    <cellStyle name="Normal 5 4 2 4 2 2 2 2 3 3" xfId="51857" xr:uid="{0AFC6F13-4BDF-489F-89B8-75E287EAC326}"/>
    <cellStyle name="Normal 5 4 2 4 2 2 2 2 4" xfId="16437" xr:uid="{F9679570-192D-413B-BC56-7222A34EE2DA}"/>
    <cellStyle name="Normal 5 4 2 4 2 2 2 2 4 2" xfId="40922" xr:uid="{53DD8591-C6FC-4B20-A4A3-9180A12116AF}"/>
    <cellStyle name="Normal 5 4 2 4 2 2 2 2 5" xfId="30127" xr:uid="{FC6FC0F6-961E-4312-9ED4-1A2DF8B9993D}"/>
    <cellStyle name="Normal 5 4 2 4 2 2 2 2 6" xfId="45011" xr:uid="{9D5F7A95-5918-4F9E-98B8-791E22C92706}"/>
    <cellStyle name="Normal 5 4 2 4 2 2 2 2 7" xfId="9591" xr:uid="{10D234E2-8245-46D1-808C-4938579D83AB}"/>
    <cellStyle name="Normal 5 4 2 4 2 2 2 3" xfId="11301" xr:uid="{4A244E4A-CB81-4741-B0FE-A7580F122B75}"/>
    <cellStyle name="Normal 5 4 2 4 2 2 2 3 2" xfId="24991" xr:uid="{75412133-F1A2-407C-BD25-455A3FCF332C}"/>
    <cellStyle name="Normal 5 4 2 4 2 2 2 3 2 2" xfId="38683" xr:uid="{E7E1AA9E-1A59-48A3-A6C8-3FA4C654C84E}"/>
    <cellStyle name="Normal 5 4 2 4 2 2 2 3 2 3" xfId="53567" xr:uid="{95D666F2-89CF-4BD9-8E01-DF14B9B5B2CE}"/>
    <cellStyle name="Normal 5 4 2 4 2 2 2 3 3" xfId="18147" xr:uid="{9C93725D-9622-4ECE-A38E-34989E8AD7F1}"/>
    <cellStyle name="Normal 5 4 2 4 2 2 2 3 4" xfId="31837" xr:uid="{8E9A8098-5A84-4DA8-8AE4-ECB6AC2E1C3B}"/>
    <cellStyle name="Normal 5 4 2 4 2 2 2 3 5" xfId="46721" xr:uid="{2FD80102-2BBB-46E7-B641-78B3018EABEF}"/>
    <cellStyle name="Normal 5 4 2 4 2 2 2 4" xfId="21569" xr:uid="{F9D2193B-C896-431D-8899-B94A237D954C}"/>
    <cellStyle name="Normal 5 4 2 4 2 2 2 4 2" xfId="35261" xr:uid="{AF439CD3-846A-41C4-9300-D06DD15D6DAB}"/>
    <cellStyle name="Normal 5 4 2 4 2 2 2 4 3" xfId="50145" xr:uid="{74749A60-C5C0-4F5B-A16A-8D1ECCFD87FE}"/>
    <cellStyle name="Normal 5 4 2 4 2 2 2 5" xfId="14725" xr:uid="{5F86F169-7DAD-4275-86AB-000469FF2136}"/>
    <cellStyle name="Normal 5 4 2 4 2 2 2 5 2" xfId="40921" xr:uid="{9AC7D85C-F9B4-4059-AC36-C9F860C98FDD}"/>
    <cellStyle name="Normal 5 4 2 4 2 2 2 6" xfId="28415" xr:uid="{13C2FC14-574C-4B95-817F-C6162B11B68F}"/>
    <cellStyle name="Normal 5 4 2 4 2 2 2 7" xfId="43299" xr:uid="{FA39FE31-0ED9-4453-A1C9-DAE64E10CE7B}"/>
    <cellStyle name="Normal 5 4 2 4 2 2 2 8" xfId="7879" xr:uid="{AF8F2AA7-C1C2-49AA-BE6F-99320D9D22B7}"/>
    <cellStyle name="Normal 5 4 2 4 2 2 3" xfId="1231" xr:uid="{47D8ED7B-578A-496E-AE82-FCEF3D0D4D52}"/>
    <cellStyle name="Normal 5 4 2 4 2 2 3 2" xfId="13012" xr:uid="{56636489-4869-4538-B8C7-842D149B226F}"/>
    <cellStyle name="Normal 5 4 2 4 2 2 3 2 2" xfId="26702" xr:uid="{83CCBF05-3E11-4C2F-B107-C614838352C0}"/>
    <cellStyle name="Normal 5 4 2 4 2 2 3 2 2 2" xfId="40394" xr:uid="{9493E2F2-AEAC-4B43-8E15-7D563B98766B}"/>
    <cellStyle name="Normal 5 4 2 4 2 2 3 2 2 3" xfId="55278" xr:uid="{B9F4052E-8AD9-4D87-9CF7-E9850A831582}"/>
    <cellStyle name="Normal 5 4 2 4 2 2 3 2 3" xfId="19858" xr:uid="{3B615170-E569-41F1-A6C3-150907C149FC}"/>
    <cellStyle name="Normal 5 4 2 4 2 2 3 2 4" xfId="33548" xr:uid="{DA99649F-D6E9-437D-81FF-7251E1240994}"/>
    <cellStyle name="Normal 5 4 2 4 2 2 3 2 5" xfId="48432" xr:uid="{2E4DFD0A-91A7-48B0-8DF4-2618C6D7A9D6}"/>
    <cellStyle name="Normal 5 4 2 4 2 2 3 3" xfId="23280" xr:uid="{2281E1DC-DFF4-4FC5-945F-5F283477703F}"/>
    <cellStyle name="Normal 5 4 2 4 2 2 3 3 2" xfId="36972" xr:uid="{7FCB788A-CE6C-40EB-B5C8-517FBADD6CAB}"/>
    <cellStyle name="Normal 5 4 2 4 2 2 3 3 3" xfId="51856" xr:uid="{64CD03F6-6814-429A-9E08-E77434180CF0}"/>
    <cellStyle name="Normal 5 4 2 4 2 2 3 4" xfId="16436" xr:uid="{C0416A55-0974-4B22-916D-AA50D2905C5C}"/>
    <cellStyle name="Normal 5 4 2 4 2 2 3 4 2" xfId="40923" xr:uid="{EAF91DE9-5772-42B6-8253-D4447872073C}"/>
    <cellStyle name="Normal 5 4 2 4 2 2 3 5" xfId="30126" xr:uid="{C52240DD-89D0-41AC-B209-E2D886DDCF92}"/>
    <cellStyle name="Normal 5 4 2 4 2 2 3 6" xfId="45010" xr:uid="{8B79C878-DC19-462F-9FDA-4CDDB89F57EB}"/>
    <cellStyle name="Normal 5 4 2 4 2 2 3 7" xfId="9590" xr:uid="{126FAF97-E19A-478A-9B3D-87A154BBDE90}"/>
    <cellStyle name="Normal 5 4 2 4 2 2 4" xfId="11300" xr:uid="{2B88454F-C159-4E62-8B0E-DEE932765DFF}"/>
    <cellStyle name="Normal 5 4 2 4 2 2 4 2" xfId="24990" xr:uid="{78B2201B-9B08-4A49-97FD-3B742CFAFECF}"/>
    <cellStyle name="Normal 5 4 2 4 2 2 4 2 2" xfId="38682" xr:uid="{39ADA38C-49B9-4568-8D2D-F7CECFC15918}"/>
    <cellStyle name="Normal 5 4 2 4 2 2 4 2 3" xfId="53566" xr:uid="{46130069-CDB2-4850-8F9E-DC4E4C1093F1}"/>
    <cellStyle name="Normal 5 4 2 4 2 2 4 3" xfId="18146" xr:uid="{B65338C7-3590-46A1-A614-47673B53C48D}"/>
    <cellStyle name="Normal 5 4 2 4 2 2 4 4" xfId="31836" xr:uid="{5E21E3DC-5F91-4DD8-8DB1-BAFC9AB3D791}"/>
    <cellStyle name="Normal 5 4 2 4 2 2 4 5" xfId="46720" xr:uid="{54A9959B-34CE-4A08-AC84-769D4E0C49CA}"/>
    <cellStyle name="Normal 5 4 2 4 2 2 5" xfId="21568" xr:uid="{AC8A5959-80E2-43A2-A0B8-6C9D33075425}"/>
    <cellStyle name="Normal 5 4 2 4 2 2 5 2" xfId="35260" xr:uid="{DDC0B0DC-E2DE-401E-9846-77E0D6C9A1A3}"/>
    <cellStyle name="Normal 5 4 2 4 2 2 5 3" xfId="50144" xr:uid="{CA2999D1-6E20-4F20-AE49-B4E75E92602E}"/>
    <cellStyle name="Normal 5 4 2 4 2 2 6" xfId="14724" xr:uid="{47BA8D7F-52D0-45AB-80C8-03AF37CFE542}"/>
    <cellStyle name="Normal 5 4 2 4 2 2 6 2" xfId="40823" xr:uid="{F400A6D2-DABC-48D0-9FCF-2D0D69C5D09D}"/>
    <cellStyle name="Normal 5 4 2 4 2 2 7" xfId="28414" xr:uid="{BB5C1749-1C40-4766-B782-485C174EF927}"/>
    <cellStyle name="Normal 5 4 2 4 2 2 8" xfId="43298" xr:uid="{A1F9A6F6-1670-4096-8DF5-2C776D8D8D41}"/>
    <cellStyle name="Normal 5 4 2 4 2 2 9" xfId="7878" xr:uid="{188167C1-FB86-46A0-A767-23F1BD4E4FE0}"/>
    <cellStyle name="Normal 5 4 2 4 2 3" xfId="1232" xr:uid="{86EB139E-B114-4D6E-BED0-4B20D94FE232}"/>
    <cellStyle name="Normal 5 4 2 4 2 3 2" xfId="1233" xr:uid="{B1E596C6-5FDA-4951-AB69-98AE14C2D915}"/>
    <cellStyle name="Normal 5 4 2 4 2 3 2 2" xfId="13014" xr:uid="{4CCC794A-C061-471A-A6AE-E68C6211E84E}"/>
    <cellStyle name="Normal 5 4 2 4 2 3 2 2 2" xfId="26704" xr:uid="{6BCCB7B6-208C-435D-9F5E-90E0B74C36B3}"/>
    <cellStyle name="Normal 5 4 2 4 2 3 2 2 2 2" xfId="40396" xr:uid="{C25069B4-8A58-4E54-B43B-412E9AA8BF00}"/>
    <cellStyle name="Normal 5 4 2 4 2 3 2 2 2 3" xfId="55280" xr:uid="{6F07D275-8131-4882-B4A8-2D19300E5D2A}"/>
    <cellStyle name="Normal 5 4 2 4 2 3 2 2 3" xfId="19860" xr:uid="{CE639748-A006-4D8C-BB15-5AB992A43DF9}"/>
    <cellStyle name="Normal 5 4 2 4 2 3 2 2 4" xfId="33550" xr:uid="{53014508-473D-46C1-96A0-1E1119298A77}"/>
    <cellStyle name="Normal 5 4 2 4 2 3 2 2 5" xfId="48434" xr:uid="{8D31A3F0-FC6D-4439-B90D-4AE07FBAF09B}"/>
    <cellStyle name="Normal 5 4 2 4 2 3 2 3" xfId="23282" xr:uid="{D7F70D4B-52DF-43AE-9FAE-5C4BD0C6B56C}"/>
    <cellStyle name="Normal 5 4 2 4 2 3 2 3 2" xfId="36974" xr:uid="{2E0F2E84-6C31-4477-B598-557755FBD21C}"/>
    <cellStyle name="Normal 5 4 2 4 2 3 2 3 3" xfId="51858" xr:uid="{3C2CB513-E77F-43A9-AE47-FAC60619B1C0}"/>
    <cellStyle name="Normal 5 4 2 4 2 3 2 4" xfId="16438" xr:uid="{689E8FA2-2D7F-4835-9F82-CDB216701643}"/>
    <cellStyle name="Normal 5 4 2 4 2 3 2 4 2" xfId="40925" xr:uid="{4B829F7A-17E0-4775-8280-3DF79CBD42B4}"/>
    <cellStyle name="Normal 5 4 2 4 2 3 2 5" xfId="30128" xr:uid="{1D91481E-5629-4FA5-A2CA-B87B5CA2E3B6}"/>
    <cellStyle name="Normal 5 4 2 4 2 3 2 6" xfId="45012" xr:uid="{A1231288-1116-498A-9434-A679D6C7283A}"/>
    <cellStyle name="Normal 5 4 2 4 2 3 2 7" xfId="9592" xr:uid="{66FEA4BE-85D6-4ED2-9D10-E0A69AC7D8B6}"/>
    <cellStyle name="Normal 5 4 2 4 2 3 3" xfId="11302" xr:uid="{15484900-7528-4C12-83FA-DB06266210E5}"/>
    <cellStyle name="Normal 5 4 2 4 2 3 3 2" xfId="24992" xr:uid="{8E7BA53B-E0F2-4E19-8A79-89858FCC4A6A}"/>
    <cellStyle name="Normal 5 4 2 4 2 3 3 2 2" xfId="38684" xr:uid="{664D536E-31F8-4B0A-A511-7838C5577EE2}"/>
    <cellStyle name="Normal 5 4 2 4 2 3 3 2 3" xfId="53568" xr:uid="{81596CF4-07B8-421C-8346-DB25921CDA77}"/>
    <cellStyle name="Normal 5 4 2 4 2 3 3 3" xfId="18148" xr:uid="{60259091-09CF-473F-B9AF-804DEEB775F2}"/>
    <cellStyle name="Normal 5 4 2 4 2 3 3 4" xfId="31838" xr:uid="{F34ABF97-BB3A-4B3C-90D8-17B926186026}"/>
    <cellStyle name="Normal 5 4 2 4 2 3 3 5" xfId="46722" xr:uid="{BED6A622-8514-4D33-B213-FD2A79BC2E92}"/>
    <cellStyle name="Normal 5 4 2 4 2 3 4" xfId="21570" xr:uid="{7BC15DB0-0739-4A44-9D5E-B404DA345639}"/>
    <cellStyle name="Normal 5 4 2 4 2 3 4 2" xfId="35262" xr:uid="{C91E8173-CFD1-4DF5-9499-610A32D82479}"/>
    <cellStyle name="Normal 5 4 2 4 2 3 4 3" xfId="50146" xr:uid="{F077CC5B-36AF-4FBF-BF14-699877D1E9EA}"/>
    <cellStyle name="Normal 5 4 2 4 2 3 5" xfId="14726" xr:uid="{331A5F7A-9504-44AE-B580-52455EA52CDF}"/>
    <cellStyle name="Normal 5 4 2 4 2 3 5 2" xfId="40924" xr:uid="{7CA42DAA-4F5B-4763-B9D5-4FFAAD2BC71A}"/>
    <cellStyle name="Normal 5 4 2 4 2 3 6" xfId="28416" xr:uid="{5C286514-DB8C-4D47-B520-5E85213E8AB4}"/>
    <cellStyle name="Normal 5 4 2 4 2 3 7" xfId="43300" xr:uid="{C2592478-171A-490C-AB95-549FE4815DBC}"/>
    <cellStyle name="Normal 5 4 2 4 2 3 8" xfId="7880" xr:uid="{F7E36774-B6CC-4E46-B9D6-E1EF7C623751}"/>
    <cellStyle name="Normal 5 4 2 4 2 4" xfId="1234" xr:uid="{3CC61311-7211-4FF9-9512-B537E9A58F99}"/>
    <cellStyle name="Normal 5 4 2 4 2 4 2" xfId="9593" xr:uid="{7C17E6D7-4359-4FE3-BA47-129BE3D87831}"/>
    <cellStyle name="Normal 5 4 2 4 2 4 2 2" xfId="13015" xr:uid="{D294EBFF-2EB4-42B1-9AC0-FD749A2DF65E}"/>
    <cellStyle name="Normal 5 4 2 4 2 4 2 2 2" xfId="26705" xr:uid="{344CECCC-099B-432C-B05F-7BD2B887F2BC}"/>
    <cellStyle name="Normal 5 4 2 4 2 4 2 2 2 2" xfId="40397" xr:uid="{C948DB59-DD29-4A05-ABC1-DF0872208432}"/>
    <cellStyle name="Normal 5 4 2 4 2 4 2 2 2 3" xfId="55281" xr:uid="{77247DB9-FBD8-42EF-8365-7C6D44348D7F}"/>
    <cellStyle name="Normal 5 4 2 4 2 4 2 2 3" xfId="19861" xr:uid="{1A11A154-84D0-496E-83BA-47FDE46B7048}"/>
    <cellStyle name="Normal 5 4 2 4 2 4 2 2 4" xfId="33551" xr:uid="{A73ABC30-962B-46F9-935A-E54693E5352C}"/>
    <cellStyle name="Normal 5 4 2 4 2 4 2 2 5" xfId="48435" xr:uid="{4487EA10-AD9F-4185-8500-8C28D79F7C25}"/>
    <cellStyle name="Normal 5 4 2 4 2 4 2 3" xfId="23283" xr:uid="{8E84CB9D-FC5D-4CA4-9DE5-09A92D31FD0E}"/>
    <cellStyle name="Normal 5 4 2 4 2 4 2 3 2" xfId="36975" xr:uid="{B618ED0B-F391-429D-9486-BD4418AB7BBE}"/>
    <cellStyle name="Normal 5 4 2 4 2 4 2 3 3" xfId="51859" xr:uid="{73AE4BD7-B58B-4731-AF91-5F8F87A957A5}"/>
    <cellStyle name="Normal 5 4 2 4 2 4 2 4" xfId="16439" xr:uid="{001D9DE4-4878-40DD-84CB-5336972DD3D4}"/>
    <cellStyle name="Normal 5 4 2 4 2 4 2 5" xfId="30129" xr:uid="{F7D110BF-6CA6-478F-878D-F866D04AF511}"/>
    <cellStyle name="Normal 5 4 2 4 2 4 2 6" xfId="45013" xr:uid="{793A9A6C-183B-44EA-99FA-46FAA0AF7A87}"/>
    <cellStyle name="Normal 5 4 2 4 2 4 3" xfId="11303" xr:uid="{63225D11-45FE-4A73-8EBD-DBEDD6DB8DC7}"/>
    <cellStyle name="Normal 5 4 2 4 2 4 3 2" xfId="24993" xr:uid="{71F6C6FA-2B0B-4C5C-9B0F-C0B8DD563842}"/>
    <cellStyle name="Normal 5 4 2 4 2 4 3 2 2" xfId="38685" xr:uid="{333F97FF-4FDF-4D9F-8055-3F4D9B5ACC69}"/>
    <cellStyle name="Normal 5 4 2 4 2 4 3 2 3" xfId="53569" xr:uid="{DFA9C33F-7A98-43D3-B766-0ED70FE50440}"/>
    <cellStyle name="Normal 5 4 2 4 2 4 3 3" xfId="18149" xr:uid="{3DF9C056-31AE-42CB-B993-0205119C91C6}"/>
    <cellStyle name="Normal 5 4 2 4 2 4 3 4" xfId="31839" xr:uid="{C7949042-FD3F-405A-8479-0F07860A099B}"/>
    <cellStyle name="Normal 5 4 2 4 2 4 3 5" xfId="46723" xr:uid="{D2B8B0A4-678C-4220-AA6B-299724543EBF}"/>
    <cellStyle name="Normal 5 4 2 4 2 4 4" xfId="21571" xr:uid="{3B4B0D9A-44A9-43AF-9867-D4D168CB6BFA}"/>
    <cellStyle name="Normal 5 4 2 4 2 4 4 2" xfId="35263" xr:uid="{CD75A98C-9D40-4118-B5AF-1FF31E070C7C}"/>
    <cellStyle name="Normal 5 4 2 4 2 4 4 3" xfId="50147" xr:uid="{8CA6B624-32B0-442F-9E81-6EBF0991EA1B}"/>
    <cellStyle name="Normal 5 4 2 4 2 4 5" xfId="14727" xr:uid="{8D76E4FA-9581-4C45-B799-9BFAFBA32A25}"/>
    <cellStyle name="Normal 5 4 2 4 2 4 5 2" xfId="40926" xr:uid="{42A15387-FACF-48F6-8DBD-EA0AC21D34A0}"/>
    <cellStyle name="Normal 5 4 2 4 2 4 6" xfId="28417" xr:uid="{E2CC3EF8-E0C8-4B94-9633-7258128E7EC9}"/>
    <cellStyle name="Normal 5 4 2 4 2 4 7" xfId="43301" xr:uid="{2AED2A98-AEDB-41FE-8B4F-D4E20B763B59}"/>
    <cellStyle name="Normal 5 4 2 4 2 4 8" xfId="7881" xr:uid="{8B38A8E3-8BF8-4B7F-8FB6-2E4E675E0723}"/>
    <cellStyle name="Normal 5 4 2 4 2 5" xfId="9589" xr:uid="{522D477F-E258-4D3C-B916-376195A2A352}"/>
    <cellStyle name="Normal 5 4 2 4 2 5 2" xfId="13011" xr:uid="{A44DEBB6-BA75-4089-994F-4B211C3610E9}"/>
    <cellStyle name="Normal 5 4 2 4 2 5 2 2" xfId="26701" xr:uid="{FE6D5BA5-6D55-4E9D-A95C-5287F9147360}"/>
    <cellStyle name="Normal 5 4 2 4 2 5 2 2 2" xfId="40393" xr:uid="{82A4BE74-B7FC-44AB-AA47-2EC434AC5FE2}"/>
    <cellStyle name="Normal 5 4 2 4 2 5 2 2 3" xfId="55277" xr:uid="{7EBB59AD-5DA5-4087-BAA1-8D9FCF47488C}"/>
    <cellStyle name="Normal 5 4 2 4 2 5 2 3" xfId="19857" xr:uid="{D87EA397-52E1-41BD-80E0-CECA44F559AA}"/>
    <cellStyle name="Normal 5 4 2 4 2 5 2 4" xfId="33547" xr:uid="{C53B1005-D8A1-4D70-ACE6-BD2C206E19A0}"/>
    <cellStyle name="Normal 5 4 2 4 2 5 2 5" xfId="48431" xr:uid="{1BF5C927-3369-44A0-9070-A2F84C501E6A}"/>
    <cellStyle name="Normal 5 4 2 4 2 5 3" xfId="23279" xr:uid="{1A756517-5573-4200-9B8E-B728C117BD86}"/>
    <cellStyle name="Normal 5 4 2 4 2 5 3 2" xfId="36971" xr:uid="{E3AFC70A-C9D6-440A-B5F0-0250D582F95C}"/>
    <cellStyle name="Normal 5 4 2 4 2 5 3 3" xfId="51855" xr:uid="{32DF75B4-C729-44DF-BF09-E3353EAC74B5}"/>
    <cellStyle name="Normal 5 4 2 4 2 5 4" xfId="16435" xr:uid="{2DEB8B09-F370-42A2-BE53-D9E2BB4FB3D0}"/>
    <cellStyle name="Normal 5 4 2 4 2 5 5" xfId="30125" xr:uid="{356D131D-D8A1-46BE-B43F-191BA9CD761E}"/>
    <cellStyle name="Normal 5 4 2 4 2 5 6" xfId="45009" xr:uid="{BFDF44B3-F96C-4C24-86E9-5B6BD6AD66E8}"/>
    <cellStyle name="Normal 5 4 2 4 2 6" xfId="11299" xr:uid="{9EE2FBB7-9A07-4A4A-A560-F075C59B47F5}"/>
    <cellStyle name="Normal 5 4 2 4 2 6 2" xfId="24989" xr:uid="{C4957794-894A-4407-91B1-438B4712CFEC}"/>
    <cellStyle name="Normal 5 4 2 4 2 6 2 2" xfId="38681" xr:uid="{022FA041-4B41-49F1-BDFF-FABEF1EC7E88}"/>
    <cellStyle name="Normal 5 4 2 4 2 6 2 3" xfId="53565" xr:uid="{2364CF87-BE08-4399-B934-299785CD94CF}"/>
    <cellStyle name="Normal 5 4 2 4 2 6 3" xfId="18145" xr:uid="{D8970C5B-AC9E-4F8A-9964-67E8BCD4774D}"/>
    <cellStyle name="Normal 5 4 2 4 2 6 4" xfId="31835" xr:uid="{58D21F34-3983-406E-AD98-D04D864B89A8}"/>
    <cellStyle name="Normal 5 4 2 4 2 6 5" xfId="46719" xr:uid="{89B5CEEB-EA9B-43D7-8019-6EB78706C4E9}"/>
    <cellStyle name="Normal 5 4 2 4 2 7" xfId="21567" xr:uid="{4BC58FA5-3481-48CB-B331-38309F674EF3}"/>
    <cellStyle name="Normal 5 4 2 4 2 7 2" xfId="35259" xr:uid="{D40F52AF-0188-4839-8D4C-0E5447994CF1}"/>
    <cellStyle name="Normal 5 4 2 4 2 7 3" xfId="50143" xr:uid="{0D3A5F17-383D-47D8-B103-3E3D49CEC7AD}"/>
    <cellStyle name="Normal 5 4 2 4 2 8" xfId="14723" xr:uid="{D3D9AB5B-213E-4A27-B077-B4146B047D97}"/>
    <cellStyle name="Normal 5 4 2 4 2 8 2" xfId="40822" xr:uid="{9F8FCA13-E229-42D7-9D54-FDF2D0222DAE}"/>
    <cellStyle name="Normal 5 4 2 4 2 9" xfId="28413" xr:uid="{BA0DDB96-3082-46F8-ABC9-7995BF0B7457}"/>
    <cellStyle name="Normal 5 4 2 4 3" xfId="548" xr:uid="{DF8EE04A-4CA3-4709-B202-F78645EAFF91}"/>
    <cellStyle name="Normal 5 4 2 4 3 10" xfId="43302" xr:uid="{A8D50FF7-A0B6-48E0-99D6-BB8991AA8D25}"/>
    <cellStyle name="Normal 5 4 2 4 3 11" xfId="7882" xr:uid="{E7E9B0B4-9D4A-4656-B47B-B4CDA902BA2D}"/>
    <cellStyle name="Normal 5 4 2 4 3 2" xfId="1235" xr:uid="{52657FB1-FE34-4FCA-84FB-95A1EFDBA874}"/>
    <cellStyle name="Normal 5 4 2 4 3 2 2" xfId="1236" xr:uid="{DE3E41A7-4670-4646-A47E-E26F5ED60AB6}"/>
    <cellStyle name="Normal 5 4 2 4 3 2 2 2" xfId="9596" xr:uid="{46C95B8F-850C-46DE-9AD6-5D1B072DDB5E}"/>
    <cellStyle name="Normal 5 4 2 4 3 2 2 2 2" xfId="13018" xr:uid="{CFD66502-07D5-453A-B2B5-7F66C04CE8D6}"/>
    <cellStyle name="Normal 5 4 2 4 3 2 2 2 2 2" xfId="26708" xr:uid="{C4EA02B9-B339-4842-B91B-C0BBB6A47510}"/>
    <cellStyle name="Normal 5 4 2 4 3 2 2 2 2 2 2" xfId="40400" xr:uid="{9BA503DE-057B-4291-9532-466577D88BE5}"/>
    <cellStyle name="Normal 5 4 2 4 3 2 2 2 2 2 3" xfId="55284" xr:uid="{48B12F8B-478E-47B9-B85B-513BBE0A25F6}"/>
    <cellStyle name="Normal 5 4 2 4 3 2 2 2 2 3" xfId="19864" xr:uid="{B0F40AA7-3733-4BD2-9A87-E6977CBE65F3}"/>
    <cellStyle name="Normal 5 4 2 4 3 2 2 2 2 4" xfId="33554" xr:uid="{DBAD6F05-3F10-40B0-922D-33FA1BB61E52}"/>
    <cellStyle name="Normal 5 4 2 4 3 2 2 2 2 5" xfId="48438" xr:uid="{A56477A5-7D92-403B-A04E-F4EFA870321B}"/>
    <cellStyle name="Normal 5 4 2 4 3 2 2 2 3" xfId="23286" xr:uid="{0343A0A5-CCF6-450C-918A-1FF73634061E}"/>
    <cellStyle name="Normal 5 4 2 4 3 2 2 2 3 2" xfId="36978" xr:uid="{23127BBD-A946-4C33-856F-66C0B60D11D9}"/>
    <cellStyle name="Normal 5 4 2 4 3 2 2 2 3 3" xfId="51862" xr:uid="{93DFE190-FD28-4D4B-B297-B1F951F3D834}"/>
    <cellStyle name="Normal 5 4 2 4 3 2 2 2 4" xfId="16442" xr:uid="{B95020F3-FA17-4BD8-8C96-D018EA0290B8}"/>
    <cellStyle name="Normal 5 4 2 4 3 2 2 2 5" xfId="30132" xr:uid="{8A2D5CE0-C8BC-4E1B-96D0-63D966EEEEFD}"/>
    <cellStyle name="Normal 5 4 2 4 3 2 2 2 6" xfId="45016" xr:uid="{9FC8C1B5-453E-42FC-A3F6-6EEC13077798}"/>
    <cellStyle name="Normal 5 4 2 4 3 2 2 3" xfId="11306" xr:uid="{FC897C86-C625-4903-A3AB-2F532A3B96BC}"/>
    <cellStyle name="Normal 5 4 2 4 3 2 2 3 2" xfId="24996" xr:uid="{6940D771-D4E6-4BDD-8AF5-5A4D8B4A96B9}"/>
    <cellStyle name="Normal 5 4 2 4 3 2 2 3 2 2" xfId="38688" xr:uid="{B16A7C77-73C8-4F21-9737-A6194D540223}"/>
    <cellStyle name="Normal 5 4 2 4 3 2 2 3 2 3" xfId="53572" xr:uid="{7AC5F714-0C76-485C-95C1-7A17A6644160}"/>
    <cellStyle name="Normal 5 4 2 4 3 2 2 3 3" xfId="18152" xr:uid="{08955A13-EA6D-4C64-A2FA-18A55C5826A2}"/>
    <cellStyle name="Normal 5 4 2 4 3 2 2 3 4" xfId="31842" xr:uid="{0F163311-674B-4225-93A1-D845E23D4014}"/>
    <cellStyle name="Normal 5 4 2 4 3 2 2 3 5" xfId="46726" xr:uid="{AFB21DED-E56C-4F52-AE83-8BFBC3CA419F}"/>
    <cellStyle name="Normal 5 4 2 4 3 2 2 4" xfId="21574" xr:uid="{DCE46405-C837-40BC-AFB4-F9F28FF706FE}"/>
    <cellStyle name="Normal 5 4 2 4 3 2 2 4 2" xfId="35266" xr:uid="{F7F301AC-3431-40AA-8B57-05A34D9EF283}"/>
    <cellStyle name="Normal 5 4 2 4 3 2 2 4 3" xfId="50150" xr:uid="{CFB5B753-183C-4406-BC27-D35F90EB7959}"/>
    <cellStyle name="Normal 5 4 2 4 3 2 2 5" xfId="14730" xr:uid="{6F5A09A0-DB65-467D-ACDF-2C5BA0945462}"/>
    <cellStyle name="Normal 5 4 2 4 3 2 2 5 2" xfId="40928" xr:uid="{A129F422-76DA-4B20-BA54-264740D55F42}"/>
    <cellStyle name="Normal 5 4 2 4 3 2 2 6" xfId="28420" xr:uid="{034689B8-173F-4600-8E25-19D2762D62FB}"/>
    <cellStyle name="Normal 5 4 2 4 3 2 2 7" xfId="43304" xr:uid="{EC85338C-8224-4C82-B7E4-8CF03C99FEE5}"/>
    <cellStyle name="Normal 5 4 2 4 3 2 2 8" xfId="7884" xr:uid="{F7CA18AD-9709-49DF-9D4D-29D3469D66DE}"/>
    <cellStyle name="Normal 5 4 2 4 3 2 3" xfId="9595" xr:uid="{ACD7A7FD-C4D2-40CC-B375-37DA3F8E87AA}"/>
    <cellStyle name="Normal 5 4 2 4 3 2 3 2" xfId="13017" xr:uid="{35F1B2FB-888A-4CFB-95AB-E2CC2AD39D5F}"/>
    <cellStyle name="Normal 5 4 2 4 3 2 3 2 2" xfId="26707" xr:uid="{7F0D8CF6-0620-4030-BF73-905A59D1DC4A}"/>
    <cellStyle name="Normal 5 4 2 4 3 2 3 2 2 2" xfId="40399" xr:uid="{B951DFA4-CA89-4B31-BBAB-2E2151ECB1C9}"/>
    <cellStyle name="Normal 5 4 2 4 3 2 3 2 2 3" xfId="55283" xr:uid="{70BB3E40-177F-455B-B2DE-62B54AF52FA6}"/>
    <cellStyle name="Normal 5 4 2 4 3 2 3 2 3" xfId="19863" xr:uid="{2C87B58C-3999-4467-BA3B-020BD7CA883E}"/>
    <cellStyle name="Normal 5 4 2 4 3 2 3 2 4" xfId="33553" xr:uid="{92AA5A69-B0CB-434E-9F9A-44CF9E3637A6}"/>
    <cellStyle name="Normal 5 4 2 4 3 2 3 2 5" xfId="48437" xr:uid="{E0B334DA-3F96-4F37-81EB-D0DE49890FA8}"/>
    <cellStyle name="Normal 5 4 2 4 3 2 3 3" xfId="23285" xr:uid="{B384F333-8B0D-4797-ACD0-B5CD59DDBC6B}"/>
    <cellStyle name="Normal 5 4 2 4 3 2 3 3 2" xfId="36977" xr:uid="{FE7C155B-DBF9-49DE-A8CF-5A0F0E632F9A}"/>
    <cellStyle name="Normal 5 4 2 4 3 2 3 3 3" xfId="51861" xr:uid="{EC67EDAE-0A50-4737-9F8F-819D14F41F61}"/>
    <cellStyle name="Normal 5 4 2 4 3 2 3 4" xfId="16441" xr:uid="{859C0814-AE1E-48AB-AB08-A40B1B1FBAA6}"/>
    <cellStyle name="Normal 5 4 2 4 3 2 3 5" xfId="30131" xr:uid="{D287797A-6DE7-47C5-8F6E-FD758D474EAF}"/>
    <cellStyle name="Normal 5 4 2 4 3 2 3 6" xfId="45015" xr:uid="{3EA6D52D-C690-4F25-A27C-D7FDA7B58DF2}"/>
    <cellStyle name="Normal 5 4 2 4 3 2 4" xfId="11305" xr:uid="{A8E42460-4BE6-42C3-8D26-A56CD4C9900B}"/>
    <cellStyle name="Normal 5 4 2 4 3 2 4 2" xfId="24995" xr:uid="{E854D802-C263-4F6E-98AD-76EE91EA0858}"/>
    <cellStyle name="Normal 5 4 2 4 3 2 4 2 2" xfId="38687" xr:uid="{9DDE18F9-6FF5-4FA2-827C-359B2EF18AD7}"/>
    <cellStyle name="Normal 5 4 2 4 3 2 4 2 3" xfId="53571" xr:uid="{4457269A-D9DB-446D-8A74-CF64CA92E8B4}"/>
    <cellStyle name="Normal 5 4 2 4 3 2 4 3" xfId="18151" xr:uid="{AD57B098-C065-48B2-9167-42B1A3BBFEC0}"/>
    <cellStyle name="Normal 5 4 2 4 3 2 4 4" xfId="31841" xr:uid="{588D46DA-1556-47AB-8F92-1E863F96C93C}"/>
    <cellStyle name="Normal 5 4 2 4 3 2 4 5" xfId="46725" xr:uid="{02FB6960-2539-43AF-AFC0-AF163A8B564D}"/>
    <cellStyle name="Normal 5 4 2 4 3 2 5" xfId="21573" xr:uid="{33E92DB2-AD18-43D6-A383-FC763509C05F}"/>
    <cellStyle name="Normal 5 4 2 4 3 2 5 2" xfId="35265" xr:uid="{C1A42A1B-E2C0-4736-A5C1-C3EC3BFFBE4C}"/>
    <cellStyle name="Normal 5 4 2 4 3 2 5 3" xfId="50149" xr:uid="{1293F2FF-F75C-43B3-BBEE-94E7889F7640}"/>
    <cellStyle name="Normal 5 4 2 4 3 2 6" xfId="14729" xr:uid="{9B53BB70-DBCF-4AF5-AF9C-2606B173D456}"/>
    <cellStyle name="Normal 5 4 2 4 3 2 6 2" xfId="40927" xr:uid="{084FFE26-4503-45E9-B65C-8996EED17E8D}"/>
    <cellStyle name="Normal 5 4 2 4 3 2 7" xfId="28419" xr:uid="{C6E071DD-68FE-4BD5-B1B6-3EF6CFDCDB86}"/>
    <cellStyle name="Normal 5 4 2 4 3 2 8" xfId="43303" xr:uid="{FF0DECBF-4EE4-4509-811C-818A597FD864}"/>
    <cellStyle name="Normal 5 4 2 4 3 2 9" xfId="7883" xr:uid="{4A138721-471E-4EE1-9169-B4F1754396A5}"/>
    <cellStyle name="Normal 5 4 2 4 3 3" xfId="1237" xr:uid="{0A415665-6A35-4D29-A0D8-C359B42DF2B1}"/>
    <cellStyle name="Normal 5 4 2 4 3 3 2" xfId="9597" xr:uid="{87197868-BD1A-4183-B25A-24746A400AB3}"/>
    <cellStyle name="Normal 5 4 2 4 3 3 2 2" xfId="13019" xr:uid="{4CE77D21-F5F1-4A5A-AEE6-93372352BBC4}"/>
    <cellStyle name="Normal 5 4 2 4 3 3 2 2 2" xfId="26709" xr:uid="{EF0F2C63-38BC-4FDC-BB4F-940550EE22F9}"/>
    <cellStyle name="Normal 5 4 2 4 3 3 2 2 2 2" xfId="40401" xr:uid="{2FD406DE-4E37-4CF0-BF22-7F0F0C7F72D6}"/>
    <cellStyle name="Normal 5 4 2 4 3 3 2 2 2 3" xfId="55285" xr:uid="{3CA62DA4-0128-4AAE-8204-3FC0592EB979}"/>
    <cellStyle name="Normal 5 4 2 4 3 3 2 2 3" xfId="19865" xr:uid="{2197D3CE-160F-4A37-9985-1F1176BFE099}"/>
    <cellStyle name="Normal 5 4 2 4 3 3 2 2 4" xfId="33555" xr:uid="{A2A791EF-9F79-4A41-9C83-A5C85E92FEC3}"/>
    <cellStyle name="Normal 5 4 2 4 3 3 2 2 5" xfId="48439" xr:uid="{5EF5B078-F378-45D1-8182-B60295A6BEB1}"/>
    <cellStyle name="Normal 5 4 2 4 3 3 2 3" xfId="23287" xr:uid="{8FA59065-79A6-45EF-B8ED-A1311F7141A9}"/>
    <cellStyle name="Normal 5 4 2 4 3 3 2 3 2" xfId="36979" xr:uid="{1C8FCB6B-6609-427F-BD47-66856A2B9D98}"/>
    <cellStyle name="Normal 5 4 2 4 3 3 2 3 3" xfId="51863" xr:uid="{ED54D35E-9FB8-468C-94FA-AFBA563BB3BD}"/>
    <cellStyle name="Normal 5 4 2 4 3 3 2 4" xfId="16443" xr:uid="{A96A4097-82B4-43F4-9FDE-3F6C33227C32}"/>
    <cellStyle name="Normal 5 4 2 4 3 3 2 5" xfId="30133" xr:uid="{9DEC3D5E-3A71-4C8F-89CC-D7BD8B4A7885}"/>
    <cellStyle name="Normal 5 4 2 4 3 3 2 6" xfId="45017" xr:uid="{AF5DAB7D-6E4B-4917-A3F9-74C6EA4DF4CB}"/>
    <cellStyle name="Normal 5 4 2 4 3 3 3" xfId="11307" xr:uid="{8DFC4DCD-C8A8-4560-B9A1-7C1ED14F5503}"/>
    <cellStyle name="Normal 5 4 2 4 3 3 3 2" xfId="24997" xr:uid="{A66A3D16-8DF0-4DDF-A0BE-58705336EC5F}"/>
    <cellStyle name="Normal 5 4 2 4 3 3 3 2 2" xfId="38689" xr:uid="{8E585CF3-7D0E-4DA0-8C4D-7C47C78DAABD}"/>
    <cellStyle name="Normal 5 4 2 4 3 3 3 2 3" xfId="53573" xr:uid="{7078BF2F-1441-4194-9BDC-EF4CFF36D4AD}"/>
    <cellStyle name="Normal 5 4 2 4 3 3 3 3" xfId="18153" xr:uid="{F4AAB239-F0AB-4090-8FC6-8674029A1F6A}"/>
    <cellStyle name="Normal 5 4 2 4 3 3 3 4" xfId="31843" xr:uid="{2A19F63B-3853-4A85-8932-12E277452501}"/>
    <cellStyle name="Normal 5 4 2 4 3 3 3 5" xfId="46727" xr:uid="{55BAB6A7-48CB-408E-AD1C-4EFAF2006B0D}"/>
    <cellStyle name="Normal 5 4 2 4 3 3 4" xfId="21575" xr:uid="{CA296E8D-DF39-4D3C-8AF1-8A35F05BB302}"/>
    <cellStyle name="Normal 5 4 2 4 3 3 4 2" xfId="35267" xr:uid="{793DE6B3-72EF-45EF-ACEC-C9CA7B73AE6B}"/>
    <cellStyle name="Normal 5 4 2 4 3 3 4 3" xfId="50151" xr:uid="{F03FD2E2-BBFD-45F5-A8A5-5B8891FDE804}"/>
    <cellStyle name="Normal 5 4 2 4 3 3 5" xfId="14731" xr:uid="{8CF67F5C-D1F1-448B-A8FE-65EC2061B6E9}"/>
    <cellStyle name="Normal 5 4 2 4 3 3 5 2" xfId="40929" xr:uid="{6BD06800-CAF1-487A-BFAE-C9BB2BFC130E}"/>
    <cellStyle name="Normal 5 4 2 4 3 3 6" xfId="28421" xr:uid="{C780083C-B42F-483B-A2E9-4FF79FD5D140}"/>
    <cellStyle name="Normal 5 4 2 4 3 3 7" xfId="43305" xr:uid="{BD652A25-41D6-4F78-A499-C83C43327D34}"/>
    <cellStyle name="Normal 5 4 2 4 3 3 8" xfId="7885" xr:uid="{CF92AA7B-03A7-42CA-BF4B-45AD7664426F}"/>
    <cellStyle name="Normal 5 4 2 4 3 4" xfId="7886" xr:uid="{610D6A81-608B-426D-AB0B-24958F5C4B0E}"/>
    <cellStyle name="Normal 5 4 2 4 3 4 2" xfId="9598" xr:uid="{09722A15-087F-4A24-B10F-B937841A426A}"/>
    <cellStyle name="Normal 5 4 2 4 3 4 2 2" xfId="13020" xr:uid="{08481FA2-4FC0-445D-811D-5491A14A63CC}"/>
    <cellStyle name="Normal 5 4 2 4 3 4 2 2 2" xfId="26710" xr:uid="{BB46E1F1-F7B3-4736-B710-1AF1DCB71640}"/>
    <cellStyle name="Normal 5 4 2 4 3 4 2 2 2 2" xfId="40402" xr:uid="{8D453B66-E881-42E1-97A5-5904610EFFD7}"/>
    <cellStyle name="Normal 5 4 2 4 3 4 2 2 2 3" xfId="55286" xr:uid="{C7966F42-402A-4CE8-B556-B5BEF9F9C54B}"/>
    <cellStyle name="Normal 5 4 2 4 3 4 2 2 3" xfId="19866" xr:uid="{5203B25D-B15A-436D-AE7E-A8178262053F}"/>
    <cellStyle name="Normal 5 4 2 4 3 4 2 2 4" xfId="33556" xr:uid="{3C5B5F4F-2049-4DED-851A-319B7C12E8D9}"/>
    <cellStyle name="Normal 5 4 2 4 3 4 2 2 5" xfId="48440" xr:uid="{38D05E60-B0BD-46E0-B1AC-69F54529DDC9}"/>
    <cellStyle name="Normal 5 4 2 4 3 4 2 3" xfId="23288" xr:uid="{73616757-3453-4C66-B3C5-D6282C9EAE4D}"/>
    <cellStyle name="Normal 5 4 2 4 3 4 2 3 2" xfId="36980" xr:uid="{D1397149-08D7-4283-A090-648566E161D7}"/>
    <cellStyle name="Normal 5 4 2 4 3 4 2 3 3" xfId="51864" xr:uid="{018CACDE-4A85-4E94-946F-66062DC80015}"/>
    <cellStyle name="Normal 5 4 2 4 3 4 2 4" xfId="16444" xr:uid="{536DD8B7-25EC-45F6-B30B-479AD481A47C}"/>
    <cellStyle name="Normal 5 4 2 4 3 4 2 5" xfId="30134" xr:uid="{D8AA807B-DF2E-4370-82A1-37CB2CD0AB34}"/>
    <cellStyle name="Normal 5 4 2 4 3 4 2 6" xfId="45018" xr:uid="{6B7D2A63-FD62-40C5-A6E4-8BC90B4BF97F}"/>
    <cellStyle name="Normal 5 4 2 4 3 4 3" xfId="11308" xr:uid="{2415CB96-08BE-4F89-9525-6FAE18042554}"/>
    <cellStyle name="Normal 5 4 2 4 3 4 3 2" xfId="24998" xr:uid="{181AFF3A-D2D6-4C6F-8D8D-43788B706AB1}"/>
    <cellStyle name="Normal 5 4 2 4 3 4 3 2 2" xfId="38690" xr:uid="{529BCE3D-9933-476F-A234-391E89D80D04}"/>
    <cellStyle name="Normal 5 4 2 4 3 4 3 2 3" xfId="53574" xr:uid="{34B6A059-827B-4683-B533-F71B0997BED7}"/>
    <cellStyle name="Normal 5 4 2 4 3 4 3 3" xfId="18154" xr:uid="{CC024044-B574-4482-9BFB-4D18D6308A18}"/>
    <cellStyle name="Normal 5 4 2 4 3 4 3 4" xfId="31844" xr:uid="{85EE7A6D-C792-466D-AA91-7EBC2C3432C5}"/>
    <cellStyle name="Normal 5 4 2 4 3 4 3 5" xfId="46728" xr:uid="{FF5421CC-7D7F-438C-9714-C906D55962A2}"/>
    <cellStyle name="Normal 5 4 2 4 3 4 4" xfId="21576" xr:uid="{6C2806CE-FB0F-4198-9603-B43DF0C4F754}"/>
    <cellStyle name="Normal 5 4 2 4 3 4 4 2" xfId="35268" xr:uid="{C8CFF63F-E22D-4BB4-A226-9C66FF42ABD2}"/>
    <cellStyle name="Normal 5 4 2 4 3 4 4 3" xfId="50152" xr:uid="{5CCC7E63-07D0-41F9-A131-4A92EFF0AF4C}"/>
    <cellStyle name="Normal 5 4 2 4 3 4 5" xfId="14732" xr:uid="{73850ACF-C847-4D6E-87C3-0312DBF3DF37}"/>
    <cellStyle name="Normal 5 4 2 4 3 4 6" xfId="28422" xr:uid="{265ED6B3-D550-4FF9-A5FF-9D78E912FB4D}"/>
    <cellStyle name="Normal 5 4 2 4 3 4 7" xfId="43306" xr:uid="{6B67D2D9-F9E3-40E7-A608-CBB9871B4602}"/>
    <cellStyle name="Normal 5 4 2 4 3 5" xfId="9594" xr:uid="{89D71D86-8030-4209-869B-24B24BDB79E9}"/>
    <cellStyle name="Normal 5 4 2 4 3 5 2" xfId="13016" xr:uid="{B6F969BB-26BA-4CFE-91CA-D44E2DB954B4}"/>
    <cellStyle name="Normal 5 4 2 4 3 5 2 2" xfId="26706" xr:uid="{04AB076B-B102-45B9-8CB5-415FC1F9AF72}"/>
    <cellStyle name="Normal 5 4 2 4 3 5 2 2 2" xfId="40398" xr:uid="{696AC0B9-16F4-4E2C-AC13-FCFE16420F36}"/>
    <cellStyle name="Normal 5 4 2 4 3 5 2 2 3" xfId="55282" xr:uid="{263805C2-9615-4982-9874-86F37B80A54F}"/>
    <cellStyle name="Normal 5 4 2 4 3 5 2 3" xfId="19862" xr:uid="{54026D78-108E-419D-8FEE-0491E1A084DE}"/>
    <cellStyle name="Normal 5 4 2 4 3 5 2 4" xfId="33552" xr:uid="{3F39B672-1374-4D3E-BCD0-E1165DE1911C}"/>
    <cellStyle name="Normal 5 4 2 4 3 5 2 5" xfId="48436" xr:uid="{188336D2-E47A-4FF0-AF28-001EF7655332}"/>
    <cellStyle name="Normal 5 4 2 4 3 5 3" xfId="23284" xr:uid="{FAB1410C-59DC-441A-9894-913A725C8CAF}"/>
    <cellStyle name="Normal 5 4 2 4 3 5 3 2" xfId="36976" xr:uid="{4D4FCB9F-1EC3-4B9F-BC92-B88630DF8144}"/>
    <cellStyle name="Normal 5 4 2 4 3 5 3 3" xfId="51860" xr:uid="{70107600-08C8-49A2-9676-5830122F9739}"/>
    <cellStyle name="Normal 5 4 2 4 3 5 4" xfId="16440" xr:uid="{357E2B67-BFB5-4FB5-B5E7-9EC70E485C6D}"/>
    <cellStyle name="Normal 5 4 2 4 3 5 5" xfId="30130" xr:uid="{4B68C8AF-94BB-49F3-9B63-0FE00A7A7E09}"/>
    <cellStyle name="Normal 5 4 2 4 3 5 6" xfId="45014" xr:uid="{2472811B-B7EF-473A-8702-C66EE4CC334A}"/>
    <cellStyle name="Normal 5 4 2 4 3 6" xfId="11304" xr:uid="{66ECA579-7619-449D-B04C-9D73ABA438E9}"/>
    <cellStyle name="Normal 5 4 2 4 3 6 2" xfId="24994" xr:uid="{248D4E46-FD5B-47A4-99DD-D9527E29D1DF}"/>
    <cellStyle name="Normal 5 4 2 4 3 6 2 2" xfId="38686" xr:uid="{5BEA12CB-0985-48F0-B0EA-BB6743753D7A}"/>
    <cellStyle name="Normal 5 4 2 4 3 6 2 3" xfId="53570" xr:uid="{93510D34-6184-4D6D-A16D-1D4D08D42E90}"/>
    <cellStyle name="Normal 5 4 2 4 3 6 3" xfId="18150" xr:uid="{9C22991B-8637-4BEA-A41A-FCF37FC98783}"/>
    <cellStyle name="Normal 5 4 2 4 3 6 4" xfId="31840" xr:uid="{48E9B17B-9148-4999-80F0-15AEA744814D}"/>
    <cellStyle name="Normal 5 4 2 4 3 6 5" xfId="46724" xr:uid="{DE8B36FC-0F43-4161-9945-9FCAF5E3FA07}"/>
    <cellStyle name="Normal 5 4 2 4 3 7" xfId="21572" xr:uid="{77088A18-F4B0-40F1-A0C9-B7CACECA29FF}"/>
    <cellStyle name="Normal 5 4 2 4 3 7 2" xfId="35264" xr:uid="{F46D8AE8-4C75-41E5-A1D0-FB33F8E3E6E8}"/>
    <cellStyle name="Normal 5 4 2 4 3 7 3" xfId="50148" xr:uid="{157AA61A-8E75-44B4-AB82-336978B5BDAF}"/>
    <cellStyle name="Normal 5 4 2 4 3 8" xfId="14728" xr:uid="{B4CECFE3-439D-4010-BF44-391E6A8058F1}"/>
    <cellStyle name="Normal 5 4 2 4 3 8 2" xfId="40824" xr:uid="{6BF35EF4-5E06-4E0C-874C-3FBD0FF47A5F}"/>
    <cellStyle name="Normal 5 4 2 4 3 9" xfId="28418" xr:uid="{7B6B15E4-DE77-4924-B432-9D7CA1B24000}"/>
    <cellStyle name="Normal 5 4 2 4 4" xfId="1238" xr:uid="{CB063373-78C3-4822-9FAF-2342859284E0}"/>
    <cellStyle name="Normal 5 4 2 4 4 2" xfId="1239" xr:uid="{1952FA5B-EE49-49A0-821C-FA53EA94BC4E}"/>
    <cellStyle name="Normal 5 4 2 4 4 2 2" xfId="9600" xr:uid="{39FEC78E-FEFD-4544-BDF8-1C376D816D7C}"/>
    <cellStyle name="Normal 5 4 2 4 4 2 2 2" xfId="13022" xr:uid="{D0522057-0507-41AD-8E9C-D085637CA841}"/>
    <cellStyle name="Normal 5 4 2 4 4 2 2 2 2" xfId="26712" xr:uid="{8791608B-0643-4AE2-A6DC-50D9A15578DE}"/>
    <cellStyle name="Normal 5 4 2 4 4 2 2 2 2 2" xfId="40404" xr:uid="{6F3E0A83-5DF9-4C34-96C7-AEEC4528C882}"/>
    <cellStyle name="Normal 5 4 2 4 4 2 2 2 2 3" xfId="55288" xr:uid="{82F44F93-BF1C-43EC-A589-76171BBB144A}"/>
    <cellStyle name="Normal 5 4 2 4 4 2 2 2 3" xfId="19868" xr:uid="{75069DDD-6434-405D-A4A0-825D6685BD3E}"/>
    <cellStyle name="Normal 5 4 2 4 4 2 2 2 4" xfId="33558" xr:uid="{44E5A6C3-DB65-4487-AB31-79D85CB6020E}"/>
    <cellStyle name="Normal 5 4 2 4 4 2 2 2 5" xfId="48442" xr:uid="{3DC28BD2-46CC-4C4A-A976-44F0870FE2DD}"/>
    <cellStyle name="Normal 5 4 2 4 4 2 2 3" xfId="23290" xr:uid="{7D07C5FE-C944-4C3F-90BC-1B1F8150653F}"/>
    <cellStyle name="Normal 5 4 2 4 4 2 2 3 2" xfId="36982" xr:uid="{031B86B8-FE2F-416D-9DD2-D99866E96B14}"/>
    <cellStyle name="Normal 5 4 2 4 4 2 2 3 3" xfId="51866" xr:uid="{AA2CDDD7-FDF9-48B3-8B99-80762B51BC7A}"/>
    <cellStyle name="Normal 5 4 2 4 4 2 2 4" xfId="16446" xr:uid="{6AC48AC8-C157-4396-B25D-CA44E1B75E34}"/>
    <cellStyle name="Normal 5 4 2 4 4 2 2 5" xfId="30136" xr:uid="{EABB2F03-D517-4BB0-A173-0E22668E1D7C}"/>
    <cellStyle name="Normal 5 4 2 4 4 2 2 6" xfId="45020" xr:uid="{7A36A527-C75E-4075-BF3E-F30B3E1126B2}"/>
    <cellStyle name="Normal 5 4 2 4 4 2 3" xfId="11310" xr:uid="{104081C6-70B2-422D-BCA8-46827C09E432}"/>
    <cellStyle name="Normal 5 4 2 4 4 2 3 2" xfId="25000" xr:uid="{28B2DA4F-8C8F-4237-A228-CCBDB0AA42E8}"/>
    <cellStyle name="Normal 5 4 2 4 4 2 3 2 2" xfId="38692" xr:uid="{BEACF4C7-71B9-4602-B4FD-349C187B3002}"/>
    <cellStyle name="Normal 5 4 2 4 4 2 3 2 3" xfId="53576" xr:uid="{2B856194-58EA-4782-88D3-116C3BD89169}"/>
    <cellStyle name="Normal 5 4 2 4 4 2 3 3" xfId="18156" xr:uid="{A71EF708-E1FE-4023-9CFF-60762AFF5658}"/>
    <cellStyle name="Normal 5 4 2 4 4 2 3 4" xfId="31846" xr:uid="{7AFB9CF1-C6B5-4137-BBAD-84F675F44F15}"/>
    <cellStyle name="Normal 5 4 2 4 4 2 3 5" xfId="46730" xr:uid="{949999C2-FFF5-4736-A6FF-65470672ADC4}"/>
    <cellStyle name="Normal 5 4 2 4 4 2 4" xfId="21578" xr:uid="{D042965F-5E5A-4844-A4BA-FCC501C63E10}"/>
    <cellStyle name="Normal 5 4 2 4 4 2 4 2" xfId="35270" xr:uid="{C88051DD-898C-4C83-98A5-E479B094FECF}"/>
    <cellStyle name="Normal 5 4 2 4 4 2 4 3" xfId="50154" xr:uid="{459D0BE2-DA3A-4281-BB79-38499E2F50C5}"/>
    <cellStyle name="Normal 5 4 2 4 4 2 5" xfId="14734" xr:uid="{E1626BE8-513F-472B-B9EF-EE301B8F4DEE}"/>
    <cellStyle name="Normal 5 4 2 4 4 2 5 2" xfId="40931" xr:uid="{ACFD13FF-F068-4D62-9755-E6D7CD789075}"/>
    <cellStyle name="Normal 5 4 2 4 4 2 6" xfId="28424" xr:uid="{353531E1-1312-44B2-83A0-3A025EFB76D2}"/>
    <cellStyle name="Normal 5 4 2 4 4 2 7" xfId="43308" xr:uid="{7B6AE943-E9ED-4F78-A58D-E8B7C6AD58B9}"/>
    <cellStyle name="Normal 5 4 2 4 4 2 8" xfId="7888" xr:uid="{FA264D60-8432-4B43-9826-3B13CD9C1EE9}"/>
    <cellStyle name="Normal 5 4 2 4 4 3" xfId="9599" xr:uid="{396B131E-0B60-4AED-99BC-2A59A8C17DD7}"/>
    <cellStyle name="Normal 5 4 2 4 4 3 2" xfId="13021" xr:uid="{434FEB99-5199-455B-9CDB-7EAFC48E5198}"/>
    <cellStyle name="Normal 5 4 2 4 4 3 2 2" xfId="26711" xr:uid="{3AADCA40-2835-4A03-A4EB-A60995188271}"/>
    <cellStyle name="Normal 5 4 2 4 4 3 2 2 2" xfId="40403" xr:uid="{C8FE660C-A295-4B3D-B697-211956C33A18}"/>
    <cellStyle name="Normal 5 4 2 4 4 3 2 2 3" xfId="55287" xr:uid="{0F745EE4-52E9-4F61-A3BA-6EDD53EA0C13}"/>
    <cellStyle name="Normal 5 4 2 4 4 3 2 3" xfId="19867" xr:uid="{F22EC434-92E6-4A47-BB87-3511930B6AC1}"/>
    <cellStyle name="Normal 5 4 2 4 4 3 2 4" xfId="33557" xr:uid="{B182B964-7238-49F8-B41F-0B99A9248084}"/>
    <cellStyle name="Normal 5 4 2 4 4 3 2 5" xfId="48441" xr:uid="{0AD50DF6-E207-488A-82CD-050F25EF3659}"/>
    <cellStyle name="Normal 5 4 2 4 4 3 3" xfId="23289" xr:uid="{83F9CE06-1983-4234-9037-8D41830AFF02}"/>
    <cellStyle name="Normal 5 4 2 4 4 3 3 2" xfId="36981" xr:uid="{195A8843-7E0E-4A6B-923B-8B80643F640F}"/>
    <cellStyle name="Normal 5 4 2 4 4 3 3 3" xfId="51865" xr:uid="{A5A44F71-8EC6-4A31-9D4F-789A0FF7D3A0}"/>
    <cellStyle name="Normal 5 4 2 4 4 3 4" xfId="16445" xr:uid="{BFE8337C-87B1-40ED-BFC7-7E7986C4BB63}"/>
    <cellStyle name="Normal 5 4 2 4 4 3 5" xfId="30135" xr:uid="{1BA45F8A-4FD6-4ED6-B3F2-E70F1BF8E15C}"/>
    <cellStyle name="Normal 5 4 2 4 4 3 6" xfId="45019" xr:uid="{1747B33F-DC97-4548-B0C3-D7CF8260277C}"/>
    <cellStyle name="Normal 5 4 2 4 4 4" xfId="11309" xr:uid="{0C8CF748-CCB6-42FA-A9BA-E079EA0D3F6A}"/>
    <cellStyle name="Normal 5 4 2 4 4 4 2" xfId="24999" xr:uid="{F16B42D6-1925-4952-8089-2AD2CA7E6E9B}"/>
    <cellStyle name="Normal 5 4 2 4 4 4 2 2" xfId="38691" xr:uid="{5C90DFCE-4EEC-4959-9C8D-1AC00915FEBD}"/>
    <cellStyle name="Normal 5 4 2 4 4 4 2 3" xfId="53575" xr:uid="{B75C115B-C223-4FE6-8AAD-FA746258404B}"/>
    <cellStyle name="Normal 5 4 2 4 4 4 3" xfId="18155" xr:uid="{5DBF01CD-13D6-4365-99ED-26032FF434E7}"/>
    <cellStyle name="Normal 5 4 2 4 4 4 4" xfId="31845" xr:uid="{44F010C6-F1FA-4B4F-80B0-2A873CBE0A4B}"/>
    <cellStyle name="Normal 5 4 2 4 4 4 5" xfId="46729" xr:uid="{82CC57A3-6A95-4EE2-95DC-EB05A6AC2922}"/>
    <cellStyle name="Normal 5 4 2 4 4 5" xfId="21577" xr:uid="{5025F7B9-829D-465C-AEAB-1708254198BB}"/>
    <cellStyle name="Normal 5 4 2 4 4 5 2" xfId="35269" xr:uid="{C66F6380-4FED-450C-9856-6624BBD693DF}"/>
    <cellStyle name="Normal 5 4 2 4 4 5 3" xfId="50153" xr:uid="{05637760-A866-4002-991F-3106A49C1F02}"/>
    <cellStyle name="Normal 5 4 2 4 4 6" xfId="14733" xr:uid="{DF41494C-2832-41DF-AF07-F21212631D72}"/>
    <cellStyle name="Normal 5 4 2 4 4 6 2" xfId="40930" xr:uid="{10532236-05A6-4518-A9DB-9AA8FD3CD422}"/>
    <cellStyle name="Normal 5 4 2 4 4 7" xfId="28423" xr:uid="{F45382E9-AF33-47FA-AD9B-A64C770CCCD4}"/>
    <cellStyle name="Normal 5 4 2 4 4 8" xfId="43307" xr:uid="{64862BFC-025F-461A-8DCD-E3EC012F0C25}"/>
    <cellStyle name="Normal 5 4 2 4 4 9" xfId="7887" xr:uid="{F181A4F0-97AA-40B3-BC77-770A895622C5}"/>
    <cellStyle name="Normal 5 4 2 4 5" xfId="1240" xr:uid="{A71A9661-59A7-4B12-ABAE-C90C4B995CE8}"/>
    <cellStyle name="Normal 5 4 2 4 5 2" xfId="9601" xr:uid="{D270A106-C782-4033-9A1A-639203572BC6}"/>
    <cellStyle name="Normal 5 4 2 4 5 2 2" xfId="13023" xr:uid="{4BEC93E5-FD54-464C-A62A-9F500AD4612C}"/>
    <cellStyle name="Normal 5 4 2 4 5 2 2 2" xfId="26713" xr:uid="{DC248757-6157-4855-9414-74B37EF189C1}"/>
    <cellStyle name="Normal 5 4 2 4 5 2 2 2 2" xfId="40405" xr:uid="{E8EFA521-A269-472E-96B6-1FD0E938637B}"/>
    <cellStyle name="Normal 5 4 2 4 5 2 2 2 3" xfId="55289" xr:uid="{C0FC9504-3917-4EC8-AFC3-67B47C9B06B7}"/>
    <cellStyle name="Normal 5 4 2 4 5 2 2 3" xfId="19869" xr:uid="{EB408CDF-7237-4AE6-AECB-3FCEE77F0248}"/>
    <cellStyle name="Normal 5 4 2 4 5 2 2 4" xfId="33559" xr:uid="{83B2D263-D33F-4D00-8945-E5B27FF91EC9}"/>
    <cellStyle name="Normal 5 4 2 4 5 2 2 5" xfId="48443" xr:uid="{862D76D2-6221-4849-8CC9-CE82B353B123}"/>
    <cellStyle name="Normal 5 4 2 4 5 2 3" xfId="23291" xr:uid="{B86232E0-FB5D-4607-AA48-DB957E290617}"/>
    <cellStyle name="Normal 5 4 2 4 5 2 3 2" xfId="36983" xr:uid="{EF4088C5-DBFA-42E2-81C7-D1B0A140BB73}"/>
    <cellStyle name="Normal 5 4 2 4 5 2 3 3" xfId="51867" xr:uid="{B5B06C61-7CCE-4ED7-B3A1-BA044CA1A64A}"/>
    <cellStyle name="Normal 5 4 2 4 5 2 4" xfId="16447" xr:uid="{B29BD4A0-844F-442A-8616-EDD10D3DF8B3}"/>
    <cellStyle name="Normal 5 4 2 4 5 2 5" xfId="30137" xr:uid="{8FF75BBB-4264-41BE-A8FF-B58E67489B39}"/>
    <cellStyle name="Normal 5 4 2 4 5 2 6" xfId="45021" xr:uid="{CFF35DF2-D773-4492-8FCE-7D82E97C89E6}"/>
    <cellStyle name="Normal 5 4 2 4 5 3" xfId="11311" xr:uid="{D3F0056E-34B3-49C7-B834-FC4BA9741C4F}"/>
    <cellStyle name="Normal 5 4 2 4 5 3 2" xfId="25001" xr:uid="{E18291DD-1E99-4F1F-951D-D0D134334ADB}"/>
    <cellStyle name="Normal 5 4 2 4 5 3 2 2" xfId="38693" xr:uid="{429F42B3-48E7-4AD3-BDC7-815F78BBCA16}"/>
    <cellStyle name="Normal 5 4 2 4 5 3 2 3" xfId="53577" xr:uid="{A1AD9B42-3ACA-45E2-B0C9-98F41B4A37BD}"/>
    <cellStyle name="Normal 5 4 2 4 5 3 3" xfId="18157" xr:uid="{6046FE98-A88E-4A76-AD71-1F87D35A2B8B}"/>
    <cellStyle name="Normal 5 4 2 4 5 3 4" xfId="31847" xr:uid="{21B9922C-3E7B-479E-B92F-DC5F89E94F02}"/>
    <cellStyle name="Normal 5 4 2 4 5 3 5" xfId="46731" xr:uid="{903E2E66-4FD9-43D4-83CC-1B7B601661F2}"/>
    <cellStyle name="Normal 5 4 2 4 5 4" xfId="21579" xr:uid="{9C3B0A07-BF4F-4616-8259-5B9EC9786D68}"/>
    <cellStyle name="Normal 5 4 2 4 5 4 2" xfId="35271" xr:uid="{257E4F2A-1ADA-415C-9126-0EB25DCDA18B}"/>
    <cellStyle name="Normal 5 4 2 4 5 4 3" xfId="50155" xr:uid="{8D9B604C-ADB0-4B21-AC57-52FB6B595A85}"/>
    <cellStyle name="Normal 5 4 2 4 5 5" xfId="14735" xr:uid="{ADD80B7A-077E-4729-A557-2F8D49F91229}"/>
    <cellStyle name="Normal 5 4 2 4 5 5 2" xfId="40932" xr:uid="{1B6D1F6D-861D-4A0B-A7AD-8F586AC7D906}"/>
    <cellStyle name="Normal 5 4 2 4 5 6" xfId="28425" xr:uid="{CF9E1714-EA7A-40D9-AE73-8F6F45FF5745}"/>
    <cellStyle name="Normal 5 4 2 4 5 7" xfId="43309" xr:uid="{76048CAB-DA19-4AFA-A359-DA63D1A25B41}"/>
    <cellStyle name="Normal 5 4 2 4 5 8" xfId="7889" xr:uid="{91BA67EC-D055-4F95-8161-69FCDD3883B2}"/>
    <cellStyle name="Normal 5 4 2 4 6" xfId="7890" xr:uid="{D8BB7BFE-7E8E-4E04-8381-42BD4E6C1DA2}"/>
    <cellStyle name="Normal 5 4 2 4 6 2" xfId="9602" xr:uid="{DD94C47C-C526-4A4F-BD0F-EBE911557B96}"/>
    <cellStyle name="Normal 5 4 2 4 6 2 2" xfId="13024" xr:uid="{89F9100F-80FC-4AEE-9E17-2F19649469C7}"/>
    <cellStyle name="Normal 5 4 2 4 6 2 2 2" xfId="26714" xr:uid="{54DA1625-67CD-484B-B009-DCA9869B14A3}"/>
    <cellStyle name="Normal 5 4 2 4 6 2 2 2 2" xfId="40406" xr:uid="{F9146AA1-E7EE-4E8C-90BE-A417F236CE27}"/>
    <cellStyle name="Normal 5 4 2 4 6 2 2 2 3" xfId="55290" xr:uid="{C012D245-C781-4394-B393-37A24AC16DBA}"/>
    <cellStyle name="Normal 5 4 2 4 6 2 2 3" xfId="19870" xr:uid="{77B8F523-FAC5-4446-A20D-665A04A47F40}"/>
    <cellStyle name="Normal 5 4 2 4 6 2 2 4" xfId="33560" xr:uid="{BE20823E-91A9-4C69-9B54-BF3E17AC82ED}"/>
    <cellStyle name="Normal 5 4 2 4 6 2 2 5" xfId="48444" xr:uid="{8A3A6B1D-A05B-4EC2-AE8F-2AE8E45C497C}"/>
    <cellStyle name="Normal 5 4 2 4 6 2 3" xfId="23292" xr:uid="{75268778-891E-4A18-B311-03EFDDB09BE8}"/>
    <cellStyle name="Normal 5 4 2 4 6 2 3 2" xfId="36984" xr:uid="{99362A36-2D6E-4DA8-9C4D-3B416E2E7D24}"/>
    <cellStyle name="Normal 5 4 2 4 6 2 3 3" xfId="51868" xr:uid="{C8EA6176-F91A-4881-9569-3A6A0025C786}"/>
    <cellStyle name="Normal 5 4 2 4 6 2 4" xfId="16448" xr:uid="{7DFF34E6-6CCD-4A60-B4E6-A8E05FF1DC64}"/>
    <cellStyle name="Normal 5 4 2 4 6 2 5" xfId="30138" xr:uid="{2D4A94E2-4C1A-45BD-A713-C9DEAAB4CC75}"/>
    <cellStyle name="Normal 5 4 2 4 6 2 6" xfId="45022" xr:uid="{A0C72D17-749A-4854-B0FA-5377007E1BEC}"/>
    <cellStyle name="Normal 5 4 2 4 6 3" xfId="11312" xr:uid="{DDF32BAA-FC73-4951-B09B-8651B11ECFD9}"/>
    <cellStyle name="Normal 5 4 2 4 6 3 2" xfId="25002" xr:uid="{107A593F-F6B9-4172-B214-C6EBC3FFA9D3}"/>
    <cellStyle name="Normal 5 4 2 4 6 3 2 2" xfId="38694" xr:uid="{9D5BA4CC-0689-4521-9BEE-43C7475E9803}"/>
    <cellStyle name="Normal 5 4 2 4 6 3 2 3" xfId="53578" xr:uid="{5F665E56-764F-4F12-AFEC-FAC633B4235C}"/>
    <cellStyle name="Normal 5 4 2 4 6 3 3" xfId="18158" xr:uid="{7654B3F8-929D-4CBF-8E97-24B002609A15}"/>
    <cellStyle name="Normal 5 4 2 4 6 3 4" xfId="31848" xr:uid="{5AAE09DB-4D52-4DAF-94F4-9E1CA3359234}"/>
    <cellStyle name="Normal 5 4 2 4 6 3 5" xfId="46732" xr:uid="{33E78C99-E66A-4963-B812-33224F8F2F27}"/>
    <cellStyle name="Normal 5 4 2 4 6 4" xfId="21580" xr:uid="{2BB80217-7B49-4AF6-B2A5-45613145F02B}"/>
    <cellStyle name="Normal 5 4 2 4 6 4 2" xfId="35272" xr:uid="{F8045BBB-B53E-47E6-BF44-4C8B0CAF540A}"/>
    <cellStyle name="Normal 5 4 2 4 6 4 3" xfId="50156" xr:uid="{E6EB4AAC-1DFE-42DA-9738-68FB28B10FA2}"/>
    <cellStyle name="Normal 5 4 2 4 6 5" xfId="14736" xr:uid="{6C21589E-80AC-414E-BA3B-9E8E0FCEF677}"/>
    <cellStyle name="Normal 5 4 2 4 6 6" xfId="28426" xr:uid="{A6E16B2B-E2F2-4C8C-92E5-2ADFC65835DC}"/>
    <cellStyle name="Normal 5 4 2 4 6 7" xfId="43310" xr:uid="{66D0FBC7-2641-4C18-A076-FF213DBCE89B}"/>
    <cellStyle name="Normal 5 4 2 4 7" xfId="9588" xr:uid="{F2FFDEA4-3E52-427D-ADBC-BE7D32F9D8B6}"/>
    <cellStyle name="Normal 5 4 2 4 7 2" xfId="13010" xr:uid="{710F079E-B10B-4D30-8169-62FEB4C9428B}"/>
    <cellStyle name="Normal 5 4 2 4 7 2 2" xfId="26700" xr:uid="{7ABA4C6B-FB0D-45F6-812B-25F8BA310559}"/>
    <cellStyle name="Normal 5 4 2 4 7 2 2 2" xfId="40392" xr:uid="{983B3F29-C7AA-4FEB-BE16-6F9203718C64}"/>
    <cellStyle name="Normal 5 4 2 4 7 2 2 3" xfId="55276" xr:uid="{9118E171-E304-4095-A921-B675251B8E57}"/>
    <cellStyle name="Normal 5 4 2 4 7 2 3" xfId="19856" xr:uid="{EA28B25A-C66A-4221-9F30-B3F5E2BB0300}"/>
    <cellStyle name="Normal 5 4 2 4 7 2 4" xfId="33546" xr:uid="{A07F2A2F-834E-4666-A74C-0A9674132AED}"/>
    <cellStyle name="Normal 5 4 2 4 7 2 5" xfId="48430" xr:uid="{A3AC2009-F215-43D7-B15B-C9E3955955E4}"/>
    <cellStyle name="Normal 5 4 2 4 7 3" xfId="23278" xr:uid="{912C9446-D384-452A-A96C-D4592618E3D0}"/>
    <cellStyle name="Normal 5 4 2 4 7 3 2" xfId="36970" xr:uid="{3A49E68E-9219-45C3-B88A-5AF42E36B046}"/>
    <cellStyle name="Normal 5 4 2 4 7 3 3" xfId="51854" xr:uid="{CDFA24A6-8F2A-4FF9-A3BD-2302D3B04810}"/>
    <cellStyle name="Normal 5 4 2 4 7 4" xfId="16434" xr:uid="{AD63F67C-2A82-4BFE-B8FE-E9B80332DC12}"/>
    <cellStyle name="Normal 5 4 2 4 7 5" xfId="30124" xr:uid="{EDAA8E01-2275-4D8B-9D4D-D1FF1EDD4DDF}"/>
    <cellStyle name="Normal 5 4 2 4 7 6" xfId="45008" xr:uid="{A29FA122-7DF2-4BB4-93CE-BD76C778F452}"/>
    <cellStyle name="Normal 5 4 2 4 8" xfId="11298" xr:uid="{F8252748-7159-4234-A3A2-ED68BFD36A9B}"/>
    <cellStyle name="Normal 5 4 2 4 8 2" xfId="24988" xr:uid="{41521A60-728C-4EF3-8F61-AF7BDD55533D}"/>
    <cellStyle name="Normal 5 4 2 4 8 2 2" xfId="38680" xr:uid="{8F576F1D-36DD-49F9-B764-9CBF3EC42F74}"/>
    <cellStyle name="Normal 5 4 2 4 8 2 3" xfId="53564" xr:uid="{9123AF5B-06B1-4D75-86B4-F6904B07786B}"/>
    <cellStyle name="Normal 5 4 2 4 8 3" xfId="18144" xr:uid="{60F4EA5D-E492-409B-804B-40C3C5724666}"/>
    <cellStyle name="Normal 5 4 2 4 8 4" xfId="31834" xr:uid="{5ED59E93-CDC0-4B2A-B2FC-CFD69A032C46}"/>
    <cellStyle name="Normal 5 4 2 4 8 5" xfId="46718" xr:uid="{F535A1EB-96FE-4D9F-BCF2-7FAEE3811D38}"/>
    <cellStyle name="Normal 5 4 2 4 9" xfId="21566" xr:uid="{0839DD9B-85D9-4760-94BE-469E2E74D5D1}"/>
    <cellStyle name="Normal 5 4 2 4 9 2" xfId="35258" xr:uid="{4E5421F6-F95C-4B37-A4DB-92E32FAF7940}"/>
    <cellStyle name="Normal 5 4 2 4 9 3" xfId="50142" xr:uid="{C86D9CF5-96AA-4932-A2AB-A2FB1FAD7E26}"/>
    <cellStyle name="Normal 5 4 2 5" xfId="302" xr:uid="{95D06A8F-72EC-4AE7-A190-93A9DFF3FA7B}"/>
    <cellStyle name="Normal 5 4 2 5 10" xfId="43311" xr:uid="{69AA7DA3-FEFD-427B-9819-6E796D54506E}"/>
    <cellStyle name="Normal 5 4 2 5 11" xfId="7891" xr:uid="{120AF02D-D357-4F6F-A9A0-318E3732BEA0}"/>
    <cellStyle name="Normal 5 4 2 5 2" xfId="549" xr:uid="{C213FD5A-0699-4364-B93A-F8C763F78846}"/>
    <cellStyle name="Normal 5 4 2 5 2 2" xfId="1241" xr:uid="{34EC6EBD-BDC0-4DA8-92CF-28D8914E9BF5}"/>
    <cellStyle name="Normal 5 4 2 5 2 2 2" xfId="1242" xr:uid="{4A6F133C-A3F2-4B19-9B18-6AAA2EA4345B}"/>
    <cellStyle name="Normal 5 4 2 5 2 2 2 2" xfId="13027" xr:uid="{60DA9C68-1B42-4C8B-B545-FE62663B5EE7}"/>
    <cellStyle name="Normal 5 4 2 5 2 2 2 2 2" xfId="26717" xr:uid="{3899F1A3-2854-4667-86BD-5F6B68CE15AE}"/>
    <cellStyle name="Normal 5 4 2 5 2 2 2 2 2 2" xfId="40409" xr:uid="{C9AD93AE-4F84-4726-B14B-951B408581BD}"/>
    <cellStyle name="Normal 5 4 2 5 2 2 2 2 2 3" xfId="55293" xr:uid="{F368BCEB-7015-4029-9368-E0DCF94C706E}"/>
    <cellStyle name="Normal 5 4 2 5 2 2 2 2 3" xfId="19873" xr:uid="{A2FF0133-BC10-42D8-B360-B5551063D6D0}"/>
    <cellStyle name="Normal 5 4 2 5 2 2 2 2 4" xfId="33563" xr:uid="{8B2DD9DC-4423-4CF4-8DBC-EAEC216C4929}"/>
    <cellStyle name="Normal 5 4 2 5 2 2 2 2 5" xfId="48447" xr:uid="{ED828B49-5044-4358-848E-BE987B967CFB}"/>
    <cellStyle name="Normal 5 4 2 5 2 2 2 3" xfId="23295" xr:uid="{0D858D2D-AE40-48C8-AFA8-AB6D5C5399FE}"/>
    <cellStyle name="Normal 5 4 2 5 2 2 2 3 2" xfId="36987" xr:uid="{CF488BE1-5A34-488A-A430-2B5A53979C08}"/>
    <cellStyle name="Normal 5 4 2 5 2 2 2 3 3" xfId="51871" xr:uid="{9A293110-E674-43C6-9433-AF43BA7FBADC}"/>
    <cellStyle name="Normal 5 4 2 5 2 2 2 4" xfId="16451" xr:uid="{A9EB20C6-F34F-448D-9DC2-A1C91C1EC155}"/>
    <cellStyle name="Normal 5 4 2 5 2 2 2 4 2" xfId="40934" xr:uid="{C6054063-C618-4795-A641-035FB802708F}"/>
    <cellStyle name="Normal 5 4 2 5 2 2 2 5" xfId="30141" xr:uid="{A5AE796C-BBC6-4535-8A57-F7355A8E0C7E}"/>
    <cellStyle name="Normal 5 4 2 5 2 2 2 6" xfId="45025" xr:uid="{F38E8B69-63CF-4DC8-9D43-D8658575C1B4}"/>
    <cellStyle name="Normal 5 4 2 5 2 2 2 7" xfId="9605" xr:uid="{BBC0A43C-8885-4FE9-85A1-6739D44E7A13}"/>
    <cellStyle name="Normal 5 4 2 5 2 2 3" xfId="11315" xr:uid="{8C401998-5684-42F5-8A24-B497DE313F66}"/>
    <cellStyle name="Normal 5 4 2 5 2 2 3 2" xfId="25005" xr:uid="{9BA5A6D0-F52E-471F-BBE9-63A45585885D}"/>
    <cellStyle name="Normal 5 4 2 5 2 2 3 2 2" xfId="38697" xr:uid="{B1E8880E-8A59-42F4-8D5A-385002FDE7AB}"/>
    <cellStyle name="Normal 5 4 2 5 2 2 3 2 3" xfId="53581" xr:uid="{DF1D3754-C893-4306-9B71-7158528CE448}"/>
    <cellStyle name="Normal 5 4 2 5 2 2 3 3" xfId="18161" xr:uid="{391E634E-B9D5-4AF3-ADC7-902E952E0A7D}"/>
    <cellStyle name="Normal 5 4 2 5 2 2 3 4" xfId="31851" xr:uid="{2E3CE649-1A3E-4191-A217-126FA09DAE9C}"/>
    <cellStyle name="Normal 5 4 2 5 2 2 3 5" xfId="46735" xr:uid="{A2BA336E-0D67-4E21-9248-8D67B8B5D6DE}"/>
    <cellStyle name="Normal 5 4 2 5 2 2 4" xfId="21583" xr:uid="{F5B229D4-95B2-46C3-B9E2-D7F390663EF3}"/>
    <cellStyle name="Normal 5 4 2 5 2 2 4 2" xfId="35275" xr:uid="{96B29E16-F8F1-49F1-AFE6-D7B4448D7D23}"/>
    <cellStyle name="Normal 5 4 2 5 2 2 4 3" xfId="50159" xr:uid="{2CD4F5AD-40D8-48A6-A550-9410A401E83D}"/>
    <cellStyle name="Normal 5 4 2 5 2 2 5" xfId="14739" xr:uid="{A6AD955F-BD93-4ECD-AF00-12484C586102}"/>
    <cellStyle name="Normal 5 4 2 5 2 2 5 2" xfId="40933" xr:uid="{739CBE22-224C-4088-BBF2-9E412D0C7B83}"/>
    <cellStyle name="Normal 5 4 2 5 2 2 6" xfId="28429" xr:uid="{36D7868F-5A2B-4BF7-BD87-356054089AFB}"/>
    <cellStyle name="Normal 5 4 2 5 2 2 7" xfId="43313" xr:uid="{837218C2-7668-4A61-B9E2-0D588037F15A}"/>
    <cellStyle name="Normal 5 4 2 5 2 2 8" xfId="7893" xr:uid="{591FD67D-C2F5-4A79-9554-5D6C240FCFE7}"/>
    <cellStyle name="Normal 5 4 2 5 2 3" xfId="1243" xr:uid="{094E291F-66E2-4E07-B9B5-6B7607D52DB3}"/>
    <cellStyle name="Normal 5 4 2 5 2 3 2" xfId="13026" xr:uid="{FD19667E-9883-4676-B2E6-267496D94B5E}"/>
    <cellStyle name="Normal 5 4 2 5 2 3 2 2" xfId="26716" xr:uid="{326555D8-6524-458E-9471-AAB3065F4774}"/>
    <cellStyle name="Normal 5 4 2 5 2 3 2 2 2" xfId="40408" xr:uid="{DB77A6CD-C31F-4265-8187-4D6A8A93EAC4}"/>
    <cellStyle name="Normal 5 4 2 5 2 3 2 2 3" xfId="55292" xr:uid="{237A1985-1AF5-4C74-90B0-2BA4D3F1E988}"/>
    <cellStyle name="Normal 5 4 2 5 2 3 2 3" xfId="19872" xr:uid="{CBA4BD7C-6B6A-46AF-B3BC-572E766C95A4}"/>
    <cellStyle name="Normal 5 4 2 5 2 3 2 4" xfId="33562" xr:uid="{080926CC-A7B7-49C4-B6DD-CF4BDFFE3664}"/>
    <cellStyle name="Normal 5 4 2 5 2 3 2 5" xfId="48446" xr:uid="{1B7AA51A-4520-4609-B7F1-8B1AC4D637EA}"/>
    <cellStyle name="Normal 5 4 2 5 2 3 3" xfId="23294" xr:uid="{1F55347C-9D6A-44FC-8469-152C753F9F37}"/>
    <cellStyle name="Normal 5 4 2 5 2 3 3 2" xfId="36986" xr:uid="{E98EC407-6BA8-4DCA-B252-E0FD499B3264}"/>
    <cellStyle name="Normal 5 4 2 5 2 3 3 3" xfId="51870" xr:uid="{5433F3CA-0E01-4B08-B12C-DBAF1DC5F67B}"/>
    <cellStyle name="Normal 5 4 2 5 2 3 4" xfId="16450" xr:uid="{43CC32C8-175D-4157-AD61-AC58A72A32BC}"/>
    <cellStyle name="Normal 5 4 2 5 2 3 4 2" xfId="40935" xr:uid="{CEEE4854-A79E-4CE1-8903-21DD8BCCD167}"/>
    <cellStyle name="Normal 5 4 2 5 2 3 5" xfId="30140" xr:uid="{8F13209B-8F4F-4826-8E25-1691CD372CD1}"/>
    <cellStyle name="Normal 5 4 2 5 2 3 6" xfId="45024" xr:uid="{156819F1-8AFD-4A12-B2AF-7663EBD415C2}"/>
    <cellStyle name="Normal 5 4 2 5 2 3 7" xfId="9604" xr:uid="{155D0569-DCBD-4D8B-9E5F-69C14BCFCEA4}"/>
    <cellStyle name="Normal 5 4 2 5 2 4" xfId="11314" xr:uid="{1EBCEA6B-54C4-4C15-9505-F3EBFDCB0F0A}"/>
    <cellStyle name="Normal 5 4 2 5 2 4 2" xfId="25004" xr:uid="{4298850F-B7A2-4AE2-A50F-C5517320F060}"/>
    <cellStyle name="Normal 5 4 2 5 2 4 2 2" xfId="38696" xr:uid="{E266B6AC-D558-4362-A5F1-287E27E08C12}"/>
    <cellStyle name="Normal 5 4 2 5 2 4 2 3" xfId="53580" xr:uid="{D5E5FA0B-1C5C-4764-874B-34181DEEAD35}"/>
    <cellStyle name="Normal 5 4 2 5 2 4 3" xfId="18160" xr:uid="{82045731-A05A-4E3B-8F2E-6C2110731ADF}"/>
    <cellStyle name="Normal 5 4 2 5 2 4 4" xfId="31850" xr:uid="{4B8EB853-4024-43B5-BD2E-E02E78DD6A63}"/>
    <cellStyle name="Normal 5 4 2 5 2 4 5" xfId="46734" xr:uid="{875584C2-9C17-4E18-B5F9-A28ECBB8C74D}"/>
    <cellStyle name="Normal 5 4 2 5 2 5" xfId="21582" xr:uid="{1C39F3FB-F9FD-459C-8EAE-AC3A4897260D}"/>
    <cellStyle name="Normal 5 4 2 5 2 5 2" xfId="35274" xr:uid="{CA7DF4AE-B3DD-4599-8CCB-E1D54CDE8F2D}"/>
    <cellStyle name="Normal 5 4 2 5 2 5 3" xfId="50158" xr:uid="{3C0F31FC-EBFE-4CCC-AF14-548E3054F695}"/>
    <cellStyle name="Normal 5 4 2 5 2 6" xfId="14738" xr:uid="{2F6C7ED6-F0FD-4B10-917E-22B258F6A8C5}"/>
    <cellStyle name="Normal 5 4 2 5 2 6 2" xfId="40825" xr:uid="{C0769390-2865-40EB-B075-07D756944546}"/>
    <cellStyle name="Normal 5 4 2 5 2 7" xfId="28428" xr:uid="{0DAF326A-C938-461D-8AEE-9A8E758067E3}"/>
    <cellStyle name="Normal 5 4 2 5 2 8" xfId="43312" xr:uid="{67049DD3-BC13-417C-8682-030DE0A00238}"/>
    <cellStyle name="Normal 5 4 2 5 2 9" xfId="7892" xr:uid="{F88948B3-B430-4EE0-85DF-8E1B09C0C2A3}"/>
    <cellStyle name="Normal 5 4 2 5 3" xfId="1244" xr:uid="{11468FD0-6091-4781-8EEE-F2C2E32569E6}"/>
    <cellStyle name="Normal 5 4 2 5 3 2" xfId="1245" xr:uid="{EF709B5C-918A-4105-A737-618FB5F626C6}"/>
    <cellStyle name="Normal 5 4 2 5 3 2 2" xfId="13028" xr:uid="{2EC5CD3A-5103-428D-8208-EC03E6806E7A}"/>
    <cellStyle name="Normal 5 4 2 5 3 2 2 2" xfId="26718" xr:uid="{EE434446-86DF-4C6A-AE18-4D05A1A8CDA2}"/>
    <cellStyle name="Normal 5 4 2 5 3 2 2 2 2" xfId="40410" xr:uid="{78ED09B3-8CB6-45DC-B884-F494A3B4F65D}"/>
    <cellStyle name="Normal 5 4 2 5 3 2 2 2 3" xfId="55294" xr:uid="{E0E8279B-9778-4C48-90AC-071F649561A0}"/>
    <cellStyle name="Normal 5 4 2 5 3 2 2 3" xfId="19874" xr:uid="{48F9C05A-01E3-4443-BD0F-F15147FFBE12}"/>
    <cellStyle name="Normal 5 4 2 5 3 2 2 4" xfId="33564" xr:uid="{2ABF943E-1B83-4D89-A78F-366CDFDA3C18}"/>
    <cellStyle name="Normal 5 4 2 5 3 2 2 5" xfId="48448" xr:uid="{BCCE69CA-B646-4B4C-A7AC-B4112E30CB26}"/>
    <cellStyle name="Normal 5 4 2 5 3 2 3" xfId="23296" xr:uid="{63D19575-3654-47C7-B5D7-4960ED8343A2}"/>
    <cellStyle name="Normal 5 4 2 5 3 2 3 2" xfId="36988" xr:uid="{DAE4ABE7-9FFF-44C2-84A8-017A1100DBA5}"/>
    <cellStyle name="Normal 5 4 2 5 3 2 3 3" xfId="51872" xr:uid="{8087A21F-947A-4C6F-9022-7191BCAFA9A2}"/>
    <cellStyle name="Normal 5 4 2 5 3 2 4" xfId="16452" xr:uid="{0914B33F-EED5-4F1A-A23D-D2CC32C8CC79}"/>
    <cellStyle name="Normal 5 4 2 5 3 2 4 2" xfId="40937" xr:uid="{BAADF5D5-319D-4EC0-B1F2-32EB9A580353}"/>
    <cellStyle name="Normal 5 4 2 5 3 2 5" xfId="30142" xr:uid="{4656CFB8-A95B-422A-940A-F995B8B56771}"/>
    <cellStyle name="Normal 5 4 2 5 3 2 6" xfId="45026" xr:uid="{2C27635F-1953-4671-B1B8-89EE17D5F147}"/>
    <cellStyle name="Normal 5 4 2 5 3 2 7" xfId="9606" xr:uid="{95CF3C8E-194A-42D0-A1D4-E879FA3ABEEB}"/>
    <cellStyle name="Normal 5 4 2 5 3 3" xfId="11316" xr:uid="{0D3A7D07-7232-4F0B-A161-EE3BB8B947FA}"/>
    <cellStyle name="Normal 5 4 2 5 3 3 2" xfId="25006" xr:uid="{DC954E59-6BC0-46E9-863A-6D9A6C62800D}"/>
    <cellStyle name="Normal 5 4 2 5 3 3 2 2" xfId="38698" xr:uid="{9FE411AB-1ED7-4645-BDEE-70D3FFBFF99F}"/>
    <cellStyle name="Normal 5 4 2 5 3 3 2 3" xfId="53582" xr:uid="{024203E9-BBD0-4BF5-9DE9-777CD7AACFCF}"/>
    <cellStyle name="Normal 5 4 2 5 3 3 3" xfId="18162" xr:uid="{B5FDA681-9C71-4A41-96E4-FF847352FA88}"/>
    <cellStyle name="Normal 5 4 2 5 3 3 4" xfId="31852" xr:uid="{2C0F3005-9247-4EEB-AA95-A2290210022B}"/>
    <cellStyle name="Normal 5 4 2 5 3 3 5" xfId="46736" xr:uid="{BFB45C47-46D3-47D9-868C-0087A947462E}"/>
    <cellStyle name="Normal 5 4 2 5 3 4" xfId="21584" xr:uid="{34A44DF8-A3B8-4CC2-9FA7-2F6E3E004F4F}"/>
    <cellStyle name="Normal 5 4 2 5 3 4 2" xfId="35276" xr:uid="{92A1BBE5-8378-43D6-B3F0-E5AD7E53EFC8}"/>
    <cellStyle name="Normal 5 4 2 5 3 4 3" xfId="50160" xr:uid="{EA2F6A03-85E3-4101-8BD5-7B53D5F244B6}"/>
    <cellStyle name="Normal 5 4 2 5 3 5" xfId="14740" xr:uid="{73188C6C-2069-497E-8504-1773CBF22069}"/>
    <cellStyle name="Normal 5 4 2 5 3 5 2" xfId="40936" xr:uid="{AE421F81-6633-4EF2-B5C2-EB8A65731985}"/>
    <cellStyle name="Normal 5 4 2 5 3 6" xfId="28430" xr:uid="{5BC08050-7DD4-42D3-8252-8A236D7C60F5}"/>
    <cellStyle name="Normal 5 4 2 5 3 7" xfId="43314" xr:uid="{C5DD3BB6-9288-4F2C-A294-0D30B241BD08}"/>
    <cellStyle name="Normal 5 4 2 5 3 8" xfId="7894" xr:uid="{D29FE89C-E997-4FB2-B5C5-3EAB2CD97761}"/>
    <cellStyle name="Normal 5 4 2 5 4" xfId="1246" xr:uid="{533220DD-E539-47B5-8AC5-4C88BCE9863B}"/>
    <cellStyle name="Normal 5 4 2 5 4 2" xfId="9607" xr:uid="{A9312CCA-EF60-4E0E-94AF-0AA5F83A9B38}"/>
    <cellStyle name="Normal 5 4 2 5 4 2 2" xfId="13029" xr:uid="{E0772990-95A3-420E-B26B-F01BFE9E1655}"/>
    <cellStyle name="Normal 5 4 2 5 4 2 2 2" xfId="26719" xr:uid="{235869C5-7BEF-42D1-B318-F57BB65A2386}"/>
    <cellStyle name="Normal 5 4 2 5 4 2 2 2 2" xfId="40411" xr:uid="{5ACC8456-5789-48BC-9897-14DD0134465A}"/>
    <cellStyle name="Normal 5 4 2 5 4 2 2 2 3" xfId="55295" xr:uid="{5B22D10E-67AD-4449-990E-402C711F8655}"/>
    <cellStyle name="Normal 5 4 2 5 4 2 2 3" xfId="19875" xr:uid="{76A45C63-39A0-4C13-80E1-EBC8980394D0}"/>
    <cellStyle name="Normal 5 4 2 5 4 2 2 4" xfId="33565" xr:uid="{07A7A1E3-4088-4BC2-A9B0-87F8651C2D1E}"/>
    <cellStyle name="Normal 5 4 2 5 4 2 2 5" xfId="48449" xr:uid="{53E1532C-FBB6-4C80-B5FA-B765F38B45F8}"/>
    <cellStyle name="Normal 5 4 2 5 4 2 3" xfId="23297" xr:uid="{440F3614-2E09-43ED-B708-52245E1C34CD}"/>
    <cellStyle name="Normal 5 4 2 5 4 2 3 2" xfId="36989" xr:uid="{74425E85-3D56-458D-85B2-D8E81D312BEA}"/>
    <cellStyle name="Normal 5 4 2 5 4 2 3 3" xfId="51873" xr:uid="{E52077A8-F651-46D4-AD95-18A7AF4BF324}"/>
    <cellStyle name="Normal 5 4 2 5 4 2 4" xfId="16453" xr:uid="{148D8F00-BFC6-4D14-A205-E12EA62E6A21}"/>
    <cellStyle name="Normal 5 4 2 5 4 2 5" xfId="30143" xr:uid="{16FCEA36-4D4A-4613-8B8C-CB23F65EFDFB}"/>
    <cellStyle name="Normal 5 4 2 5 4 2 6" xfId="45027" xr:uid="{BB4C2AB3-93CF-468C-A089-F276B9876B51}"/>
    <cellStyle name="Normal 5 4 2 5 4 3" xfId="11317" xr:uid="{1DA10190-501E-4FA9-A906-62E5FB68F409}"/>
    <cellStyle name="Normal 5 4 2 5 4 3 2" xfId="25007" xr:uid="{4D30BF44-4F68-4CD6-980B-1EECE7D82888}"/>
    <cellStyle name="Normal 5 4 2 5 4 3 2 2" xfId="38699" xr:uid="{C6C5079B-B541-4EBB-8B30-ED3D4B34BCAB}"/>
    <cellStyle name="Normal 5 4 2 5 4 3 2 3" xfId="53583" xr:uid="{73EDE6A0-E08D-44F8-AADF-7BBC5983EF27}"/>
    <cellStyle name="Normal 5 4 2 5 4 3 3" xfId="18163" xr:uid="{FBC09503-1D99-4A96-8B02-BDE73751E949}"/>
    <cellStyle name="Normal 5 4 2 5 4 3 4" xfId="31853" xr:uid="{07EB1EB3-BC2E-45E5-B34B-0473F2FE04CA}"/>
    <cellStyle name="Normal 5 4 2 5 4 3 5" xfId="46737" xr:uid="{6B6AD75A-EEEC-43BF-9B71-C43CDC7DBF24}"/>
    <cellStyle name="Normal 5 4 2 5 4 4" xfId="21585" xr:uid="{08A425D1-7339-416D-B130-42C838D7485F}"/>
    <cellStyle name="Normal 5 4 2 5 4 4 2" xfId="35277" xr:uid="{7AA9A64E-DB41-42AE-919E-D295FCF5674A}"/>
    <cellStyle name="Normal 5 4 2 5 4 4 3" xfId="50161" xr:uid="{BAA68A52-4C83-4B0F-A168-34492E2C19D9}"/>
    <cellStyle name="Normal 5 4 2 5 4 5" xfId="14741" xr:uid="{59C12C9C-054A-47CF-9DCF-6380025CA57D}"/>
    <cellStyle name="Normal 5 4 2 5 4 5 2" xfId="40938" xr:uid="{4902A783-6E34-4E87-807D-81C2F1DB29BD}"/>
    <cellStyle name="Normal 5 4 2 5 4 6" xfId="28431" xr:uid="{6191468D-D7D7-4F3E-AD82-B2C0ED96F5A4}"/>
    <cellStyle name="Normal 5 4 2 5 4 7" xfId="43315" xr:uid="{6F0CF14B-E9C8-4E74-9457-1C13C448042D}"/>
    <cellStyle name="Normal 5 4 2 5 4 8" xfId="7895" xr:uid="{83B482DE-CDAD-4B51-A5F9-6F5D07F9E6AB}"/>
    <cellStyle name="Normal 5 4 2 5 5" xfId="9603" xr:uid="{228DA268-31CB-4CE2-95D2-1458F683AE5E}"/>
    <cellStyle name="Normal 5 4 2 5 5 2" xfId="13025" xr:uid="{18762766-F3D7-4A29-B89E-8D9001D5F1FF}"/>
    <cellStyle name="Normal 5 4 2 5 5 2 2" xfId="26715" xr:uid="{38146A9D-1456-4C30-899A-B0AA39AE9427}"/>
    <cellStyle name="Normal 5 4 2 5 5 2 2 2" xfId="40407" xr:uid="{765AA062-6CF7-461D-BB0C-CE5C82519F01}"/>
    <cellStyle name="Normal 5 4 2 5 5 2 2 3" xfId="55291" xr:uid="{1799E9E5-742E-4842-A3BD-D86FD629292F}"/>
    <cellStyle name="Normal 5 4 2 5 5 2 3" xfId="19871" xr:uid="{8112480E-5622-4C4F-90E9-08EABADDA2D2}"/>
    <cellStyle name="Normal 5 4 2 5 5 2 4" xfId="33561" xr:uid="{CEEEF13A-373A-4A22-9143-F440B2740F62}"/>
    <cellStyle name="Normal 5 4 2 5 5 2 5" xfId="48445" xr:uid="{071D0417-8958-4F98-8132-D83DD4793709}"/>
    <cellStyle name="Normal 5 4 2 5 5 3" xfId="23293" xr:uid="{D925A21F-47F7-4580-91B7-AB7DD1BC443F}"/>
    <cellStyle name="Normal 5 4 2 5 5 3 2" xfId="36985" xr:uid="{A6B8E942-E28B-431E-8F2A-FC732A00D3C8}"/>
    <cellStyle name="Normal 5 4 2 5 5 3 3" xfId="51869" xr:uid="{1211F281-06E1-4F17-B4EB-025E056C6743}"/>
    <cellStyle name="Normal 5 4 2 5 5 4" xfId="16449" xr:uid="{6C09C730-042C-453E-892D-33925080410C}"/>
    <cellStyle name="Normal 5 4 2 5 5 5" xfId="30139" xr:uid="{17EFDA4A-3436-4CD1-B4B7-ED4549E0B673}"/>
    <cellStyle name="Normal 5 4 2 5 5 6" xfId="45023" xr:uid="{3E3D5B7F-D9CD-4F02-993D-884E84489611}"/>
    <cellStyle name="Normal 5 4 2 5 6" xfId="11313" xr:uid="{3E283F2A-AE46-437F-AEC2-7CC277751E97}"/>
    <cellStyle name="Normal 5 4 2 5 6 2" xfId="25003" xr:uid="{33F8D35D-D7B0-4500-8FC8-E298F207FBB7}"/>
    <cellStyle name="Normal 5 4 2 5 6 2 2" xfId="38695" xr:uid="{98929A49-3600-47FD-BA6B-D156EC7528DE}"/>
    <cellStyle name="Normal 5 4 2 5 6 2 3" xfId="53579" xr:uid="{FAD596AC-6FC7-4DA6-BB5F-ED420954C346}"/>
    <cellStyle name="Normal 5 4 2 5 6 3" xfId="18159" xr:uid="{38FEDA74-FCE0-4AC6-B780-60B5ECDC64B3}"/>
    <cellStyle name="Normal 5 4 2 5 6 4" xfId="31849" xr:uid="{1C125AE3-E9B5-4F03-B9A5-220F74350D9E}"/>
    <cellStyle name="Normal 5 4 2 5 6 5" xfId="46733" xr:uid="{81A5B79F-D9B7-4583-8722-DBF912DF671D}"/>
    <cellStyle name="Normal 5 4 2 5 7" xfId="21581" xr:uid="{3680ED91-4820-45B7-A04A-09F7B584E199}"/>
    <cellStyle name="Normal 5 4 2 5 7 2" xfId="35273" xr:uid="{79ED3EEE-1962-474C-8ED0-4A7171BE71DC}"/>
    <cellStyle name="Normal 5 4 2 5 7 3" xfId="50157" xr:uid="{A07DEA68-2A5F-4F0F-9280-FE8D50C2D3B1}"/>
    <cellStyle name="Normal 5 4 2 5 8" xfId="14737" xr:uid="{EB19F050-D32E-4761-9175-75AF620B4CD3}"/>
    <cellStyle name="Normal 5 4 2 5 8 2" xfId="40783" xr:uid="{5BF9304E-368D-486E-851D-4FB73D4C5137}"/>
    <cellStyle name="Normal 5 4 2 5 9" xfId="28427" xr:uid="{E13D0564-FB70-4A6C-BDDF-8578AE8F207E}"/>
    <cellStyle name="Normal 5 4 2 6" xfId="550" xr:uid="{30B53732-192E-4487-B318-EE5233D37A84}"/>
    <cellStyle name="Normal 5 4 2 6 10" xfId="43316" xr:uid="{D39C06C5-54AD-4892-9955-E29D66D515B8}"/>
    <cellStyle name="Normal 5 4 2 6 11" xfId="7896" xr:uid="{2DCB97B6-13E2-450E-A558-0C1A4EBB18FD}"/>
    <cellStyle name="Normal 5 4 2 6 2" xfId="1247" xr:uid="{7AD05E63-62C3-441B-AFC7-12FA0678C86C}"/>
    <cellStyle name="Normal 5 4 2 6 2 2" xfId="1248" xr:uid="{902024C2-5C97-46F8-932E-74D9A34D9744}"/>
    <cellStyle name="Normal 5 4 2 6 2 2 2" xfId="9610" xr:uid="{3115348B-9A2D-4EA0-8D72-28C3D166A7F8}"/>
    <cellStyle name="Normal 5 4 2 6 2 2 2 2" xfId="13032" xr:uid="{DF289852-DC9D-4D87-9162-7C559DA4057A}"/>
    <cellStyle name="Normal 5 4 2 6 2 2 2 2 2" xfId="26722" xr:uid="{D207DD0F-7D70-4B06-9F5B-8458BF802908}"/>
    <cellStyle name="Normal 5 4 2 6 2 2 2 2 2 2" xfId="40414" xr:uid="{5BBAD569-0B12-4F0B-AB85-E494F01D21EA}"/>
    <cellStyle name="Normal 5 4 2 6 2 2 2 2 2 3" xfId="55298" xr:uid="{594A01DE-C39E-43D4-A649-3D3FFC198F08}"/>
    <cellStyle name="Normal 5 4 2 6 2 2 2 2 3" xfId="19878" xr:uid="{AC7AD7D8-7079-4350-8128-1A70EFBA5FD6}"/>
    <cellStyle name="Normal 5 4 2 6 2 2 2 2 4" xfId="33568" xr:uid="{7B9C047A-3922-4B8E-8D3E-2A45BA5B5131}"/>
    <cellStyle name="Normal 5 4 2 6 2 2 2 2 5" xfId="48452" xr:uid="{61CEEDB7-85BC-4A60-960D-2F91AB26C777}"/>
    <cellStyle name="Normal 5 4 2 6 2 2 2 3" xfId="23300" xr:uid="{611D5ABA-BB69-4D5B-A474-6221E7A3EB89}"/>
    <cellStyle name="Normal 5 4 2 6 2 2 2 3 2" xfId="36992" xr:uid="{2D2B7A10-6423-4EAF-9239-19CD46EF2D3C}"/>
    <cellStyle name="Normal 5 4 2 6 2 2 2 3 3" xfId="51876" xr:uid="{DE19FA51-9E59-4111-AC76-88E5A8093BC0}"/>
    <cellStyle name="Normal 5 4 2 6 2 2 2 4" xfId="16456" xr:uid="{EE832C10-86E8-419F-9F32-DA53E1737461}"/>
    <cellStyle name="Normal 5 4 2 6 2 2 2 5" xfId="30146" xr:uid="{7425A706-A1C8-42D7-904A-1A53B76D0A49}"/>
    <cellStyle name="Normal 5 4 2 6 2 2 2 6" xfId="45030" xr:uid="{8BBFC1BC-A57B-41AC-812A-50C7271F6D10}"/>
    <cellStyle name="Normal 5 4 2 6 2 2 3" xfId="11320" xr:uid="{31D2FECC-1DE0-4B6C-AB58-F6F0D9260F64}"/>
    <cellStyle name="Normal 5 4 2 6 2 2 3 2" xfId="25010" xr:uid="{66A82853-78C3-4336-84EE-797CB472DEFC}"/>
    <cellStyle name="Normal 5 4 2 6 2 2 3 2 2" xfId="38702" xr:uid="{11A61B2D-3BA1-4BE3-806C-00A31CBED129}"/>
    <cellStyle name="Normal 5 4 2 6 2 2 3 2 3" xfId="53586" xr:uid="{02B10B66-37AB-4F1A-B00E-7765A6D03DCB}"/>
    <cellStyle name="Normal 5 4 2 6 2 2 3 3" xfId="18166" xr:uid="{0247704D-D605-41B6-A9A1-29FB9CCA3BF2}"/>
    <cellStyle name="Normal 5 4 2 6 2 2 3 4" xfId="31856" xr:uid="{267EF9BB-FC0D-41C8-B2BC-12D325B48454}"/>
    <cellStyle name="Normal 5 4 2 6 2 2 3 5" xfId="46740" xr:uid="{30D3E639-84B0-48C2-86DB-0DCD4C829FD0}"/>
    <cellStyle name="Normal 5 4 2 6 2 2 4" xfId="21588" xr:uid="{16C90CA2-B0D2-433A-AD4A-E1C42CE652E5}"/>
    <cellStyle name="Normal 5 4 2 6 2 2 4 2" xfId="35280" xr:uid="{C512FCD1-D95C-4DDA-A19E-9B1A43F52EA6}"/>
    <cellStyle name="Normal 5 4 2 6 2 2 4 3" xfId="50164" xr:uid="{D8EB992A-AF81-4F28-B3B2-4119C25EAF8C}"/>
    <cellStyle name="Normal 5 4 2 6 2 2 5" xfId="14744" xr:uid="{3077A68C-6561-42B9-A13A-AE66E88B7A68}"/>
    <cellStyle name="Normal 5 4 2 6 2 2 5 2" xfId="40940" xr:uid="{B18B4A96-D528-4C72-B61F-3D61F83DCC3F}"/>
    <cellStyle name="Normal 5 4 2 6 2 2 6" xfId="28434" xr:uid="{5E0304C0-BF66-4CCB-893D-760FBBC466C4}"/>
    <cellStyle name="Normal 5 4 2 6 2 2 7" xfId="43318" xr:uid="{B54AB40B-D282-4838-874F-2132B21F651C}"/>
    <cellStyle name="Normal 5 4 2 6 2 2 8" xfId="7898" xr:uid="{8E645F05-9962-4BD1-8DD9-7B533ED72C7D}"/>
    <cellStyle name="Normal 5 4 2 6 2 3" xfId="4422" xr:uid="{00056C7C-BBCB-4828-B8CE-9D37BDEE6B1C}"/>
    <cellStyle name="Normal 5 4 2 6 2 3 2" xfId="13031" xr:uid="{1DA9810C-4279-4D13-B197-CE25DFD7AD1D}"/>
    <cellStyle name="Normal 5 4 2 6 2 3 2 2" xfId="26721" xr:uid="{736127D5-E345-4DB5-8126-7AB87EB15D6A}"/>
    <cellStyle name="Normal 5 4 2 6 2 3 2 2 2" xfId="40413" xr:uid="{9B4B84F0-9031-4774-A0DB-5D1E1AA0C310}"/>
    <cellStyle name="Normal 5 4 2 6 2 3 2 2 3" xfId="55297" xr:uid="{9D19883B-F70F-4380-AC0B-A0A2F9744A82}"/>
    <cellStyle name="Normal 5 4 2 6 2 3 2 3" xfId="19877" xr:uid="{E210660E-BB57-415C-A95E-ED2206A927EA}"/>
    <cellStyle name="Normal 5 4 2 6 2 3 2 4" xfId="33567" xr:uid="{9E5E93AF-C212-4EA2-93EC-E41AF41EFD4A}"/>
    <cellStyle name="Normal 5 4 2 6 2 3 2 5" xfId="48451" xr:uid="{736C9691-6237-432F-9BE8-EC53B9497FFB}"/>
    <cellStyle name="Normal 5 4 2 6 2 3 3" xfId="23299" xr:uid="{FD43BBC4-1284-4F19-A5B8-1EB3AAC7FB17}"/>
    <cellStyle name="Normal 5 4 2 6 2 3 3 2" xfId="36991" xr:uid="{D314C5DB-8C0A-4014-A549-C851557BAF24}"/>
    <cellStyle name="Normal 5 4 2 6 2 3 3 3" xfId="51875" xr:uid="{9FE4F17A-1A22-478A-92AC-88F94AEE9A8F}"/>
    <cellStyle name="Normal 5 4 2 6 2 3 4" xfId="16455" xr:uid="{545248F9-6901-40DD-A951-F5E62213AE9E}"/>
    <cellStyle name="Normal 5 4 2 6 2 3 4 2" xfId="41340" xr:uid="{AA0811ED-6C7F-40DF-83DA-8127C6CF5FAC}"/>
    <cellStyle name="Normal 5 4 2 6 2 3 5" xfId="30145" xr:uid="{864921B9-5197-4C64-9268-E946955AEBFF}"/>
    <cellStyle name="Normal 5 4 2 6 2 3 6" xfId="45029" xr:uid="{7A692DDE-E90F-4FC2-8041-659B1BF07D36}"/>
    <cellStyle name="Normal 5 4 2 6 2 3 7" xfId="9609" xr:uid="{D0C8B61B-3969-439C-ABD9-B7586D8FF75B}"/>
    <cellStyle name="Normal 5 4 2 6 2 4" xfId="11319" xr:uid="{391F50BB-5A1E-4883-ADB1-96F1B441B58C}"/>
    <cellStyle name="Normal 5 4 2 6 2 4 2" xfId="25009" xr:uid="{7F2FF2E0-2414-499C-A52E-58482F30410F}"/>
    <cellStyle name="Normal 5 4 2 6 2 4 2 2" xfId="38701" xr:uid="{0DB6EEFE-7132-4D79-9021-E003EAFF393D}"/>
    <cellStyle name="Normal 5 4 2 6 2 4 2 3" xfId="53585" xr:uid="{FDC9E225-A921-449B-A12D-2B7330FF49DD}"/>
    <cellStyle name="Normal 5 4 2 6 2 4 3" xfId="18165" xr:uid="{1EEE80A0-D647-43E7-944D-EDAD5E3472EF}"/>
    <cellStyle name="Normal 5 4 2 6 2 4 4" xfId="31855" xr:uid="{C9C998EA-8075-46D8-BF7F-23A66A05BFB0}"/>
    <cellStyle name="Normal 5 4 2 6 2 4 5" xfId="46739" xr:uid="{7C3CC01D-0A26-4196-B236-BF6013F2F26A}"/>
    <cellStyle name="Normal 5 4 2 6 2 5" xfId="21587" xr:uid="{EBF79530-BBC9-4D2D-8519-9CB99668954D}"/>
    <cellStyle name="Normal 5 4 2 6 2 5 2" xfId="35279" xr:uid="{F2B5FDDB-CED4-496A-8AAD-2DBBBFE1D44D}"/>
    <cellStyle name="Normal 5 4 2 6 2 5 3" xfId="50163" xr:uid="{A8B3AFBA-2678-4E40-BA38-9F85E8210B21}"/>
    <cellStyle name="Normal 5 4 2 6 2 6" xfId="14743" xr:uid="{6A5EC18A-A203-4823-BEB3-B140E9F1A0A4}"/>
    <cellStyle name="Normal 5 4 2 6 2 6 2" xfId="40939" xr:uid="{7BACAD41-1454-4562-8D77-52F343E6390F}"/>
    <cellStyle name="Normal 5 4 2 6 2 7" xfId="28433" xr:uid="{9EB36D9B-83E9-47F9-BEA6-AC84A5A28A6B}"/>
    <cellStyle name="Normal 5 4 2 6 2 8" xfId="43317" xr:uid="{BEE8B7E6-E401-498D-8DCF-F5EBFD3F846C}"/>
    <cellStyle name="Normal 5 4 2 6 2 9" xfId="7897" xr:uid="{C06C8EAE-6996-4F01-BAB2-05A96FA7C1D6}"/>
    <cellStyle name="Normal 5 4 2 6 3" xfId="1249" xr:uid="{88FC16CB-0E93-4FC4-A2B5-A1DAF9CE4A27}"/>
    <cellStyle name="Normal 5 4 2 6 3 2" xfId="9611" xr:uid="{FF21B751-C1F4-428B-B550-5AE266201DA5}"/>
    <cellStyle name="Normal 5 4 2 6 3 2 2" xfId="13033" xr:uid="{E0C1BB65-ACBE-4C13-AB78-5C437C4BC575}"/>
    <cellStyle name="Normal 5 4 2 6 3 2 2 2" xfId="26723" xr:uid="{D25B3E6E-05C8-4E55-8772-EA721C5D4CC3}"/>
    <cellStyle name="Normal 5 4 2 6 3 2 2 2 2" xfId="40415" xr:uid="{4A850DAF-76E9-4B15-AC85-C9AD130157D0}"/>
    <cellStyle name="Normal 5 4 2 6 3 2 2 2 3" xfId="55299" xr:uid="{EDE2EBBF-841C-44D3-B921-ACD8D3F00ABB}"/>
    <cellStyle name="Normal 5 4 2 6 3 2 2 3" xfId="19879" xr:uid="{CB7A14CB-0150-4929-B421-27E38C69D6CF}"/>
    <cellStyle name="Normal 5 4 2 6 3 2 2 4" xfId="33569" xr:uid="{F1CCA4FD-DF96-4F0F-8A0E-354495BE0DD7}"/>
    <cellStyle name="Normal 5 4 2 6 3 2 2 5" xfId="48453" xr:uid="{F3AE3B87-8FF1-499F-8765-3D87200F1A09}"/>
    <cellStyle name="Normal 5 4 2 6 3 2 3" xfId="23301" xr:uid="{F5676F1F-D940-4A7B-8984-F65B4BD56792}"/>
    <cellStyle name="Normal 5 4 2 6 3 2 3 2" xfId="36993" xr:uid="{1FEE5E59-6471-4B20-A5E1-578BEDD2F781}"/>
    <cellStyle name="Normal 5 4 2 6 3 2 3 3" xfId="51877" xr:uid="{1FFEE113-6205-457D-98DA-3ACEB3492A88}"/>
    <cellStyle name="Normal 5 4 2 6 3 2 4" xfId="16457" xr:uid="{A63B8A18-0AB7-4672-BA8C-49EF123B7C96}"/>
    <cellStyle name="Normal 5 4 2 6 3 2 5" xfId="30147" xr:uid="{E4387027-70C0-4562-8BDF-FF0D3ADA4B19}"/>
    <cellStyle name="Normal 5 4 2 6 3 2 6" xfId="45031" xr:uid="{B5495489-C593-4DD3-AA67-654886514FE6}"/>
    <cellStyle name="Normal 5 4 2 6 3 3" xfId="11321" xr:uid="{9ADD193E-DFFD-499F-91A1-95CB3117C997}"/>
    <cellStyle name="Normal 5 4 2 6 3 3 2" xfId="25011" xr:uid="{06517EE5-DCC7-4FF3-94B7-E11B2D0330D3}"/>
    <cellStyle name="Normal 5 4 2 6 3 3 2 2" xfId="38703" xr:uid="{2D50B98E-F90A-4371-AE26-CDFC545F722E}"/>
    <cellStyle name="Normal 5 4 2 6 3 3 2 3" xfId="53587" xr:uid="{28AA782E-E128-4C41-9F3A-C61CB5FEC283}"/>
    <cellStyle name="Normal 5 4 2 6 3 3 3" xfId="18167" xr:uid="{7FE5507F-9940-476A-B875-FEFEA9C42B0D}"/>
    <cellStyle name="Normal 5 4 2 6 3 3 4" xfId="31857" xr:uid="{0824222F-1043-441A-88FE-6B949796B3BF}"/>
    <cellStyle name="Normal 5 4 2 6 3 3 5" xfId="46741" xr:uid="{2AAA9F44-DBE7-49E4-8FD7-6CDFBFBA6CD1}"/>
    <cellStyle name="Normal 5 4 2 6 3 4" xfId="21589" xr:uid="{489327C7-5391-4594-8117-4C73A31B6EA3}"/>
    <cellStyle name="Normal 5 4 2 6 3 4 2" xfId="35281" xr:uid="{E94569E2-E24D-4E3B-A4DE-72F8C621A720}"/>
    <cellStyle name="Normal 5 4 2 6 3 4 3" xfId="50165" xr:uid="{04CA6D2C-E029-4E2D-B56D-A62914344785}"/>
    <cellStyle name="Normal 5 4 2 6 3 5" xfId="14745" xr:uid="{A5C30204-36C1-4DDA-AB6C-9886AD7EE111}"/>
    <cellStyle name="Normal 5 4 2 6 3 5 2" xfId="40941" xr:uid="{8FFA1A12-784A-491B-8EF5-C709B71A0A45}"/>
    <cellStyle name="Normal 5 4 2 6 3 6" xfId="28435" xr:uid="{AEAECA43-9BAD-42A8-A7F0-810EE0571F92}"/>
    <cellStyle name="Normal 5 4 2 6 3 7" xfId="43319" xr:uid="{C6D05D26-486D-49DD-A1FD-5CBA07655817}"/>
    <cellStyle name="Normal 5 4 2 6 3 8" xfId="7899" xr:uid="{7A4D3C2A-0E58-4058-BCB4-D0C601E1D923}"/>
    <cellStyle name="Normal 5 4 2 6 4" xfId="2854" xr:uid="{D65B5D38-753C-45EB-B160-63D8E5169DA6}"/>
    <cellStyle name="Normal 5 4 2 6 4 2" xfId="4587" xr:uid="{9FBB4E2F-F05E-4D50-9AE9-072BE516B89A}"/>
    <cellStyle name="Normal 5 4 2 6 4 2 2" xfId="13034" xr:uid="{53D66813-C951-475F-8317-71FC4A86DEEF}"/>
    <cellStyle name="Normal 5 4 2 6 4 2 2 2" xfId="26724" xr:uid="{756EBBB5-7F62-408F-B168-863430AC1C21}"/>
    <cellStyle name="Normal 5 4 2 6 4 2 2 2 2" xfId="40416" xr:uid="{627E4E71-4E1D-41D9-A51D-A1A3F959C5A1}"/>
    <cellStyle name="Normal 5 4 2 6 4 2 2 2 3" xfId="55300" xr:uid="{54079020-357E-4143-A2F5-8C319CAFBDBA}"/>
    <cellStyle name="Normal 5 4 2 6 4 2 2 3" xfId="19880" xr:uid="{D93722AD-0DF1-4497-A6F6-CCEA2D3FBBB2}"/>
    <cellStyle name="Normal 5 4 2 6 4 2 2 4" xfId="33570" xr:uid="{62A0B1CE-C387-4D7C-9C69-7E47E306A7EB}"/>
    <cellStyle name="Normal 5 4 2 6 4 2 2 5" xfId="48454" xr:uid="{16A94C64-C6DC-4790-83FD-CBC2FDF58E76}"/>
    <cellStyle name="Normal 5 4 2 6 4 2 3" xfId="23302" xr:uid="{2DC37087-9E4A-4526-84E8-827C4819009B}"/>
    <cellStyle name="Normal 5 4 2 6 4 2 3 2" xfId="36994" xr:uid="{B3081F34-5353-4271-9E67-F5D409F45E67}"/>
    <cellStyle name="Normal 5 4 2 6 4 2 3 3" xfId="51878" xr:uid="{48ADA47F-AF58-4BC4-AEB8-644AB20B2127}"/>
    <cellStyle name="Normal 5 4 2 6 4 2 4" xfId="16458" xr:uid="{274C3520-B255-4632-875B-AB38239E253B}"/>
    <cellStyle name="Normal 5 4 2 6 4 2 4 2" xfId="41361" xr:uid="{9AF9171E-1937-4031-BBBB-605909011D3B}"/>
    <cellStyle name="Normal 5 4 2 6 4 2 5" xfId="30148" xr:uid="{AA581D83-C97B-4152-8B2F-1B27B51B0BEB}"/>
    <cellStyle name="Normal 5 4 2 6 4 2 6" xfId="45032" xr:uid="{BE2151FD-7358-4E9C-9301-AAE911A0D52A}"/>
    <cellStyle name="Normal 5 4 2 6 4 2 7" xfId="9612" xr:uid="{2B4D24DE-16A0-48B9-B4CC-B05830D34D72}"/>
    <cellStyle name="Normal 5 4 2 6 4 3" xfId="4686" xr:uid="{96320A52-B23C-43AA-A51E-8857D2E21982}"/>
    <cellStyle name="Normal 5 4 2 6 4 3 2" xfId="25012" xr:uid="{0DEBE3F2-D5A9-4F64-A68F-D3A194757B92}"/>
    <cellStyle name="Normal 5 4 2 6 4 3 2 2" xfId="38704" xr:uid="{8994F052-86E7-44D2-AC37-A6B0E9C199AF}"/>
    <cellStyle name="Normal 5 4 2 6 4 3 2 3" xfId="53588" xr:uid="{82586984-E60B-43FC-BC65-E9A6E44BF852}"/>
    <cellStyle name="Normal 5 4 2 6 4 3 3" xfId="18168" xr:uid="{68338165-A6CA-4EA9-B627-3ED99568275E}"/>
    <cellStyle name="Normal 5 4 2 6 4 3 3 2" xfId="41375" xr:uid="{9664B587-9957-4F01-BE8C-DED9BF898D28}"/>
    <cellStyle name="Normal 5 4 2 6 4 3 4" xfId="31858" xr:uid="{C41420B9-1924-432B-B400-1521F67B805E}"/>
    <cellStyle name="Normal 5 4 2 6 4 3 5" xfId="46742" xr:uid="{0B4EBAFE-4417-4CC6-A5FC-7B443C1BE960}"/>
    <cellStyle name="Normal 5 4 2 6 4 3 6" xfId="11322" xr:uid="{52AB2E0A-8ADD-4ADE-B607-734262F22798}"/>
    <cellStyle name="Normal 5 4 2 6 4 4" xfId="4614" xr:uid="{14FBED60-311E-43BC-BD91-AB2D5D32398A}"/>
    <cellStyle name="Normal 5 4 2 6 4 4 2" xfId="41371" xr:uid="{DF8EF5C2-BD2B-4465-82E3-E097FAED5913}"/>
    <cellStyle name="Normal 5 4 2 6 4 4 3" xfId="35282" xr:uid="{34A51CE7-68ED-4384-B1B6-87892ED9B0B0}"/>
    <cellStyle name="Normal 5 4 2 6 4 4 4" xfId="50166" xr:uid="{B199F5AC-0D37-4441-BBE9-8CF88B8B67FE}"/>
    <cellStyle name="Normal 5 4 2 6 4 4 5" xfId="21590" xr:uid="{AB2D4318-9797-47A1-B706-8A2190B96221}"/>
    <cellStyle name="Normal 5 4 2 6 4 5" xfId="14746" xr:uid="{1B87E660-3B33-42E7-8547-6981CDA256B9}"/>
    <cellStyle name="Normal 5 4 2 6 4 5 2" xfId="41129" xr:uid="{FDAB45CD-9A94-441D-A25B-E78D14FC8336}"/>
    <cellStyle name="Normal 5 4 2 6 4 6" xfId="28436" xr:uid="{470C5546-FD33-4D2F-9115-F8E461D41FB5}"/>
    <cellStyle name="Normal 5 4 2 6 4 7" xfId="43320" xr:uid="{997A029F-F9A9-4ED8-A3DB-467BF575827C}"/>
    <cellStyle name="Normal 5 4 2 6 4 8" xfId="7900" xr:uid="{5723CDF0-EFEA-498C-AA19-00FCACA17396}"/>
    <cellStyle name="Normal 5 4 2 6 5" xfId="9608" xr:uid="{5B67566B-D445-479B-8B29-E5C8C3F5E22A}"/>
    <cellStyle name="Normal 5 4 2 6 5 2" xfId="13030" xr:uid="{B8ABEBC9-6540-4E6A-AF38-575BEC60B6A7}"/>
    <cellStyle name="Normal 5 4 2 6 5 2 2" xfId="26720" xr:uid="{9148B099-DE7B-48BB-A4A3-B376B539268C}"/>
    <cellStyle name="Normal 5 4 2 6 5 2 2 2" xfId="40412" xr:uid="{152D75C0-2602-4197-9745-B64D818801DD}"/>
    <cellStyle name="Normal 5 4 2 6 5 2 2 3" xfId="55296" xr:uid="{297ADF7A-6848-4DF7-941C-01AD37368BF9}"/>
    <cellStyle name="Normal 5 4 2 6 5 2 3" xfId="19876" xr:uid="{94EB7F8E-E885-4822-9CBE-38C47CC7BD81}"/>
    <cellStyle name="Normal 5 4 2 6 5 2 4" xfId="33566" xr:uid="{DBD6AC2C-9922-4759-BED6-CCBE9773F1EF}"/>
    <cellStyle name="Normal 5 4 2 6 5 2 5" xfId="48450" xr:uid="{B76755F1-456C-40F5-B4D1-DD6AE71411C5}"/>
    <cellStyle name="Normal 5 4 2 6 5 3" xfId="23298" xr:uid="{2F1BC41A-7042-459C-8A9B-B9038B6348A2}"/>
    <cellStyle name="Normal 5 4 2 6 5 3 2" xfId="36990" xr:uid="{08783A4E-2255-4A52-A00B-B20D333E142A}"/>
    <cellStyle name="Normal 5 4 2 6 5 3 3" xfId="51874" xr:uid="{DF72A6BE-E482-4AC9-82FF-CC7823686697}"/>
    <cellStyle name="Normal 5 4 2 6 5 4" xfId="16454" xr:uid="{A2392054-02F9-4C3E-9DE7-0D3E2238214C}"/>
    <cellStyle name="Normal 5 4 2 6 5 5" xfId="30144" xr:uid="{36900B94-6D7B-4966-A971-CF1AC9AA6445}"/>
    <cellStyle name="Normal 5 4 2 6 5 6" xfId="45028" xr:uid="{790E98CC-1EB4-44D2-A730-F9EF23C8726E}"/>
    <cellStyle name="Normal 5 4 2 6 6" xfId="11318" xr:uid="{2E5B83DA-762A-40B7-B9FA-FC2DF860CB49}"/>
    <cellStyle name="Normal 5 4 2 6 6 2" xfId="25008" xr:uid="{23EE5613-1A8F-4F0D-B574-1C163683A947}"/>
    <cellStyle name="Normal 5 4 2 6 6 2 2" xfId="38700" xr:uid="{4246B062-A742-49A9-A41D-E2E7BEE0D916}"/>
    <cellStyle name="Normal 5 4 2 6 6 2 3" xfId="53584" xr:uid="{14C518D6-D543-400E-B968-D1F1EA4CFEDF}"/>
    <cellStyle name="Normal 5 4 2 6 6 3" xfId="18164" xr:uid="{C18DD2DF-46EF-4744-8D5E-CAA34BC2068D}"/>
    <cellStyle name="Normal 5 4 2 6 6 4" xfId="31854" xr:uid="{3050E07F-1FAC-417B-85A3-8B6735825650}"/>
    <cellStyle name="Normal 5 4 2 6 6 5" xfId="46738" xr:uid="{911A14B8-8312-4687-A3F3-FF1354E6D1FB}"/>
    <cellStyle name="Normal 5 4 2 6 7" xfId="21586" xr:uid="{79160FCF-DA2E-4DE4-8046-D7B4F1D98327}"/>
    <cellStyle name="Normal 5 4 2 6 7 2" xfId="35278" xr:uid="{5E7CBBBB-621F-4970-BFB2-C8A5B95A6A54}"/>
    <cellStyle name="Normal 5 4 2 6 7 3" xfId="50162" xr:uid="{C2D2BB02-4F35-4DF2-991C-6BAB7D99A5C7}"/>
    <cellStyle name="Normal 5 4 2 6 8" xfId="14742" xr:uid="{4959E4A9-4C7F-44F8-8BBB-77B5FACD94EE}"/>
    <cellStyle name="Normal 5 4 2 6 8 2" xfId="40826" xr:uid="{F84C9233-CEED-48BB-A837-B2742AD5FC55}"/>
    <cellStyle name="Normal 5 4 2 6 9" xfId="28432" xr:uid="{2E82E6AD-5495-4F66-B7E5-9242004A58D7}"/>
    <cellStyle name="Normal 5 4 2 7" xfId="1250" xr:uid="{093910ED-2E2D-47FE-BCF0-E61BD176EB06}"/>
    <cellStyle name="Normal 5 4 2 7 2" xfId="1251" xr:uid="{38A72CB4-1BD8-4D00-8F3F-E10A0705FDCB}"/>
    <cellStyle name="Normal 5 4 2 7 2 2" xfId="9614" xr:uid="{09F4635F-4134-4461-8CAA-4F7D7D9409A5}"/>
    <cellStyle name="Normal 5 4 2 7 2 2 2" xfId="13036" xr:uid="{449FB672-A55B-449F-B028-8602EB4FEC2F}"/>
    <cellStyle name="Normal 5 4 2 7 2 2 2 2" xfId="26726" xr:uid="{D09DC530-3FC0-4D39-AD79-79626F38B0CB}"/>
    <cellStyle name="Normal 5 4 2 7 2 2 2 2 2" xfId="40418" xr:uid="{145A93BC-BF35-4B77-89E5-FB803F2B77A5}"/>
    <cellStyle name="Normal 5 4 2 7 2 2 2 2 3" xfId="55302" xr:uid="{A87DD02E-261A-4623-B83A-6B3B280874B0}"/>
    <cellStyle name="Normal 5 4 2 7 2 2 2 3" xfId="19882" xr:uid="{588F7C9E-091A-416D-807F-4EA3478535F0}"/>
    <cellStyle name="Normal 5 4 2 7 2 2 2 4" xfId="33572" xr:uid="{A8E1A3FB-04CD-4D8D-BE6E-45A74411A31D}"/>
    <cellStyle name="Normal 5 4 2 7 2 2 2 5" xfId="48456" xr:uid="{74DB0CFB-CEF4-44B4-A5C9-B94E0E24E6BB}"/>
    <cellStyle name="Normal 5 4 2 7 2 2 3" xfId="23304" xr:uid="{FC03FFF6-E4E7-4A53-BE0B-37DA76861C19}"/>
    <cellStyle name="Normal 5 4 2 7 2 2 3 2" xfId="36996" xr:uid="{3DF88036-47FD-4C95-9578-D5A757A92700}"/>
    <cellStyle name="Normal 5 4 2 7 2 2 3 3" xfId="51880" xr:uid="{9DE35AE5-2CED-4566-8EDC-3EF9FE171C10}"/>
    <cellStyle name="Normal 5 4 2 7 2 2 4" xfId="16460" xr:uid="{2A2676FB-0B8D-4377-A30D-54BF1024DCC9}"/>
    <cellStyle name="Normal 5 4 2 7 2 2 5" xfId="30150" xr:uid="{F51207D5-76C8-43B5-97A0-0BD909DAE193}"/>
    <cellStyle name="Normal 5 4 2 7 2 2 6" xfId="45034" xr:uid="{03AC88CE-483F-47E7-8ED4-C721FCC3CDC7}"/>
    <cellStyle name="Normal 5 4 2 7 2 3" xfId="11324" xr:uid="{F8E563CA-A8F9-4AE5-9A8E-4F186DE7ED50}"/>
    <cellStyle name="Normal 5 4 2 7 2 3 2" xfId="25014" xr:uid="{A5F21483-8EC8-414E-B1C1-93458AF29702}"/>
    <cellStyle name="Normal 5 4 2 7 2 3 2 2" xfId="38706" xr:uid="{361416E3-BAA8-4644-BF9E-980426C2F30F}"/>
    <cellStyle name="Normal 5 4 2 7 2 3 2 3" xfId="53590" xr:uid="{068F1D59-3D01-4E3B-986B-518A0ADB2C68}"/>
    <cellStyle name="Normal 5 4 2 7 2 3 3" xfId="18170" xr:uid="{13BB144D-ACE0-45BB-8D06-0E7FFA51D8DD}"/>
    <cellStyle name="Normal 5 4 2 7 2 3 4" xfId="31860" xr:uid="{C7D86358-90E2-40A6-95C8-E3434F2B1C63}"/>
    <cellStyle name="Normal 5 4 2 7 2 3 5" xfId="46744" xr:uid="{BF15917A-3320-4D8D-ADDA-64B4E14EEE64}"/>
    <cellStyle name="Normal 5 4 2 7 2 4" xfId="21592" xr:uid="{72E87737-4DAD-4202-B50E-A66B4C03B32E}"/>
    <cellStyle name="Normal 5 4 2 7 2 4 2" xfId="35284" xr:uid="{82630D23-ECAC-4A5E-9A6A-2996F9485F0C}"/>
    <cellStyle name="Normal 5 4 2 7 2 4 3" xfId="50168" xr:uid="{F19FA878-5B72-487F-B906-3F509F36A364}"/>
    <cellStyle name="Normal 5 4 2 7 2 5" xfId="14748" xr:uid="{436D0D62-1694-4112-AD04-46A5CE64ED9D}"/>
    <cellStyle name="Normal 5 4 2 7 2 5 2" xfId="40943" xr:uid="{4D5D7902-2EE7-46B0-8AD1-E96223BF49DA}"/>
    <cellStyle name="Normal 5 4 2 7 2 6" xfId="28438" xr:uid="{40B4D10E-000E-43C7-B0F5-6B66EFEEA674}"/>
    <cellStyle name="Normal 5 4 2 7 2 7" xfId="43322" xr:uid="{CB639BF2-781C-45F0-A9FC-EA8255D7414F}"/>
    <cellStyle name="Normal 5 4 2 7 2 8" xfId="7902" xr:uid="{D2A68FA2-6443-499C-AF80-349FC744805C}"/>
    <cellStyle name="Normal 5 4 2 7 3" xfId="9613" xr:uid="{10B3A6C5-D77E-4D53-B3B7-35253079B014}"/>
    <cellStyle name="Normal 5 4 2 7 3 2" xfId="13035" xr:uid="{9910F0D0-683B-491E-82C8-2D2CF1CE1D00}"/>
    <cellStyle name="Normal 5 4 2 7 3 2 2" xfId="26725" xr:uid="{15381BE5-A90A-4D37-BE40-A8E03FBCF52D}"/>
    <cellStyle name="Normal 5 4 2 7 3 2 2 2" xfId="40417" xr:uid="{EE7AD560-466F-4A19-B527-349C5476D556}"/>
    <cellStyle name="Normal 5 4 2 7 3 2 2 3" xfId="55301" xr:uid="{27899B28-A2BA-4D3B-AAE1-BB93F85AB684}"/>
    <cellStyle name="Normal 5 4 2 7 3 2 3" xfId="19881" xr:uid="{59516B2D-6287-43D4-A1B0-8EB6E20557BE}"/>
    <cellStyle name="Normal 5 4 2 7 3 2 4" xfId="33571" xr:uid="{A7AC28C8-8A35-49BE-9565-A977D1713D82}"/>
    <cellStyle name="Normal 5 4 2 7 3 2 5" xfId="48455" xr:uid="{8DFEF850-6D0D-46D6-B95D-B6733CFF03E3}"/>
    <cellStyle name="Normal 5 4 2 7 3 3" xfId="23303" xr:uid="{4D3726E0-416E-4EFA-9C9F-54B9356433AD}"/>
    <cellStyle name="Normal 5 4 2 7 3 3 2" xfId="36995" xr:uid="{CB878C89-DDB3-4EC6-855D-98FB42DD97C7}"/>
    <cellStyle name="Normal 5 4 2 7 3 3 3" xfId="51879" xr:uid="{48F4E985-C1DF-4460-95BE-455C5866E212}"/>
    <cellStyle name="Normal 5 4 2 7 3 4" xfId="16459" xr:uid="{D9909612-9C0C-4578-A9AE-4379413DC021}"/>
    <cellStyle name="Normal 5 4 2 7 3 5" xfId="30149" xr:uid="{43FEFDB2-11FF-4F1D-9F50-28480A7912EE}"/>
    <cellStyle name="Normal 5 4 2 7 3 6" xfId="45033" xr:uid="{7E9878CC-7B85-4339-961E-8AB2E3A949E5}"/>
    <cellStyle name="Normal 5 4 2 7 4" xfId="11323" xr:uid="{C27057F9-C415-4AE6-AEC8-201529E52418}"/>
    <cellStyle name="Normal 5 4 2 7 4 2" xfId="25013" xr:uid="{1C02AEDE-1780-4AF4-9600-92770C3F003E}"/>
    <cellStyle name="Normal 5 4 2 7 4 2 2" xfId="38705" xr:uid="{7B5EC575-FB6E-4001-BC91-AD5C1DB2AA09}"/>
    <cellStyle name="Normal 5 4 2 7 4 2 3" xfId="53589" xr:uid="{74DE199B-53B5-476C-A741-232226220FAB}"/>
    <cellStyle name="Normal 5 4 2 7 4 3" xfId="18169" xr:uid="{899DB1BF-848F-4671-B1AB-44705F266025}"/>
    <cellStyle name="Normal 5 4 2 7 4 4" xfId="31859" xr:uid="{61D6CA35-4386-448A-9FDE-A187DC70FE8D}"/>
    <cellStyle name="Normal 5 4 2 7 4 5" xfId="46743" xr:uid="{EC4B1A1A-938F-4322-A61A-4A9F9E447E29}"/>
    <cellStyle name="Normal 5 4 2 7 5" xfId="21591" xr:uid="{0DB9A7AB-A229-4E7D-AE13-DA73AEEBBEC6}"/>
    <cellStyle name="Normal 5 4 2 7 5 2" xfId="35283" xr:uid="{022A0D24-46C1-44AB-BB2D-567906105AE3}"/>
    <cellStyle name="Normal 5 4 2 7 5 3" xfId="50167" xr:uid="{4F526C03-5B35-4BD6-81AE-7C4FE733AB8A}"/>
    <cellStyle name="Normal 5 4 2 7 6" xfId="14747" xr:uid="{9433D5AE-8FEE-40EF-BA6F-BCEF38FB661F}"/>
    <cellStyle name="Normal 5 4 2 7 6 2" xfId="40942" xr:uid="{36672EB8-12DC-4D30-83FB-82B35EA54DD8}"/>
    <cellStyle name="Normal 5 4 2 7 7" xfId="28437" xr:uid="{36D527E6-8E4F-4DD5-9B88-3380061C2CE8}"/>
    <cellStyle name="Normal 5 4 2 7 8" xfId="43321" xr:uid="{FC15C1BB-606C-4A6A-BAF9-28A6DEC6A956}"/>
    <cellStyle name="Normal 5 4 2 7 9" xfId="7901" xr:uid="{70E88BF7-2510-46ED-8064-3C2D312877B8}"/>
    <cellStyle name="Normal 5 4 2 8" xfId="1252" xr:uid="{8AF2AD2D-2F95-4B2E-9382-09E547798404}"/>
    <cellStyle name="Normal 5 4 2 8 2" xfId="9615" xr:uid="{5C924695-0282-4F70-9CD6-D4ADE9D264E3}"/>
    <cellStyle name="Normal 5 4 2 8 2 2" xfId="13037" xr:uid="{2410A4FA-CD60-49B3-BE6E-4D18947F38BE}"/>
    <cellStyle name="Normal 5 4 2 8 2 2 2" xfId="26727" xr:uid="{A31F0918-C272-48FA-BEF0-6D48642CC4B9}"/>
    <cellStyle name="Normal 5 4 2 8 2 2 2 2" xfId="40419" xr:uid="{327F4CDF-BFA8-45C5-BB42-161BA28E6980}"/>
    <cellStyle name="Normal 5 4 2 8 2 2 2 3" xfId="55303" xr:uid="{80831D58-D5C7-45DF-9CC2-7C2C1DE6C1B3}"/>
    <cellStyle name="Normal 5 4 2 8 2 2 3" xfId="19883" xr:uid="{811272FD-83C9-4972-98FB-056127D4350C}"/>
    <cellStyle name="Normal 5 4 2 8 2 2 4" xfId="33573" xr:uid="{2D156D93-FCAC-43F3-A6A6-71954488E178}"/>
    <cellStyle name="Normal 5 4 2 8 2 2 5" xfId="48457" xr:uid="{D9F0F1E3-D8F8-45A6-84D0-1E50E49EFF3D}"/>
    <cellStyle name="Normal 5 4 2 8 2 3" xfId="23305" xr:uid="{FAC43B18-D832-46DA-B378-EAB4EB46F304}"/>
    <cellStyle name="Normal 5 4 2 8 2 3 2" xfId="36997" xr:uid="{90936B39-F669-4683-B70D-4A3F556797F1}"/>
    <cellStyle name="Normal 5 4 2 8 2 3 3" xfId="51881" xr:uid="{2DF63113-DC25-4B7F-AC1D-452C9E1D0ABE}"/>
    <cellStyle name="Normal 5 4 2 8 2 4" xfId="16461" xr:uid="{C3F4840A-3F2E-467D-96E0-860C5AA95169}"/>
    <cellStyle name="Normal 5 4 2 8 2 5" xfId="30151" xr:uid="{4F9165D4-01F1-4A15-B33D-FBE1D6E67E3E}"/>
    <cellStyle name="Normal 5 4 2 8 2 6" xfId="45035" xr:uid="{1481F097-6A6C-450B-BAAE-4EFC1B574890}"/>
    <cellStyle name="Normal 5 4 2 8 3" xfId="11325" xr:uid="{DABDCEA5-5303-47B6-98D7-611CE7671418}"/>
    <cellStyle name="Normal 5 4 2 8 3 2" xfId="25015" xr:uid="{D33DD122-8197-4F10-930C-E86DBF209808}"/>
    <cellStyle name="Normal 5 4 2 8 3 2 2" xfId="38707" xr:uid="{187C0A5B-5F21-442C-82AA-C0CBEDB1885F}"/>
    <cellStyle name="Normal 5 4 2 8 3 2 3" xfId="53591" xr:uid="{2CB45C43-407F-4F8C-A79E-12CD35214BA3}"/>
    <cellStyle name="Normal 5 4 2 8 3 3" xfId="18171" xr:uid="{74400BD9-F298-4388-B145-F45B57197BE9}"/>
    <cellStyle name="Normal 5 4 2 8 3 4" xfId="31861" xr:uid="{9F4E7547-1639-4DEC-91FC-30A644C0A396}"/>
    <cellStyle name="Normal 5 4 2 8 3 5" xfId="46745" xr:uid="{9FAD6076-1283-40AA-BB1B-3E4870CC4825}"/>
    <cellStyle name="Normal 5 4 2 8 4" xfId="21593" xr:uid="{19A2B619-F2E8-4327-A98F-0254DCB17FF5}"/>
    <cellStyle name="Normal 5 4 2 8 4 2" xfId="35285" xr:uid="{D3C7E05A-A199-421F-9BD1-131F80D9F224}"/>
    <cellStyle name="Normal 5 4 2 8 4 3" xfId="50169" xr:uid="{E7873744-3BCE-4B63-ACD8-B373E1F775F7}"/>
    <cellStyle name="Normal 5 4 2 8 5" xfId="14749" xr:uid="{C4B521C0-CC94-47CD-8468-3D88B593DD00}"/>
    <cellStyle name="Normal 5 4 2 8 5 2" xfId="40944" xr:uid="{624FBBF7-1DA0-4BB9-94D2-EA7718DBB584}"/>
    <cellStyle name="Normal 5 4 2 8 6" xfId="28439" xr:uid="{7FF3E1C4-00A8-4A69-AB69-81C1B8FB7C8D}"/>
    <cellStyle name="Normal 5 4 2 8 7" xfId="43323" xr:uid="{5FECDB76-F028-4F1E-B808-935CAC457619}"/>
    <cellStyle name="Normal 5 4 2 8 8" xfId="7903" xr:uid="{58ACE0BA-E18F-4BDA-A7AB-6F3BACEFADD8}"/>
    <cellStyle name="Normal 5 4 2 9" xfId="2855" xr:uid="{B98D9DD4-AF41-437C-AD07-91A7BAB4A440}"/>
    <cellStyle name="Normal 5 4 2 9 2" xfId="9616" xr:uid="{64F7DC48-44F2-4676-A279-36C5B367F3BC}"/>
    <cellStyle name="Normal 5 4 2 9 2 2" xfId="13038" xr:uid="{B368B3E6-CB8E-44E1-84D0-4954266C491B}"/>
    <cellStyle name="Normal 5 4 2 9 2 2 2" xfId="26728" xr:uid="{B7AB0964-50B4-4D91-BAD6-0F17F8D98E96}"/>
    <cellStyle name="Normal 5 4 2 9 2 2 2 2" xfId="40420" xr:uid="{F5A31F8A-A4C6-42C7-9033-C5142C674D63}"/>
    <cellStyle name="Normal 5 4 2 9 2 2 2 3" xfId="55304" xr:uid="{2B06B063-50E2-4AC4-AD74-1EE81E134C6E}"/>
    <cellStyle name="Normal 5 4 2 9 2 2 3" xfId="19884" xr:uid="{50A798D1-C004-49B2-885A-C778B454CA2C}"/>
    <cellStyle name="Normal 5 4 2 9 2 2 4" xfId="33574" xr:uid="{671B9645-7DF7-4C9C-99D0-BA0D1BA515D5}"/>
    <cellStyle name="Normal 5 4 2 9 2 2 5" xfId="48458" xr:uid="{E558C0AB-BBC0-4638-A56B-52969BA78E66}"/>
    <cellStyle name="Normal 5 4 2 9 2 3" xfId="23306" xr:uid="{1898232B-2EC7-428F-BF01-6AF0FCC20D7D}"/>
    <cellStyle name="Normal 5 4 2 9 2 3 2" xfId="36998" xr:uid="{6B501CFA-34EA-4998-A121-35D60FF23453}"/>
    <cellStyle name="Normal 5 4 2 9 2 3 3" xfId="51882" xr:uid="{EA0C146F-1896-490A-B035-BF96CF697C48}"/>
    <cellStyle name="Normal 5 4 2 9 2 4" xfId="16462" xr:uid="{A82466DF-9B01-4F4E-96AD-5D83E6C5470C}"/>
    <cellStyle name="Normal 5 4 2 9 2 5" xfId="30152" xr:uid="{B42001EA-6087-441F-A3F6-AFF842B6C391}"/>
    <cellStyle name="Normal 5 4 2 9 2 6" xfId="45036" xr:uid="{F6F28C63-971D-43FA-B831-B72E3D3D410D}"/>
    <cellStyle name="Normal 5 4 2 9 3" xfId="11326" xr:uid="{8244651F-18F7-4481-B4FA-DCC26DFE7480}"/>
    <cellStyle name="Normal 5 4 2 9 3 2" xfId="25016" xr:uid="{C218FCB5-915E-4A8E-918E-A058683CBD12}"/>
    <cellStyle name="Normal 5 4 2 9 3 2 2" xfId="38708" xr:uid="{49F6ED7A-8575-4189-A8A1-1988BFA7272F}"/>
    <cellStyle name="Normal 5 4 2 9 3 2 3" xfId="53592" xr:uid="{A36B9056-E54E-4137-AD3C-AF4007EB972C}"/>
    <cellStyle name="Normal 5 4 2 9 3 3" xfId="18172" xr:uid="{B294A62B-98E6-4D42-A631-41F1985C37AD}"/>
    <cellStyle name="Normal 5 4 2 9 3 4" xfId="31862" xr:uid="{75661E77-64B8-40EA-B2C7-ABD05D6CA199}"/>
    <cellStyle name="Normal 5 4 2 9 3 5" xfId="46746" xr:uid="{51720040-D279-4055-9469-C8EF85D0DC4A}"/>
    <cellStyle name="Normal 5 4 2 9 4" xfId="21594" xr:uid="{670DCAD9-35AF-4094-80A0-D0FC8E73E4C1}"/>
    <cellStyle name="Normal 5 4 2 9 4 2" xfId="35286" xr:uid="{880C5D06-01F6-4AAB-B75F-9B08B2A5BB41}"/>
    <cellStyle name="Normal 5 4 2 9 4 3" xfId="50170" xr:uid="{48015EA5-94CA-411E-9FB6-D73DE467EFB4}"/>
    <cellStyle name="Normal 5 4 2 9 5" xfId="14750" xr:uid="{DC5A94D8-F3CD-4EEB-8884-3D412CFB4636}"/>
    <cellStyle name="Normal 5 4 2 9 5 2" xfId="41130" xr:uid="{19E58031-289A-4566-8A20-C3B5A4840FF4}"/>
    <cellStyle name="Normal 5 4 2 9 6" xfId="28440" xr:uid="{5D07FA70-5B74-4CC7-8BEA-592D7F77FC04}"/>
    <cellStyle name="Normal 5 4 2 9 7" xfId="43324" xr:uid="{57B48B6A-5113-4DB6-9542-80DAE7F9BB7E}"/>
    <cellStyle name="Normal 5 4 2 9 8" xfId="7904" xr:uid="{850377EA-0EBC-43BD-A771-E1AD39179C11}"/>
    <cellStyle name="Normal 5 4 3" xfId="99" xr:uid="{CB365B4F-2B74-4242-ADC6-D1E06F0D620D}"/>
    <cellStyle name="Normal 5 4 3 10" xfId="21595" xr:uid="{A12DDA96-607C-46F3-ADE9-E2B29B44A5CA}"/>
    <cellStyle name="Normal 5 4 3 10 2" xfId="35287" xr:uid="{513CC942-D5C3-4174-8A89-B5AF81966EA0}"/>
    <cellStyle name="Normal 5 4 3 10 3" xfId="50171" xr:uid="{65138080-8063-49E8-8DAF-23AFA1D8E1C2}"/>
    <cellStyle name="Normal 5 4 3 11" xfId="14751" xr:uid="{9526D6EE-772C-424F-A98A-6D4010E4CEEC}"/>
    <cellStyle name="Normal 5 4 3 11 2" xfId="40764" xr:uid="{23639257-CDAE-477B-9C54-DDB65504B96B}"/>
    <cellStyle name="Normal 5 4 3 12" xfId="28441" xr:uid="{30C4BAB8-C0D3-4F8D-A50F-6505CAD07EA8}"/>
    <cellStyle name="Normal 5 4 3 13" xfId="43325" xr:uid="{D6738E9C-8264-4F0D-822A-285A178BC89D}"/>
    <cellStyle name="Normal 5 4 3 14" xfId="7905" xr:uid="{24A947E7-CC4E-474A-AB57-485051E590DC}"/>
    <cellStyle name="Normal 5 4 3 2" xfId="100" xr:uid="{14747E8F-1127-4D8C-AFFB-83F82C5B23B9}"/>
    <cellStyle name="Normal 5 4 3 2 10" xfId="14752" xr:uid="{178A217E-F20D-4289-B98B-371E455B0DD9}"/>
    <cellStyle name="Normal 5 4 3 2 10 2" xfId="40765" xr:uid="{0ECDB598-2E73-404B-AEB2-76CD7A01A1C0}"/>
    <cellStyle name="Normal 5 4 3 2 11" xfId="28442" xr:uid="{47E7D31A-58C5-4536-925D-88312939E5B6}"/>
    <cellStyle name="Normal 5 4 3 2 12" xfId="43326" xr:uid="{A7DF802A-4C5E-4633-B52D-3AF9031E5D12}"/>
    <cellStyle name="Normal 5 4 3 2 13" xfId="7906" xr:uid="{7484F886-1FCD-4C3E-8ADE-89C303C242C6}"/>
    <cellStyle name="Normal 5 4 3 2 2" xfId="551" xr:uid="{8D6A6A9B-3FA4-41B3-9943-CAF22B065F2C}"/>
    <cellStyle name="Normal 5 4 3 2 2 10" xfId="43327" xr:uid="{6CF75C60-C989-41E7-9ED9-6545CF71133D}"/>
    <cellStyle name="Normal 5 4 3 2 2 11" xfId="7907" xr:uid="{1440D5D4-9597-442A-8B0B-1158F50E1573}"/>
    <cellStyle name="Normal 5 4 3 2 2 2" xfId="552" xr:uid="{21119B65-505F-44E9-ADB0-7DE1A9DC7BE2}"/>
    <cellStyle name="Normal 5 4 3 2 2 2 2" xfId="1253" xr:uid="{99C612DE-0A95-4933-AFC3-3F8D44BC558A}"/>
    <cellStyle name="Normal 5 4 3 2 2 2 2 2" xfId="1254" xr:uid="{F8478056-EA08-4B18-895F-1C82468C17DD}"/>
    <cellStyle name="Normal 5 4 3 2 2 2 2 2 2" xfId="13043" xr:uid="{8D399540-8712-4EF3-9485-38071E62AD1B}"/>
    <cellStyle name="Normal 5 4 3 2 2 2 2 2 2 2" xfId="26733" xr:uid="{61FDB376-DC9F-444A-B834-960A22BA72EF}"/>
    <cellStyle name="Normal 5 4 3 2 2 2 2 2 2 2 2" xfId="40425" xr:uid="{06C10CB7-7C4F-4C74-B882-3C4C9D2CFCB3}"/>
    <cellStyle name="Normal 5 4 3 2 2 2 2 2 2 2 3" xfId="55309" xr:uid="{FD537140-A3EA-49A3-9568-99F4A9C9D88C}"/>
    <cellStyle name="Normal 5 4 3 2 2 2 2 2 2 3" xfId="19889" xr:uid="{C9FCC2E3-4EDB-4AC1-9742-563A94BA7E46}"/>
    <cellStyle name="Normal 5 4 3 2 2 2 2 2 2 4" xfId="33579" xr:uid="{4262D693-82C8-4EC1-94B7-FBD2F65128FF}"/>
    <cellStyle name="Normal 5 4 3 2 2 2 2 2 2 5" xfId="48463" xr:uid="{2B7E635A-5D90-4DF7-8CF3-894DFFEC08B3}"/>
    <cellStyle name="Normal 5 4 3 2 2 2 2 2 3" xfId="23311" xr:uid="{89AC853B-A670-46D9-A91A-853B5CEE29E4}"/>
    <cellStyle name="Normal 5 4 3 2 2 2 2 2 3 2" xfId="37003" xr:uid="{2090915D-B221-44CD-8B88-E35DD3A24292}"/>
    <cellStyle name="Normal 5 4 3 2 2 2 2 2 3 3" xfId="51887" xr:uid="{14014BD4-27EE-4DF8-B5A7-02656668C726}"/>
    <cellStyle name="Normal 5 4 3 2 2 2 2 2 4" xfId="16467" xr:uid="{BC4A4766-E1F5-4377-9EA8-15356018DC92}"/>
    <cellStyle name="Normal 5 4 3 2 2 2 2 2 4 2" xfId="40946" xr:uid="{3FF893B7-1004-4604-B7D3-FF6E8A221102}"/>
    <cellStyle name="Normal 5 4 3 2 2 2 2 2 5" xfId="30157" xr:uid="{A90A85EC-AF3B-442E-9A52-0A3B6305C131}"/>
    <cellStyle name="Normal 5 4 3 2 2 2 2 2 6" xfId="45041" xr:uid="{5FBD1796-F884-4BF8-9802-EE2533CA7F7E}"/>
    <cellStyle name="Normal 5 4 3 2 2 2 2 2 7" xfId="9621" xr:uid="{A378CE7B-EB77-41BD-B0E8-C85B7073C344}"/>
    <cellStyle name="Normal 5 4 3 2 2 2 2 3" xfId="11331" xr:uid="{3B228230-ABFB-4E9F-8214-A944B159B596}"/>
    <cellStyle name="Normal 5 4 3 2 2 2 2 3 2" xfId="25021" xr:uid="{A849F53C-C515-4C5D-A3AA-F5CAD09A1BD1}"/>
    <cellStyle name="Normal 5 4 3 2 2 2 2 3 2 2" xfId="38713" xr:uid="{532B23E7-841E-442F-AA7A-5BCEA43D7267}"/>
    <cellStyle name="Normal 5 4 3 2 2 2 2 3 2 3" xfId="53597" xr:uid="{92CFBC26-65A4-4E05-8EDC-FC7CB72AF1EC}"/>
    <cellStyle name="Normal 5 4 3 2 2 2 2 3 3" xfId="18177" xr:uid="{635B4CA2-64D4-41BD-86AE-FF689EA6003A}"/>
    <cellStyle name="Normal 5 4 3 2 2 2 2 3 4" xfId="31867" xr:uid="{36EAC531-44A1-41D4-9214-47FD944A15C7}"/>
    <cellStyle name="Normal 5 4 3 2 2 2 2 3 5" xfId="46751" xr:uid="{C9B557B0-ED59-417E-B781-A2F9142B361C}"/>
    <cellStyle name="Normal 5 4 3 2 2 2 2 4" xfId="21599" xr:uid="{FDBED293-15F9-4AC5-BF0D-78B6AE7E7C2F}"/>
    <cellStyle name="Normal 5 4 3 2 2 2 2 4 2" xfId="35291" xr:uid="{0C247D78-5F05-4DC0-8C54-3FD847808391}"/>
    <cellStyle name="Normal 5 4 3 2 2 2 2 4 3" xfId="50175" xr:uid="{D765F6AD-D516-4E50-93AC-CC273849C95E}"/>
    <cellStyle name="Normal 5 4 3 2 2 2 2 5" xfId="14755" xr:uid="{DED44611-4C41-48B0-A54F-418C8557F763}"/>
    <cellStyle name="Normal 5 4 3 2 2 2 2 5 2" xfId="40945" xr:uid="{7258605B-5A56-4DA1-AA21-59A10CCE311D}"/>
    <cellStyle name="Normal 5 4 3 2 2 2 2 6" xfId="28445" xr:uid="{A3D9464B-6077-437B-BDA4-A926AF8E4732}"/>
    <cellStyle name="Normal 5 4 3 2 2 2 2 7" xfId="43329" xr:uid="{16266352-9E16-4E4B-929A-4AA52C4958C0}"/>
    <cellStyle name="Normal 5 4 3 2 2 2 2 8" xfId="7909" xr:uid="{4EE520C1-34F6-4C49-81A7-E52368288306}"/>
    <cellStyle name="Normal 5 4 3 2 2 2 3" xfId="1255" xr:uid="{92648284-202B-4754-BA8B-A483DBAB4770}"/>
    <cellStyle name="Normal 5 4 3 2 2 2 3 2" xfId="13042" xr:uid="{97CDB10C-CFD4-4BA2-A9F8-0B74D0DF7E25}"/>
    <cellStyle name="Normal 5 4 3 2 2 2 3 2 2" xfId="26732" xr:uid="{0CE8D42A-A468-44D9-A6ED-CA306EEED14E}"/>
    <cellStyle name="Normal 5 4 3 2 2 2 3 2 2 2" xfId="40424" xr:uid="{13981FA0-0797-4309-B8AA-6F1C8CA94984}"/>
    <cellStyle name="Normal 5 4 3 2 2 2 3 2 2 3" xfId="55308" xr:uid="{287F6C90-525D-4972-93FA-191CFF77D3C2}"/>
    <cellStyle name="Normal 5 4 3 2 2 2 3 2 3" xfId="19888" xr:uid="{4A2B317B-9FB1-4445-8D44-4E16E88EE90A}"/>
    <cellStyle name="Normal 5 4 3 2 2 2 3 2 4" xfId="33578" xr:uid="{080E4297-CA65-44AF-A59A-AABC3BE75B97}"/>
    <cellStyle name="Normal 5 4 3 2 2 2 3 2 5" xfId="48462" xr:uid="{8D79D2EA-E27B-471B-98BD-B356A34B8A46}"/>
    <cellStyle name="Normal 5 4 3 2 2 2 3 3" xfId="23310" xr:uid="{3D5B4789-9B3B-41EB-A3A4-998268A24508}"/>
    <cellStyle name="Normal 5 4 3 2 2 2 3 3 2" xfId="37002" xr:uid="{BF2F164A-7D1D-4563-945E-710D14AA36F2}"/>
    <cellStyle name="Normal 5 4 3 2 2 2 3 3 3" xfId="51886" xr:uid="{65EE3928-6BD8-418C-964B-40899C566212}"/>
    <cellStyle name="Normal 5 4 3 2 2 2 3 4" xfId="16466" xr:uid="{AE77DD14-46CF-4A7C-8C32-61C296A18A6E}"/>
    <cellStyle name="Normal 5 4 3 2 2 2 3 4 2" xfId="40947" xr:uid="{C827DA6C-8689-4595-ABA8-FB6DB2AD543D}"/>
    <cellStyle name="Normal 5 4 3 2 2 2 3 5" xfId="30156" xr:uid="{915D8036-C83A-4EB9-8ABF-7AD9BCCB54D0}"/>
    <cellStyle name="Normal 5 4 3 2 2 2 3 6" xfId="45040" xr:uid="{0E41C383-6B8A-4FF4-9F4D-65F8D7B2BB55}"/>
    <cellStyle name="Normal 5 4 3 2 2 2 3 7" xfId="9620" xr:uid="{E6B7DCB4-F111-4B3D-AA70-1886C3FED51B}"/>
    <cellStyle name="Normal 5 4 3 2 2 2 4" xfId="11330" xr:uid="{55E10491-D118-4AF1-9CCA-1672E12524EF}"/>
    <cellStyle name="Normal 5 4 3 2 2 2 4 2" xfId="25020" xr:uid="{D8701324-10F8-45CA-AC6F-13D583D775F1}"/>
    <cellStyle name="Normal 5 4 3 2 2 2 4 2 2" xfId="38712" xr:uid="{128FAAF3-E89D-4B82-9F64-A901E1675BCF}"/>
    <cellStyle name="Normal 5 4 3 2 2 2 4 2 3" xfId="53596" xr:uid="{9B71566A-CFDC-415B-9156-0522CF341DAA}"/>
    <cellStyle name="Normal 5 4 3 2 2 2 4 3" xfId="18176" xr:uid="{0EDE870F-163E-4B04-9F86-7BC4B0410199}"/>
    <cellStyle name="Normal 5 4 3 2 2 2 4 4" xfId="31866" xr:uid="{17EBDC64-D696-40B3-B9E9-9E403B9CEEF4}"/>
    <cellStyle name="Normal 5 4 3 2 2 2 4 5" xfId="46750" xr:uid="{1C27171D-B12B-426B-8DE2-6C04E10CC294}"/>
    <cellStyle name="Normal 5 4 3 2 2 2 5" xfId="21598" xr:uid="{71BAE117-5F0B-4B4A-8FE9-253186F34369}"/>
    <cellStyle name="Normal 5 4 3 2 2 2 5 2" xfId="35290" xr:uid="{52950166-9347-4E3D-8B75-50B320660B6B}"/>
    <cellStyle name="Normal 5 4 3 2 2 2 5 3" xfId="50174" xr:uid="{77133D64-6CAF-44C7-80B6-9084A8959C73}"/>
    <cellStyle name="Normal 5 4 3 2 2 2 6" xfId="14754" xr:uid="{57ED5B63-B43D-4038-8EB0-8DC3DC244D8E}"/>
    <cellStyle name="Normal 5 4 3 2 2 2 6 2" xfId="40828" xr:uid="{6455C770-B89F-4343-ABC3-43086F441846}"/>
    <cellStyle name="Normal 5 4 3 2 2 2 7" xfId="28444" xr:uid="{71013DA3-5812-4036-A065-35C54E587307}"/>
    <cellStyle name="Normal 5 4 3 2 2 2 8" xfId="43328" xr:uid="{955CF14D-6173-42B3-9F9C-BC6FF132CA23}"/>
    <cellStyle name="Normal 5 4 3 2 2 2 9" xfId="7908" xr:uid="{8340E5DA-06C6-4FCB-9CAC-1026B30E6A3B}"/>
    <cellStyle name="Normal 5 4 3 2 2 3" xfId="1256" xr:uid="{8B3DB144-981D-4AC0-8686-E68A02886448}"/>
    <cellStyle name="Normal 5 4 3 2 2 3 2" xfId="1257" xr:uid="{23AF73D5-7808-4553-A663-6B8739267BF5}"/>
    <cellStyle name="Normal 5 4 3 2 2 3 2 2" xfId="13044" xr:uid="{6D0FC8BB-A6A9-4D3F-A6C8-6ACC6CFD7B2A}"/>
    <cellStyle name="Normal 5 4 3 2 2 3 2 2 2" xfId="26734" xr:uid="{63B9005C-CF11-45FE-B892-6046C97EAC51}"/>
    <cellStyle name="Normal 5 4 3 2 2 3 2 2 2 2" xfId="40426" xr:uid="{0C0FEE06-0B3A-4BA7-9C2B-1A27466AC9B4}"/>
    <cellStyle name="Normal 5 4 3 2 2 3 2 2 2 3" xfId="55310" xr:uid="{67AC0F6F-D84D-42F4-A684-4A5C1E2B4A76}"/>
    <cellStyle name="Normal 5 4 3 2 2 3 2 2 3" xfId="19890" xr:uid="{AFA61718-20CE-4499-A391-9DD062CF54B5}"/>
    <cellStyle name="Normal 5 4 3 2 2 3 2 2 4" xfId="33580" xr:uid="{BF17FA54-A502-4F6B-9397-D8151809E9B2}"/>
    <cellStyle name="Normal 5 4 3 2 2 3 2 2 5" xfId="48464" xr:uid="{6CBDE16A-553B-4A3A-BA31-145E592F5DF1}"/>
    <cellStyle name="Normal 5 4 3 2 2 3 2 3" xfId="23312" xr:uid="{F12EF008-15D8-4921-B324-98954AE67A89}"/>
    <cellStyle name="Normal 5 4 3 2 2 3 2 3 2" xfId="37004" xr:uid="{9ABDCB0D-34B1-44E0-B4E6-784BFEEA5F4A}"/>
    <cellStyle name="Normal 5 4 3 2 2 3 2 3 3" xfId="51888" xr:uid="{74CA49AB-0F87-456E-8FC4-48EDFB64F029}"/>
    <cellStyle name="Normal 5 4 3 2 2 3 2 4" xfId="16468" xr:uid="{A3E3098D-BEDD-4122-B662-A5075E433B69}"/>
    <cellStyle name="Normal 5 4 3 2 2 3 2 4 2" xfId="40949" xr:uid="{1EF366AB-4274-41CB-967E-5244F2FBA98C}"/>
    <cellStyle name="Normal 5 4 3 2 2 3 2 5" xfId="30158" xr:uid="{5FF71847-03BE-44A3-B124-A125B9345E8B}"/>
    <cellStyle name="Normal 5 4 3 2 2 3 2 6" xfId="45042" xr:uid="{187E5C8E-BCC4-455B-A69D-2008D5ACEC5F}"/>
    <cellStyle name="Normal 5 4 3 2 2 3 2 7" xfId="9622" xr:uid="{28AB9FE9-A1AB-4C2B-9AD5-4367529D9DEC}"/>
    <cellStyle name="Normal 5 4 3 2 2 3 3" xfId="11332" xr:uid="{35FECDAD-6539-441E-BE36-0F04486699E3}"/>
    <cellStyle name="Normal 5 4 3 2 2 3 3 2" xfId="25022" xr:uid="{A03F242E-1C5B-4419-AA72-A3F8F888E78C}"/>
    <cellStyle name="Normal 5 4 3 2 2 3 3 2 2" xfId="38714" xr:uid="{9101F2EB-4CB6-4D29-862E-A881BD2D9844}"/>
    <cellStyle name="Normal 5 4 3 2 2 3 3 2 3" xfId="53598" xr:uid="{10BCD5F8-2277-4FF4-B00F-373F41508A6E}"/>
    <cellStyle name="Normal 5 4 3 2 2 3 3 3" xfId="18178" xr:uid="{CF83C4D7-6209-4202-B3BE-24C7243CB0DB}"/>
    <cellStyle name="Normal 5 4 3 2 2 3 3 4" xfId="31868" xr:uid="{EB447A79-42B5-40C7-BB04-C67A0072162C}"/>
    <cellStyle name="Normal 5 4 3 2 2 3 3 5" xfId="46752" xr:uid="{DFCD41CB-E2F9-4122-BAFA-5E103EC29881}"/>
    <cellStyle name="Normal 5 4 3 2 2 3 4" xfId="21600" xr:uid="{5A6D882B-0DB0-4157-A97E-6E81A35265E1}"/>
    <cellStyle name="Normal 5 4 3 2 2 3 4 2" xfId="35292" xr:uid="{AADAE2C8-8B49-4D64-86E2-3969BA491FB6}"/>
    <cellStyle name="Normal 5 4 3 2 2 3 4 3" xfId="50176" xr:uid="{E601F0AF-9FF9-495A-A091-4B30A2520AA6}"/>
    <cellStyle name="Normal 5 4 3 2 2 3 5" xfId="14756" xr:uid="{82561E60-781F-45A3-B78F-EEF172038005}"/>
    <cellStyle name="Normal 5 4 3 2 2 3 5 2" xfId="40948" xr:uid="{2ABF280B-B5CA-450E-B112-8280690E367F}"/>
    <cellStyle name="Normal 5 4 3 2 2 3 6" xfId="28446" xr:uid="{696E013C-5D91-426E-BD3C-B3A1A29000DC}"/>
    <cellStyle name="Normal 5 4 3 2 2 3 7" xfId="43330" xr:uid="{C3859E50-89FD-45EA-96FA-FD3BB14BFCA7}"/>
    <cellStyle name="Normal 5 4 3 2 2 3 8" xfId="7910" xr:uid="{45DF3FEA-7117-4D98-B0DE-F8D36CDA22DC}"/>
    <cellStyle name="Normal 5 4 3 2 2 4" xfId="1258" xr:uid="{0FBB0D68-27B8-43B0-A1E9-DB3A6C293110}"/>
    <cellStyle name="Normal 5 4 3 2 2 4 2" xfId="9623" xr:uid="{9886469C-402B-4397-BFE6-113D3F5AA980}"/>
    <cellStyle name="Normal 5 4 3 2 2 4 2 2" xfId="13045" xr:uid="{FAB3C5D4-1F0E-4E89-8C23-050B307DCD88}"/>
    <cellStyle name="Normal 5 4 3 2 2 4 2 2 2" xfId="26735" xr:uid="{4F621DD3-7E70-4F79-9A4A-5A606A5D2753}"/>
    <cellStyle name="Normal 5 4 3 2 2 4 2 2 2 2" xfId="40427" xr:uid="{9B4C79D6-140A-4A97-B368-0063A2C659B8}"/>
    <cellStyle name="Normal 5 4 3 2 2 4 2 2 2 3" xfId="55311" xr:uid="{9E1937AF-6EE8-4E58-AE49-3C8F26C2AB90}"/>
    <cellStyle name="Normal 5 4 3 2 2 4 2 2 3" xfId="19891" xr:uid="{EF358FD7-7117-4009-BBB1-40FFC1042791}"/>
    <cellStyle name="Normal 5 4 3 2 2 4 2 2 4" xfId="33581" xr:uid="{AD6EADFB-9C41-4A06-A87A-B8590330A062}"/>
    <cellStyle name="Normal 5 4 3 2 2 4 2 2 5" xfId="48465" xr:uid="{DD096BFC-7178-4F66-8CEF-D83879A8BD7E}"/>
    <cellStyle name="Normal 5 4 3 2 2 4 2 3" xfId="23313" xr:uid="{7797C759-60C8-4843-A9C6-87AD0CEBFAD9}"/>
    <cellStyle name="Normal 5 4 3 2 2 4 2 3 2" xfId="37005" xr:uid="{7FCAAE75-5589-4C11-8E4D-BC155FEEC2A5}"/>
    <cellStyle name="Normal 5 4 3 2 2 4 2 3 3" xfId="51889" xr:uid="{ACCF776B-DDF2-40D2-B2E2-E62292FCB7B6}"/>
    <cellStyle name="Normal 5 4 3 2 2 4 2 4" xfId="16469" xr:uid="{5B8DA3D4-4A69-4FB4-80C2-730E2C822F97}"/>
    <cellStyle name="Normal 5 4 3 2 2 4 2 5" xfId="30159" xr:uid="{10BA033D-95C5-4F55-9D1E-C0C321ABC8A2}"/>
    <cellStyle name="Normal 5 4 3 2 2 4 2 6" xfId="45043" xr:uid="{430733B8-09EA-4C95-9CB8-091D4F4C0330}"/>
    <cellStyle name="Normal 5 4 3 2 2 4 3" xfId="11333" xr:uid="{7DB13F4D-5294-46BA-84CC-4AEAD6F1053E}"/>
    <cellStyle name="Normal 5 4 3 2 2 4 3 2" xfId="25023" xr:uid="{59990AB2-2CAE-4CBC-92B3-1795B3F7FD24}"/>
    <cellStyle name="Normal 5 4 3 2 2 4 3 2 2" xfId="38715" xr:uid="{9DF9B967-E580-403B-9B8B-8490AB275A85}"/>
    <cellStyle name="Normal 5 4 3 2 2 4 3 2 3" xfId="53599" xr:uid="{D42D77EB-5C10-4E56-8A6C-7F6DBF021832}"/>
    <cellStyle name="Normal 5 4 3 2 2 4 3 3" xfId="18179" xr:uid="{E6DCFBFB-3F8C-4582-A0EA-7AD63B2A4432}"/>
    <cellStyle name="Normal 5 4 3 2 2 4 3 4" xfId="31869" xr:uid="{41049D9C-57CD-460E-9A88-E4E83DAA02D8}"/>
    <cellStyle name="Normal 5 4 3 2 2 4 3 5" xfId="46753" xr:uid="{8CDD23D5-FA03-49BF-94C8-8F0D02450FF9}"/>
    <cellStyle name="Normal 5 4 3 2 2 4 4" xfId="21601" xr:uid="{2823386E-5750-40D6-800D-83A972424E00}"/>
    <cellStyle name="Normal 5 4 3 2 2 4 4 2" xfId="35293" xr:uid="{46EAD06B-5450-4A8D-A5CF-7FF1243A2F92}"/>
    <cellStyle name="Normal 5 4 3 2 2 4 4 3" xfId="50177" xr:uid="{E8B97EBB-3BCA-4720-94EC-C486C070D280}"/>
    <cellStyle name="Normal 5 4 3 2 2 4 5" xfId="14757" xr:uid="{B8F1A1D8-18A4-452F-946E-6077FEC2BC8A}"/>
    <cellStyle name="Normal 5 4 3 2 2 4 5 2" xfId="40950" xr:uid="{D61BA0D4-C6B5-497A-8A16-1F54DBA10BE0}"/>
    <cellStyle name="Normal 5 4 3 2 2 4 6" xfId="28447" xr:uid="{54191ED1-6A33-462F-9EA9-AFFEC9C43657}"/>
    <cellStyle name="Normal 5 4 3 2 2 4 7" xfId="43331" xr:uid="{F73C70DE-9FBD-4260-82E2-4D5E4255C2DA}"/>
    <cellStyle name="Normal 5 4 3 2 2 4 8" xfId="7911" xr:uid="{A2F49FE5-B10C-4D84-A6BD-818E8D17E630}"/>
    <cellStyle name="Normal 5 4 3 2 2 5" xfId="9619" xr:uid="{9B30EB72-F225-44A3-9684-36BFBCA54D0E}"/>
    <cellStyle name="Normal 5 4 3 2 2 5 2" xfId="13041" xr:uid="{ED5A527E-FA0E-49BF-9D9A-A63E17887350}"/>
    <cellStyle name="Normal 5 4 3 2 2 5 2 2" xfId="26731" xr:uid="{AB242B42-8996-4CD5-A2C6-FCB7B41E04BA}"/>
    <cellStyle name="Normal 5 4 3 2 2 5 2 2 2" xfId="40423" xr:uid="{BD98748D-D0EE-4FF3-9538-36042543AC79}"/>
    <cellStyle name="Normal 5 4 3 2 2 5 2 2 3" xfId="55307" xr:uid="{C50ECF2E-F1C6-4E2E-B435-F36EC931C55D}"/>
    <cellStyle name="Normal 5 4 3 2 2 5 2 3" xfId="19887" xr:uid="{15B90E41-8861-4B5C-B244-E2A45265C2CB}"/>
    <cellStyle name="Normal 5 4 3 2 2 5 2 4" xfId="33577" xr:uid="{CF6AD9E0-C5E9-4BEE-A3F0-FE5585181DAD}"/>
    <cellStyle name="Normal 5 4 3 2 2 5 2 5" xfId="48461" xr:uid="{84477ECA-9C2F-47A9-A3F5-F9F4BBE1B23A}"/>
    <cellStyle name="Normal 5 4 3 2 2 5 3" xfId="23309" xr:uid="{D747DB42-9510-4162-B32B-F9662C324D29}"/>
    <cellStyle name="Normal 5 4 3 2 2 5 3 2" xfId="37001" xr:uid="{15A393F4-A874-48BE-8F96-F62CC6BA829C}"/>
    <cellStyle name="Normal 5 4 3 2 2 5 3 3" xfId="51885" xr:uid="{6C9BEBB9-7FEE-4BA1-969E-10D2EBDE5774}"/>
    <cellStyle name="Normal 5 4 3 2 2 5 4" xfId="16465" xr:uid="{02EBC7A9-5C99-4079-8887-298E992349FD}"/>
    <cellStyle name="Normal 5 4 3 2 2 5 5" xfId="30155" xr:uid="{5797D42D-DF45-423C-8D94-FF04C757061F}"/>
    <cellStyle name="Normal 5 4 3 2 2 5 6" xfId="45039" xr:uid="{C9984849-7802-432D-A234-15FACBB21433}"/>
    <cellStyle name="Normal 5 4 3 2 2 6" xfId="11329" xr:uid="{F2360932-FC4B-4215-8DDD-B35506BDC8F0}"/>
    <cellStyle name="Normal 5 4 3 2 2 6 2" xfId="25019" xr:uid="{347950AD-9ACE-4576-94FF-57A5DB621E1D}"/>
    <cellStyle name="Normal 5 4 3 2 2 6 2 2" xfId="38711" xr:uid="{0AEFC9DD-3BFE-4DE8-887A-90879B8760C8}"/>
    <cellStyle name="Normal 5 4 3 2 2 6 2 3" xfId="53595" xr:uid="{B996ED93-FB2B-4D0D-9CB1-D7810AF9061D}"/>
    <cellStyle name="Normal 5 4 3 2 2 6 3" xfId="18175" xr:uid="{69D23794-A5B6-43B5-8170-0BAD5D0221A7}"/>
    <cellStyle name="Normal 5 4 3 2 2 6 4" xfId="31865" xr:uid="{085F86D1-9959-4D13-92CE-725D8ED3D3E8}"/>
    <cellStyle name="Normal 5 4 3 2 2 6 5" xfId="46749" xr:uid="{1929DA86-802A-4A6B-A8CF-D48C1A8ED391}"/>
    <cellStyle name="Normal 5 4 3 2 2 7" xfId="21597" xr:uid="{8565876A-E4DF-4C9C-B275-A3DB1D645C22}"/>
    <cellStyle name="Normal 5 4 3 2 2 7 2" xfId="35289" xr:uid="{8D47AAC1-82A6-4B1C-A7F9-B9B366698DA8}"/>
    <cellStyle name="Normal 5 4 3 2 2 7 3" xfId="50173" xr:uid="{17551DC1-33D1-42B4-AE0D-D66AA89488EA}"/>
    <cellStyle name="Normal 5 4 3 2 2 8" xfId="14753" xr:uid="{2280498B-B799-4E1E-8E8B-405C0C5AA2FE}"/>
    <cellStyle name="Normal 5 4 3 2 2 8 2" xfId="40827" xr:uid="{AA27D3C1-F2F2-400C-815F-FC51EAE5D7B3}"/>
    <cellStyle name="Normal 5 4 3 2 2 9" xfId="28443" xr:uid="{4AE64605-671B-4107-95CA-EE4AE7D3622B}"/>
    <cellStyle name="Normal 5 4 3 2 3" xfId="553" xr:uid="{F6C52A29-B0BF-4380-802A-84A17847CFBE}"/>
    <cellStyle name="Normal 5 4 3 2 3 10" xfId="43332" xr:uid="{5600B986-74AC-415D-BDD2-CC3E8B464F91}"/>
    <cellStyle name="Normal 5 4 3 2 3 11" xfId="7912" xr:uid="{08991A4C-6B9F-43E5-999E-1590593920EC}"/>
    <cellStyle name="Normal 5 4 3 2 3 2" xfId="1259" xr:uid="{85E6885E-3C35-4570-8CC1-EC937B3A27DE}"/>
    <cellStyle name="Normal 5 4 3 2 3 2 2" xfId="1260" xr:uid="{9F5C91D5-75FF-4A69-A80D-C3001E2E275A}"/>
    <cellStyle name="Normal 5 4 3 2 3 2 2 2" xfId="9626" xr:uid="{283C5B80-DEC6-40FC-A54B-A2656DBA0AA7}"/>
    <cellStyle name="Normal 5 4 3 2 3 2 2 2 2" xfId="13048" xr:uid="{1FCECAB6-F087-4D0E-9C0A-556378846F58}"/>
    <cellStyle name="Normal 5 4 3 2 3 2 2 2 2 2" xfId="26738" xr:uid="{B595D151-893E-49C2-B023-35ACF869B623}"/>
    <cellStyle name="Normal 5 4 3 2 3 2 2 2 2 2 2" xfId="40430" xr:uid="{4AFC22CC-5BC4-4F5B-AC3B-B04E19D9CB18}"/>
    <cellStyle name="Normal 5 4 3 2 3 2 2 2 2 2 3" xfId="55314" xr:uid="{19AAE6BB-E727-457A-BEF3-6EEA078AC432}"/>
    <cellStyle name="Normal 5 4 3 2 3 2 2 2 2 3" xfId="19894" xr:uid="{5540CA2E-6437-4824-B104-72D0938C6CB4}"/>
    <cellStyle name="Normal 5 4 3 2 3 2 2 2 2 4" xfId="33584" xr:uid="{FF16CD6E-E7E1-4F2F-BAC8-DC73A200EC42}"/>
    <cellStyle name="Normal 5 4 3 2 3 2 2 2 2 5" xfId="48468" xr:uid="{853FC079-BF54-4032-92FE-5A417AB1C33A}"/>
    <cellStyle name="Normal 5 4 3 2 3 2 2 2 3" xfId="23316" xr:uid="{E239C190-3E65-4077-8339-D4F7B8F2E8EB}"/>
    <cellStyle name="Normal 5 4 3 2 3 2 2 2 3 2" xfId="37008" xr:uid="{1DB18173-5317-475B-9042-97ACA466008D}"/>
    <cellStyle name="Normal 5 4 3 2 3 2 2 2 3 3" xfId="51892" xr:uid="{8410B82C-4910-4BD9-8B1A-F23E20BF78E3}"/>
    <cellStyle name="Normal 5 4 3 2 3 2 2 2 4" xfId="16472" xr:uid="{7F991C8A-10F3-450E-BC59-BEAD847C7F5D}"/>
    <cellStyle name="Normal 5 4 3 2 3 2 2 2 5" xfId="30162" xr:uid="{7C718BCC-4AF7-4419-853F-AB86FA6ACA53}"/>
    <cellStyle name="Normal 5 4 3 2 3 2 2 2 6" xfId="45046" xr:uid="{2E1BADA3-82CA-45A5-A4BD-3F2381F2BD21}"/>
    <cellStyle name="Normal 5 4 3 2 3 2 2 3" xfId="11336" xr:uid="{0A50598C-C3C3-4F98-AF38-170462211CA0}"/>
    <cellStyle name="Normal 5 4 3 2 3 2 2 3 2" xfId="25026" xr:uid="{CF2E306C-C552-4B87-B2EF-08773261221E}"/>
    <cellStyle name="Normal 5 4 3 2 3 2 2 3 2 2" xfId="38718" xr:uid="{4C82C1A3-A056-4EB8-A27B-32791F893628}"/>
    <cellStyle name="Normal 5 4 3 2 3 2 2 3 2 3" xfId="53602" xr:uid="{93600690-B825-4CFF-B03F-F11FBA106FE5}"/>
    <cellStyle name="Normal 5 4 3 2 3 2 2 3 3" xfId="18182" xr:uid="{986C7169-7DC6-4E0C-BDE2-144B83AC7E5D}"/>
    <cellStyle name="Normal 5 4 3 2 3 2 2 3 4" xfId="31872" xr:uid="{297E87F4-AEFF-44B7-BB92-73A781F7A89B}"/>
    <cellStyle name="Normal 5 4 3 2 3 2 2 3 5" xfId="46756" xr:uid="{E1D98377-45C3-4D41-803E-FA3A9D4CB7D9}"/>
    <cellStyle name="Normal 5 4 3 2 3 2 2 4" xfId="21604" xr:uid="{98CD0725-4972-4349-9027-12D4FFFD1CAE}"/>
    <cellStyle name="Normal 5 4 3 2 3 2 2 4 2" xfId="35296" xr:uid="{BA023163-F9B5-46AC-85FC-A37E039DB5F9}"/>
    <cellStyle name="Normal 5 4 3 2 3 2 2 4 3" xfId="50180" xr:uid="{E4A3D24C-00B2-4E7E-815D-08117A624F90}"/>
    <cellStyle name="Normal 5 4 3 2 3 2 2 5" xfId="14760" xr:uid="{0C48637B-9936-445F-AE5E-F6FB55232252}"/>
    <cellStyle name="Normal 5 4 3 2 3 2 2 5 2" xfId="40952" xr:uid="{8E1C69A5-20DA-42C3-B95C-497847A9BBD5}"/>
    <cellStyle name="Normal 5 4 3 2 3 2 2 6" xfId="28450" xr:uid="{62D4E497-2AA6-4AC9-910C-32AE4C7F4E9E}"/>
    <cellStyle name="Normal 5 4 3 2 3 2 2 7" xfId="43334" xr:uid="{16A15983-83D8-4317-8FE2-BE72157607F8}"/>
    <cellStyle name="Normal 5 4 3 2 3 2 2 8" xfId="7914" xr:uid="{9CA8F5DB-9209-4B1F-89BE-0D4C9CEDBD27}"/>
    <cellStyle name="Normal 5 4 3 2 3 2 3" xfId="9625" xr:uid="{3B200270-8CAD-44FE-B82E-F3A482F0EC8B}"/>
    <cellStyle name="Normal 5 4 3 2 3 2 3 2" xfId="13047" xr:uid="{827A92A8-3952-4A40-A60E-0CC4214EFC90}"/>
    <cellStyle name="Normal 5 4 3 2 3 2 3 2 2" xfId="26737" xr:uid="{8C84E36F-BBB4-40A4-AC88-7A8B7F877DCF}"/>
    <cellStyle name="Normal 5 4 3 2 3 2 3 2 2 2" xfId="40429" xr:uid="{C3F8B864-66E7-4329-BCEC-003F0AD44819}"/>
    <cellStyle name="Normal 5 4 3 2 3 2 3 2 2 3" xfId="55313" xr:uid="{C87AFC2E-EC7D-499D-AC7C-BFF34D753F10}"/>
    <cellStyle name="Normal 5 4 3 2 3 2 3 2 3" xfId="19893" xr:uid="{94C309AC-30F2-455D-A2BA-C5C9D84F27DA}"/>
    <cellStyle name="Normal 5 4 3 2 3 2 3 2 4" xfId="33583" xr:uid="{5FB4B272-4C0E-4F99-B2FB-3E7D0D4EDB7A}"/>
    <cellStyle name="Normal 5 4 3 2 3 2 3 2 5" xfId="48467" xr:uid="{412CB4E9-1CB9-40FE-B62E-F74B0857D68B}"/>
    <cellStyle name="Normal 5 4 3 2 3 2 3 3" xfId="23315" xr:uid="{645DB842-A0F2-430E-80E6-80BA80A4CBAC}"/>
    <cellStyle name="Normal 5 4 3 2 3 2 3 3 2" xfId="37007" xr:uid="{D83B38A5-6D7D-4A73-BD8B-112F1C72C88F}"/>
    <cellStyle name="Normal 5 4 3 2 3 2 3 3 3" xfId="51891" xr:uid="{E54E6978-1679-4C3F-9DC3-3382C2059865}"/>
    <cellStyle name="Normal 5 4 3 2 3 2 3 4" xfId="16471" xr:uid="{13F77559-7E22-462F-9067-1D92F6874D32}"/>
    <cellStyle name="Normal 5 4 3 2 3 2 3 5" xfId="30161" xr:uid="{81E9631C-DF16-4B29-A8FA-EC598B220DC9}"/>
    <cellStyle name="Normal 5 4 3 2 3 2 3 6" xfId="45045" xr:uid="{860D7EFA-2A3E-497B-9EF1-9AFD6D35714E}"/>
    <cellStyle name="Normal 5 4 3 2 3 2 4" xfId="11335" xr:uid="{D3C5F44D-8C94-4939-8DE7-C993D901F51A}"/>
    <cellStyle name="Normal 5 4 3 2 3 2 4 2" xfId="25025" xr:uid="{98D21FE1-A9F7-4FB8-A48A-6DC89D347958}"/>
    <cellStyle name="Normal 5 4 3 2 3 2 4 2 2" xfId="38717" xr:uid="{6125E1CD-FE87-4FF5-87B4-2E1694EFB8FD}"/>
    <cellStyle name="Normal 5 4 3 2 3 2 4 2 3" xfId="53601" xr:uid="{1C297D61-4F57-460D-964D-186A31D8D465}"/>
    <cellStyle name="Normal 5 4 3 2 3 2 4 3" xfId="18181" xr:uid="{F8CCD6D9-82C2-453F-ADF6-B9D0E1EAB1FC}"/>
    <cellStyle name="Normal 5 4 3 2 3 2 4 4" xfId="31871" xr:uid="{3C59E9CA-550D-419F-8D2B-0BFDF18E7F86}"/>
    <cellStyle name="Normal 5 4 3 2 3 2 4 5" xfId="46755" xr:uid="{DDF55771-1273-4A80-A5E8-0E8D7EC98F2A}"/>
    <cellStyle name="Normal 5 4 3 2 3 2 5" xfId="21603" xr:uid="{BAADA8D7-3B86-431D-BCCE-9B1D77ED7624}"/>
    <cellStyle name="Normal 5 4 3 2 3 2 5 2" xfId="35295" xr:uid="{B36D413D-FD57-49E8-A094-C9E1915B3B9D}"/>
    <cellStyle name="Normal 5 4 3 2 3 2 5 3" xfId="50179" xr:uid="{08907629-FFD6-4F7B-8F14-49797514E540}"/>
    <cellStyle name="Normal 5 4 3 2 3 2 6" xfId="14759" xr:uid="{85C60DEC-4E6C-4279-93A9-47BF4127FE53}"/>
    <cellStyle name="Normal 5 4 3 2 3 2 6 2" xfId="40951" xr:uid="{54B80A85-31BC-4352-A56E-E8AF4D08E292}"/>
    <cellStyle name="Normal 5 4 3 2 3 2 7" xfId="28449" xr:uid="{32493648-F61C-49C6-826D-7AFB0546B3FC}"/>
    <cellStyle name="Normal 5 4 3 2 3 2 8" xfId="43333" xr:uid="{EA76C5EB-B5FE-4E40-8AB3-697BFBE78350}"/>
    <cellStyle name="Normal 5 4 3 2 3 2 9" xfId="7913" xr:uid="{3D537EA8-79D7-449A-B31A-AA764C9E8F11}"/>
    <cellStyle name="Normal 5 4 3 2 3 3" xfId="1261" xr:uid="{7820CCA9-A15C-4770-95AE-F5AD39F8C445}"/>
    <cellStyle name="Normal 5 4 3 2 3 3 2" xfId="9627" xr:uid="{264054E7-0B0F-4061-8ADE-6B485C6C5EA1}"/>
    <cellStyle name="Normal 5 4 3 2 3 3 2 2" xfId="13049" xr:uid="{272C5406-7601-45C1-9FC8-A865A1BA2F0A}"/>
    <cellStyle name="Normal 5 4 3 2 3 3 2 2 2" xfId="26739" xr:uid="{4147E0F0-8912-4B25-9D19-37A78B543163}"/>
    <cellStyle name="Normal 5 4 3 2 3 3 2 2 2 2" xfId="40431" xr:uid="{AABF6F7A-DF4A-4E96-863A-7B92CEA35228}"/>
    <cellStyle name="Normal 5 4 3 2 3 3 2 2 2 3" xfId="55315" xr:uid="{EBD80499-80FD-4209-9195-2DF4B5916BB4}"/>
    <cellStyle name="Normal 5 4 3 2 3 3 2 2 3" xfId="19895" xr:uid="{7BC1790A-310D-46AF-953D-0CEA162CF8AC}"/>
    <cellStyle name="Normal 5 4 3 2 3 3 2 2 4" xfId="33585" xr:uid="{28B6DEA1-5D7F-4882-8A83-66D4D072C580}"/>
    <cellStyle name="Normal 5 4 3 2 3 3 2 2 5" xfId="48469" xr:uid="{2D970BC1-7002-4ECE-89AE-D58DF9E94132}"/>
    <cellStyle name="Normal 5 4 3 2 3 3 2 3" xfId="23317" xr:uid="{BCF23F4B-92A4-47B2-BDE0-231C33DDBEBA}"/>
    <cellStyle name="Normal 5 4 3 2 3 3 2 3 2" xfId="37009" xr:uid="{AC55939D-EA36-4627-8309-5957CB247929}"/>
    <cellStyle name="Normal 5 4 3 2 3 3 2 3 3" xfId="51893" xr:uid="{82DE478E-AF0D-4981-AAB2-FA40D5A221C3}"/>
    <cellStyle name="Normal 5 4 3 2 3 3 2 4" xfId="16473" xr:uid="{E2612261-3CF9-4D6C-847D-1A282AAF70E9}"/>
    <cellStyle name="Normal 5 4 3 2 3 3 2 5" xfId="30163" xr:uid="{60DAA0C9-5855-40F6-8D47-F9933AF8D11C}"/>
    <cellStyle name="Normal 5 4 3 2 3 3 2 6" xfId="45047" xr:uid="{6E7CCB00-3CF6-4A03-98A3-FF95137E62CC}"/>
    <cellStyle name="Normal 5 4 3 2 3 3 3" xfId="11337" xr:uid="{A5097275-A349-460B-ADFE-DDC7FC391E4B}"/>
    <cellStyle name="Normal 5 4 3 2 3 3 3 2" xfId="25027" xr:uid="{BCC4362F-EC4C-41E9-8876-3DE06EB87F56}"/>
    <cellStyle name="Normal 5 4 3 2 3 3 3 2 2" xfId="38719" xr:uid="{8873ABF2-F8FD-4960-B113-6FA03E12B23C}"/>
    <cellStyle name="Normal 5 4 3 2 3 3 3 2 3" xfId="53603" xr:uid="{422E6880-6026-4C98-B52D-0A2FD870C274}"/>
    <cellStyle name="Normal 5 4 3 2 3 3 3 3" xfId="18183" xr:uid="{984A36BB-51CD-4363-AC34-E7065A81526E}"/>
    <cellStyle name="Normal 5 4 3 2 3 3 3 4" xfId="31873" xr:uid="{AA70AF4E-CA49-458A-9008-19634D427E52}"/>
    <cellStyle name="Normal 5 4 3 2 3 3 3 5" xfId="46757" xr:uid="{27D09AD7-9E9C-43B6-93E6-CDF5D44A65D4}"/>
    <cellStyle name="Normal 5 4 3 2 3 3 4" xfId="21605" xr:uid="{48DA6F77-1859-42F2-8016-DE4658DF6E73}"/>
    <cellStyle name="Normal 5 4 3 2 3 3 4 2" xfId="35297" xr:uid="{E7606916-037A-4CAD-BCE7-4E371BFAC72B}"/>
    <cellStyle name="Normal 5 4 3 2 3 3 4 3" xfId="50181" xr:uid="{68D3D24F-80CB-4568-9518-B84B254898D9}"/>
    <cellStyle name="Normal 5 4 3 2 3 3 5" xfId="14761" xr:uid="{DC0AFFB1-8762-4681-B7DB-53D8DB4A62F2}"/>
    <cellStyle name="Normal 5 4 3 2 3 3 5 2" xfId="40953" xr:uid="{FF3332C4-B239-4447-AB75-57B48647764C}"/>
    <cellStyle name="Normal 5 4 3 2 3 3 6" xfId="28451" xr:uid="{05514115-A175-499F-9005-1EBA600EDE11}"/>
    <cellStyle name="Normal 5 4 3 2 3 3 7" xfId="43335" xr:uid="{C6EB895C-1A82-4B38-86AC-3A49FEB9F5E1}"/>
    <cellStyle name="Normal 5 4 3 2 3 3 8" xfId="7915" xr:uid="{F2F93D92-0357-44B6-8D5C-493DFE68072B}"/>
    <cellStyle name="Normal 5 4 3 2 3 4" xfId="2856" xr:uid="{5EF29BBC-A235-4764-981E-8172373010BE}"/>
    <cellStyle name="Normal 5 4 3 2 3 4 2" xfId="9628" xr:uid="{CF4A6DB2-C5B1-457B-A8FA-26F932B90278}"/>
    <cellStyle name="Normal 5 4 3 2 3 4 2 2" xfId="13050" xr:uid="{15EA023F-9297-4958-8C2A-94FA40B44921}"/>
    <cellStyle name="Normal 5 4 3 2 3 4 2 2 2" xfId="26740" xr:uid="{9F273087-130A-4D0E-B578-2CB008D4A2F6}"/>
    <cellStyle name="Normal 5 4 3 2 3 4 2 2 2 2" xfId="40432" xr:uid="{B778F39E-CAA5-418D-BE0C-62399536284E}"/>
    <cellStyle name="Normal 5 4 3 2 3 4 2 2 2 3" xfId="55316" xr:uid="{58E9C1C0-61C2-436A-989C-B54ED00A6D33}"/>
    <cellStyle name="Normal 5 4 3 2 3 4 2 2 3" xfId="19896" xr:uid="{59C10379-D25C-4927-A31A-61C0ED4F6D4C}"/>
    <cellStyle name="Normal 5 4 3 2 3 4 2 2 4" xfId="33586" xr:uid="{05DDF727-25E4-4749-BE5A-48C15F6241BE}"/>
    <cellStyle name="Normal 5 4 3 2 3 4 2 2 5" xfId="48470" xr:uid="{8B57D461-B5CB-453A-9BC6-30C766C9EF8C}"/>
    <cellStyle name="Normal 5 4 3 2 3 4 2 3" xfId="23318" xr:uid="{020295B2-6B4A-4706-9485-44E551DE0784}"/>
    <cellStyle name="Normal 5 4 3 2 3 4 2 3 2" xfId="37010" xr:uid="{F35CE85A-C2FC-41A9-9BBA-525339EC25BD}"/>
    <cellStyle name="Normal 5 4 3 2 3 4 2 3 3" xfId="51894" xr:uid="{DC73B00B-484D-4DE9-814B-9824F9AEAE04}"/>
    <cellStyle name="Normal 5 4 3 2 3 4 2 4" xfId="16474" xr:uid="{A2E2523B-B479-4A91-8C09-0F91276B928F}"/>
    <cellStyle name="Normal 5 4 3 2 3 4 2 5" xfId="30164" xr:uid="{D94E4E08-2834-4238-9F35-FCDED3677679}"/>
    <cellStyle name="Normal 5 4 3 2 3 4 2 6" xfId="45048" xr:uid="{57A931ED-4D04-46C6-A166-1F8DE01A0D5A}"/>
    <cellStyle name="Normal 5 4 3 2 3 4 3" xfId="11338" xr:uid="{16999925-066A-477B-A9F4-9F7400F231E3}"/>
    <cellStyle name="Normal 5 4 3 2 3 4 3 2" xfId="25028" xr:uid="{80C76BE2-1023-48FA-9823-1613A856C476}"/>
    <cellStyle name="Normal 5 4 3 2 3 4 3 2 2" xfId="38720" xr:uid="{F9CFE986-A814-4E94-9352-D9C6ED9E96EF}"/>
    <cellStyle name="Normal 5 4 3 2 3 4 3 2 3" xfId="53604" xr:uid="{7F183D18-7E5D-4A67-AF99-25C40FDCDDDE}"/>
    <cellStyle name="Normal 5 4 3 2 3 4 3 3" xfId="18184" xr:uid="{8245C346-E5EC-4DC7-8342-88719260FC55}"/>
    <cellStyle name="Normal 5 4 3 2 3 4 3 4" xfId="31874" xr:uid="{43473C8C-2454-4EFF-8686-A7371500CC5A}"/>
    <cellStyle name="Normal 5 4 3 2 3 4 3 5" xfId="46758" xr:uid="{8183BDEC-0A26-432C-8A21-596FF712C125}"/>
    <cellStyle name="Normal 5 4 3 2 3 4 4" xfId="21606" xr:uid="{37BCBAE0-8E1D-446B-9236-7A29DEDD6D43}"/>
    <cellStyle name="Normal 5 4 3 2 3 4 4 2" xfId="35298" xr:uid="{9218D3BB-374E-4685-A78B-017B677F8F57}"/>
    <cellStyle name="Normal 5 4 3 2 3 4 4 3" xfId="50182" xr:uid="{00BED64F-E181-4C07-89D9-4D1F6CCE7689}"/>
    <cellStyle name="Normal 5 4 3 2 3 4 5" xfId="14762" xr:uid="{ED4FB0AB-EF08-46A4-BF83-47C47147A04B}"/>
    <cellStyle name="Normal 5 4 3 2 3 4 5 2" xfId="41131" xr:uid="{24959133-751D-45E9-ABE2-7B085E190FA7}"/>
    <cellStyle name="Normal 5 4 3 2 3 4 6" xfId="28452" xr:uid="{CDA61D7D-9A39-4B38-BE50-5E9079837D76}"/>
    <cellStyle name="Normal 5 4 3 2 3 4 7" xfId="43336" xr:uid="{115EBC6B-93DF-428D-8276-074DC7FF0718}"/>
    <cellStyle name="Normal 5 4 3 2 3 4 8" xfId="7916" xr:uid="{EA13BACA-8AF6-4474-85D2-134BC59B50C1}"/>
    <cellStyle name="Normal 5 4 3 2 3 5" xfId="9624" xr:uid="{7A72B238-542C-4F19-9CB9-21B412301717}"/>
    <cellStyle name="Normal 5 4 3 2 3 5 2" xfId="13046" xr:uid="{58044D98-171E-4A58-8709-0CC4543BF198}"/>
    <cellStyle name="Normal 5 4 3 2 3 5 2 2" xfId="26736" xr:uid="{2316F575-878A-4A5A-87AC-53752F3813CA}"/>
    <cellStyle name="Normal 5 4 3 2 3 5 2 2 2" xfId="40428" xr:uid="{A2F9B3E0-6E88-45B1-8C78-EB13475449AF}"/>
    <cellStyle name="Normal 5 4 3 2 3 5 2 2 3" xfId="55312" xr:uid="{D4FC8ACF-61D7-408C-9407-A9086720AA87}"/>
    <cellStyle name="Normal 5 4 3 2 3 5 2 3" xfId="19892" xr:uid="{206EFBC9-2777-47EB-83F5-400785DA44A7}"/>
    <cellStyle name="Normal 5 4 3 2 3 5 2 4" xfId="33582" xr:uid="{BB0B18E3-E943-49DE-8165-0CDF8727F809}"/>
    <cellStyle name="Normal 5 4 3 2 3 5 2 5" xfId="48466" xr:uid="{E4925BD6-B51D-4002-BAAB-5D96331F7F99}"/>
    <cellStyle name="Normal 5 4 3 2 3 5 3" xfId="23314" xr:uid="{E7A18D0B-7453-498B-A8E0-550BF1D01634}"/>
    <cellStyle name="Normal 5 4 3 2 3 5 3 2" xfId="37006" xr:uid="{6E42BF7C-A6BB-43A2-B9E1-F5EC5E617829}"/>
    <cellStyle name="Normal 5 4 3 2 3 5 3 3" xfId="51890" xr:uid="{5750FF10-514F-4670-ACE3-8D2616C995F3}"/>
    <cellStyle name="Normal 5 4 3 2 3 5 4" xfId="16470" xr:uid="{317692E6-EA8F-4B6D-BD7A-C3D98056BB4E}"/>
    <cellStyle name="Normal 5 4 3 2 3 5 5" xfId="30160" xr:uid="{2F756872-6FB3-47AD-BA4C-1BCF5FB1D0D2}"/>
    <cellStyle name="Normal 5 4 3 2 3 5 6" xfId="45044" xr:uid="{F7A3309A-9B1F-4C13-8A7E-20EDA639710B}"/>
    <cellStyle name="Normal 5 4 3 2 3 6" xfId="11334" xr:uid="{88E6E4B2-0AAC-4A0D-9E43-1459D14B0F04}"/>
    <cellStyle name="Normal 5 4 3 2 3 6 2" xfId="25024" xr:uid="{8E224672-A484-421A-8D83-B14C58182939}"/>
    <cellStyle name="Normal 5 4 3 2 3 6 2 2" xfId="38716" xr:uid="{ED731600-23D4-4F37-ADE9-29BA7BF9A643}"/>
    <cellStyle name="Normal 5 4 3 2 3 6 2 3" xfId="53600" xr:uid="{361CC010-81C5-452B-A203-59DFD2474AEE}"/>
    <cellStyle name="Normal 5 4 3 2 3 6 3" xfId="18180" xr:uid="{E3CA2ABA-9B59-4D17-A90B-88626EB4B3C6}"/>
    <cellStyle name="Normal 5 4 3 2 3 6 4" xfId="31870" xr:uid="{39FAF8D9-193B-4D10-8A53-325352FBBF86}"/>
    <cellStyle name="Normal 5 4 3 2 3 6 5" xfId="46754" xr:uid="{7047696C-BC72-428A-BDF1-8D93DAB690FA}"/>
    <cellStyle name="Normal 5 4 3 2 3 7" xfId="21602" xr:uid="{9DD240AF-316A-4EB9-AAA9-68141AE08F8A}"/>
    <cellStyle name="Normal 5 4 3 2 3 7 2" xfId="35294" xr:uid="{3C7483CB-5964-4802-A7C8-FDE2DC09E524}"/>
    <cellStyle name="Normal 5 4 3 2 3 7 3" xfId="50178" xr:uid="{440336B4-FDBD-47C0-A95C-FB9962136115}"/>
    <cellStyle name="Normal 5 4 3 2 3 8" xfId="14758" xr:uid="{1B3E6F4E-0D9E-49BC-A82B-E59318713922}"/>
    <cellStyle name="Normal 5 4 3 2 3 8 2" xfId="40829" xr:uid="{6CC4390F-3DB9-4511-A7B7-8B322B3F0EA0}"/>
    <cellStyle name="Normal 5 4 3 2 3 9" xfId="28448" xr:uid="{7D6EF884-EE07-41BD-9F90-73371C36F8AA}"/>
    <cellStyle name="Normal 5 4 3 2 4" xfId="1262" xr:uid="{CC36C62B-EAEF-45CC-A9AE-040C95DA6A6C}"/>
    <cellStyle name="Normal 5 4 3 2 4 2" xfId="1263" xr:uid="{677A528B-8458-4FF1-A968-A1FE824394A4}"/>
    <cellStyle name="Normal 5 4 3 2 4 2 2" xfId="9630" xr:uid="{3265D7AA-4D75-452C-89BE-E81DD0EB26D3}"/>
    <cellStyle name="Normal 5 4 3 2 4 2 2 2" xfId="13052" xr:uid="{E2DA9DED-98BE-494C-A6B9-66CB8989DF0D}"/>
    <cellStyle name="Normal 5 4 3 2 4 2 2 2 2" xfId="26742" xr:uid="{AB4A50C9-DA22-4B6D-B88A-ACB3CA21DA71}"/>
    <cellStyle name="Normal 5 4 3 2 4 2 2 2 2 2" xfId="40434" xr:uid="{2C4C21C9-F232-4A37-875E-64E17CD44D24}"/>
    <cellStyle name="Normal 5 4 3 2 4 2 2 2 2 3" xfId="55318" xr:uid="{505DBD57-F790-4668-A024-14A3C04A6840}"/>
    <cellStyle name="Normal 5 4 3 2 4 2 2 2 3" xfId="19898" xr:uid="{A521D217-1AA9-49B2-BB70-4AACAE8C8FA4}"/>
    <cellStyle name="Normal 5 4 3 2 4 2 2 2 4" xfId="33588" xr:uid="{A7EABF1E-8DA4-4784-AC07-44959BC5961C}"/>
    <cellStyle name="Normal 5 4 3 2 4 2 2 2 5" xfId="48472" xr:uid="{D8B17471-8199-4254-847D-A34DFD53F6B0}"/>
    <cellStyle name="Normal 5 4 3 2 4 2 2 3" xfId="23320" xr:uid="{E60AED88-DB97-4F7D-A11D-5B40F8F08D8E}"/>
    <cellStyle name="Normal 5 4 3 2 4 2 2 3 2" xfId="37012" xr:uid="{EEE1C128-0512-4909-AE34-C12F2D608B11}"/>
    <cellStyle name="Normal 5 4 3 2 4 2 2 3 3" xfId="51896" xr:uid="{481C30AD-8503-4548-B848-A2C3FC5B7B9B}"/>
    <cellStyle name="Normal 5 4 3 2 4 2 2 4" xfId="16476" xr:uid="{9D692C34-0C3C-4C3E-85F9-48C3D4091500}"/>
    <cellStyle name="Normal 5 4 3 2 4 2 2 5" xfId="30166" xr:uid="{6FD4E295-5CFA-4D63-8D74-60DD9BF0B49C}"/>
    <cellStyle name="Normal 5 4 3 2 4 2 2 6" xfId="45050" xr:uid="{1256A8E7-ED6D-48AA-BA3F-7920F72F7465}"/>
    <cellStyle name="Normal 5 4 3 2 4 2 3" xfId="11340" xr:uid="{B8D7B95E-5C21-4314-91DD-101E77DA78BD}"/>
    <cellStyle name="Normal 5 4 3 2 4 2 3 2" xfId="25030" xr:uid="{DCE47ACD-7147-427E-9937-42B1D3AFA19A}"/>
    <cellStyle name="Normal 5 4 3 2 4 2 3 2 2" xfId="38722" xr:uid="{C5BDA96D-6285-48EC-8ECE-8CF2510340C7}"/>
    <cellStyle name="Normal 5 4 3 2 4 2 3 2 3" xfId="53606" xr:uid="{803AFDE9-040C-4B7B-9DBF-865B945BDD7D}"/>
    <cellStyle name="Normal 5 4 3 2 4 2 3 3" xfId="18186" xr:uid="{96D65219-BE34-4C9E-B4D9-C741FBCA3B83}"/>
    <cellStyle name="Normal 5 4 3 2 4 2 3 4" xfId="31876" xr:uid="{25383A96-6CF8-46AD-870B-A5F1B6F6E1D0}"/>
    <cellStyle name="Normal 5 4 3 2 4 2 3 5" xfId="46760" xr:uid="{E5AD8FC8-0E39-404B-BF99-DF0C5B2794A8}"/>
    <cellStyle name="Normal 5 4 3 2 4 2 4" xfId="21608" xr:uid="{EE71B7AF-D775-4724-9A26-CA22BCFD387C}"/>
    <cellStyle name="Normal 5 4 3 2 4 2 4 2" xfId="35300" xr:uid="{F607BB57-9B6A-44DC-9CDC-3598550042EC}"/>
    <cellStyle name="Normal 5 4 3 2 4 2 4 3" xfId="50184" xr:uid="{009F5435-D14E-460B-915D-0FF1D5302E4D}"/>
    <cellStyle name="Normal 5 4 3 2 4 2 5" xfId="14764" xr:uid="{013653DC-3EA5-4838-8791-90E3B263F3EA}"/>
    <cellStyle name="Normal 5 4 3 2 4 2 5 2" xfId="40955" xr:uid="{F1798F8D-5826-40B6-9CEA-9C4C6BFD8969}"/>
    <cellStyle name="Normal 5 4 3 2 4 2 6" xfId="28454" xr:uid="{6C99E248-CB19-4DC2-BB21-34FCF4DEF6E7}"/>
    <cellStyle name="Normal 5 4 3 2 4 2 7" xfId="43338" xr:uid="{4722392A-1EC3-48CC-A2B2-B93762B901EA}"/>
    <cellStyle name="Normal 5 4 3 2 4 2 8" xfId="7918" xr:uid="{FF4401B7-A23B-40FC-8F9A-B83A6DC23887}"/>
    <cellStyle name="Normal 5 4 3 2 4 3" xfId="9629" xr:uid="{209BE9EA-6628-41E5-A1F1-413C54AD3721}"/>
    <cellStyle name="Normal 5 4 3 2 4 3 2" xfId="13051" xr:uid="{99FFC773-BDAC-4C81-9C49-6B3F31DD50CB}"/>
    <cellStyle name="Normal 5 4 3 2 4 3 2 2" xfId="26741" xr:uid="{71E35008-609E-4318-83C1-FEF2122872EE}"/>
    <cellStyle name="Normal 5 4 3 2 4 3 2 2 2" xfId="40433" xr:uid="{E34D8908-70B3-4899-9D3B-D5F33547CC86}"/>
    <cellStyle name="Normal 5 4 3 2 4 3 2 2 3" xfId="55317" xr:uid="{96102C73-4435-45B9-AF28-81AF74D09D6D}"/>
    <cellStyle name="Normal 5 4 3 2 4 3 2 3" xfId="19897" xr:uid="{EC18C463-25C6-41EF-9D3B-C23043B21307}"/>
    <cellStyle name="Normal 5 4 3 2 4 3 2 4" xfId="33587" xr:uid="{4E814B54-74A2-4F49-9BE0-53325FF128C6}"/>
    <cellStyle name="Normal 5 4 3 2 4 3 2 5" xfId="48471" xr:uid="{F87AA4E9-E189-4EAF-8360-290F55E995E2}"/>
    <cellStyle name="Normal 5 4 3 2 4 3 3" xfId="23319" xr:uid="{5855DCC3-ECC0-49D2-9495-D8981999BC78}"/>
    <cellStyle name="Normal 5 4 3 2 4 3 3 2" xfId="37011" xr:uid="{78D3B265-FADE-43E9-B784-5BA33692C8D6}"/>
    <cellStyle name="Normal 5 4 3 2 4 3 3 3" xfId="51895" xr:uid="{F03B03D5-89FA-489D-979D-BB56158173A8}"/>
    <cellStyle name="Normal 5 4 3 2 4 3 4" xfId="16475" xr:uid="{968016B8-C973-4E60-8617-8049C1A20732}"/>
    <cellStyle name="Normal 5 4 3 2 4 3 5" xfId="30165" xr:uid="{1B2BC25C-8488-4935-8712-BD921AD74E4F}"/>
    <cellStyle name="Normal 5 4 3 2 4 3 6" xfId="45049" xr:uid="{B09EAA1C-EDF8-4CE6-90FE-BBA474CBE30D}"/>
    <cellStyle name="Normal 5 4 3 2 4 4" xfId="11339" xr:uid="{25B19FA5-EBFB-4507-AECB-4668849E4BC1}"/>
    <cellStyle name="Normal 5 4 3 2 4 4 2" xfId="25029" xr:uid="{D01E5D1B-09B4-4674-A263-C16AF6D38F91}"/>
    <cellStyle name="Normal 5 4 3 2 4 4 2 2" xfId="38721" xr:uid="{D27FDD3E-98EC-4461-B032-F30A133EE699}"/>
    <cellStyle name="Normal 5 4 3 2 4 4 2 3" xfId="53605" xr:uid="{987A3784-1B77-4643-902A-98F36C498FE0}"/>
    <cellStyle name="Normal 5 4 3 2 4 4 3" xfId="18185" xr:uid="{E1DB32A2-13EA-42E9-B854-82437BC9389B}"/>
    <cellStyle name="Normal 5 4 3 2 4 4 4" xfId="31875" xr:uid="{04E6C09B-467E-4BE2-8E0B-DDE26603BD87}"/>
    <cellStyle name="Normal 5 4 3 2 4 4 5" xfId="46759" xr:uid="{3AA13459-27A2-4014-8E10-DFE8D2AB2C73}"/>
    <cellStyle name="Normal 5 4 3 2 4 5" xfId="21607" xr:uid="{E4048D7C-55AD-4831-88F2-5D230F480E27}"/>
    <cellStyle name="Normal 5 4 3 2 4 5 2" xfId="35299" xr:uid="{5DFD8321-CB85-4273-A6A1-A9F71DF53926}"/>
    <cellStyle name="Normal 5 4 3 2 4 5 3" xfId="50183" xr:uid="{E1642F75-B7E1-4F6C-99B2-F7DA2F02B6A6}"/>
    <cellStyle name="Normal 5 4 3 2 4 6" xfId="14763" xr:uid="{690EB717-40A0-4715-9FAE-D4D532A8C0E4}"/>
    <cellStyle name="Normal 5 4 3 2 4 6 2" xfId="40954" xr:uid="{53CCBC69-518E-44F0-BABA-44633189277D}"/>
    <cellStyle name="Normal 5 4 3 2 4 7" xfId="28453" xr:uid="{0EF89E7B-F2DA-4104-96AD-1FDA358C74BD}"/>
    <cellStyle name="Normal 5 4 3 2 4 8" xfId="43337" xr:uid="{727B630E-D508-4C72-B4F5-57206127FBE2}"/>
    <cellStyle name="Normal 5 4 3 2 4 9" xfId="7917" xr:uid="{80505A05-1537-43EF-B3F8-3975E5DC6A73}"/>
    <cellStyle name="Normal 5 4 3 2 5" xfId="1264" xr:uid="{2465C3BA-DC1C-43FE-A002-8A8A7BB5164A}"/>
    <cellStyle name="Normal 5 4 3 2 5 2" xfId="9631" xr:uid="{8870FAD3-0BF8-46AA-B956-CA4187619DB2}"/>
    <cellStyle name="Normal 5 4 3 2 5 2 2" xfId="13053" xr:uid="{15948C29-5F98-4A24-88FF-6843FD291F5C}"/>
    <cellStyle name="Normal 5 4 3 2 5 2 2 2" xfId="26743" xr:uid="{6F4D2CCE-D32C-4869-AFDE-6B91E99AD4E0}"/>
    <cellStyle name="Normal 5 4 3 2 5 2 2 2 2" xfId="40435" xr:uid="{3B84156B-D440-4073-84E7-C50CB49517E4}"/>
    <cellStyle name="Normal 5 4 3 2 5 2 2 2 3" xfId="55319" xr:uid="{EF5D6247-CB22-4202-B256-32117BCDD632}"/>
    <cellStyle name="Normal 5 4 3 2 5 2 2 3" xfId="19899" xr:uid="{779FA447-28A2-4F84-B440-2C921BFAFBEB}"/>
    <cellStyle name="Normal 5 4 3 2 5 2 2 4" xfId="33589" xr:uid="{9EE496FE-1030-4556-8560-5FABF10238EE}"/>
    <cellStyle name="Normal 5 4 3 2 5 2 2 5" xfId="48473" xr:uid="{4C3E4208-9B35-4B20-A723-F460D1CF3ACC}"/>
    <cellStyle name="Normal 5 4 3 2 5 2 3" xfId="23321" xr:uid="{56AB22F8-3E81-4F23-ABFC-C71518F55C04}"/>
    <cellStyle name="Normal 5 4 3 2 5 2 3 2" xfId="37013" xr:uid="{2BAD77E2-7266-4938-80F8-C5E100E4FB71}"/>
    <cellStyle name="Normal 5 4 3 2 5 2 3 3" xfId="51897" xr:uid="{C42803E8-B4A0-498A-A11B-F69FFD2A3907}"/>
    <cellStyle name="Normal 5 4 3 2 5 2 4" xfId="16477" xr:uid="{E7A37485-FE2A-42AB-9ED2-48E6D610FBA1}"/>
    <cellStyle name="Normal 5 4 3 2 5 2 5" xfId="30167" xr:uid="{CE4FB8EB-E1B7-4A32-98E6-3268C667EF5E}"/>
    <cellStyle name="Normal 5 4 3 2 5 2 6" xfId="45051" xr:uid="{A17D24A2-D077-4183-B8D8-7A80505DEA93}"/>
    <cellStyle name="Normal 5 4 3 2 5 3" xfId="11341" xr:uid="{75542F42-57BE-4B20-B29E-6169A34E7A94}"/>
    <cellStyle name="Normal 5 4 3 2 5 3 2" xfId="25031" xr:uid="{11CE596C-391B-4B3A-BC61-1A9DD6DFFC55}"/>
    <cellStyle name="Normal 5 4 3 2 5 3 2 2" xfId="38723" xr:uid="{B7C4A029-51FC-4E86-9917-D13BE76C0C40}"/>
    <cellStyle name="Normal 5 4 3 2 5 3 2 3" xfId="53607" xr:uid="{A0363FED-2AC3-47D5-967F-3C8B62064CD0}"/>
    <cellStyle name="Normal 5 4 3 2 5 3 3" xfId="18187" xr:uid="{9833255E-BC00-4578-8BCC-7C7F591E7A12}"/>
    <cellStyle name="Normal 5 4 3 2 5 3 4" xfId="31877" xr:uid="{471D23D4-9C55-4BFC-944C-235B58BA4E3E}"/>
    <cellStyle name="Normal 5 4 3 2 5 3 5" xfId="46761" xr:uid="{76739AB5-C52B-405F-9DC6-C67A955F4CF0}"/>
    <cellStyle name="Normal 5 4 3 2 5 4" xfId="21609" xr:uid="{A7CA9A76-ACE9-4661-9D3B-9A8CAC7C763D}"/>
    <cellStyle name="Normal 5 4 3 2 5 4 2" xfId="35301" xr:uid="{DA426B61-B36A-4765-9465-716F714203CF}"/>
    <cellStyle name="Normal 5 4 3 2 5 4 3" xfId="50185" xr:uid="{AE025D31-DFF6-4065-9DBD-F2639DC6C84E}"/>
    <cellStyle name="Normal 5 4 3 2 5 5" xfId="14765" xr:uid="{B77F8A87-E183-4AAB-938E-79E9CD0C80DA}"/>
    <cellStyle name="Normal 5 4 3 2 5 5 2" xfId="40956" xr:uid="{CAB08B46-D9CA-4ACD-8A06-947FF0A286BF}"/>
    <cellStyle name="Normal 5 4 3 2 5 6" xfId="28455" xr:uid="{7FFE883C-3ECD-42BA-8C09-9F71DBDC8999}"/>
    <cellStyle name="Normal 5 4 3 2 5 7" xfId="43339" xr:uid="{50A83338-2711-4CE7-896E-C6FC0D1FD45F}"/>
    <cellStyle name="Normal 5 4 3 2 5 8" xfId="7919" xr:uid="{3B9F3109-97E7-4F76-B18D-C176A7CD5165}"/>
    <cellStyle name="Normal 5 4 3 2 6" xfId="2857" xr:uid="{431E4508-CFE2-45CF-A69F-112E9DCE9B5A}"/>
    <cellStyle name="Normal 5 4 3 2 6 2" xfId="9632" xr:uid="{799F7DE6-DD6F-4D48-BB67-714443EF6BAD}"/>
    <cellStyle name="Normal 5 4 3 2 6 2 2" xfId="13054" xr:uid="{DE2BE071-4978-4410-B182-ADA37369CDF8}"/>
    <cellStyle name="Normal 5 4 3 2 6 2 2 2" xfId="26744" xr:uid="{D708CBE6-0BB6-4E59-B483-43CE1D02F2EE}"/>
    <cellStyle name="Normal 5 4 3 2 6 2 2 2 2" xfId="40436" xr:uid="{49BD8A02-9006-475C-8FC6-4E5B376453AF}"/>
    <cellStyle name="Normal 5 4 3 2 6 2 2 2 3" xfId="55320" xr:uid="{527C8C54-6B0D-4796-9B1D-FE19F582E89B}"/>
    <cellStyle name="Normal 5 4 3 2 6 2 2 3" xfId="19900" xr:uid="{09BE2463-4156-459B-BBB1-273B3FF51944}"/>
    <cellStyle name="Normal 5 4 3 2 6 2 2 4" xfId="33590" xr:uid="{0768BC72-1965-4B40-8280-269F5B2A09DE}"/>
    <cellStyle name="Normal 5 4 3 2 6 2 2 5" xfId="48474" xr:uid="{A928066F-E8F6-4F69-A34D-9632A863042D}"/>
    <cellStyle name="Normal 5 4 3 2 6 2 3" xfId="23322" xr:uid="{DBC7CD3D-9907-4783-87BC-1AE226452023}"/>
    <cellStyle name="Normal 5 4 3 2 6 2 3 2" xfId="37014" xr:uid="{0C15E8F3-6F8D-4AC8-BFE8-8E1076009B00}"/>
    <cellStyle name="Normal 5 4 3 2 6 2 3 3" xfId="51898" xr:uid="{C344CA38-1AE0-4B85-8AF9-7282380C2545}"/>
    <cellStyle name="Normal 5 4 3 2 6 2 4" xfId="16478" xr:uid="{C1F0A395-D773-45F6-B0BD-CEFFD77ED698}"/>
    <cellStyle name="Normal 5 4 3 2 6 2 5" xfId="30168" xr:uid="{F42F8EC2-185B-4CA0-874B-50D63FC732D7}"/>
    <cellStyle name="Normal 5 4 3 2 6 2 6" xfId="45052" xr:uid="{277EE8E3-1779-4C51-BE72-3D057B584721}"/>
    <cellStyle name="Normal 5 4 3 2 6 3" xfId="11342" xr:uid="{BEF392E6-5BC7-4DFD-B53E-7672D384B6EE}"/>
    <cellStyle name="Normal 5 4 3 2 6 3 2" xfId="25032" xr:uid="{6584E3F2-9CC5-4FB1-ACF1-56B783F3998C}"/>
    <cellStyle name="Normal 5 4 3 2 6 3 2 2" xfId="38724" xr:uid="{AFABBE3F-89AB-44E2-870C-2C60EC891E2D}"/>
    <cellStyle name="Normal 5 4 3 2 6 3 2 3" xfId="53608" xr:uid="{05BDDDB1-A857-4D93-A399-E5386DE0D82C}"/>
    <cellStyle name="Normal 5 4 3 2 6 3 3" xfId="18188" xr:uid="{B62D4005-D6BC-4579-977C-731FE60815ED}"/>
    <cellStyle name="Normal 5 4 3 2 6 3 4" xfId="31878" xr:uid="{C6D0B94D-049E-4428-BA04-3AFC63251D9F}"/>
    <cellStyle name="Normal 5 4 3 2 6 3 5" xfId="46762" xr:uid="{C11EB874-F0B4-47C9-ABF9-C2AC25502954}"/>
    <cellStyle name="Normal 5 4 3 2 6 4" xfId="21610" xr:uid="{60574CF5-1A5C-4600-8CF9-BBD86AD99A36}"/>
    <cellStyle name="Normal 5 4 3 2 6 4 2" xfId="35302" xr:uid="{D84432B2-4150-450A-8D86-E361594EECF1}"/>
    <cellStyle name="Normal 5 4 3 2 6 4 3" xfId="50186" xr:uid="{0B20A16A-522B-4A95-809F-1C4379C3AEC5}"/>
    <cellStyle name="Normal 5 4 3 2 6 5" xfId="14766" xr:uid="{C2A66D28-B247-4A9A-86EC-A399D38ED8E2}"/>
    <cellStyle name="Normal 5 4 3 2 6 5 2" xfId="41132" xr:uid="{165EB22A-7C09-4EB6-9E14-E5544D95DFF0}"/>
    <cellStyle name="Normal 5 4 3 2 6 6" xfId="28456" xr:uid="{7F79E260-4122-4715-BA38-B17A8F0BFAB9}"/>
    <cellStyle name="Normal 5 4 3 2 6 7" xfId="43340" xr:uid="{2F17E811-209F-41CD-A5CA-8D4986AB9F9B}"/>
    <cellStyle name="Normal 5 4 3 2 6 8" xfId="7920" xr:uid="{1F1154F8-89E1-4BB5-8184-C4542ADB1CCA}"/>
    <cellStyle name="Normal 5 4 3 2 7" xfId="9618" xr:uid="{401619DF-6F93-408B-AB65-5BF76D2ECE91}"/>
    <cellStyle name="Normal 5 4 3 2 7 2" xfId="13040" xr:uid="{F5D34CD3-F2A8-409B-9338-6E0994B1D908}"/>
    <cellStyle name="Normal 5 4 3 2 7 2 2" xfId="26730" xr:uid="{0D2D56C0-A9B5-409C-8114-C1EE2243D9BE}"/>
    <cellStyle name="Normal 5 4 3 2 7 2 2 2" xfId="40422" xr:uid="{8ACEC109-DE57-440B-83B1-CA565A384E4B}"/>
    <cellStyle name="Normal 5 4 3 2 7 2 2 3" xfId="55306" xr:uid="{F699641D-178F-4503-88C8-63DFD5CDEDB0}"/>
    <cellStyle name="Normal 5 4 3 2 7 2 3" xfId="19886" xr:uid="{76CE0089-6EB4-47CE-AEDC-26B2E3A003EE}"/>
    <cellStyle name="Normal 5 4 3 2 7 2 4" xfId="33576" xr:uid="{4E0E2BBD-2A96-4F7D-B3B0-E0C5FCF9CFA3}"/>
    <cellStyle name="Normal 5 4 3 2 7 2 5" xfId="48460" xr:uid="{A5314710-5335-4631-9C64-58CB3A0C460B}"/>
    <cellStyle name="Normal 5 4 3 2 7 3" xfId="23308" xr:uid="{819D5602-17ED-4248-88E3-FFD006A2EA3B}"/>
    <cellStyle name="Normal 5 4 3 2 7 3 2" xfId="37000" xr:uid="{0020CD67-F6E2-47E0-92A5-6243EB9D4EA7}"/>
    <cellStyle name="Normal 5 4 3 2 7 3 3" xfId="51884" xr:uid="{125C4A5E-5F58-4FA7-93D1-B07409130A49}"/>
    <cellStyle name="Normal 5 4 3 2 7 4" xfId="16464" xr:uid="{1E9569D2-F69B-46B9-9854-B0FD08A4CEFE}"/>
    <cellStyle name="Normal 5 4 3 2 7 5" xfId="30154" xr:uid="{3E7186D1-F77E-46EE-9566-890B90BD41DF}"/>
    <cellStyle name="Normal 5 4 3 2 7 6" xfId="45038" xr:uid="{18156573-E5B9-4A58-9D9F-199D2CA4FB72}"/>
    <cellStyle name="Normal 5 4 3 2 8" xfId="11328" xr:uid="{F0363BAA-3835-4725-BEFF-FF1F95973327}"/>
    <cellStyle name="Normal 5 4 3 2 8 2" xfId="25018" xr:uid="{37B9770F-EADE-4120-809F-F7EF599B3187}"/>
    <cellStyle name="Normal 5 4 3 2 8 2 2" xfId="38710" xr:uid="{645351B7-D3B9-428C-9595-5CD8D76C81B8}"/>
    <cellStyle name="Normal 5 4 3 2 8 2 3" xfId="53594" xr:uid="{49176254-B188-4E7A-B264-B2543FEB15FB}"/>
    <cellStyle name="Normal 5 4 3 2 8 3" xfId="18174" xr:uid="{CC6B8B8C-D513-4EC6-8E37-053514C37AB2}"/>
    <cellStyle name="Normal 5 4 3 2 8 4" xfId="31864" xr:uid="{CC94A7C1-553E-4AF2-BDD1-FF77CB7F2662}"/>
    <cellStyle name="Normal 5 4 3 2 8 5" xfId="46748" xr:uid="{15D99C49-8A0A-48C0-AFE2-A6C94C2862FA}"/>
    <cellStyle name="Normal 5 4 3 2 9" xfId="21596" xr:uid="{884A4D74-8A2C-4F5C-B552-29C47A2A30D0}"/>
    <cellStyle name="Normal 5 4 3 2 9 2" xfId="35288" xr:uid="{16E904F9-BFD3-4259-9F36-943BC03ECD8A}"/>
    <cellStyle name="Normal 5 4 3 2 9 3" xfId="50172" xr:uid="{E1F5B800-44E2-4D0E-9987-2F2BC38EF1AD}"/>
    <cellStyle name="Normal 5 4 3 3" xfId="303" xr:uid="{11C54D10-8922-4E80-B0FD-06C6E1301DA7}"/>
    <cellStyle name="Normal 5 4 3 3 10" xfId="43341" xr:uid="{9B2FC6E4-DB58-4ED5-B0E4-0A619623302A}"/>
    <cellStyle name="Normal 5 4 3 3 11" xfId="7921" xr:uid="{0532B0F7-E600-4D68-9E84-54BE468E4AB7}"/>
    <cellStyle name="Normal 5 4 3 3 2" xfId="554" xr:uid="{56033390-C3C6-4F94-ADFB-B8C6A32D6ADA}"/>
    <cellStyle name="Normal 5 4 3 3 2 2" xfId="555" xr:uid="{B07CFCA2-9FAD-42B8-9613-9F2F290B90FC}"/>
    <cellStyle name="Normal 5 4 3 3 2 2 2" xfId="1265" xr:uid="{A8080F50-5822-42E5-BE59-F6A46BDEBEA6}"/>
    <cellStyle name="Normal 5 4 3 3 2 2 2 2" xfId="1266" xr:uid="{DF91F61A-366D-4DBD-9DAC-4C67850C9493}"/>
    <cellStyle name="Normal 5 4 3 3 2 2 2 2 2" xfId="26747" xr:uid="{2082AA6C-AE86-4193-97C4-62ADF0A2693C}"/>
    <cellStyle name="Normal 5 4 3 3 2 2 2 2 2 2" xfId="40439" xr:uid="{4B91D437-9469-45FF-B6E9-818890DE01A7}"/>
    <cellStyle name="Normal 5 4 3 3 2 2 2 2 2 3" xfId="55323" xr:uid="{E0F59576-3B62-469A-BD3C-71A5D3465A80}"/>
    <cellStyle name="Normal 5 4 3 3 2 2 2 2 3" xfId="19903" xr:uid="{0E4F7A91-F1FF-4FFC-AD8E-E5616D7513D1}"/>
    <cellStyle name="Normal 5 4 3 3 2 2 2 2 3 2" xfId="40958" xr:uid="{481E5256-E679-4759-B191-F7480634458D}"/>
    <cellStyle name="Normal 5 4 3 3 2 2 2 2 4" xfId="33593" xr:uid="{B2CB5AF9-FA3B-449F-8684-36DE88D110A4}"/>
    <cellStyle name="Normal 5 4 3 3 2 2 2 2 5" xfId="48477" xr:uid="{C2DADA57-1E44-458B-9148-0BFCFE22F545}"/>
    <cellStyle name="Normal 5 4 3 3 2 2 2 2 6" xfId="13057" xr:uid="{28073D05-5103-4547-B2C3-423D1985BD49}"/>
    <cellStyle name="Normal 5 4 3 3 2 2 2 3" xfId="23325" xr:uid="{F66356CA-1794-44B0-B432-44BADA26EDE6}"/>
    <cellStyle name="Normal 5 4 3 3 2 2 2 3 2" xfId="37017" xr:uid="{62BEF58C-767E-4A01-B57A-4BFB2A96BBF6}"/>
    <cellStyle name="Normal 5 4 3 3 2 2 2 3 3" xfId="51901" xr:uid="{78A0B520-8A85-411D-B1E9-44226699144B}"/>
    <cellStyle name="Normal 5 4 3 3 2 2 2 4" xfId="16481" xr:uid="{3FDD17DF-B60D-4F26-BC34-2D4E221BFF6D}"/>
    <cellStyle name="Normal 5 4 3 3 2 2 2 4 2" xfId="40957" xr:uid="{0C2D3424-FEE5-4F33-AC84-4D714D7C4A79}"/>
    <cellStyle name="Normal 5 4 3 3 2 2 2 5" xfId="30171" xr:uid="{D094C52D-8EEB-4A48-8693-5796CB195869}"/>
    <cellStyle name="Normal 5 4 3 3 2 2 2 6" xfId="45055" xr:uid="{6AADFD1E-46CF-4DAD-BF21-A61B38072A7F}"/>
    <cellStyle name="Normal 5 4 3 3 2 2 2 7" xfId="9635" xr:uid="{47A5B149-156F-4795-A7CC-64C44E8BFEA3}"/>
    <cellStyle name="Normal 5 4 3 3 2 2 3" xfId="1267" xr:uid="{BF9DCC41-A82A-45E3-A2E2-D6EDA9ACA4CA}"/>
    <cellStyle name="Normal 5 4 3 3 2 2 3 2" xfId="25035" xr:uid="{9BB57BFD-CF41-44A3-988E-9BFCCC8F29DD}"/>
    <cellStyle name="Normal 5 4 3 3 2 2 3 2 2" xfId="38727" xr:uid="{07B45E0F-F7DB-4DF3-8DB5-2212CBFC1CF4}"/>
    <cellStyle name="Normal 5 4 3 3 2 2 3 2 3" xfId="53611" xr:uid="{6101F6A6-B8B6-4329-A581-99A18DE1A4B0}"/>
    <cellStyle name="Normal 5 4 3 3 2 2 3 3" xfId="18191" xr:uid="{6B6DCC6B-DBFC-4284-8F31-A3A6B9818256}"/>
    <cellStyle name="Normal 5 4 3 3 2 2 3 3 2" xfId="40959" xr:uid="{5A334DFA-5DCC-48D6-913D-59812852E625}"/>
    <cellStyle name="Normal 5 4 3 3 2 2 3 4" xfId="31881" xr:uid="{47BDD23B-5E96-4E63-81F4-5F0131433CC0}"/>
    <cellStyle name="Normal 5 4 3 3 2 2 3 5" xfId="46765" xr:uid="{E87C1D6A-FFB6-4818-AE3E-1998C9967383}"/>
    <cellStyle name="Normal 5 4 3 3 2 2 3 6" xfId="11345" xr:uid="{7021B265-D4B6-4546-B870-D6EB61CA40C0}"/>
    <cellStyle name="Normal 5 4 3 3 2 2 4" xfId="21613" xr:uid="{E9A1E9A9-B3CC-4723-9E0E-72F375466F81}"/>
    <cellStyle name="Normal 5 4 3 3 2 2 4 2" xfId="35305" xr:uid="{D0C93304-814A-4366-9A02-83D31DA366D8}"/>
    <cellStyle name="Normal 5 4 3 3 2 2 4 3" xfId="50189" xr:uid="{4B10C050-98C3-4970-A919-5B393604836D}"/>
    <cellStyle name="Normal 5 4 3 3 2 2 5" xfId="14769" xr:uid="{276407D3-989F-4181-8BA1-2663ABF519A5}"/>
    <cellStyle name="Normal 5 4 3 3 2 2 5 2" xfId="40831" xr:uid="{F88D580A-E50B-44E1-97E5-C94F783370D1}"/>
    <cellStyle name="Normal 5 4 3 3 2 2 6" xfId="28459" xr:uid="{7DE2A0C4-7CA0-4C8F-81C7-806E867D3595}"/>
    <cellStyle name="Normal 5 4 3 3 2 2 7" xfId="43343" xr:uid="{59E2A925-3E40-48EA-AB0F-4A2D688DF1C1}"/>
    <cellStyle name="Normal 5 4 3 3 2 2 8" xfId="7923" xr:uid="{5E37B0C9-3108-4EB2-82FA-9D5A059C96D2}"/>
    <cellStyle name="Normal 5 4 3 3 2 3" xfId="1268" xr:uid="{573961DB-7D3E-417C-887A-F35196E4DE8D}"/>
    <cellStyle name="Normal 5 4 3 3 2 3 2" xfId="1269" xr:uid="{DFBE0D42-BACA-4374-B538-D3C1BF2DFA4B}"/>
    <cellStyle name="Normal 5 4 3 3 2 3 2 2" xfId="26746" xr:uid="{41A4E0E7-BA56-4311-8644-4CDFA3FFF54D}"/>
    <cellStyle name="Normal 5 4 3 3 2 3 2 2 2" xfId="40438" xr:uid="{198BF8A7-9596-46EC-AE84-D7912DCA3530}"/>
    <cellStyle name="Normal 5 4 3 3 2 3 2 2 3" xfId="55322" xr:uid="{7C72F967-9FFD-4C4C-B397-BB9C327FA81E}"/>
    <cellStyle name="Normal 5 4 3 3 2 3 2 3" xfId="19902" xr:uid="{B9B6C2EC-0AFF-4310-9BAC-D7393D7B0030}"/>
    <cellStyle name="Normal 5 4 3 3 2 3 2 3 2" xfId="40961" xr:uid="{5BDD3E52-779D-4C60-A070-0BD3C3DE2061}"/>
    <cellStyle name="Normal 5 4 3 3 2 3 2 4" xfId="33592" xr:uid="{AE7DBE86-D63D-4217-8288-412BEEE8C7A3}"/>
    <cellStyle name="Normal 5 4 3 3 2 3 2 5" xfId="48476" xr:uid="{934BFC0F-DA34-43FE-9A6E-4B6D9A7F5C5D}"/>
    <cellStyle name="Normal 5 4 3 3 2 3 2 6" xfId="13056" xr:uid="{C9BBA3CF-8CAE-4B22-A926-3CD7EEB0E713}"/>
    <cellStyle name="Normal 5 4 3 3 2 3 3" xfId="23324" xr:uid="{E94CD280-B9DA-47D9-8746-749849CAF5AE}"/>
    <cellStyle name="Normal 5 4 3 3 2 3 3 2" xfId="37016" xr:uid="{0CECD57B-04B0-4F89-A3DB-9F54978D2723}"/>
    <cellStyle name="Normal 5 4 3 3 2 3 3 3" xfId="51900" xr:uid="{BA439393-642A-49E8-A315-C4DAE332880A}"/>
    <cellStyle name="Normal 5 4 3 3 2 3 4" xfId="16480" xr:uid="{CCDE647B-5B71-44F2-842B-230BE6717FAA}"/>
    <cellStyle name="Normal 5 4 3 3 2 3 4 2" xfId="40960" xr:uid="{0F2C438B-4432-4A28-9482-33198572A83C}"/>
    <cellStyle name="Normal 5 4 3 3 2 3 5" xfId="30170" xr:uid="{5CCD3AA4-F3AA-4A32-8A5C-5D7A29944923}"/>
    <cellStyle name="Normal 5 4 3 3 2 3 6" xfId="45054" xr:uid="{11C44F5A-83ED-4459-83A9-09F3466AD2A6}"/>
    <cellStyle name="Normal 5 4 3 3 2 3 7" xfId="9634" xr:uid="{5BC55DBB-E86F-42E8-90D6-96EBA6445F0F}"/>
    <cellStyle name="Normal 5 4 3 3 2 4" xfId="1270" xr:uid="{6F49F86A-4DD4-45C2-93DF-F9AE6C06E2B0}"/>
    <cellStyle name="Normal 5 4 3 3 2 4 2" xfId="25034" xr:uid="{066986E0-D526-4115-ADEE-2454059147EA}"/>
    <cellStyle name="Normal 5 4 3 3 2 4 2 2" xfId="38726" xr:uid="{4A56C2D5-328D-44EB-AD15-DAD6C0BFBEC6}"/>
    <cellStyle name="Normal 5 4 3 3 2 4 2 3" xfId="53610" xr:uid="{4FF00DB6-24EE-43DE-8C92-70EB987A5CFE}"/>
    <cellStyle name="Normal 5 4 3 3 2 4 3" xfId="18190" xr:uid="{D4354F16-86CB-4EA9-8DA0-807A794C8E66}"/>
    <cellStyle name="Normal 5 4 3 3 2 4 3 2" xfId="40962" xr:uid="{B56288F5-1036-4944-9ED8-A73CA9038B94}"/>
    <cellStyle name="Normal 5 4 3 3 2 4 4" xfId="31880" xr:uid="{88A68C41-522C-4C32-B033-60A46124F42D}"/>
    <cellStyle name="Normal 5 4 3 3 2 4 5" xfId="46764" xr:uid="{B89112BC-20CC-4230-A36B-30E324301C5A}"/>
    <cellStyle name="Normal 5 4 3 3 2 4 6" xfId="11344" xr:uid="{934CE8DE-BB2F-4538-B538-04DBF7E3AE52}"/>
    <cellStyle name="Normal 5 4 3 3 2 5" xfId="21612" xr:uid="{6CC0B566-B12A-4045-BD49-614DFF7ACA39}"/>
    <cellStyle name="Normal 5 4 3 3 2 5 2" xfId="35304" xr:uid="{68E2A0E7-E842-421E-993B-335F3C659AE7}"/>
    <cellStyle name="Normal 5 4 3 3 2 5 3" xfId="50188" xr:uid="{D0711E57-73A4-448D-923B-B03EEDA4202D}"/>
    <cellStyle name="Normal 5 4 3 3 2 6" xfId="14768" xr:uid="{EF406656-AB17-4C44-A558-158C4F78D3B5}"/>
    <cellStyle name="Normal 5 4 3 3 2 6 2" xfId="40830" xr:uid="{A0DFBCC3-98B5-49A8-BBA3-6E2E1B47011B}"/>
    <cellStyle name="Normal 5 4 3 3 2 7" xfId="28458" xr:uid="{B28C2F16-3F62-4196-9B27-A647D8FE52C1}"/>
    <cellStyle name="Normal 5 4 3 3 2 8" xfId="43342" xr:uid="{F8210156-E6C6-4E10-85B5-F28ACCE094B6}"/>
    <cellStyle name="Normal 5 4 3 3 2 9" xfId="7922" xr:uid="{D2AC6C5E-E919-42BD-9594-6C9E996ED9C5}"/>
    <cellStyle name="Normal 5 4 3 3 3" xfId="556" xr:uid="{7AB9BCB6-BA11-482C-AE76-D5BE1CED33A9}"/>
    <cellStyle name="Normal 5 4 3 3 3 2" xfId="1271" xr:uid="{7ECE225E-451D-4902-A99B-8B3E0225CF7E}"/>
    <cellStyle name="Normal 5 4 3 3 3 2 2" xfId="1272" xr:uid="{E9022A12-BC60-4262-BEFC-DD7E4C39CAEB}"/>
    <cellStyle name="Normal 5 4 3 3 3 2 2 2" xfId="26748" xr:uid="{E3DBA525-A453-4AE9-B8D5-F4B9674B4EEC}"/>
    <cellStyle name="Normal 5 4 3 3 3 2 2 2 2" xfId="40440" xr:uid="{F88C027D-9E67-4467-9DCE-2A7B4D212F04}"/>
    <cellStyle name="Normal 5 4 3 3 3 2 2 2 3" xfId="55324" xr:uid="{69E076EA-3D2E-4BAD-9731-263D07739997}"/>
    <cellStyle name="Normal 5 4 3 3 3 2 2 3" xfId="19904" xr:uid="{E0B91945-48E1-4F06-B213-522318D175D6}"/>
    <cellStyle name="Normal 5 4 3 3 3 2 2 3 2" xfId="40964" xr:uid="{2A6570B1-CDF3-4527-B8F8-E9C890985D68}"/>
    <cellStyle name="Normal 5 4 3 3 3 2 2 4" xfId="33594" xr:uid="{2AA99F9E-0F12-49D5-B603-D636119D1EDC}"/>
    <cellStyle name="Normal 5 4 3 3 3 2 2 5" xfId="48478" xr:uid="{9C873481-D01A-48AA-844C-19D02F111F92}"/>
    <cellStyle name="Normal 5 4 3 3 3 2 2 6" xfId="13058" xr:uid="{3AE4C144-7695-4891-B35A-B44B6C568221}"/>
    <cellStyle name="Normal 5 4 3 3 3 2 3" xfId="23326" xr:uid="{B4198163-6289-4AF8-A69A-21C1B0C7FCB9}"/>
    <cellStyle name="Normal 5 4 3 3 3 2 3 2" xfId="37018" xr:uid="{2CB82DBF-D267-43A1-8690-1C2E3BB6854E}"/>
    <cellStyle name="Normal 5 4 3 3 3 2 3 3" xfId="51902" xr:uid="{1BBC316F-AF1E-4885-8641-6744925B68CB}"/>
    <cellStyle name="Normal 5 4 3 3 3 2 4" xfId="16482" xr:uid="{A8EF2514-83D3-4A2D-B65A-9757C7EEF0FE}"/>
    <cellStyle name="Normal 5 4 3 3 3 2 4 2" xfId="40963" xr:uid="{5C749660-93DD-4650-A895-547504A3873C}"/>
    <cellStyle name="Normal 5 4 3 3 3 2 5" xfId="30172" xr:uid="{5E8633FB-65A0-41F2-8DB9-14A03E6A25C4}"/>
    <cellStyle name="Normal 5 4 3 3 3 2 6" xfId="45056" xr:uid="{B0D47FAB-2E86-4522-B4B9-7C136C21D6B3}"/>
    <cellStyle name="Normal 5 4 3 3 3 2 7" xfId="9636" xr:uid="{531D4598-9A7D-4BF6-B37A-45890E0C7C4E}"/>
    <cellStyle name="Normal 5 4 3 3 3 3" xfId="1273" xr:uid="{ADFCA771-94EE-4600-925F-F4D4B3B48597}"/>
    <cellStyle name="Normal 5 4 3 3 3 3 2" xfId="25036" xr:uid="{A7EC09A6-72DA-417C-9F59-4EA6827B896D}"/>
    <cellStyle name="Normal 5 4 3 3 3 3 2 2" xfId="38728" xr:uid="{45F5834B-3DC7-4E72-B0A5-B7A08E0A5FF5}"/>
    <cellStyle name="Normal 5 4 3 3 3 3 2 3" xfId="53612" xr:uid="{E645739D-D3A3-4682-B210-29BABAC90CF4}"/>
    <cellStyle name="Normal 5 4 3 3 3 3 3" xfId="18192" xr:uid="{5EB82A18-9CBE-4C8D-97A5-B3EDC77A8851}"/>
    <cellStyle name="Normal 5 4 3 3 3 3 3 2" xfId="40965" xr:uid="{19F3EDF7-0E46-4C0B-BB30-0C7C5FF5BC38}"/>
    <cellStyle name="Normal 5 4 3 3 3 3 4" xfId="31882" xr:uid="{01C73EFA-66CE-4106-B013-CDEB2A0E4481}"/>
    <cellStyle name="Normal 5 4 3 3 3 3 5" xfId="46766" xr:uid="{FEDBBA1E-FCBB-4B4D-A85C-FB88CCEF9806}"/>
    <cellStyle name="Normal 5 4 3 3 3 3 6" xfId="11346" xr:uid="{83628511-2E9A-43EA-989B-806765489EA7}"/>
    <cellStyle name="Normal 5 4 3 3 3 4" xfId="21614" xr:uid="{63166C4A-458B-47C8-A595-4C5407717340}"/>
    <cellStyle name="Normal 5 4 3 3 3 4 2" xfId="35306" xr:uid="{D4791379-D95E-4046-B843-E8FAAD91F4B7}"/>
    <cellStyle name="Normal 5 4 3 3 3 4 3" xfId="50190" xr:uid="{89C334A0-B668-4348-9451-C95F82B49BC6}"/>
    <cellStyle name="Normal 5 4 3 3 3 5" xfId="14770" xr:uid="{B4557280-BC91-47DD-B7D2-770C28E5107A}"/>
    <cellStyle name="Normal 5 4 3 3 3 5 2" xfId="40832" xr:uid="{187F86A1-3D92-4E24-950B-AA1731CA8B8D}"/>
    <cellStyle name="Normal 5 4 3 3 3 6" xfId="28460" xr:uid="{C0EB73EB-3812-449A-BACF-675ECA664205}"/>
    <cellStyle name="Normal 5 4 3 3 3 7" xfId="43344" xr:uid="{17F05676-C1F1-469F-976E-8C131C33748E}"/>
    <cellStyle name="Normal 5 4 3 3 3 8" xfId="7924" xr:uid="{DB545BCF-CB88-40F9-BE5D-6396457D1636}"/>
    <cellStyle name="Normal 5 4 3 3 4" xfId="1274" xr:uid="{D8AB90F3-4C2F-4344-B088-D8001F275074}"/>
    <cellStyle name="Normal 5 4 3 3 4 2" xfId="1275" xr:uid="{BCE67357-6CA2-4D91-814E-8405AB5664A9}"/>
    <cellStyle name="Normal 5 4 3 3 4 2 2" xfId="13059" xr:uid="{E80E391B-E8EA-454F-BDBD-334C72BF69B8}"/>
    <cellStyle name="Normal 5 4 3 3 4 2 2 2" xfId="26749" xr:uid="{172AE246-132A-435F-BDBD-52A9C8C0EC74}"/>
    <cellStyle name="Normal 5 4 3 3 4 2 2 2 2" xfId="40441" xr:uid="{82C0D646-5D39-4E39-9E42-91ECC61A1232}"/>
    <cellStyle name="Normal 5 4 3 3 4 2 2 2 3" xfId="55325" xr:uid="{84468B36-8F1E-4BCE-85CA-74E75284F6DD}"/>
    <cellStyle name="Normal 5 4 3 3 4 2 2 3" xfId="19905" xr:uid="{6C6B450A-9512-4C41-8E75-CF06F671184E}"/>
    <cellStyle name="Normal 5 4 3 3 4 2 2 4" xfId="33595" xr:uid="{BA0C2CF2-A52A-4DF6-A8EB-25E25B7F08E6}"/>
    <cellStyle name="Normal 5 4 3 3 4 2 2 5" xfId="48479" xr:uid="{005A8DC7-DE4B-463F-90B1-02D8440269FE}"/>
    <cellStyle name="Normal 5 4 3 3 4 2 3" xfId="23327" xr:uid="{9E7E18B1-52E5-4B89-BB97-71C36F2D9329}"/>
    <cellStyle name="Normal 5 4 3 3 4 2 3 2" xfId="37019" xr:uid="{283D13C5-7FAC-4293-896B-52C237577AB5}"/>
    <cellStyle name="Normal 5 4 3 3 4 2 3 3" xfId="51903" xr:uid="{CF815920-E722-4F00-B6EB-14E1ADECCC9B}"/>
    <cellStyle name="Normal 5 4 3 3 4 2 4" xfId="16483" xr:uid="{EC43FD42-040F-4DC9-8ED1-8A628859EE78}"/>
    <cellStyle name="Normal 5 4 3 3 4 2 4 2" xfId="40967" xr:uid="{8381BB35-5665-45AF-A64A-64CAFFAB953D}"/>
    <cellStyle name="Normal 5 4 3 3 4 2 5" xfId="30173" xr:uid="{E201462C-3780-4D03-A7F3-869EB84D15E9}"/>
    <cellStyle name="Normal 5 4 3 3 4 2 6" xfId="45057" xr:uid="{5B5E305D-80B3-4821-8723-F818DEB3EEBC}"/>
    <cellStyle name="Normal 5 4 3 3 4 2 7" xfId="9637" xr:uid="{948A8900-FD1E-4022-B582-6D1933E21B74}"/>
    <cellStyle name="Normal 5 4 3 3 4 3" xfId="11347" xr:uid="{112F25CF-627D-42A4-90E2-AE8D653BDDD8}"/>
    <cellStyle name="Normal 5 4 3 3 4 3 2" xfId="25037" xr:uid="{ED6BC508-2BED-4B7C-A26E-6E5C7A91137E}"/>
    <cellStyle name="Normal 5 4 3 3 4 3 2 2" xfId="38729" xr:uid="{5CEBBF9E-369A-481A-8A37-3CBF9AFB782D}"/>
    <cellStyle name="Normal 5 4 3 3 4 3 2 3" xfId="53613" xr:uid="{944AA0A8-44F9-4504-BFFE-FD10C9BDD315}"/>
    <cellStyle name="Normal 5 4 3 3 4 3 3" xfId="18193" xr:uid="{30A20DC7-3A77-4410-81CE-94DDB7FDEFD3}"/>
    <cellStyle name="Normal 5 4 3 3 4 3 4" xfId="31883" xr:uid="{55A7C906-77A6-472C-B165-B1C4B2B35DB6}"/>
    <cellStyle name="Normal 5 4 3 3 4 3 5" xfId="46767" xr:uid="{DD52C134-9E9F-4BD5-99C3-E1A64EFFC40B}"/>
    <cellStyle name="Normal 5 4 3 3 4 4" xfId="21615" xr:uid="{9E4D65E7-307E-4CDE-811C-060A017CC29D}"/>
    <cellStyle name="Normal 5 4 3 3 4 4 2" xfId="35307" xr:uid="{1DB4993B-49A7-490C-B8FB-8C4B42671900}"/>
    <cellStyle name="Normal 5 4 3 3 4 4 3" xfId="50191" xr:uid="{2D9FF25B-D9DC-4D29-ACFB-C1C454A06FC1}"/>
    <cellStyle name="Normal 5 4 3 3 4 5" xfId="14771" xr:uid="{DF8971B6-A855-4096-AE17-7712FE945BE8}"/>
    <cellStyle name="Normal 5 4 3 3 4 5 2" xfId="40966" xr:uid="{5DE76109-B4A0-4569-B7F0-C0FD628A3414}"/>
    <cellStyle name="Normal 5 4 3 3 4 6" xfId="28461" xr:uid="{C2D67B4A-B952-4B83-8E2C-82B03F68CE0F}"/>
    <cellStyle name="Normal 5 4 3 3 4 7" xfId="43345" xr:uid="{76AE3BB4-5FCF-42A4-B4EE-699FF83DBB79}"/>
    <cellStyle name="Normal 5 4 3 3 4 8" xfId="7925" xr:uid="{1CCA2DB4-41AD-42E8-B276-6D3A82BC1B8A}"/>
    <cellStyle name="Normal 5 4 3 3 5" xfId="1276" xr:uid="{ADB3044A-8D5B-4493-B320-1B36F5C124EB}"/>
    <cellStyle name="Normal 5 4 3 3 5 2" xfId="13055" xr:uid="{DAAAD66E-4CDC-4586-AD46-4AB75D3811FE}"/>
    <cellStyle name="Normal 5 4 3 3 5 2 2" xfId="26745" xr:uid="{68A611D2-00DA-4D47-91E8-F1F692F2DC31}"/>
    <cellStyle name="Normal 5 4 3 3 5 2 2 2" xfId="40437" xr:uid="{A2A93819-D878-4842-8199-4A3E08688303}"/>
    <cellStyle name="Normal 5 4 3 3 5 2 2 3" xfId="55321" xr:uid="{77FA3759-A2CF-48A4-A478-67840DFE111B}"/>
    <cellStyle name="Normal 5 4 3 3 5 2 3" xfId="19901" xr:uid="{1D5D62E2-46C5-46A2-AB07-29D57B067863}"/>
    <cellStyle name="Normal 5 4 3 3 5 2 4" xfId="33591" xr:uid="{6667AEE8-D111-4802-885E-56550716066D}"/>
    <cellStyle name="Normal 5 4 3 3 5 2 5" xfId="48475" xr:uid="{3CF5537C-8445-454D-A22E-BD066F7E3699}"/>
    <cellStyle name="Normal 5 4 3 3 5 3" xfId="23323" xr:uid="{FC38E1B4-46F1-4C30-9175-3F23719CC6C1}"/>
    <cellStyle name="Normal 5 4 3 3 5 3 2" xfId="37015" xr:uid="{CCDEFCE2-FA2B-4EB6-94BB-9419037AB46B}"/>
    <cellStyle name="Normal 5 4 3 3 5 3 3" xfId="51899" xr:uid="{78D63C0E-FC86-4DE4-A915-EBBEF0EBF755}"/>
    <cellStyle name="Normal 5 4 3 3 5 4" xfId="16479" xr:uid="{52C53623-2F53-4FFC-84F0-343C23E82824}"/>
    <cellStyle name="Normal 5 4 3 3 5 4 2" xfId="40968" xr:uid="{FC25DD39-C0D7-46A4-9FEC-6C0A3C4F17B5}"/>
    <cellStyle name="Normal 5 4 3 3 5 5" xfId="30169" xr:uid="{027146AD-6421-4AB3-961E-7CE71383B24E}"/>
    <cellStyle name="Normal 5 4 3 3 5 6" xfId="45053" xr:uid="{ED294673-36BB-4173-8028-CC7C4B7EF56E}"/>
    <cellStyle name="Normal 5 4 3 3 5 7" xfId="9633" xr:uid="{51D6D4B2-4F56-4B77-A3D2-F2E6FEB691B6}"/>
    <cellStyle name="Normal 5 4 3 3 6" xfId="11343" xr:uid="{25DBA827-6986-4339-81FB-84E359E0A76C}"/>
    <cellStyle name="Normal 5 4 3 3 6 2" xfId="25033" xr:uid="{F33263FC-6562-4B4E-8D55-2AFEA6A5892D}"/>
    <cellStyle name="Normal 5 4 3 3 6 2 2" xfId="38725" xr:uid="{176D9799-3EB1-458D-B49D-93F5777E88AB}"/>
    <cellStyle name="Normal 5 4 3 3 6 2 3" xfId="53609" xr:uid="{17AA1397-06ED-46FC-A438-EC4046AD7CAE}"/>
    <cellStyle name="Normal 5 4 3 3 6 3" xfId="18189" xr:uid="{D35123B8-3B9D-4B06-8680-FE6E00843DE7}"/>
    <cellStyle name="Normal 5 4 3 3 6 4" xfId="31879" xr:uid="{8C2604D6-FB3E-4B1A-87E2-01BABB232F4D}"/>
    <cellStyle name="Normal 5 4 3 3 6 5" xfId="46763" xr:uid="{F7FE7BF6-DFA1-4AA9-ACEC-678C8318E71C}"/>
    <cellStyle name="Normal 5 4 3 3 7" xfId="21611" xr:uid="{A058158F-583C-4785-9EFB-1F6F1E718BAB}"/>
    <cellStyle name="Normal 5 4 3 3 7 2" xfId="35303" xr:uid="{A3561319-5475-40CB-B0A9-468D9D5EC431}"/>
    <cellStyle name="Normal 5 4 3 3 7 3" xfId="50187" xr:uid="{5E6F0F57-A69A-4D31-A562-229FC7BDCCCC}"/>
    <cellStyle name="Normal 5 4 3 3 8" xfId="14767" xr:uid="{175BD26D-3F8E-48DE-92AF-ABE55321B283}"/>
    <cellStyle name="Normal 5 4 3 3 8 2" xfId="40784" xr:uid="{A015C535-6E38-4CEA-A3EC-A50BF3ADF3AD}"/>
    <cellStyle name="Normal 5 4 3 3 9" xfId="28457" xr:uid="{DCC06B4E-74A3-4EAB-9339-8B3153FCF966}"/>
    <cellStyle name="Normal 5 4 3 4" xfId="304" xr:uid="{E166BAC8-46D9-4A5D-9159-BDF30673812F}"/>
    <cellStyle name="Normal 5 4 3 4 10" xfId="43346" xr:uid="{D1E3AFEF-C45F-4554-A107-85690E568E6C}"/>
    <cellStyle name="Normal 5 4 3 4 11" xfId="7926" xr:uid="{3A1BA7CC-BD3C-4B8C-A075-7C264525A580}"/>
    <cellStyle name="Normal 5 4 3 4 2" xfId="557" xr:uid="{D56EFEE2-8BA8-4EAE-81B8-3D7164FE986A}"/>
    <cellStyle name="Normal 5 4 3 4 2 2" xfId="1277" xr:uid="{AC7555FC-B747-44A6-8271-BDB83912E872}"/>
    <cellStyle name="Normal 5 4 3 4 2 2 2" xfId="1278" xr:uid="{79CC304D-4EBC-4FDC-A902-6DEB2D423525}"/>
    <cellStyle name="Normal 5 4 3 4 2 2 2 2" xfId="13062" xr:uid="{8AC4DB9B-596A-42B0-BAD9-AFD495551B67}"/>
    <cellStyle name="Normal 5 4 3 4 2 2 2 2 2" xfId="26752" xr:uid="{544FB850-308F-413F-A9D2-459B46889797}"/>
    <cellStyle name="Normal 5 4 3 4 2 2 2 2 2 2" xfId="40444" xr:uid="{81CADDE2-E9EB-443E-AA82-007D385A8454}"/>
    <cellStyle name="Normal 5 4 3 4 2 2 2 2 2 3" xfId="55328" xr:uid="{CC28705F-C1B2-423A-B5FA-6B5C15309228}"/>
    <cellStyle name="Normal 5 4 3 4 2 2 2 2 3" xfId="19908" xr:uid="{14D746F0-B69D-40D2-9BCF-9B8595CC95FC}"/>
    <cellStyle name="Normal 5 4 3 4 2 2 2 2 4" xfId="33598" xr:uid="{CCDCFFAB-1FB4-4B6A-8C6D-EA9769CF9877}"/>
    <cellStyle name="Normal 5 4 3 4 2 2 2 2 5" xfId="48482" xr:uid="{71C08199-F17B-4441-9DCE-1184D0086E31}"/>
    <cellStyle name="Normal 5 4 3 4 2 2 2 3" xfId="23330" xr:uid="{1FC36326-4B36-4C31-9A8E-697BD7A0F1AF}"/>
    <cellStyle name="Normal 5 4 3 4 2 2 2 3 2" xfId="37022" xr:uid="{963029D5-1DD0-4016-AC82-E41D185F2B80}"/>
    <cellStyle name="Normal 5 4 3 4 2 2 2 3 3" xfId="51906" xr:uid="{3BCA1C34-0822-42BB-B9C8-6ED86B85E9F3}"/>
    <cellStyle name="Normal 5 4 3 4 2 2 2 4" xfId="16486" xr:uid="{3CDC9E75-E7F1-4DD6-BDEF-D05E35A3A043}"/>
    <cellStyle name="Normal 5 4 3 4 2 2 2 4 2" xfId="40970" xr:uid="{B7E082E2-B66D-4406-AA60-1AC45D320CF8}"/>
    <cellStyle name="Normal 5 4 3 4 2 2 2 5" xfId="30176" xr:uid="{13866250-362E-40C8-9C5B-750251F0221D}"/>
    <cellStyle name="Normal 5 4 3 4 2 2 2 6" xfId="45060" xr:uid="{4AB8463B-576B-4BDF-B3CC-F26B76D33DE7}"/>
    <cellStyle name="Normal 5 4 3 4 2 2 2 7" xfId="9640" xr:uid="{2CECC96C-300D-43BA-BACD-316AF2442935}"/>
    <cellStyle name="Normal 5 4 3 4 2 2 3" xfId="11350" xr:uid="{402A1712-C205-457C-B82E-AA8FABF96BB8}"/>
    <cellStyle name="Normal 5 4 3 4 2 2 3 2" xfId="25040" xr:uid="{B147145C-286C-4A5E-8848-68786D649DC9}"/>
    <cellStyle name="Normal 5 4 3 4 2 2 3 2 2" xfId="38732" xr:uid="{11D5AFDA-0662-43AD-A18D-C4340B28DC0D}"/>
    <cellStyle name="Normal 5 4 3 4 2 2 3 2 3" xfId="53616" xr:uid="{95F3F560-D4F6-4202-8370-DBB95550FB66}"/>
    <cellStyle name="Normal 5 4 3 4 2 2 3 3" xfId="18196" xr:uid="{826A5D9A-26D3-40A9-8BDE-F82B312BBD45}"/>
    <cellStyle name="Normal 5 4 3 4 2 2 3 4" xfId="31886" xr:uid="{3320E15E-3409-4CEE-9B98-7938558DF6DE}"/>
    <cellStyle name="Normal 5 4 3 4 2 2 3 5" xfId="46770" xr:uid="{0E037E8C-1949-4F01-9D80-B8D8076A6427}"/>
    <cellStyle name="Normal 5 4 3 4 2 2 4" xfId="21618" xr:uid="{8D358025-6620-4FD1-9C93-32B1F23F1894}"/>
    <cellStyle name="Normal 5 4 3 4 2 2 4 2" xfId="35310" xr:uid="{A803DCAB-AC39-496D-B885-87F2ABF6DF8E}"/>
    <cellStyle name="Normal 5 4 3 4 2 2 4 3" xfId="50194" xr:uid="{A133E2F3-93B7-4EEE-AE29-D05FA5C5106B}"/>
    <cellStyle name="Normal 5 4 3 4 2 2 5" xfId="14774" xr:uid="{89987DCF-DE37-45B7-A92C-DAC670412DC9}"/>
    <cellStyle name="Normal 5 4 3 4 2 2 5 2" xfId="40969" xr:uid="{EFC6B3C2-38CD-41FB-AD68-0149F5FF4EFB}"/>
    <cellStyle name="Normal 5 4 3 4 2 2 6" xfId="28464" xr:uid="{0B7A379F-AC4C-4E5D-9DB2-A8341EC7A771}"/>
    <cellStyle name="Normal 5 4 3 4 2 2 7" xfId="43348" xr:uid="{FBF4D2D6-B15D-499F-BD60-50E50E9C30FA}"/>
    <cellStyle name="Normal 5 4 3 4 2 2 8" xfId="7928" xr:uid="{FD37AFE1-A3F0-4AB7-BB15-7AA4FB447DE5}"/>
    <cellStyle name="Normal 5 4 3 4 2 3" xfId="1279" xr:uid="{EF5D3167-68DB-40B6-BFCA-AB2E4D3A1936}"/>
    <cellStyle name="Normal 5 4 3 4 2 3 2" xfId="13061" xr:uid="{076A1FE7-DB03-4A77-8034-5455C904DD0F}"/>
    <cellStyle name="Normal 5 4 3 4 2 3 2 2" xfId="26751" xr:uid="{3050D35F-3944-48A6-8B4F-A7BCB9B60ECF}"/>
    <cellStyle name="Normal 5 4 3 4 2 3 2 2 2" xfId="40443" xr:uid="{E98D7972-BE71-41A9-BF4F-24154ED796AE}"/>
    <cellStyle name="Normal 5 4 3 4 2 3 2 2 3" xfId="55327" xr:uid="{8F36CB0A-A517-4A72-9E0D-3209049C0B5D}"/>
    <cellStyle name="Normal 5 4 3 4 2 3 2 3" xfId="19907" xr:uid="{9FEB6FD7-1314-406A-95A9-AFE2F46895BC}"/>
    <cellStyle name="Normal 5 4 3 4 2 3 2 4" xfId="33597" xr:uid="{F286A534-5C31-4236-A646-C9DBA692249C}"/>
    <cellStyle name="Normal 5 4 3 4 2 3 2 5" xfId="48481" xr:uid="{F53A9C2B-4DF4-4D3E-A91A-F0E94CFAA846}"/>
    <cellStyle name="Normal 5 4 3 4 2 3 3" xfId="23329" xr:uid="{ED3684D4-0C0C-48B3-A667-B6383ADFF148}"/>
    <cellStyle name="Normal 5 4 3 4 2 3 3 2" xfId="37021" xr:uid="{1534BDDD-DDAF-4913-904F-598BA8777D02}"/>
    <cellStyle name="Normal 5 4 3 4 2 3 3 3" xfId="51905" xr:uid="{126A15CE-DCB6-46FB-A582-A4B34AAFBA76}"/>
    <cellStyle name="Normal 5 4 3 4 2 3 4" xfId="16485" xr:uid="{CAC7C14B-B5AF-4775-BCFC-C19E02CDEFCC}"/>
    <cellStyle name="Normal 5 4 3 4 2 3 4 2" xfId="40971" xr:uid="{0DC73807-2F12-4875-8C40-6F0FF977074C}"/>
    <cellStyle name="Normal 5 4 3 4 2 3 5" xfId="30175" xr:uid="{76696230-3AEA-4DBD-9CCF-769A3EB5746F}"/>
    <cellStyle name="Normal 5 4 3 4 2 3 6" xfId="45059" xr:uid="{B73F2DAD-568A-4343-B82D-C86F6BD2A68E}"/>
    <cellStyle name="Normal 5 4 3 4 2 3 7" xfId="9639" xr:uid="{96C3BD92-A11F-47C0-BDCF-720041C79473}"/>
    <cellStyle name="Normal 5 4 3 4 2 4" xfId="11349" xr:uid="{D5E19BEE-2693-4FC9-BD2D-59DBF3CEB56A}"/>
    <cellStyle name="Normal 5 4 3 4 2 4 2" xfId="25039" xr:uid="{FE4EF44A-72FC-495F-834C-DCA667169D10}"/>
    <cellStyle name="Normal 5 4 3 4 2 4 2 2" xfId="38731" xr:uid="{3A0D64CB-F75E-4FF1-844E-E95351F68596}"/>
    <cellStyle name="Normal 5 4 3 4 2 4 2 3" xfId="53615" xr:uid="{9E7D3C81-4E6C-4D05-87C6-17006F50D1F0}"/>
    <cellStyle name="Normal 5 4 3 4 2 4 3" xfId="18195" xr:uid="{A7A7CE57-7A91-47DB-A81E-7AB47AF140D6}"/>
    <cellStyle name="Normal 5 4 3 4 2 4 4" xfId="31885" xr:uid="{04BAA746-02FE-41EC-AAB4-E00EF5B3D7CA}"/>
    <cellStyle name="Normal 5 4 3 4 2 4 5" xfId="46769" xr:uid="{2A175C50-1B7C-45A0-B28F-ED639BDB5C63}"/>
    <cellStyle name="Normal 5 4 3 4 2 5" xfId="21617" xr:uid="{52055AC0-A607-47DC-964E-4311556BF0A2}"/>
    <cellStyle name="Normal 5 4 3 4 2 5 2" xfId="35309" xr:uid="{C6B249D4-4155-4280-9C9A-B98569C1EBD7}"/>
    <cellStyle name="Normal 5 4 3 4 2 5 3" xfId="50193" xr:uid="{D5C14B31-AE12-4732-88A3-376D317ADFB1}"/>
    <cellStyle name="Normal 5 4 3 4 2 6" xfId="14773" xr:uid="{0352B869-D075-461D-BDDA-C0F5737542A0}"/>
    <cellStyle name="Normal 5 4 3 4 2 6 2" xfId="40833" xr:uid="{24B9C778-D827-4738-B076-5B2ACF1F7129}"/>
    <cellStyle name="Normal 5 4 3 4 2 7" xfId="28463" xr:uid="{BB672070-46F4-442E-93FD-4FDD6AE818AA}"/>
    <cellStyle name="Normal 5 4 3 4 2 8" xfId="43347" xr:uid="{636AD0CA-E463-49BE-BE6D-BF7C38391EC4}"/>
    <cellStyle name="Normal 5 4 3 4 2 9" xfId="7927" xr:uid="{AB2B6525-8B60-41A7-80CD-48E3AE4B835C}"/>
    <cellStyle name="Normal 5 4 3 4 3" xfId="1280" xr:uid="{EF39CD62-65AD-4635-885E-782849BACE69}"/>
    <cellStyle name="Normal 5 4 3 4 3 2" xfId="1281" xr:uid="{8CD726F0-5E1A-473F-BF93-C3DEB6B67451}"/>
    <cellStyle name="Normal 5 4 3 4 3 2 2" xfId="13063" xr:uid="{CB19E345-EFC2-4BE1-BABF-FAA7E1E3ADF5}"/>
    <cellStyle name="Normal 5 4 3 4 3 2 2 2" xfId="26753" xr:uid="{735FFA27-1554-4F16-9C49-A0C4BD74B95D}"/>
    <cellStyle name="Normal 5 4 3 4 3 2 2 2 2" xfId="40445" xr:uid="{FE0B1A38-2248-498B-ACA1-07B57D7007E3}"/>
    <cellStyle name="Normal 5 4 3 4 3 2 2 2 3" xfId="55329" xr:uid="{597D25ED-7EE1-4E11-86BC-3A0F53615C15}"/>
    <cellStyle name="Normal 5 4 3 4 3 2 2 3" xfId="19909" xr:uid="{327EA933-6711-426B-A85D-063F5673CBFE}"/>
    <cellStyle name="Normal 5 4 3 4 3 2 2 4" xfId="33599" xr:uid="{C52A2BD3-984C-4DB1-B98F-AF65F8D11B38}"/>
    <cellStyle name="Normal 5 4 3 4 3 2 2 5" xfId="48483" xr:uid="{E88FB7A8-C066-4D8C-929C-54D12FE8D6B5}"/>
    <cellStyle name="Normal 5 4 3 4 3 2 3" xfId="23331" xr:uid="{5F9BE5F6-8E41-4982-BAF4-2F2496F09D40}"/>
    <cellStyle name="Normal 5 4 3 4 3 2 3 2" xfId="37023" xr:uid="{E3B92592-464D-43AF-B11E-056E5C968F47}"/>
    <cellStyle name="Normal 5 4 3 4 3 2 3 3" xfId="51907" xr:uid="{3FC86A76-F487-4345-A79F-ECD6A9D9519A}"/>
    <cellStyle name="Normal 5 4 3 4 3 2 4" xfId="16487" xr:uid="{EA34AC67-9186-46B0-8241-668A7BB17220}"/>
    <cellStyle name="Normal 5 4 3 4 3 2 4 2" xfId="40973" xr:uid="{4BA4AF92-C51F-4619-921B-EF809A90D5B1}"/>
    <cellStyle name="Normal 5 4 3 4 3 2 5" xfId="30177" xr:uid="{D2EEE566-4EE9-46EB-8E8A-2798396CCD0B}"/>
    <cellStyle name="Normal 5 4 3 4 3 2 6" xfId="45061" xr:uid="{E7E3AEA4-5EAB-4281-A5CE-0A641889D63E}"/>
    <cellStyle name="Normal 5 4 3 4 3 2 7" xfId="9641" xr:uid="{F2B8E002-BB88-4C98-80DA-EBD7763E0C2D}"/>
    <cellStyle name="Normal 5 4 3 4 3 3" xfId="11351" xr:uid="{A6C6C410-348A-4C12-B1C8-AED7B4072486}"/>
    <cellStyle name="Normal 5 4 3 4 3 3 2" xfId="25041" xr:uid="{23107F3C-B76C-4B4F-8002-B2F98FF2E14B}"/>
    <cellStyle name="Normal 5 4 3 4 3 3 2 2" xfId="38733" xr:uid="{0057EE8C-553C-4BB7-87C6-3E258AA1363C}"/>
    <cellStyle name="Normal 5 4 3 4 3 3 2 3" xfId="53617" xr:uid="{AB271169-5417-4871-AA5E-C112A42B30DD}"/>
    <cellStyle name="Normal 5 4 3 4 3 3 3" xfId="18197" xr:uid="{200D5351-C0E0-4BCF-B6FA-753ACB8AFFC3}"/>
    <cellStyle name="Normal 5 4 3 4 3 3 4" xfId="31887" xr:uid="{AE82721B-0AC4-472A-9C95-456B80EAAC6D}"/>
    <cellStyle name="Normal 5 4 3 4 3 3 5" xfId="46771" xr:uid="{CE2A76F9-2206-47A0-A69E-39CE1082A32D}"/>
    <cellStyle name="Normal 5 4 3 4 3 4" xfId="21619" xr:uid="{EEB6EA75-2E3C-4B4C-A38E-79C002139B1A}"/>
    <cellStyle name="Normal 5 4 3 4 3 4 2" xfId="35311" xr:uid="{E91FED4F-0A9D-4E28-AE9A-9B56A386673A}"/>
    <cellStyle name="Normal 5 4 3 4 3 4 3" xfId="50195" xr:uid="{923FD910-DCB4-40CD-8306-507AB56D60A7}"/>
    <cellStyle name="Normal 5 4 3 4 3 5" xfId="14775" xr:uid="{F2DE8BBA-FF18-491B-9786-8A24FA7E7A8F}"/>
    <cellStyle name="Normal 5 4 3 4 3 5 2" xfId="40972" xr:uid="{8EA82F5A-B6B0-49DB-8C64-CCBDB8D7EEAA}"/>
    <cellStyle name="Normal 5 4 3 4 3 6" xfId="28465" xr:uid="{991ED78E-3361-4D5B-9FFC-40EAD3A1DE8F}"/>
    <cellStyle name="Normal 5 4 3 4 3 7" xfId="43349" xr:uid="{EF3FD264-38B2-4F08-B763-16225EC85459}"/>
    <cellStyle name="Normal 5 4 3 4 3 8" xfId="7929" xr:uid="{B89F30C9-16DA-4724-8502-B56C47D34E0C}"/>
    <cellStyle name="Normal 5 4 3 4 4" xfId="1282" xr:uid="{7EDCE5ED-AB0B-46B7-BB6B-C2D6B5BE1AD7}"/>
    <cellStyle name="Normal 5 4 3 4 4 2" xfId="9642" xr:uid="{1BD636A0-FB42-44F2-A0F6-5BF146A2B0AD}"/>
    <cellStyle name="Normal 5 4 3 4 4 2 2" xfId="13064" xr:uid="{F597BF3B-C889-4ED3-BAC9-80AA569581CF}"/>
    <cellStyle name="Normal 5 4 3 4 4 2 2 2" xfId="26754" xr:uid="{4E6B4195-04FE-484D-81B2-C3CA41ECD384}"/>
    <cellStyle name="Normal 5 4 3 4 4 2 2 2 2" xfId="40446" xr:uid="{A8114277-D1D0-44FB-8B71-BF4B7AF73A03}"/>
    <cellStyle name="Normal 5 4 3 4 4 2 2 2 3" xfId="55330" xr:uid="{83C69A69-AC94-4743-B98D-B440FF36F8D0}"/>
    <cellStyle name="Normal 5 4 3 4 4 2 2 3" xfId="19910" xr:uid="{7F0FC39E-A5E0-4987-966C-6EF919EE3713}"/>
    <cellStyle name="Normal 5 4 3 4 4 2 2 4" xfId="33600" xr:uid="{37D50DE0-77F0-4EAF-87AD-F60DF534B9E8}"/>
    <cellStyle name="Normal 5 4 3 4 4 2 2 5" xfId="48484" xr:uid="{41EEE88B-FC3E-4B01-AA4C-4F7DBBC52BB9}"/>
    <cellStyle name="Normal 5 4 3 4 4 2 3" xfId="23332" xr:uid="{F634D5D2-5F4A-4786-8F29-A3EFC4CE3602}"/>
    <cellStyle name="Normal 5 4 3 4 4 2 3 2" xfId="37024" xr:uid="{B4A8B36B-2130-44E8-B098-78C336C01A77}"/>
    <cellStyle name="Normal 5 4 3 4 4 2 3 3" xfId="51908" xr:uid="{E67301CE-6E3B-4C41-B32C-16501452C95D}"/>
    <cellStyle name="Normal 5 4 3 4 4 2 4" xfId="16488" xr:uid="{69F68895-89D4-408C-9B85-1C12F82BBAE8}"/>
    <cellStyle name="Normal 5 4 3 4 4 2 5" xfId="30178" xr:uid="{2E6E7062-C2A2-4B89-9104-6A19654F3E8C}"/>
    <cellStyle name="Normal 5 4 3 4 4 2 6" xfId="45062" xr:uid="{4D1354F5-59ED-4C2D-8799-1DA440D5D13D}"/>
    <cellStyle name="Normal 5 4 3 4 4 3" xfId="11352" xr:uid="{575E6BC1-4625-41BB-9BB3-607399AF1F9F}"/>
    <cellStyle name="Normal 5 4 3 4 4 3 2" xfId="25042" xr:uid="{0758A78F-2685-4627-A7DC-0551CA32DF59}"/>
    <cellStyle name="Normal 5 4 3 4 4 3 2 2" xfId="38734" xr:uid="{202266BC-6934-4A13-B1E8-31058873E109}"/>
    <cellStyle name="Normal 5 4 3 4 4 3 2 3" xfId="53618" xr:uid="{6C476EBA-F546-4192-91FB-EF779A5FFE13}"/>
    <cellStyle name="Normal 5 4 3 4 4 3 3" xfId="18198" xr:uid="{DDC6EAD0-1EA8-41A6-AA9C-BB0D701B58D8}"/>
    <cellStyle name="Normal 5 4 3 4 4 3 4" xfId="31888" xr:uid="{1C122EE2-5A0C-4FD5-BF53-1AB4D8284035}"/>
    <cellStyle name="Normal 5 4 3 4 4 3 5" xfId="46772" xr:uid="{E03ACCE1-2447-4D7B-813E-C775A88465A5}"/>
    <cellStyle name="Normal 5 4 3 4 4 4" xfId="21620" xr:uid="{CB13AEDA-827E-43BF-A384-94EC74D7B9EB}"/>
    <cellStyle name="Normal 5 4 3 4 4 4 2" xfId="35312" xr:uid="{AC9F6A76-D7FE-4F75-B583-E01978879EC5}"/>
    <cellStyle name="Normal 5 4 3 4 4 4 3" xfId="50196" xr:uid="{5C2136B7-8D1A-475F-8AF9-8073B2A93F5E}"/>
    <cellStyle name="Normal 5 4 3 4 4 5" xfId="14776" xr:uid="{452968A4-0516-43D8-B41A-E8591479C946}"/>
    <cellStyle name="Normal 5 4 3 4 4 5 2" xfId="40974" xr:uid="{2FFB8BBC-9BD0-45F2-A29B-AF402D2392B4}"/>
    <cellStyle name="Normal 5 4 3 4 4 6" xfId="28466" xr:uid="{51F1CA8A-C410-4E7A-9FAC-3CDF771BD297}"/>
    <cellStyle name="Normal 5 4 3 4 4 7" xfId="43350" xr:uid="{D51F6740-CFFF-4E50-BEAD-A86975DF86FB}"/>
    <cellStyle name="Normal 5 4 3 4 4 8" xfId="7930" xr:uid="{EED83B58-B68B-4142-9650-4918CB5920ED}"/>
    <cellStyle name="Normal 5 4 3 4 5" xfId="9638" xr:uid="{5ADDEBD8-7797-4654-B818-E9F476963314}"/>
    <cellStyle name="Normal 5 4 3 4 5 2" xfId="13060" xr:uid="{45DEDB58-21DC-4BEB-A754-5386EB6E261D}"/>
    <cellStyle name="Normal 5 4 3 4 5 2 2" xfId="26750" xr:uid="{D311C016-C945-4E63-ABB3-A514EEC55988}"/>
    <cellStyle name="Normal 5 4 3 4 5 2 2 2" xfId="40442" xr:uid="{1051EF19-CB3A-4899-BB90-68C9BD430C17}"/>
    <cellStyle name="Normal 5 4 3 4 5 2 2 3" xfId="55326" xr:uid="{DC551106-806C-4A4E-89CA-C3718235BC7E}"/>
    <cellStyle name="Normal 5 4 3 4 5 2 3" xfId="19906" xr:uid="{53615CF5-BDE7-4F96-A05B-0924F7E5EF84}"/>
    <cellStyle name="Normal 5 4 3 4 5 2 4" xfId="33596" xr:uid="{70891114-A683-4450-B825-51DCC3635806}"/>
    <cellStyle name="Normal 5 4 3 4 5 2 5" xfId="48480" xr:uid="{36FB4CDF-C73C-4B0A-8CE9-3754F62504FF}"/>
    <cellStyle name="Normal 5 4 3 4 5 3" xfId="23328" xr:uid="{E61DD5AA-3ADF-453C-AA95-2FFCD0F515DB}"/>
    <cellStyle name="Normal 5 4 3 4 5 3 2" xfId="37020" xr:uid="{6194C59F-11F9-491A-91A1-D08468DF7FBB}"/>
    <cellStyle name="Normal 5 4 3 4 5 3 3" xfId="51904" xr:uid="{1DF7C652-3420-4DE4-8196-D32F51366BB9}"/>
    <cellStyle name="Normal 5 4 3 4 5 4" xfId="16484" xr:uid="{C2315251-55A4-454E-A665-5813429565F2}"/>
    <cellStyle name="Normal 5 4 3 4 5 5" xfId="30174" xr:uid="{82EF2388-EF11-476F-9134-F3FCFC3ADDED}"/>
    <cellStyle name="Normal 5 4 3 4 5 6" xfId="45058" xr:uid="{D1F7CF1E-857A-45C5-B00F-871DD9598FB3}"/>
    <cellStyle name="Normal 5 4 3 4 6" xfId="11348" xr:uid="{DC63306C-CAA8-4415-AF83-520CA27D08C6}"/>
    <cellStyle name="Normal 5 4 3 4 6 2" xfId="25038" xr:uid="{7CCA903C-DF44-482F-A0DE-C47667B68F67}"/>
    <cellStyle name="Normal 5 4 3 4 6 2 2" xfId="38730" xr:uid="{01FFB83F-8B7F-4E64-B73B-50D07D8324B1}"/>
    <cellStyle name="Normal 5 4 3 4 6 2 3" xfId="53614" xr:uid="{71CF1F9D-6FAF-43CC-9661-B9269543EDE7}"/>
    <cellStyle name="Normal 5 4 3 4 6 3" xfId="18194" xr:uid="{2A5DEEDB-2857-4C9C-9DCA-13529B7A6990}"/>
    <cellStyle name="Normal 5 4 3 4 6 4" xfId="31884" xr:uid="{56782B5C-ADA0-4D81-A75B-45A8C7AF7E60}"/>
    <cellStyle name="Normal 5 4 3 4 6 5" xfId="46768" xr:uid="{EE16F06D-2AA8-4DF5-8229-DEFC8FD7A292}"/>
    <cellStyle name="Normal 5 4 3 4 7" xfId="21616" xr:uid="{30334903-D8FF-46E5-807E-EF99BE1E3271}"/>
    <cellStyle name="Normal 5 4 3 4 7 2" xfId="35308" xr:uid="{B6C0A38D-F35F-4AF5-A0C0-3ED9BBD7B61C}"/>
    <cellStyle name="Normal 5 4 3 4 7 3" xfId="50192" xr:uid="{2E71833C-0888-444E-B2E6-84147485B2E0}"/>
    <cellStyle name="Normal 5 4 3 4 8" xfId="14772" xr:uid="{4290D6DF-B855-49E8-98E6-BFDC97939F18}"/>
    <cellStyle name="Normal 5 4 3 4 8 2" xfId="40785" xr:uid="{84FEBC4A-5627-456F-A7ED-A5F23F537691}"/>
    <cellStyle name="Normal 5 4 3 4 9" xfId="28462" xr:uid="{56A0C5C8-442E-47A9-A1DD-0A8D612F32CF}"/>
    <cellStyle name="Normal 5 4 3 5" xfId="558" xr:uid="{4F38875B-B859-42B8-824D-A822C0AC10ED}"/>
    <cellStyle name="Normal 5 4 3 5 2" xfId="1283" xr:uid="{FEAD45F6-4738-4234-95C5-DFBAC5EE6DD6}"/>
    <cellStyle name="Normal 5 4 3 5 2 2" xfId="1284" xr:uid="{0872D1F1-AD22-4062-8815-70468FE769EB}"/>
    <cellStyle name="Normal 5 4 3 5 2 2 2" xfId="13066" xr:uid="{9F6D23BA-47F2-410D-A069-748BE7D2E307}"/>
    <cellStyle name="Normal 5 4 3 5 2 2 2 2" xfId="26756" xr:uid="{78A84417-8630-4F53-953A-BD5B12D7693D}"/>
    <cellStyle name="Normal 5 4 3 5 2 2 2 2 2" xfId="40448" xr:uid="{CF5AD5D9-2EDF-433E-9637-DB123F777F59}"/>
    <cellStyle name="Normal 5 4 3 5 2 2 2 2 3" xfId="55332" xr:uid="{432D96C2-0336-4358-BD36-80AB209EA260}"/>
    <cellStyle name="Normal 5 4 3 5 2 2 2 3" xfId="19912" xr:uid="{CC6A8F4B-9EE5-45EE-9F1F-E6DF32686B61}"/>
    <cellStyle name="Normal 5 4 3 5 2 2 2 4" xfId="33602" xr:uid="{71E293FD-B90A-463F-B929-3708ADDAB22E}"/>
    <cellStyle name="Normal 5 4 3 5 2 2 2 5" xfId="48486" xr:uid="{EA22F3D6-E952-4F4E-9E7C-D2605A54C45C}"/>
    <cellStyle name="Normal 5 4 3 5 2 2 3" xfId="23334" xr:uid="{DBAEBC27-1FA8-4942-A688-CD7702C8F92C}"/>
    <cellStyle name="Normal 5 4 3 5 2 2 3 2" xfId="37026" xr:uid="{58669F09-1F4C-475C-B9B9-4F36A0DABB8A}"/>
    <cellStyle name="Normal 5 4 3 5 2 2 3 3" xfId="51910" xr:uid="{7FC166CC-A2CC-440A-8921-B12DAEA05F58}"/>
    <cellStyle name="Normal 5 4 3 5 2 2 4" xfId="16490" xr:uid="{C27F5258-D8CE-47DB-8946-341C7B5021AC}"/>
    <cellStyle name="Normal 5 4 3 5 2 2 4 2" xfId="40976" xr:uid="{5EADF9B4-BE0D-4317-BB4D-FD9618733A2B}"/>
    <cellStyle name="Normal 5 4 3 5 2 2 5" xfId="30180" xr:uid="{C204B766-4F7A-4DF6-9AA0-FE76C4D39BA2}"/>
    <cellStyle name="Normal 5 4 3 5 2 2 6" xfId="45064" xr:uid="{BCB56A72-6A4D-4247-BBD5-9769B657ADDF}"/>
    <cellStyle name="Normal 5 4 3 5 2 2 7" xfId="9644" xr:uid="{43CEEA39-4386-452F-9ED5-731DDFD42014}"/>
    <cellStyle name="Normal 5 4 3 5 2 3" xfId="11354" xr:uid="{65E75305-8970-4663-AEEA-4F87B2C99EF9}"/>
    <cellStyle name="Normal 5 4 3 5 2 3 2" xfId="25044" xr:uid="{318A3300-975D-44D0-8BE4-150DAE0468A8}"/>
    <cellStyle name="Normal 5 4 3 5 2 3 2 2" xfId="38736" xr:uid="{2A52A903-0BF7-40AB-8607-3A1CC1FADBEE}"/>
    <cellStyle name="Normal 5 4 3 5 2 3 2 3" xfId="53620" xr:uid="{C2377DEE-BB93-499B-9AF4-71C197946CDE}"/>
    <cellStyle name="Normal 5 4 3 5 2 3 3" xfId="18200" xr:uid="{9AE55A01-7842-4D69-9CDC-4ECEDD98B8EF}"/>
    <cellStyle name="Normal 5 4 3 5 2 3 4" xfId="31890" xr:uid="{EAF3301A-C016-4F1F-8875-7ED6B8A6A791}"/>
    <cellStyle name="Normal 5 4 3 5 2 3 5" xfId="46774" xr:uid="{82B87140-AAEC-40CE-AE83-254F58E236F7}"/>
    <cellStyle name="Normal 5 4 3 5 2 4" xfId="21622" xr:uid="{C125FFAC-E029-4952-AA42-A324824D17BA}"/>
    <cellStyle name="Normal 5 4 3 5 2 4 2" xfId="35314" xr:uid="{DED81BC1-C04E-4BFC-9093-765E2B175B59}"/>
    <cellStyle name="Normal 5 4 3 5 2 4 3" xfId="50198" xr:uid="{B4881374-6B47-46D6-8476-F0530B2CA951}"/>
    <cellStyle name="Normal 5 4 3 5 2 5" xfId="14778" xr:uid="{644FC1A4-AD29-45FF-8FBB-79FA5B182EFC}"/>
    <cellStyle name="Normal 5 4 3 5 2 5 2" xfId="40975" xr:uid="{D4327BF6-729E-408B-85B2-AFEE11B55532}"/>
    <cellStyle name="Normal 5 4 3 5 2 6" xfId="28468" xr:uid="{8B50C1DC-A1A2-4261-A9B3-05833865EC0A}"/>
    <cellStyle name="Normal 5 4 3 5 2 7" xfId="43352" xr:uid="{5593BC0F-C26D-46F1-B263-CF5B0EB0B13A}"/>
    <cellStyle name="Normal 5 4 3 5 2 8" xfId="7932" xr:uid="{24D9BB2F-140F-4A3E-B143-46A94ECD7969}"/>
    <cellStyle name="Normal 5 4 3 5 3" xfId="1285" xr:uid="{E8A5D35E-6943-44E2-AE4B-0AE55B3A553C}"/>
    <cellStyle name="Normal 5 4 3 5 3 2" xfId="13065" xr:uid="{7134E286-6384-4C9B-A1ED-7EC22AD86116}"/>
    <cellStyle name="Normal 5 4 3 5 3 2 2" xfId="26755" xr:uid="{E2A02CB1-7140-4B06-90ED-095AEF7E6E37}"/>
    <cellStyle name="Normal 5 4 3 5 3 2 2 2" xfId="40447" xr:uid="{4F9D7EDF-FD0B-4C6F-8A68-4D3469E8CACD}"/>
    <cellStyle name="Normal 5 4 3 5 3 2 2 3" xfId="55331" xr:uid="{7AE94C1A-DDCD-4E37-986E-134610D51025}"/>
    <cellStyle name="Normal 5 4 3 5 3 2 3" xfId="19911" xr:uid="{7FB79DB8-2B94-461F-82F4-AE74E4FBB066}"/>
    <cellStyle name="Normal 5 4 3 5 3 2 4" xfId="33601" xr:uid="{26305CB1-33A9-4CF4-96A9-98B6383D0008}"/>
    <cellStyle name="Normal 5 4 3 5 3 2 5" xfId="48485" xr:uid="{0C938DF7-4F7D-4796-8F92-5B3606B526DD}"/>
    <cellStyle name="Normal 5 4 3 5 3 3" xfId="23333" xr:uid="{38DC02E4-316B-4500-9985-B008492A3A18}"/>
    <cellStyle name="Normal 5 4 3 5 3 3 2" xfId="37025" xr:uid="{0FA36B69-1117-438D-85F1-7FBA0260B177}"/>
    <cellStyle name="Normal 5 4 3 5 3 3 3" xfId="51909" xr:uid="{86512A8D-9B5E-4EB8-9F0D-03A3CE5ABCA2}"/>
    <cellStyle name="Normal 5 4 3 5 3 4" xfId="16489" xr:uid="{FAAF1224-A15D-457C-BC40-6B41EC7E1FEB}"/>
    <cellStyle name="Normal 5 4 3 5 3 4 2" xfId="40977" xr:uid="{F534CA0D-8687-4BB2-A901-B8F164D5ECF5}"/>
    <cellStyle name="Normal 5 4 3 5 3 5" xfId="30179" xr:uid="{4F7F2363-9C93-4176-A3E8-02D4755569DF}"/>
    <cellStyle name="Normal 5 4 3 5 3 6" xfId="45063" xr:uid="{6FC645B8-3603-4DAE-9316-EFCA4031793D}"/>
    <cellStyle name="Normal 5 4 3 5 3 7" xfId="9643" xr:uid="{96AA8D7F-7B37-4924-8D9C-573BAC842156}"/>
    <cellStyle name="Normal 5 4 3 5 4" xfId="2858" xr:uid="{A275C00E-EC91-42A7-B93A-6662C3112B13}"/>
    <cellStyle name="Normal 5 4 3 5 4 2" xfId="25043" xr:uid="{7657130A-2FC9-42A1-863B-3DD4D13D558E}"/>
    <cellStyle name="Normal 5 4 3 5 4 2 2" xfId="38735" xr:uid="{06715081-AC37-4D05-827F-AC2355CAD22B}"/>
    <cellStyle name="Normal 5 4 3 5 4 2 3" xfId="53619" xr:uid="{79FDE240-DFB8-4510-8153-766FA803ABEB}"/>
    <cellStyle name="Normal 5 4 3 5 4 3" xfId="18199" xr:uid="{C292BCC5-3820-43EB-A2E3-43AB1100D0A1}"/>
    <cellStyle name="Normal 5 4 3 5 4 3 2" xfId="41133" xr:uid="{956C60B5-080D-4A9A-A943-9C9D0897D40E}"/>
    <cellStyle name="Normal 5 4 3 5 4 4" xfId="31889" xr:uid="{66F59D44-5BB1-4EF9-8290-5D896AC8F0F7}"/>
    <cellStyle name="Normal 5 4 3 5 4 5" xfId="46773" xr:uid="{78AB5A5F-DDB2-430C-9E5F-0BD2295ABC58}"/>
    <cellStyle name="Normal 5 4 3 5 4 6" xfId="11353" xr:uid="{A774E8E6-27F2-48B9-A0F4-245707F680BE}"/>
    <cellStyle name="Normal 5 4 3 5 5" xfId="21621" xr:uid="{EAEC6944-7CD0-4ADA-A70D-D70BB3696EC9}"/>
    <cellStyle name="Normal 5 4 3 5 5 2" xfId="35313" xr:uid="{271C6793-C596-49B3-8D6E-CFA5A441214B}"/>
    <cellStyle name="Normal 5 4 3 5 5 3" xfId="50197" xr:uid="{0D68E024-D6EE-4D32-B60A-DDC338CD1B57}"/>
    <cellStyle name="Normal 5 4 3 5 6" xfId="14777" xr:uid="{956E4604-99C2-46B6-96B5-73EB305F4B30}"/>
    <cellStyle name="Normal 5 4 3 5 6 2" xfId="40834" xr:uid="{CF32E1D9-783D-4066-B1A2-0833E8B20BC7}"/>
    <cellStyle name="Normal 5 4 3 5 7" xfId="28467" xr:uid="{98302A4A-9476-4DC4-9506-E3AA7AD9E2FC}"/>
    <cellStyle name="Normal 5 4 3 5 8" xfId="43351" xr:uid="{53820DF1-F540-447B-916C-C6C71CA708A2}"/>
    <cellStyle name="Normal 5 4 3 5 9" xfId="7931" xr:uid="{A8A7F13C-C103-4B6C-A10C-F78B8406EB5E}"/>
    <cellStyle name="Normal 5 4 3 6" xfId="1286" xr:uid="{E5D90722-424A-4EE0-B553-F4AE95328734}"/>
    <cellStyle name="Normal 5 4 3 6 2" xfId="1287" xr:uid="{ECA60039-54E7-4FFB-818C-ECF35CB99760}"/>
    <cellStyle name="Normal 5 4 3 6 2 2" xfId="13067" xr:uid="{0F425B8C-161A-49A8-A418-1E03ABF50B31}"/>
    <cellStyle name="Normal 5 4 3 6 2 2 2" xfId="26757" xr:uid="{E05DC666-71B8-4306-A4E5-AD12FFCA3BB5}"/>
    <cellStyle name="Normal 5 4 3 6 2 2 2 2" xfId="40449" xr:uid="{82A7FEAC-0AD3-4F28-966C-A066348DADF7}"/>
    <cellStyle name="Normal 5 4 3 6 2 2 2 3" xfId="55333" xr:uid="{431A7579-B20F-409B-91F4-AB03D64F617A}"/>
    <cellStyle name="Normal 5 4 3 6 2 2 3" xfId="19913" xr:uid="{59285DFC-C146-47EA-97AB-28ACD8B4EA87}"/>
    <cellStyle name="Normal 5 4 3 6 2 2 4" xfId="33603" xr:uid="{E941C049-7152-4596-B799-75C3476D51DC}"/>
    <cellStyle name="Normal 5 4 3 6 2 2 5" xfId="48487" xr:uid="{533E9B60-F52B-4A64-908C-4C14B4C8F47E}"/>
    <cellStyle name="Normal 5 4 3 6 2 3" xfId="23335" xr:uid="{751E594F-2101-4CE2-8B18-6ACFE1E61735}"/>
    <cellStyle name="Normal 5 4 3 6 2 3 2" xfId="37027" xr:uid="{A87232D2-2CEF-437A-B2E7-2662ECE55003}"/>
    <cellStyle name="Normal 5 4 3 6 2 3 3" xfId="51911" xr:uid="{3DB4601E-97B3-4E91-8600-188A4919D13C}"/>
    <cellStyle name="Normal 5 4 3 6 2 4" xfId="16491" xr:uid="{D2019BE3-AB1F-4DAA-A7EE-33BA49B0A7B9}"/>
    <cellStyle name="Normal 5 4 3 6 2 4 2" xfId="40979" xr:uid="{2E3506E3-CFEB-4A83-9F85-4505518FEEC0}"/>
    <cellStyle name="Normal 5 4 3 6 2 5" xfId="30181" xr:uid="{2BF4ACC8-66F9-464A-A31C-B703035185F9}"/>
    <cellStyle name="Normal 5 4 3 6 2 6" xfId="45065" xr:uid="{73BCC587-5318-4280-9E7F-614E05605EB5}"/>
    <cellStyle name="Normal 5 4 3 6 2 7" xfId="9645" xr:uid="{88875EA1-A4BC-45CE-8CCD-99FC60F45301}"/>
    <cellStyle name="Normal 5 4 3 6 3" xfId="11355" xr:uid="{9922405A-5F64-4AF5-A91E-4EA1292ECE90}"/>
    <cellStyle name="Normal 5 4 3 6 3 2" xfId="25045" xr:uid="{9715C428-E0A5-479A-B610-5BEB92F429EB}"/>
    <cellStyle name="Normal 5 4 3 6 3 2 2" xfId="38737" xr:uid="{97EAA980-DA35-4DB5-81C4-DE5D3A74AF8E}"/>
    <cellStyle name="Normal 5 4 3 6 3 2 3" xfId="53621" xr:uid="{03788246-DF0D-400C-8CF6-89BA6F4C2C96}"/>
    <cellStyle name="Normal 5 4 3 6 3 3" xfId="18201" xr:uid="{2F5C6EC6-3AE0-4020-8BEA-D2FDC927EE00}"/>
    <cellStyle name="Normal 5 4 3 6 3 4" xfId="31891" xr:uid="{CCE49FBB-F55A-47EA-8D65-80EB97BD628F}"/>
    <cellStyle name="Normal 5 4 3 6 3 5" xfId="46775" xr:uid="{8AB1FC7D-F34D-4546-9D5F-13B454DAAC61}"/>
    <cellStyle name="Normal 5 4 3 6 4" xfId="21623" xr:uid="{45875978-95F8-452F-956E-B615C72309DE}"/>
    <cellStyle name="Normal 5 4 3 6 4 2" xfId="35315" xr:uid="{728A7EB8-B999-4EEA-ABCE-3FAB8CB5E743}"/>
    <cellStyle name="Normal 5 4 3 6 4 3" xfId="50199" xr:uid="{FA476C4A-408F-40B7-97A2-3CDF26758130}"/>
    <cellStyle name="Normal 5 4 3 6 5" xfId="14779" xr:uid="{E4BFAF81-B417-43C1-A523-F8F79C130AF6}"/>
    <cellStyle name="Normal 5 4 3 6 5 2" xfId="40978" xr:uid="{B30A11D4-A078-4916-A9DB-CCAF87C38BDB}"/>
    <cellStyle name="Normal 5 4 3 6 6" xfId="28469" xr:uid="{A15C2178-76AA-4118-B6DA-96203BF17893}"/>
    <cellStyle name="Normal 5 4 3 6 7" xfId="43353" xr:uid="{3E7C2320-94E4-4949-823C-B756DF54CB0B}"/>
    <cellStyle name="Normal 5 4 3 6 8" xfId="7933" xr:uid="{8591CCCE-F4E6-4EC4-B223-BA85C0D0828F}"/>
    <cellStyle name="Normal 5 4 3 7" xfId="1288" xr:uid="{4A32D8E0-3877-41DF-B11E-8713DB26EE86}"/>
    <cellStyle name="Normal 5 4 3 7 2" xfId="9646" xr:uid="{9F1E6E78-5D76-47ED-9ABE-7E5E21C5F3E0}"/>
    <cellStyle name="Normal 5 4 3 7 2 2" xfId="13068" xr:uid="{BAF9B92F-276F-41E5-87B6-660972EE6C9F}"/>
    <cellStyle name="Normal 5 4 3 7 2 2 2" xfId="26758" xr:uid="{43301C2A-7069-423A-BEB2-D2B50A28D056}"/>
    <cellStyle name="Normal 5 4 3 7 2 2 2 2" xfId="40450" xr:uid="{ABB1D8ED-8D99-4A62-BE67-01A24EAD62EE}"/>
    <cellStyle name="Normal 5 4 3 7 2 2 2 3" xfId="55334" xr:uid="{80A56B29-40F1-4729-8867-4EB9B123BCEF}"/>
    <cellStyle name="Normal 5 4 3 7 2 2 3" xfId="19914" xr:uid="{CEA92A5E-9BAB-4606-B5C2-C3CDEA695B9A}"/>
    <cellStyle name="Normal 5 4 3 7 2 2 4" xfId="33604" xr:uid="{43037D96-072B-4FD4-B093-5B57FBCE7E84}"/>
    <cellStyle name="Normal 5 4 3 7 2 2 5" xfId="48488" xr:uid="{487A4406-6B2C-4BC9-8A8D-1FCC60466411}"/>
    <cellStyle name="Normal 5 4 3 7 2 3" xfId="23336" xr:uid="{25289A99-3993-4C0F-BAAB-352E30885AA7}"/>
    <cellStyle name="Normal 5 4 3 7 2 3 2" xfId="37028" xr:uid="{03D76BEC-31B9-4862-B10E-0D2BAAE6A8A8}"/>
    <cellStyle name="Normal 5 4 3 7 2 3 3" xfId="51912" xr:uid="{D17B831B-22A9-4C62-ACF2-7B9169030698}"/>
    <cellStyle name="Normal 5 4 3 7 2 4" xfId="16492" xr:uid="{A28A6489-4E22-476A-9550-5ECD009880B4}"/>
    <cellStyle name="Normal 5 4 3 7 2 5" xfId="30182" xr:uid="{0EDC3DBD-F54B-4190-B288-CBBD4B35FD87}"/>
    <cellStyle name="Normal 5 4 3 7 2 6" xfId="45066" xr:uid="{70EBA2F3-FE29-47C7-B23E-BFA05E7CE348}"/>
    <cellStyle name="Normal 5 4 3 7 3" xfId="11356" xr:uid="{3B898341-1FF3-4DB1-90A7-AA1C03E901FC}"/>
    <cellStyle name="Normal 5 4 3 7 3 2" xfId="25046" xr:uid="{9D4A8236-8741-4718-8661-6E7C21CC95F0}"/>
    <cellStyle name="Normal 5 4 3 7 3 2 2" xfId="38738" xr:uid="{CFC2DC80-A692-47CE-9BB0-EED03D31029F}"/>
    <cellStyle name="Normal 5 4 3 7 3 2 3" xfId="53622" xr:uid="{DBBD36AE-7653-4818-AEC7-3BA630B2E187}"/>
    <cellStyle name="Normal 5 4 3 7 3 3" xfId="18202" xr:uid="{A9ACDE8E-C64A-4CC7-AD48-8DF3F6E59965}"/>
    <cellStyle name="Normal 5 4 3 7 3 4" xfId="31892" xr:uid="{C645AF39-B566-463E-AD00-836D7DE0B785}"/>
    <cellStyle name="Normal 5 4 3 7 3 5" xfId="46776" xr:uid="{D3E7D396-6822-4184-8BF2-E8F5353B6E57}"/>
    <cellStyle name="Normal 5 4 3 7 4" xfId="21624" xr:uid="{8476ADF1-7992-49C5-8640-BABD4011DE16}"/>
    <cellStyle name="Normal 5 4 3 7 4 2" xfId="35316" xr:uid="{6407CFD8-F34F-409B-AAE3-93BC42D5FA7F}"/>
    <cellStyle name="Normal 5 4 3 7 4 3" xfId="50200" xr:uid="{30258F26-0DE5-453B-859C-76D33CF17DFC}"/>
    <cellStyle name="Normal 5 4 3 7 5" xfId="14780" xr:uid="{4DA573A7-0A1D-4D24-B344-404C866E893E}"/>
    <cellStyle name="Normal 5 4 3 7 5 2" xfId="40980" xr:uid="{41A0C541-8F5D-415C-81BE-783DBCEF00B7}"/>
    <cellStyle name="Normal 5 4 3 7 6" xfId="28470" xr:uid="{F43DEDF8-551A-47BF-90A3-0A0A4ADAC6AC}"/>
    <cellStyle name="Normal 5 4 3 7 7" xfId="43354" xr:uid="{08C153E4-08F6-4C65-B505-CB60E6D4FB7E}"/>
    <cellStyle name="Normal 5 4 3 7 8" xfId="7934" xr:uid="{440B86B6-5D60-47CD-9454-45B0857DF9BC}"/>
    <cellStyle name="Normal 5 4 3 8" xfId="2859" xr:uid="{2BF26E67-FB38-436A-9218-79628103DD82}"/>
    <cellStyle name="Normal 5 4 3 8 2" xfId="13039" xr:uid="{DCCE41F1-C392-4E92-99DB-FCE579C491C9}"/>
    <cellStyle name="Normal 5 4 3 8 2 2" xfId="26729" xr:uid="{4377B7D1-DB1A-4DDC-9775-BEE984083E53}"/>
    <cellStyle name="Normal 5 4 3 8 2 2 2" xfId="40421" xr:uid="{FA16CBBC-7258-45B3-847E-67F049D78F13}"/>
    <cellStyle name="Normal 5 4 3 8 2 2 3" xfId="55305" xr:uid="{75151777-0BE0-4A8D-BF89-B46B62F8CE6C}"/>
    <cellStyle name="Normal 5 4 3 8 2 3" xfId="19885" xr:uid="{AAF1AD7B-3A08-42E9-BAF8-BE98379C62F8}"/>
    <cellStyle name="Normal 5 4 3 8 2 4" xfId="33575" xr:uid="{4DC96EB5-D66E-4326-8074-23C0801AD6B2}"/>
    <cellStyle name="Normal 5 4 3 8 2 5" xfId="48459" xr:uid="{2C3DCD9A-A2E6-417D-B970-5D98201DBFDE}"/>
    <cellStyle name="Normal 5 4 3 8 3" xfId="23307" xr:uid="{611BF328-17FD-4B58-B892-FE2F9E22F291}"/>
    <cellStyle name="Normal 5 4 3 8 3 2" xfId="36999" xr:uid="{AB6F4B26-F8CC-4DBB-A3AF-3E4CA9B555DD}"/>
    <cellStyle name="Normal 5 4 3 8 3 3" xfId="51883" xr:uid="{AF21351F-F13A-4F49-BB9F-BE73CEB7FB22}"/>
    <cellStyle name="Normal 5 4 3 8 4" xfId="16463" xr:uid="{664BEE4F-48BD-47A6-A79E-739B9AED9BB4}"/>
    <cellStyle name="Normal 5 4 3 8 4 2" xfId="41134" xr:uid="{E725FD57-1A04-4D3A-8F04-5FA93CD3E2FC}"/>
    <cellStyle name="Normal 5 4 3 8 5" xfId="30153" xr:uid="{8B07AA77-4CB3-48A5-A33D-4F9DAEA0F38B}"/>
    <cellStyle name="Normal 5 4 3 8 6" xfId="45037" xr:uid="{F7D994AD-C463-4B95-863B-807EA043BBFE}"/>
    <cellStyle name="Normal 5 4 3 8 7" xfId="9617" xr:uid="{00B92F8F-7308-45B2-8C77-262EB324B576}"/>
    <cellStyle name="Normal 5 4 3 9" xfId="11327" xr:uid="{66F06FAA-7847-46FC-934E-B4A80B7378E3}"/>
    <cellStyle name="Normal 5 4 3 9 2" xfId="25017" xr:uid="{57D496BA-3885-44E6-8254-EC30529D7996}"/>
    <cellStyle name="Normal 5 4 3 9 2 2" xfId="38709" xr:uid="{C109EF39-DC47-47C0-976D-9BE4A692BEF9}"/>
    <cellStyle name="Normal 5 4 3 9 2 3" xfId="53593" xr:uid="{20375B5E-8022-45C8-BCE3-3436562789B9}"/>
    <cellStyle name="Normal 5 4 3 9 3" xfId="18173" xr:uid="{73469C07-E286-49FD-81A3-89FFA8C76EC6}"/>
    <cellStyle name="Normal 5 4 3 9 4" xfId="31863" xr:uid="{8799AD27-D455-44E8-8E9B-27D6312B517E}"/>
    <cellStyle name="Normal 5 4 3 9 5" xfId="46747" xr:uid="{1378D8BA-963B-40D1-872C-D41BC8223579}"/>
    <cellStyle name="Normal 5 4 4" xfId="101" xr:uid="{E848F35E-8576-4E28-A3D7-D71565148C3A}"/>
    <cellStyle name="Normal 5 4 4 10" xfId="14781" xr:uid="{F741C863-404F-4093-85BB-1909D1175C9D}"/>
    <cellStyle name="Normal 5 4 4 10 2" xfId="40766" xr:uid="{A59914AE-8F12-4178-BADB-C1DD4D3EDE29}"/>
    <cellStyle name="Normal 5 4 4 11" xfId="28471" xr:uid="{CA8F0D47-1620-4574-AE18-9460CD092B87}"/>
    <cellStyle name="Normal 5 4 4 12" xfId="43355" xr:uid="{8758AA93-9614-4537-ADE7-5207EC93F87D}"/>
    <cellStyle name="Normal 5 4 4 13" xfId="7935" xr:uid="{24F5BF31-70B8-4794-BEDC-CCBA586ACD69}"/>
    <cellStyle name="Normal 5 4 4 2" xfId="450" xr:uid="{02BB5090-15E0-46C3-89AB-47A740C3C005}"/>
    <cellStyle name="Normal 5 4 4 2 10" xfId="43356" xr:uid="{CF2A58BB-88AE-4BD1-8B20-2804460B4B68}"/>
    <cellStyle name="Normal 5 4 4 2 11" xfId="7936" xr:uid="{52B90D68-AF95-47FC-AE81-C9FA92445D7B}"/>
    <cellStyle name="Normal 5 4 4 2 2" xfId="559" xr:uid="{86FE2293-FA1A-41BF-A3FF-913C7D0319F9}"/>
    <cellStyle name="Normal 5 4 4 2 2 2" xfId="1289" xr:uid="{935A1BB9-1C2B-486E-B100-A3E2F7E0DD00}"/>
    <cellStyle name="Normal 5 4 4 2 2 2 2" xfId="1290" xr:uid="{13DB1689-7D14-4BEF-BF84-D65D5689AEE3}"/>
    <cellStyle name="Normal 5 4 4 2 2 2 2 2" xfId="13072" xr:uid="{30922692-BC42-42FB-8EBC-1DF32C274567}"/>
    <cellStyle name="Normal 5 4 4 2 2 2 2 2 2" xfId="26762" xr:uid="{195D14D9-AC78-4DF8-9F0C-27E958276D13}"/>
    <cellStyle name="Normal 5 4 4 2 2 2 2 2 2 2" xfId="40454" xr:uid="{7D888609-6D5B-4D5E-9C87-6D8BCB73F9AC}"/>
    <cellStyle name="Normal 5 4 4 2 2 2 2 2 2 3" xfId="55338" xr:uid="{752FC943-EE0C-47E6-B2D3-9F82827146DE}"/>
    <cellStyle name="Normal 5 4 4 2 2 2 2 2 3" xfId="19918" xr:uid="{9B6DCD6C-099A-4F87-9033-5E201312D648}"/>
    <cellStyle name="Normal 5 4 4 2 2 2 2 2 4" xfId="33608" xr:uid="{45553A94-BC3A-4068-80A1-D6B71E1C127C}"/>
    <cellStyle name="Normal 5 4 4 2 2 2 2 2 5" xfId="48492" xr:uid="{BA3D018F-84CB-4C64-B12F-A6C78ED434C7}"/>
    <cellStyle name="Normal 5 4 4 2 2 2 2 3" xfId="23340" xr:uid="{79EDA27D-FC65-436A-A5FF-428C3FCA8C30}"/>
    <cellStyle name="Normal 5 4 4 2 2 2 2 3 2" xfId="37032" xr:uid="{C48F0A8D-6839-456E-9C0F-A99B371E71E3}"/>
    <cellStyle name="Normal 5 4 4 2 2 2 2 3 3" xfId="51916" xr:uid="{E4EF096A-AC89-4A5A-94E4-0295DDAF7728}"/>
    <cellStyle name="Normal 5 4 4 2 2 2 2 4" xfId="16496" xr:uid="{26A486E8-07BD-4B1E-8ABC-D3F57EBE9DAE}"/>
    <cellStyle name="Normal 5 4 4 2 2 2 2 4 2" xfId="40982" xr:uid="{4862AEF2-6243-4FC6-AE77-9F0EB36F0EEA}"/>
    <cellStyle name="Normal 5 4 4 2 2 2 2 5" xfId="30186" xr:uid="{35D2DE84-81E7-4FB0-8C31-B91A68880679}"/>
    <cellStyle name="Normal 5 4 4 2 2 2 2 6" xfId="45070" xr:uid="{25307178-EDF9-41CF-ACF8-F1EAD772D5BF}"/>
    <cellStyle name="Normal 5 4 4 2 2 2 2 7" xfId="9650" xr:uid="{2102A4C2-D340-4829-864D-C5EA21B33941}"/>
    <cellStyle name="Normal 5 4 4 2 2 2 3" xfId="11360" xr:uid="{3E6D8A84-8497-4A68-993E-12ED66B30A6B}"/>
    <cellStyle name="Normal 5 4 4 2 2 2 3 2" xfId="25050" xr:uid="{7C9433E7-51FB-44FE-885D-328345113A32}"/>
    <cellStyle name="Normal 5 4 4 2 2 2 3 2 2" xfId="38742" xr:uid="{08477549-94B9-46FB-96CF-B517E02AD4B4}"/>
    <cellStyle name="Normal 5 4 4 2 2 2 3 2 3" xfId="53626" xr:uid="{9A58A507-928B-4946-AF0F-8F8A097EAC72}"/>
    <cellStyle name="Normal 5 4 4 2 2 2 3 3" xfId="18206" xr:uid="{44369591-C580-4532-AEC6-1213B93FD144}"/>
    <cellStyle name="Normal 5 4 4 2 2 2 3 4" xfId="31896" xr:uid="{A243521C-976F-49B6-A981-20DC49E544ED}"/>
    <cellStyle name="Normal 5 4 4 2 2 2 3 5" xfId="46780" xr:uid="{8BF9F449-486A-4670-9CD2-FA83D3C34302}"/>
    <cellStyle name="Normal 5 4 4 2 2 2 4" xfId="21628" xr:uid="{A7531A58-31BA-4857-B3CC-8D793866AA89}"/>
    <cellStyle name="Normal 5 4 4 2 2 2 4 2" xfId="35320" xr:uid="{39238E04-712F-42C5-9BE2-A07D742CC23C}"/>
    <cellStyle name="Normal 5 4 4 2 2 2 4 3" xfId="50204" xr:uid="{819FACF0-06FC-4C7C-BBD6-DE76F80B43FE}"/>
    <cellStyle name="Normal 5 4 4 2 2 2 5" xfId="14784" xr:uid="{89943728-D9BA-4B01-98F7-41045D1AD6DB}"/>
    <cellStyle name="Normal 5 4 4 2 2 2 5 2" xfId="40981" xr:uid="{0002C69C-29DA-4C89-A2DB-2B54EDA8D63A}"/>
    <cellStyle name="Normal 5 4 4 2 2 2 6" xfId="28474" xr:uid="{00291028-36EB-4D6B-BBA4-101C584A4451}"/>
    <cellStyle name="Normal 5 4 4 2 2 2 7" xfId="43358" xr:uid="{58983483-6C68-44B2-B55B-0FBF4EC727C6}"/>
    <cellStyle name="Normal 5 4 4 2 2 2 8" xfId="7938" xr:uid="{B2F7F2F4-8069-4A67-8F16-28CE00B4FC0B}"/>
    <cellStyle name="Normal 5 4 4 2 2 3" xfId="1291" xr:uid="{49C94097-63A6-4BAC-B20F-3C0845F40985}"/>
    <cellStyle name="Normal 5 4 4 2 2 3 2" xfId="13071" xr:uid="{2D219849-4C51-43AA-9404-1CE0E94C8365}"/>
    <cellStyle name="Normal 5 4 4 2 2 3 2 2" xfId="26761" xr:uid="{7BF6BC41-8B6F-4950-881B-549E39D5BDF4}"/>
    <cellStyle name="Normal 5 4 4 2 2 3 2 2 2" xfId="40453" xr:uid="{7BEB9DD4-7AAA-41E5-9926-FF4938925122}"/>
    <cellStyle name="Normal 5 4 4 2 2 3 2 2 3" xfId="55337" xr:uid="{93C5AC04-CB03-4C14-82D9-CA0FC2661AC1}"/>
    <cellStyle name="Normal 5 4 4 2 2 3 2 3" xfId="19917" xr:uid="{D0D8F40E-22E4-42EC-911B-211458E8AD38}"/>
    <cellStyle name="Normal 5 4 4 2 2 3 2 4" xfId="33607" xr:uid="{5315D2F5-5006-4055-B713-DE28DE88EDFF}"/>
    <cellStyle name="Normal 5 4 4 2 2 3 2 5" xfId="48491" xr:uid="{F92A635C-88F1-4967-9FD0-F87CAC2D4550}"/>
    <cellStyle name="Normal 5 4 4 2 2 3 3" xfId="23339" xr:uid="{9B221153-D814-4E0B-82F7-CD7FB88750DC}"/>
    <cellStyle name="Normal 5 4 4 2 2 3 3 2" xfId="37031" xr:uid="{9759A1A5-22A5-4ED2-95CC-75DD5EFA483D}"/>
    <cellStyle name="Normal 5 4 4 2 2 3 3 3" xfId="51915" xr:uid="{C6874FF3-EADA-4F90-B8A3-ED295365B02B}"/>
    <cellStyle name="Normal 5 4 4 2 2 3 4" xfId="16495" xr:uid="{072EC509-7649-4C7F-83E0-70EB8D97D978}"/>
    <cellStyle name="Normal 5 4 4 2 2 3 4 2" xfId="40983" xr:uid="{7A5E7208-9F7A-4626-8B12-CF858EA7E8CA}"/>
    <cellStyle name="Normal 5 4 4 2 2 3 5" xfId="30185" xr:uid="{F231CE90-FF9F-421C-B11E-24D06FB1FF09}"/>
    <cellStyle name="Normal 5 4 4 2 2 3 6" xfId="45069" xr:uid="{86CBC74C-88D2-4278-B92A-4680ACD44B80}"/>
    <cellStyle name="Normal 5 4 4 2 2 3 7" xfId="9649" xr:uid="{9E31C1E3-5043-4A20-8B99-9B2E5FFA5398}"/>
    <cellStyle name="Normal 5 4 4 2 2 4" xfId="2860" xr:uid="{C1EDACDB-7C9D-4378-BE5F-15DE3C48C6CF}"/>
    <cellStyle name="Normal 5 4 4 2 2 4 2" xfId="25049" xr:uid="{36C4A832-D843-40AF-BDF6-E12857A5EA17}"/>
    <cellStyle name="Normal 5 4 4 2 2 4 2 2" xfId="38741" xr:uid="{954EBE1E-7B1F-442E-9882-921A94ACF30F}"/>
    <cellStyle name="Normal 5 4 4 2 2 4 2 3" xfId="53625" xr:uid="{0581A46D-AE5E-4E9B-95E8-C3494B312337}"/>
    <cellStyle name="Normal 5 4 4 2 2 4 3" xfId="18205" xr:uid="{9A59F631-9C37-400E-B60A-19F7B7AA8A6A}"/>
    <cellStyle name="Normal 5 4 4 2 2 4 3 2" xfId="41135" xr:uid="{091DCB72-6793-450F-9067-F3BB4A90772B}"/>
    <cellStyle name="Normal 5 4 4 2 2 4 4" xfId="31895" xr:uid="{4C1AF9B8-03CD-4AFB-BD1D-617EB34D4C49}"/>
    <cellStyle name="Normal 5 4 4 2 2 4 5" xfId="46779" xr:uid="{BCD7E14D-6E1E-4B98-ADCF-0818CF2BB1A8}"/>
    <cellStyle name="Normal 5 4 4 2 2 4 6" xfId="11359" xr:uid="{DA473C03-EB07-49A3-AE58-DAECD86FA34B}"/>
    <cellStyle name="Normal 5 4 4 2 2 5" xfId="21627" xr:uid="{20BBD10B-D5CD-4B9C-BF15-3D3E0DB5758F}"/>
    <cellStyle name="Normal 5 4 4 2 2 5 2" xfId="35319" xr:uid="{D578B3E4-6361-4B8D-A270-5A57FEECD959}"/>
    <cellStyle name="Normal 5 4 4 2 2 5 3" xfId="50203" xr:uid="{233B0B65-6A62-4777-8D7A-1BABDC014060}"/>
    <cellStyle name="Normal 5 4 4 2 2 6" xfId="14783" xr:uid="{A3EAE8D0-8D5B-4B53-90F6-422DD3932293}"/>
    <cellStyle name="Normal 5 4 4 2 2 6 2" xfId="40835" xr:uid="{5685D01A-2241-4F41-BACA-C6BC22739DEF}"/>
    <cellStyle name="Normal 5 4 4 2 2 7" xfId="28473" xr:uid="{F8F2EA33-0117-4B66-9016-813F07EA2E23}"/>
    <cellStyle name="Normal 5 4 4 2 2 8" xfId="43357" xr:uid="{F8087103-F55B-4952-88DB-9BC29AB7FD3A}"/>
    <cellStyle name="Normal 5 4 4 2 2 9" xfId="7937" xr:uid="{0061611C-A9AB-4AA9-ACB9-32A1471EC7AF}"/>
    <cellStyle name="Normal 5 4 4 2 3" xfId="1292" xr:uid="{55763F5E-810A-44F0-B577-79A198DABBEE}"/>
    <cellStyle name="Normal 5 4 4 2 3 2" xfId="1293" xr:uid="{3378D441-6CBB-4EC7-B938-E8313CD92C10}"/>
    <cellStyle name="Normal 5 4 4 2 3 2 2" xfId="13073" xr:uid="{A8492A92-0C12-4331-93A3-E77A0EDE81FC}"/>
    <cellStyle name="Normal 5 4 4 2 3 2 2 2" xfId="26763" xr:uid="{93269ECD-5F27-4BD2-A236-A2E5BCB14485}"/>
    <cellStyle name="Normal 5 4 4 2 3 2 2 2 2" xfId="40455" xr:uid="{CFE77DE3-60DD-4090-9AEA-E8E86B6CCAFF}"/>
    <cellStyle name="Normal 5 4 4 2 3 2 2 2 3" xfId="55339" xr:uid="{4BCB64C1-8EC0-4AD2-9802-FB26BBB92E7F}"/>
    <cellStyle name="Normal 5 4 4 2 3 2 2 3" xfId="19919" xr:uid="{B339E4AF-7675-4963-990D-95B5CEA3C5EE}"/>
    <cellStyle name="Normal 5 4 4 2 3 2 2 4" xfId="33609" xr:uid="{5E6C3732-E901-446D-AA76-775817E1644D}"/>
    <cellStyle name="Normal 5 4 4 2 3 2 2 5" xfId="48493" xr:uid="{1FBF053B-2FB1-4265-9AB3-B8DCCD0F1EED}"/>
    <cellStyle name="Normal 5 4 4 2 3 2 3" xfId="23341" xr:uid="{07201E12-52DA-48FE-96C3-EF0349F51388}"/>
    <cellStyle name="Normal 5 4 4 2 3 2 3 2" xfId="37033" xr:uid="{818B7C19-F141-4B5A-9067-B991A372CE13}"/>
    <cellStyle name="Normal 5 4 4 2 3 2 3 3" xfId="51917" xr:uid="{E4A3432C-CA44-42DD-ABF7-5BF1E1437143}"/>
    <cellStyle name="Normal 5 4 4 2 3 2 4" xfId="16497" xr:uid="{94B37F26-5A2F-4E34-8FA6-845AB7FC2F5B}"/>
    <cellStyle name="Normal 5 4 4 2 3 2 4 2" xfId="40985" xr:uid="{67A50663-53E9-4AB2-88ED-A2D72ADF8EDA}"/>
    <cellStyle name="Normal 5 4 4 2 3 2 5" xfId="30187" xr:uid="{AFFCB120-D557-4897-ADA6-09B82B8A2B2B}"/>
    <cellStyle name="Normal 5 4 4 2 3 2 6" xfId="45071" xr:uid="{8F6AD583-0C40-4C77-A492-11D936FE09E3}"/>
    <cellStyle name="Normal 5 4 4 2 3 2 7" xfId="9651" xr:uid="{CA7D6FA7-9F42-4D56-B614-6C9B0876A743}"/>
    <cellStyle name="Normal 5 4 4 2 3 3" xfId="11361" xr:uid="{C16FDE76-AD09-4D36-A355-32C0CFAA927E}"/>
    <cellStyle name="Normal 5 4 4 2 3 3 2" xfId="25051" xr:uid="{C8AD7170-871D-4130-94D4-C9B4495EAC7C}"/>
    <cellStyle name="Normal 5 4 4 2 3 3 2 2" xfId="38743" xr:uid="{737047F0-3747-49C3-A438-01E15015D125}"/>
    <cellStyle name="Normal 5 4 4 2 3 3 2 3" xfId="53627" xr:uid="{8192AB9D-0D31-4B8D-BF74-2F274F55CE37}"/>
    <cellStyle name="Normal 5 4 4 2 3 3 3" xfId="18207" xr:uid="{7F0B1CB3-9340-41C8-A0B9-20C05C3EB312}"/>
    <cellStyle name="Normal 5 4 4 2 3 3 4" xfId="31897" xr:uid="{24FA1205-AB8C-4F1C-918F-3511DBDABC08}"/>
    <cellStyle name="Normal 5 4 4 2 3 3 5" xfId="46781" xr:uid="{64C2C089-8DAC-40B0-A8B9-F3A696A73381}"/>
    <cellStyle name="Normal 5 4 4 2 3 4" xfId="21629" xr:uid="{DADF8DEF-2F22-4C0D-8995-5FD9F1BB3FC9}"/>
    <cellStyle name="Normal 5 4 4 2 3 4 2" xfId="35321" xr:uid="{7098497E-77D4-43E9-80BF-F79FDFDB96B0}"/>
    <cellStyle name="Normal 5 4 4 2 3 4 3" xfId="50205" xr:uid="{815F2B93-6DD3-443F-A40C-A6221261F92E}"/>
    <cellStyle name="Normal 5 4 4 2 3 5" xfId="14785" xr:uid="{678FF5F8-BA4D-462F-99A3-700D90936B5A}"/>
    <cellStyle name="Normal 5 4 4 2 3 5 2" xfId="40984" xr:uid="{B342A8C8-8962-4CD3-A135-4425825EBA6D}"/>
    <cellStyle name="Normal 5 4 4 2 3 6" xfId="28475" xr:uid="{BCC39E4A-C8E9-4D2A-B1D3-771BACA2461E}"/>
    <cellStyle name="Normal 5 4 4 2 3 7" xfId="43359" xr:uid="{6EC4CEC7-0C54-42B4-8F33-C9762458247D}"/>
    <cellStyle name="Normal 5 4 4 2 3 8" xfId="7939" xr:uid="{7EF70B66-CFF1-4094-97CD-1F78E4073613}"/>
    <cellStyle name="Normal 5 4 4 2 4" xfId="1294" xr:uid="{600C143A-3407-4B3D-8BF4-A9DBD0A909AA}"/>
    <cellStyle name="Normal 5 4 4 2 4 2" xfId="9652" xr:uid="{BE2B66B7-0B8F-4172-A768-6C75C4FCF3B1}"/>
    <cellStyle name="Normal 5 4 4 2 4 2 2" xfId="13074" xr:uid="{1AF2F7A0-DB43-4096-BCDD-5E9DB9AAF651}"/>
    <cellStyle name="Normal 5 4 4 2 4 2 2 2" xfId="26764" xr:uid="{5B80E32F-661A-4365-BCDA-D1E07D7B75BB}"/>
    <cellStyle name="Normal 5 4 4 2 4 2 2 2 2" xfId="40456" xr:uid="{3A124DFB-236A-44BC-9F4B-0FFF78B1152E}"/>
    <cellStyle name="Normal 5 4 4 2 4 2 2 2 3" xfId="55340" xr:uid="{8F92AA88-5543-4644-AEC2-4410433723E6}"/>
    <cellStyle name="Normal 5 4 4 2 4 2 2 3" xfId="19920" xr:uid="{C86EB9C6-6E59-4CD0-8D34-0E2BC9E01394}"/>
    <cellStyle name="Normal 5 4 4 2 4 2 2 4" xfId="33610" xr:uid="{D682CE7F-4865-44B0-BC63-966E0D4EF41A}"/>
    <cellStyle name="Normal 5 4 4 2 4 2 2 5" xfId="48494" xr:uid="{4019E428-9239-49BD-BE86-2B5B54E96E34}"/>
    <cellStyle name="Normal 5 4 4 2 4 2 3" xfId="23342" xr:uid="{B649B7ED-1464-47B5-839D-B32574B1A5CC}"/>
    <cellStyle name="Normal 5 4 4 2 4 2 3 2" xfId="37034" xr:uid="{5A48F627-A513-4EA8-9BE5-2340D7AACDC8}"/>
    <cellStyle name="Normal 5 4 4 2 4 2 3 3" xfId="51918" xr:uid="{579528D9-17C2-402C-8748-18DE185C11BE}"/>
    <cellStyle name="Normal 5 4 4 2 4 2 4" xfId="16498" xr:uid="{65F06406-F1A3-4FE9-ABA5-4E6E9D86A640}"/>
    <cellStyle name="Normal 5 4 4 2 4 2 5" xfId="30188" xr:uid="{1AC392A8-0D0C-43DB-A4CE-B23CEFB04BED}"/>
    <cellStyle name="Normal 5 4 4 2 4 2 6" xfId="45072" xr:uid="{BFA06110-61E3-4E3E-8C9E-39C0E44629B4}"/>
    <cellStyle name="Normal 5 4 4 2 4 3" xfId="11362" xr:uid="{3F4F2F2D-116C-4B7B-9E70-AB3E2820F63F}"/>
    <cellStyle name="Normal 5 4 4 2 4 3 2" xfId="25052" xr:uid="{F30468F2-05E6-48A3-86D4-5A9140D9B0CC}"/>
    <cellStyle name="Normal 5 4 4 2 4 3 2 2" xfId="38744" xr:uid="{A99E920D-77D4-41A5-A30E-1A7573253E1D}"/>
    <cellStyle name="Normal 5 4 4 2 4 3 2 3" xfId="53628" xr:uid="{30145B80-E546-4E1D-A54C-B01408167D1B}"/>
    <cellStyle name="Normal 5 4 4 2 4 3 3" xfId="18208" xr:uid="{9BA3823D-64F6-42DD-AF6A-2EDF3E421B50}"/>
    <cellStyle name="Normal 5 4 4 2 4 3 4" xfId="31898" xr:uid="{EE612469-CF78-45BA-BCF0-50CD841C6C4F}"/>
    <cellStyle name="Normal 5 4 4 2 4 3 5" xfId="46782" xr:uid="{93B41109-D5F4-4170-A55F-EDE125E53A3C}"/>
    <cellStyle name="Normal 5 4 4 2 4 4" xfId="21630" xr:uid="{EB2F0AFB-315E-47AA-8F78-8148EB9A7C66}"/>
    <cellStyle name="Normal 5 4 4 2 4 4 2" xfId="35322" xr:uid="{73BF12F4-D5EE-4AF0-A29A-4CA4AD5C588B}"/>
    <cellStyle name="Normal 5 4 4 2 4 4 3" xfId="50206" xr:uid="{D596A44F-CEF2-440B-8EAF-1A9B4D46F867}"/>
    <cellStyle name="Normal 5 4 4 2 4 5" xfId="14786" xr:uid="{F8EB05D0-1DD1-46E4-AEB9-B37512816DBC}"/>
    <cellStyle name="Normal 5 4 4 2 4 5 2" xfId="40986" xr:uid="{3FA4BA9A-AB51-49C8-B7AF-7FCFEB832DBB}"/>
    <cellStyle name="Normal 5 4 4 2 4 6" xfId="28476" xr:uid="{F37E1E5B-56F8-46B6-98C9-427987890C16}"/>
    <cellStyle name="Normal 5 4 4 2 4 7" xfId="43360" xr:uid="{1A6893C1-62B4-4F72-97FB-8C7B2B73A88C}"/>
    <cellStyle name="Normal 5 4 4 2 4 8" xfId="7940" xr:uid="{9B2E0984-BFCF-4E6F-895B-AE6D1395C89A}"/>
    <cellStyle name="Normal 5 4 4 2 5" xfId="2861" xr:uid="{6C9907A4-0CD2-4C13-BBEC-E26BCB3F19D9}"/>
    <cellStyle name="Normal 5 4 4 2 5 2" xfId="13070" xr:uid="{346CE544-92C2-40E6-A1DA-899CD95C4D85}"/>
    <cellStyle name="Normal 5 4 4 2 5 2 2" xfId="26760" xr:uid="{131A7EE5-95C5-4612-8C8F-94B4B1909B6D}"/>
    <cellStyle name="Normal 5 4 4 2 5 2 2 2" xfId="40452" xr:uid="{6834D670-E277-4C8B-9A9A-778CE51C2804}"/>
    <cellStyle name="Normal 5 4 4 2 5 2 2 3" xfId="55336" xr:uid="{0661E670-981E-499D-A29E-346383A36E83}"/>
    <cellStyle name="Normal 5 4 4 2 5 2 3" xfId="19916" xr:uid="{B7015986-2740-45FF-85FC-9B51D46706CD}"/>
    <cellStyle name="Normal 5 4 4 2 5 2 4" xfId="33606" xr:uid="{540F77E8-FDEE-4C8E-9AB0-AD5C61E1CA66}"/>
    <cellStyle name="Normal 5 4 4 2 5 2 5" xfId="48490" xr:uid="{B8AD582F-2E4A-4B63-9D13-EEDA243E7696}"/>
    <cellStyle name="Normal 5 4 4 2 5 3" xfId="23338" xr:uid="{A444E519-AA45-46FF-A665-C872749DB60D}"/>
    <cellStyle name="Normal 5 4 4 2 5 3 2" xfId="37030" xr:uid="{39CADE8F-EB6D-4C6B-8D8B-50DA617E0762}"/>
    <cellStyle name="Normal 5 4 4 2 5 3 3" xfId="51914" xr:uid="{1B394E57-268E-41B6-B2F2-EBB5EF14D6DF}"/>
    <cellStyle name="Normal 5 4 4 2 5 4" xfId="16494" xr:uid="{D0E54783-22F5-46E6-B85F-4B598F9773F0}"/>
    <cellStyle name="Normal 5 4 4 2 5 4 2" xfId="41136" xr:uid="{F1438AD0-D379-446C-964A-69A8E718129D}"/>
    <cellStyle name="Normal 5 4 4 2 5 5" xfId="30184" xr:uid="{A8BF3F48-DC4F-47B4-A65C-58A47E0AA494}"/>
    <cellStyle name="Normal 5 4 4 2 5 6" xfId="45068" xr:uid="{D87B88FE-A861-4D8C-9475-394CD7657E8B}"/>
    <cellStyle name="Normal 5 4 4 2 5 7" xfId="9648" xr:uid="{EC426E5B-61BC-4D63-8768-EBE49996C3B2}"/>
    <cellStyle name="Normal 5 4 4 2 6" xfId="11358" xr:uid="{1476263D-66FD-4468-AB58-C5544E1429C1}"/>
    <cellStyle name="Normal 5 4 4 2 6 2" xfId="25048" xr:uid="{7C96F41A-2F60-4AF5-8B11-C2F68CB53351}"/>
    <cellStyle name="Normal 5 4 4 2 6 2 2" xfId="38740" xr:uid="{DB679A8C-9436-4EFB-864A-BAFC29115CD7}"/>
    <cellStyle name="Normal 5 4 4 2 6 2 3" xfId="53624" xr:uid="{4D002578-218A-4240-85E8-E71A654108E9}"/>
    <cellStyle name="Normal 5 4 4 2 6 3" xfId="18204" xr:uid="{B299F49F-4EAA-4703-ADBE-A5A6148F2E03}"/>
    <cellStyle name="Normal 5 4 4 2 6 4" xfId="31894" xr:uid="{5FDFBFFA-CE84-4FAA-93C1-F8A9F47CA5B2}"/>
    <cellStyle name="Normal 5 4 4 2 6 5" xfId="46778" xr:uid="{7E2BBCB9-EF79-4DC3-BA7B-3286331CECE4}"/>
    <cellStyle name="Normal 5 4 4 2 7" xfId="21626" xr:uid="{33A8D25B-BF9A-4692-9649-21CF05F7E18A}"/>
    <cellStyle name="Normal 5 4 4 2 7 2" xfId="35318" xr:uid="{FA4914A9-C86C-45C8-8034-430C429A2E4C}"/>
    <cellStyle name="Normal 5 4 4 2 7 3" xfId="50202" xr:uid="{84984F13-FEC6-4F6F-830E-01190527BC0E}"/>
    <cellStyle name="Normal 5 4 4 2 8" xfId="14782" xr:uid="{8C3C6A15-3A54-406F-9CE6-EC7BE9F185FA}"/>
    <cellStyle name="Normal 5 4 4 2 8 2" xfId="40806" xr:uid="{5CA4B07D-665F-41D8-AEBC-707141AFF6CC}"/>
    <cellStyle name="Normal 5 4 4 2 9" xfId="28472" xr:uid="{A5FE3E50-5237-4ED2-8C16-F1376D0534EA}"/>
    <cellStyle name="Normal 5 4 4 3" xfId="560" xr:uid="{2FE78196-718D-477A-9746-AC3E3D67A383}"/>
    <cellStyle name="Normal 5 4 4 3 10" xfId="43361" xr:uid="{8D8946F2-90AC-48D5-80BF-A6F61584AC01}"/>
    <cellStyle name="Normal 5 4 4 3 11" xfId="7941" xr:uid="{B7CCBA5B-819B-481A-997C-14FB2BF5469B}"/>
    <cellStyle name="Normal 5 4 4 3 2" xfId="1295" xr:uid="{9FED2682-93FA-44BE-853B-96F6E0B463FF}"/>
    <cellStyle name="Normal 5 4 4 3 2 2" xfId="1296" xr:uid="{4F0CD03D-DCA5-4BE7-81BA-0C27C410E82B}"/>
    <cellStyle name="Normal 5 4 4 3 2 2 2" xfId="9655" xr:uid="{23A33F29-CC99-4C3F-B308-965BCF932ACF}"/>
    <cellStyle name="Normal 5 4 4 3 2 2 2 2" xfId="13077" xr:uid="{DD925D18-9703-4B58-852E-1BCB93128ED4}"/>
    <cellStyle name="Normal 5 4 4 3 2 2 2 2 2" xfId="26767" xr:uid="{8BEB56E2-A406-4C55-AD5C-0A9DD0329B8D}"/>
    <cellStyle name="Normal 5 4 4 3 2 2 2 2 2 2" xfId="40459" xr:uid="{9888B3DE-C62A-4376-9C26-F1D1B611387D}"/>
    <cellStyle name="Normal 5 4 4 3 2 2 2 2 2 3" xfId="55343" xr:uid="{DADD4AD3-61E3-4CBE-B96E-788F9C87FD02}"/>
    <cellStyle name="Normal 5 4 4 3 2 2 2 2 3" xfId="19923" xr:uid="{3D4AC7F4-D057-4F68-9A78-8DD3AFC993DA}"/>
    <cellStyle name="Normal 5 4 4 3 2 2 2 2 4" xfId="33613" xr:uid="{DBA13C3B-83E7-4B82-9C89-624F7D78FDE5}"/>
    <cellStyle name="Normal 5 4 4 3 2 2 2 2 5" xfId="48497" xr:uid="{A607235A-D19A-4F37-8F28-8561DF8C354A}"/>
    <cellStyle name="Normal 5 4 4 3 2 2 2 3" xfId="23345" xr:uid="{D73C0F17-0999-4C21-BB00-744EAAF8D9FD}"/>
    <cellStyle name="Normal 5 4 4 3 2 2 2 3 2" xfId="37037" xr:uid="{FC4C6C84-FB59-43FA-BB75-2FCA856C515C}"/>
    <cellStyle name="Normal 5 4 4 3 2 2 2 3 3" xfId="51921" xr:uid="{DC6D38C5-D2A9-4F85-AB93-0357E9343416}"/>
    <cellStyle name="Normal 5 4 4 3 2 2 2 4" xfId="16501" xr:uid="{3DC07B0F-91FC-4213-8CA1-AE39F88EB867}"/>
    <cellStyle name="Normal 5 4 4 3 2 2 2 5" xfId="30191" xr:uid="{61DEA2C0-65B0-491B-94BA-98D7A7587C41}"/>
    <cellStyle name="Normal 5 4 4 3 2 2 2 6" xfId="45075" xr:uid="{9BE2CCB6-21C0-4340-9D9D-6B808FEF9A83}"/>
    <cellStyle name="Normal 5 4 4 3 2 2 3" xfId="11365" xr:uid="{CFB5C82D-CB7A-47B9-B0AB-CC601756FD73}"/>
    <cellStyle name="Normal 5 4 4 3 2 2 3 2" xfId="25055" xr:uid="{E16E4641-FCE1-4ED1-834F-F1F7414B9C3F}"/>
    <cellStyle name="Normal 5 4 4 3 2 2 3 2 2" xfId="38747" xr:uid="{35CB2290-C040-4B28-81DB-D7129B5536F4}"/>
    <cellStyle name="Normal 5 4 4 3 2 2 3 2 3" xfId="53631" xr:uid="{D567439A-0382-4D86-9CD9-E04908495EA3}"/>
    <cellStyle name="Normal 5 4 4 3 2 2 3 3" xfId="18211" xr:uid="{CE33BAE4-6C0A-4466-991A-A7A3D9448290}"/>
    <cellStyle name="Normal 5 4 4 3 2 2 3 4" xfId="31901" xr:uid="{3E8FBE26-CB39-43B8-9D52-F98AC1A1D4F0}"/>
    <cellStyle name="Normal 5 4 4 3 2 2 3 5" xfId="46785" xr:uid="{649DBC87-40CC-4475-BEE3-BA8D14ADB818}"/>
    <cellStyle name="Normal 5 4 4 3 2 2 4" xfId="21633" xr:uid="{9781BB9B-C74F-4135-8E3A-83E25D27D69F}"/>
    <cellStyle name="Normal 5 4 4 3 2 2 4 2" xfId="35325" xr:uid="{548F9AB9-4A43-4723-B0E4-EBFBEBA74AAA}"/>
    <cellStyle name="Normal 5 4 4 3 2 2 4 3" xfId="50209" xr:uid="{C6170F6E-215C-48BF-BEA3-6163F3450C22}"/>
    <cellStyle name="Normal 5 4 4 3 2 2 5" xfId="14789" xr:uid="{4B0B5EBE-4E1F-4207-AAD5-3CB30CDF51B2}"/>
    <cellStyle name="Normal 5 4 4 3 2 2 5 2" xfId="40988" xr:uid="{5A705942-7AB1-4A91-9B37-91BE91A41B40}"/>
    <cellStyle name="Normal 5 4 4 3 2 2 6" xfId="28479" xr:uid="{6F44AF7E-D4A8-4110-8F2A-9CACCF253B82}"/>
    <cellStyle name="Normal 5 4 4 3 2 2 7" xfId="43363" xr:uid="{9C967027-1938-4C31-8903-267E6E982914}"/>
    <cellStyle name="Normal 5 4 4 3 2 2 8" xfId="7943" xr:uid="{EF2546A7-4C6F-40F3-8339-B757D1587A07}"/>
    <cellStyle name="Normal 5 4 4 3 2 3" xfId="9654" xr:uid="{8B9D2DAC-B983-41CE-AC81-A90FF5044763}"/>
    <cellStyle name="Normal 5 4 4 3 2 3 2" xfId="13076" xr:uid="{A149B941-5949-447D-9C55-8B3204ACBEB3}"/>
    <cellStyle name="Normal 5 4 4 3 2 3 2 2" xfId="26766" xr:uid="{CE455CCF-C882-49D7-8601-BD0C071809FB}"/>
    <cellStyle name="Normal 5 4 4 3 2 3 2 2 2" xfId="40458" xr:uid="{46B50120-1AEB-43EA-A824-6DA3EEFDE9DA}"/>
    <cellStyle name="Normal 5 4 4 3 2 3 2 2 3" xfId="55342" xr:uid="{1A301D2D-EACB-4A02-B3E9-D6EBE48BD268}"/>
    <cellStyle name="Normal 5 4 4 3 2 3 2 3" xfId="19922" xr:uid="{52C081E5-2585-48B2-9439-00DB33DD439D}"/>
    <cellStyle name="Normal 5 4 4 3 2 3 2 4" xfId="33612" xr:uid="{A31140D6-B3FE-4ADD-969C-F830D2533B56}"/>
    <cellStyle name="Normal 5 4 4 3 2 3 2 5" xfId="48496" xr:uid="{7F0EB4C8-35E3-4106-B282-F98449DAC3EB}"/>
    <cellStyle name="Normal 5 4 4 3 2 3 3" xfId="23344" xr:uid="{0FE7B841-EB78-4F8B-B890-D26B0F68E098}"/>
    <cellStyle name="Normal 5 4 4 3 2 3 3 2" xfId="37036" xr:uid="{57B64A7D-FA2B-4615-8EC8-A3C5BEC3BCF1}"/>
    <cellStyle name="Normal 5 4 4 3 2 3 3 3" xfId="51920" xr:uid="{A237FB63-5AED-4E2A-B204-064418B5486B}"/>
    <cellStyle name="Normal 5 4 4 3 2 3 4" xfId="16500" xr:uid="{7A4B7B9B-443B-484F-82B6-392C761CEAFF}"/>
    <cellStyle name="Normal 5 4 4 3 2 3 5" xfId="30190" xr:uid="{00B5DA69-A642-47F9-8A64-ABCC9D9E84D1}"/>
    <cellStyle name="Normal 5 4 4 3 2 3 6" xfId="45074" xr:uid="{A80AC210-5CA3-4402-97F3-3B42F37949A7}"/>
    <cellStyle name="Normal 5 4 4 3 2 4" xfId="11364" xr:uid="{EB7AC737-D38D-4713-80A4-B76AE34F5829}"/>
    <cellStyle name="Normal 5 4 4 3 2 4 2" xfId="25054" xr:uid="{D2735450-0278-42E7-A5E3-18F985B4C148}"/>
    <cellStyle name="Normal 5 4 4 3 2 4 2 2" xfId="38746" xr:uid="{6377D7AA-9F2C-49EB-8AEF-8A140ACCA915}"/>
    <cellStyle name="Normal 5 4 4 3 2 4 2 3" xfId="53630" xr:uid="{AA1D6F1C-0646-462D-B4F7-0518FF820607}"/>
    <cellStyle name="Normal 5 4 4 3 2 4 3" xfId="18210" xr:uid="{A072C141-A28C-4921-9196-3E30085BF537}"/>
    <cellStyle name="Normal 5 4 4 3 2 4 4" xfId="31900" xr:uid="{49AA4972-C347-4F7B-9A8E-126A77B46A89}"/>
    <cellStyle name="Normal 5 4 4 3 2 4 5" xfId="46784" xr:uid="{B58ECE56-AA6E-42BD-9DD7-7FD9302F7608}"/>
    <cellStyle name="Normal 5 4 4 3 2 5" xfId="21632" xr:uid="{9C919A54-D341-4187-A946-3DB49A377673}"/>
    <cellStyle name="Normal 5 4 4 3 2 5 2" xfId="35324" xr:uid="{8D6BBBAD-81F4-431B-8C20-387B9305FF96}"/>
    <cellStyle name="Normal 5 4 4 3 2 5 3" xfId="50208" xr:uid="{55AB376D-358D-417F-A38F-617516A4760A}"/>
    <cellStyle name="Normal 5 4 4 3 2 6" xfId="14788" xr:uid="{5ED220E4-F875-4E1F-B817-577FD6424551}"/>
    <cellStyle name="Normal 5 4 4 3 2 6 2" xfId="40987" xr:uid="{E107F3F7-BCC5-4D37-9AE8-4E725BDEAAAA}"/>
    <cellStyle name="Normal 5 4 4 3 2 7" xfId="28478" xr:uid="{4948E78C-F37B-4031-AF26-80777B48899F}"/>
    <cellStyle name="Normal 5 4 4 3 2 8" xfId="43362" xr:uid="{B81E983D-3C30-4604-B98A-8908A95D9298}"/>
    <cellStyle name="Normal 5 4 4 3 2 9" xfId="7942" xr:uid="{79DB95DE-40D9-44B0-A321-A6B21B6A108A}"/>
    <cellStyle name="Normal 5 4 4 3 3" xfId="1297" xr:uid="{F9A08DA4-4B50-4680-9246-77735F1A8615}"/>
    <cellStyle name="Normal 5 4 4 3 3 2" xfId="9656" xr:uid="{18E7C4E2-59E9-4ED1-8150-4ACF224A79D4}"/>
    <cellStyle name="Normal 5 4 4 3 3 2 2" xfId="13078" xr:uid="{6A5414C7-E1D0-4223-BBE3-901FFC75A68E}"/>
    <cellStyle name="Normal 5 4 4 3 3 2 2 2" xfId="26768" xr:uid="{9AFB1446-C4C6-435D-8652-C424AC8570B1}"/>
    <cellStyle name="Normal 5 4 4 3 3 2 2 2 2" xfId="40460" xr:uid="{B64A5304-15E3-4D03-87C2-B5CAB6990020}"/>
    <cellStyle name="Normal 5 4 4 3 3 2 2 2 3" xfId="55344" xr:uid="{2DC516CD-4476-453A-BC35-69BAC7E6D5C1}"/>
    <cellStyle name="Normal 5 4 4 3 3 2 2 3" xfId="19924" xr:uid="{3F25E555-30F1-42BD-8C42-37DCC7688C01}"/>
    <cellStyle name="Normal 5 4 4 3 3 2 2 4" xfId="33614" xr:uid="{990C5978-A416-4B0D-8059-D75C0E436421}"/>
    <cellStyle name="Normal 5 4 4 3 3 2 2 5" xfId="48498" xr:uid="{ACBFB960-D950-46EB-8149-09177CC1CC10}"/>
    <cellStyle name="Normal 5 4 4 3 3 2 3" xfId="23346" xr:uid="{4E3DC87E-138F-4D01-9B98-9AAE556B3D13}"/>
    <cellStyle name="Normal 5 4 4 3 3 2 3 2" xfId="37038" xr:uid="{A3F8B27E-7F5B-4EE8-91C8-4C1839F34AF6}"/>
    <cellStyle name="Normal 5 4 4 3 3 2 3 3" xfId="51922" xr:uid="{FD8D27B0-AA0F-4E09-AB06-32BE2E75B103}"/>
    <cellStyle name="Normal 5 4 4 3 3 2 4" xfId="16502" xr:uid="{809EF997-3C2A-4B09-9B28-90FE8B11A415}"/>
    <cellStyle name="Normal 5 4 4 3 3 2 5" xfId="30192" xr:uid="{12832E28-D8A8-46A4-80ED-7B66C8EDDA5B}"/>
    <cellStyle name="Normal 5 4 4 3 3 2 6" xfId="45076" xr:uid="{16BF6B96-983C-4890-8097-126052656B5F}"/>
    <cellStyle name="Normal 5 4 4 3 3 3" xfId="11366" xr:uid="{C70CACB4-E425-4C28-ABE6-EC2A0D1D5CB8}"/>
    <cellStyle name="Normal 5 4 4 3 3 3 2" xfId="25056" xr:uid="{F24DFA9C-0115-4672-A091-F0D2D0B9263A}"/>
    <cellStyle name="Normal 5 4 4 3 3 3 2 2" xfId="38748" xr:uid="{478E86F3-A92E-4F0B-B61E-EC7C361CBB87}"/>
    <cellStyle name="Normal 5 4 4 3 3 3 2 3" xfId="53632" xr:uid="{EE8027AF-9A9C-46AE-A478-27B9362EA7B8}"/>
    <cellStyle name="Normal 5 4 4 3 3 3 3" xfId="18212" xr:uid="{C4827199-3D42-4D5A-ACAE-74E55246DC77}"/>
    <cellStyle name="Normal 5 4 4 3 3 3 4" xfId="31902" xr:uid="{EA010B17-0D42-4B63-A018-CCD00616CDB5}"/>
    <cellStyle name="Normal 5 4 4 3 3 3 5" xfId="46786" xr:uid="{C0EF9583-A6C1-4CB8-9042-F982DA8B7DDE}"/>
    <cellStyle name="Normal 5 4 4 3 3 4" xfId="21634" xr:uid="{0CC6C1D7-DF12-4A6D-8EB0-92853067EFFE}"/>
    <cellStyle name="Normal 5 4 4 3 3 4 2" xfId="35326" xr:uid="{151E5E2E-2F96-44C9-8843-E14C5915AE2E}"/>
    <cellStyle name="Normal 5 4 4 3 3 4 3" xfId="50210" xr:uid="{92D7957D-986A-4FB9-9629-B6060095EF70}"/>
    <cellStyle name="Normal 5 4 4 3 3 5" xfId="14790" xr:uid="{203994F7-5771-46E2-AF72-64D88C837E67}"/>
    <cellStyle name="Normal 5 4 4 3 3 5 2" xfId="40989" xr:uid="{A488A0BF-6706-492C-93F1-47E7CECB225E}"/>
    <cellStyle name="Normal 5 4 4 3 3 6" xfId="28480" xr:uid="{BA388CEC-2F07-4468-9121-28CA1004FB33}"/>
    <cellStyle name="Normal 5 4 4 3 3 7" xfId="43364" xr:uid="{B62FA746-8477-407E-9E0F-8B024B956A1F}"/>
    <cellStyle name="Normal 5 4 4 3 3 8" xfId="7944" xr:uid="{E96451FA-411B-4AEB-8682-92B902AE7119}"/>
    <cellStyle name="Normal 5 4 4 3 4" xfId="2862" xr:uid="{F160BB5F-1D9F-4CBE-AF28-C99AD586D1F8}"/>
    <cellStyle name="Normal 5 4 4 3 4 2" xfId="9657" xr:uid="{E59E3F4F-E6DD-4933-BA82-575AE50A3079}"/>
    <cellStyle name="Normal 5 4 4 3 4 2 2" xfId="13079" xr:uid="{F08C0E18-598E-460A-A0FF-1257E7306B51}"/>
    <cellStyle name="Normal 5 4 4 3 4 2 2 2" xfId="26769" xr:uid="{FAAD19E6-C41C-4483-A2EF-5BAABB156099}"/>
    <cellStyle name="Normal 5 4 4 3 4 2 2 2 2" xfId="40461" xr:uid="{0FA1BDD3-6D82-49BB-8718-D3AA3051C08A}"/>
    <cellStyle name="Normal 5 4 4 3 4 2 2 2 3" xfId="55345" xr:uid="{C282B872-3960-4BD3-AE2A-D03BEB9B9E06}"/>
    <cellStyle name="Normal 5 4 4 3 4 2 2 3" xfId="19925" xr:uid="{9C858583-4AD3-446B-A389-B6461BC30F27}"/>
    <cellStyle name="Normal 5 4 4 3 4 2 2 4" xfId="33615" xr:uid="{95AB851E-D85C-4917-B823-672CDC90398A}"/>
    <cellStyle name="Normal 5 4 4 3 4 2 2 5" xfId="48499" xr:uid="{38850D30-B5A0-4299-A5B2-E8B53A4B030D}"/>
    <cellStyle name="Normal 5 4 4 3 4 2 3" xfId="23347" xr:uid="{B2BBFBD8-621A-4704-A5D9-23B3CDF399A6}"/>
    <cellStyle name="Normal 5 4 4 3 4 2 3 2" xfId="37039" xr:uid="{159ADF8D-4EAD-41A9-B851-CD274C35506C}"/>
    <cellStyle name="Normal 5 4 4 3 4 2 3 3" xfId="51923" xr:uid="{6A6DA9C2-0DE7-4EC5-A093-E3EFFF699EAE}"/>
    <cellStyle name="Normal 5 4 4 3 4 2 4" xfId="16503" xr:uid="{5C1617ED-51B4-41F5-98A3-851CB2BB9210}"/>
    <cellStyle name="Normal 5 4 4 3 4 2 5" xfId="30193" xr:uid="{1881383F-9AA5-4341-A4D2-89264D74C769}"/>
    <cellStyle name="Normal 5 4 4 3 4 2 6" xfId="45077" xr:uid="{8A49AE06-338C-4F2B-8255-5F3BA23D6D5B}"/>
    <cellStyle name="Normal 5 4 4 3 4 3" xfId="11367" xr:uid="{8089A420-78C6-4162-B656-78C7837A2C9F}"/>
    <cellStyle name="Normal 5 4 4 3 4 3 2" xfId="25057" xr:uid="{A5F92194-6453-4DFB-A9DE-DDE2C438C6AA}"/>
    <cellStyle name="Normal 5 4 4 3 4 3 2 2" xfId="38749" xr:uid="{46E5ECED-3EA4-4354-9CFA-0897965A1CB8}"/>
    <cellStyle name="Normal 5 4 4 3 4 3 2 3" xfId="53633" xr:uid="{B541867E-0FC6-432A-B860-743614C93778}"/>
    <cellStyle name="Normal 5 4 4 3 4 3 3" xfId="18213" xr:uid="{311781FA-05E2-4DEC-8197-AEEB26F50CCB}"/>
    <cellStyle name="Normal 5 4 4 3 4 3 4" xfId="31903" xr:uid="{5B38AAB8-6DCF-4F7A-A3A7-A0BF24D97610}"/>
    <cellStyle name="Normal 5 4 4 3 4 3 5" xfId="46787" xr:uid="{10945767-4F16-40FA-8B1F-083658422B66}"/>
    <cellStyle name="Normal 5 4 4 3 4 4" xfId="21635" xr:uid="{643F350C-4E8A-4F2A-8269-CAA6B3E0B4DA}"/>
    <cellStyle name="Normal 5 4 4 3 4 4 2" xfId="35327" xr:uid="{724B17CE-E450-4086-A8D4-1F76393DC161}"/>
    <cellStyle name="Normal 5 4 4 3 4 4 3" xfId="50211" xr:uid="{D1AA5AC0-DA52-40D5-9618-05A593BC25B1}"/>
    <cellStyle name="Normal 5 4 4 3 4 5" xfId="14791" xr:uid="{DDBC2980-5ADC-4150-8ACB-5488249F72B0}"/>
    <cellStyle name="Normal 5 4 4 3 4 5 2" xfId="41137" xr:uid="{2555B4B3-2A65-4070-A839-CF4C52D2BB41}"/>
    <cellStyle name="Normal 5 4 4 3 4 6" xfId="28481" xr:uid="{41564F28-E675-46F0-80BD-8535C28C77B1}"/>
    <cellStyle name="Normal 5 4 4 3 4 7" xfId="43365" xr:uid="{852D204A-A7DC-4BF4-A535-1DD08C9F0FBF}"/>
    <cellStyle name="Normal 5 4 4 3 4 8" xfId="7945" xr:uid="{68EB1F9F-0144-43F3-A91B-42B6FE4DC1F8}"/>
    <cellStyle name="Normal 5 4 4 3 5" xfId="9653" xr:uid="{5A71A740-26AE-4208-B6DB-07857CC35A8D}"/>
    <cellStyle name="Normal 5 4 4 3 5 2" xfId="13075" xr:uid="{0A51921F-1399-47F6-9380-403106B10D01}"/>
    <cellStyle name="Normal 5 4 4 3 5 2 2" xfId="26765" xr:uid="{5B9A3F3A-177D-4013-A110-0FBD18626E76}"/>
    <cellStyle name="Normal 5 4 4 3 5 2 2 2" xfId="40457" xr:uid="{9A9E23A4-F385-4AC0-9F18-EF0DDA34CFCF}"/>
    <cellStyle name="Normal 5 4 4 3 5 2 2 3" xfId="55341" xr:uid="{06CD2114-D5D9-4365-8E75-081807702846}"/>
    <cellStyle name="Normal 5 4 4 3 5 2 3" xfId="19921" xr:uid="{15DB9BBB-D071-4B80-8BCF-39F6DC3635BD}"/>
    <cellStyle name="Normal 5 4 4 3 5 2 4" xfId="33611" xr:uid="{904A7C93-EEA3-411B-BFA3-F258738A03F5}"/>
    <cellStyle name="Normal 5 4 4 3 5 2 5" xfId="48495" xr:uid="{D23E3E41-4CC4-461C-BF37-B834CFC82465}"/>
    <cellStyle name="Normal 5 4 4 3 5 3" xfId="23343" xr:uid="{143690C1-C2D5-490D-8214-33671A3C8768}"/>
    <cellStyle name="Normal 5 4 4 3 5 3 2" xfId="37035" xr:uid="{08A335D0-9EA1-4304-80F5-EF5AE6897DEA}"/>
    <cellStyle name="Normal 5 4 4 3 5 3 3" xfId="51919" xr:uid="{4DBC2B8E-29F2-46F9-A42D-1EE5F9D14014}"/>
    <cellStyle name="Normal 5 4 4 3 5 4" xfId="16499" xr:uid="{AB316539-EED3-4ABB-8FC8-9A665E5C2D37}"/>
    <cellStyle name="Normal 5 4 4 3 5 5" xfId="30189" xr:uid="{A79086F2-0BE1-429A-A8DC-4FD5BFCD1984}"/>
    <cellStyle name="Normal 5 4 4 3 5 6" xfId="45073" xr:uid="{2AFD10E1-92DF-4C20-9D00-E61CB82F4203}"/>
    <cellStyle name="Normal 5 4 4 3 6" xfId="11363" xr:uid="{D546AD79-97E6-4C79-B8B5-A24FEB4D73B2}"/>
    <cellStyle name="Normal 5 4 4 3 6 2" xfId="25053" xr:uid="{6AE10F9B-E3EA-4ADF-B195-6406EBFB10DA}"/>
    <cellStyle name="Normal 5 4 4 3 6 2 2" xfId="38745" xr:uid="{1084769E-6F89-4EAF-AEA0-D07640EF2640}"/>
    <cellStyle name="Normal 5 4 4 3 6 2 3" xfId="53629" xr:uid="{17D59D74-F14E-4526-97BB-6196306794B4}"/>
    <cellStyle name="Normal 5 4 4 3 6 3" xfId="18209" xr:uid="{BDF972C9-D0C6-4A79-82FA-9D41B8219670}"/>
    <cellStyle name="Normal 5 4 4 3 6 4" xfId="31899" xr:uid="{D89EE59D-709A-4366-8869-FB07236A8805}"/>
    <cellStyle name="Normal 5 4 4 3 6 5" xfId="46783" xr:uid="{3DAAB987-6193-41E1-A5D0-60B52D0CE27E}"/>
    <cellStyle name="Normal 5 4 4 3 7" xfId="21631" xr:uid="{FF95431F-15F5-4937-8BC2-A8D1DCECC7F6}"/>
    <cellStyle name="Normal 5 4 4 3 7 2" xfId="35323" xr:uid="{F8CAAD06-FBC0-4AFC-ACFA-A23C8B71FD14}"/>
    <cellStyle name="Normal 5 4 4 3 7 3" xfId="50207" xr:uid="{C21237C1-3375-4F01-8FC0-DD36AEF82949}"/>
    <cellStyle name="Normal 5 4 4 3 8" xfId="14787" xr:uid="{D152A5A7-C874-439F-A23F-0615A86AB4E0}"/>
    <cellStyle name="Normal 5 4 4 3 8 2" xfId="40836" xr:uid="{A36FA456-E26B-4823-B9F5-B7CAFC9A4146}"/>
    <cellStyle name="Normal 5 4 4 3 9" xfId="28477" xr:uid="{12FD26D9-6BCB-4589-9261-B2520414C97C}"/>
    <cellStyle name="Normal 5 4 4 4" xfId="1298" xr:uid="{064391AB-2329-4540-B0C4-6AA25295EEC9}"/>
    <cellStyle name="Normal 5 4 4 4 2" xfId="1299" xr:uid="{61920D35-C5F0-4372-B74A-9CC5D93E5D56}"/>
    <cellStyle name="Normal 5 4 4 4 2 2" xfId="9659" xr:uid="{8F5113AA-7064-452A-9AC7-65A8674BCD5F}"/>
    <cellStyle name="Normal 5 4 4 4 2 2 2" xfId="13081" xr:uid="{5F791645-0C99-4534-AD6C-E8D6280F22ED}"/>
    <cellStyle name="Normal 5 4 4 4 2 2 2 2" xfId="26771" xr:uid="{30A73035-AD14-4D4E-8F82-7126E99D144F}"/>
    <cellStyle name="Normal 5 4 4 4 2 2 2 2 2" xfId="40463" xr:uid="{B0C1DA41-9411-4E18-9261-9E948C725C4A}"/>
    <cellStyle name="Normal 5 4 4 4 2 2 2 2 3" xfId="55347" xr:uid="{16F87D94-F358-4D9F-A985-212ACBF4FD05}"/>
    <cellStyle name="Normal 5 4 4 4 2 2 2 3" xfId="19927" xr:uid="{632A72A9-76C2-4FB4-8F40-55F9695F95BA}"/>
    <cellStyle name="Normal 5 4 4 4 2 2 2 4" xfId="33617" xr:uid="{66AEEBA1-0A56-43E7-ABBD-29236156B602}"/>
    <cellStyle name="Normal 5 4 4 4 2 2 2 5" xfId="48501" xr:uid="{A1A522C6-F3D3-494D-8C84-BDC9A9916D47}"/>
    <cellStyle name="Normal 5 4 4 4 2 2 3" xfId="23349" xr:uid="{5B781B5C-18CD-4130-83BC-44DA39881127}"/>
    <cellStyle name="Normal 5 4 4 4 2 2 3 2" xfId="37041" xr:uid="{F7F124F7-3042-4839-9B72-8A2B54120570}"/>
    <cellStyle name="Normal 5 4 4 4 2 2 3 3" xfId="51925" xr:uid="{146FD1D5-7B63-45F4-B8A9-09B8DD101480}"/>
    <cellStyle name="Normal 5 4 4 4 2 2 4" xfId="16505" xr:uid="{3DA06207-233C-4290-88F6-C785E71F7D97}"/>
    <cellStyle name="Normal 5 4 4 4 2 2 5" xfId="30195" xr:uid="{D1E8F56C-65AD-4E51-9364-719D7E3E62DE}"/>
    <cellStyle name="Normal 5 4 4 4 2 2 6" xfId="45079" xr:uid="{DF782A12-E28E-4CDB-97CE-40B0C602F84A}"/>
    <cellStyle name="Normal 5 4 4 4 2 3" xfId="11369" xr:uid="{44B23040-CE81-46B1-92F8-B3BDE6960DC4}"/>
    <cellStyle name="Normal 5 4 4 4 2 3 2" xfId="25059" xr:uid="{2F1128E6-1768-4265-A840-790855693759}"/>
    <cellStyle name="Normal 5 4 4 4 2 3 2 2" xfId="38751" xr:uid="{55137C78-A97E-46FE-8342-AA85F50B3DD8}"/>
    <cellStyle name="Normal 5 4 4 4 2 3 2 3" xfId="53635" xr:uid="{F4115EC8-0FC1-46E8-9767-FA967C70BEC3}"/>
    <cellStyle name="Normal 5 4 4 4 2 3 3" xfId="18215" xr:uid="{1689F96D-7288-4EB6-9E4D-FCE858D0133E}"/>
    <cellStyle name="Normal 5 4 4 4 2 3 4" xfId="31905" xr:uid="{6DDB2BEA-0566-437E-BA47-CF7B0D909E45}"/>
    <cellStyle name="Normal 5 4 4 4 2 3 5" xfId="46789" xr:uid="{A1DC7925-F0BA-4196-B46A-ADF2E74BD64E}"/>
    <cellStyle name="Normal 5 4 4 4 2 4" xfId="21637" xr:uid="{8162C419-A4E4-43FA-B61B-0D1C400A698A}"/>
    <cellStyle name="Normal 5 4 4 4 2 4 2" xfId="35329" xr:uid="{A4365AFA-B84E-4E01-BAAD-D49DC4C23946}"/>
    <cellStyle name="Normal 5 4 4 4 2 4 3" xfId="50213" xr:uid="{0ABF05A3-489C-4D49-8647-9B6E37D97FBB}"/>
    <cellStyle name="Normal 5 4 4 4 2 5" xfId="14793" xr:uid="{D6C8C209-0077-419F-AAA5-A06745E4B4F2}"/>
    <cellStyle name="Normal 5 4 4 4 2 5 2" xfId="40991" xr:uid="{884A5A44-166C-4995-8081-FA6724171EAC}"/>
    <cellStyle name="Normal 5 4 4 4 2 6" xfId="28483" xr:uid="{26740007-6BF6-43E4-8C27-D21B06B0D18A}"/>
    <cellStyle name="Normal 5 4 4 4 2 7" xfId="43367" xr:uid="{4038B645-C8E3-4E8A-9770-5A172BA6060D}"/>
    <cellStyle name="Normal 5 4 4 4 2 8" xfId="7947" xr:uid="{6C591313-AF32-4B41-9960-4EC3810A8DA9}"/>
    <cellStyle name="Normal 5 4 4 4 3" xfId="2863" xr:uid="{BD018903-922F-4440-99A0-541C582ACFFC}"/>
    <cellStyle name="Normal 5 4 4 4 3 2" xfId="13080" xr:uid="{FD14D72D-CBFE-41E2-A433-6FDEDB90A8DB}"/>
    <cellStyle name="Normal 5 4 4 4 3 2 2" xfId="26770" xr:uid="{239EF6EF-1887-47D6-81D2-4082D8812E6B}"/>
    <cellStyle name="Normal 5 4 4 4 3 2 2 2" xfId="40462" xr:uid="{3C90FA82-18F3-4914-851D-DA7E75B8F861}"/>
    <cellStyle name="Normal 5 4 4 4 3 2 2 3" xfId="55346" xr:uid="{77C1D3FA-04BF-4AF3-A861-8767A7F32CF6}"/>
    <cellStyle name="Normal 5 4 4 4 3 2 3" xfId="19926" xr:uid="{86F7D3A1-2BC8-45E4-95AE-9E7A7F04B55F}"/>
    <cellStyle name="Normal 5 4 4 4 3 2 4" xfId="33616" xr:uid="{795C2D57-3B07-4D15-9939-21B3372381E2}"/>
    <cellStyle name="Normal 5 4 4 4 3 2 5" xfId="48500" xr:uid="{10067518-85FC-4F12-9F6C-C4FB7F161424}"/>
    <cellStyle name="Normal 5 4 4 4 3 3" xfId="23348" xr:uid="{FEF483FB-8DD5-438B-BCB1-EBE0943E2964}"/>
    <cellStyle name="Normal 5 4 4 4 3 3 2" xfId="37040" xr:uid="{22B3B5E7-0480-4471-80F4-3DE2E6608823}"/>
    <cellStyle name="Normal 5 4 4 4 3 3 3" xfId="51924" xr:uid="{211AA83D-5C24-481F-BFBE-756875F246C7}"/>
    <cellStyle name="Normal 5 4 4 4 3 4" xfId="16504" xr:uid="{0EB714F1-C8A6-4B04-A234-1D0F8028BA2B}"/>
    <cellStyle name="Normal 5 4 4 4 3 4 2" xfId="41138" xr:uid="{E9B15C38-AB63-4B00-974C-D350EB83443B}"/>
    <cellStyle name="Normal 5 4 4 4 3 5" xfId="30194" xr:uid="{72B00377-5FE5-4095-9CFD-CD979CE8FC20}"/>
    <cellStyle name="Normal 5 4 4 4 3 6" xfId="45078" xr:uid="{C9691F52-84D4-4CED-9206-BE68EC8705C0}"/>
    <cellStyle name="Normal 5 4 4 4 3 7" xfId="9658" xr:uid="{828C6C65-D15D-4A03-A573-AFC753528CAD}"/>
    <cellStyle name="Normal 5 4 4 4 4" xfId="2864" xr:uid="{9229C353-028D-4C2A-806F-336FB39F6F8D}"/>
    <cellStyle name="Normal 5 4 4 4 4 2" xfId="25058" xr:uid="{4B89A1E5-EE8C-41BA-A77A-E4A84FB3B412}"/>
    <cellStyle name="Normal 5 4 4 4 4 2 2" xfId="38750" xr:uid="{630785D8-00BF-4114-97EF-399A398392B9}"/>
    <cellStyle name="Normal 5 4 4 4 4 2 3" xfId="53634" xr:uid="{B8CF6098-0CBE-4319-8BD1-5F2DEC833353}"/>
    <cellStyle name="Normal 5 4 4 4 4 3" xfId="18214" xr:uid="{5077245D-3D88-49F2-A100-3E8DA3C6AEEF}"/>
    <cellStyle name="Normal 5 4 4 4 4 3 2" xfId="41139" xr:uid="{83382B43-45E1-405C-A5CF-A70E652F324C}"/>
    <cellStyle name="Normal 5 4 4 4 4 4" xfId="31904" xr:uid="{50AD1AB1-8413-40C8-AC19-40177657D1F6}"/>
    <cellStyle name="Normal 5 4 4 4 4 5" xfId="46788" xr:uid="{14A7CA8C-31CC-4B33-BA07-0CB682E7EEC8}"/>
    <cellStyle name="Normal 5 4 4 4 4 6" xfId="11368" xr:uid="{EAB4B2A2-DC2F-4196-9668-F1BCB9F7B0F1}"/>
    <cellStyle name="Normal 5 4 4 4 5" xfId="21636" xr:uid="{40FF9A6F-F8B5-40ED-A116-133F8EC7FA90}"/>
    <cellStyle name="Normal 5 4 4 4 5 2" xfId="35328" xr:uid="{0C8CBB9F-6FA4-4284-9F33-E87224726CD5}"/>
    <cellStyle name="Normal 5 4 4 4 5 3" xfId="50212" xr:uid="{BF675A36-D356-4700-8737-738E0B725A54}"/>
    <cellStyle name="Normal 5 4 4 4 6" xfId="14792" xr:uid="{360B6A5C-7F76-4858-B929-3DF4AEC289C0}"/>
    <cellStyle name="Normal 5 4 4 4 6 2" xfId="40990" xr:uid="{64C04D12-4963-4865-95F9-3BFF5C8DBA00}"/>
    <cellStyle name="Normal 5 4 4 4 7" xfId="28482" xr:uid="{8C6A563A-F237-4533-AFA0-775CE59FB3FD}"/>
    <cellStyle name="Normal 5 4 4 4 8" xfId="43366" xr:uid="{C910FFFF-A324-40E5-B4C1-5A185CCF97E2}"/>
    <cellStyle name="Normal 5 4 4 4 9" xfId="7946" xr:uid="{D5E415AA-AB79-4714-96EA-C03705E1C212}"/>
    <cellStyle name="Normal 5 4 4 5" xfId="1300" xr:uid="{860CB58A-638D-4BEB-BCE6-559D6E5D1B8C}"/>
    <cellStyle name="Normal 5 4 4 5 2" xfId="9660" xr:uid="{3CBD8CD7-D9B5-470B-91D0-03FF255A3EEE}"/>
    <cellStyle name="Normal 5 4 4 5 2 2" xfId="13082" xr:uid="{B5B6C73C-71CE-4356-B0D2-BF5399882DC9}"/>
    <cellStyle name="Normal 5 4 4 5 2 2 2" xfId="26772" xr:uid="{DB5622DB-02E5-469E-9F47-FE6427AA460A}"/>
    <cellStyle name="Normal 5 4 4 5 2 2 2 2" xfId="40464" xr:uid="{EDF9A8C0-338E-42DD-A4BE-3B02119E32F8}"/>
    <cellStyle name="Normal 5 4 4 5 2 2 2 3" xfId="55348" xr:uid="{2937B72E-006F-4479-8246-CAC3D099D1C0}"/>
    <cellStyle name="Normal 5 4 4 5 2 2 3" xfId="19928" xr:uid="{F53A4B0A-FD94-4011-BCCB-9C3DA80EBE50}"/>
    <cellStyle name="Normal 5 4 4 5 2 2 4" xfId="33618" xr:uid="{12D80DF4-B2F0-4CAE-8C71-8F83AB32495F}"/>
    <cellStyle name="Normal 5 4 4 5 2 2 5" xfId="48502" xr:uid="{C28078A2-3CC2-4B5D-9007-29362646A492}"/>
    <cellStyle name="Normal 5 4 4 5 2 3" xfId="23350" xr:uid="{23EF6423-2507-4173-A688-AB33ACF57702}"/>
    <cellStyle name="Normal 5 4 4 5 2 3 2" xfId="37042" xr:uid="{AD05A7CF-F7E0-4986-95B0-04D9B8347CDB}"/>
    <cellStyle name="Normal 5 4 4 5 2 3 3" xfId="51926" xr:uid="{6389E475-B425-4B47-8928-BD3EE8377F1E}"/>
    <cellStyle name="Normal 5 4 4 5 2 4" xfId="16506" xr:uid="{71F364E2-2D53-4EE2-A1F9-5EDCC0F336D9}"/>
    <cellStyle name="Normal 5 4 4 5 2 5" xfId="30196" xr:uid="{421A9109-05BE-4097-A34B-7F2704AA0160}"/>
    <cellStyle name="Normal 5 4 4 5 2 6" xfId="45080" xr:uid="{8B8209E3-1251-4E8C-977F-8DC19CE11544}"/>
    <cellStyle name="Normal 5 4 4 5 3" xfId="11370" xr:uid="{5C08B5B8-F274-4854-8DED-3EAFCA96D80E}"/>
    <cellStyle name="Normal 5 4 4 5 3 2" xfId="25060" xr:uid="{046FDA94-F541-4803-9D3D-77042792351C}"/>
    <cellStyle name="Normal 5 4 4 5 3 2 2" xfId="38752" xr:uid="{4B4E4A1F-57B8-4B09-8900-4E8FD513F7FF}"/>
    <cellStyle name="Normal 5 4 4 5 3 2 3" xfId="53636" xr:uid="{F577D130-95F7-4B23-B620-A1B0E9B7450C}"/>
    <cellStyle name="Normal 5 4 4 5 3 3" xfId="18216" xr:uid="{E511EBD8-CFC3-4375-81F1-3C4FF1610290}"/>
    <cellStyle name="Normal 5 4 4 5 3 4" xfId="31906" xr:uid="{928AD445-2C92-446B-801D-343173309E00}"/>
    <cellStyle name="Normal 5 4 4 5 3 5" xfId="46790" xr:uid="{149279D4-F404-4A45-85DA-CC9E135A7D53}"/>
    <cellStyle name="Normal 5 4 4 5 4" xfId="21638" xr:uid="{5F200AD2-647B-4691-A57C-935F02FA75EA}"/>
    <cellStyle name="Normal 5 4 4 5 4 2" xfId="35330" xr:uid="{4A4E7916-DFF8-4882-8510-A694BCA4673E}"/>
    <cellStyle name="Normal 5 4 4 5 4 3" xfId="50214" xr:uid="{CE5A6810-D824-4D74-B6A2-FC2968EC44FC}"/>
    <cellStyle name="Normal 5 4 4 5 5" xfId="14794" xr:uid="{19EC03B0-7DD6-41B6-9871-30B1962A0D10}"/>
    <cellStyle name="Normal 5 4 4 5 5 2" xfId="40992" xr:uid="{7611EC5B-7423-4185-9185-CAECFBA62E2A}"/>
    <cellStyle name="Normal 5 4 4 5 6" xfId="28484" xr:uid="{BF7CD67B-C28F-465D-BC0E-21F73601748F}"/>
    <cellStyle name="Normal 5 4 4 5 7" xfId="43368" xr:uid="{DCCC6BF1-CFCA-48D1-B4C1-DF179F6E8EDD}"/>
    <cellStyle name="Normal 5 4 4 5 8" xfId="7948" xr:uid="{BA5948F6-945B-42B8-90CB-B97680D4AA24}"/>
    <cellStyle name="Normal 5 4 4 6" xfId="2865" xr:uid="{0233A6E6-A690-4302-BE8E-3BB715A27996}"/>
    <cellStyle name="Normal 5 4 4 6 2" xfId="9661" xr:uid="{29572452-4340-427A-B544-1831515A6091}"/>
    <cellStyle name="Normal 5 4 4 6 2 2" xfId="13083" xr:uid="{A82543B9-4F96-429E-9861-E37E4B67FE4B}"/>
    <cellStyle name="Normal 5 4 4 6 2 2 2" xfId="26773" xr:uid="{E2D02443-9781-4612-A7AB-277144FE3641}"/>
    <cellStyle name="Normal 5 4 4 6 2 2 2 2" xfId="40465" xr:uid="{5D92527F-CB23-49CC-A9CA-5580DED2D0A7}"/>
    <cellStyle name="Normal 5 4 4 6 2 2 2 3" xfId="55349" xr:uid="{8DBB8F74-BE0B-49B6-8554-8B4AA684C957}"/>
    <cellStyle name="Normal 5 4 4 6 2 2 3" xfId="19929" xr:uid="{C209BBD8-4926-48A6-9A8B-91C8639FA66C}"/>
    <cellStyle name="Normal 5 4 4 6 2 2 4" xfId="33619" xr:uid="{BBF5ED9C-FB2E-45EE-8C71-DDB57B0449BB}"/>
    <cellStyle name="Normal 5 4 4 6 2 2 5" xfId="48503" xr:uid="{40015E66-8713-4232-B73B-49FEE703808B}"/>
    <cellStyle name="Normal 5 4 4 6 2 3" xfId="23351" xr:uid="{FEE4B1FD-BACD-4D66-BA89-9C4EDF7A1D0A}"/>
    <cellStyle name="Normal 5 4 4 6 2 3 2" xfId="37043" xr:uid="{44865BC4-C109-4039-9736-440658B847DE}"/>
    <cellStyle name="Normal 5 4 4 6 2 3 3" xfId="51927" xr:uid="{0099C879-1791-408C-B982-9B6D4EA241C5}"/>
    <cellStyle name="Normal 5 4 4 6 2 4" xfId="16507" xr:uid="{F7448E14-AEE2-4AE2-AAEC-11CA6C57A8EE}"/>
    <cellStyle name="Normal 5 4 4 6 2 5" xfId="30197" xr:uid="{815556C3-6CA4-4C45-91C2-0FDEA0FECA5B}"/>
    <cellStyle name="Normal 5 4 4 6 2 6" xfId="45081" xr:uid="{9DAB0A3C-09A1-4757-B4D6-234EF62AA0D0}"/>
    <cellStyle name="Normal 5 4 4 6 3" xfId="11371" xr:uid="{7B490D74-FF5A-48B3-AAC8-6A64B1768F8C}"/>
    <cellStyle name="Normal 5 4 4 6 3 2" xfId="25061" xr:uid="{C64E434B-BA41-437F-82B6-343AB8311775}"/>
    <cellStyle name="Normal 5 4 4 6 3 2 2" xfId="38753" xr:uid="{EB6BD60D-B8B1-44E4-B9D8-7198F9CA92BB}"/>
    <cellStyle name="Normal 5 4 4 6 3 2 3" xfId="53637" xr:uid="{DB2E7C54-C6C5-419D-9D08-8003A339F56F}"/>
    <cellStyle name="Normal 5 4 4 6 3 3" xfId="18217" xr:uid="{03A7802A-6E3F-499F-82D8-439CD84EF1A3}"/>
    <cellStyle name="Normal 5 4 4 6 3 4" xfId="31907" xr:uid="{0D3D4AC6-F5DA-4B5F-BFC1-36092855623D}"/>
    <cellStyle name="Normal 5 4 4 6 3 5" xfId="46791" xr:uid="{2E96E68B-FCFE-4F9C-AA3D-F4283C18C8A8}"/>
    <cellStyle name="Normal 5 4 4 6 4" xfId="21639" xr:uid="{113239CF-5B11-4EAD-8FC2-7B1C27AD3C76}"/>
    <cellStyle name="Normal 5 4 4 6 4 2" xfId="35331" xr:uid="{2152419A-2BB8-4441-9A9D-406DD0167626}"/>
    <cellStyle name="Normal 5 4 4 6 4 3" xfId="50215" xr:uid="{C55E825D-BDE4-495E-A7DE-0CDD2C241150}"/>
    <cellStyle name="Normal 5 4 4 6 5" xfId="14795" xr:uid="{6DFB5F6A-E0BB-414D-A6DD-958B54BAA8EC}"/>
    <cellStyle name="Normal 5 4 4 6 5 2" xfId="41140" xr:uid="{69EFE364-774D-43B6-8E75-17F52F86C612}"/>
    <cellStyle name="Normal 5 4 4 6 6" xfId="28485" xr:uid="{C92AF0FA-D38C-48BF-809C-5A2BEACE19C3}"/>
    <cellStyle name="Normal 5 4 4 6 7" xfId="43369" xr:uid="{E421A775-44E1-4921-B498-1E4561BA4A65}"/>
    <cellStyle name="Normal 5 4 4 6 8" xfId="7949" xr:uid="{172BF132-C29B-4462-9FA1-CDFF6A338FF9}"/>
    <cellStyle name="Normal 5 4 4 7" xfId="2866" xr:uid="{7A1170B8-C820-49B7-996C-298773F8A0F8}"/>
    <cellStyle name="Normal 5 4 4 7 2" xfId="13069" xr:uid="{A8B59F8D-8EE1-46C0-B2CE-7363327B34FB}"/>
    <cellStyle name="Normal 5 4 4 7 2 2" xfId="26759" xr:uid="{B34B2F89-722A-43DC-8B3C-207F0C7D33F5}"/>
    <cellStyle name="Normal 5 4 4 7 2 2 2" xfId="40451" xr:uid="{363DA50D-4393-4075-8FC3-F4D80B86F9D6}"/>
    <cellStyle name="Normal 5 4 4 7 2 2 3" xfId="55335" xr:uid="{F0ACF617-C42C-4676-B552-E9C8F6AE3856}"/>
    <cellStyle name="Normal 5 4 4 7 2 3" xfId="19915" xr:uid="{6F5D8349-06AC-4C34-BEC3-2C27A7C67795}"/>
    <cellStyle name="Normal 5 4 4 7 2 4" xfId="33605" xr:uid="{40807A7E-B1DB-4D19-AD68-4B5A9C0F8649}"/>
    <cellStyle name="Normal 5 4 4 7 2 5" xfId="48489" xr:uid="{5F298EEA-9B84-4DCF-ACD1-F5C9A4877239}"/>
    <cellStyle name="Normal 5 4 4 7 3" xfId="23337" xr:uid="{119E0097-E4A9-48FB-8529-8CDB793AD099}"/>
    <cellStyle name="Normal 5 4 4 7 3 2" xfId="37029" xr:uid="{02C35EDD-0FEF-4837-BD2B-F2EE5F3F0726}"/>
    <cellStyle name="Normal 5 4 4 7 3 3" xfId="51913" xr:uid="{B7E0F8B4-49B1-48B2-9208-32A15DC11135}"/>
    <cellStyle name="Normal 5 4 4 7 4" xfId="16493" xr:uid="{F6A43ACB-E598-43B8-8FED-E48D57A08FBC}"/>
    <cellStyle name="Normal 5 4 4 7 4 2" xfId="41141" xr:uid="{530A2F5F-E8D0-4B4B-8693-7036B276B46E}"/>
    <cellStyle name="Normal 5 4 4 7 5" xfId="30183" xr:uid="{84383A5D-B827-4F2B-BB05-BCF7F767E2E4}"/>
    <cellStyle name="Normal 5 4 4 7 6" xfId="45067" xr:uid="{EC1D8800-E66E-42F5-8C67-212F7CA06C62}"/>
    <cellStyle name="Normal 5 4 4 7 7" xfId="9647" xr:uid="{226831E1-CAE7-48C8-A3D2-EF8E0315EB26}"/>
    <cellStyle name="Normal 5 4 4 8" xfId="11357" xr:uid="{DD6B105B-8E47-4967-AB5B-3D454EBE869C}"/>
    <cellStyle name="Normal 5 4 4 8 2" xfId="25047" xr:uid="{526CA701-3B46-4F0A-B66C-E0EC960F6F17}"/>
    <cellStyle name="Normal 5 4 4 8 2 2" xfId="38739" xr:uid="{FC2C23CB-0D1F-46D9-9D7F-8BB7AFB5972B}"/>
    <cellStyle name="Normal 5 4 4 8 2 3" xfId="53623" xr:uid="{096C8D86-11E6-43CD-815A-7CD0850A1744}"/>
    <cellStyle name="Normal 5 4 4 8 3" xfId="18203" xr:uid="{43486365-823E-475F-8017-EB4D05A8C415}"/>
    <cellStyle name="Normal 5 4 4 8 4" xfId="31893" xr:uid="{5A7B2A80-01E3-4628-8E63-AD36A11C371F}"/>
    <cellStyle name="Normal 5 4 4 8 5" xfId="46777" xr:uid="{98AFB793-5B32-496A-9F6D-5ADFB7B7AE9A}"/>
    <cellStyle name="Normal 5 4 4 9" xfId="21625" xr:uid="{E0E62091-C678-482D-A554-065E544C43C8}"/>
    <cellStyle name="Normal 5 4 4 9 2" xfId="35317" xr:uid="{0E7F26C1-F174-4092-A3E5-DA233C6F72F8}"/>
    <cellStyle name="Normal 5 4 4 9 3" xfId="50201" xr:uid="{1393C359-FA77-4913-90ED-7DE9A5390B15}"/>
    <cellStyle name="Normal 5 4 5" xfId="305" xr:uid="{24434DCF-3BBB-43E9-829E-010DB629E615}"/>
    <cellStyle name="Normal 5 4 5 10" xfId="14796" xr:uid="{AFE4DE28-F14C-418C-A55F-FB2DF9EB5619}"/>
    <cellStyle name="Normal 5 4 5 10 2" xfId="40786" xr:uid="{85EAA634-E61D-41E0-BFA9-25659CBB12D5}"/>
    <cellStyle name="Normal 5 4 5 11" xfId="28486" xr:uid="{9F564B07-C15B-44D8-9683-2B2670A250AD}"/>
    <cellStyle name="Normal 5 4 5 12" xfId="43370" xr:uid="{09E5A7B9-A514-4402-80DF-E75E406FE3AB}"/>
    <cellStyle name="Normal 5 4 5 13" xfId="7950" xr:uid="{D25CED4E-547B-44A6-9679-07CC5AEE17EE}"/>
    <cellStyle name="Normal 5 4 5 2" xfId="561" xr:uid="{AA67D32E-70B2-43C8-8F56-8C725AAD6A7E}"/>
    <cellStyle name="Normal 5 4 5 2 10" xfId="43371" xr:uid="{1A9DAB79-D7B0-4AE7-B954-1C77EB687F42}"/>
    <cellStyle name="Normal 5 4 5 2 11" xfId="7951" xr:uid="{94B22E5A-D68A-4DF9-888D-254552849605}"/>
    <cellStyle name="Normal 5 4 5 2 2" xfId="562" xr:uid="{7911AF62-6565-4989-AE7D-9BDCECE6B47C}"/>
    <cellStyle name="Normal 5 4 5 2 2 2" xfId="1301" xr:uid="{B27C377C-09EC-40D3-9568-4EBE453104EF}"/>
    <cellStyle name="Normal 5 4 5 2 2 2 2" xfId="1302" xr:uid="{CCBCF96E-5EC7-41C4-B500-0A054BE98FC5}"/>
    <cellStyle name="Normal 5 4 5 2 2 2 2 2" xfId="13087" xr:uid="{E6A67E5F-F6B6-4465-9E3E-5F92902E24AF}"/>
    <cellStyle name="Normal 5 4 5 2 2 2 2 2 2" xfId="26777" xr:uid="{EF8605DA-3634-4142-B6C5-E72E444EC014}"/>
    <cellStyle name="Normal 5 4 5 2 2 2 2 2 2 2" xfId="40469" xr:uid="{03E0395F-0285-403E-8F43-796221DE48A8}"/>
    <cellStyle name="Normal 5 4 5 2 2 2 2 2 2 3" xfId="55353" xr:uid="{02A77115-2AF8-4EAA-9B65-4E6E69549AC0}"/>
    <cellStyle name="Normal 5 4 5 2 2 2 2 2 3" xfId="19933" xr:uid="{D81A6A95-6A0F-4865-8D0E-19CB73F45C60}"/>
    <cellStyle name="Normal 5 4 5 2 2 2 2 2 4" xfId="33623" xr:uid="{18F43697-27FB-4BDF-90E5-2ADECCBACA81}"/>
    <cellStyle name="Normal 5 4 5 2 2 2 2 2 5" xfId="48507" xr:uid="{0839B013-169A-4E21-BACF-1AC9D5483080}"/>
    <cellStyle name="Normal 5 4 5 2 2 2 2 3" xfId="23355" xr:uid="{27ECE374-70F5-4E9C-87AD-0E7E3C67A94A}"/>
    <cellStyle name="Normal 5 4 5 2 2 2 2 3 2" xfId="37047" xr:uid="{27FF0932-D699-43A4-A794-F5E15B92641F}"/>
    <cellStyle name="Normal 5 4 5 2 2 2 2 3 3" xfId="51931" xr:uid="{2ACEAB6A-5B43-457B-A0D9-F8EA8BAF0EC9}"/>
    <cellStyle name="Normal 5 4 5 2 2 2 2 4" xfId="16511" xr:uid="{7E96DE63-94FF-40DD-BC09-33EC854C08D3}"/>
    <cellStyle name="Normal 5 4 5 2 2 2 2 4 2" xfId="40994" xr:uid="{32072A58-D4B4-4EB0-A0AD-CF91B651A46B}"/>
    <cellStyle name="Normal 5 4 5 2 2 2 2 5" xfId="30201" xr:uid="{1A897085-726D-4F0D-AA74-51A7E226C785}"/>
    <cellStyle name="Normal 5 4 5 2 2 2 2 6" xfId="45085" xr:uid="{D5AFB5F5-E5D2-4430-9789-DEDEF0FDCAFF}"/>
    <cellStyle name="Normal 5 4 5 2 2 2 2 7" xfId="9665" xr:uid="{4228351E-CDD3-472E-9FED-8F416EAA78F7}"/>
    <cellStyle name="Normal 5 4 5 2 2 2 3" xfId="11375" xr:uid="{37CFADFC-5AA0-41CD-91F7-599670C531F8}"/>
    <cellStyle name="Normal 5 4 5 2 2 2 3 2" xfId="25065" xr:uid="{31B3C8B9-13BA-4429-99E0-CBA84B8B8E21}"/>
    <cellStyle name="Normal 5 4 5 2 2 2 3 2 2" xfId="38757" xr:uid="{5FFD6435-EA48-4C13-9FCA-BF31F3B9F824}"/>
    <cellStyle name="Normal 5 4 5 2 2 2 3 2 3" xfId="53641" xr:uid="{C131ABBA-49C9-46EF-87B7-990BAACBAA1F}"/>
    <cellStyle name="Normal 5 4 5 2 2 2 3 3" xfId="18221" xr:uid="{67B3600C-C8DB-4D48-9F34-79CAA0317020}"/>
    <cellStyle name="Normal 5 4 5 2 2 2 3 4" xfId="31911" xr:uid="{AA864A87-9495-4F3F-B3EB-CE05C0867482}"/>
    <cellStyle name="Normal 5 4 5 2 2 2 3 5" xfId="46795" xr:uid="{95BB240B-0D7D-46F4-A3BD-2A96E9A6DEFD}"/>
    <cellStyle name="Normal 5 4 5 2 2 2 4" xfId="21643" xr:uid="{51C18E36-93AD-4FE4-A32B-C5693FE7C97E}"/>
    <cellStyle name="Normal 5 4 5 2 2 2 4 2" xfId="35335" xr:uid="{839170EF-B977-4881-B84F-E0C2F8AE9434}"/>
    <cellStyle name="Normal 5 4 5 2 2 2 4 3" xfId="50219" xr:uid="{012F8E75-1029-4411-89D7-3D12A35EF937}"/>
    <cellStyle name="Normal 5 4 5 2 2 2 5" xfId="14799" xr:uid="{CE4E7416-BD5B-4E1F-A5EB-5569BABBF484}"/>
    <cellStyle name="Normal 5 4 5 2 2 2 5 2" xfId="40993" xr:uid="{F23ADECB-539D-4A76-BD77-9E10D28B60CB}"/>
    <cellStyle name="Normal 5 4 5 2 2 2 6" xfId="28489" xr:uid="{12DE52E0-4C4C-4359-A37F-C11D2D0BE47C}"/>
    <cellStyle name="Normal 5 4 5 2 2 2 7" xfId="43373" xr:uid="{1F266DC0-50B6-4270-AC35-F2B9E0D6C174}"/>
    <cellStyle name="Normal 5 4 5 2 2 2 8" xfId="7953" xr:uid="{0F82E3C8-C0DD-4FAB-AF0D-75CD0201AE68}"/>
    <cellStyle name="Normal 5 4 5 2 2 3" xfId="1303" xr:uid="{9AAD7957-07D9-4AA4-A68D-43AEAB5FEA34}"/>
    <cellStyle name="Normal 5 4 5 2 2 3 2" xfId="13086" xr:uid="{CAD8BFDD-7A27-49EE-8DE8-1925E2E87F64}"/>
    <cellStyle name="Normal 5 4 5 2 2 3 2 2" xfId="26776" xr:uid="{4EF2E140-C37A-4B97-89D6-4D18B73F9B4B}"/>
    <cellStyle name="Normal 5 4 5 2 2 3 2 2 2" xfId="40468" xr:uid="{83D8B2C4-E627-438C-924A-83934423F73D}"/>
    <cellStyle name="Normal 5 4 5 2 2 3 2 2 3" xfId="55352" xr:uid="{E0165D62-0357-4BD2-8C61-D1BCCA4A75FA}"/>
    <cellStyle name="Normal 5 4 5 2 2 3 2 3" xfId="19932" xr:uid="{B48714E7-F254-4C37-B93C-71C52EA73D3B}"/>
    <cellStyle name="Normal 5 4 5 2 2 3 2 4" xfId="33622" xr:uid="{9F1C51DF-13A5-4D3C-908A-EF2ACA107C1F}"/>
    <cellStyle name="Normal 5 4 5 2 2 3 2 5" xfId="48506" xr:uid="{6DA8EE18-7430-4C5F-8F51-A867961BABB9}"/>
    <cellStyle name="Normal 5 4 5 2 2 3 3" xfId="23354" xr:uid="{BBCA6E26-1E89-4EAD-9857-B269647A2DE0}"/>
    <cellStyle name="Normal 5 4 5 2 2 3 3 2" xfId="37046" xr:uid="{F7194B30-71B6-43B0-91D7-BC1C700E0120}"/>
    <cellStyle name="Normal 5 4 5 2 2 3 3 3" xfId="51930" xr:uid="{8C24ED9A-C042-42BA-9357-EA3AFD8A2FF8}"/>
    <cellStyle name="Normal 5 4 5 2 2 3 4" xfId="16510" xr:uid="{21777D8F-C4AA-49CE-A061-126A7DE84B0B}"/>
    <cellStyle name="Normal 5 4 5 2 2 3 4 2" xfId="40995" xr:uid="{499EBF04-AAE6-4CE6-A067-63E26A914BA4}"/>
    <cellStyle name="Normal 5 4 5 2 2 3 5" xfId="30200" xr:uid="{19E05B10-E5B5-43BA-B985-10ACFB12425A}"/>
    <cellStyle name="Normal 5 4 5 2 2 3 6" xfId="45084" xr:uid="{9B3C24CC-E685-43EE-BB42-93D9B85E8016}"/>
    <cellStyle name="Normal 5 4 5 2 2 3 7" xfId="9664" xr:uid="{E4258D70-018E-4B4E-94F4-1F1F3FD3B0ED}"/>
    <cellStyle name="Normal 5 4 5 2 2 4" xfId="11374" xr:uid="{98A1157F-5131-4920-AF70-8AB7EBF20C93}"/>
    <cellStyle name="Normal 5 4 5 2 2 4 2" xfId="25064" xr:uid="{55BEB954-E483-4B3F-93D1-2334F057A76B}"/>
    <cellStyle name="Normal 5 4 5 2 2 4 2 2" xfId="38756" xr:uid="{2B9AAEB6-1CCA-491E-BCF9-A376E3463EEB}"/>
    <cellStyle name="Normal 5 4 5 2 2 4 2 3" xfId="53640" xr:uid="{B30CEC8F-E9FF-416D-A0A0-69EACDCFF6B7}"/>
    <cellStyle name="Normal 5 4 5 2 2 4 3" xfId="18220" xr:uid="{44118323-7987-4A20-BEE8-6A9638B8DE5D}"/>
    <cellStyle name="Normal 5 4 5 2 2 4 4" xfId="31910" xr:uid="{E3B7113E-9987-450B-AF77-2965814E1060}"/>
    <cellStyle name="Normal 5 4 5 2 2 4 5" xfId="46794" xr:uid="{9DEFD544-3CD8-4297-9123-647B8FCE7A53}"/>
    <cellStyle name="Normal 5 4 5 2 2 5" xfId="21642" xr:uid="{CFB8B1E7-41F3-4B4E-80BC-EE79BDB96CB8}"/>
    <cellStyle name="Normal 5 4 5 2 2 5 2" xfId="35334" xr:uid="{1BB7EEFF-B162-4C74-BB6B-6465BCE6A084}"/>
    <cellStyle name="Normal 5 4 5 2 2 5 3" xfId="50218" xr:uid="{453DCAFC-8FA9-4167-9D4B-F444C55AF10A}"/>
    <cellStyle name="Normal 5 4 5 2 2 6" xfId="14798" xr:uid="{2BB15B5C-C140-4A83-A365-0EE1204326CF}"/>
    <cellStyle name="Normal 5 4 5 2 2 6 2" xfId="40838" xr:uid="{0D822F79-337A-4F19-87F3-FA6BB458D365}"/>
    <cellStyle name="Normal 5 4 5 2 2 7" xfId="28488" xr:uid="{03BE33EA-7B5E-48D4-86AF-128BC4B25A16}"/>
    <cellStyle name="Normal 5 4 5 2 2 8" xfId="43372" xr:uid="{5840571B-3B80-4053-A384-F5EB9DC32504}"/>
    <cellStyle name="Normal 5 4 5 2 2 9" xfId="7952" xr:uid="{ED0FB567-26E8-47DB-92AA-C87242B85285}"/>
    <cellStyle name="Normal 5 4 5 2 3" xfId="1304" xr:uid="{78D6027D-85FB-4B3D-A48B-FEF37114EE88}"/>
    <cellStyle name="Normal 5 4 5 2 3 2" xfId="1305" xr:uid="{807CF19E-FF16-4836-9EDC-9AA2E6C12D55}"/>
    <cellStyle name="Normal 5 4 5 2 3 2 2" xfId="13088" xr:uid="{D5BA5AA9-1B23-46F6-AC26-438C58EA2ACA}"/>
    <cellStyle name="Normal 5 4 5 2 3 2 2 2" xfId="26778" xr:uid="{0750CDB3-A79B-45C1-A48E-6885306089C5}"/>
    <cellStyle name="Normal 5 4 5 2 3 2 2 2 2" xfId="40470" xr:uid="{06BA2B90-36D8-4BDE-9171-72D7EBDD7546}"/>
    <cellStyle name="Normal 5 4 5 2 3 2 2 2 3" xfId="55354" xr:uid="{92808EA8-85EB-4BF2-843C-C47792AE9ABB}"/>
    <cellStyle name="Normal 5 4 5 2 3 2 2 3" xfId="19934" xr:uid="{C9B38103-A8D7-4A8B-A6F1-D6E4BB3362EB}"/>
    <cellStyle name="Normal 5 4 5 2 3 2 2 4" xfId="33624" xr:uid="{99134706-9529-4981-8D2E-E3B27D19E9AD}"/>
    <cellStyle name="Normal 5 4 5 2 3 2 2 5" xfId="48508" xr:uid="{47D1D7A3-AC83-4746-B156-C0B81199FE60}"/>
    <cellStyle name="Normal 5 4 5 2 3 2 3" xfId="23356" xr:uid="{2C953FB3-C3E3-40E5-A782-60C553505F79}"/>
    <cellStyle name="Normal 5 4 5 2 3 2 3 2" xfId="37048" xr:uid="{DF035755-5638-46EC-B293-2252283A10E6}"/>
    <cellStyle name="Normal 5 4 5 2 3 2 3 3" xfId="51932" xr:uid="{91E9A33F-6017-4DCE-87E1-382FE3A6C344}"/>
    <cellStyle name="Normal 5 4 5 2 3 2 4" xfId="16512" xr:uid="{B60E24C4-2C37-4F7D-AC21-2258A4267461}"/>
    <cellStyle name="Normal 5 4 5 2 3 2 4 2" xfId="40997" xr:uid="{73639B93-E635-4036-89A0-6581596290C7}"/>
    <cellStyle name="Normal 5 4 5 2 3 2 5" xfId="30202" xr:uid="{27CAFB56-1D81-4666-B22F-E35ED19EA897}"/>
    <cellStyle name="Normal 5 4 5 2 3 2 6" xfId="45086" xr:uid="{7751D8DD-5522-4FDF-8ACF-BE8F80261C8B}"/>
    <cellStyle name="Normal 5 4 5 2 3 2 7" xfId="9666" xr:uid="{64A5B420-FD67-4889-B999-9A14CD7846B9}"/>
    <cellStyle name="Normal 5 4 5 2 3 3" xfId="11376" xr:uid="{FBE1E5F5-701D-4093-932B-8C7A4B29236B}"/>
    <cellStyle name="Normal 5 4 5 2 3 3 2" xfId="25066" xr:uid="{0413696E-F7AB-43A8-808B-1BA5FECC6675}"/>
    <cellStyle name="Normal 5 4 5 2 3 3 2 2" xfId="38758" xr:uid="{C3CC14AE-A4DD-45AF-8B01-181958D65CA5}"/>
    <cellStyle name="Normal 5 4 5 2 3 3 2 3" xfId="53642" xr:uid="{A2115E87-EBC6-4A78-B589-2FE9E0D18340}"/>
    <cellStyle name="Normal 5 4 5 2 3 3 3" xfId="18222" xr:uid="{440630D0-365E-409E-BDE8-DF528ED1A4AD}"/>
    <cellStyle name="Normal 5 4 5 2 3 3 4" xfId="31912" xr:uid="{F8E72B5C-0FDA-4325-98B3-8A01407A419E}"/>
    <cellStyle name="Normal 5 4 5 2 3 3 5" xfId="46796" xr:uid="{97E19186-9E01-4075-840A-EE9A5E9AFD44}"/>
    <cellStyle name="Normal 5 4 5 2 3 4" xfId="21644" xr:uid="{7D2FD45D-7A92-421A-BFE4-407081222E5C}"/>
    <cellStyle name="Normal 5 4 5 2 3 4 2" xfId="35336" xr:uid="{E66151ED-A374-4EF3-9593-E60EA972E106}"/>
    <cellStyle name="Normal 5 4 5 2 3 4 3" xfId="50220" xr:uid="{3F449D44-BBBB-4F4A-AB5E-659F24EB6C48}"/>
    <cellStyle name="Normal 5 4 5 2 3 5" xfId="14800" xr:uid="{46E368F1-944F-450E-8EB6-337A0D3D58BF}"/>
    <cellStyle name="Normal 5 4 5 2 3 5 2" xfId="40996" xr:uid="{3531CEBA-52E6-4516-BDD5-9E2E16F35AFE}"/>
    <cellStyle name="Normal 5 4 5 2 3 6" xfId="28490" xr:uid="{7B50ADA9-7ACC-460A-BADF-C55E6AE38903}"/>
    <cellStyle name="Normal 5 4 5 2 3 7" xfId="43374" xr:uid="{ABE6DD13-8F11-4D8E-A710-0C124E1F61CE}"/>
    <cellStyle name="Normal 5 4 5 2 3 8" xfId="7954" xr:uid="{17097758-8074-47F3-BAB1-AEFE5CAD7AD8}"/>
    <cellStyle name="Normal 5 4 5 2 4" xfId="1306" xr:uid="{8E1E05CE-2E96-4EE4-AD74-E90D8591716E}"/>
    <cellStyle name="Normal 5 4 5 2 4 2" xfId="9667" xr:uid="{BF8F3679-D600-4542-9B92-660F5B0E3D49}"/>
    <cellStyle name="Normal 5 4 5 2 4 2 2" xfId="13089" xr:uid="{DF892B50-6E4E-42B1-992B-A4B23ACA5868}"/>
    <cellStyle name="Normal 5 4 5 2 4 2 2 2" xfId="26779" xr:uid="{35031BBF-EA51-40D2-B12A-50501CCCE2BD}"/>
    <cellStyle name="Normal 5 4 5 2 4 2 2 2 2" xfId="40471" xr:uid="{CD3F5814-CF82-40B6-9A0F-2EA250896B51}"/>
    <cellStyle name="Normal 5 4 5 2 4 2 2 2 3" xfId="55355" xr:uid="{3A85206F-CE57-4CA3-9979-D238147F02D6}"/>
    <cellStyle name="Normal 5 4 5 2 4 2 2 3" xfId="19935" xr:uid="{F726B682-83C9-46B7-95C6-CBD487CF535E}"/>
    <cellStyle name="Normal 5 4 5 2 4 2 2 4" xfId="33625" xr:uid="{CD35A156-AA2B-41C5-9883-F6F9E5C6B05E}"/>
    <cellStyle name="Normal 5 4 5 2 4 2 2 5" xfId="48509" xr:uid="{456EC224-C9B9-4F95-8A1F-D5E28F402234}"/>
    <cellStyle name="Normal 5 4 5 2 4 2 3" xfId="23357" xr:uid="{A25430C8-4EA6-4F76-975D-C1D17F604A8F}"/>
    <cellStyle name="Normal 5 4 5 2 4 2 3 2" xfId="37049" xr:uid="{CA4CE467-F286-4D27-B912-2873B888E97C}"/>
    <cellStyle name="Normal 5 4 5 2 4 2 3 3" xfId="51933" xr:uid="{FDBF281E-B5C3-4A8A-9743-4BE98050A06E}"/>
    <cellStyle name="Normal 5 4 5 2 4 2 4" xfId="16513" xr:uid="{D52A3028-DFED-4E72-B047-FF4BB11370B5}"/>
    <cellStyle name="Normal 5 4 5 2 4 2 5" xfId="30203" xr:uid="{AB389F81-4797-498C-AED4-4078226887D5}"/>
    <cellStyle name="Normal 5 4 5 2 4 2 6" xfId="45087" xr:uid="{0CAA3765-7C37-4C01-A971-08823F291B72}"/>
    <cellStyle name="Normal 5 4 5 2 4 3" xfId="11377" xr:uid="{FA0F124D-9C3A-40A7-965C-5F03CF1C20AF}"/>
    <cellStyle name="Normal 5 4 5 2 4 3 2" xfId="25067" xr:uid="{59A045DC-ED73-4645-A115-8D4B5CA7CB92}"/>
    <cellStyle name="Normal 5 4 5 2 4 3 2 2" xfId="38759" xr:uid="{7059D0A4-16A4-471D-8C50-CA52F299FC5C}"/>
    <cellStyle name="Normal 5 4 5 2 4 3 2 3" xfId="53643" xr:uid="{84FB89CB-59E2-4CC0-A40B-4C66A42A5660}"/>
    <cellStyle name="Normal 5 4 5 2 4 3 3" xfId="18223" xr:uid="{362B8217-89D1-499F-92F5-8237AB3BC2DD}"/>
    <cellStyle name="Normal 5 4 5 2 4 3 4" xfId="31913" xr:uid="{1FAFC834-8D23-44BC-A7B9-91DD98B0D433}"/>
    <cellStyle name="Normal 5 4 5 2 4 3 5" xfId="46797" xr:uid="{6194A3F5-94D1-485E-B09D-2C3E5C74384C}"/>
    <cellStyle name="Normal 5 4 5 2 4 4" xfId="21645" xr:uid="{B1BC1688-A656-4EBF-8CBB-DBBA74B70651}"/>
    <cellStyle name="Normal 5 4 5 2 4 4 2" xfId="35337" xr:uid="{AF7EFB11-C8A2-4124-A9F0-98A53F999D2F}"/>
    <cellStyle name="Normal 5 4 5 2 4 4 3" xfId="50221" xr:uid="{F0FE28AD-29B2-46A9-822A-C8B77E71FC86}"/>
    <cellStyle name="Normal 5 4 5 2 4 5" xfId="14801" xr:uid="{BD668215-C060-4CB1-9293-165F7A615C51}"/>
    <cellStyle name="Normal 5 4 5 2 4 5 2" xfId="40998" xr:uid="{0FC0B8AD-11B9-4129-AAA3-F14ADCCAEE6C}"/>
    <cellStyle name="Normal 5 4 5 2 4 6" xfId="28491" xr:uid="{9563097A-4DC9-47F8-AF7C-1A988CC86017}"/>
    <cellStyle name="Normal 5 4 5 2 4 7" xfId="43375" xr:uid="{F9FE4948-8A2F-49D7-AD88-AFD467AE0F31}"/>
    <cellStyle name="Normal 5 4 5 2 4 8" xfId="7955" xr:uid="{911194A3-790E-42C9-AF9C-3980025D5C49}"/>
    <cellStyle name="Normal 5 4 5 2 5" xfId="9663" xr:uid="{0DD94A89-818B-48D1-B693-DF8B512F5F07}"/>
    <cellStyle name="Normal 5 4 5 2 5 2" xfId="13085" xr:uid="{3CB1F62C-4A0E-430C-A654-C25DE51EEA5A}"/>
    <cellStyle name="Normal 5 4 5 2 5 2 2" xfId="26775" xr:uid="{76BFB0AC-2A57-4A40-B2DE-EA82A560F5EB}"/>
    <cellStyle name="Normal 5 4 5 2 5 2 2 2" xfId="40467" xr:uid="{F254EBAD-0998-4DC1-8E25-403572F92F35}"/>
    <cellStyle name="Normal 5 4 5 2 5 2 2 3" xfId="55351" xr:uid="{FFEBCE83-8BCA-4015-BBE9-21181986B1C4}"/>
    <cellStyle name="Normal 5 4 5 2 5 2 3" xfId="19931" xr:uid="{3A34A96C-9919-4351-A622-D4E1E31E15DA}"/>
    <cellStyle name="Normal 5 4 5 2 5 2 4" xfId="33621" xr:uid="{2CC9DD80-E6D2-4A99-B046-B5A1DF6FE936}"/>
    <cellStyle name="Normal 5 4 5 2 5 2 5" xfId="48505" xr:uid="{8AF3A224-D624-4806-A06E-2E2E130B39A4}"/>
    <cellStyle name="Normal 5 4 5 2 5 3" xfId="23353" xr:uid="{3B856D08-1B99-4FFD-BB4E-22C907E939FD}"/>
    <cellStyle name="Normal 5 4 5 2 5 3 2" xfId="37045" xr:uid="{9B98C550-AD6C-47C8-BD22-6BFE610BF265}"/>
    <cellStyle name="Normal 5 4 5 2 5 3 3" xfId="51929" xr:uid="{9AEE29D2-9F49-43C4-A52D-36C713BB266B}"/>
    <cellStyle name="Normal 5 4 5 2 5 4" xfId="16509" xr:uid="{18C141DA-323E-46D3-9E2C-657DC095D3FD}"/>
    <cellStyle name="Normal 5 4 5 2 5 5" xfId="30199" xr:uid="{92667F49-EEB0-4548-BFF8-9D0650BE568D}"/>
    <cellStyle name="Normal 5 4 5 2 5 6" xfId="45083" xr:uid="{762F33DF-35A0-4E1E-A76A-3697E590E2BE}"/>
    <cellStyle name="Normal 5 4 5 2 6" xfId="11373" xr:uid="{F9448618-F3F1-41A4-87E3-28069531F497}"/>
    <cellStyle name="Normal 5 4 5 2 6 2" xfId="25063" xr:uid="{2ADF7C77-E667-4E21-ABF9-ED2CF88C4926}"/>
    <cellStyle name="Normal 5 4 5 2 6 2 2" xfId="38755" xr:uid="{E741553C-D8B5-45A9-9744-CB81A9943238}"/>
    <cellStyle name="Normal 5 4 5 2 6 2 3" xfId="53639" xr:uid="{4EADC309-9973-41F8-B6EF-A85359015646}"/>
    <cellStyle name="Normal 5 4 5 2 6 3" xfId="18219" xr:uid="{D4CCA553-8DBD-40C2-A395-83A62E3C032D}"/>
    <cellStyle name="Normal 5 4 5 2 6 4" xfId="31909" xr:uid="{1C4B6CD9-8291-4486-835D-396333EF94CC}"/>
    <cellStyle name="Normal 5 4 5 2 6 5" xfId="46793" xr:uid="{78FCBE2F-5291-45F5-8B70-D203256472EC}"/>
    <cellStyle name="Normal 5 4 5 2 7" xfId="21641" xr:uid="{B880DF4D-0B8A-4C88-ACA1-D4110804C427}"/>
    <cellStyle name="Normal 5 4 5 2 7 2" xfId="35333" xr:uid="{6DCF9227-5B26-4C59-87A2-342EEE448458}"/>
    <cellStyle name="Normal 5 4 5 2 7 3" xfId="50217" xr:uid="{1FE38BB8-8B07-4AE2-AD3D-759A62AE4D2A}"/>
    <cellStyle name="Normal 5 4 5 2 8" xfId="14797" xr:uid="{A5E997D9-1EBC-42C6-8D07-04D6FFFCCF1E}"/>
    <cellStyle name="Normal 5 4 5 2 8 2" xfId="40837" xr:uid="{ADCD6C29-2E95-4473-86BE-E6526EC1CA8D}"/>
    <cellStyle name="Normal 5 4 5 2 9" xfId="28487" xr:uid="{646F5776-4BEF-4039-87A0-96BAAC0C14E2}"/>
    <cellStyle name="Normal 5 4 5 3" xfId="563" xr:uid="{D01E72B9-D9C3-4BBF-A5E9-49534D492526}"/>
    <cellStyle name="Normal 5 4 5 3 10" xfId="43376" xr:uid="{9669434C-55B6-4436-B53C-0673A7ED5380}"/>
    <cellStyle name="Normal 5 4 5 3 11" xfId="7956" xr:uid="{CFE82EA2-D419-4440-8F5C-7516BC0A47ED}"/>
    <cellStyle name="Normal 5 4 5 3 2" xfId="1307" xr:uid="{DE7543BD-1CCF-42C8-AED3-0BA3C61329D0}"/>
    <cellStyle name="Normal 5 4 5 3 2 2" xfId="1308" xr:uid="{8DFFDEFF-9787-4CF3-9BD8-D893F4A9C46E}"/>
    <cellStyle name="Normal 5 4 5 3 2 2 2" xfId="9670" xr:uid="{456B308A-1F40-407A-BE6B-53E6405FB300}"/>
    <cellStyle name="Normal 5 4 5 3 2 2 2 2" xfId="13092" xr:uid="{6FD7E58F-40C4-414F-BFC2-17F30FB73892}"/>
    <cellStyle name="Normal 5 4 5 3 2 2 2 2 2" xfId="26782" xr:uid="{5FFCF6A5-3A89-4593-8B5F-5B8DE4C7E381}"/>
    <cellStyle name="Normal 5 4 5 3 2 2 2 2 2 2" xfId="40474" xr:uid="{6D40F939-57F2-4D49-BF6F-831E58B605E9}"/>
    <cellStyle name="Normal 5 4 5 3 2 2 2 2 2 3" xfId="55358" xr:uid="{B869D517-8C78-4205-A12A-D5D7A53D3F1F}"/>
    <cellStyle name="Normal 5 4 5 3 2 2 2 2 3" xfId="19938" xr:uid="{7A7A445B-6295-4A8D-A3D8-B7B7E17B0100}"/>
    <cellStyle name="Normal 5 4 5 3 2 2 2 2 4" xfId="33628" xr:uid="{A4915C3B-D3D4-4228-B43C-B0BB2A0B7157}"/>
    <cellStyle name="Normal 5 4 5 3 2 2 2 2 5" xfId="48512" xr:uid="{0E78DA5B-ED37-49CD-BA8C-C50252C94BBE}"/>
    <cellStyle name="Normal 5 4 5 3 2 2 2 3" xfId="23360" xr:uid="{3F4F93C3-8EC1-4AC1-B5F1-B9ECFA8E0D48}"/>
    <cellStyle name="Normal 5 4 5 3 2 2 2 3 2" xfId="37052" xr:uid="{53038EB5-B8DD-4F0F-8EE9-26E215A9B506}"/>
    <cellStyle name="Normal 5 4 5 3 2 2 2 3 3" xfId="51936" xr:uid="{B67023B0-2866-4D7C-AA42-E1AA5D12A6BF}"/>
    <cellStyle name="Normal 5 4 5 3 2 2 2 4" xfId="16516" xr:uid="{D42A550F-2806-45C4-B055-DB1F9C33E80F}"/>
    <cellStyle name="Normal 5 4 5 3 2 2 2 5" xfId="30206" xr:uid="{5F3AE479-95AF-4113-888B-1C7D186A8769}"/>
    <cellStyle name="Normal 5 4 5 3 2 2 2 6" xfId="45090" xr:uid="{8C6EECB5-3DA6-403E-96CC-94A3509D8DD1}"/>
    <cellStyle name="Normal 5 4 5 3 2 2 3" xfId="11380" xr:uid="{5BD071E6-132D-43A8-B602-B1CD65F3530C}"/>
    <cellStyle name="Normal 5 4 5 3 2 2 3 2" xfId="25070" xr:uid="{F6F2E68C-8513-4FF0-B893-E90B0F6761E9}"/>
    <cellStyle name="Normal 5 4 5 3 2 2 3 2 2" xfId="38762" xr:uid="{4B1DF071-6E3B-4DB8-92A5-D3DB6D0AA066}"/>
    <cellStyle name="Normal 5 4 5 3 2 2 3 2 3" xfId="53646" xr:uid="{3AE84583-E81C-4483-8465-0C0F6F1AD7B9}"/>
    <cellStyle name="Normal 5 4 5 3 2 2 3 3" xfId="18226" xr:uid="{5FC4B282-D467-4515-86D3-DD7B6282C504}"/>
    <cellStyle name="Normal 5 4 5 3 2 2 3 4" xfId="31916" xr:uid="{A68517E3-38AC-4D22-ACAD-A4C5919E7F3C}"/>
    <cellStyle name="Normal 5 4 5 3 2 2 3 5" xfId="46800" xr:uid="{E592CD09-63C3-4A3C-BE98-9B083F6A965A}"/>
    <cellStyle name="Normal 5 4 5 3 2 2 4" xfId="21648" xr:uid="{BB0FFC7A-0684-42AD-B51D-B4DBCEC1F593}"/>
    <cellStyle name="Normal 5 4 5 3 2 2 4 2" xfId="35340" xr:uid="{7AB29518-36CB-4FA2-B930-3AA2877306B6}"/>
    <cellStyle name="Normal 5 4 5 3 2 2 4 3" xfId="50224" xr:uid="{595EB920-C781-465A-BDBC-99C2F5A9E60A}"/>
    <cellStyle name="Normal 5 4 5 3 2 2 5" xfId="14804" xr:uid="{9B49E0EC-1448-466F-901B-D586CD8CC0E2}"/>
    <cellStyle name="Normal 5 4 5 3 2 2 5 2" xfId="41000" xr:uid="{1717B16D-5005-461D-ABE7-FCA91236828E}"/>
    <cellStyle name="Normal 5 4 5 3 2 2 6" xfId="28494" xr:uid="{E0AE9ACF-7D3E-4717-8E11-82BFA6584F5C}"/>
    <cellStyle name="Normal 5 4 5 3 2 2 7" xfId="43378" xr:uid="{928B4D81-CDA0-4B38-8CD0-B87D6E01FF5D}"/>
    <cellStyle name="Normal 5 4 5 3 2 2 8" xfId="7958" xr:uid="{59A01F3F-415B-4B4D-9717-B9ACEA137F79}"/>
    <cellStyle name="Normal 5 4 5 3 2 3" xfId="9669" xr:uid="{0E628603-7231-47A5-9BBF-1EE9ADF31777}"/>
    <cellStyle name="Normal 5 4 5 3 2 3 2" xfId="13091" xr:uid="{A95F66F2-95BF-44B0-A550-5B9DE96B7A2B}"/>
    <cellStyle name="Normal 5 4 5 3 2 3 2 2" xfId="26781" xr:uid="{1DDD6575-C735-4FE6-B4AC-268874C86578}"/>
    <cellStyle name="Normal 5 4 5 3 2 3 2 2 2" xfId="40473" xr:uid="{F09ECCE7-FB58-44B9-B2A4-0119976AEC20}"/>
    <cellStyle name="Normal 5 4 5 3 2 3 2 2 3" xfId="55357" xr:uid="{7ECD003A-B729-49CE-8546-418A82F70F25}"/>
    <cellStyle name="Normal 5 4 5 3 2 3 2 3" xfId="19937" xr:uid="{436AA2C4-B66A-4D33-855F-984995D14F9E}"/>
    <cellStyle name="Normal 5 4 5 3 2 3 2 4" xfId="33627" xr:uid="{64D3BF31-1601-4F55-912A-FD5708FF0988}"/>
    <cellStyle name="Normal 5 4 5 3 2 3 2 5" xfId="48511" xr:uid="{DF41E8C8-EC0E-4FAC-8745-BDF8E524F2D6}"/>
    <cellStyle name="Normal 5 4 5 3 2 3 3" xfId="23359" xr:uid="{A9284EAC-5D5B-4233-A46B-2589217107A8}"/>
    <cellStyle name="Normal 5 4 5 3 2 3 3 2" xfId="37051" xr:uid="{A60FCEFE-8451-4727-8A00-B51FFA9D0B19}"/>
    <cellStyle name="Normal 5 4 5 3 2 3 3 3" xfId="51935" xr:uid="{F6245564-1CFD-4040-B2F6-E3B47DDFC0BF}"/>
    <cellStyle name="Normal 5 4 5 3 2 3 4" xfId="16515" xr:uid="{98113A50-548C-436C-9CDD-29C8B0D03B2C}"/>
    <cellStyle name="Normal 5 4 5 3 2 3 5" xfId="30205" xr:uid="{EAF26A1D-7222-4CC1-A988-CEFE1B0617CA}"/>
    <cellStyle name="Normal 5 4 5 3 2 3 6" xfId="45089" xr:uid="{FAC7B836-4233-4021-80FA-C2ADDDF45804}"/>
    <cellStyle name="Normal 5 4 5 3 2 4" xfId="11379" xr:uid="{AC5E705E-00AF-42DD-B48F-E3A6CF76774C}"/>
    <cellStyle name="Normal 5 4 5 3 2 4 2" xfId="25069" xr:uid="{588CFAAE-5BFC-40E6-AE0B-751BCB8A9E37}"/>
    <cellStyle name="Normal 5 4 5 3 2 4 2 2" xfId="38761" xr:uid="{41F10516-00AF-447B-886B-6EF0BEED8D0C}"/>
    <cellStyle name="Normal 5 4 5 3 2 4 2 3" xfId="53645" xr:uid="{EA35B971-D899-4D1E-9B78-576AEE3988AE}"/>
    <cellStyle name="Normal 5 4 5 3 2 4 3" xfId="18225" xr:uid="{B3790EA3-7831-4C38-8F2D-37F9B5DED647}"/>
    <cellStyle name="Normal 5 4 5 3 2 4 4" xfId="31915" xr:uid="{35A7CBD6-1895-46F5-B0A0-86677C69828F}"/>
    <cellStyle name="Normal 5 4 5 3 2 4 5" xfId="46799" xr:uid="{B01D8A33-70BD-4ED2-9AAD-F0F923E4E97E}"/>
    <cellStyle name="Normal 5 4 5 3 2 5" xfId="21647" xr:uid="{E66993F8-738B-4FF7-8AAA-1D528AEEEA4C}"/>
    <cellStyle name="Normal 5 4 5 3 2 5 2" xfId="35339" xr:uid="{4F58458B-3FA2-4DFD-9FE7-55B6BED9E86D}"/>
    <cellStyle name="Normal 5 4 5 3 2 5 3" xfId="50223" xr:uid="{70B5E767-5A69-4CC3-BCDD-614F5D8901BE}"/>
    <cellStyle name="Normal 5 4 5 3 2 6" xfId="14803" xr:uid="{FCCC8A9B-E9B8-43FA-A004-B84ADD448F65}"/>
    <cellStyle name="Normal 5 4 5 3 2 6 2" xfId="40999" xr:uid="{98E43708-EFAD-4498-9F81-0CFCFDD071D7}"/>
    <cellStyle name="Normal 5 4 5 3 2 7" xfId="28493" xr:uid="{6964237D-0480-46B8-9CD1-A4F42EDDC0E1}"/>
    <cellStyle name="Normal 5 4 5 3 2 8" xfId="43377" xr:uid="{5DA78AF0-F545-4C1F-8585-D5B95E785A92}"/>
    <cellStyle name="Normal 5 4 5 3 2 9" xfId="7957" xr:uid="{4ED51D51-F75A-403D-8788-22C884B8EF7F}"/>
    <cellStyle name="Normal 5 4 5 3 3" xfId="1309" xr:uid="{E7269118-B0C8-41E2-B9F0-786CE649BA3D}"/>
    <cellStyle name="Normal 5 4 5 3 3 2" xfId="9671" xr:uid="{DCD55F0E-9843-44EF-8951-FAD0988B5BD4}"/>
    <cellStyle name="Normal 5 4 5 3 3 2 2" xfId="13093" xr:uid="{E81BDA32-1C90-4D4A-A58F-39BA6CFA9F30}"/>
    <cellStyle name="Normal 5 4 5 3 3 2 2 2" xfId="26783" xr:uid="{EB050CB7-4241-45B1-923C-901061D77B98}"/>
    <cellStyle name="Normal 5 4 5 3 3 2 2 2 2" xfId="40475" xr:uid="{04134C20-322B-4B98-9040-53D53F469791}"/>
    <cellStyle name="Normal 5 4 5 3 3 2 2 2 3" xfId="55359" xr:uid="{B3ED5C3A-CF30-4325-B5E3-B102E215520B}"/>
    <cellStyle name="Normal 5 4 5 3 3 2 2 3" xfId="19939" xr:uid="{B6A3D203-F133-428C-A26B-2E86B0F7E804}"/>
    <cellStyle name="Normal 5 4 5 3 3 2 2 4" xfId="33629" xr:uid="{747CD4EE-E094-4849-A04B-732F8E621997}"/>
    <cellStyle name="Normal 5 4 5 3 3 2 2 5" xfId="48513" xr:uid="{C81EE26E-1EB7-48B8-AC0A-1E8478D5ED62}"/>
    <cellStyle name="Normal 5 4 5 3 3 2 3" xfId="23361" xr:uid="{5D7F9DE6-04C8-44F4-8470-002A2F781942}"/>
    <cellStyle name="Normal 5 4 5 3 3 2 3 2" xfId="37053" xr:uid="{052F5AB9-3078-465A-8869-ACC4994764C0}"/>
    <cellStyle name="Normal 5 4 5 3 3 2 3 3" xfId="51937" xr:uid="{F34DA145-E757-49BC-B258-0C1E3B1382BE}"/>
    <cellStyle name="Normal 5 4 5 3 3 2 4" xfId="16517" xr:uid="{776A858D-B2B3-40F8-A333-A1A9A5CCB2E3}"/>
    <cellStyle name="Normal 5 4 5 3 3 2 5" xfId="30207" xr:uid="{ED567F4B-3AF0-4F38-85DF-F1E125FBCA72}"/>
    <cellStyle name="Normal 5 4 5 3 3 2 6" xfId="45091" xr:uid="{D8DA578E-4CB5-403B-9481-D71177A4E4DF}"/>
    <cellStyle name="Normal 5 4 5 3 3 3" xfId="11381" xr:uid="{DAD2D98D-FE00-436C-B3F3-6A29FD4BE170}"/>
    <cellStyle name="Normal 5 4 5 3 3 3 2" xfId="25071" xr:uid="{46BA3AA5-F9FB-429C-B0D1-AC53A8FE6A52}"/>
    <cellStyle name="Normal 5 4 5 3 3 3 2 2" xfId="38763" xr:uid="{9B1663B0-6DC2-4257-A126-D6745067067E}"/>
    <cellStyle name="Normal 5 4 5 3 3 3 2 3" xfId="53647" xr:uid="{CB74153C-D03F-469F-A70F-7764A319DAC7}"/>
    <cellStyle name="Normal 5 4 5 3 3 3 3" xfId="18227" xr:uid="{C7EAA68B-0EC6-466E-85DD-231E099F0A3D}"/>
    <cellStyle name="Normal 5 4 5 3 3 3 4" xfId="31917" xr:uid="{1656701E-8FBB-42B4-ADC8-21C6174817B0}"/>
    <cellStyle name="Normal 5 4 5 3 3 3 5" xfId="46801" xr:uid="{FED923F0-B1ED-47F1-90EA-4AA91249834A}"/>
    <cellStyle name="Normal 5 4 5 3 3 4" xfId="21649" xr:uid="{1085BE3A-A5D0-4090-B3F2-FCAC6D6B524A}"/>
    <cellStyle name="Normal 5 4 5 3 3 4 2" xfId="35341" xr:uid="{17B9FD10-886B-427B-A301-0D2AFF033094}"/>
    <cellStyle name="Normal 5 4 5 3 3 4 3" xfId="50225" xr:uid="{993814BC-40C4-413A-BD60-0D5FEC5B90AA}"/>
    <cellStyle name="Normal 5 4 5 3 3 5" xfId="14805" xr:uid="{349D8869-062E-4F1B-9114-E6E5F4222803}"/>
    <cellStyle name="Normal 5 4 5 3 3 5 2" xfId="41001" xr:uid="{C27835A2-72E1-44CC-8D8D-485773ABCD45}"/>
    <cellStyle name="Normal 5 4 5 3 3 6" xfId="28495" xr:uid="{50019791-7397-49FD-B1B2-2EABC4726094}"/>
    <cellStyle name="Normal 5 4 5 3 3 7" xfId="43379" xr:uid="{ECAC0805-1C0C-4A6A-970E-50A7A40400C6}"/>
    <cellStyle name="Normal 5 4 5 3 3 8" xfId="7959" xr:uid="{87ED570E-8EE8-4321-A737-95560E555B78}"/>
    <cellStyle name="Normal 5 4 5 3 4" xfId="2867" xr:uid="{0BC7A142-428A-4962-BA0B-DE8F11DE6153}"/>
    <cellStyle name="Normal 5 4 5 3 4 2" xfId="9672" xr:uid="{F0A9E656-83DC-4AF0-A39E-5A6395562A55}"/>
    <cellStyle name="Normal 5 4 5 3 4 2 2" xfId="13094" xr:uid="{2C6911E1-93D0-40C7-B85C-4647ACE3832A}"/>
    <cellStyle name="Normal 5 4 5 3 4 2 2 2" xfId="26784" xr:uid="{F182D183-F9BF-49B2-BC39-5BAA9842391D}"/>
    <cellStyle name="Normal 5 4 5 3 4 2 2 2 2" xfId="40476" xr:uid="{5038D6E2-B4D9-445A-8572-2F67A09D592C}"/>
    <cellStyle name="Normal 5 4 5 3 4 2 2 2 3" xfId="55360" xr:uid="{FC09B629-18A2-48C0-9317-49BC6EE4BED1}"/>
    <cellStyle name="Normal 5 4 5 3 4 2 2 3" xfId="19940" xr:uid="{92FA6409-F938-43E1-BC3C-0276EA10F685}"/>
    <cellStyle name="Normal 5 4 5 3 4 2 2 4" xfId="33630" xr:uid="{58716D4C-ED59-4DF4-B695-59ACE5ADECA3}"/>
    <cellStyle name="Normal 5 4 5 3 4 2 2 5" xfId="48514" xr:uid="{44973A42-2C5F-401E-8FCD-CF50310B2CE6}"/>
    <cellStyle name="Normal 5 4 5 3 4 2 3" xfId="23362" xr:uid="{DDDFBF9B-7F16-4014-A236-A8AA43AF1789}"/>
    <cellStyle name="Normal 5 4 5 3 4 2 3 2" xfId="37054" xr:uid="{4C2CC39E-12B7-40C9-97EA-B276F91B3D56}"/>
    <cellStyle name="Normal 5 4 5 3 4 2 3 3" xfId="51938" xr:uid="{EF76F14A-5843-48AC-B311-10CF18638520}"/>
    <cellStyle name="Normal 5 4 5 3 4 2 4" xfId="16518" xr:uid="{AA33115E-8095-4BAD-824C-4382BCF319E7}"/>
    <cellStyle name="Normal 5 4 5 3 4 2 5" xfId="30208" xr:uid="{4B3FC205-5B48-4E24-8C58-91C0A71A2E0D}"/>
    <cellStyle name="Normal 5 4 5 3 4 2 6" xfId="45092" xr:uid="{1D60C226-9902-4827-886D-F0E9021A2A8B}"/>
    <cellStyle name="Normal 5 4 5 3 4 3" xfId="11382" xr:uid="{55590AF4-28EA-4CA7-90A8-55FD675501AB}"/>
    <cellStyle name="Normal 5 4 5 3 4 3 2" xfId="25072" xr:uid="{17B6B6EC-3096-4059-BA8F-306216E9313E}"/>
    <cellStyle name="Normal 5 4 5 3 4 3 2 2" xfId="38764" xr:uid="{CD7C95DB-C8DD-4CFC-BE15-3BF504C4CF50}"/>
    <cellStyle name="Normal 5 4 5 3 4 3 2 3" xfId="53648" xr:uid="{FF3EE0FA-CF30-4355-91D9-6F0678360358}"/>
    <cellStyle name="Normal 5 4 5 3 4 3 3" xfId="18228" xr:uid="{8F21C826-B2AD-48C3-8C60-A2E82CA03D87}"/>
    <cellStyle name="Normal 5 4 5 3 4 3 4" xfId="31918" xr:uid="{3DDADD02-1897-497C-83D3-08DB0F910EAD}"/>
    <cellStyle name="Normal 5 4 5 3 4 3 5" xfId="46802" xr:uid="{9530388F-9BF3-40AA-90A4-FBD64BF7C48A}"/>
    <cellStyle name="Normal 5 4 5 3 4 4" xfId="21650" xr:uid="{5559D645-DB6C-4CB2-B1F8-1E0D8ED8C383}"/>
    <cellStyle name="Normal 5 4 5 3 4 4 2" xfId="35342" xr:uid="{72208906-5933-4756-A58E-D09412F5C737}"/>
    <cellStyle name="Normal 5 4 5 3 4 4 3" xfId="50226" xr:uid="{77286608-41C4-4924-BCDA-3E9767CFAA37}"/>
    <cellStyle name="Normal 5 4 5 3 4 5" xfId="14806" xr:uid="{046E7273-E4A1-4C01-8BDB-C8EDB8E7DA41}"/>
    <cellStyle name="Normal 5 4 5 3 4 5 2" xfId="41142" xr:uid="{C4920F27-6325-4423-8E89-01D1959202B3}"/>
    <cellStyle name="Normal 5 4 5 3 4 6" xfId="28496" xr:uid="{944E3569-F759-421E-BF7C-6464886F4067}"/>
    <cellStyle name="Normal 5 4 5 3 4 7" xfId="43380" xr:uid="{766C83D1-1540-46A8-96A1-25709E1AAFB1}"/>
    <cellStyle name="Normal 5 4 5 3 4 8" xfId="7960" xr:uid="{52674F8D-865C-4F45-A676-350D69EE10A4}"/>
    <cellStyle name="Normal 5 4 5 3 5" xfId="9668" xr:uid="{18B57A9A-887B-4C0C-81CE-DA5C461C3DB9}"/>
    <cellStyle name="Normal 5 4 5 3 5 2" xfId="13090" xr:uid="{4546DC26-04F6-4CF4-AB55-65AEBD9D2D97}"/>
    <cellStyle name="Normal 5 4 5 3 5 2 2" xfId="26780" xr:uid="{C754D397-769D-440D-A36D-CACD2A12A175}"/>
    <cellStyle name="Normal 5 4 5 3 5 2 2 2" xfId="40472" xr:uid="{A8236852-DEA5-4001-A66E-80E08749EF58}"/>
    <cellStyle name="Normal 5 4 5 3 5 2 2 3" xfId="55356" xr:uid="{0C71DA53-A84F-421B-B23B-528FAFBCAA52}"/>
    <cellStyle name="Normal 5 4 5 3 5 2 3" xfId="19936" xr:uid="{25FED075-583E-48D4-B83C-1912401B2F65}"/>
    <cellStyle name="Normal 5 4 5 3 5 2 4" xfId="33626" xr:uid="{9E0A34D2-08B6-4E65-815C-C70A122CE799}"/>
    <cellStyle name="Normal 5 4 5 3 5 2 5" xfId="48510" xr:uid="{B4A84484-5E11-47B1-BF8D-1B80FBA84CA8}"/>
    <cellStyle name="Normal 5 4 5 3 5 3" xfId="23358" xr:uid="{90824A2E-636A-4F5A-B03C-8F57E9930ECE}"/>
    <cellStyle name="Normal 5 4 5 3 5 3 2" xfId="37050" xr:uid="{3FD444F2-59DD-4DAC-8E7E-02B84101E7F4}"/>
    <cellStyle name="Normal 5 4 5 3 5 3 3" xfId="51934" xr:uid="{07F3C8CB-3D24-4CA0-B1E7-7D3D588C4B21}"/>
    <cellStyle name="Normal 5 4 5 3 5 4" xfId="16514" xr:uid="{50BA7332-737C-4348-A6CA-A031D59D99A3}"/>
    <cellStyle name="Normal 5 4 5 3 5 5" xfId="30204" xr:uid="{F627444B-F463-43BC-81C3-C1B2FBA9EEDD}"/>
    <cellStyle name="Normal 5 4 5 3 5 6" xfId="45088" xr:uid="{9C25366C-1DBE-4378-9180-206F35C77BF8}"/>
    <cellStyle name="Normal 5 4 5 3 6" xfId="11378" xr:uid="{CCA257FE-37F2-448A-BF9F-90BD3D73A1C3}"/>
    <cellStyle name="Normal 5 4 5 3 6 2" xfId="25068" xr:uid="{A73B9577-BCCC-4538-93AD-2C00EECE8DAF}"/>
    <cellStyle name="Normal 5 4 5 3 6 2 2" xfId="38760" xr:uid="{218EF0FA-074D-4704-9AC4-9AF6662FE2EB}"/>
    <cellStyle name="Normal 5 4 5 3 6 2 3" xfId="53644" xr:uid="{1D593AD4-2C5F-4597-B9AF-238EC6C49EEE}"/>
    <cellStyle name="Normal 5 4 5 3 6 3" xfId="18224" xr:uid="{53DCE76D-298B-46CA-98A3-05BF71B1EC52}"/>
    <cellStyle name="Normal 5 4 5 3 6 4" xfId="31914" xr:uid="{D08ED400-128D-4587-B375-5087BB7A6EC9}"/>
    <cellStyle name="Normal 5 4 5 3 6 5" xfId="46798" xr:uid="{2B2F1715-218F-4002-8A3E-A2ABFCBCD734}"/>
    <cellStyle name="Normal 5 4 5 3 7" xfId="21646" xr:uid="{9473627C-4B91-4FD6-9980-1A115680347C}"/>
    <cellStyle name="Normal 5 4 5 3 7 2" xfId="35338" xr:uid="{E5CEF2FD-315F-4A5D-8C06-6FDE67B9F8B4}"/>
    <cellStyle name="Normal 5 4 5 3 7 3" xfId="50222" xr:uid="{61931417-1CCA-4A69-9687-224FDC0D3297}"/>
    <cellStyle name="Normal 5 4 5 3 8" xfId="14802" xr:uid="{6529E1B6-DBDA-45E0-981C-9777C26910BE}"/>
    <cellStyle name="Normal 5 4 5 3 8 2" xfId="40839" xr:uid="{1D12ACEC-CECE-4BD9-A118-7FA29EEFAC23}"/>
    <cellStyle name="Normal 5 4 5 3 9" xfId="28492" xr:uid="{326C96E5-6916-42CA-8214-97F0E55AEC18}"/>
    <cellStyle name="Normal 5 4 5 4" xfId="1310" xr:uid="{FC23F277-A03C-4644-8FC3-287101249019}"/>
    <cellStyle name="Normal 5 4 5 4 2" xfId="1311" xr:uid="{818893E5-5968-4E66-8904-837A8291BB1E}"/>
    <cellStyle name="Normal 5 4 5 4 2 2" xfId="9674" xr:uid="{2DDF9E74-2745-42A7-814C-D6B7A075F3F4}"/>
    <cellStyle name="Normal 5 4 5 4 2 2 2" xfId="13096" xr:uid="{32C87849-5B8A-48CF-9A4C-A39AFB2DC83F}"/>
    <cellStyle name="Normal 5 4 5 4 2 2 2 2" xfId="26786" xr:uid="{652C2BAC-4491-4BF5-AE8C-9987BD327C15}"/>
    <cellStyle name="Normal 5 4 5 4 2 2 2 2 2" xfId="40478" xr:uid="{8BFEFB89-6265-4AB7-BFC7-6FEADB82C3E4}"/>
    <cellStyle name="Normal 5 4 5 4 2 2 2 2 3" xfId="55362" xr:uid="{C87780C5-8F1C-468F-9B42-E24E331D1FC3}"/>
    <cellStyle name="Normal 5 4 5 4 2 2 2 3" xfId="19942" xr:uid="{44E9F3E0-2D58-4202-8EA8-CD65246FFCD0}"/>
    <cellStyle name="Normal 5 4 5 4 2 2 2 4" xfId="33632" xr:uid="{FC6CE705-291B-409F-81BF-03E2F57669F2}"/>
    <cellStyle name="Normal 5 4 5 4 2 2 2 5" xfId="48516" xr:uid="{7327BDCB-265B-4CD1-920E-39241BB0E93B}"/>
    <cellStyle name="Normal 5 4 5 4 2 2 3" xfId="23364" xr:uid="{F0DE9540-DDE2-4215-92D2-C1E89B74BCD3}"/>
    <cellStyle name="Normal 5 4 5 4 2 2 3 2" xfId="37056" xr:uid="{7D7E6759-DEE2-419B-9B9B-58E8AC0396DA}"/>
    <cellStyle name="Normal 5 4 5 4 2 2 3 3" xfId="51940" xr:uid="{E24790A5-1184-4238-9D11-CBFF0AE98602}"/>
    <cellStyle name="Normal 5 4 5 4 2 2 4" xfId="16520" xr:uid="{A548544E-A3A5-4586-98D0-B01AAE09B24C}"/>
    <cellStyle name="Normal 5 4 5 4 2 2 5" xfId="30210" xr:uid="{26C419BA-8E96-449F-965B-80F6CB666FB5}"/>
    <cellStyle name="Normal 5 4 5 4 2 2 6" xfId="45094" xr:uid="{117904D1-3C4E-45BC-B10A-BEE2FE8243C7}"/>
    <cellStyle name="Normal 5 4 5 4 2 3" xfId="11384" xr:uid="{19BE4727-7148-427E-A2CD-0DD91BB23B4A}"/>
    <cellStyle name="Normal 5 4 5 4 2 3 2" xfId="25074" xr:uid="{4725529F-79B1-4391-87AC-BC8B7BECFF12}"/>
    <cellStyle name="Normal 5 4 5 4 2 3 2 2" xfId="38766" xr:uid="{9E3704A9-B137-460B-866A-70AE5FC9B5DB}"/>
    <cellStyle name="Normal 5 4 5 4 2 3 2 3" xfId="53650" xr:uid="{41319FB4-9019-4238-8F9E-F6A89EC2D8B5}"/>
    <cellStyle name="Normal 5 4 5 4 2 3 3" xfId="18230" xr:uid="{2E2AEB66-6EED-4C3E-A04E-44DBC2EB5781}"/>
    <cellStyle name="Normal 5 4 5 4 2 3 4" xfId="31920" xr:uid="{2D6A3D1A-4785-4E54-A6E3-5D08B4BE7012}"/>
    <cellStyle name="Normal 5 4 5 4 2 3 5" xfId="46804" xr:uid="{464365AE-FDF5-42DE-A5C1-A75EC3979BC6}"/>
    <cellStyle name="Normal 5 4 5 4 2 4" xfId="21652" xr:uid="{1D775579-7F62-41C8-A355-9AAACC65641F}"/>
    <cellStyle name="Normal 5 4 5 4 2 4 2" xfId="35344" xr:uid="{66960966-C408-44AF-86D2-F85FA910A828}"/>
    <cellStyle name="Normal 5 4 5 4 2 4 3" xfId="50228" xr:uid="{5D42F95E-561B-4569-9C14-60F3853ED166}"/>
    <cellStyle name="Normal 5 4 5 4 2 5" xfId="14808" xr:uid="{7CA09150-7DA7-4A36-A253-806CD41997BE}"/>
    <cellStyle name="Normal 5 4 5 4 2 5 2" xfId="41003" xr:uid="{AFB4B42B-7CDF-4958-B9BB-29D917A8DB87}"/>
    <cellStyle name="Normal 5 4 5 4 2 6" xfId="28498" xr:uid="{2B236254-1C9E-4AB3-9DC7-5E9089DA003C}"/>
    <cellStyle name="Normal 5 4 5 4 2 7" xfId="43382" xr:uid="{9AD23B69-5C8F-43F8-B4E8-FD111ABEF816}"/>
    <cellStyle name="Normal 5 4 5 4 2 8" xfId="7962" xr:uid="{DA97F38D-4150-45C5-BFE1-05C56BEAE730}"/>
    <cellStyle name="Normal 5 4 5 4 3" xfId="9673" xr:uid="{1C194D7B-2AF6-4D2B-B1CD-75A471B03F6C}"/>
    <cellStyle name="Normal 5 4 5 4 3 2" xfId="13095" xr:uid="{ABAB99EC-2A3D-41CC-871A-ED0C096736B8}"/>
    <cellStyle name="Normal 5 4 5 4 3 2 2" xfId="26785" xr:uid="{ACD18B2C-D344-45E5-8A00-9AEFFB326D6C}"/>
    <cellStyle name="Normal 5 4 5 4 3 2 2 2" xfId="40477" xr:uid="{D307A7C5-FF05-44D2-85F0-FCF5F2121F6B}"/>
    <cellStyle name="Normal 5 4 5 4 3 2 2 3" xfId="55361" xr:uid="{5B6A4DA9-A262-4F3A-898D-1FBF62BCB0D5}"/>
    <cellStyle name="Normal 5 4 5 4 3 2 3" xfId="19941" xr:uid="{9E379F2B-5EAB-4E90-8156-2A882FBFBBFD}"/>
    <cellStyle name="Normal 5 4 5 4 3 2 4" xfId="33631" xr:uid="{226CB388-E528-4DEF-9BE0-FFC1AA0992D6}"/>
    <cellStyle name="Normal 5 4 5 4 3 2 5" xfId="48515" xr:uid="{4B6B6DB9-8408-41DB-A407-200E3E38849A}"/>
    <cellStyle name="Normal 5 4 5 4 3 3" xfId="23363" xr:uid="{F147CC00-052D-4A16-B515-A3A42583D23C}"/>
    <cellStyle name="Normal 5 4 5 4 3 3 2" xfId="37055" xr:uid="{B60CC4E9-0F93-4FD6-9872-E75C0543B238}"/>
    <cellStyle name="Normal 5 4 5 4 3 3 3" xfId="51939" xr:uid="{021563BF-1146-49F6-AEC9-2903421C4ED0}"/>
    <cellStyle name="Normal 5 4 5 4 3 4" xfId="16519" xr:uid="{BAADE49E-1ED6-428E-9FDF-BF5B19749862}"/>
    <cellStyle name="Normal 5 4 5 4 3 5" xfId="30209" xr:uid="{D4157789-5A8B-4274-8F6E-0768BEC5DC1B}"/>
    <cellStyle name="Normal 5 4 5 4 3 6" xfId="45093" xr:uid="{E8CF01C8-7780-423F-AB0A-7E49CBE9E40B}"/>
    <cellStyle name="Normal 5 4 5 4 4" xfId="11383" xr:uid="{26E381F8-5FDE-4EF8-BFD9-14222BA15C61}"/>
    <cellStyle name="Normal 5 4 5 4 4 2" xfId="25073" xr:uid="{88B219E7-9A5F-42AC-ABDD-6A6B188B69BF}"/>
    <cellStyle name="Normal 5 4 5 4 4 2 2" xfId="38765" xr:uid="{B855E819-5DF7-40E2-963B-E18124E04872}"/>
    <cellStyle name="Normal 5 4 5 4 4 2 3" xfId="53649" xr:uid="{D1FD3CA8-DC2D-4A69-9018-E909C31B24B5}"/>
    <cellStyle name="Normal 5 4 5 4 4 3" xfId="18229" xr:uid="{8F792289-AEE8-4798-B8F4-296B428B72C1}"/>
    <cellStyle name="Normal 5 4 5 4 4 4" xfId="31919" xr:uid="{743D48A3-BAB2-4D34-87D3-F5CB2F24F46B}"/>
    <cellStyle name="Normal 5 4 5 4 4 5" xfId="46803" xr:uid="{E8C82CE2-838E-449D-BD09-5793FB91BEEF}"/>
    <cellStyle name="Normal 5 4 5 4 5" xfId="21651" xr:uid="{FC06163F-A065-412E-86EE-B2204729101E}"/>
    <cellStyle name="Normal 5 4 5 4 5 2" xfId="35343" xr:uid="{C426233D-479F-4ADA-962B-34F5DEC33B48}"/>
    <cellStyle name="Normal 5 4 5 4 5 3" xfId="50227" xr:uid="{FA3B43BA-D7FA-4480-A796-5FFD9EEB7C19}"/>
    <cellStyle name="Normal 5 4 5 4 6" xfId="14807" xr:uid="{0CF16714-4EF4-48E4-9C83-0318DC6FFF0C}"/>
    <cellStyle name="Normal 5 4 5 4 6 2" xfId="41002" xr:uid="{FB687AA9-BE05-403B-A1BD-611400696B67}"/>
    <cellStyle name="Normal 5 4 5 4 7" xfId="28497" xr:uid="{37700693-2786-48CD-8021-19EA67171563}"/>
    <cellStyle name="Normal 5 4 5 4 8" xfId="43381" xr:uid="{01F13E33-C4C9-4189-AFFE-932B2F637923}"/>
    <cellStyle name="Normal 5 4 5 4 9" xfId="7961" xr:uid="{A709CA0B-9C2D-4B1E-B1D4-F814439E6F89}"/>
    <cellStyle name="Normal 5 4 5 5" xfId="1312" xr:uid="{CDA4C9C4-8728-444B-9100-1770F2311932}"/>
    <cellStyle name="Normal 5 4 5 5 2" xfId="9675" xr:uid="{21349B6B-436B-45DB-B7C3-194ABC4A5348}"/>
    <cellStyle name="Normal 5 4 5 5 2 2" xfId="13097" xr:uid="{7C2C85A8-5EE6-46D0-B6F0-D08A5157D7EE}"/>
    <cellStyle name="Normal 5 4 5 5 2 2 2" xfId="26787" xr:uid="{C991694F-4FC3-4720-B734-AEA88F1DADBD}"/>
    <cellStyle name="Normal 5 4 5 5 2 2 2 2" xfId="40479" xr:uid="{51B3110D-E8D7-427C-BED7-1C0359F65273}"/>
    <cellStyle name="Normal 5 4 5 5 2 2 2 3" xfId="55363" xr:uid="{BBF1C483-47A0-4995-9BA0-A024EC0D9174}"/>
    <cellStyle name="Normal 5 4 5 5 2 2 3" xfId="19943" xr:uid="{37F89260-965C-49E3-A857-EF0724756A07}"/>
    <cellStyle name="Normal 5 4 5 5 2 2 4" xfId="33633" xr:uid="{EE9AE27D-1BC7-4EE7-9D50-8649E50CABC5}"/>
    <cellStyle name="Normal 5 4 5 5 2 2 5" xfId="48517" xr:uid="{D23F1E5D-039C-43E4-ADF7-1CF2265252BA}"/>
    <cellStyle name="Normal 5 4 5 5 2 3" xfId="23365" xr:uid="{09218C6F-5FDD-457C-AD20-5DD591175684}"/>
    <cellStyle name="Normal 5 4 5 5 2 3 2" xfId="37057" xr:uid="{D86F22F8-339A-4629-B699-3CF4782CDD3A}"/>
    <cellStyle name="Normal 5 4 5 5 2 3 3" xfId="51941" xr:uid="{683BFEC0-EF2F-43F9-94D3-57487278A9A3}"/>
    <cellStyle name="Normal 5 4 5 5 2 4" xfId="16521" xr:uid="{D46FF031-80D5-48DD-B70D-98CE41E5070A}"/>
    <cellStyle name="Normal 5 4 5 5 2 5" xfId="30211" xr:uid="{EA2FFFA4-F371-40D4-9FA5-F9B620AE800D}"/>
    <cellStyle name="Normal 5 4 5 5 2 6" xfId="45095" xr:uid="{D71101FB-BEA5-4299-9822-64EA2D163C6B}"/>
    <cellStyle name="Normal 5 4 5 5 3" xfId="11385" xr:uid="{656D28D7-4C45-4E86-BC7B-5DBEFF3CE22D}"/>
    <cellStyle name="Normal 5 4 5 5 3 2" xfId="25075" xr:uid="{6D9BB13D-826A-4306-BC5F-1DBB3A3ED45D}"/>
    <cellStyle name="Normal 5 4 5 5 3 2 2" xfId="38767" xr:uid="{DB9E2F62-76C7-4148-AAB6-BCC5F8A6918E}"/>
    <cellStyle name="Normal 5 4 5 5 3 2 3" xfId="53651" xr:uid="{36B0AFB4-26A1-43A2-9B4B-BD431620955F}"/>
    <cellStyle name="Normal 5 4 5 5 3 3" xfId="18231" xr:uid="{C67B68EE-18C1-49A8-BB9E-5B64A5557808}"/>
    <cellStyle name="Normal 5 4 5 5 3 4" xfId="31921" xr:uid="{83CA648D-A74E-4EC6-A3A2-4580EDB1D408}"/>
    <cellStyle name="Normal 5 4 5 5 3 5" xfId="46805" xr:uid="{4FEAED20-DCB4-4906-A4D2-569CCB5EB862}"/>
    <cellStyle name="Normal 5 4 5 5 4" xfId="21653" xr:uid="{66A7ABA8-49E5-4F6E-90E9-B57B018AC8A6}"/>
    <cellStyle name="Normal 5 4 5 5 4 2" xfId="35345" xr:uid="{4A7FCFD0-A19E-4C10-B405-E63848F4D577}"/>
    <cellStyle name="Normal 5 4 5 5 4 3" xfId="50229" xr:uid="{75C2E2DB-6E0D-4264-90CA-F2F9A5591917}"/>
    <cellStyle name="Normal 5 4 5 5 5" xfId="14809" xr:uid="{4E24DF2C-BDC8-42A8-9D61-DDECCBB71EAA}"/>
    <cellStyle name="Normal 5 4 5 5 5 2" xfId="41004" xr:uid="{F165BF61-A84D-4823-A143-1E51BBFBF8B6}"/>
    <cellStyle name="Normal 5 4 5 5 6" xfId="28499" xr:uid="{CABE02DA-2C33-4D5E-B76A-02B880BC0D92}"/>
    <cellStyle name="Normal 5 4 5 5 7" xfId="43383" xr:uid="{F6CB258C-DC99-4CF1-9F92-F19B2E10A436}"/>
    <cellStyle name="Normal 5 4 5 5 8" xfId="7963" xr:uid="{8445851C-8E81-472C-8863-2F6E15E0AEB5}"/>
    <cellStyle name="Normal 5 4 5 6" xfId="2868" xr:uid="{2A39F0D7-7209-4A79-8A16-D2F61F0F44C2}"/>
    <cellStyle name="Normal 5 4 5 6 2" xfId="9676" xr:uid="{DFC971E8-3725-4268-A3DF-4AD7B8ED6FE8}"/>
    <cellStyle name="Normal 5 4 5 6 2 2" xfId="13098" xr:uid="{9FF24401-D787-4069-A988-46EF46814F32}"/>
    <cellStyle name="Normal 5 4 5 6 2 2 2" xfId="26788" xr:uid="{E5AEB358-017D-4A01-AA5B-A362B0E49CA8}"/>
    <cellStyle name="Normal 5 4 5 6 2 2 2 2" xfId="40480" xr:uid="{A36D3BC3-52A6-4BC5-8F75-57D578FCE068}"/>
    <cellStyle name="Normal 5 4 5 6 2 2 2 3" xfId="55364" xr:uid="{C6DE5394-DC95-4031-B932-1A63CDF41F2E}"/>
    <cellStyle name="Normal 5 4 5 6 2 2 3" xfId="19944" xr:uid="{D40FCDB0-1AAE-4031-B2FB-A0697B2C88C4}"/>
    <cellStyle name="Normal 5 4 5 6 2 2 4" xfId="33634" xr:uid="{C040CA61-0477-4750-B2C7-45E79B2FB9C5}"/>
    <cellStyle name="Normal 5 4 5 6 2 2 5" xfId="48518" xr:uid="{A14B43B9-DB9E-47B3-BF4E-D79798DE31B7}"/>
    <cellStyle name="Normal 5 4 5 6 2 3" xfId="23366" xr:uid="{271D13E1-2F00-4E09-84B9-AEA81764B1B3}"/>
    <cellStyle name="Normal 5 4 5 6 2 3 2" xfId="37058" xr:uid="{42CBDB8C-4FC4-41DA-9971-A802DE160464}"/>
    <cellStyle name="Normal 5 4 5 6 2 3 3" xfId="51942" xr:uid="{A4402D07-3A80-49C9-AA0F-CB1883D10E79}"/>
    <cellStyle name="Normal 5 4 5 6 2 4" xfId="16522" xr:uid="{4EA10E49-6A01-4754-B26A-0157EE4939EE}"/>
    <cellStyle name="Normal 5 4 5 6 2 5" xfId="30212" xr:uid="{421991C7-8726-4035-B3FE-05921EF1B960}"/>
    <cellStyle name="Normal 5 4 5 6 2 6" xfId="45096" xr:uid="{F536F7AC-9BE3-43AA-B5A0-76F3E7E73537}"/>
    <cellStyle name="Normal 5 4 5 6 3" xfId="11386" xr:uid="{DB882BD9-1493-40A0-A7BA-7ACA74E8C962}"/>
    <cellStyle name="Normal 5 4 5 6 3 2" xfId="25076" xr:uid="{34E9D4E2-B6E1-4953-9210-B1C1E7997EDD}"/>
    <cellStyle name="Normal 5 4 5 6 3 2 2" xfId="38768" xr:uid="{233DA560-1386-4FB8-B487-9DC972AE315D}"/>
    <cellStyle name="Normal 5 4 5 6 3 2 3" xfId="53652" xr:uid="{89921978-6526-4275-A4A3-800746983D20}"/>
    <cellStyle name="Normal 5 4 5 6 3 3" xfId="18232" xr:uid="{DF5449C7-09FF-4EF1-88EF-CB5BB6C4205E}"/>
    <cellStyle name="Normal 5 4 5 6 3 4" xfId="31922" xr:uid="{AB9F36E2-0E9D-48EC-8B7D-405265D312DF}"/>
    <cellStyle name="Normal 5 4 5 6 3 5" xfId="46806" xr:uid="{BA9FDE55-85BB-49AA-91FA-42BDF59901B8}"/>
    <cellStyle name="Normal 5 4 5 6 4" xfId="21654" xr:uid="{32FCC492-C450-4E38-A439-FDECE834E423}"/>
    <cellStyle name="Normal 5 4 5 6 4 2" xfId="35346" xr:uid="{AC82E779-70DA-4B44-AE9C-690BC5FF1793}"/>
    <cellStyle name="Normal 5 4 5 6 4 3" xfId="50230" xr:uid="{5EAC1579-21BA-4027-A50A-05EEE847C9C9}"/>
    <cellStyle name="Normal 5 4 5 6 5" xfId="14810" xr:uid="{91C7CED2-4070-4259-999C-7A087894F005}"/>
    <cellStyle name="Normal 5 4 5 6 5 2" xfId="41143" xr:uid="{9FE50635-8492-4E28-9ED2-4FF347757444}"/>
    <cellStyle name="Normal 5 4 5 6 6" xfId="28500" xr:uid="{A97D1CF0-AA2B-43D0-9B21-2D011CDDEFE2}"/>
    <cellStyle name="Normal 5 4 5 6 7" xfId="43384" xr:uid="{5B93A447-45B4-4E7F-B0C1-C04D333DD616}"/>
    <cellStyle name="Normal 5 4 5 6 8" xfId="7964" xr:uid="{135D7440-3A06-4930-BC42-0FC5BDF81FFC}"/>
    <cellStyle name="Normal 5 4 5 7" xfId="9662" xr:uid="{16FE0259-C4B6-4E6E-B679-2E3ED5784E45}"/>
    <cellStyle name="Normal 5 4 5 7 2" xfId="13084" xr:uid="{57BB3D28-E357-4907-B213-9408A9996FD4}"/>
    <cellStyle name="Normal 5 4 5 7 2 2" xfId="26774" xr:uid="{50E95612-3391-4EE2-A9D1-A85E6A827713}"/>
    <cellStyle name="Normal 5 4 5 7 2 2 2" xfId="40466" xr:uid="{25A95E22-6022-4E37-86E1-2DA8F5F5B90E}"/>
    <cellStyle name="Normal 5 4 5 7 2 2 3" xfId="55350" xr:uid="{1C5B2B79-4318-48C2-A937-639145D3A4F6}"/>
    <cellStyle name="Normal 5 4 5 7 2 3" xfId="19930" xr:uid="{A3E26C36-9951-4E61-AED1-9D3DFF737493}"/>
    <cellStyle name="Normal 5 4 5 7 2 4" xfId="33620" xr:uid="{E3AE4DD9-A2F0-4150-8251-E42DA3406A2A}"/>
    <cellStyle name="Normal 5 4 5 7 2 5" xfId="48504" xr:uid="{91D727F0-BED3-4295-AB80-554A3B1A273B}"/>
    <cellStyle name="Normal 5 4 5 7 3" xfId="23352" xr:uid="{AE911195-72F3-4E70-83E7-F5BF3414EBC4}"/>
    <cellStyle name="Normal 5 4 5 7 3 2" xfId="37044" xr:uid="{CDD883FB-28D0-469E-89F8-568C09A6467C}"/>
    <cellStyle name="Normal 5 4 5 7 3 3" xfId="51928" xr:uid="{EFBE5DA0-716D-4755-B0C1-1F4A432670BD}"/>
    <cellStyle name="Normal 5 4 5 7 4" xfId="16508" xr:uid="{6F44C1A6-092C-40FE-AC3A-DA39A446A98B}"/>
    <cellStyle name="Normal 5 4 5 7 5" xfId="30198" xr:uid="{047741C9-1576-4E1F-A4D4-32997AC651B8}"/>
    <cellStyle name="Normal 5 4 5 7 6" xfId="45082" xr:uid="{10636446-66E7-487D-A797-BD55143A706C}"/>
    <cellStyle name="Normal 5 4 5 8" xfId="11372" xr:uid="{D929B65B-CBDC-468D-A7E3-A848A821A382}"/>
    <cellStyle name="Normal 5 4 5 8 2" xfId="25062" xr:uid="{C4F75B0E-D4A9-4A67-8E4B-6555F8E69644}"/>
    <cellStyle name="Normal 5 4 5 8 2 2" xfId="38754" xr:uid="{F4C65898-CED2-4672-8614-F268FC4995FC}"/>
    <cellStyle name="Normal 5 4 5 8 2 3" xfId="53638" xr:uid="{C3B3DFA8-CC2E-41C7-9B43-F9ADC46CBB57}"/>
    <cellStyle name="Normal 5 4 5 8 3" xfId="18218" xr:uid="{78AEB520-6CEE-4654-8B99-6987CA6B4C45}"/>
    <cellStyle name="Normal 5 4 5 8 4" xfId="31908" xr:uid="{133C6BAC-1E79-4F2B-B633-DC0CF8DFE9A6}"/>
    <cellStyle name="Normal 5 4 5 8 5" xfId="46792" xr:uid="{D895722F-A065-4ADF-962E-DAF96F490E0D}"/>
    <cellStyle name="Normal 5 4 5 9" xfId="21640" xr:uid="{BA12185C-7982-4BDF-9DCB-845D683C7DAE}"/>
    <cellStyle name="Normal 5 4 5 9 2" xfId="35332" xr:uid="{6AAF5651-4B3B-4F82-911C-BAD83C762DA1}"/>
    <cellStyle name="Normal 5 4 5 9 3" xfId="50216" xr:uid="{BF2717C4-01A5-48BC-B31F-AE37BF7E1A14}"/>
    <cellStyle name="Normal 5 4 6" xfId="306" xr:uid="{E71C74C8-4258-4EF4-AD9E-5DD655D3456A}"/>
    <cellStyle name="Normal 5 4 6 10" xfId="43385" xr:uid="{6A967516-6031-48A3-8C07-177875FED862}"/>
    <cellStyle name="Normal 5 4 6 11" xfId="7965" xr:uid="{9A49D1B6-F068-44DA-A865-B0EE9C2A1F7A}"/>
    <cellStyle name="Normal 5 4 6 2" xfId="564" xr:uid="{846C00BC-C12A-4A3E-BC7D-32F43FD13227}"/>
    <cellStyle name="Normal 5 4 6 2 2" xfId="1313" xr:uid="{D40AF273-F7E5-4897-AD21-B1E832F65D30}"/>
    <cellStyle name="Normal 5 4 6 2 2 2" xfId="1314" xr:uid="{828D3FBF-BB91-43FB-B656-91B3761DE593}"/>
    <cellStyle name="Normal 5 4 6 2 2 2 2" xfId="13101" xr:uid="{397450BE-3115-4906-8B46-D02758A2FF88}"/>
    <cellStyle name="Normal 5 4 6 2 2 2 2 2" xfId="26791" xr:uid="{11C319B2-8FFF-4337-9807-8EBE0E517E5A}"/>
    <cellStyle name="Normal 5 4 6 2 2 2 2 2 2" xfId="40483" xr:uid="{FEA747C7-7E64-4805-8119-A4F1E0C95EA7}"/>
    <cellStyle name="Normal 5 4 6 2 2 2 2 2 3" xfId="55367" xr:uid="{73F82DC8-DD92-4052-B0AE-8BD4C4B46288}"/>
    <cellStyle name="Normal 5 4 6 2 2 2 2 3" xfId="19947" xr:uid="{FEA5FB90-F63B-481E-B930-1098915C77F7}"/>
    <cellStyle name="Normal 5 4 6 2 2 2 2 4" xfId="33637" xr:uid="{A49817A2-80FA-492F-BE78-0BD077BA97B2}"/>
    <cellStyle name="Normal 5 4 6 2 2 2 2 5" xfId="48521" xr:uid="{29731716-9F9D-4FC7-8537-6BF6BA5B7CE9}"/>
    <cellStyle name="Normal 5 4 6 2 2 2 3" xfId="23369" xr:uid="{E1170D0F-1B2A-4F9B-80BD-D25651DE3941}"/>
    <cellStyle name="Normal 5 4 6 2 2 2 3 2" xfId="37061" xr:uid="{A60BFAD2-AD28-4829-8B65-E11C1D1BD5C0}"/>
    <cellStyle name="Normal 5 4 6 2 2 2 3 3" xfId="51945" xr:uid="{4181500E-14A1-448E-B8EC-CCAB940101F6}"/>
    <cellStyle name="Normal 5 4 6 2 2 2 4" xfId="16525" xr:uid="{A79F9FEC-09D8-448F-9FA8-8BAE7FC8A1AA}"/>
    <cellStyle name="Normal 5 4 6 2 2 2 4 2" xfId="41006" xr:uid="{0E0AAC75-89B9-4348-9419-4B08D6CD6751}"/>
    <cellStyle name="Normal 5 4 6 2 2 2 5" xfId="30215" xr:uid="{693799B5-FC54-4FCE-90BC-23F1DA10253A}"/>
    <cellStyle name="Normal 5 4 6 2 2 2 6" xfId="45099" xr:uid="{8BAE2560-8AF3-48DB-8C83-5AD12758F669}"/>
    <cellStyle name="Normal 5 4 6 2 2 2 7" xfId="9679" xr:uid="{CF1F8063-DEC3-4ECD-9A46-4DCA178BC43A}"/>
    <cellStyle name="Normal 5 4 6 2 2 3" xfId="11389" xr:uid="{C012566E-ED1F-46C3-973E-B4E18D5E555F}"/>
    <cellStyle name="Normal 5 4 6 2 2 3 2" xfId="25079" xr:uid="{BFF48D8B-1386-484A-BC4F-FCBBB3AE1020}"/>
    <cellStyle name="Normal 5 4 6 2 2 3 2 2" xfId="38771" xr:uid="{86C38B2C-7678-4312-8627-09421E02DE45}"/>
    <cellStyle name="Normal 5 4 6 2 2 3 2 3" xfId="53655" xr:uid="{2F8A3144-BFAE-41EC-8257-6FD67FECC9EE}"/>
    <cellStyle name="Normal 5 4 6 2 2 3 3" xfId="18235" xr:uid="{298DF7AC-8EF7-499F-9A70-9BFBD7D8286F}"/>
    <cellStyle name="Normal 5 4 6 2 2 3 4" xfId="31925" xr:uid="{133C1EEC-02AB-4CA1-9AF0-9BC25D96812B}"/>
    <cellStyle name="Normal 5 4 6 2 2 3 5" xfId="46809" xr:uid="{C3441449-7130-46DB-91C8-08C1AF8E9CC7}"/>
    <cellStyle name="Normal 5 4 6 2 2 4" xfId="21657" xr:uid="{3F67C69E-FAD8-471E-B14D-4210415657DE}"/>
    <cellStyle name="Normal 5 4 6 2 2 4 2" xfId="35349" xr:uid="{ECFD314D-5290-4783-AA10-E8020ED9A4EE}"/>
    <cellStyle name="Normal 5 4 6 2 2 4 3" xfId="50233" xr:uid="{24B5FF30-3F48-40D6-9507-BD0D233A2695}"/>
    <cellStyle name="Normal 5 4 6 2 2 5" xfId="14813" xr:uid="{70C2D4F3-8176-4E55-9E29-49C40AA5D979}"/>
    <cellStyle name="Normal 5 4 6 2 2 5 2" xfId="41005" xr:uid="{4B563DF2-8313-4D5D-BA9D-DF924969A85D}"/>
    <cellStyle name="Normal 5 4 6 2 2 6" xfId="28503" xr:uid="{80C3629F-3787-41C8-B26E-5B9E8890C16E}"/>
    <cellStyle name="Normal 5 4 6 2 2 7" xfId="43387" xr:uid="{8B942C4B-B8CE-477F-BC7D-40500FFA1CCC}"/>
    <cellStyle name="Normal 5 4 6 2 2 8" xfId="7967" xr:uid="{5B513EB6-BA93-46D1-ACF4-C556ABE11168}"/>
    <cellStyle name="Normal 5 4 6 2 3" xfId="1315" xr:uid="{291497FC-E0F1-4D79-848D-9B433E350B4E}"/>
    <cellStyle name="Normal 5 4 6 2 3 2" xfId="13100" xr:uid="{242B5B58-A8ED-4416-9F2C-71E70966ECB6}"/>
    <cellStyle name="Normal 5 4 6 2 3 2 2" xfId="26790" xr:uid="{27D9E732-B91C-4B54-B33A-F958B43CA125}"/>
    <cellStyle name="Normal 5 4 6 2 3 2 2 2" xfId="40482" xr:uid="{1B813BFC-BEF5-4E8B-A03C-C58B02FDAE4A}"/>
    <cellStyle name="Normal 5 4 6 2 3 2 2 3" xfId="55366" xr:uid="{C7EE6CAC-D036-456F-B202-11F587FF2450}"/>
    <cellStyle name="Normal 5 4 6 2 3 2 3" xfId="19946" xr:uid="{CF627101-8A58-49D0-BFBE-EC0AB431768A}"/>
    <cellStyle name="Normal 5 4 6 2 3 2 4" xfId="33636" xr:uid="{ACFA1284-5C16-43EE-871D-5DC461EFAF32}"/>
    <cellStyle name="Normal 5 4 6 2 3 2 5" xfId="48520" xr:uid="{3E19A128-354A-4A7B-BD5E-0D0B8DEFB40B}"/>
    <cellStyle name="Normal 5 4 6 2 3 3" xfId="23368" xr:uid="{2B2300FF-2343-43A4-9245-EA42244D90C0}"/>
    <cellStyle name="Normal 5 4 6 2 3 3 2" xfId="37060" xr:uid="{0793CD2E-DAF3-4AC1-926B-40475D0AA4D6}"/>
    <cellStyle name="Normal 5 4 6 2 3 3 3" xfId="51944" xr:uid="{93C16427-58C0-469E-981A-D0564F7DF4C8}"/>
    <cellStyle name="Normal 5 4 6 2 3 4" xfId="16524" xr:uid="{F262F8A6-B617-46EE-AAE6-C78E2A7DC967}"/>
    <cellStyle name="Normal 5 4 6 2 3 4 2" xfId="41007" xr:uid="{21762247-170F-419F-BABB-1F780F743BD4}"/>
    <cellStyle name="Normal 5 4 6 2 3 5" xfId="30214" xr:uid="{F0F1590C-6B34-4F0F-9E03-FDDDAA1E217A}"/>
    <cellStyle name="Normal 5 4 6 2 3 6" xfId="45098" xr:uid="{8C284125-53DE-4D43-B682-BE99156A39D3}"/>
    <cellStyle name="Normal 5 4 6 2 3 7" xfId="9678" xr:uid="{0A6C9E44-F311-4A21-86B2-E36EBC1129D1}"/>
    <cellStyle name="Normal 5 4 6 2 4" xfId="2869" xr:uid="{E848862F-2774-485B-82F1-9B99CF9A09C8}"/>
    <cellStyle name="Normal 5 4 6 2 4 2" xfId="25078" xr:uid="{EB1E9A82-A0FA-4322-95F8-E8AF94BF6DA6}"/>
    <cellStyle name="Normal 5 4 6 2 4 2 2" xfId="38770" xr:uid="{71DFFCA3-E739-45C0-BC38-8494E810CF56}"/>
    <cellStyle name="Normal 5 4 6 2 4 2 3" xfId="53654" xr:uid="{9E59A5AB-EFCD-45A3-92A4-904F3C296C6C}"/>
    <cellStyle name="Normal 5 4 6 2 4 3" xfId="18234" xr:uid="{885356E7-A87E-415A-AD9B-6CE1D4565F54}"/>
    <cellStyle name="Normal 5 4 6 2 4 3 2" xfId="41144" xr:uid="{697C3832-3F5A-4DDF-BBD2-FFD9CD6DC73A}"/>
    <cellStyle name="Normal 5 4 6 2 4 4" xfId="31924" xr:uid="{D65A111C-FED1-4DE9-818C-337CC5934481}"/>
    <cellStyle name="Normal 5 4 6 2 4 5" xfId="46808" xr:uid="{ABB96C37-CED0-4E7B-A09E-875AC5C574DA}"/>
    <cellStyle name="Normal 5 4 6 2 4 6" xfId="11388" xr:uid="{9F4C5C2A-708A-46B0-8C71-0F00D96ED307}"/>
    <cellStyle name="Normal 5 4 6 2 5" xfId="21656" xr:uid="{6B5FF006-40E5-45D4-9099-2FED4C350276}"/>
    <cellStyle name="Normal 5 4 6 2 5 2" xfId="35348" xr:uid="{44835924-69A2-4B20-94DC-ADF0CE4E8854}"/>
    <cellStyle name="Normal 5 4 6 2 5 3" xfId="50232" xr:uid="{21304299-798C-4DD5-8E04-C514CC48144D}"/>
    <cellStyle name="Normal 5 4 6 2 6" xfId="14812" xr:uid="{623E682D-6965-40AA-A9B3-17ABB721BCB5}"/>
    <cellStyle name="Normal 5 4 6 2 6 2" xfId="40840" xr:uid="{CC222518-7E42-4B89-B772-1E5453942D08}"/>
    <cellStyle name="Normal 5 4 6 2 7" xfId="28502" xr:uid="{5D9EFF26-013D-4C32-8E78-9758C00D640C}"/>
    <cellStyle name="Normal 5 4 6 2 8" xfId="43386" xr:uid="{6424B926-04E9-4925-A6E1-73B312CCC342}"/>
    <cellStyle name="Normal 5 4 6 2 9" xfId="7966" xr:uid="{26A1E0C4-6B88-49F1-B4E2-ED44DFA39B0E}"/>
    <cellStyle name="Normal 5 4 6 3" xfId="1316" xr:uid="{806C8268-0EB4-4644-8D2A-69285AEEAD39}"/>
    <cellStyle name="Normal 5 4 6 3 2" xfId="1317" xr:uid="{A6BF6864-E411-492A-A3A0-6645E5ABD663}"/>
    <cellStyle name="Normal 5 4 6 3 2 2" xfId="13102" xr:uid="{C35E9C3F-7B43-414D-A10A-674D4A40C86D}"/>
    <cellStyle name="Normal 5 4 6 3 2 2 2" xfId="26792" xr:uid="{949AFDC5-2E15-4579-8EBC-A844DD0B6753}"/>
    <cellStyle name="Normal 5 4 6 3 2 2 2 2" xfId="40484" xr:uid="{16515DEA-7EC3-4345-A69A-D88B6E66B485}"/>
    <cellStyle name="Normal 5 4 6 3 2 2 2 3" xfId="55368" xr:uid="{C946BF2A-6BD6-43AE-A202-BE94573437E4}"/>
    <cellStyle name="Normal 5 4 6 3 2 2 3" xfId="19948" xr:uid="{6345D603-FA1B-49FF-B157-91B608859EC3}"/>
    <cellStyle name="Normal 5 4 6 3 2 2 4" xfId="33638" xr:uid="{7163B113-ACEA-458C-904A-2DB3E2C37AC8}"/>
    <cellStyle name="Normal 5 4 6 3 2 2 5" xfId="48522" xr:uid="{2536F1D2-891B-4B18-B603-5799A697EAA8}"/>
    <cellStyle name="Normal 5 4 6 3 2 3" xfId="23370" xr:uid="{55E43409-164A-4B1C-9065-8BEBCBC5C4BA}"/>
    <cellStyle name="Normal 5 4 6 3 2 3 2" xfId="37062" xr:uid="{9FA68ED7-A1AA-4E04-884F-8B35EA07DD80}"/>
    <cellStyle name="Normal 5 4 6 3 2 3 3" xfId="51946" xr:uid="{654EF107-7123-48D7-9EA0-3B99D25907EE}"/>
    <cellStyle name="Normal 5 4 6 3 2 4" xfId="16526" xr:uid="{D830BBDD-6E03-4FB3-A03B-228C7207FC8E}"/>
    <cellStyle name="Normal 5 4 6 3 2 4 2" xfId="41009" xr:uid="{8C6DF7ED-4F33-4347-9F19-81AAAA1B6EDF}"/>
    <cellStyle name="Normal 5 4 6 3 2 5" xfId="30216" xr:uid="{93FC479D-6A9F-48A0-984F-BE8A3838B6F6}"/>
    <cellStyle name="Normal 5 4 6 3 2 6" xfId="45100" xr:uid="{81D37F77-01E5-4A5E-BFFD-A4C314B74AA4}"/>
    <cellStyle name="Normal 5 4 6 3 2 7" xfId="9680" xr:uid="{1A52AA03-FBFD-477A-8813-CC052314AA09}"/>
    <cellStyle name="Normal 5 4 6 3 3" xfId="11390" xr:uid="{D0F06515-FF71-4741-8C14-C8E727F3775E}"/>
    <cellStyle name="Normal 5 4 6 3 3 2" xfId="25080" xr:uid="{D96D2326-FB64-4CE1-9D60-7571D01597FE}"/>
    <cellStyle name="Normal 5 4 6 3 3 2 2" xfId="38772" xr:uid="{5C4234CF-0059-49A8-8C38-3C3389A96291}"/>
    <cellStyle name="Normal 5 4 6 3 3 2 3" xfId="53656" xr:uid="{924535EE-AD98-48C7-9792-EA12B8C95362}"/>
    <cellStyle name="Normal 5 4 6 3 3 3" xfId="18236" xr:uid="{E763B826-D3E8-4422-A202-3B586A889E14}"/>
    <cellStyle name="Normal 5 4 6 3 3 4" xfId="31926" xr:uid="{2CECF70C-016A-4ECA-88F6-250675593679}"/>
    <cellStyle name="Normal 5 4 6 3 3 5" xfId="46810" xr:uid="{C190F1F9-A450-4202-AE14-25C8A7456C0B}"/>
    <cellStyle name="Normal 5 4 6 3 4" xfId="21658" xr:uid="{2856C3EB-F5AB-4C9A-A12E-316FDB56DC6A}"/>
    <cellStyle name="Normal 5 4 6 3 4 2" xfId="35350" xr:uid="{366BF558-F343-420B-83B6-45C2BD24ABFA}"/>
    <cellStyle name="Normal 5 4 6 3 4 3" xfId="50234" xr:uid="{29FA78BA-67D6-4901-A7DA-713112BBB74F}"/>
    <cellStyle name="Normal 5 4 6 3 5" xfId="14814" xr:uid="{0A592FDA-7999-4316-BA46-CFF9FD835083}"/>
    <cellStyle name="Normal 5 4 6 3 5 2" xfId="41008" xr:uid="{F89A931B-C7FE-4C70-8C38-00E67159B58D}"/>
    <cellStyle name="Normal 5 4 6 3 6" xfId="28504" xr:uid="{53F41118-2C26-4945-9822-8F7C273AEDBF}"/>
    <cellStyle name="Normal 5 4 6 3 7" xfId="43388" xr:uid="{E9F54F44-D204-4822-8678-59D8CE154ABB}"/>
    <cellStyle name="Normal 5 4 6 3 8" xfId="7968" xr:uid="{57DCF379-3D81-4E00-B12A-CC5B2B39D95C}"/>
    <cellStyle name="Normal 5 4 6 4" xfId="1318" xr:uid="{58C8C1E7-BB4A-4CDD-8171-BA6ADD04253E}"/>
    <cellStyle name="Normal 5 4 6 4 2" xfId="9681" xr:uid="{EDD0D536-7D4B-433E-A903-26409AE31E59}"/>
    <cellStyle name="Normal 5 4 6 4 2 2" xfId="13103" xr:uid="{3C7718BE-C1A6-47D8-A403-3E05E70EFB44}"/>
    <cellStyle name="Normal 5 4 6 4 2 2 2" xfId="26793" xr:uid="{BAAC2E00-5CE3-449E-A6E7-BDB5EAC79C5F}"/>
    <cellStyle name="Normal 5 4 6 4 2 2 2 2" xfId="40485" xr:uid="{05890F4D-E9FB-47AC-9ADA-7941D9198378}"/>
    <cellStyle name="Normal 5 4 6 4 2 2 2 3" xfId="55369" xr:uid="{8116045D-1842-4AC5-92F3-C8D70EEB392B}"/>
    <cellStyle name="Normal 5 4 6 4 2 2 3" xfId="19949" xr:uid="{A2AF2026-F8FC-48CA-B14E-D71F05F2FB01}"/>
    <cellStyle name="Normal 5 4 6 4 2 2 4" xfId="33639" xr:uid="{ECFF870B-906D-44BE-A0F3-DD38561C4191}"/>
    <cellStyle name="Normal 5 4 6 4 2 2 5" xfId="48523" xr:uid="{E94F9BBD-7344-41FF-ACFE-52A8A2904600}"/>
    <cellStyle name="Normal 5 4 6 4 2 3" xfId="23371" xr:uid="{2B6CAE75-87B9-43E1-BC18-57F7307BB0C0}"/>
    <cellStyle name="Normal 5 4 6 4 2 3 2" xfId="37063" xr:uid="{A81184FB-E414-4F8C-84B1-E1F2B5F00577}"/>
    <cellStyle name="Normal 5 4 6 4 2 3 3" xfId="51947" xr:uid="{57F168F5-C046-46CB-8822-BF096B42D5AD}"/>
    <cellStyle name="Normal 5 4 6 4 2 4" xfId="16527" xr:uid="{99D2BB6E-12C3-450C-B014-9EB2DE51BD7C}"/>
    <cellStyle name="Normal 5 4 6 4 2 5" xfId="30217" xr:uid="{C2F54EEC-5CB1-46B6-83DC-A8FE0DBC2751}"/>
    <cellStyle name="Normal 5 4 6 4 2 6" xfId="45101" xr:uid="{F346CF9F-B623-4502-B7BA-DCDF4EF4DF75}"/>
    <cellStyle name="Normal 5 4 6 4 3" xfId="11391" xr:uid="{101481B6-968E-43B9-8A18-88FA4B7B05DE}"/>
    <cellStyle name="Normal 5 4 6 4 3 2" xfId="25081" xr:uid="{303891E1-D399-429B-8F95-D234A370B783}"/>
    <cellStyle name="Normal 5 4 6 4 3 2 2" xfId="38773" xr:uid="{FDB0EFEA-6ECB-4097-BF44-BF66ADB2B5FD}"/>
    <cellStyle name="Normal 5 4 6 4 3 2 3" xfId="53657" xr:uid="{93BD28DD-E57B-4372-AD8F-5E3DC4810685}"/>
    <cellStyle name="Normal 5 4 6 4 3 3" xfId="18237" xr:uid="{864F9AA7-E5AC-46A3-A6C6-F563DC3B8A21}"/>
    <cellStyle name="Normal 5 4 6 4 3 4" xfId="31927" xr:uid="{D47E26D5-A343-409B-A754-8743911AB34D}"/>
    <cellStyle name="Normal 5 4 6 4 3 5" xfId="46811" xr:uid="{94AD6617-C869-4246-B1E6-F1EA8DF02B1E}"/>
    <cellStyle name="Normal 5 4 6 4 4" xfId="21659" xr:uid="{09DDFB61-6137-49B0-89E6-AE4A0A2438D6}"/>
    <cellStyle name="Normal 5 4 6 4 4 2" xfId="35351" xr:uid="{D091B9B1-B1E2-4F67-B9AC-F1246758E1FD}"/>
    <cellStyle name="Normal 5 4 6 4 4 3" xfId="50235" xr:uid="{2EC75081-39F9-44A3-A0EA-A34FEC8E5D0D}"/>
    <cellStyle name="Normal 5 4 6 4 5" xfId="14815" xr:uid="{7E09A319-088E-469F-8A79-5D6CFAE94F95}"/>
    <cellStyle name="Normal 5 4 6 4 5 2" xfId="41010" xr:uid="{4016458B-A720-4328-B645-7C6347C8B950}"/>
    <cellStyle name="Normal 5 4 6 4 6" xfId="28505" xr:uid="{19050DFB-2EDC-4245-B669-D6E623E20EBD}"/>
    <cellStyle name="Normal 5 4 6 4 7" xfId="43389" xr:uid="{223DA819-A7AC-4AAB-B114-FDD2715F1341}"/>
    <cellStyle name="Normal 5 4 6 4 8" xfId="7969" xr:uid="{038188C6-A306-4A19-B2E5-D57ADC0FC1E6}"/>
    <cellStyle name="Normal 5 4 6 5" xfId="2870" xr:uid="{EF54C246-C4A4-4F98-9ECE-2B0CE4174036}"/>
    <cellStyle name="Normal 5 4 6 5 2" xfId="13099" xr:uid="{B11B18D1-0719-4CDF-8899-CE63DD9CF570}"/>
    <cellStyle name="Normal 5 4 6 5 2 2" xfId="26789" xr:uid="{181616EE-B4ED-415F-96F2-4BEBE4AE1245}"/>
    <cellStyle name="Normal 5 4 6 5 2 2 2" xfId="40481" xr:uid="{AE725D4E-F32A-4C63-8FB7-01BBD3A83DBE}"/>
    <cellStyle name="Normal 5 4 6 5 2 2 3" xfId="55365" xr:uid="{2AE50F90-5BC8-4196-A073-F3293A1A0BA6}"/>
    <cellStyle name="Normal 5 4 6 5 2 3" xfId="19945" xr:uid="{A9766565-446F-410F-B625-DAF3A31A5ED7}"/>
    <cellStyle name="Normal 5 4 6 5 2 4" xfId="33635" xr:uid="{C72C727E-AE62-4C83-9354-310593DD5581}"/>
    <cellStyle name="Normal 5 4 6 5 2 5" xfId="48519" xr:uid="{B9D9E0A2-841B-490F-9EDA-CA4C99A40C06}"/>
    <cellStyle name="Normal 5 4 6 5 3" xfId="23367" xr:uid="{6EC88353-D092-4F10-AA0E-551E3900DD0D}"/>
    <cellStyle name="Normal 5 4 6 5 3 2" xfId="37059" xr:uid="{358D99DC-395E-4D95-87A1-D7766943F5F3}"/>
    <cellStyle name="Normal 5 4 6 5 3 3" xfId="51943" xr:uid="{CB5FCEC1-E86B-462E-B4BB-8BC26FF6D0F1}"/>
    <cellStyle name="Normal 5 4 6 5 4" xfId="16523" xr:uid="{1FFAEB9E-5DB8-4400-A864-4FFE2B241DC7}"/>
    <cellStyle name="Normal 5 4 6 5 4 2" xfId="41145" xr:uid="{EBDBC064-F8E8-4546-97DD-116DF7FACE34}"/>
    <cellStyle name="Normal 5 4 6 5 5" xfId="30213" xr:uid="{FD3336B5-8A8D-4ECF-ACFE-E9DFE6576132}"/>
    <cellStyle name="Normal 5 4 6 5 6" xfId="45097" xr:uid="{B61962B4-D8D2-42CB-AB36-2BF1E8299246}"/>
    <cellStyle name="Normal 5 4 6 5 7" xfId="9677" xr:uid="{DE81574A-3E13-46DD-8322-863EF50177F1}"/>
    <cellStyle name="Normal 5 4 6 6" xfId="11387" xr:uid="{578A4D07-ADB4-44E5-8832-6625E31998F9}"/>
    <cellStyle name="Normal 5 4 6 6 2" xfId="25077" xr:uid="{E32AA92A-2835-4C64-BC25-0BDACB071DA9}"/>
    <cellStyle name="Normal 5 4 6 6 2 2" xfId="38769" xr:uid="{1995B2EA-B443-4ADC-92E6-57048013BCD5}"/>
    <cellStyle name="Normal 5 4 6 6 2 3" xfId="53653" xr:uid="{A44BCA1F-6955-4D8F-BB9B-F8F77AD842FA}"/>
    <cellStyle name="Normal 5 4 6 6 3" xfId="18233" xr:uid="{0B66DE7B-44D7-4645-A52B-38BD75230F93}"/>
    <cellStyle name="Normal 5 4 6 6 4" xfId="31923" xr:uid="{C4384BCF-297C-485F-AEB5-79F6B6591A22}"/>
    <cellStyle name="Normal 5 4 6 6 5" xfId="46807" xr:uid="{519E95AE-9AC7-471B-81D4-F36EF5C7565E}"/>
    <cellStyle name="Normal 5 4 6 7" xfId="21655" xr:uid="{113F31CE-1444-4F99-BE44-1EE24815BC68}"/>
    <cellStyle name="Normal 5 4 6 7 2" xfId="35347" xr:uid="{C603B245-2DDF-4845-B6FC-AF50F3357D25}"/>
    <cellStyle name="Normal 5 4 6 7 3" xfId="50231" xr:uid="{D5122B8D-0487-4C3A-894B-FAF905D94BDB}"/>
    <cellStyle name="Normal 5 4 6 8" xfId="14811" xr:uid="{5BAC4278-D07C-422C-A18B-72E19409511F}"/>
    <cellStyle name="Normal 5 4 6 8 2" xfId="40787" xr:uid="{2741A41C-2116-4AF3-88A3-E7B3597EE81F}"/>
    <cellStyle name="Normal 5 4 6 9" xfId="28501" xr:uid="{CC8B5F9D-DFFB-4150-9F3A-6462E776266F}"/>
    <cellStyle name="Normal 5 4 7" xfId="565" xr:uid="{74A17FF7-A121-4F4C-BD61-EE9FAC22A193}"/>
    <cellStyle name="Normal 5 4 7 10" xfId="43390" xr:uid="{590BFBEC-0F41-49D9-868F-69A9C3371761}"/>
    <cellStyle name="Normal 5 4 7 11" xfId="7970" xr:uid="{E0A23518-5AE7-4821-817C-A017F0289183}"/>
    <cellStyle name="Normal 5 4 7 2" xfId="1319" xr:uid="{578A62A7-6C64-4EAB-9ACB-11E284103FB6}"/>
    <cellStyle name="Normal 5 4 7 2 2" xfId="1320" xr:uid="{DA7996BF-F8A5-4597-860D-85A8C289CABF}"/>
    <cellStyle name="Normal 5 4 7 2 2 2" xfId="9684" xr:uid="{00AE7B24-5490-4686-9CB5-3D3546D7898E}"/>
    <cellStyle name="Normal 5 4 7 2 2 2 2" xfId="13106" xr:uid="{918DDE04-7630-414F-BC6C-7946923329A8}"/>
    <cellStyle name="Normal 5 4 7 2 2 2 2 2" xfId="26796" xr:uid="{136BB31E-FCE8-43EC-8EF9-F8AB7656425A}"/>
    <cellStyle name="Normal 5 4 7 2 2 2 2 2 2" xfId="40488" xr:uid="{777DAD2A-9C7B-4446-B14D-72AA5DE876B1}"/>
    <cellStyle name="Normal 5 4 7 2 2 2 2 2 3" xfId="55372" xr:uid="{FF8C8B9A-8757-4C6A-A12A-FA02DFD8BCF0}"/>
    <cellStyle name="Normal 5 4 7 2 2 2 2 3" xfId="19952" xr:uid="{CD8C8177-7EE6-45C1-B963-B9BEA3BBCE83}"/>
    <cellStyle name="Normal 5 4 7 2 2 2 2 4" xfId="33642" xr:uid="{9866994D-F2D6-4285-BB52-FB56E3162487}"/>
    <cellStyle name="Normal 5 4 7 2 2 2 2 5" xfId="48526" xr:uid="{9020BCE2-7223-44D8-B731-F7E383594F7E}"/>
    <cellStyle name="Normal 5 4 7 2 2 2 3" xfId="23374" xr:uid="{A7B62A44-5FA9-440B-A89E-3835B43C6F2E}"/>
    <cellStyle name="Normal 5 4 7 2 2 2 3 2" xfId="37066" xr:uid="{0221942D-8B2C-411E-B838-E851B0F57C5D}"/>
    <cellStyle name="Normal 5 4 7 2 2 2 3 3" xfId="51950" xr:uid="{B5713631-F9AE-4BAD-9C89-4C47DEBBF47D}"/>
    <cellStyle name="Normal 5 4 7 2 2 2 4" xfId="16530" xr:uid="{0F083E7A-5661-43A2-8AEE-B0A3EA62DFD5}"/>
    <cellStyle name="Normal 5 4 7 2 2 2 5" xfId="30220" xr:uid="{67282FBC-6F35-444C-8E5A-2C4B2CF6A6E3}"/>
    <cellStyle name="Normal 5 4 7 2 2 2 6" xfId="45104" xr:uid="{DD26BBFD-2A05-473A-BF17-91290525DF81}"/>
    <cellStyle name="Normal 5 4 7 2 2 3" xfId="11394" xr:uid="{2AC8D538-0FAF-447B-B838-0892FEA1DDAB}"/>
    <cellStyle name="Normal 5 4 7 2 2 3 2" xfId="25084" xr:uid="{B4C72F63-AF95-48D1-AAFC-E5D8C1CB8CC2}"/>
    <cellStyle name="Normal 5 4 7 2 2 3 2 2" xfId="38776" xr:uid="{D538CD76-D640-477F-8778-9C4C94613EEF}"/>
    <cellStyle name="Normal 5 4 7 2 2 3 2 3" xfId="53660" xr:uid="{6DFE197B-F552-4EDC-A676-2019D08741F9}"/>
    <cellStyle name="Normal 5 4 7 2 2 3 3" xfId="18240" xr:uid="{DC0AC33B-1718-49F7-AD7A-C2B96A571C8F}"/>
    <cellStyle name="Normal 5 4 7 2 2 3 4" xfId="31930" xr:uid="{FE68B3E7-CEDB-4C95-A1DA-0E7E6B7A7972}"/>
    <cellStyle name="Normal 5 4 7 2 2 3 5" xfId="46814" xr:uid="{7AD6A83F-3FFA-4674-9524-A6E621040E4D}"/>
    <cellStyle name="Normal 5 4 7 2 2 4" xfId="21662" xr:uid="{A8265DC5-8AB9-413E-A25D-26DB7827B190}"/>
    <cellStyle name="Normal 5 4 7 2 2 4 2" xfId="35354" xr:uid="{C54D4A6A-8313-4C40-9DD3-0B0EFD3B05B8}"/>
    <cellStyle name="Normal 5 4 7 2 2 4 3" xfId="50238" xr:uid="{B4EAB454-0644-443F-8661-A4118480033C}"/>
    <cellStyle name="Normal 5 4 7 2 2 5" xfId="14818" xr:uid="{D5E021E7-6333-4036-9464-ACE7AF0DCCDF}"/>
    <cellStyle name="Normal 5 4 7 2 2 5 2" xfId="41012" xr:uid="{94BC2441-7156-4428-A8A8-CC7BE4D9E9B0}"/>
    <cellStyle name="Normal 5 4 7 2 2 6" xfId="28508" xr:uid="{7F6A4A3E-BBEE-4E35-8ACF-E05653F4E77C}"/>
    <cellStyle name="Normal 5 4 7 2 2 7" xfId="43392" xr:uid="{52D70938-0991-4D9D-8468-245326CBB7D2}"/>
    <cellStyle name="Normal 5 4 7 2 2 8" xfId="7972" xr:uid="{59F34CDA-E2AC-406B-95DE-E45C1DDFB277}"/>
    <cellStyle name="Normal 5 4 7 2 3" xfId="4421" xr:uid="{ACE2E987-A951-44EE-8729-ADD060F502BC}"/>
    <cellStyle name="Normal 5 4 7 2 3 2" xfId="13105" xr:uid="{A9BDC881-E690-4FA9-823F-8451A008A10A}"/>
    <cellStyle name="Normal 5 4 7 2 3 2 2" xfId="26795" xr:uid="{2EA516BB-CCA1-4CF3-8423-E692A02E6A51}"/>
    <cellStyle name="Normal 5 4 7 2 3 2 2 2" xfId="40487" xr:uid="{1A13865C-FE45-49DC-AAF2-659471AD8C54}"/>
    <cellStyle name="Normal 5 4 7 2 3 2 2 3" xfId="55371" xr:uid="{85578D63-5AF0-4554-B1D3-C1655E6C3E57}"/>
    <cellStyle name="Normal 5 4 7 2 3 2 3" xfId="19951" xr:uid="{84F4141C-C6E5-42AA-9018-357E0490876F}"/>
    <cellStyle name="Normal 5 4 7 2 3 2 4" xfId="33641" xr:uid="{6A5CD21F-B554-4793-B23B-AFB934C72417}"/>
    <cellStyle name="Normal 5 4 7 2 3 2 5" xfId="48525" xr:uid="{932D2538-1B6E-4918-A386-F3F432FBA0DA}"/>
    <cellStyle name="Normal 5 4 7 2 3 3" xfId="23373" xr:uid="{56AC3EC5-A16E-4893-A216-63236AABD8AE}"/>
    <cellStyle name="Normal 5 4 7 2 3 3 2" xfId="37065" xr:uid="{B1B3203B-EAF0-4574-AC70-CF34D9EE38F8}"/>
    <cellStyle name="Normal 5 4 7 2 3 3 3" xfId="51949" xr:uid="{E0A4D498-C7A1-42FF-9633-1FCB05F7D646}"/>
    <cellStyle name="Normal 5 4 7 2 3 4" xfId="16529" xr:uid="{6A082EFA-066D-47D5-A75B-FA1BBED451A1}"/>
    <cellStyle name="Normal 5 4 7 2 3 4 2" xfId="41339" xr:uid="{1C06BA54-56D4-463D-9ADA-0C9805AE9B49}"/>
    <cellStyle name="Normal 5 4 7 2 3 5" xfId="30219" xr:uid="{F80EF4C0-426A-4EBF-A6E9-9B1FF30676E5}"/>
    <cellStyle name="Normal 5 4 7 2 3 6" xfId="45103" xr:uid="{C4D0F4A1-96C6-434D-8902-30710B302004}"/>
    <cellStyle name="Normal 5 4 7 2 3 7" xfId="9683" xr:uid="{5C9CB71D-28D8-4AA9-B139-A4C1AF526D50}"/>
    <cellStyle name="Normal 5 4 7 2 4" xfId="11393" xr:uid="{26327318-6070-4F74-AADD-CD736DE0BEC7}"/>
    <cellStyle name="Normal 5 4 7 2 4 2" xfId="25083" xr:uid="{5204F8AA-25A6-49C8-B081-537C8463AA29}"/>
    <cellStyle name="Normal 5 4 7 2 4 2 2" xfId="38775" xr:uid="{F30EC98E-7CED-46B3-9489-AC7AAAEF6600}"/>
    <cellStyle name="Normal 5 4 7 2 4 2 3" xfId="53659" xr:uid="{36743258-B9F9-48CC-9566-74870AC1F375}"/>
    <cellStyle name="Normal 5 4 7 2 4 3" xfId="18239" xr:uid="{B7BC22B4-8F5A-4E3C-9F55-C2F725F8777C}"/>
    <cellStyle name="Normal 5 4 7 2 4 4" xfId="31929" xr:uid="{141A3321-EE6E-4A0B-890A-A169FCC694BA}"/>
    <cellStyle name="Normal 5 4 7 2 4 5" xfId="46813" xr:uid="{7043F158-7755-44D0-9109-0CFDE527FB74}"/>
    <cellStyle name="Normal 5 4 7 2 5" xfId="21661" xr:uid="{D0905684-70E9-46A5-8A93-E2282E56ED01}"/>
    <cellStyle name="Normal 5 4 7 2 5 2" xfId="35353" xr:uid="{3C19F5FA-E415-4118-9C3B-5CDF7BCE7C21}"/>
    <cellStyle name="Normal 5 4 7 2 5 3" xfId="50237" xr:uid="{D249C588-1CE9-426D-BB42-0E06EA924612}"/>
    <cellStyle name="Normal 5 4 7 2 6" xfId="14817" xr:uid="{8663D569-6407-46D0-81D8-E40E2F27B4EC}"/>
    <cellStyle name="Normal 5 4 7 2 6 2" xfId="41011" xr:uid="{6C63830D-0499-479F-A1BD-01EC0AB0C31B}"/>
    <cellStyle name="Normal 5 4 7 2 7" xfId="28507" xr:uid="{BFE2EEEE-9954-4510-BDED-B2DB2D1080CD}"/>
    <cellStyle name="Normal 5 4 7 2 8" xfId="43391" xr:uid="{037412EC-80CF-4F7D-B355-00E92A517143}"/>
    <cellStyle name="Normal 5 4 7 2 9" xfId="7971" xr:uid="{28CC5E81-D46C-462A-883A-EEE7A3709A73}"/>
    <cellStyle name="Normal 5 4 7 3" xfId="1321" xr:uid="{E44D069E-5BFC-4F86-A3A4-98CBED31068C}"/>
    <cellStyle name="Normal 5 4 7 3 2" xfId="9685" xr:uid="{4530E8BD-573D-42AC-AE41-5D56EB658F36}"/>
    <cellStyle name="Normal 5 4 7 3 2 2" xfId="13107" xr:uid="{5944A317-0361-49A8-8106-0325A6F8C213}"/>
    <cellStyle name="Normal 5 4 7 3 2 2 2" xfId="26797" xr:uid="{08B89E15-9CBF-4D43-8A08-210DEDFEDCF6}"/>
    <cellStyle name="Normal 5 4 7 3 2 2 2 2" xfId="40489" xr:uid="{979875EA-0EB9-4C1A-933A-99708E40AF20}"/>
    <cellStyle name="Normal 5 4 7 3 2 2 2 3" xfId="55373" xr:uid="{13534FFE-FE31-4F31-AFA6-B448C3DC0D5E}"/>
    <cellStyle name="Normal 5 4 7 3 2 2 3" xfId="19953" xr:uid="{62E225A4-C8F7-4CAD-8024-BB5ED001A253}"/>
    <cellStyle name="Normal 5 4 7 3 2 2 4" xfId="33643" xr:uid="{F13F561C-C412-4E96-8873-168FEAEB0D26}"/>
    <cellStyle name="Normal 5 4 7 3 2 2 5" xfId="48527" xr:uid="{66F3C9F9-C792-4BDC-BA0F-21FEE595ECEB}"/>
    <cellStyle name="Normal 5 4 7 3 2 3" xfId="23375" xr:uid="{2ED5B275-657A-4EB1-851E-CA06FD99C1B4}"/>
    <cellStyle name="Normal 5 4 7 3 2 3 2" xfId="37067" xr:uid="{1C4F6967-FB78-4E80-ACB6-2B707F34342F}"/>
    <cellStyle name="Normal 5 4 7 3 2 3 3" xfId="51951" xr:uid="{B3BA0B42-3053-4698-AB8A-C2108AE7179B}"/>
    <cellStyle name="Normal 5 4 7 3 2 4" xfId="16531" xr:uid="{D6245F6F-0260-41C3-8C35-B03E813C4AEC}"/>
    <cellStyle name="Normal 5 4 7 3 2 5" xfId="30221" xr:uid="{1FD003F9-EECA-4B3E-B041-9B0FB535D34D}"/>
    <cellStyle name="Normal 5 4 7 3 2 6" xfId="45105" xr:uid="{C1D3BBE8-6F69-497C-8F91-23F2A7D5AA25}"/>
    <cellStyle name="Normal 5 4 7 3 3" xfId="11395" xr:uid="{1143388B-11AA-4224-BC1B-C4F082712C08}"/>
    <cellStyle name="Normal 5 4 7 3 3 2" xfId="25085" xr:uid="{D20E1986-52BE-484C-B73F-32AB0669C638}"/>
    <cellStyle name="Normal 5 4 7 3 3 2 2" xfId="38777" xr:uid="{96A0CEC8-16D8-423C-9BEA-A17D7D5FA8C2}"/>
    <cellStyle name="Normal 5 4 7 3 3 2 3" xfId="53661" xr:uid="{13CE0CC9-5AC6-42FF-BF3F-55CB58BA3E3F}"/>
    <cellStyle name="Normal 5 4 7 3 3 3" xfId="18241" xr:uid="{4DA3FC59-928E-40C6-A61B-0FDE19D370FA}"/>
    <cellStyle name="Normal 5 4 7 3 3 4" xfId="31931" xr:uid="{AB0497BD-4511-4806-BAAA-4416FE0F272E}"/>
    <cellStyle name="Normal 5 4 7 3 3 5" xfId="46815" xr:uid="{89C0BF16-E3BB-4374-AC13-2961AA92D6B2}"/>
    <cellStyle name="Normal 5 4 7 3 4" xfId="21663" xr:uid="{EAC7EEE4-B202-413C-B94D-8DD95AFB2B67}"/>
    <cellStyle name="Normal 5 4 7 3 4 2" xfId="35355" xr:uid="{87C4A578-52DA-4987-A0BA-CE4EBC124A20}"/>
    <cellStyle name="Normal 5 4 7 3 4 3" xfId="50239" xr:uid="{F1FCBB76-8DC5-4CBC-87FD-FEA090021A8E}"/>
    <cellStyle name="Normal 5 4 7 3 5" xfId="14819" xr:uid="{27162157-BA6B-4F77-A4E7-4E83BE0F840D}"/>
    <cellStyle name="Normal 5 4 7 3 5 2" xfId="41013" xr:uid="{64BB6901-6278-4C2C-9264-0D4042973ACE}"/>
    <cellStyle name="Normal 5 4 7 3 6" xfId="28509" xr:uid="{4794FCBA-C36B-43AE-AF08-6AD7CC9B4A3E}"/>
    <cellStyle name="Normal 5 4 7 3 7" xfId="43393" xr:uid="{9FC25AD5-02BB-45E9-A833-82556D6FC70D}"/>
    <cellStyle name="Normal 5 4 7 3 8" xfId="7973" xr:uid="{30ABFA63-4DE7-4E4C-9ABC-3490D1335168}"/>
    <cellStyle name="Normal 5 4 7 4" xfId="2871" xr:uid="{9D46C140-4A55-45C8-928F-75E7D3BB6B49}"/>
    <cellStyle name="Normal 5 4 7 4 2" xfId="4586" xr:uid="{22E9D6E3-526A-4B5E-8BB7-5476382D647E}"/>
    <cellStyle name="Normal 5 4 7 4 2 2" xfId="13108" xr:uid="{646DCB6F-7BAC-407A-9726-50FA743AB6CD}"/>
    <cellStyle name="Normal 5 4 7 4 2 2 2" xfId="26798" xr:uid="{D69021A8-0BD7-4370-B0A6-1DB8B6B30904}"/>
    <cellStyle name="Normal 5 4 7 4 2 2 2 2" xfId="40490" xr:uid="{F105CB82-ABED-4C93-B2E6-F397C5F3CED6}"/>
    <cellStyle name="Normal 5 4 7 4 2 2 2 3" xfId="55374" xr:uid="{119E9817-BF6B-42F0-A8ED-093AD2BB0A2F}"/>
    <cellStyle name="Normal 5 4 7 4 2 2 3" xfId="19954" xr:uid="{E6F8F676-3615-4603-B26A-B272B25FB834}"/>
    <cellStyle name="Normal 5 4 7 4 2 2 4" xfId="33644" xr:uid="{6B3D3416-3B76-4984-824F-45A7582EEB46}"/>
    <cellStyle name="Normal 5 4 7 4 2 2 5" xfId="48528" xr:uid="{B0630B68-A9E5-4F3A-AD37-1A1B5F1E9371}"/>
    <cellStyle name="Normal 5 4 7 4 2 3" xfId="23376" xr:uid="{2CF248D6-E8C7-49F2-B56A-5B8103420C29}"/>
    <cellStyle name="Normal 5 4 7 4 2 3 2" xfId="37068" xr:uid="{09F636EE-6297-4E26-AB5E-CE5B31D0CF99}"/>
    <cellStyle name="Normal 5 4 7 4 2 3 3" xfId="51952" xr:uid="{713BB511-6E51-49FB-8FF3-B1A239154C72}"/>
    <cellStyle name="Normal 5 4 7 4 2 4" xfId="16532" xr:uid="{2F155265-12FA-4316-88F4-20E984C10BB0}"/>
    <cellStyle name="Normal 5 4 7 4 2 4 2" xfId="41360" xr:uid="{126A3BF3-28B6-4D97-A583-3D86F6468F3D}"/>
    <cellStyle name="Normal 5 4 7 4 2 5" xfId="30222" xr:uid="{C118B70E-7F23-49B2-85F0-E6FB85034923}"/>
    <cellStyle name="Normal 5 4 7 4 2 6" xfId="45106" xr:uid="{F9122EF0-EB18-4597-BE13-80C756687363}"/>
    <cellStyle name="Normal 5 4 7 4 2 7" xfId="9686" xr:uid="{A98AA8AB-705B-4EAB-B022-849C59A98047}"/>
    <cellStyle name="Normal 5 4 7 4 3" xfId="4687" xr:uid="{592660EB-97DF-436D-BE3F-0B893C5A21B5}"/>
    <cellStyle name="Normal 5 4 7 4 3 2" xfId="25086" xr:uid="{3B3626C2-FF57-41AA-943E-EF3545448676}"/>
    <cellStyle name="Normal 5 4 7 4 3 2 2" xfId="38778" xr:uid="{CF0AE49D-D0E4-4BF8-9417-288A011CC530}"/>
    <cellStyle name="Normal 5 4 7 4 3 2 3" xfId="53662" xr:uid="{DA4B8561-3F65-41C6-AF60-8E181A81A223}"/>
    <cellStyle name="Normal 5 4 7 4 3 3" xfId="18242" xr:uid="{253A988E-0042-4298-B381-EA57E3332C67}"/>
    <cellStyle name="Normal 5 4 7 4 3 3 2" xfId="41376" xr:uid="{A87B7838-2D51-41C7-98B0-C8105DB434BE}"/>
    <cellStyle name="Normal 5 4 7 4 3 4" xfId="31932" xr:uid="{FEF104C0-E107-4CCE-A7B5-78D4585D2665}"/>
    <cellStyle name="Normal 5 4 7 4 3 5" xfId="46816" xr:uid="{EF9804E7-01CF-430E-97EC-698CF7A16A85}"/>
    <cellStyle name="Normal 5 4 7 4 3 6" xfId="11396" xr:uid="{04AF4E0B-F9B7-4432-B3BD-90E0ECEE0913}"/>
    <cellStyle name="Normal 5 4 7 4 4" xfId="4613" xr:uid="{77953BDE-C308-4FA7-A63A-BF5CCC06255C}"/>
    <cellStyle name="Normal 5 4 7 4 4 2" xfId="41370" xr:uid="{863E42A6-706E-4479-B1EE-38C7D78FEB04}"/>
    <cellStyle name="Normal 5 4 7 4 4 3" xfId="35356" xr:uid="{6D5921B0-819B-40ED-A4CC-E5BA63FA2EFC}"/>
    <cellStyle name="Normal 5 4 7 4 4 4" xfId="50240" xr:uid="{8E1B8CF3-C8A8-44B1-BCE8-A0644A3DF1DC}"/>
    <cellStyle name="Normal 5 4 7 4 4 5" xfId="21664" xr:uid="{0BFBA0DB-6DC8-45D3-8E55-EEF2B900E7BD}"/>
    <cellStyle name="Normal 5 4 7 4 5" xfId="14820" xr:uid="{A9D9F540-344A-4FA6-9FAD-64F35A52B3E4}"/>
    <cellStyle name="Normal 5 4 7 4 5 2" xfId="41146" xr:uid="{5FE1A5F5-2EE0-48B1-975B-0C053A80DCC4}"/>
    <cellStyle name="Normal 5 4 7 4 6" xfId="28510" xr:uid="{97FABC45-5116-44C0-818A-90C858364E90}"/>
    <cellStyle name="Normal 5 4 7 4 7" xfId="43394" xr:uid="{8F9EFA20-9CE1-4496-A1E5-0105707B60BE}"/>
    <cellStyle name="Normal 5 4 7 4 8" xfId="7974" xr:uid="{842FFCBF-B336-4167-A936-B468511CA28F}"/>
    <cellStyle name="Normal 5 4 7 5" xfId="9682" xr:uid="{07965643-1AD8-4F7A-A2EE-6457D3B51ABB}"/>
    <cellStyle name="Normal 5 4 7 5 2" xfId="13104" xr:uid="{D7BDF2E8-9DAD-4940-B5F4-4D29DC66C289}"/>
    <cellStyle name="Normal 5 4 7 5 2 2" xfId="26794" xr:uid="{059F11AE-6546-42F4-B50F-A33443E489EF}"/>
    <cellStyle name="Normal 5 4 7 5 2 2 2" xfId="40486" xr:uid="{BBD0658A-3D64-4452-8805-BFD9192832EF}"/>
    <cellStyle name="Normal 5 4 7 5 2 2 3" xfId="55370" xr:uid="{C15CD5A1-DDC4-4BAA-8645-860C81DD66D9}"/>
    <cellStyle name="Normal 5 4 7 5 2 3" xfId="19950" xr:uid="{63D45B11-FF46-4CB7-8E41-B0E919BBAC31}"/>
    <cellStyle name="Normal 5 4 7 5 2 4" xfId="33640" xr:uid="{AE686BC0-4473-4950-A279-E90EF61E531C}"/>
    <cellStyle name="Normal 5 4 7 5 2 5" xfId="48524" xr:uid="{F5CCD0AA-7405-4690-92E5-96185CA86CDB}"/>
    <cellStyle name="Normal 5 4 7 5 3" xfId="23372" xr:uid="{7EC038E9-F7C1-4F7A-A845-A560B241CDD8}"/>
    <cellStyle name="Normal 5 4 7 5 3 2" xfId="37064" xr:uid="{099493EB-C4A6-44C1-9585-6B75D84751F4}"/>
    <cellStyle name="Normal 5 4 7 5 3 3" xfId="51948" xr:uid="{45E0C1A4-F38D-466A-8154-2C330C63E850}"/>
    <cellStyle name="Normal 5 4 7 5 4" xfId="16528" xr:uid="{EF9C41B7-6326-4864-9803-EC9F710D5DEA}"/>
    <cellStyle name="Normal 5 4 7 5 5" xfId="30218" xr:uid="{C0DC343E-4F71-4931-8B5F-BFD2BFDF83C0}"/>
    <cellStyle name="Normal 5 4 7 5 6" xfId="45102" xr:uid="{451C5CC6-E179-4F8D-BF9D-56B668399974}"/>
    <cellStyle name="Normal 5 4 7 6" xfId="11392" xr:uid="{F9B5496A-4526-4736-8F84-351A8DF3F733}"/>
    <cellStyle name="Normal 5 4 7 6 2" xfId="25082" xr:uid="{9F588A32-A73A-4726-ADC4-CC2EFEAA658F}"/>
    <cellStyle name="Normal 5 4 7 6 2 2" xfId="38774" xr:uid="{E891D679-ED31-45A7-86BA-7C39636AA988}"/>
    <cellStyle name="Normal 5 4 7 6 2 3" xfId="53658" xr:uid="{70A1945E-58E5-420B-B3C0-1F69B175C621}"/>
    <cellStyle name="Normal 5 4 7 6 3" xfId="18238" xr:uid="{EBF5A524-B7FB-463C-9E31-C449E7052977}"/>
    <cellStyle name="Normal 5 4 7 6 4" xfId="31928" xr:uid="{6EB64CC2-FBC4-4FA4-9DDB-D4872A5100D1}"/>
    <cellStyle name="Normal 5 4 7 6 5" xfId="46812" xr:uid="{4100FF08-FEC7-4C37-8AB3-2C629E4618F1}"/>
    <cellStyle name="Normal 5 4 7 7" xfId="21660" xr:uid="{36B221F9-5DD1-440B-A03E-954B2E795D3C}"/>
    <cellStyle name="Normal 5 4 7 7 2" xfId="35352" xr:uid="{77B692BF-F50B-463F-9E46-DE3773B29041}"/>
    <cellStyle name="Normal 5 4 7 7 3" xfId="50236" xr:uid="{14FAE54A-01B7-4EC5-8229-A3FCB1F9E6DF}"/>
    <cellStyle name="Normal 5 4 7 8" xfId="14816" xr:uid="{EFE0B31F-2BBB-4541-A0A0-1848A792E360}"/>
    <cellStyle name="Normal 5 4 7 8 2" xfId="40841" xr:uid="{10F96969-5AEA-4219-AD47-F8E4B076DA0C}"/>
    <cellStyle name="Normal 5 4 7 9" xfId="28506" xr:uid="{8E532E3E-2094-4734-9077-F03236B4470D}"/>
    <cellStyle name="Normal 5 4 8" xfId="1322" xr:uid="{76636EBC-4674-47B6-8B41-0B1D0C957724}"/>
    <cellStyle name="Normal 5 4 8 2" xfId="1323" xr:uid="{138E5E82-9C26-46A6-8E19-B39D09F30368}"/>
    <cellStyle name="Normal 5 4 8 2 2" xfId="9688" xr:uid="{5D1A3738-1210-4BF7-8150-77F5C1D6D977}"/>
    <cellStyle name="Normal 5 4 8 2 2 2" xfId="13110" xr:uid="{DE948CA5-5FC7-4EAA-BAA2-6A5D1FDB0E9C}"/>
    <cellStyle name="Normal 5 4 8 2 2 2 2" xfId="26800" xr:uid="{F674D7DA-8D65-4328-93BC-CE3A67B1CF2A}"/>
    <cellStyle name="Normal 5 4 8 2 2 2 2 2" xfId="40492" xr:uid="{D0A8B444-0A94-47C8-992A-2D44877F1CFE}"/>
    <cellStyle name="Normal 5 4 8 2 2 2 2 3" xfId="55376" xr:uid="{D03694FB-9D5F-47C3-94F0-AEA40A8F035E}"/>
    <cellStyle name="Normal 5 4 8 2 2 2 3" xfId="19956" xr:uid="{305AC289-71E2-4B18-98DA-21B928339123}"/>
    <cellStyle name="Normal 5 4 8 2 2 2 4" xfId="33646" xr:uid="{781E5C6D-0D7F-4E2D-AD58-9151AE7909FA}"/>
    <cellStyle name="Normal 5 4 8 2 2 2 5" xfId="48530" xr:uid="{E866C43D-1896-487A-B979-5CD70EF7725B}"/>
    <cellStyle name="Normal 5 4 8 2 2 3" xfId="23378" xr:uid="{37663E71-AAC4-4D3F-BFEE-B0BFF086BC36}"/>
    <cellStyle name="Normal 5 4 8 2 2 3 2" xfId="37070" xr:uid="{8F1015D3-E81E-4A01-959D-A0933FACB0A2}"/>
    <cellStyle name="Normal 5 4 8 2 2 3 3" xfId="51954" xr:uid="{7CBBB06A-F2C3-4C1C-AD0C-B7EA61E13F0B}"/>
    <cellStyle name="Normal 5 4 8 2 2 4" xfId="16534" xr:uid="{EFEC5081-7DCE-4C8A-ABBF-BC5D5FCA1520}"/>
    <cellStyle name="Normal 5 4 8 2 2 5" xfId="30224" xr:uid="{CF554983-AF68-47D8-B1C1-F834F8AD8D5D}"/>
    <cellStyle name="Normal 5 4 8 2 2 6" xfId="45108" xr:uid="{6D9307A5-A1EC-46DA-9144-267E1C7B2CB5}"/>
    <cellStyle name="Normal 5 4 8 2 3" xfId="11398" xr:uid="{02C86389-D77E-45C7-BFE8-715AF69B3F9B}"/>
    <cellStyle name="Normal 5 4 8 2 3 2" xfId="25088" xr:uid="{BFF32629-9412-4C4B-88AA-86AD89374794}"/>
    <cellStyle name="Normal 5 4 8 2 3 2 2" xfId="38780" xr:uid="{B6412005-A984-4A43-B7B9-22FE93B369EC}"/>
    <cellStyle name="Normal 5 4 8 2 3 2 3" xfId="53664" xr:uid="{3AF8875A-0109-493B-B909-F5331F9F5EE4}"/>
    <cellStyle name="Normal 5 4 8 2 3 3" xfId="18244" xr:uid="{64DCA0AD-6079-4BB7-9BC6-B47CBB5DFB68}"/>
    <cellStyle name="Normal 5 4 8 2 3 4" xfId="31934" xr:uid="{A894CEB4-B24F-4B6A-8894-6826EEDC7D91}"/>
    <cellStyle name="Normal 5 4 8 2 3 5" xfId="46818" xr:uid="{49C94E7D-7912-45D3-B5CC-CBA371416FA8}"/>
    <cellStyle name="Normal 5 4 8 2 4" xfId="21666" xr:uid="{03B18D14-E768-4170-8788-4AC522BB2C15}"/>
    <cellStyle name="Normal 5 4 8 2 4 2" xfId="35358" xr:uid="{B6BDAB00-B145-4214-9CD5-6180706C41B4}"/>
    <cellStyle name="Normal 5 4 8 2 4 3" xfId="50242" xr:uid="{658E53EC-FD0B-4268-BA25-2639D2DDBA64}"/>
    <cellStyle name="Normal 5 4 8 2 5" xfId="14822" xr:uid="{6A4B99C1-19AE-4EB6-B362-2477F175AFB0}"/>
    <cellStyle name="Normal 5 4 8 2 5 2" xfId="41015" xr:uid="{51038193-4FBA-435A-87D4-CC5AA35A0608}"/>
    <cellStyle name="Normal 5 4 8 2 6" xfId="28512" xr:uid="{EB4AEDF8-98F6-43A7-99DA-F00336D9F824}"/>
    <cellStyle name="Normal 5 4 8 2 7" xfId="43396" xr:uid="{083080EB-9E92-47D5-84CA-F4C51A809DE7}"/>
    <cellStyle name="Normal 5 4 8 2 8" xfId="7976" xr:uid="{D1730C19-9095-415F-A9E8-65635F5DB32B}"/>
    <cellStyle name="Normal 5 4 8 3" xfId="2872" xr:uid="{0666C265-7A53-4842-B633-53266FB3E340}"/>
    <cellStyle name="Normal 5 4 8 3 2" xfId="13109" xr:uid="{568C08F9-E4D4-40A9-8398-E7A3266E3027}"/>
    <cellStyle name="Normal 5 4 8 3 2 2" xfId="26799" xr:uid="{FC23FF51-0405-4467-A4B2-106CAE49501A}"/>
    <cellStyle name="Normal 5 4 8 3 2 2 2" xfId="40491" xr:uid="{E1BB4EAF-A50A-4869-8DA0-7B59376744A5}"/>
    <cellStyle name="Normal 5 4 8 3 2 2 3" xfId="55375" xr:uid="{010F7805-B1BD-41A2-9367-DEBDC31333E2}"/>
    <cellStyle name="Normal 5 4 8 3 2 3" xfId="19955" xr:uid="{EA5FD24A-8C95-4D8B-809C-8E6CD1045202}"/>
    <cellStyle name="Normal 5 4 8 3 2 4" xfId="33645" xr:uid="{C68940EE-0160-4A03-AF4A-EFB3743FCD23}"/>
    <cellStyle name="Normal 5 4 8 3 2 5" xfId="48529" xr:uid="{355A3C7D-61F3-4D52-9045-3191546BE8E2}"/>
    <cellStyle name="Normal 5 4 8 3 3" xfId="23377" xr:uid="{B4D13B22-DF8A-44D9-B67F-3F235DCD30FD}"/>
    <cellStyle name="Normal 5 4 8 3 3 2" xfId="37069" xr:uid="{1F6F3FA8-52A6-4F72-8E0A-259DE28BD0F9}"/>
    <cellStyle name="Normal 5 4 8 3 3 3" xfId="51953" xr:uid="{F54BB02F-35E5-460E-A814-FDFA7FCDA3A7}"/>
    <cellStyle name="Normal 5 4 8 3 4" xfId="16533" xr:uid="{FA595578-7B45-409D-B425-83D0E064EDAC}"/>
    <cellStyle name="Normal 5 4 8 3 4 2" xfId="41147" xr:uid="{EDE2AE10-D22E-427E-BAF7-C11D30842BBD}"/>
    <cellStyle name="Normal 5 4 8 3 5" xfId="30223" xr:uid="{A93EDE99-F2E7-4F4E-BFFE-F80F73575452}"/>
    <cellStyle name="Normal 5 4 8 3 6" xfId="45107" xr:uid="{5D1489D3-7D38-4452-B596-385296E2525E}"/>
    <cellStyle name="Normal 5 4 8 3 7" xfId="9687" xr:uid="{42BE4024-8876-4DB9-8425-33DA2100AF40}"/>
    <cellStyle name="Normal 5 4 8 4" xfId="2873" xr:uid="{6AD3F04F-B18F-4ED2-9C08-3121F90F4D3D}"/>
    <cellStyle name="Normal 5 4 8 4 2" xfId="25087" xr:uid="{46EC8667-536B-421C-8E57-2AC2F896BC0C}"/>
    <cellStyle name="Normal 5 4 8 4 2 2" xfId="38779" xr:uid="{751CF4D3-E5F5-43EE-9DE9-16DE6B397698}"/>
    <cellStyle name="Normal 5 4 8 4 2 3" xfId="53663" xr:uid="{FC902760-34A2-4CAB-86BC-40B210EC4ADB}"/>
    <cellStyle name="Normal 5 4 8 4 3" xfId="18243" xr:uid="{6EADE73E-A1B0-4210-B857-1FCE905E83DD}"/>
    <cellStyle name="Normal 5 4 8 4 3 2" xfId="41148" xr:uid="{6D4A4AB9-102E-4B6E-B956-D01AEAA52EC9}"/>
    <cellStyle name="Normal 5 4 8 4 4" xfId="31933" xr:uid="{F0910DFD-EBC4-4F56-8643-1DC6A3949E37}"/>
    <cellStyle name="Normal 5 4 8 4 5" xfId="46817" xr:uid="{7681A44F-5A80-4B6F-960F-9438FF496069}"/>
    <cellStyle name="Normal 5 4 8 4 6" xfId="11397" xr:uid="{8C3765C2-A789-417B-B0EC-EA306807D8EA}"/>
    <cellStyle name="Normal 5 4 8 5" xfId="21665" xr:uid="{B2862681-75B4-45C0-AFC2-3FDE8AED4B31}"/>
    <cellStyle name="Normal 5 4 8 5 2" xfId="35357" xr:uid="{09073EA8-593D-4116-9627-B5FDB5F9B7A0}"/>
    <cellStyle name="Normal 5 4 8 5 3" xfId="50241" xr:uid="{4F729302-18B2-46D8-B9A2-B74B2B87FB4A}"/>
    <cellStyle name="Normal 5 4 8 6" xfId="14821" xr:uid="{89A70178-B90D-4F5F-AEB1-AD3A299E3162}"/>
    <cellStyle name="Normal 5 4 8 6 2" xfId="41014" xr:uid="{A8820587-D63F-4F0B-9E68-A802173F904E}"/>
    <cellStyle name="Normal 5 4 8 7" xfId="28511" xr:uid="{BA591CD4-612B-4FA9-82B9-EC56530EB182}"/>
    <cellStyle name="Normal 5 4 8 8" xfId="43395" xr:uid="{CBC5EEDA-BF2C-46FB-B7ED-168A51893337}"/>
    <cellStyle name="Normal 5 4 8 9" xfId="7975" xr:uid="{7430C52B-9975-44CB-AB39-706202C71D49}"/>
    <cellStyle name="Normal 5 4 9" xfId="1324" xr:uid="{B77D1483-E077-4A7F-B958-250EFC9D3123}"/>
    <cellStyle name="Normal 5 4 9 2" xfId="9689" xr:uid="{4F89D4F3-2028-47A4-A78E-BF1AAC746F68}"/>
    <cellStyle name="Normal 5 4 9 2 2" xfId="13111" xr:uid="{D8030EE7-4CA0-460D-B688-4658417977B1}"/>
    <cellStyle name="Normal 5 4 9 2 2 2" xfId="26801" xr:uid="{7AE58C67-4F05-4D2E-AB7D-B89A8927C0B7}"/>
    <cellStyle name="Normal 5 4 9 2 2 2 2" xfId="40493" xr:uid="{A46EC055-9C7D-402D-A8F8-3AF939DE9F26}"/>
    <cellStyle name="Normal 5 4 9 2 2 2 3" xfId="55377" xr:uid="{E0DCD5C4-2B10-4D66-902B-CBF806570D03}"/>
    <cellStyle name="Normal 5 4 9 2 2 3" xfId="19957" xr:uid="{03A8386C-3F5C-4AC8-816E-33FCFC0D0E11}"/>
    <cellStyle name="Normal 5 4 9 2 2 4" xfId="33647" xr:uid="{2E716A32-1E87-4742-8D75-CE9F4F3FC4B9}"/>
    <cellStyle name="Normal 5 4 9 2 2 5" xfId="48531" xr:uid="{5269BD24-669E-4AC2-8811-ACC6B2464AC1}"/>
    <cellStyle name="Normal 5 4 9 2 3" xfId="23379" xr:uid="{E8E86299-ED07-4262-82E2-86D6753F2A8D}"/>
    <cellStyle name="Normal 5 4 9 2 3 2" xfId="37071" xr:uid="{E18BED9D-EBD9-48EB-8BAF-5620484380AE}"/>
    <cellStyle name="Normal 5 4 9 2 3 3" xfId="51955" xr:uid="{54869AC9-DEF7-4C09-B358-39BB738ED4B2}"/>
    <cellStyle name="Normal 5 4 9 2 4" xfId="16535" xr:uid="{789B8F24-1D80-4EEA-8B15-BCACD876AFAE}"/>
    <cellStyle name="Normal 5 4 9 2 5" xfId="30225" xr:uid="{E917C5DB-F737-40F9-AEE9-B16D7F120385}"/>
    <cellStyle name="Normal 5 4 9 2 6" xfId="45109" xr:uid="{AD5522AC-58AA-4DF5-8A47-1ADD3617A87F}"/>
    <cellStyle name="Normal 5 4 9 3" xfId="11399" xr:uid="{EA52B84B-4E9D-4A8F-BEE4-3BB4B6BB2099}"/>
    <cellStyle name="Normal 5 4 9 3 2" xfId="25089" xr:uid="{9A6D1BC1-394F-47EF-A264-E716A0B756B9}"/>
    <cellStyle name="Normal 5 4 9 3 2 2" xfId="38781" xr:uid="{A1F3A72A-D1CC-4D17-8D10-C946B3A0A4CD}"/>
    <cellStyle name="Normal 5 4 9 3 2 3" xfId="53665" xr:uid="{44501D8C-FF70-4C35-95FC-217F1F9ABEC8}"/>
    <cellStyle name="Normal 5 4 9 3 3" xfId="18245" xr:uid="{D35AFD91-5C3E-47A5-8D4A-07CC906CFFA8}"/>
    <cellStyle name="Normal 5 4 9 3 4" xfId="31935" xr:uid="{EBA67A59-AF1B-426A-8B74-086E40F3C03F}"/>
    <cellStyle name="Normal 5 4 9 3 5" xfId="46819" xr:uid="{222EE518-64B3-412B-9C2F-8F328951A93E}"/>
    <cellStyle name="Normal 5 4 9 4" xfId="21667" xr:uid="{F64C0AA7-9AB0-4967-BAD1-12CB8442E4AB}"/>
    <cellStyle name="Normal 5 4 9 4 2" xfId="35359" xr:uid="{A6C4C1A1-84D0-4DCC-B814-AD8DD985EF9D}"/>
    <cellStyle name="Normal 5 4 9 4 3" xfId="50243" xr:uid="{F308F0C1-5714-4901-A11D-A82F84D7194A}"/>
    <cellStyle name="Normal 5 4 9 5" xfId="14823" xr:uid="{49A71166-AC18-4152-9152-91468ABA0920}"/>
    <cellStyle name="Normal 5 4 9 5 2" xfId="41016" xr:uid="{83C5165C-0CEC-4726-AA89-5843AB1ADD61}"/>
    <cellStyle name="Normal 5 4 9 6" xfId="28513" xr:uid="{8240B634-67B7-4AF2-B1A4-1B65BF7A49FD}"/>
    <cellStyle name="Normal 5 4 9 7" xfId="43397" xr:uid="{6D1F7603-4FAB-40A3-A9F9-9260BA2A6663}"/>
    <cellStyle name="Normal 5 4 9 8" xfId="7977" xr:uid="{2380F01E-6964-42C9-9694-B6F4EFE7F93A}"/>
    <cellStyle name="Normal 5 5" xfId="102" xr:uid="{42BA047F-6F1F-4F67-8804-252FD27E4810}"/>
    <cellStyle name="Normal 5 5 10" xfId="2874" xr:uid="{CDFBEEC3-2A8A-4B26-8E80-F104B0FB3317}"/>
    <cellStyle name="Normal 5 5 10 2" xfId="13112" xr:uid="{75C299C4-6791-40B1-90DA-15E2A2A88366}"/>
    <cellStyle name="Normal 5 5 10 2 2" xfId="26802" xr:uid="{258768E4-3CDE-4B02-A93E-9EA81FA38F15}"/>
    <cellStyle name="Normal 5 5 10 2 2 2" xfId="40494" xr:uid="{EC3C99B0-0B57-4A8C-8A75-88D2F8AE38ED}"/>
    <cellStyle name="Normal 5 5 10 2 2 3" xfId="55378" xr:uid="{D15E8AB0-AA9A-43B6-B23D-84D3840C6957}"/>
    <cellStyle name="Normal 5 5 10 2 3" xfId="19958" xr:uid="{2CB09374-1DDC-4752-B660-D5FEE260CE73}"/>
    <cellStyle name="Normal 5 5 10 2 4" xfId="33648" xr:uid="{679EACEE-9823-44D3-9179-0411A669AF9D}"/>
    <cellStyle name="Normal 5 5 10 2 5" xfId="48532" xr:uid="{C067CEBA-36A4-4F22-9E74-310903581A78}"/>
    <cellStyle name="Normal 5 5 10 3" xfId="23380" xr:uid="{82C33856-C5BD-45F8-97BA-971937BE2389}"/>
    <cellStyle name="Normal 5 5 10 3 2" xfId="37072" xr:uid="{D8D0471D-FA37-491A-BCDB-C880485CA14F}"/>
    <cellStyle name="Normal 5 5 10 3 3" xfId="51956" xr:uid="{6BB17B56-653A-43CE-9DDF-5229D938F0B9}"/>
    <cellStyle name="Normal 5 5 10 4" xfId="16536" xr:uid="{3F5C64FA-4B2D-45A8-82F3-4E3245040C79}"/>
    <cellStyle name="Normal 5 5 10 4 2" xfId="41149" xr:uid="{6FACB0BD-2AA8-40D3-B3F0-F7ABC5321B58}"/>
    <cellStyle name="Normal 5 5 10 5" xfId="30226" xr:uid="{4595CEB4-361F-43A4-9EC8-C63FA5BBBA45}"/>
    <cellStyle name="Normal 5 5 10 6" xfId="45110" xr:uid="{F884EDBE-EE29-47A0-ABAB-4DA5932FFBAE}"/>
    <cellStyle name="Normal 5 5 10 7" xfId="9690" xr:uid="{2C4EF457-E712-4804-8ED9-996680ED1038}"/>
    <cellStyle name="Normal 5 5 11" xfId="2875" xr:uid="{2E3ED312-2187-4789-B6DD-40C938B0B91B}"/>
    <cellStyle name="Normal 5 5 11 2" xfId="25090" xr:uid="{84D66D4A-0D8A-4B8E-8F49-2534F8E21DEC}"/>
    <cellStyle name="Normal 5 5 11 2 2" xfId="38782" xr:uid="{B5A904C4-F3E2-4EDF-82E0-A2E634CEE683}"/>
    <cellStyle name="Normal 5 5 11 2 3" xfId="53666" xr:uid="{D5C4C199-D777-4E6B-B83E-B2C84D655768}"/>
    <cellStyle name="Normal 5 5 11 3" xfId="18246" xr:uid="{B915C452-3E0B-4496-BD14-94384531480D}"/>
    <cellStyle name="Normal 5 5 11 3 2" xfId="41150" xr:uid="{1080F25A-7A2A-4B5E-BFB0-5B6DDCC46026}"/>
    <cellStyle name="Normal 5 5 11 4" xfId="31936" xr:uid="{654B421D-3058-46F1-BEB2-E152BF30876B}"/>
    <cellStyle name="Normal 5 5 11 5" xfId="46820" xr:uid="{259B273F-4053-4DDC-BF3C-388B54353972}"/>
    <cellStyle name="Normal 5 5 11 6" xfId="11400" xr:uid="{B74133D8-CF6B-414D-BAF8-8E5D855B5E7C}"/>
    <cellStyle name="Normal 5 5 12" xfId="21668" xr:uid="{105FF4A2-C8D5-435D-887E-3532D65CC74E}"/>
    <cellStyle name="Normal 5 5 12 2" xfId="35360" xr:uid="{E63B81D3-FD30-4372-B63B-E2E7F67D6E6B}"/>
    <cellStyle name="Normal 5 5 12 3" xfId="50244" xr:uid="{1941D12E-B1B0-49B7-A5AB-4DA6419F31E3}"/>
    <cellStyle name="Normal 5 5 13" xfId="14824" xr:uid="{27600060-A7C9-4E87-9748-72E324585A13}"/>
    <cellStyle name="Normal 5 5 13 2" xfId="40767" xr:uid="{B2EB3DF3-1607-4D73-A8A7-30784A88ADEE}"/>
    <cellStyle name="Normal 5 5 14" xfId="28514" xr:uid="{AAD4098B-0AA5-4386-933E-16509CB88CD5}"/>
    <cellStyle name="Normal 5 5 15" xfId="43398" xr:uid="{0DABC7EF-9CB7-4658-B690-01E028E78113}"/>
    <cellStyle name="Normal 5 5 16" xfId="7978" xr:uid="{C3C37ADC-8E2C-4CBA-B853-04C77394AAB4}"/>
    <cellStyle name="Normal 5 5 2" xfId="103" xr:uid="{2B10404D-1A88-434B-8D07-018D9AAE4191}"/>
    <cellStyle name="Normal 5 5 2 10" xfId="21669" xr:uid="{AA10906D-D05B-4498-AFFA-DBB75AFD34A2}"/>
    <cellStyle name="Normal 5 5 2 10 2" xfId="35361" xr:uid="{D69264DB-BA7D-4D83-894D-47E5B7ABF454}"/>
    <cellStyle name="Normal 5 5 2 10 3" xfId="50245" xr:uid="{30CE77E2-96B0-4251-B6F7-3AFAF579BE91}"/>
    <cellStyle name="Normal 5 5 2 11" xfId="14825" xr:uid="{B7B7716C-A34B-4194-B960-6A09BC1A3321}"/>
    <cellStyle name="Normal 5 5 2 11 2" xfId="40768" xr:uid="{BFCC683D-8189-4004-9D66-8EE69B20CC1B}"/>
    <cellStyle name="Normal 5 5 2 12" xfId="28515" xr:uid="{151C804A-7D58-48E6-9240-7910D153B068}"/>
    <cellStyle name="Normal 5 5 2 13" xfId="43399" xr:uid="{D75913BB-8602-4C5C-B4CB-0A8D0BC2BB2C}"/>
    <cellStyle name="Normal 5 5 2 14" xfId="7979" xr:uid="{232351D6-1AED-4247-92A3-F47DCDDF4D9B}"/>
    <cellStyle name="Normal 5 5 2 2" xfId="104" xr:uid="{2DD67E82-3132-4ECC-9D96-EEE5C512D900}"/>
    <cellStyle name="Normal 5 5 2 2 10" xfId="14826" xr:uid="{88010938-02C6-4302-8F83-0A79C67E30A2}"/>
    <cellStyle name="Normal 5 5 2 2 10 2" xfId="40769" xr:uid="{68F008CD-6DBB-4F2E-B771-68BE20BB8BDC}"/>
    <cellStyle name="Normal 5 5 2 2 11" xfId="28516" xr:uid="{C2ACA8EC-1E65-42F6-A715-783B447EEBE2}"/>
    <cellStyle name="Normal 5 5 2 2 12" xfId="43400" xr:uid="{3912DB8B-FEB0-468F-9681-A14C97C6BB37}"/>
    <cellStyle name="Normal 5 5 2 2 13" xfId="7980" xr:uid="{FD59E98B-3F56-44E3-BD6C-5464FA73D9DD}"/>
    <cellStyle name="Normal 5 5 2 2 2" xfId="307" xr:uid="{4933F9E4-8953-4E3D-B0C1-5E87F9500BDF}"/>
    <cellStyle name="Normal 5 5 2 2 2 10" xfId="43401" xr:uid="{58CFF2F4-621A-4835-8E4A-9623EA46918B}"/>
    <cellStyle name="Normal 5 5 2 2 2 11" xfId="7981" xr:uid="{6940B263-CF7A-48F8-8F40-FDC203B7A05D}"/>
    <cellStyle name="Normal 5 5 2 2 2 2" xfId="566" xr:uid="{69613493-1FC3-4237-A630-DD3388C50D39}"/>
    <cellStyle name="Normal 5 5 2 2 2 2 2" xfId="1325" xr:uid="{FA29A80E-CB3C-4D6D-9996-C0A2739576D3}"/>
    <cellStyle name="Normal 5 5 2 2 2 2 2 2" xfId="1326" xr:uid="{2C1A719C-F2C8-4B77-AE1C-6001FD6914EE}"/>
    <cellStyle name="Normal 5 5 2 2 2 2 2 2 2" xfId="13117" xr:uid="{FCE1E2A9-C7F4-408B-8A07-2F2B919A41A6}"/>
    <cellStyle name="Normal 5 5 2 2 2 2 2 2 2 2" xfId="26807" xr:uid="{C29C7EAF-FA39-4CC9-AFD2-F5D2C93ABDA7}"/>
    <cellStyle name="Normal 5 5 2 2 2 2 2 2 2 2 2" xfId="40499" xr:uid="{30CA5B74-0BAF-451B-ABB4-F3541C892284}"/>
    <cellStyle name="Normal 5 5 2 2 2 2 2 2 2 2 3" xfId="55383" xr:uid="{06EFE745-CF0D-4392-9D0D-DEE956DDD1EA}"/>
    <cellStyle name="Normal 5 5 2 2 2 2 2 2 2 3" xfId="19963" xr:uid="{5A098193-DED4-45C7-8B4E-B3F6B56BE109}"/>
    <cellStyle name="Normal 5 5 2 2 2 2 2 2 2 4" xfId="33653" xr:uid="{C148DCC3-87E6-48DE-A988-A045E6410BB2}"/>
    <cellStyle name="Normal 5 5 2 2 2 2 2 2 2 5" xfId="48537" xr:uid="{2478CE94-17FC-4576-9C92-6DFE2AC2627B}"/>
    <cellStyle name="Normal 5 5 2 2 2 2 2 2 3" xfId="23385" xr:uid="{59C9984D-6F6B-4F32-99AE-1C330253BDE0}"/>
    <cellStyle name="Normal 5 5 2 2 2 2 2 2 3 2" xfId="37077" xr:uid="{A096DD72-879F-4703-A9EE-029A555F3839}"/>
    <cellStyle name="Normal 5 5 2 2 2 2 2 2 3 3" xfId="51961" xr:uid="{1EFC2A8F-D2CB-444F-9AF1-0A8058A0DF20}"/>
    <cellStyle name="Normal 5 5 2 2 2 2 2 2 4" xfId="16541" xr:uid="{B1D95A8C-B1D2-40A2-A539-B2C8F6B135FB}"/>
    <cellStyle name="Normal 5 5 2 2 2 2 2 2 4 2" xfId="41018" xr:uid="{C751FC74-348B-46D9-B7D7-47F65211ED83}"/>
    <cellStyle name="Normal 5 5 2 2 2 2 2 2 5" xfId="30231" xr:uid="{3B0BFD4E-C063-4158-9E76-CC5E93FF42C2}"/>
    <cellStyle name="Normal 5 5 2 2 2 2 2 2 6" xfId="45115" xr:uid="{5CCF24AD-F180-4A41-A315-A59E6C03A3E9}"/>
    <cellStyle name="Normal 5 5 2 2 2 2 2 2 7" xfId="9695" xr:uid="{ED68AA35-3B6A-46EA-9583-0BA3343D95CC}"/>
    <cellStyle name="Normal 5 5 2 2 2 2 2 3" xfId="11405" xr:uid="{89E6CCFC-54C9-46B1-B4EA-5FB2268520DB}"/>
    <cellStyle name="Normal 5 5 2 2 2 2 2 3 2" xfId="25095" xr:uid="{85CF092B-4994-412D-85DC-CE268289E160}"/>
    <cellStyle name="Normal 5 5 2 2 2 2 2 3 2 2" xfId="38787" xr:uid="{7AC9519D-06E0-4E4D-9AB7-BBBDCB8EEB4A}"/>
    <cellStyle name="Normal 5 5 2 2 2 2 2 3 2 3" xfId="53671" xr:uid="{C5C8AA93-D3E7-4DD8-818D-9769E67DA282}"/>
    <cellStyle name="Normal 5 5 2 2 2 2 2 3 3" xfId="18251" xr:uid="{FB9DE002-5773-492C-9D38-22FEBB6E8EC6}"/>
    <cellStyle name="Normal 5 5 2 2 2 2 2 3 4" xfId="31941" xr:uid="{B53F2480-9D78-4056-994A-A1631544E316}"/>
    <cellStyle name="Normal 5 5 2 2 2 2 2 3 5" xfId="46825" xr:uid="{F1E0F770-571A-4E58-8D04-9DD217CB6953}"/>
    <cellStyle name="Normal 5 5 2 2 2 2 2 4" xfId="21673" xr:uid="{FB0070CF-3DC8-435A-99A3-337F7A02A1D0}"/>
    <cellStyle name="Normal 5 5 2 2 2 2 2 4 2" xfId="35365" xr:uid="{72A410B4-9257-449D-B1C8-88F64808983B}"/>
    <cellStyle name="Normal 5 5 2 2 2 2 2 4 3" xfId="50249" xr:uid="{204E5AA1-DF49-4B61-BEB3-4E97C703F2FD}"/>
    <cellStyle name="Normal 5 5 2 2 2 2 2 5" xfId="14829" xr:uid="{EE31C119-C9FD-4EB0-8524-79B64B5F9B94}"/>
    <cellStyle name="Normal 5 5 2 2 2 2 2 5 2" xfId="41017" xr:uid="{A063E22B-609B-4CD4-9092-3BC009ADB741}"/>
    <cellStyle name="Normal 5 5 2 2 2 2 2 6" xfId="28519" xr:uid="{088B0E9D-CDD0-4AF0-940E-8D51D9E11F03}"/>
    <cellStyle name="Normal 5 5 2 2 2 2 2 7" xfId="43403" xr:uid="{D7461FA8-F4D0-446B-8488-3523085AB3A4}"/>
    <cellStyle name="Normal 5 5 2 2 2 2 2 8" xfId="7983" xr:uid="{958232E6-14BA-4CCC-8E6B-087A37DF808D}"/>
    <cellStyle name="Normal 5 5 2 2 2 2 3" xfId="1327" xr:uid="{CF5FCAE9-5688-4182-8B2A-AE74DBAE7CD3}"/>
    <cellStyle name="Normal 5 5 2 2 2 2 3 2" xfId="13116" xr:uid="{36F62B69-859C-4278-AA20-62CEBD2003DA}"/>
    <cellStyle name="Normal 5 5 2 2 2 2 3 2 2" xfId="26806" xr:uid="{19D960F1-1E05-4FE1-9451-84F02AD102B8}"/>
    <cellStyle name="Normal 5 5 2 2 2 2 3 2 2 2" xfId="40498" xr:uid="{A0EC28BE-939C-416D-9E3E-CF38670F452F}"/>
    <cellStyle name="Normal 5 5 2 2 2 2 3 2 2 3" xfId="55382" xr:uid="{E75BFF33-744F-4E43-B2C2-9B88CEA1EAD8}"/>
    <cellStyle name="Normal 5 5 2 2 2 2 3 2 3" xfId="19962" xr:uid="{6E33C63C-F353-4428-BE3A-28AF5658346A}"/>
    <cellStyle name="Normal 5 5 2 2 2 2 3 2 4" xfId="33652" xr:uid="{9D90CA61-0F9A-40A4-AC6B-BA8CA4B1F3A1}"/>
    <cellStyle name="Normal 5 5 2 2 2 2 3 2 5" xfId="48536" xr:uid="{81C34393-FF44-4B73-BD8A-B5F952E0E16C}"/>
    <cellStyle name="Normal 5 5 2 2 2 2 3 3" xfId="23384" xr:uid="{34E80741-1D47-4123-AE4C-4D3304EE86A9}"/>
    <cellStyle name="Normal 5 5 2 2 2 2 3 3 2" xfId="37076" xr:uid="{EC8938AB-AECA-4674-B49B-5C20721C1E6E}"/>
    <cellStyle name="Normal 5 5 2 2 2 2 3 3 3" xfId="51960" xr:uid="{AB44B158-F3A1-4167-8CA0-DBF89721E182}"/>
    <cellStyle name="Normal 5 5 2 2 2 2 3 4" xfId="16540" xr:uid="{5476294D-007B-4CE8-845E-02A6A694853C}"/>
    <cellStyle name="Normal 5 5 2 2 2 2 3 4 2" xfId="41019" xr:uid="{88EFE5C4-D44D-4324-9DC5-A09FFB439CEB}"/>
    <cellStyle name="Normal 5 5 2 2 2 2 3 5" xfId="30230" xr:uid="{70BEAFB8-5F7F-42E4-9E87-0FB7E3F6C0BA}"/>
    <cellStyle name="Normal 5 5 2 2 2 2 3 6" xfId="45114" xr:uid="{7A96075E-319B-4634-A017-C21FA1F6E46B}"/>
    <cellStyle name="Normal 5 5 2 2 2 2 3 7" xfId="9694" xr:uid="{0BBEF116-E3B5-4C27-8678-F037ACD04F9C}"/>
    <cellStyle name="Normal 5 5 2 2 2 2 4" xfId="2876" xr:uid="{9E961EF4-43F3-439D-B8C3-44B081F87BB0}"/>
    <cellStyle name="Normal 5 5 2 2 2 2 4 2" xfId="25094" xr:uid="{5CE6479E-F4FA-40A8-9E46-F6629541AD2B}"/>
    <cellStyle name="Normal 5 5 2 2 2 2 4 2 2" xfId="38786" xr:uid="{8CAC4EC9-015F-4D80-B29E-1246C2B964C8}"/>
    <cellStyle name="Normal 5 5 2 2 2 2 4 2 3" xfId="53670" xr:uid="{3310935F-BC76-4E01-828B-26A318C39F73}"/>
    <cellStyle name="Normal 5 5 2 2 2 2 4 3" xfId="18250" xr:uid="{55A0572D-4F2E-445D-AAF1-8649A4409FF7}"/>
    <cellStyle name="Normal 5 5 2 2 2 2 4 3 2" xfId="41151" xr:uid="{1C253428-C2C9-4831-A75A-6ADB2410D636}"/>
    <cellStyle name="Normal 5 5 2 2 2 2 4 4" xfId="31940" xr:uid="{1827576B-2E8C-4C07-A0AB-E97E1E6A7F7C}"/>
    <cellStyle name="Normal 5 5 2 2 2 2 4 5" xfId="46824" xr:uid="{C64F6A04-CEF8-4C7C-9BAD-F4BE0F51CC6F}"/>
    <cellStyle name="Normal 5 5 2 2 2 2 4 6" xfId="11404" xr:uid="{E4C26550-0837-4D04-8292-2387B8B764FC}"/>
    <cellStyle name="Normal 5 5 2 2 2 2 5" xfId="21672" xr:uid="{EBC6EEA8-D0BF-48DB-B812-56DE8EA00416}"/>
    <cellStyle name="Normal 5 5 2 2 2 2 5 2" xfId="35364" xr:uid="{8DCF1B9F-78CA-4F7F-9939-18265443D293}"/>
    <cellStyle name="Normal 5 5 2 2 2 2 5 3" xfId="50248" xr:uid="{C08116F0-C25C-4F9C-9816-BEA815443050}"/>
    <cellStyle name="Normal 5 5 2 2 2 2 6" xfId="14828" xr:uid="{20C46B2C-63D8-4D5A-A031-6D14A6EBAFB7}"/>
    <cellStyle name="Normal 5 5 2 2 2 2 6 2" xfId="40842" xr:uid="{3BB32280-882A-45B4-A5D8-C015A2421BF6}"/>
    <cellStyle name="Normal 5 5 2 2 2 2 7" xfId="28518" xr:uid="{3D03253C-52CE-49F9-9665-E9C17D10DCC6}"/>
    <cellStyle name="Normal 5 5 2 2 2 2 8" xfId="43402" xr:uid="{75DBA140-D44A-4375-99CF-0100DC85C800}"/>
    <cellStyle name="Normal 5 5 2 2 2 2 9" xfId="7982" xr:uid="{3F912745-2449-4A5B-8E4B-2A6FEC35F107}"/>
    <cellStyle name="Normal 5 5 2 2 2 3" xfId="1328" xr:uid="{45F1F02A-BDE9-4999-9443-A27F1101F266}"/>
    <cellStyle name="Normal 5 5 2 2 2 3 2" xfId="1329" xr:uid="{6891E234-930B-4D40-B13D-5B1781D0DC85}"/>
    <cellStyle name="Normal 5 5 2 2 2 3 2 2" xfId="13118" xr:uid="{09D48947-BD00-46A3-AA9D-2536A26F315C}"/>
    <cellStyle name="Normal 5 5 2 2 2 3 2 2 2" xfId="26808" xr:uid="{1A30F0D1-B98A-4936-B08D-178DF770464D}"/>
    <cellStyle name="Normal 5 5 2 2 2 3 2 2 2 2" xfId="40500" xr:uid="{B3AAC458-CDA3-4695-B8AB-044CE10AAFD7}"/>
    <cellStyle name="Normal 5 5 2 2 2 3 2 2 2 3" xfId="55384" xr:uid="{51F8C8EE-6A1D-41D6-B5D7-B4DD1FDCFE5D}"/>
    <cellStyle name="Normal 5 5 2 2 2 3 2 2 3" xfId="19964" xr:uid="{1E796B3B-B605-4B8C-AD77-04158CD0A01D}"/>
    <cellStyle name="Normal 5 5 2 2 2 3 2 2 4" xfId="33654" xr:uid="{9D5D25FB-32E4-46BF-8ACE-88DE05DE6E66}"/>
    <cellStyle name="Normal 5 5 2 2 2 3 2 2 5" xfId="48538" xr:uid="{0A3E3E78-1164-44DE-B3E4-6403454AA1D2}"/>
    <cellStyle name="Normal 5 5 2 2 2 3 2 3" xfId="23386" xr:uid="{FBF1AF81-0FA3-4034-B21B-85B57BA711BD}"/>
    <cellStyle name="Normal 5 5 2 2 2 3 2 3 2" xfId="37078" xr:uid="{2297B686-06BF-4839-8E28-A95037130CE4}"/>
    <cellStyle name="Normal 5 5 2 2 2 3 2 3 3" xfId="51962" xr:uid="{504B7794-B1E6-4C48-A962-5811B3A5B0C6}"/>
    <cellStyle name="Normal 5 5 2 2 2 3 2 4" xfId="16542" xr:uid="{D5B177AF-3BBD-4FC6-89FB-B374D094C851}"/>
    <cellStyle name="Normal 5 5 2 2 2 3 2 4 2" xfId="41021" xr:uid="{137EF64D-1F35-4404-A890-3FA62C48ADE4}"/>
    <cellStyle name="Normal 5 5 2 2 2 3 2 5" xfId="30232" xr:uid="{FF9C149F-086A-45DD-B305-5971996E7B06}"/>
    <cellStyle name="Normal 5 5 2 2 2 3 2 6" xfId="45116" xr:uid="{7461A426-7202-4F95-A6AA-B975B0F33467}"/>
    <cellStyle name="Normal 5 5 2 2 2 3 2 7" xfId="9696" xr:uid="{ECC6F115-48CE-4FFF-A901-8877CBF87A7C}"/>
    <cellStyle name="Normal 5 5 2 2 2 3 3" xfId="2877" xr:uid="{F411EB94-8606-4475-9BE1-0FC707F1EA2C}"/>
    <cellStyle name="Normal 5 5 2 2 2 3 3 2" xfId="25096" xr:uid="{D4F03107-A203-41BF-A4DF-4C08138C5CE2}"/>
    <cellStyle name="Normal 5 5 2 2 2 3 3 2 2" xfId="38788" xr:uid="{738AD859-9C2C-4407-94CB-A40B971F6798}"/>
    <cellStyle name="Normal 5 5 2 2 2 3 3 2 3" xfId="53672" xr:uid="{CBB4FAF9-6492-40EE-ACDC-EA7BED4D222F}"/>
    <cellStyle name="Normal 5 5 2 2 2 3 3 3" xfId="18252" xr:uid="{C16F1E7C-E7E7-4F45-A18A-285DE420C005}"/>
    <cellStyle name="Normal 5 5 2 2 2 3 3 3 2" xfId="41152" xr:uid="{B040BD94-380C-4A00-80B2-B5EAD8951C3A}"/>
    <cellStyle name="Normal 5 5 2 2 2 3 3 4" xfId="31942" xr:uid="{BF022B53-E200-4F3E-82B0-18C3B025C5AE}"/>
    <cellStyle name="Normal 5 5 2 2 2 3 3 5" xfId="46826" xr:uid="{3BF6DB76-4F42-47E7-93B1-03BEE71CFCD0}"/>
    <cellStyle name="Normal 5 5 2 2 2 3 3 6" xfId="11406" xr:uid="{F5813D45-5275-4F4C-83BC-3371AFB50020}"/>
    <cellStyle name="Normal 5 5 2 2 2 3 4" xfId="2878" xr:uid="{3AE1E029-06D4-45F9-8707-F96EB7225963}"/>
    <cellStyle name="Normal 5 5 2 2 2 3 4 2" xfId="41153" xr:uid="{78A1466C-077C-46A4-B5EF-9BA8B48E8D56}"/>
    <cellStyle name="Normal 5 5 2 2 2 3 4 3" xfId="35366" xr:uid="{A577FB20-D421-4367-B53F-2F3F441A9545}"/>
    <cellStyle name="Normal 5 5 2 2 2 3 4 4" xfId="50250" xr:uid="{D14616AA-41FC-4C86-9734-C298394F8EF2}"/>
    <cellStyle name="Normal 5 5 2 2 2 3 4 5" xfId="21674" xr:uid="{1E03DD88-3838-45FD-ABEC-53D649F18ACB}"/>
    <cellStyle name="Normal 5 5 2 2 2 3 5" xfId="14830" xr:uid="{8D9B0E2A-B596-454E-9918-591DF8FA25DC}"/>
    <cellStyle name="Normal 5 5 2 2 2 3 5 2" xfId="41020" xr:uid="{EF6FB7D7-3D5C-4E7C-9523-11122A0EF995}"/>
    <cellStyle name="Normal 5 5 2 2 2 3 6" xfId="28520" xr:uid="{CB0C3E42-1542-4F41-8B6C-1DDBA5C33DF5}"/>
    <cellStyle name="Normal 5 5 2 2 2 3 7" xfId="43404" xr:uid="{F42240DD-2F9F-4032-8C67-5AC1FD87805C}"/>
    <cellStyle name="Normal 5 5 2 2 2 3 8" xfId="7984" xr:uid="{2105E343-F046-417B-B886-FF2B020AC355}"/>
    <cellStyle name="Normal 5 5 2 2 2 4" xfId="1330" xr:uid="{84DD2204-7F91-410D-975A-9F4C5E506D9A}"/>
    <cellStyle name="Normal 5 5 2 2 2 4 2" xfId="9697" xr:uid="{03311287-9C5B-43DD-9DC3-C25A92459109}"/>
    <cellStyle name="Normal 5 5 2 2 2 4 2 2" xfId="13119" xr:uid="{81CDDD4B-498A-48D4-A74C-7BEA4FCA55DF}"/>
    <cellStyle name="Normal 5 5 2 2 2 4 2 2 2" xfId="26809" xr:uid="{C1D55CEC-BE5C-41FD-A550-08B307003633}"/>
    <cellStyle name="Normal 5 5 2 2 2 4 2 2 2 2" xfId="40501" xr:uid="{53E90089-A4E7-4CE7-A61A-BB4EA4F05F22}"/>
    <cellStyle name="Normal 5 5 2 2 2 4 2 2 2 3" xfId="55385" xr:uid="{AA3D3C43-EFD3-409A-B0CF-9EDE39B654A5}"/>
    <cellStyle name="Normal 5 5 2 2 2 4 2 2 3" xfId="19965" xr:uid="{CB436035-63F2-4316-B4A7-DE657E8D4952}"/>
    <cellStyle name="Normal 5 5 2 2 2 4 2 2 4" xfId="33655" xr:uid="{7CC2E65D-BDC7-46BF-9A45-2081A33552D7}"/>
    <cellStyle name="Normal 5 5 2 2 2 4 2 2 5" xfId="48539" xr:uid="{98B935DE-1954-4F3D-BC8D-E801C0432C46}"/>
    <cellStyle name="Normal 5 5 2 2 2 4 2 3" xfId="23387" xr:uid="{25A30975-163F-4D1F-8363-0DA981AF1DFB}"/>
    <cellStyle name="Normal 5 5 2 2 2 4 2 3 2" xfId="37079" xr:uid="{D6E83E5C-CCA5-4617-B80F-3C363F192057}"/>
    <cellStyle name="Normal 5 5 2 2 2 4 2 3 3" xfId="51963" xr:uid="{0C245B09-1BF2-40F5-846F-41203B3FBC89}"/>
    <cellStyle name="Normal 5 5 2 2 2 4 2 4" xfId="16543" xr:uid="{9D56C207-955D-48F6-A253-59F441B24F75}"/>
    <cellStyle name="Normal 5 5 2 2 2 4 2 5" xfId="30233" xr:uid="{634D5F73-6A52-425A-83C3-868F026A0655}"/>
    <cellStyle name="Normal 5 5 2 2 2 4 2 6" xfId="45117" xr:uid="{FDCFC1E9-90EA-4A78-879C-7B6A31BCA49C}"/>
    <cellStyle name="Normal 5 5 2 2 2 4 3" xfId="11407" xr:uid="{755135BC-8D54-4F68-A8B5-4EC6878B0B5D}"/>
    <cellStyle name="Normal 5 5 2 2 2 4 3 2" xfId="25097" xr:uid="{29D1B360-A4D9-419A-8475-02BB91026D39}"/>
    <cellStyle name="Normal 5 5 2 2 2 4 3 2 2" xfId="38789" xr:uid="{F90E9F2C-407E-4F4D-8823-8FF12104B958}"/>
    <cellStyle name="Normal 5 5 2 2 2 4 3 2 3" xfId="53673" xr:uid="{69414191-598B-495C-86DC-083936AE5284}"/>
    <cellStyle name="Normal 5 5 2 2 2 4 3 3" xfId="18253" xr:uid="{53651815-AB03-479B-99F7-207095C37D85}"/>
    <cellStyle name="Normal 5 5 2 2 2 4 3 4" xfId="31943" xr:uid="{A5346673-F08F-467D-81BC-CF403BEB0165}"/>
    <cellStyle name="Normal 5 5 2 2 2 4 3 5" xfId="46827" xr:uid="{DBA71E22-D2B7-4C12-B051-D171BFF76214}"/>
    <cellStyle name="Normal 5 5 2 2 2 4 4" xfId="21675" xr:uid="{B513C0FA-E62F-499C-A1DB-E5BF38EC79B9}"/>
    <cellStyle name="Normal 5 5 2 2 2 4 4 2" xfId="35367" xr:uid="{44C71867-8903-4B6A-ACAC-B63589ACE730}"/>
    <cellStyle name="Normal 5 5 2 2 2 4 4 3" xfId="50251" xr:uid="{6B12E7C2-12F0-4795-B921-DB154C74961E}"/>
    <cellStyle name="Normal 5 5 2 2 2 4 5" xfId="14831" xr:uid="{9D97FE00-F2A8-4AD9-B4E4-E8D72C7D180F}"/>
    <cellStyle name="Normal 5 5 2 2 2 4 5 2" xfId="41022" xr:uid="{D313A4BC-CF30-484D-91C6-8E2164D93BED}"/>
    <cellStyle name="Normal 5 5 2 2 2 4 6" xfId="28521" xr:uid="{6A5A42C6-5627-4E97-868F-D7B1102DC471}"/>
    <cellStyle name="Normal 5 5 2 2 2 4 7" xfId="43405" xr:uid="{88492B89-B0E3-4A7D-A543-94A2A293831A}"/>
    <cellStyle name="Normal 5 5 2 2 2 4 8" xfId="7985" xr:uid="{86F06F44-0931-4944-BB6A-61FE3C1354B0}"/>
    <cellStyle name="Normal 5 5 2 2 2 5" xfId="2879" xr:uid="{DD0E60AA-CB17-4F70-84E7-268C9BE95BE3}"/>
    <cellStyle name="Normal 5 5 2 2 2 5 2" xfId="13115" xr:uid="{CAE4972D-890D-4B04-907E-BF11404ED573}"/>
    <cellStyle name="Normal 5 5 2 2 2 5 2 2" xfId="26805" xr:uid="{DA0DA38B-E8D7-407C-AFEB-AF597093E2D4}"/>
    <cellStyle name="Normal 5 5 2 2 2 5 2 2 2" xfId="40497" xr:uid="{BE054715-25E2-4029-A75E-A3BB13DD6259}"/>
    <cellStyle name="Normal 5 5 2 2 2 5 2 2 3" xfId="55381" xr:uid="{8A7AC261-BC1E-4053-A204-F3C762F36C80}"/>
    <cellStyle name="Normal 5 5 2 2 2 5 2 3" xfId="19961" xr:uid="{97CEB789-6903-4ED5-B3D8-85D38E6E9209}"/>
    <cellStyle name="Normal 5 5 2 2 2 5 2 4" xfId="33651" xr:uid="{98E19AD3-9586-456D-8FBD-9B1D6D32F1F9}"/>
    <cellStyle name="Normal 5 5 2 2 2 5 2 5" xfId="48535" xr:uid="{8B9ED318-6DC5-43F8-8329-E1A55E7BA539}"/>
    <cellStyle name="Normal 5 5 2 2 2 5 3" xfId="23383" xr:uid="{CB2DD7B9-41CE-45A7-9062-6580FEACBC8B}"/>
    <cellStyle name="Normal 5 5 2 2 2 5 3 2" xfId="37075" xr:uid="{73E5CE77-DC37-419F-87D1-694364B7412E}"/>
    <cellStyle name="Normal 5 5 2 2 2 5 3 3" xfId="51959" xr:uid="{9E3BB269-A629-4944-8028-CFE1BA479449}"/>
    <cellStyle name="Normal 5 5 2 2 2 5 4" xfId="16539" xr:uid="{155D8BEE-8ED5-4598-9C16-80D0A1D227A3}"/>
    <cellStyle name="Normal 5 5 2 2 2 5 4 2" xfId="41154" xr:uid="{230F093D-CF62-4B4D-BCE7-D79F796C9AF3}"/>
    <cellStyle name="Normal 5 5 2 2 2 5 5" xfId="30229" xr:uid="{3DFAE4F4-E6CD-4096-9093-CDAF6134B3B7}"/>
    <cellStyle name="Normal 5 5 2 2 2 5 6" xfId="45113" xr:uid="{FB325BD7-59CC-4638-BB94-5B6C5A1BEF22}"/>
    <cellStyle name="Normal 5 5 2 2 2 5 7" xfId="9693" xr:uid="{79F31D3D-5A90-4D9A-87A0-439188A1EB0E}"/>
    <cellStyle name="Normal 5 5 2 2 2 6" xfId="2880" xr:uid="{3DA81B3F-19F3-4413-A5A3-C8E25D3DD5C6}"/>
    <cellStyle name="Normal 5 5 2 2 2 6 2" xfId="25093" xr:uid="{987232DF-A5DC-43D5-A93E-04355C372278}"/>
    <cellStyle name="Normal 5 5 2 2 2 6 2 2" xfId="38785" xr:uid="{4351630C-C41A-45BB-BA03-E7313B99FAB2}"/>
    <cellStyle name="Normal 5 5 2 2 2 6 2 3" xfId="53669" xr:uid="{9CE64231-E1CE-4977-882C-516B3A92EF83}"/>
    <cellStyle name="Normal 5 5 2 2 2 6 3" xfId="18249" xr:uid="{11C98898-E548-4731-B4A8-6B80A0C0C244}"/>
    <cellStyle name="Normal 5 5 2 2 2 6 3 2" xfId="41155" xr:uid="{470F7032-A825-4907-BE0D-36019FB60032}"/>
    <cellStyle name="Normal 5 5 2 2 2 6 4" xfId="31939" xr:uid="{A0F6DCB4-AA69-4023-8E53-66FD4CBB67F5}"/>
    <cellStyle name="Normal 5 5 2 2 2 6 5" xfId="46823" xr:uid="{1F0B9B58-2E94-456F-A16F-8A3DE9D763FD}"/>
    <cellStyle name="Normal 5 5 2 2 2 6 6" xfId="11403" xr:uid="{622587D8-D7F1-44AD-A4E1-FCAFB01142AD}"/>
    <cellStyle name="Normal 5 5 2 2 2 7" xfId="21671" xr:uid="{F71A0E84-E0FA-43C4-A6CE-5E307216B5A3}"/>
    <cellStyle name="Normal 5 5 2 2 2 7 2" xfId="35363" xr:uid="{FECA8785-C550-4C62-878C-83977AE3BD3D}"/>
    <cellStyle name="Normal 5 5 2 2 2 7 3" xfId="50247" xr:uid="{D5C44B26-A959-4260-BCC8-E4FF9D2C7C52}"/>
    <cellStyle name="Normal 5 5 2 2 2 8" xfId="14827" xr:uid="{62FE9D30-6233-407C-BC32-F91CF514EF08}"/>
    <cellStyle name="Normal 5 5 2 2 2 8 2" xfId="40788" xr:uid="{051B1842-F15B-46A7-870D-00F39C404F17}"/>
    <cellStyle name="Normal 5 5 2 2 2 9" xfId="28517" xr:uid="{5835899F-FE6B-4DCC-A031-AB3AC05B09A4}"/>
    <cellStyle name="Normal 5 5 2 2 3" xfId="567" xr:uid="{00CDDEE9-BDEB-4E92-98F2-EF6901F490B3}"/>
    <cellStyle name="Normal 5 5 2 2 3 10" xfId="43406" xr:uid="{229D5FE9-5161-4E10-9DA1-92966BDC46E9}"/>
    <cellStyle name="Normal 5 5 2 2 3 11" xfId="7986" xr:uid="{B2B27D7B-13FC-4F81-9E7E-CBE6FA2F336A}"/>
    <cellStyle name="Normal 5 5 2 2 3 2" xfId="1331" xr:uid="{F1010BEF-E091-4438-A16A-528D8C691068}"/>
    <cellStyle name="Normal 5 5 2 2 3 2 2" xfId="1332" xr:uid="{C254F547-6A84-42A8-B5DE-E47E51E69B22}"/>
    <cellStyle name="Normal 5 5 2 2 3 2 2 2" xfId="9700" xr:uid="{B519D5DB-541B-4E10-BA3E-B8F72746556F}"/>
    <cellStyle name="Normal 5 5 2 2 3 2 2 2 2" xfId="13122" xr:uid="{BB1FF738-7123-4549-945C-57E89021C0F4}"/>
    <cellStyle name="Normal 5 5 2 2 3 2 2 2 2 2" xfId="26812" xr:uid="{C3BD936C-B913-4912-9314-7CAC65B0FA51}"/>
    <cellStyle name="Normal 5 5 2 2 3 2 2 2 2 2 2" xfId="40504" xr:uid="{38A7B44C-23A1-4884-99E6-64BB7F13BC7A}"/>
    <cellStyle name="Normal 5 5 2 2 3 2 2 2 2 2 3" xfId="55388" xr:uid="{DF778393-4DB3-4852-9A75-32FDC6D1253D}"/>
    <cellStyle name="Normal 5 5 2 2 3 2 2 2 2 3" xfId="19968" xr:uid="{BF217173-F5E8-48AB-B69A-38C7882ECADD}"/>
    <cellStyle name="Normal 5 5 2 2 3 2 2 2 2 4" xfId="33658" xr:uid="{5C791D49-61D7-46EE-966C-BCF628807E83}"/>
    <cellStyle name="Normal 5 5 2 2 3 2 2 2 2 5" xfId="48542" xr:uid="{A313C5EA-6CA2-4769-AC68-B3F248D3615F}"/>
    <cellStyle name="Normal 5 5 2 2 3 2 2 2 3" xfId="23390" xr:uid="{51C5F1DA-225D-47F4-ACA2-F5EE28F0B3C4}"/>
    <cellStyle name="Normal 5 5 2 2 3 2 2 2 3 2" xfId="37082" xr:uid="{B52444DA-47D2-4613-AB04-F88182D7DB13}"/>
    <cellStyle name="Normal 5 5 2 2 3 2 2 2 3 3" xfId="51966" xr:uid="{4558168F-92DE-43A4-99C9-4633A49ABAC2}"/>
    <cellStyle name="Normal 5 5 2 2 3 2 2 2 4" xfId="16546" xr:uid="{DD8C8683-DADA-4F0B-8DCA-066E50215A27}"/>
    <cellStyle name="Normal 5 5 2 2 3 2 2 2 5" xfId="30236" xr:uid="{5E779ED0-955A-403E-9559-857523CCBC62}"/>
    <cellStyle name="Normal 5 5 2 2 3 2 2 2 6" xfId="45120" xr:uid="{62391C62-E863-4D58-BF66-658AD252FDDB}"/>
    <cellStyle name="Normal 5 5 2 2 3 2 2 3" xfId="11410" xr:uid="{3836BF40-4256-46B8-A61E-6AB96EEC3966}"/>
    <cellStyle name="Normal 5 5 2 2 3 2 2 3 2" xfId="25100" xr:uid="{1F24775E-9D4B-408F-B235-C030C8E0C756}"/>
    <cellStyle name="Normal 5 5 2 2 3 2 2 3 2 2" xfId="38792" xr:uid="{2066AC70-4C9C-451A-B587-21621D979AE1}"/>
    <cellStyle name="Normal 5 5 2 2 3 2 2 3 2 3" xfId="53676" xr:uid="{C8E4639C-2E87-40AC-AD81-0954202132FE}"/>
    <cellStyle name="Normal 5 5 2 2 3 2 2 3 3" xfId="18256" xr:uid="{D7F6B763-5FA6-42E6-B864-103E969F43D4}"/>
    <cellStyle name="Normal 5 5 2 2 3 2 2 3 4" xfId="31946" xr:uid="{1FA28EE3-D2B4-49CB-A636-3301DB65666D}"/>
    <cellStyle name="Normal 5 5 2 2 3 2 2 3 5" xfId="46830" xr:uid="{25456582-25DB-4C53-913A-2435206B2B04}"/>
    <cellStyle name="Normal 5 5 2 2 3 2 2 4" xfId="21678" xr:uid="{BFAA9BC6-5942-4E1B-8B8F-1F836A555204}"/>
    <cellStyle name="Normal 5 5 2 2 3 2 2 4 2" xfId="35370" xr:uid="{A7974E56-08ED-44C4-B44E-81D944C78B30}"/>
    <cellStyle name="Normal 5 5 2 2 3 2 2 4 3" xfId="50254" xr:uid="{D80D9FD8-AC5A-4D72-BC49-663C2F49E507}"/>
    <cellStyle name="Normal 5 5 2 2 3 2 2 5" xfId="14834" xr:uid="{D368A21D-AB3E-4835-8437-2760F2E70792}"/>
    <cellStyle name="Normal 5 5 2 2 3 2 2 5 2" xfId="41024" xr:uid="{4CB83304-38CE-45F4-948B-E642BF4BAE4B}"/>
    <cellStyle name="Normal 5 5 2 2 3 2 2 6" xfId="28524" xr:uid="{116D2ECB-8E29-463F-8699-132140D79B51}"/>
    <cellStyle name="Normal 5 5 2 2 3 2 2 7" xfId="43408" xr:uid="{BF09B8BF-DEC1-451F-9979-43C32BB062A2}"/>
    <cellStyle name="Normal 5 5 2 2 3 2 2 8" xfId="7988" xr:uid="{3FA75B75-DDD1-49A5-8B79-9C1E934EB2F4}"/>
    <cellStyle name="Normal 5 5 2 2 3 2 3" xfId="2881" xr:uid="{6794E8BC-A94F-41DC-91D8-D9B400D5979C}"/>
    <cellStyle name="Normal 5 5 2 2 3 2 3 2" xfId="13121" xr:uid="{F65B079F-F3E6-4EB0-A0ED-79B00A430C4A}"/>
    <cellStyle name="Normal 5 5 2 2 3 2 3 2 2" xfId="26811" xr:uid="{5A1E2986-CF58-4A9B-80C4-2D75860C20FA}"/>
    <cellStyle name="Normal 5 5 2 2 3 2 3 2 2 2" xfId="40503" xr:uid="{640B521A-DAD6-476D-8648-7352E3CA80BB}"/>
    <cellStyle name="Normal 5 5 2 2 3 2 3 2 2 3" xfId="55387" xr:uid="{8C405AAD-D141-4C55-8421-E6B257E7E1F3}"/>
    <cellStyle name="Normal 5 5 2 2 3 2 3 2 3" xfId="19967" xr:uid="{813CA411-FEB4-4886-A686-1DD2DA66EEF8}"/>
    <cellStyle name="Normal 5 5 2 2 3 2 3 2 4" xfId="33657" xr:uid="{1371A7F2-22A4-4075-A118-0515C8EFB15E}"/>
    <cellStyle name="Normal 5 5 2 2 3 2 3 2 5" xfId="48541" xr:uid="{6256FAA2-DD45-42A8-B978-A69C65B716A5}"/>
    <cellStyle name="Normal 5 5 2 2 3 2 3 3" xfId="23389" xr:uid="{0EEBB8D3-6BBB-4799-9133-89F18307D6BC}"/>
    <cellStyle name="Normal 5 5 2 2 3 2 3 3 2" xfId="37081" xr:uid="{03EA4D47-4F44-4E45-8072-E2775F6178AC}"/>
    <cellStyle name="Normal 5 5 2 2 3 2 3 3 3" xfId="51965" xr:uid="{80C83EE4-7025-4342-9C60-63F1045F2BEB}"/>
    <cellStyle name="Normal 5 5 2 2 3 2 3 4" xfId="16545" xr:uid="{FACBB5C1-CFA9-45AC-BEC9-3D6CA6EEC65B}"/>
    <cellStyle name="Normal 5 5 2 2 3 2 3 4 2" xfId="41156" xr:uid="{D9CD1A2D-19B1-4553-9250-7F9B26FB2B4F}"/>
    <cellStyle name="Normal 5 5 2 2 3 2 3 5" xfId="30235" xr:uid="{5E25A011-6F32-40D1-A5EE-2BEBC8F3ED9E}"/>
    <cellStyle name="Normal 5 5 2 2 3 2 3 6" xfId="45119" xr:uid="{FCAEA602-9E2C-4A2A-80B2-73D119156385}"/>
    <cellStyle name="Normal 5 5 2 2 3 2 3 7" xfId="9699" xr:uid="{B3EFC0E0-6EF2-4636-8BFA-08AC1B6DD284}"/>
    <cellStyle name="Normal 5 5 2 2 3 2 4" xfId="2882" xr:uid="{44A58753-EFB9-489A-9966-C4DE95899122}"/>
    <cellStyle name="Normal 5 5 2 2 3 2 4 2" xfId="25099" xr:uid="{2E6A3E87-49F5-4C5F-B1D8-3056F57536C2}"/>
    <cellStyle name="Normal 5 5 2 2 3 2 4 2 2" xfId="38791" xr:uid="{3C3F81CA-D821-4372-97C3-5A71A11EDE79}"/>
    <cellStyle name="Normal 5 5 2 2 3 2 4 2 3" xfId="53675" xr:uid="{F0E1ADB1-409D-427D-BE13-563308F07378}"/>
    <cellStyle name="Normal 5 5 2 2 3 2 4 3" xfId="18255" xr:uid="{4AEDA031-6FA0-4519-8606-C8A3C539C6B6}"/>
    <cellStyle name="Normal 5 5 2 2 3 2 4 3 2" xfId="41157" xr:uid="{CF28451A-3436-4C02-9990-5D6D28990F3D}"/>
    <cellStyle name="Normal 5 5 2 2 3 2 4 4" xfId="31945" xr:uid="{17DCCF41-E6BC-4A19-9509-D984A5BFE4EE}"/>
    <cellStyle name="Normal 5 5 2 2 3 2 4 5" xfId="46829" xr:uid="{F30E67C0-E22F-4688-BBDC-DADC31DC0187}"/>
    <cellStyle name="Normal 5 5 2 2 3 2 4 6" xfId="11409" xr:uid="{048B4BE4-0E87-4BB0-9438-9461DF95D1D7}"/>
    <cellStyle name="Normal 5 5 2 2 3 2 5" xfId="21677" xr:uid="{F9B40B10-9E55-437C-8CD9-5DD35F631DA4}"/>
    <cellStyle name="Normal 5 5 2 2 3 2 5 2" xfId="35369" xr:uid="{08E8A06E-1EC9-478A-BE83-885E5448516D}"/>
    <cellStyle name="Normal 5 5 2 2 3 2 5 3" xfId="50253" xr:uid="{D58E9887-993B-4153-8230-452681389E4B}"/>
    <cellStyle name="Normal 5 5 2 2 3 2 6" xfId="14833" xr:uid="{697A9B51-C2B6-4B8D-B8EC-3DA8C184BCC9}"/>
    <cellStyle name="Normal 5 5 2 2 3 2 6 2" xfId="41023" xr:uid="{141BF134-5F25-46D4-9123-1388C3503CEE}"/>
    <cellStyle name="Normal 5 5 2 2 3 2 7" xfId="28523" xr:uid="{1C47C163-3B8F-4039-9E80-2159698DF74B}"/>
    <cellStyle name="Normal 5 5 2 2 3 2 8" xfId="43407" xr:uid="{50CEF274-C5AD-4FAC-84DC-4AE7A6EA5FD0}"/>
    <cellStyle name="Normal 5 5 2 2 3 2 9" xfId="7987" xr:uid="{E6C7822E-5C7B-4049-A355-270592F5B1A8}"/>
    <cellStyle name="Normal 5 5 2 2 3 3" xfId="1333" xr:uid="{8FEB0CDE-EDF9-49E0-895D-034FD61DB648}"/>
    <cellStyle name="Normal 5 5 2 2 3 3 2" xfId="9701" xr:uid="{992AFF6E-1313-47B5-ACE1-BE5D24CB6D63}"/>
    <cellStyle name="Normal 5 5 2 2 3 3 2 2" xfId="13123" xr:uid="{8A70C93A-2F67-4C53-994B-FDEB4C47207C}"/>
    <cellStyle name="Normal 5 5 2 2 3 3 2 2 2" xfId="26813" xr:uid="{ECB83C03-0D5B-4167-915B-E46E93307671}"/>
    <cellStyle name="Normal 5 5 2 2 3 3 2 2 2 2" xfId="40505" xr:uid="{309F8F1B-70F2-4AC7-AA3B-F6F0BB48BB6C}"/>
    <cellStyle name="Normal 5 5 2 2 3 3 2 2 2 3" xfId="55389" xr:uid="{2C5793CB-EB51-4CE1-AFA3-0A751D8AC1C8}"/>
    <cellStyle name="Normal 5 5 2 2 3 3 2 2 3" xfId="19969" xr:uid="{DA69E0D2-0BC1-4CBD-AB6E-AA25B6C05C23}"/>
    <cellStyle name="Normal 5 5 2 2 3 3 2 2 4" xfId="33659" xr:uid="{64DA8FA6-F403-47E6-82FF-31A6332382B2}"/>
    <cellStyle name="Normal 5 5 2 2 3 3 2 2 5" xfId="48543" xr:uid="{26F58C92-950B-48D4-BA45-6461BE944451}"/>
    <cellStyle name="Normal 5 5 2 2 3 3 2 3" xfId="23391" xr:uid="{D106A190-69E1-482E-B85F-2D8FF45C4C73}"/>
    <cellStyle name="Normal 5 5 2 2 3 3 2 3 2" xfId="37083" xr:uid="{54877C66-143E-48A1-AB05-901B34607850}"/>
    <cellStyle name="Normal 5 5 2 2 3 3 2 3 3" xfId="51967" xr:uid="{448E414F-E946-4B36-8C27-A21495459E1E}"/>
    <cellStyle name="Normal 5 5 2 2 3 3 2 4" xfId="16547" xr:uid="{3A095EB0-A415-487A-B5AB-523C47B4A8BB}"/>
    <cellStyle name="Normal 5 5 2 2 3 3 2 5" xfId="30237" xr:uid="{412D89E9-D1DD-4CB0-916B-991BC3DAA5AE}"/>
    <cellStyle name="Normal 5 5 2 2 3 3 2 6" xfId="45121" xr:uid="{0458E090-7990-4F10-805A-6DCBDA19FED1}"/>
    <cellStyle name="Normal 5 5 2 2 3 3 3" xfId="11411" xr:uid="{8BD62548-440F-435A-A613-D309A0DB66AB}"/>
    <cellStyle name="Normal 5 5 2 2 3 3 3 2" xfId="25101" xr:uid="{91CB1BF5-39D2-46FC-B3A8-8CCE5D362720}"/>
    <cellStyle name="Normal 5 5 2 2 3 3 3 2 2" xfId="38793" xr:uid="{9CE2BE67-A70A-4C48-9B91-639F83B9E68E}"/>
    <cellStyle name="Normal 5 5 2 2 3 3 3 2 3" xfId="53677" xr:uid="{2FDF355B-1A18-4F47-A2AF-FE2FDD3FDBBA}"/>
    <cellStyle name="Normal 5 5 2 2 3 3 3 3" xfId="18257" xr:uid="{174ECF25-07B1-43E0-8710-20CCE0709033}"/>
    <cellStyle name="Normal 5 5 2 2 3 3 3 4" xfId="31947" xr:uid="{862E27BF-9790-47F2-9FF7-5F23F30AFC8F}"/>
    <cellStyle name="Normal 5 5 2 2 3 3 3 5" xfId="46831" xr:uid="{64A89FFE-C3DD-49A6-863C-1CD43D696194}"/>
    <cellStyle name="Normal 5 5 2 2 3 3 4" xfId="21679" xr:uid="{EC35C3A5-CCEE-4BAD-946F-04A6E99DF927}"/>
    <cellStyle name="Normal 5 5 2 2 3 3 4 2" xfId="35371" xr:uid="{8F965DA5-1D94-4049-A28F-9F226FA95051}"/>
    <cellStyle name="Normal 5 5 2 2 3 3 4 3" xfId="50255" xr:uid="{71CF7DD0-3153-4095-9076-FF08631B084E}"/>
    <cellStyle name="Normal 5 5 2 2 3 3 5" xfId="14835" xr:uid="{9137F057-9B7B-42E0-9084-F72B53B64C6D}"/>
    <cellStyle name="Normal 5 5 2 2 3 3 5 2" xfId="41025" xr:uid="{225BE8A0-359F-46B3-90EE-9B21DB76706C}"/>
    <cellStyle name="Normal 5 5 2 2 3 3 6" xfId="28525" xr:uid="{0D9960E3-D414-4372-8744-66BB9EFE0D45}"/>
    <cellStyle name="Normal 5 5 2 2 3 3 7" xfId="43409" xr:uid="{380EC033-1BEC-4211-B23A-04B46C31CEAC}"/>
    <cellStyle name="Normal 5 5 2 2 3 3 8" xfId="7989" xr:uid="{350C5329-F4A5-442D-98AE-267046E866DE}"/>
    <cellStyle name="Normal 5 5 2 2 3 4" xfId="2883" xr:uid="{63D851CA-2D96-4EEC-A574-640FF9EBADCE}"/>
    <cellStyle name="Normal 5 5 2 2 3 4 2" xfId="9702" xr:uid="{5624B968-1A1A-4C49-B619-12CE16FD268D}"/>
    <cellStyle name="Normal 5 5 2 2 3 4 2 2" xfId="13124" xr:uid="{0155A74A-EC50-42CC-BF0D-B6083275153C}"/>
    <cellStyle name="Normal 5 5 2 2 3 4 2 2 2" xfId="26814" xr:uid="{76B16BF0-012F-45BA-BBF1-646F2DB6AF42}"/>
    <cellStyle name="Normal 5 5 2 2 3 4 2 2 2 2" xfId="40506" xr:uid="{F65E8824-55DB-47B9-88C0-B3B6F88FD6E2}"/>
    <cellStyle name="Normal 5 5 2 2 3 4 2 2 2 3" xfId="55390" xr:uid="{296951F9-237B-4020-9D0B-080BB0758B83}"/>
    <cellStyle name="Normal 5 5 2 2 3 4 2 2 3" xfId="19970" xr:uid="{F889A17A-9070-479C-814A-5971DFFCDF59}"/>
    <cellStyle name="Normal 5 5 2 2 3 4 2 2 4" xfId="33660" xr:uid="{0511EABC-F70D-4513-ADF8-FB852DF55B1F}"/>
    <cellStyle name="Normal 5 5 2 2 3 4 2 2 5" xfId="48544" xr:uid="{7D62EE23-98A9-4884-84B7-55B381ECA0DD}"/>
    <cellStyle name="Normal 5 5 2 2 3 4 2 3" xfId="23392" xr:uid="{ED035DA1-FB49-44B3-8DC2-B87E819556CD}"/>
    <cellStyle name="Normal 5 5 2 2 3 4 2 3 2" xfId="37084" xr:uid="{E6A5EFEA-2F10-4070-A5E4-6282497E4743}"/>
    <cellStyle name="Normal 5 5 2 2 3 4 2 3 3" xfId="51968" xr:uid="{5657166E-CAF9-4430-87FB-8FA2D6BF01CD}"/>
    <cellStyle name="Normal 5 5 2 2 3 4 2 4" xfId="16548" xr:uid="{845C50DF-53F2-4400-8507-5E4ED24E72E3}"/>
    <cellStyle name="Normal 5 5 2 2 3 4 2 5" xfId="30238" xr:uid="{BBDAEF91-2DF7-4A75-B686-E072D85B7C00}"/>
    <cellStyle name="Normal 5 5 2 2 3 4 2 6" xfId="45122" xr:uid="{C0CF67DE-4938-405D-A746-B86F007942E9}"/>
    <cellStyle name="Normal 5 5 2 2 3 4 3" xfId="11412" xr:uid="{42850AAD-5E28-48A6-A6C6-3A536C7786DB}"/>
    <cellStyle name="Normal 5 5 2 2 3 4 3 2" xfId="25102" xr:uid="{6850F1B4-58EA-4D7F-856E-2911ED5F371D}"/>
    <cellStyle name="Normal 5 5 2 2 3 4 3 2 2" xfId="38794" xr:uid="{598DB035-C09D-43B4-AD70-721434B5594E}"/>
    <cellStyle name="Normal 5 5 2 2 3 4 3 2 3" xfId="53678" xr:uid="{84A13482-4892-40DE-93E3-4F63ACFFFE86}"/>
    <cellStyle name="Normal 5 5 2 2 3 4 3 3" xfId="18258" xr:uid="{FA14A0D6-175B-4F17-8B6E-ADB0B464C792}"/>
    <cellStyle name="Normal 5 5 2 2 3 4 3 4" xfId="31948" xr:uid="{68B050E3-7A83-4657-9936-1D0036331B89}"/>
    <cellStyle name="Normal 5 5 2 2 3 4 3 5" xfId="46832" xr:uid="{F72558FE-9387-4C1D-8292-4345C2700390}"/>
    <cellStyle name="Normal 5 5 2 2 3 4 4" xfId="21680" xr:uid="{F1E177CD-9B90-48E0-BB6C-F55F96855EF6}"/>
    <cellStyle name="Normal 5 5 2 2 3 4 4 2" xfId="35372" xr:uid="{BC3FE301-6F06-4A5F-9F12-CE32B48A8294}"/>
    <cellStyle name="Normal 5 5 2 2 3 4 4 3" xfId="50256" xr:uid="{B9E6E557-423A-43C3-8FCC-6E0F5667BF1A}"/>
    <cellStyle name="Normal 5 5 2 2 3 4 5" xfId="14836" xr:uid="{108D2301-557D-4D56-998E-A35E7232EF31}"/>
    <cellStyle name="Normal 5 5 2 2 3 4 5 2" xfId="41158" xr:uid="{84C4F51A-42CB-4F90-AF94-87FA7CB929B4}"/>
    <cellStyle name="Normal 5 5 2 2 3 4 6" xfId="28526" xr:uid="{6520D02F-CE6C-481B-ABF5-DA4A651D849C}"/>
    <cellStyle name="Normal 5 5 2 2 3 4 7" xfId="43410" xr:uid="{98EE2040-7EA5-4D19-8D7E-11418FF995CA}"/>
    <cellStyle name="Normal 5 5 2 2 3 4 8" xfId="7990" xr:uid="{911093BA-F764-4D56-805C-25E04AF5192A}"/>
    <cellStyle name="Normal 5 5 2 2 3 5" xfId="2884" xr:uid="{BF7BBBA2-4DBD-44E1-83C0-85BBC641AB58}"/>
    <cellStyle name="Normal 5 5 2 2 3 5 2" xfId="13120" xr:uid="{68EB00F0-BA7A-4697-8E8C-D68F96C51BF9}"/>
    <cellStyle name="Normal 5 5 2 2 3 5 2 2" xfId="26810" xr:uid="{D3B59FAF-4755-489D-9D35-606276B65D62}"/>
    <cellStyle name="Normal 5 5 2 2 3 5 2 2 2" xfId="40502" xr:uid="{E95FD208-7935-4FA2-BC07-59D62D0037A7}"/>
    <cellStyle name="Normal 5 5 2 2 3 5 2 2 3" xfId="55386" xr:uid="{5AAC2CBE-533F-459F-A8BA-992726E2DD8E}"/>
    <cellStyle name="Normal 5 5 2 2 3 5 2 3" xfId="19966" xr:uid="{50283EBF-70D5-4D3A-80B3-6EF6C47627A2}"/>
    <cellStyle name="Normal 5 5 2 2 3 5 2 4" xfId="33656" xr:uid="{CB421FC2-C4BA-4DDC-BB5C-ECACD5115B94}"/>
    <cellStyle name="Normal 5 5 2 2 3 5 2 5" xfId="48540" xr:uid="{18332F3A-7469-44C0-A626-015A573D2AF9}"/>
    <cellStyle name="Normal 5 5 2 2 3 5 3" xfId="23388" xr:uid="{8A68147D-71A2-4B29-9AE1-84CD7ECC17A2}"/>
    <cellStyle name="Normal 5 5 2 2 3 5 3 2" xfId="37080" xr:uid="{0853137F-501A-4AFD-9822-EE50089D9BEC}"/>
    <cellStyle name="Normal 5 5 2 2 3 5 3 3" xfId="51964" xr:uid="{4F15552D-331F-468B-8C0D-EFB18741DD5C}"/>
    <cellStyle name="Normal 5 5 2 2 3 5 4" xfId="16544" xr:uid="{D8ECE8B9-0FA4-489A-9AE8-1FEAB5BBC8DB}"/>
    <cellStyle name="Normal 5 5 2 2 3 5 4 2" xfId="41159" xr:uid="{5176B4A8-D28D-4FB5-92C0-9AF23425F490}"/>
    <cellStyle name="Normal 5 5 2 2 3 5 5" xfId="30234" xr:uid="{49BA3352-E982-41B3-AE10-81E003FBCC01}"/>
    <cellStyle name="Normal 5 5 2 2 3 5 6" xfId="45118" xr:uid="{CFFA3B89-23C5-40C6-B3B2-64459BA27AB8}"/>
    <cellStyle name="Normal 5 5 2 2 3 5 7" xfId="9698" xr:uid="{C71EA1F2-D5FD-4754-ABF7-8FC7CA19065B}"/>
    <cellStyle name="Normal 5 5 2 2 3 6" xfId="11408" xr:uid="{AF9EA0A1-D780-42A1-BA4B-4ED86AAB432A}"/>
    <cellStyle name="Normal 5 5 2 2 3 6 2" xfId="25098" xr:uid="{794D1C04-ABF5-4A7C-B856-D27E1279BC6C}"/>
    <cellStyle name="Normal 5 5 2 2 3 6 2 2" xfId="38790" xr:uid="{DB8C94D4-7092-45C9-952C-086E7C906112}"/>
    <cellStyle name="Normal 5 5 2 2 3 6 2 3" xfId="53674" xr:uid="{CEED9AE5-1DE3-4E4C-BBE7-078CF7990DB1}"/>
    <cellStyle name="Normal 5 5 2 2 3 6 3" xfId="18254" xr:uid="{870AEE2B-154E-40FB-B8DE-9424D1F83858}"/>
    <cellStyle name="Normal 5 5 2 2 3 6 4" xfId="31944" xr:uid="{6AD7CC1D-9B64-41E4-A9BB-9F6735AD01D0}"/>
    <cellStyle name="Normal 5 5 2 2 3 6 5" xfId="46828" xr:uid="{3633B05B-7A38-439A-BB2E-2BC7B2AE8E87}"/>
    <cellStyle name="Normal 5 5 2 2 3 7" xfId="21676" xr:uid="{C63514B8-D3F8-471A-B675-482CCE8B3DE6}"/>
    <cellStyle name="Normal 5 5 2 2 3 7 2" xfId="35368" xr:uid="{337D43CF-9AC6-4A01-AD6F-502A42F264A7}"/>
    <cellStyle name="Normal 5 5 2 2 3 7 3" xfId="50252" xr:uid="{10067237-62D0-4151-B79B-77A3DAB1D0BB}"/>
    <cellStyle name="Normal 5 5 2 2 3 8" xfId="14832" xr:uid="{4A829520-D507-4966-8521-A49A53C70A3F}"/>
    <cellStyle name="Normal 5 5 2 2 3 8 2" xfId="40843" xr:uid="{B42F8B80-2233-4597-B9DC-22E978AD61C5}"/>
    <cellStyle name="Normal 5 5 2 2 3 9" xfId="28522" xr:uid="{427087E7-1B78-47BA-A0F0-6E52AF1F5966}"/>
    <cellStyle name="Normal 5 5 2 2 4" xfId="1334" xr:uid="{3AA701A5-8226-4858-9C6C-694D6B6E26EB}"/>
    <cellStyle name="Normal 5 5 2 2 4 2" xfId="1335" xr:uid="{41C6268E-8AB4-46C6-80E7-09477651206A}"/>
    <cellStyle name="Normal 5 5 2 2 4 2 2" xfId="9704" xr:uid="{33517A1A-AE41-499F-88D3-8CD8C759C880}"/>
    <cellStyle name="Normal 5 5 2 2 4 2 2 2" xfId="13126" xr:uid="{19BFD5D5-F7DB-4EE9-AE8A-B4A2F5FEB340}"/>
    <cellStyle name="Normal 5 5 2 2 4 2 2 2 2" xfId="26816" xr:uid="{E40C379A-2F71-4F52-A87F-7F116ACACFDC}"/>
    <cellStyle name="Normal 5 5 2 2 4 2 2 2 2 2" xfId="40508" xr:uid="{18D91229-73B7-4268-8D09-D65ED0BEC782}"/>
    <cellStyle name="Normal 5 5 2 2 4 2 2 2 2 3" xfId="55392" xr:uid="{D4B5F57F-445D-4E29-939C-1B23AE2F7BB9}"/>
    <cellStyle name="Normal 5 5 2 2 4 2 2 2 3" xfId="19972" xr:uid="{1D9F6DA4-C35B-4BC6-9A56-1B395D4DB1BD}"/>
    <cellStyle name="Normal 5 5 2 2 4 2 2 2 4" xfId="33662" xr:uid="{A78F4A70-000D-45B4-AEED-8260110658B0}"/>
    <cellStyle name="Normal 5 5 2 2 4 2 2 2 5" xfId="48546" xr:uid="{5E520C48-C30E-4B56-8FBD-75343ADC8249}"/>
    <cellStyle name="Normal 5 5 2 2 4 2 2 3" xfId="23394" xr:uid="{AFBE0347-4384-4A28-A0E5-87659FD787CC}"/>
    <cellStyle name="Normal 5 5 2 2 4 2 2 3 2" xfId="37086" xr:uid="{15645333-F6BD-49F6-BF9C-4DFBCA0D8D74}"/>
    <cellStyle name="Normal 5 5 2 2 4 2 2 3 3" xfId="51970" xr:uid="{FACDF8D5-F7DB-4125-B5F1-45C9D0098B61}"/>
    <cellStyle name="Normal 5 5 2 2 4 2 2 4" xfId="16550" xr:uid="{0636074D-92CE-408C-9A54-A57307254223}"/>
    <cellStyle name="Normal 5 5 2 2 4 2 2 5" xfId="30240" xr:uid="{2A3A11FC-CDFF-46CE-81B9-3D8F7CDE05FC}"/>
    <cellStyle name="Normal 5 5 2 2 4 2 2 6" xfId="45124" xr:uid="{9A5862EB-F848-4FD5-A03B-4E2F9C061F94}"/>
    <cellStyle name="Normal 5 5 2 2 4 2 3" xfId="11414" xr:uid="{10FD59D0-CFA7-4779-9F04-0C4E90249C3E}"/>
    <cellStyle name="Normal 5 5 2 2 4 2 3 2" xfId="25104" xr:uid="{D95D3ECF-185E-4534-97E7-37D9C152153F}"/>
    <cellStyle name="Normal 5 5 2 2 4 2 3 2 2" xfId="38796" xr:uid="{348C4BA6-A3CD-4CAD-A59B-855EA2AA0877}"/>
    <cellStyle name="Normal 5 5 2 2 4 2 3 2 3" xfId="53680" xr:uid="{B1B72E6E-05CC-4A3B-AE5E-97BF98985F93}"/>
    <cellStyle name="Normal 5 5 2 2 4 2 3 3" xfId="18260" xr:uid="{04BEC42C-39A2-449C-8CC3-A69BC0DA2A68}"/>
    <cellStyle name="Normal 5 5 2 2 4 2 3 4" xfId="31950" xr:uid="{01FB2AFB-F112-492D-9DFE-D73958FC8CCD}"/>
    <cellStyle name="Normal 5 5 2 2 4 2 3 5" xfId="46834" xr:uid="{9818B559-38AA-45C6-89FD-826529121EE9}"/>
    <cellStyle name="Normal 5 5 2 2 4 2 4" xfId="21682" xr:uid="{DFA29220-FEFD-457C-A3A0-AC3ED2707F27}"/>
    <cellStyle name="Normal 5 5 2 2 4 2 4 2" xfId="35374" xr:uid="{B6416E2B-1A2D-43A4-830D-A16B047F63A4}"/>
    <cellStyle name="Normal 5 5 2 2 4 2 4 3" xfId="50258" xr:uid="{9A59557A-1334-4A10-9074-20A928DC870E}"/>
    <cellStyle name="Normal 5 5 2 2 4 2 5" xfId="14838" xr:uid="{117BB124-546E-4D9B-A6E0-77CC48008318}"/>
    <cellStyle name="Normal 5 5 2 2 4 2 5 2" xfId="41027" xr:uid="{8C9BE3B6-65E1-4263-9317-8641C96E3AC1}"/>
    <cellStyle name="Normal 5 5 2 2 4 2 6" xfId="28528" xr:uid="{19865050-DE67-44A6-983D-630D5BD5655C}"/>
    <cellStyle name="Normal 5 5 2 2 4 2 7" xfId="43412" xr:uid="{EEF05EEB-CE29-4216-B524-D563C6B31153}"/>
    <cellStyle name="Normal 5 5 2 2 4 2 8" xfId="7992" xr:uid="{8B960C3C-1F3C-42EC-A5B1-118277B9D0C3}"/>
    <cellStyle name="Normal 5 5 2 2 4 3" xfId="2885" xr:uid="{3138231B-8CAA-4CD5-A402-761A16C3D2B7}"/>
    <cellStyle name="Normal 5 5 2 2 4 3 2" xfId="13125" xr:uid="{53B20EB5-F13D-46D9-AD4E-B4BA4A3CCE4C}"/>
    <cellStyle name="Normal 5 5 2 2 4 3 2 2" xfId="26815" xr:uid="{7D5A63E3-4A99-4A3B-B472-D79DC5BE6EDA}"/>
    <cellStyle name="Normal 5 5 2 2 4 3 2 2 2" xfId="40507" xr:uid="{25A2FC9E-8428-4229-8F5B-E57227DC194E}"/>
    <cellStyle name="Normal 5 5 2 2 4 3 2 2 3" xfId="55391" xr:uid="{CBEFF011-3AFC-4ED7-A8BF-AD44E678A42C}"/>
    <cellStyle name="Normal 5 5 2 2 4 3 2 3" xfId="19971" xr:uid="{A8F3A4B3-7E29-402B-933C-F8D818854410}"/>
    <cellStyle name="Normal 5 5 2 2 4 3 2 4" xfId="33661" xr:uid="{9D81F442-91FC-476C-A294-6F4283FC8BCC}"/>
    <cellStyle name="Normal 5 5 2 2 4 3 2 5" xfId="48545" xr:uid="{88DF870F-E335-47A9-B9A8-60390D1424E2}"/>
    <cellStyle name="Normal 5 5 2 2 4 3 3" xfId="23393" xr:uid="{63F4A2FD-CF87-409A-BC76-788DFDD060EF}"/>
    <cellStyle name="Normal 5 5 2 2 4 3 3 2" xfId="37085" xr:uid="{6049C8A9-D06B-48B8-AD6B-2E849CE82A99}"/>
    <cellStyle name="Normal 5 5 2 2 4 3 3 3" xfId="51969" xr:uid="{674E1667-1A82-4992-861E-798809AEB606}"/>
    <cellStyle name="Normal 5 5 2 2 4 3 4" xfId="16549" xr:uid="{A194ADB8-512E-408E-AABD-764D3B46C1CE}"/>
    <cellStyle name="Normal 5 5 2 2 4 3 4 2" xfId="41160" xr:uid="{10CF708F-1D71-4F28-A969-F8C6A09380DC}"/>
    <cellStyle name="Normal 5 5 2 2 4 3 5" xfId="30239" xr:uid="{DE839545-DF8E-4335-9C75-7748BFECC3E8}"/>
    <cellStyle name="Normal 5 5 2 2 4 3 6" xfId="45123" xr:uid="{2F93F009-8F36-46F7-B6D9-FCCA5D499C1E}"/>
    <cellStyle name="Normal 5 5 2 2 4 3 7" xfId="9703" xr:uid="{C5F3A50B-4956-4B8C-9B1F-32CBE69E4A14}"/>
    <cellStyle name="Normal 5 5 2 2 4 4" xfId="2886" xr:uid="{152FC4A2-33D3-454F-A9DC-1D00E8F7A571}"/>
    <cellStyle name="Normal 5 5 2 2 4 4 2" xfId="25103" xr:uid="{BCC8F9A8-7C3F-44B0-9C61-C2E41960F840}"/>
    <cellStyle name="Normal 5 5 2 2 4 4 2 2" xfId="38795" xr:uid="{C7E11BA9-0F4D-4D6D-9F83-418279C677CD}"/>
    <cellStyle name="Normal 5 5 2 2 4 4 2 3" xfId="53679" xr:uid="{6E138DA1-DA3E-4041-94E0-79359B4B9F31}"/>
    <cellStyle name="Normal 5 5 2 2 4 4 3" xfId="18259" xr:uid="{ED8F2633-A662-4546-84FC-4D2CA616FB37}"/>
    <cellStyle name="Normal 5 5 2 2 4 4 3 2" xfId="41161" xr:uid="{83FE5F14-186E-44A8-9FE6-47C0E59CC3A4}"/>
    <cellStyle name="Normal 5 5 2 2 4 4 4" xfId="31949" xr:uid="{092F73D0-E529-472F-8B0D-F23C7A938DF5}"/>
    <cellStyle name="Normal 5 5 2 2 4 4 5" xfId="46833" xr:uid="{39865043-3C36-4195-9C58-4EED149F7A68}"/>
    <cellStyle name="Normal 5 5 2 2 4 4 6" xfId="11413" xr:uid="{DCA2DF08-37A4-4653-A4D4-AF647E532EDA}"/>
    <cellStyle name="Normal 5 5 2 2 4 5" xfId="21681" xr:uid="{5CF013C6-50D2-41E4-A727-11E44FB3437E}"/>
    <cellStyle name="Normal 5 5 2 2 4 5 2" xfId="35373" xr:uid="{FBD399F2-4258-446F-B86C-9E1E4C4CF2B1}"/>
    <cellStyle name="Normal 5 5 2 2 4 5 3" xfId="50257" xr:uid="{B788CE6E-81AB-437D-96C1-6C126A47EEFE}"/>
    <cellStyle name="Normal 5 5 2 2 4 6" xfId="14837" xr:uid="{B1EE4476-8AF3-4EA1-9C42-DC738852EE3B}"/>
    <cellStyle name="Normal 5 5 2 2 4 6 2" xfId="41026" xr:uid="{1A0D6DD2-8986-4FEA-A53E-956B39909558}"/>
    <cellStyle name="Normal 5 5 2 2 4 7" xfId="28527" xr:uid="{0C665EC1-44C9-4AB8-9123-214C0A2291EF}"/>
    <cellStyle name="Normal 5 5 2 2 4 8" xfId="43411" xr:uid="{F99DB918-E2BC-4938-B26B-8EA27CEB286F}"/>
    <cellStyle name="Normal 5 5 2 2 4 9" xfId="7991" xr:uid="{18153B98-2348-4F14-B1A6-8681D261C733}"/>
    <cellStyle name="Normal 5 5 2 2 5" xfId="1336" xr:uid="{C69B6010-106C-4787-8B4D-B3EDC1C8E5DE}"/>
    <cellStyle name="Normal 5 5 2 2 5 2" xfId="2887" xr:uid="{57A3816D-B87F-4A99-8C32-378E943DEB84}"/>
    <cellStyle name="Normal 5 5 2 2 5 2 2" xfId="13127" xr:uid="{EB60CC92-0612-4194-9EB9-26937FF7DF32}"/>
    <cellStyle name="Normal 5 5 2 2 5 2 2 2" xfId="26817" xr:uid="{25010CBA-FAAC-4394-B4B8-DCA84D5C25D2}"/>
    <cellStyle name="Normal 5 5 2 2 5 2 2 2 2" xfId="40509" xr:uid="{9A3AB521-CE9C-4D44-873F-760067BFD12F}"/>
    <cellStyle name="Normal 5 5 2 2 5 2 2 2 3" xfId="55393" xr:uid="{34E36504-F45C-4115-8258-D5681B9B461E}"/>
    <cellStyle name="Normal 5 5 2 2 5 2 2 3" xfId="19973" xr:uid="{19D303D8-77EB-4BCF-A403-6BE430490BEA}"/>
    <cellStyle name="Normal 5 5 2 2 5 2 2 4" xfId="33663" xr:uid="{A6796C4E-9135-46B7-ABA8-9874A32D2D06}"/>
    <cellStyle name="Normal 5 5 2 2 5 2 2 5" xfId="48547" xr:uid="{D40E1AB0-94FE-4342-9A74-27863FF68141}"/>
    <cellStyle name="Normal 5 5 2 2 5 2 3" xfId="23395" xr:uid="{37F8F018-98EF-4B08-90F5-11163CAA5F95}"/>
    <cellStyle name="Normal 5 5 2 2 5 2 3 2" xfId="37087" xr:uid="{114264DB-82C8-453F-8CD6-5F135B7FB635}"/>
    <cellStyle name="Normal 5 5 2 2 5 2 3 3" xfId="51971" xr:uid="{2A6448B1-C624-40F4-836C-78F9A1FB4DB4}"/>
    <cellStyle name="Normal 5 5 2 2 5 2 4" xfId="16551" xr:uid="{B714E923-BCB5-426E-BCB9-E50B79B3090A}"/>
    <cellStyle name="Normal 5 5 2 2 5 2 4 2" xfId="41162" xr:uid="{D1C49074-4FA1-4E00-BDCD-F1C27CB41029}"/>
    <cellStyle name="Normal 5 5 2 2 5 2 5" xfId="30241" xr:uid="{CB92BDE7-555F-42FF-AB84-17F57997BC2A}"/>
    <cellStyle name="Normal 5 5 2 2 5 2 6" xfId="45125" xr:uid="{9279CEA1-6787-4C51-90E6-E92118A10BC4}"/>
    <cellStyle name="Normal 5 5 2 2 5 2 7" xfId="9705" xr:uid="{BF75F693-8C08-4AFD-9170-C7360D7A423B}"/>
    <cellStyle name="Normal 5 5 2 2 5 3" xfId="2888" xr:uid="{4230C804-7952-4E71-AD76-89A7F0DC863F}"/>
    <cellStyle name="Normal 5 5 2 2 5 3 2" xfId="25105" xr:uid="{45BD4279-465F-4448-BEEB-B1439E6FD33E}"/>
    <cellStyle name="Normal 5 5 2 2 5 3 2 2" xfId="38797" xr:uid="{1B42FC54-A7D8-4E84-9C99-62780EFD4FF3}"/>
    <cellStyle name="Normal 5 5 2 2 5 3 2 3" xfId="53681" xr:uid="{D2F5F21D-6EE3-4E15-8EF2-DFA55182AC76}"/>
    <cellStyle name="Normal 5 5 2 2 5 3 3" xfId="18261" xr:uid="{62510FBE-A894-4D65-A232-6817795CFE86}"/>
    <cellStyle name="Normal 5 5 2 2 5 3 3 2" xfId="41163" xr:uid="{454C1751-DB5F-464A-9B04-80633F3CFC90}"/>
    <cellStyle name="Normal 5 5 2 2 5 3 4" xfId="31951" xr:uid="{305291A8-8EBA-4EE9-B7A0-1B9B6D95A60B}"/>
    <cellStyle name="Normal 5 5 2 2 5 3 5" xfId="46835" xr:uid="{BFF92BAF-BCDF-43D5-8389-AA8695495AE2}"/>
    <cellStyle name="Normal 5 5 2 2 5 3 6" xfId="11415" xr:uid="{7D972009-AC98-4CF3-AD20-3643A561F887}"/>
    <cellStyle name="Normal 5 5 2 2 5 4" xfId="2889" xr:uid="{E63BF82C-CA3D-4196-AEF8-D626BA093456}"/>
    <cellStyle name="Normal 5 5 2 2 5 4 2" xfId="41164" xr:uid="{A119B1C5-0F7B-4F92-B95D-CDD59D5732FF}"/>
    <cellStyle name="Normal 5 5 2 2 5 4 3" xfId="35375" xr:uid="{4151ADA0-370D-46FE-8DB4-76841889CB09}"/>
    <cellStyle name="Normal 5 5 2 2 5 4 4" xfId="50259" xr:uid="{F8E2055A-4DFC-4E03-A8D4-19EC096E14E0}"/>
    <cellStyle name="Normal 5 5 2 2 5 4 5" xfId="21683" xr:uid="{354B518C-9B16-4BC0-9CD7-1F6714BAE4DB}"/>
    <cellStyle name="Normal 5 5 2 2 5 5" xfId="14839" xr:uid="{D9010EB4-EE24-47C1-9D31-F3C6088A0D8B}"/>
    <cellStyle name="Normal 5 5 2 2 5 5 2" xfId="41028" xr:uid="{749BAE9D-6771-4F95-AB10-CE9CC3B163A8}"/>
    <cellStyle name="Normal 5 5 2 2 5 6" xfId="28529" xr:uid="{A85799A6-3C9F-45E0-8C15-5150D37B7654}"/>
    <cellStyle name="Normal 5 5 2 2 5 7" xfId="43413" xr:uid="{B7E205E0-57D8-4ABF-BC0D-D7FEF6423973}"/>
    <cellStyle name="Normal 5 5 2 2 5 8" xfId="7993" xr:uid="{44EBF76C-F553-43BA-86D9-1338261D97B3}"/>
    <cellStyle name="Normal 5 5 2 2 6" xfId="2890" xr:uid="{18956372-9478-4FA0-8FD9-38292AA92EAB}"/>
    <cellStyle name="Normal 5 5 2 2 6 2" xfId="9706" xr:uid="{3EC56D04-84BC-460E-BADC-B9B0A73760E6}"/>
    <cellStyle name="Normal 5 5 2 2 6 2 2" xfId="13128" xr:uid="{D875CA68-FAD0-4DDF-B08D-0D5172AAA1F0}"/>
    <cellStyle name="Normal 5 5 2 2 6 2 2 2" xfId="26818" xr:uid="{1A880415-E20A-400E-B420-E269D1A1C80C}"/>
    <cellStyle name="Normal 5 5 2 2 6 2 2 2 2" xfId="40510" xr:uid="{051448CE-0226-4344-BB39-CAE5BBF53E51}"/>
    <cellStyle name="Normal 5 5 2 2 6 2 2 2 3" xfId="55394" xr:uid="{752FCD90-A671-4827-AC25-D017D8B3FB32}"/>
    <cellStyle name="Normal 5 5 2 2 6 2 2 3" xfId="19974" xr:uid="{867D022B-BB3D-44ED-A574-26DE60BA88A1}"/>
    <cellStyle name="Normal 5 5 2 2 6 2 2 4" xfId="33664" xr:uid="{967E3AA7-8F30-47FE-8AA7-CE3266855174}"/>
    <cellStyle name="Normal 5 5 2 2 6 2 2 5" xfId="48548" xr:uid="{448C1D21-ABB3-47FF-BABE-08B5267B32F0}"/>
    <cellStyle name="Normal 5 5 2 2 6 2 3" xfId="23396" xr:uid="{43FE898F-8685-4A2D-9B40-A345FEB36D7A}"/>
    <cellStyle name="Normal 5 5 2 2 6 2 3 2" xfId="37088" xr:uid="{6E91FA3E-251C-4754-91D1-7D0AD7100071}"/>
    <cellStyle name="Normal 5 5 2 2 6 2 3 3" xfId="51972" xr:uid="{FA20CF15-AEBD-4455-929C-4D74D2FB616B}"/>
    <cellStyle name="Normal 5 5 2 2 6 2 4" xfId="16552" xr:uid="{1E856065-B263-474B-B055-FEA14B02905B}"/>
    <cellStyle name="Normal 5 5 2 2 6 2 5" xfId="30242" xr:uid="{6C28822F-8E83-4155-9CFF-99AE005A63F4}"/>
    <cellStyle name="Normal 5 5 2 2 6 2 6" xfId="45126" xr:uid="{20054EBD-27CF-4D9E-B283-A99078C02674}"/>
    <cellStyle name="Normal 5 5 2 2 6 3" xfId="11416" xr:uid="{2AD1DDB8-4681-4C5D-ACBB-1DA6A1C15BB3}"/>
    <cellStyle name="Normal 5 5 2 2 6 3 2" xfId="25106" xr:uid="{E1637616-9689-4406-9520-A9C84BC06194}"/>
    <cellStyle name="Normal 5 5 2 2 6 3 2 2" xfId="38798" xr:uid="{8F33FE70-E739-479F-A98F-DE604689B993}"/>
    <cellStyle name="Normal 5 5 2 2 6 3 2 3" xfId="53682" xr:uid="{3935C034-25AD-4967-9B6E-B082D077243E}"/>
    <cellStyle name="Normal 5 5 2 2 6 3 3" xfId="18262" xr:uid="{DECC95B8-924E-4088-A357-3F76F7A1C944}"/>
    <cellStyle name="Normal 5 5 2 2 6 3 4" xfId="31952" xr:uid="{D95B5701-CA66-4EE0-98ED-39C671A60FBA}"/>
    <cellStyle name="Normal 5 5 2 2 6 3 5" xfId="46836" xr:uid="{057F41FF-3A84-443B-A31D-E88F72005B03}"/>
    <cellStyle name="Normal 5 5 2 2 6 4" xfId="21684" xr:uid="{3607EAC8-C62A-42C5-8E6A-9B5DB713A0DA}"/>
    <cellStyle name="Normal 5 5 2 2 6 4 2" xfId="35376" xr:uid="{C6ADD797-E191-4F65-9616-623A7049C268}"/>
    <cellStyle name="Normal 5 5 2 2 6 4 3" xfId="50260" xr:uid="{B4384600-D65E-4BA7-A73C-505D734C45E0}"/>
    <cellStyle name="Normal 5 5 2 2 6 5" xfId="14840" xr:uid="{8491FD60-8767-4638-9761-92D1ADA6973B}"/>
    <cellStyle name="Normal 5 5 2 2 6 5 2" xfId="41165" xr:uid="{5FFD67F6-90DE-4C16-A39F-344E5782C009}"/>
    <cellStyle name="Normal 5 5 2 2 6 6" xfId="28530" xr:uid="{C73EDB75-D3D2-4BA9-8FE3-048953ECDED9}"/>
    <cellStyle name="Normal 5 5 2 2 6 7" xfId="43414" xr:uid="{CAC207F5-D44F-4D8B-A2E6-4E8655501D6C}"/>
    <cellStyle name="Normal 5 5 2 2 6 8" xfId="7994" xr:uid="{F6B98CDF-B2AA-4C42-A9E6-C51204DA2D75}"/>
    <cellStyle name="Normal 5 5 2 2 7" xfId="2891" xr:uid="{AD61BBCC-4598-4D80-88BF-64B131850E29}"/>
    <cellStyle name="Normal 5 5 2 2 7 2" xfId="13114" xr:uid="{CC1C71A0-7DAB-4A5E-AD41-338BAA0C16E2}"/>
    <cellStyle name="Normal 5 5 2 2 7 2 2" xfId="26804" xr:uid="{28CD4C44-A570-4F84-A3DF-C5BE40225EB4}"/>
    <cellStyle name="Normal 5 5 2 2 7 2 2 2" xfId="40496" xr:uid="{8FD22E02-4417-48D6-ADED-DDE4CD31D753}"/>
    <cellStyle name="Normal 5 5 2 2 7 2 2 3" xfId="55380" xr:uid="{9863A43B-40C2-4C13-81AA-5F45A870AE83}"/>
    <cellStyle name="Normal 5 5 2 2 7 2 3" xfId="19960" xr:uid="{9E5CC332-50A0-4D3B-BDC7-F637F905BED3}"/>
    <cellStyle name="Normal 5 5 2 2 7 2 4" xfId="33650" xr:uid="{04093B57-6140-4CC1-898D-7CD00AF3219C}"/>
    <cellStyle name="Normal 5 5 2 2 7 2 5" xfId="48534" xr:uid="{3DD2C410-5019-407D-A3EF-E844501F4185}"/>
    <cellStyle name="Normal 5 5 2 2 7 3" xfId="23382" xr:uid="{AC94A286-F14C-4FE5-865E-DA10DB5D0E83}"/>
    <cellStyle name="Normal 5 5 2 2 7 3 2" xfId="37074" xr:uid="{C8DCEEFD-67E8-4255-BF16-F1324B6B7EE7}"/>
    <cellStyle name="Normal 5 5 2 2 7 3 3" xfId="51958" xr:uid="{056E8FF5-EAF3-45A9-84E0-B95391260464}"/>
    <cellStyle name="Normal 5 5 2 2 7 4" xfId="16538" xr:uid="{D246D808-6313-4D1B-B210-C04A84C167EA}"/>
    <cellStyle name="Normal 5 5 2 2 7 4 2" xfId="41166" xr:uid="{51A9CF5E-4BA1-42D9-B96F-BE8F32B66725}"/>
    <cellStyle name="Normal 5 5 2 2 7 5" xfId="30228" xr:uid="{463A5CA4-0599-406B-9C8E-2839ADE610D5}"/>
    <cellStyle name="Normal 5 5 2 2 7 6" xfId="45112" xr:uid="{D0B24B7F-BF7E-4C86-8E2D-09F8B0A6F5D2}"/>
    <cellStyle name="Normal 5 5 2 2 7 7" xfId="9692" xr:uid="{08CF115E-70C7-4BEE-BD0C-3CE49CF2162C}"/>
    <cellStyle name="Normal 5 5 2 2 8" xfId="2892" xr:uid="{763B4B88-D65D-41F4-A6D1-95F1F00CC029}"/>
    <cellStyle name="Normal 5 5 2 2 8 2" xfId="25092" xr:uid="{91126676-4E99-4C9E-9D92-27F9DFF3FCE3}"/>
    <cellStyle name="Normal 5 5 2 2 8 2 2" xfId="38784" xr:uid="{2EF1E7D4-6FBF-429A-AD9F-C42100CB8AB9}"/>
    <cellStyle name="Normal 5 5 2 2 8 2 3" xfId="53668" xr:uid="{B93C208A-EF68-4997-970D-A09AC26FD7C3}"/>
    <cellStyle name="Normal 5 5 2 2 8 3" xfId="18248" xr:uid="{11A5ACAD-3819-46F0-8C05-250BB7C87271}"/>
    <cellStyle name="Normal 5 5 2 2 8 3 2" xfId="41167" xr:uid="{2CA367DA-4A3E-40A6-A01A-2D8A2DCC62BF}"/>
    <cellStyle name="Normal 5 5 2 2 8 4" xfId="31938" xr:uid="{B4B6A9AE-6503-4B1A-8A6D-09C42DBFB3BB}"/>
    <cellStyle name="Normal 5 5 2 2 8 5" xfId="46822" xr:uid="{1F772441-F30C-421E-9E3C-1A2AC69EA02E}"/>
    <cellStyle name="Normal 5 5 2 2 8 6" xfId="11402" xr:uid="{A07E2873-6A91-4F07-B311-3B85B1F2D26E}"/>
    <cellStyle name="Normal 5 5 2 2 9" xfId="21670" xr:uid="{1D3C99B2-FDB7-47A8-B9AC-A4430D4D42AE}"/>
    <cellStyle name="Normal 5 5 2 2 9 2" xfId="35362" xr:uid="{3BF194C0-DD9E-4E05-8206-9A0C38DF07F0}"/>
    <cellStyle name="Normal 5 5 2 2 9 3" xfId="50246" xr:uid="{35DDA6C4-F902-4BB5-8F8A-A91AE8B8D864}"/>
    <cellStyle name="Normal 5 5 2 3" xfId="308" xr:uid="{FAB8B1C8-D8DD-4127-8C1B-C361D8DFD7F4}"/>
    <cellStyle name="Normal 5 5 2 3 10" xfId="43415" xr:uid="{8CEF0972-6668-4A11-B05C-79E5D97C5C09}"/>
    <cellStyle name="Normal 5 5 2 3 11" xfId="7995" xr:uid="{BBDC648D-5E12-45A4-A951-5C5271F3679B}"/>
    <cellStyle name="Normal 5 5 2 3 2" xfId="568" xr:uid="{FFA90F8E-E832-43E6-93BB-79C6EF8E47D8}"/>
    <cellStyle name="Normal 5 5 2 3 2 2" xfId="569" xr:uid="{BC2B6BA5-51A7-4D8D-A944-C793546222AE}"/>
    <cellStyle name="Normal 5 5 2 3 2 2 2" xfId="1337" xr:uid="{F1397B51-965D-4D01-B7DC-3A08F751F645}"/>
    <cellStyle name="Normal 5 5 2 3 2 2 2 2" xfId="1338" xr:uid="{50182069-EC13-40AD-8F30-7D1F39275756}"/>
    <cellStyle name="Normal 5 5 2 3 2 2 2 2 2" xfId="26821" xr:uid="{C5C38522-9233-405F-9388-81C7F3C06E8D}"/>
    <cellStyle name="Normal 5 5 2 3 2 2 2 2 2 2" xfId="40513" xr:uid="{FB9C8DA8-BD75-4F66-8399-258A8D725E05}"/>
    <cellStyle name="Normal 5 5 2 3 2 2 2 2 2 3" xfId="55397" xr:uid="{CF11EB6A-15C1-4628-AB03-0C6C30F09D7C}"/>
    <cellStyle name="Normal 5 5 2 3 2 2 2 2 3" xfId="19977" xr:uid="{6FED7B5C-A9E8-4CFB-AC6D-6135BA3A1940}"/>
    <cellStyle name="Normal 5 5 2 3 2 2 2 2 3 2" xfId="41030" xr:uid="{4D9E0A64-7F06-4724-956D-D1D6249AEDA5}"/>
    <cellStyle name="Normal 5 5 2 3 2 2 2 2 4" xfId="33667" xr:uid="{3503CC5A-621E-4640-9467-F9C832EC5476}"/>
    <cellStyle name="Normal 5 5 2 3 2 2 2 2 5" xfId="48551" xr:uid="{211A9EB3-9419-4777-AD1E-0502FBD31173}"/>
    <cellStyle name="Normal 5 5 2 3 2 2 2 2 6" xfId="13131" xr:uid="{CC749C71-F1BF-4605-AFDF-5AA495FDBDEF}"/>
    <cellStyle name="Normal 5 5 2 3 2 2 2 3" xfId="23399" xr:uid="{A58068AC-5959-4542-9549-5B8AF4AF2D16}"/>
    <cellStyle name="Normal 5 5 2 3 2 2 2 3 2" xfId="37091" xr:uid="{295362C3-E530-426E-94A1-A3D7A6457CBC}"/>
    <cellStyle name="Normal 5 5 2 3 2 2 2 3 3" xfId="51975" xr:uid="{3B2C3824-3CE3-48B1-88A9-6659F71FF839}"/>
    <cellStyle name="Normal 5 5 2 3 2 2 2 4" xfId="16555" xr:uid="{0E57D98B-1C5E-4C00-98D6-B4BE6C363CF3}"/>
    <cellStyle name="Normal 5 5 2 3 2 2 2 4 2" xfId="41029" xr:uid="{54F7A390-91EC-487D-A7FA-B53F32F0E018}"/>
    <cellStyle name="Normal 5 5 2 3 2 2 2 5" xfId="30245" xr:uid="{594F6E99-1A23-4740-8F4D-8B3A91C44748}"/>
    <cellStyle name="Normal 5 5 2 3 2 2 2 6" xfId="45129" xr:uid="{AD442E52-2333-4C96-BE64-3E77737E0777}"/>
    <cellStyle name="Normal 5 5 2 3 2 2 2 7" xfId="9709" xr:uid="{12878D97-7193-4957-B26F-8F55B7142250}"/>
    <cellStyle name="Normal 5 5 2 3 2 2 3" xfId="1339" xr:uid="{B87F8500-B875-4334-BB87-CBD6B79BBD8F}"/>
    <cellStyle name="Normal 5 5 2 3 2 2 3 2" xfId="25109" xr:uid="{D65315DD-D80B-405E-9FFA-0D112F16FFA2}"/>
    <cellStyle name="Normal 5 5 2 3 2 2 3 2 2" xfId="38801" xr:uid="{740364B7-5FE3-4767-99D1-BACE7D25E504}"/>
    <cellStyle name="Normal 5 5 2 3 2 2 3 2 3" xfId="53685" xr:uid="{EE926945-AF8C-4533-8519-9C879232C279}"/>
    <cellStyle name="Normal 5 5 2 3 2 2 3 3" xfId="18265" xr:uid="{0C80E5A4-0AF8-4687-8E4B-DE04BE843A5D}"/>
    <cellStyle name="Normal 5 5 2 3 2 2 3 3 2" xfId="41031" xr:uid="{2E3FE038-B7F1-4C96-BF34-15C8479B5CF9}"/>
    <cellStyle name="Normal 5 5 2 3 2 2 3 4" xfId="31955" xr:uid="{160A7C14-91FF-4B7D-BA23-2CE05EABB5B4}"/>
    <cellStyle name="Normal 5 5 2 3 2 2 3 5" xfId="46839" xr:uid="{857F745E-B535-4EDD-87F1-A153F7E3C766}"/>
    <cellStyle name="Normal 5 5 2 3 2 2 3 6" xfId="11419" xr:uid="{1D697EB6-C81F-4739-BD7A-F1F87B97B6EA}"/>
    <cellStyle name="Normal 5 5 2 3 2 2 4" xfId="21687" xr:uid="{D3E98A80-5304-4490-BE09-54327DE640B5}"/>
    <cellStyle name="Normal 5 5 2 3 2 2 4 2" xfId="35379" xr:uid="{EBF20984-ECDB-42E5-B65D-622C817F7494}"/>
    <cellStyle name="Normal 5 5 2 3 2 2 4 3" xfId="50263" xr:uid="{4317135D-1833-458B-AEFF-E55F289AF494}"/>
    <cellStyle name="Normal 5 5 2 3 2 2 5" xfId="14843" xr:uid="{B832B174-4F96-4342-AA7F-3A78A35B6CB0}"/>
    <cellStyle name="Normal 5 5 2 3 2 2 5 2" xfId="40845" xr:uid="{6E349AB3-6727-4DFB-95DF-59CB598AAE1F}"/>
    <cellStyle name="Normal 5 5 2 3 2 2 6" xfId="28533" xr:uid="{50CDF77D-6559-4162-B64F-3684817340FA}"/>
    <cellStyle name="Normal 5 5 2 3 2 2 7" xfId="43417" xr:uid="{868E1356-AC04-4B26-BE7F-6DE9939941BD}"/>
    <cellStyle name="Normal 5 5 2 3 2 2 8" xfId="7997" xr:uid="{4A03BAE2-E60F-47B0-BF56-61AD406C1D20}"/>
    <cellStyle name="Normal 5 5 2 3 2 3" xfId="1340" xr:uid="{91BBB7D9-ADB0-4225-95AC-7E05200B20B3}"/>
    <cellStyle name="Normal 5 5 2 3 2 3 2" xfId="1341" xr:uid="{E4539304-E734-4382-9F0E-B9206C48A043}"/>
    <cellStyle name="Normal 5 5 2 3 2 3 2 2" xfId="26820" xr:uid="{34A01E2B-19C1-43DC-AAFA-79D361C8FCA3}"/>
    <cellStyle name="Normal 5 5 2 3 2 3 2 2 2" xfId="40512" xr:uid="{B6FB8D66-E218-4020-925A-B100CAE1D23D}"/>
    <cellStyle name="Normal 5 5 2 3 2 3 2 2 3" xfId="55396" xr:uid="{DDA1EF06-EBDE-4EA9-B894-1D8B82ACD5D8}"/>
    <cellStyle name="Normal 5 5 2 3 2 3 2 3" xfId="19976" xr:uid="{C38CBF9F-4A6F-45A7-96F9-D153210C1B1C}"/>
    <cellStyle name="Normal 5 5 2 3 2 3 2 3 2" xfId="41033" xr:uid="{FF254182-F5C3-4B18-9679-5E99C4CF92E5}"/>
    <cellStyle name="Normal 5 5 2 3 2 3 2 4" xfId="33666" xr:uid="{CE55D2BE-CC3C-4DD1-A3C6-57F7E6755F6C}"/>
    <cellStyle name="Normal 5 5 2 3 2 3 2 5" xfId="48550" xr:uid="{284E8B72-6A9F-40C4-83B8-DD8BD4696008}"/>
    <cellStyle name="Normal 5 5 2 3 2 3 2 6" xfId="13130" xr:uid="{842E1E46-E524-4A9F-87F0-19A59306CF13}"/>
    <cellStyle name="Normal 5 5 2 3 2 3 3" xfId="23398" xr:uid="{99FD239D-DA28-48A6-8141-CF3F3AA5EBC4}"/>
    <cellStyle name="Normal 5 5 2 3 2 3 3 2" xfId="37090" xr:uid="{829CDEE2-6C18-439F-A392-206BF18A0368}"/>
    <cellStyle name="Normal 5 5 2 3 2 3 3 3" xfId="51974" xr:uid="{36EA6C19-1E69-43DC-8DA6-041B37EE487B}"/>
    <cellStyle name="Normal 5 5 2 3 2 3 4" xfId="16554" xr:uid="{110087B7-6462-4F1A-BEBF-09ED8907178D}"/>
    <cellStyle name="Normal 5 5 2 3 2 3 4 2" xfId="41032" xr:uid="{4E4582E1-88CB-439E-B95D-2A75D37C5C7C}"/>
    <cellStyle name="Normal 5 5 2 3 2 3 5" xfId="30244" xr:uid="{812D6890-8B31-4D6F-AEFD-9176F049136E}"/>
    <cellStyle name="Normal 5 5 2 3 2 3 6" xfId="45128" xr:uid="{70CA2DA5-45D7-4070-834D-745977BA57EC}"/>
    <cellStyle name="Normal 5 5 2 3 2 3 7" xfId="9708" xr:uid="{9F42A4DD-BABD-46D7-9ADA-F646CEAF1519}"/>
    <cellStyle name="Normal 5 5 2 3 2 4" xfId="1342" xr:uid="{AFB03AE5-1DF3-4ED0-9AF8-DFA2489E8C26}"/>
    <cellStyle name="Normal 5 5 2 3 2 4 2" xfId="25108" xr:uid="{6756EDC1-F6F3-4B42-9BA9-FD3803451EC7}"/>
    <cellStyle name="Normal 5 5 2 3 2 4 2 2" xfId="38800" xr:uid="{C3E4A7B1-87A1-4929-9B74-AEDE8FA67589}"/>
    <cellStyle name="Normal 5 5 2 3 2 4 2 3" xfId="53684" xr:uid="{4A60464A-6B3F-4384-ADAA-88DC72D6ADA2}"/>
    <cellStyle name="Normal 5 5 2 3 2 4 3" xfId="18264" xr:uid="{25616E4A-38DB-44E0-BAA6-D00E59D391F8}"/>
    <cellStyle name="Normal 5 5 2 3 2 4 3 2" xfId="41034" xr:uid="{90334EEE-59E0-4368-A1CC-77F2DF475F13}"/>
    <cellStyle name="Normal 5 5 2 3 2 4 4" xfId="31954" xr:uid="{7B423732-5BE8-4F3A-B289-146F7A7AF3E8}"/>
    <cellStyle name="Normal 5 5 2 3 2 4 5" xfId="46838" xr:uid="{9E9781DC-B324-4DC3-B8A4-D471DC9C1554}"/>
    <cellStyle name="Normal 5 5 2 3 2 4 6" xfId="11418" xr:uid="{B97D8D46-2869-4531-AE0B-E14E58E282A9}"/>
    <cellStyle name="Normal 5 5 2 3 2 5" xfId="21686" xr:uid="{5810228C-A9B0-4A89-91D9-C11E89FC83B4}"/>
    <cellStyle name="Normal 5 5 2 3 2 5 2" xfId="35378" xr:uid="{53066513-A1D2-4AC4-9BBF-4B3D258F7C5D}"/>
    <cellStyle name="Normal 5 5 2 3 2 5 3" xfId="50262" xr:uid="{3C8D8132-EE5B-464C-8266-70AA06514ED0}"/>
    <cellStyle name="Normal 5 5 2 3 2 6" xfId="14842" xr:uid="{8355F983-57BD-41B2-9C45-B5DDE042C0E0}"/>
    <cellStyle name="Normal 5 5 2 3 2 6 2" xfId="40844" xr:uid="{4927B7FC-5859-4625-AE20-C85DEB46B785}"/>
    <cellStyle name="Normal 5 5 2 3 2 7" xfId="28532" xr:uid="{7B2E7071-A386-4DBB-B9B7-36254C286DE3}"/>
    <cellStyle name="Normal 5 5 2 3 2 8" xfId="43416" xr:uid="{773C735B-762A-422A-BD7A-5638FDCB5DC5}"/>
    <cellStyle name="Normal 5 5 2 3 2 9" xfId="7996" xr:uid="{17DBCA07-FCDB-41AB-AF57-917E8207508E}"/>
    <cellStyle name="Normal 5 5 2 3 3" xfId="570" xr:uid="{C3ECBEBC-74BD-4B92-B114-1E95018FE8CD}"/>
    <cellStyle name="Normal 5 5 2 3 3 2" xfId="1343" xr:uid="{BB7BA9E2-5B50-40DD-B5BC-F7A5B6775879}"/>
    <cellStyle name="Normal 5 5 2 3 3 2 2" xfId="1344" xr:uid="{56E203F2-7831-4B32-B6D1-5D5C6F5C1154}"/>
    <cellStyle name="Normal 5 5 2 3 3 2 2 2" xfId="26822" xr:uid="{ED908EEC-A81E-4227-A6BA-2AB553440B48}"/>
    <cellStyle name="Normal 5 5 2 3 3 2 2 2 2" xfId="40514" xr:uid="{1BC5FFE4-0586-497D-A3AD-EF5270640823}"/>
    <cellStyle name="Normal 5 5 2 3 3 2 2 2 3" xfId="55398" xr:uid="{AE20EC2F-0A43-40AF-87CD-61F6C20B4BAC}"/>
    <cellStyle name="Normal 5 5 2 3 3 2 2 3" xfId="19978" xr:uid="{1043F8F5-9ADA-4D6D-9816-2E01D583CE53}"/>
    <cellStyle name="Normal 5 5 2 3 3 2 2 3 2" xfId="41036" xr:uid="{1404EB97-C1A4-49AD-9A56-FA7C870E02F5}"/>
    <cellStyle name="Normal 5 5 2 3 3 2 2 4" xfId="33668" xr:uid="{7249E124-B1AA-4FF3-9688-9F6DC803260B}"/>
    <cellStyle name="Normal 5 5 2 3 3 2 2 5" xfId="48552" xr:uid="{259FE883-6760-4945-AAB2-F8D6772B959A}"/>
    <cellStyle name="Normal 5 5 2 3 3 2 2 6" xfId="13132" xr:uid="{B9616596-E45C-4539-BAC4-7716DF2958A5}"/>
    <cellStyle name="Normal 5 5 2 3 3 2 3" xfId="23400" xr:uid="{55E40807-47E2-41D6-8950-B71917668178}"/>
    <cellStyle name="Normal 5 5 2 3 3 2 3 2" xfId="37092" xr:uid="{CCD223D0-F809-44DD-90FC-8015484ED8B0}"/>
    <cellStyle name="Normal 5 5 2 3 3 2 3 3" xfId="51976" xr:uid="{2235F50A-C84E-4AC4-9AF8-790B1481CFDE}"/>
    <cellStyle name="Normal 5 5 2 3 3 2 4" xfId="16556" xr:uid="{C24B219F-6256-473D-B341-F6005D06DD51}"/>
    <cellStyle name="Normal 5 5 2 3 3 2 4 2" xfId="41035" xr:uid="{81D79E05-88EF-4CB5-BFC1-02D49A70DC5F}"/>
    <cellStyle name="Normal 5 5 2 3 3 2 5" xfId="30246" xr:uid="{DF01259A-E208-4A12-A100-56E3ACC45496}"/>
    <cellStyle name="Normal 5 5 2 3 3 2 6" xfId="45130" xr:uid="{496D679E-3477-4B82-84D7-95D4C1F23F99}"/>
    <cellStyle name="Normal 5 5 2 3 3 2 7" xfId="9710" xr:uid="{9188002F-D59E-4BCF-A7E2-07ECD2B9A07E}"/>
    <cellStyle name="Normal 5 5 2 3 3 3" xfId="1345" xr:uid="{AC23CCE9-0E76-4365-972B-04AF5DE61502}"/>
    <cellStyle name="Normal 5 5 2 3 3 3 2" xfId="25110" xr:uid="{F461AF21-530F-409E-9E86-CA2E74927721}"/>
    <cellStyle name="Normal 5 5 2 3 3 3 2 2" xfId="38802" xr:uid="{6441B3D8-D56A-40F1-A7B1-13CE9159EEB6}"/>
    <cellStyle name="Normal 5 5 2 3 3 3 2 3" xfId="53686" xr:uid="{42A1CF47-DDE5-4567-9908-A9C252E5367D}"/>
    <cellStyle name="Normal 5 5 2 3 3 3 3" xfId="18266" xr:uid="{6254F0FC-ECBA-4660-996C-CE5358827991}"/>
    <cellStyle name="Normal 5 5 2 3 3 3 3 2" xfId="41037" xr:uid="{89092501-ACBD-40DC-A166-1B8400FFC2D0}"/>
    <cellStyle name="Normal 5 5 2 3 3 3 4" xfId="31956" xr:uid="{D1495ED7-BCF4-43D7-A49A-78C31B713310}"/>
    <cellStyle name="Normal 5 5 2 3 3 3 5" xfId="46840" xr:uid="{ECF02EDB-8F15-41B0-BC74-D992199C7E1C}"/>
    <cellStyle name="Normal 5 5 2 3 3 3 6" xfId="11420" xr:uid="{FB9EE0D2-81A4-48A6-A506-FDFF7A93A005}"/>
    <cellStyle name="Normal 5 5 2 3 3 4" xfId="2893" xr:uid="{ED22EC52-3B0C-4ED0-8C96-1A978BD96BE1}"/>
    <cellStyle name="Normal 5 5 2 3 3 4 2" xfId="41168" xr:uid="{72F5700D-2B26-4C72-8F19-7E4CEDF4CC58}"/>
    <cellStyle name="Normal 5 5 2 3 3 4 3" xfId="35380" xr:uid="{29C92D78-930B-4895-A696-39209D766D46}"/>
    <cellStyle name="Normal 5 5 2 3 3 4 4" xfId="50264" xr:uid="{6281934A-EA43-49F4-8825-4AE5EDA33E38}"/>
    <cellStyle name="Normal 5 5 2 3 3 4 5" xfId="21688" xr:uid="{E764C97A-7ED2-483A-BB5B-C1BE2CE83996}"/>
    <cellStyle name="Normal 5 5 2 3 3 5" xfId="14844" xr:uid="{E14631B9-4379-4D06-B79F-A6638E6FCD61}"/>
    <cellStyle name="Normal 5 5 2 3 3 5 2" xfId="40846" xr:uid="{D37A8B09-C38E-4C00-BBE0-74084215E7CD}"/>
    <cellStyle name="Normal 5 5 2 3 3 6" xfId="28534" xr:uid="{A651C4ED-A3E1-4042-A403-B5765080D06C}"/>
    <cellStyle name="Normal 5 5 2 3 3 7" xfId="43418" xr:uid="{57ABD9D5-1C18-4BB1-B1EB-2A75878273FC}"/>
    <cellStyle name="Normal 5 5 2 3 3 8" xfId="7998" xr:uid="{FBD7D8CC-EB96-43F3-8318-ED82AA600874}"/>
    <cellStyle name="Normal 5 5 2 3 4" xfId="1346" xr:uid="{B03ACBB9-CD4F-487A-AABD-9A9B420E6511}"/>
    <cellStyle name="Normal 5 5 2 3 4 2" xfId="1347" xr:uid="{2B817B23-B256-4B8E-8ECE-A612D9FC264D}"/>
    <cellStyle name="Normal 5 5 2 3 4 2 2" xfId="13133" xr:uid="{D6C31642-8CC5-40D0-9961-8565817C90FB}"/>
    <cellStyle name="Normal 5 5 2 3 4 2 2 2" xfId="26823" xr:uid="{02034F96-E039-4888-8F1F-3F1A6DF1F3EA}"/>
    <cellStyle name="Normal 5 5 2 3 4 2 2 2 2" xfId="40515" xr:uid="{EEF7FDCB-8657-44E0-B22B-1D9611D176CF}"/>
    <cellStyle name="Normal 5 5 2 3 4 2 2 2 3" xfId="55399" xr:uid="{16CC4F23-EACD-475B-A701-0E833AD48EAE}"/>
    <cellStyle name="Normal 5 5 2 3 4 2 2 3" xfId="19979" xr:uid="{F23D2F44-F631-4BC7-8B06-551CF57F8D2A}"/>
    <cellStyle name="Normal 5 5 2 3 4 2 2 4" xfId="33669" xr:uid="{0B614E3C-645E-4F10-AA79-1556A098C2E1}"/>
    <cellStyle name="Normal 5 5 2 3 4 2 2 5" xfId="48553" xr:uid="{8DC48126-6AFC-4E7F-BFBA-72DBF75EB7A5}"/>
    <cellStyle name="Normal 5 5 2 3 4 2 3" xfId="23401" xr:uid="{258570E1-01A8-4756-BA35-5C40B8A0CDBB}"/>
    <cellStyle name="Normal 5 5 2 3 4 2 3 2" xfId="37093" xr:uid="{8E99F3F0-6A6C-4E1F-839D-4616ECEC566B}"/>
    <cellStyle name="Normal 5 5 2 3 4 2 3 3" xfId="51977" xr:uid="{520F48F2-59EF-45B0-A8AF-BD9366B1C0D9}"/>
    <cellStyle name="Normal 5 5 2 3 4 2 4" xfId="16557" xr:uid="{DD42698C-3148-47F8-9E18-443E43B20B9E}"/>
    <cellStyle name="Normal 5 5 2 3 4 2 4 2" xfId="41039" xr:uid="{17FF2B98-DB28-4AD3-9B90-AB5B7288F023}"/>
    <cellStyle name="Normal 5 5 2 3 4 2 5" xfId="30247" xr:uid="{16ACF377-9B75-490D-B0DE-45033EEB76CB}"/>
    <cellStyle name="Normal 5 5 2 3 4 2 6" xfId="45131" xr:uid="{D841ED17-53A7-41D8-ADFB-CBBECE65A463}"/>
    <cellStyle name="Normal 5 5 2 3 4 2 7" xfId="9711" xr:uid="{471065AC-6C5B-465A-98C7-3DA3F8E10EAC}"/>
    <cellStyle name="Normal 5 5 2 3 4 3" xfId="11421" xr:uid="{99D151AE-D797-4976-BF8A-E7DAD67AB2A8}"/>
    <cellStyle name="Normal 5 5 2 3 4 3 2" xfId="25111" xr:uid="{D120C2F6-1EF7-4A65-AB63-9A6F3ECA5EE9}"/>
    <cellStyle name="Normal 5 5 2 3 4 3 2 2" xfId="38803" xr:uid="{2D3D9837-65B4-408D-B2D4-9F3D3B8031F6}"/>
    <cellStyle name="Normal 5 5 2 3 4 3 2 3" xfId="53687" xr:uid="{2F321F8E-75C7-4D33-B63E-1FBF4A653FA4}"/>
    <cellStyle name="Normal 5 5 2 3 4 3 3" xfId="18267" xr:uid="{D314680F-219F-4BB8-8F5D-4218A6790B5B}"/>
    <cellStyle name="Normal 5 5 2 3 4 3 4" xfId="31957" xr:uid="{C146AB1B-559F-4D6F-AB50-619073D3D173}"/>
    <cellStyle name="Normal 5 5 2 3 4 3 5" xfId="46841" xr:uid="{D5B81F5F-02A7-42F0-B973-8AE227DFC178}"/>
    <cellStyle name="Normal 5 5 2 3 4 4" xfId="21689" xr:uid="{2FC187EF-4D10-45C3-99B7-3B60E7F6DBFB}"/>
    <cellStyle name="Normal 5 5 2 3 4 4 2" xfId="35381" xr:uid="{3AC1ABF3-B562-4CF5-8A83-35F9D9009B86}"/>
    <cellStyle name="Normal 5 5 2 3 4 4 3" xfId="50265" xr:uid="{757B23A9-0499-48C3-9E06-4AF3FCC48F7A}"/>
    <cellStyle name="Normal 5 5 2 3 4 5" xfId="14845" xr:uid="{F83BDA0B-FD4C-47DA-AC42-097E4FE42B27}"/>
    <cellStyle name="Normal 5 5 2 3 4 5 2" xfId="41038" xr:uid="{E55492A1-7AEA-4633-A9A4-0E42F083AA8C}"/>
    <cellStyle name="Normal 5 5 2 3 4 6" xfId="28535" xr:uid="{7D078AFE-D815-40CF-92CF-13EF29038B48}"/>
    <cellStyle name="Normal 5 5 2 3 4 7" xfId="43419" xr:uid="{7F009B63-FE49-4A2C-B1FF-D474F6F75A77}"/>
    <cellStyle name="Normal 5 5 2 3 4 8" xfId="7999" xr:uid="{3FE0378C-AE1A-4870-B84C-E08DAB77EADB}"/>
    <cellStyle name="Normal 5 5 2 3 5" xfId="1348" xr:uid="{5A9DDDE4-86D3-4AF9-AF7E-F59C01AFE443}"/>
    <cellStyle name="Normal 5 5 2 3 5 2" xfId="13129" xr:uid="{03750CCB-E078-4CE5-9C62-A2A70758246B}"/>
    <cellStyle name="Normal 5 5 2 3 5 2 2" xfId="26819" xr:uid="{5B8BBA25-E87B-4610-BF43-27F567295BF7}"/>
    <cellStyle name="Normal 5 5 2 3 5 2 2 2" xfId="40511" xr:uid="{E453C903-EA5D-41FE-8179-BD084603211A}"/>
    <cellStyle name="Normal 5 5 2 3 5 2 2 3" xfId="55395" xr:uid="{AB677489-22BE-4165-AA84-DEDCC0FB9058}"/>
    <cellStyle name="Normal 5 5 2 3 5 2 3" xfId="19975" xr:uid="{51B653AC-3E4A-4DE0-A63D-CFAED5F25E4E}"/>
    <cellStyle name="Normal 5 5 2 3 5 2 4" xfId="33665" xr:uid="{467E1187-9625-46D5-9077-2BF45322212E}"/>
    <cellStyle name="Normal 5 5 2 3 5 2 5" xfId="48549" xr:uid="{6CB46854-7A60-4546-9367-4551D6248311}"/>
    <cellStyle name="Normal 5 5 2 3 5 3" xfId="23397" xr:uid="{EEFE47FD-7E33-479C-8272-7AEC4A8AD0BB}"/>
    <cellStyle name="Normal 5 5 2 3 5 3 2" xfId="37089" xr:uid="{73E6C38C-696D-40ED-AE1F-3CC5280C897E}"/>
    <cellStyle name="Normal 5 5 2 3 5 3 3" xfId="51973" xr:uid="{A888F7B3-84B6-417A-AAFB-7179066A1941}"/>
    <cellStyle name="Normal 5 5 2 3 5 4" xfId="16553" xr:uid="{2FB2A1EB-9DB9-4C63-AE20-435137C0D15D}"/>
    <cellStyle name="Normal 5 5 2 3 5 4 2" xfId="41040" xr:uid="{E828A204-CF8E-4EDB-A36A-C656541CDD4E}"/>
    <cellStyle name="Normal 5 5 2 3 5 5" xfId="30243" xr:uid="{296B3527-DC8F-48A1-8E3A-FE4CA89ABB59}"/>
    <cellStyle name="Normal 5 5 2 3 5 6" xfId="45127" xr:uid="{2A1EB0CB-94BD-4D26-9417-EB030E84046E}"/>
    <cellStyle name="Normal 5 5 2 3 5 7" xfId="9707" xr:uid="{1BA1302E-A6A4-4602-B840-50E2070DC923}"/>
    <cellStyle name="Normal 5 5 2 3 6" xfId="2894" xr:uid="{D832B6B2-82C1-425C-A3D2-9B4529416D0A}"/>
    <cellStyle name="Normal 5 5 2 3 6 2" xfId="25107" xr:uid="{75712225-8BEC-40E3-AFE8-7B7EEA058517}"/>
    <cellStyle name="Normal 5 5 2 3 6 2 2" xfId="38799" xr:uid="{AB890F76-F527-45A0-B250-564F5AE1BC24}"/>
    <cellStyle name="Normal 5 5 2 3 6 2 3" xfId="53683" xr:uid="{A6C7A0EB-0A78-43AB-8123-21DA55224E0E}"/>
    <cellStyle name="Normal 5 5 2 3 6 3" xfId="18263" xr:uid="{F5049029-C950-49B1-AED5-77B2C18B5F09}"/>
    <cellStyle name="Normal 5 5 2 3 6 3 2" xfId="41169" xr:uid="{87D68407-F08D-4AC7-AD05-B726692BCB21}"/>
    <cellStyle name="Normal 5 5 2 3 6 4" xfId="31953" xr:uid="{CA7A833D-ED63-4C50-8BA9-668FEADA2FE1}"/>
    <cellStyle name="Normal 5 5 2 3 6 5" xfId="46837" xr:uid="{C1C05903-5051-4BBF-8D21-707CE81228BF}"/>
    <cellStyle name="Normal 5 5 2 3 6 6" xfId="11417" xr:uid="{F13C3CDD-422D-4022-B982-5E9305ABF185}"/>
    <cellStyle name="Normal 5 5 2 3 7" xfId="21685" xr:uid="{52B25E66-CF1E-439E-8F44-872F0687A40D}"/>
    <cellStyle name="Normal 5 5 2 3 7 2" xfId="35377" xr:uid="{36F04FF6-118C-40DF-BB6E-83A83EFA4572}"/>
    <cellStyle name="Normal 5 5 2 3 7 3" xfId="50261" xr:uid="{1D8ED428-887F-461F-8DAB-C7E3C64A25C5}"/>
    <cellStyle name="Normal 5 5 2 3 8" xfId="14841" xr:uid="{FEC90FE5-3959-4C8A-BA16-0AD9F62ECDC0}"/>
    <cellStyle name="Normal 5 5 2 3 8 2" xfId="40789" xr:uid="{29E3322B-88CA-4E22-9D41-D10D34D6F084}"/>
    <cellStyle name="Normal 5 5 2 3 9" xfId="28531" xr:uid="{DF584595-1751-42E3-89E0-4C05C5CA7F45}"/>
    <cellStyle name="Normal 5 5 2 4" xfId="309" xr:uid="{E4F4DDFC-1E03-495F-ACCD-500490C991A8}"/>
    <cellStyle name="Normal 5 5 2 4 10" xfId="43420" xr:uid="{BF3834C2-F8F7-46F3-8324-E6257003A8DD}"/>
    <cellStyle name="Normal 5 5 2 4 11" xfId="8000" xr:uid="{D68B23C8-4672-41FE-9F23-4FFDC739C7A3}"/>
    <cellStyle name="Normal 5 5 2 4 2" xfId="571" xr:uid="{3D6ED315-D792-4262-930A-BCC04A5694E3}"/>
    <cellStyle name="Normal 5 5 2 4 2 2" xfId="1349" xr:uid="{25D4685B-101A-450E-B626-F1DC585855C6}"/>
    <cellStyle name="Normal 5 5 2 4 2 2 2" xfId="1350" xr:uid="{AC309350-0D22-4CA4-BF56-F76B86855E90}"/>
    <cellStyle name="Normal 5 5 2 4 2 2 2 2" xfId="13136" xr:uid="{2FAD3361-6FD2-4747-BA05-8BD9362C1A52}"/>
    <cellStyle name="Normal 5 5 2 4 2 2 2 2 2" xfId="26826" xr:uid="{C70C57E5-C593-43BE-AF9E-CD3B5DAA07F1}"/>
    <cellStyle name="Normal 5 5 2 4 2 2 2 2 2 2" xfId="40518" xr:uid="{3D7BFA99-F4A2-4161-A3B6-64B4D69627C1}"/>
    <cellStyle name="Normal 5 5 2 4 2 2 2 2 2 3" xfId="55402" xr:uid="{4DEFA311-8FF5-48F1-990C-BC7A2F9771E8}"/>
    <cellStyle name="Normal 5 5 2 4 2 2 2 2 3" xfId="19982" xr:uid="{19EBA348-0754-4C5D-A549-D8DD1E88F5C7}"/>
    <cellStyle name="Normal 5 5 2 4 2 2 2 2 4" xfId="33672" xr:uid="{AB464BF8-FF81-4BC3-B32F-66C5D9E22DB3}"/>
    <cellStyle name="Normal 5 5 2 4 2 2 2 2 5" xfId="48556" xr:uid="{ADE608A4-75EB-4DCD-8FD2-6E516F9EE694}"/>
    <cellStyle name="Normal 5 5 2 4 2 2 2 3" xfId="23404" xr:uid="{E40A1E18-D93A-47BE-9FF8-3DB58CA8FC79}"/>
    <cellStyle name="Normal 5 5 2 4 2 2 2 3 2" xfId="37096" xr:uid="{0201FE9A-9858-4367-B74C-C7BCAB1FF597}"/>
    <cellStyle name="Normal 5 5 2 4 2 2 2 3 3" xfId="51980" xr:uid="{77138BC5-8A82-4983-8F87-D5AD00B3E2DE}"/>
    <cellStyle name="Normal 5 5 2 4 2 2 2 4" xfId="16560" xr:uid="{1FECA07D-A46F-44EE-9930-6026CB1B3D66}"/>
    <cellStyle name="Normal 5 5 2 4 2 2 2 4 2" xfId="41042" xr:uid="{A5BF5D50-4B79-4A10-91D6-EC6556C27907}"/>
    <cellStyle name="Normal 5 5 2 4 2 2 2 5" xfId="30250" xr:uid="{B72E380D-13B5-4225-8129-D47C778E5E71}"/>
    <cellStyle name="Normal 5 5 2 4 2 2 2 6" xfId="45134" xr:uid="{C42D3325-011E-4EA6-BBB7-3FEEA83589C7}"/>
    <cellStyle name="Normal 5 5 2 4 2 2 2 7" xfId="9714" xr:uid="{23CE34FF-5FDA-4EF2-8392-E06F0A20540B}"/>
    <cellStyle name="Normal 5 5 2 4 2 2 3" xfId="11424" xr:uid="{8792669F-4389-4DE7-9C5D-05D090CD3233}"/>
    <cellStyle name="Normal 5 5 2 4 2 2 3 2" xfId="25114" xr:uid="{F2DD2B9B-FF0E-4121-B8D0-CDFBE166091E}"/>
    <cellStyle name="Normal 5 5 2 4 2 2 3 2 2" xfId="38806" xr:uid="{8C3E8D19-52DB-46B7-B6E2-83F634354A26}"/>
    <cellStyle name="Normal 5 5 2 4 2 2 3 2 3" xfId="53690" xr:uid="{86AE16F2-63BF-47B4-A5B6-55BD929B3C74}"/>
    <cellStyle name="Normal 5 5 2 4 2 2 3 3" xfId="18270" xr:uid="{92E001DC-9629-4A1A-8700-B3E280C4DF6E}"/>
    <cellStyle name="Normal 5 5 2 4 2 2 3 4" xfId="31960" xr:uid="{CC4966EC-2813-4465-BE7B-E85EB1FE5099}"/>
    <cellStyle name="Normal 5 5 2 4 2 2 3 5" xfId="46844" xr:uid="{F60E63CF-FFB6-4459-9EF9-6FED21937C08}"/>
    <cellStyle name="Normal 5 5 2 4 2 2 4" xfId="21692" xr:uid="{C3739DDD-79E0-402B-9E19-94A3F1B3A6EC}"/>
    <cellStyle name="Normal 5 5 2 4 2 2 4 2" xfId="35384" xr:uid="{D19D4EEA-48B2-4C68-934D-674003DAC20F}"/>
    <cellStyle name="Normal 5 5 2 4 2 2 4 3" xfId="50268" xr:uid="{E3C57FAD-CF3F-4F60-8796-B40F2128309E}"/>
    <cellStyle name="Normal 5 5 2 4 2 2 5" xfId="14848" xr:uid="{17B0B394-9071-4B60-A231-4013ECE35C2D}"/>
    <cellStyle name="Normal 5 5 2 4 2 2 5 2" xfId="41041" xr:uid="{6B291BA5-BFDB-4F2B-9E5E-D6AEEA486FDF}"/>
    <cellStyle name="Normal 5 5 2 4 2 2 6" xfId="28538" xr:uid="{A9B362E3-E599-417C-BFC4-4B45B327B4DA}"/>
    <cellStyle name="Normal 5 5 2 4 2 2 7" xfId="43422" xr:uid="{6869B4F0-0372-41B8-9AAC-B706553E7945}"/>
    <cellStyle name="Normal 5 5 2 4 2 2 8" xfId="8002" xr:uid="{06F1C98B-6C61-4820-979E-664F53117490}"/>
    <cellStyle name="Normal 5 5 2 4 2 3" xfId="1351" xr:uid="{72088AB6-523C-468A-972D-A58472B2F2DC}"/>
    <cellStyle name="Normal 5 5 2 4 2 3 2" xfId="13135" xr:uid="{A9E3BA9C-A466-48B9-ACAC-95AA8489BA9B}"/>
    <cellStyle name="Normal 5 5 2 4 2 3 2 2" xfId="26825" xr:uid="{7159160C-2A58-4454-A64D-7BF56E5C8787}"/>
    <cellStyle name="Normal 5 5 2 4 2 3 2 2 2" xfId="40517" xr:uid="{FBBE93F6-37BD-4FF4-9BEA-19ECF74E07C4}"/>
    <cellStyle name="Normal 5 5 2 4 2 3 2 2 3" xfId="55401" xr:uid="{CDB24EC8-982C-4368-9C87-2751A401DEAF}"/>
    <cellStyle name="Normal 5 5 2 4 2 3 2 3" xfId="19981" xr:uid="{1008D410-C3C3-4F64-A848-DF613750FF1A}"/>
    <cellStyle name="Normal 5 5 2 4 2 3 2 4" xfId="33671" xr:uid="{2AF0AF35-F7CD-494F-A80D-86B727E74F95}"/>
    <cellStyle name="Normal 5 5 2 4 2 3 2 5" xfId="48555" xr:uid="{16B78D0B-D12A-4C14-B91A-E71EB0E53C02}"/>
    <cellStyle name="Normal 5 5 2 4 2 3 3" xfId="23403" xr:uid="{AA9F7FEB-2F22-4DF2-9507-ED68402C4011}"/>
    <cellStyle name="Normal 5 5 2 4 2 3 3 2" xfId="37095" xr:uid="{1CC8D12E-0508-41B5-A495-5CB229102A6F}"/>
    <cellStyle name="Normal 5 5 2 4 2 3 3 3" xfId="51979" xr:uid="{6EAA4861-9643-48D9-A8E5-DFD2774E82CA}"/>
    <cellStyle name="Normal 5 5 2 4 2 3 4" xfId="16559" xr:uid="{1971C013-7E7F-498B-A4AE-B4168E3C6683}"/>
    <cellStyle name="Normal 5 5 2 4 2 3 4 2" xfId="41043" xr:uid="{1E06BE74-04A8-4EC9-90B3-18450B85E879}"/>
    <cellStyle name="Normal 5 5 2 4 2 3 5" xfId="30249" xr:uid="{CFFF2F09-F209-4DE2-87A1-97D58B56DFA1}"/>
    <cellStyle name="Normal 5 5 2 4 2 3 6" xfId="45133" xr:uid="{27F368A9-6350-4C72-894D-0DBDF2E0EDC7}"/>
    <cellStyle name="Normal 5 5 2 4 2 3 7" xfId="9713" xr:uid="{7D123052-C164-45BD-9E76-2E97BD8E0B6F}"/>
    <cellStyle name="Normal 5 5 2 4 2 4" xfId="2895" xr:uid="{F0793179-BAA2-4165-B40B-C3A1A18F9F66}"/>
    <cellStyle name="Normal 5 5 2 4 2 4 2" xfId="25113" xr:uid="{99A9FDA8-3189-4F70-998B-C3A51114D891}"/>
    <cellStyle name="Normal 5 5 2 4 2 4 2 2" xfId="38805" xr:uid="{1F6F8377-2D37-4A29-94E7-B85EF7DCE496}"/>
    <cellStyle name="Normal 5 5 2 4 2 4 2 3" xfId="53689" xr:uid="{5058F501-4AF9-40A8-BD0E-D868D5F1AD80}"/>
    <cellStyle name="Normal 5 5 2 4 2 4 3" xfId="18269" xr:uid="{52A118D7-14AA-45FB-9EDB-18D502B8089E}"/>
    <cellStyle name="Normal 5 5 2 4 2 4 3 2" xfId="41170" xr:uid="{CE090BA9-4410-4310-BAF5-D131155363FA}"/>
    <cellStyle name="Normal 5 5 2 4 2 4 4" xfId="31959" xr:uid="{E68E2D5C-AA04-4303-A819-942D80CE8DB4}"/>
    <cellStyle name="Normal 5 5 2 4 2 4 5" xfId="46843" xr:uid="{DE1535A6-0EAF-4E99-A4A0-E7B9968B314D}"/>
    <cellStyle name="Normal 5 5 2 4 2 4 6" xfId="11423" xr:uid="{7E361695-EC1E-438E-BF61-C54085DCF9C0}"/>
    <cellStyle name="Normal 5 5 2 4 2 5" xfId="21691" xr:uid="{BF6692FF-7E4B-40A9-B7B2-A0E9AA2961D4}"/>
    <cellStyle name="Normal 5 5 2 4 2 5 2" xfId="35383" xr:uid="{190A8953-E123-45A9-8075-AAD0D91B96C1}"/>
    <cellStyle name="Normal 5 5 2 4 2 5 3" xfId="50267" xr:uid="{03C169C7-69AD-4F09-95E2-1C1518DEBB85}"/>
    <cellStyle name="Normal 5 5 2 4 2 6" xfId="14847" xr:uid="{2098BAC7-86F7-4B6B-BAFC-E067D93445F8}"/>
    <cellStyle name="Normal 5 5 2 4 2 6 2" xfId="40847" xr:uid="{123C1DC0-C42D-4E1C-8631-91CCB8FF8B9C}"/>
    <cellStyle name="Normal 5 5 2 4 2 7" xfId="28537" xr:uid="{39495416-DA34-47FE-9F0D-E31141E068B8}"/>
    <cellStyle name="Normal 5 5 2 4 2 8" xfId="43421" xr:uid="{9A2D1341-4078-4E39-A128-E3F39E0BC836}"/>
    <cellStyle name="Normal 5 5 2 4 2 9" xfId="8001" xr:uid="{6506BA2B-644A-4BEF-B530-427C696170CE}"/>
    <cellStyle name="Normal 5 5 2 4 3" xfId="1352" xr:uid="{BB3E2ACE-839B-47A0-8278-251B8C72A380}"/>
    <cellStyle name="Normal 5 5 2 4 3 2" xfId="1353" xr:uid="{01AA3A0A-A9A2-4174-A985-DD6C9603915C}"/>
    <cellStyle name="Normal 5 5 2 4 3 2 2" xfId="13137" xr:uid="{95EFC629-4D8F-405D-AC6B-688467027E16}"/>
    <cellStyle name="Normal 5 5 2 4 3 2 2 2" xfId="26827" xr:uid="{9FEE962A-E94E-4BA9-86C0-4F39EB98DF50}"/>
    <cellStyle name="Normal 5 5 2 4 3 2 2 2 2" xfId="40519" xr:uid="{B0591486-FB91-449C-813C-D1E114DD17D5}"/>
    <cellStyle name="Normal 5 5 2 4 3 2 2 2 3" xfId="55403" xr:uid="{C074D113-85E4-4747-AA9E-8F6C489FDDD1}"/>
    <cellStyle name="Normal 5 5 2 4 3 2 2 3" xfId="19983" xr:uid="{1A9AE10C-AA08-4263-9920-11AF82473CFD}"/>
    <cellStyle name="Normal 5 5 2 4 3 2 2 4" xfId="33673" xr:uid="{8A7BD765-3F7E-4887-8C5C-2C7C7D5DA12A}"/>
    <cellStyle name="Normal 5 5 2 4 3 2 2 5" xfId="48557" xr:uid="{EF4F8033-8409-4478-88E2-6E4F250D80AF}"/>
    <cellStyle name="Normal 5 5 2 4 3 2 3" xfId="23405" xr:uid="{6EB5973D-D8EA-4153-977C-40C2431E4B58}"/>
    <cellStyle name="Normal 5 5 2 4 3 2 3 2" xfId="37097" xr:uid="{1C68CD00-22D7-4963-A0EC-3466D164FC35}"/>
    <cellStyle name="Normal 5 5 2 4 3 2 3 3" xfId="51981" xr:uid="{4BD914CC-5428-4F05-94A5-44F2E9847B9A}"/>
    <cellStyle name="Normal 5 5 2 4 3 2 4" xfId="16561" xr:uid="{5E59444A-85A8-4921-977D-7FAB3914DB1A}"/>
    <cellStyle name="Normal 5 5 2 4 3 2 4 2" xfId="41045" xr:uid="{D3200743-AD52-410F-A596-19BEB805E4F4}"/>
    <cellStyle name="Normal 5 5 2 4 3 2 5" xfId="30251" xr:uid="{559B60A0-98AF-4749-86B1-3549AFE2BDCD}"/>
    <cellStyle name="Normal 5 5 2 4 3 2 6" xfId="45135" xr:uid="{C455180B-5717-4193-95C5-2680DC9A664F}"/>
    <cellStyle name="Normal 5 5 2 4 3 2 7" xfId="9715" xr:uid="{0FBE7829-ECDE-42D2-9206-3F3143B61A0F}"/>
    <cellStyle name="Normal 5 5 2 4 3 3" xfId="11425" xr:uid="{A7EF5C7E-998D-44D5-8394-8C7DDD2CF329}"/>
    <cellStyle name="Normal 5 5 2 4 3 3 2" xfId="25115" xr:uid="{81798589-9662-4E60-A07C-ADD4170387F0}"/>
    <cellStyle name="Normal 5 5 2 4 3 3 2 2" xfId="38807" xr:uid="{90BEDBAB-ECFF-418B-80A5-99395FB69BD1}"/>
    <cellStyle name="Normal 5 5 2 4 3 3 2 3" xfId="53691" xr:uid="{25BEFB3B-EEC2-4DDB-B9F4-EA39BF32D1D9}"/>
    <cellStyle name="Normal 5 5 2 4 3 3 3" xfId="18271" xr:uid="{128DED13-627E-4CA8-AFF9-742F35D1126C}"/>
    <cellStyle name="Normal 5 5 2 4 3 3 4" xfId="31961" xr:uid="{C1C86489-AB19-4791-B371-04B67BF58650}"/>
    <cellStyle name="Normal 5 5 2 4 3 3 5" xfId="46845" xr:uid="{E069A279-6D4A-4244-B0D5-E4FA7F704A5E}"/>
    <cellStyle name="Normal 5 5 2 4 3 4" xfId="21693" xr:uid="{B8C58691-1107-4F00-BA20-0E7D80D98BC8}"/>
    <cellStyle name="Normal 5 5 2 4 3 4 2" xfId="35385" xr:uid="{9A91F340-058B-45DD-8F14-C949A3BAC6CF}"/>
    <cellStyle name="Normal 5 5 2 4 3 4 3" xfId="50269" xr:uid="{BE550761-67CC-431B-A24C-C384134F53BD}"/>
    <cellStyle name="Normal 5 5 2 4 3 5" xfId="14849" xr:uid="{E9B18747-16F8-4482-9E0A-96AB4E1A7D6D}"/>
    <cellStyle name="Normal 5 5 2 4 3 5 2" xfId="41044" xr:uid="{6125D8F5-96CF-4964-9236-AE39E5CD107F}"/>
    <cellStyle name="Normal 5 5 2 4 3 6" xfId="28539" xr:uid="{A0773488-2E0C-447C-942F-0BC2591EF28B}"/>
    <cellStyle name="Normal 5 5 2 4 3 7" xfId="43423" xr:uid="{D3B19DAC-A1F0-487B-8C10-6E1DAB1921AC}"/>
    <cellStyle name="Normal 5 5 2 4 3 8" xfId="8003" xr:uid="{4733F263-1F86-4B06-B08C-3871369600DB}"/>
    <cellStyle name="Normal 5 5 2 4 4" xfId="1354" xr:uid="{84193CD0-6687-440A-B8B1-9E69C9F23E51}"/>
    <cellStyle name="Normal 5 5 2 4 4 2" xfId="9716" xr:uid="{520E9353-02FA-4C40-BC7E-3E6234DDCA03}"/>
    <cellStyle name="Normal 5 5 2 4 4 2 2" xfId="13138" xr:uid="{3CD87F86-E615-4A4B-A475-23B1EC721FC9}"/>
    <cellStyle name="Normal 5 5 2 4 4 2 2 2" xfId="26828" xr:uid="{9014C5F8-D316-49E2-B187-FC853D52835C}"/>
    <cellStyle name="Normal 5 5 2 4 4 2 2 2 2" xfId="40520" xr:uid="{23536201-0CA7-461B-97C7-8C1E85BDC6A3}"/>
    <cellStyle name="Normal 5 5 2 4 4 2 2 2 3" xfId="55404" xr:uid="{FC2E5C6E-55C4-4319-B425-7F6871468AD1}"/>
    <cellStyle name="Normal 5 5 2 4 4 2 2 3" xfId="19984" xr:uid="{1CCB0FB4-64A6-43A5-8DC5-950633F900F0}"/>
    <cellStyle name="Normal 5 5 2 4 4 2 2 4" xfId="33674" xr:uid="{B76C7463-82BF-4D18-9AE3-8096FCC323F5}"/>
    <cellStyle name="Normal 5 5 2 4 4 2 2 5" xfId="48558" xr:uid="{2728DBB9-8EC0-44C2-B738-2F4D79AE5150}"/>
    <cellStyle name="Normal 5 5 2 4 4 2 3" xfId="23406" xr:uid="{C0962D25-9878-43FC-92BA-BF86D8475074}"/>
    <cellStyle name="Normal 5 5 2 4 4 2 3 2" xfId="37098" xr:uid="{AF86B2F0-CD8F-4C76-90B8-BCFC5D74A423}"/>
    <cellStyle name="Normal 5 5 2 4 4 2 3 3" xfId="51982" xr:uid="{BB11294E-D50C-48C3-9A77-7BF3DB30C538}"/>
    <cellStyle name="Normal 5 5 2 4 4 2 4" xfId="16562" xr:uid="{54B19A6F-8A26-4A78-992A-9BB04E22E2D9}"/>
    <cellStyle name="Normal 5 5 2 4 4 2 5" xfId="30252" xr:uid="{2997EF58-0B19-4C9D-9A4E-FD2759442C4E}"/>
    <cellStyle name="Normal 5 5 2 4 4 2 6" xfId="45136" xr:uid="{B306B0AA-D0B4-4380-8923-AEAB262DB921}"/>
    <cellStyle name="Normal 5 5 2 4 4 3" xfId="11426" xr:uid="{90315930-7D36-4CB1-90D1-6BF319C99706}"/>
    <cellStyle name="Normal 5 5 2 4 4 3 2" xfId="25116" xr:uid="{81B4907B-8A57-4AE3-A54E-30B4997B1498}"/>
    <cellStyle name="Normal 5 5 2 4 4 3 2 2" xfId="38808" xr:uid="{3892EEF0-71A0-4960-9F8E-2231F44E70FD}"/>
    <cellStyle name="Normal 5 5 2 4 4 3 2 3" xfId="53692" xr:uid="{524AFAA3-7322-4C90-BC61-346AB71281EC}"/>
    <cellStyle name="Normal 5 5 2 4 4 3 3" xfId="18272" xr:uid="{5BF6A82C-5001-48B5-8A10-B6D400313E71}"/>
    <cellStyle name="Normal 5 5 2 4 4 3 4" xfId="31962" xr:uid="{BAB8CA91-9B57-41D8-8824-B4105011B7AD}"/>
    <cellStyle name="Normal 5 5 2 4 4 3 5" xfId="46846" xr:uid="{7420C923-8CF6-478F-BF17-B421B48BBCD4}"/>
    <cellStyle name="Normal 5 5 2 4 4 4" xfId="21694" xr:uid="{E360209D-BD8E-4F7B-A6B4-407CCAAFF08B}"/>
    <cellStyle name="Normal 5 5 2 4 4 4 2" xfId="35386" xr:uid="{1D9A8B91-937E-4C74-B851-BCB88F311F7E}"/>
    <cellStyle name="Normal 5 5 2 4 4 4 3" xfId="50270" xr:uid="{4AD37B83-11FA-4358-80DA-E066957BCAA0}"/>
    <cellStyle name="Normal 5 5 2 4 4 5" xfId="14850" xr:uid="{508425E8-8154-433E-9733-ED5DE1B70366}"/>
    <cellStyle name="Normal 5 5 2 4 4 5 2" xfId="41046" xr:uid="{1E194B0F-0752-4578-A6BB-9B3D10954E83}"/>
    <cellStyle name="Normal 5 5 2 4 4 6" xfId="28540" xr:uid="{43F25BA0-A20E-4C16-8EA1-87B22C2BD98B}"/>
    <cellStyle name="Normal 5 5 2 4 4 7" xfId="43424" xr:uid="{B663BAE3-DAD4-4047-998C-BFCF07DB5D2E}"/>
    <cellStyle name="Normal 5 5 2 4 4 8" xfId="8004" xr:uid="{3646D09C-AF69-4F21-BA3A-63F8A7828B85}"/>
    <cellStyle name="Normal 5 5 2 4 5" xfId="2896" xr:uid="{797758CC-FEEC-413B-A328-69C59BE7078F}"/>
    <cellStyle name="Normal 5 5 2 4 5 2" xfId="13134" xr:uid="{78BA4DCE-C870-4900-98FE-62784629730C}"/>
    <cellStyle name="Normal 5 5 2 4 5 2 2" xfId="26824" xr:uid="{51C87912-1730-477E-9B7F-C0EEBD4CF419}"/>
    <cellStyle name="Normal 5 5 2 4 5 2 2 2" xfId="40516" xr:uid="{16929E7E-2FA8-41AA-AF81-314512F0B9D1}"/>
    <cellStyle name="Normal 5 5 2 4 5 2 2 3" xfId="55400" xr:uid="{9D8BCB90-34B3-436D-B262-E0B6B22BFBCA}"/>
    <cellStyle name="Normal 5 5 2 4 5 2 3" xfId="19980" xr:uid="{E8AF20CE-81CC-499D-A7E2-0B528B268700}"/>
    <cellStyle name="Normal 5 5 2 4 5 2 4" xfId="33670" xr:uid="{9073E4E4-0E29-4761-A0E5-DB1B3E13D017}"/>
    <cellStyle name="Normal 5 5 2 4 5 2 5" xfId="48554" xr:uid="{55F095D1-CF98-4F33-9C39-C99B26CF4892}"/>
    <cellStyle name="Normal 5 5 2 4 5 3" xfId="23402" xr:uid="{525E37B9-D251-4C50-ADA8-9F523211F839}"/>
    <cellStyle name="Normal 5 5 2 4 5 3 2" xfId="37094" xr:uid="{5336E43B-87D4-4A5E-B92B-0497C0F005DE}"/>
    <cellStyle name="Normal 5 5 2 4 5 3 3" xfId="51978" xr:uid="{B535C88C-79A1-45B0-9620-25247E56CD7A}"/>
    <cellStyle name="Normal 5 5 2 4 5 4" xfId="16558" xr:uid="{6D8D6686-69F0-4531-ABC6-540238D8B1CD}"/>
    <cellStyle name="Normal 5 5 2 4 5 4 2" xfId="41171" xr:uid="{93A52A4A-DD37-42A1-B933-63380836B871}"/>
    <cellStyle name="Normal 5 5 2 4 5 5" xfId="30248" xr:uid="{685F4122-7463-4B47-B400-47A053CAA083}"/>
    <cellStyle name="Normal 5 5 2 4 5 6" xfId="45132" xr:uid="{8B0B44E7-F7FA-4C4A-9583-AF5DFC84EDF0}"/>
    <cellStyle name="Normal 5 5 2 4 5 7" xfId="9712" xr:uid="{BD75D253-D858-4175-A5A1-16A36578EA31}"/>
    <cellStyle name="Normal 5 5 2 4 6" xfId="11422" xr:uid="{1190146B-5850-488D-8888-3E8B87607537}"/>
    <cellStyle name="Normal 5 5 2 4 6 2" xfId="25112" xr:uid="{CD464983-B4FE-42BE-A4BD-3A5480CC8BFE}"/>
    <cellStyle name="Normal 5 5 2 4 6 2 2" xfId="38804" xr:uid="{BD651988-E940-4811-ADB4-134D2F736D43}"/>
    <cellStyle name="Normal 5 5 2 4 6 2 3" xfId="53688" xr:uid="{DED1A7E5-0CF7-4288-9AD8-768BAF8CCAB0}"/>
    <cellStyle name="Normal 5 5 2 4 6 3" xfId="18268" xr:uid="{DE607CCB-EA22-48E8-B070-69F22F2E07EF}"/>
    <cellStyle name="Normal 5 5 2 4 6 4" xfId="31958" xr:uid="{28329A42-9734-4E7B-AAE6-87A6F06DBBC0}"/>
    <cellStyle name="Normal 5 5 2 4 6 5" xfId="46842" xr:uid="{F8C82621-DE80-405F-BB61-7FDD0E4BFECA}"/>
    <cellStyle name="Normal 5 5 2 4 7" xfId="21690" xr:uid="{AB08427B-342F-4AAB-97D8-2D7D0787CE58}"/>
    <cellStyle name="Normal 5 5 2 4 7 2" xfId="35382" xr:uid="{04BC57C0-1548-4109-9F08-C1AF0EEDBCFF}"/>
    <cellStyle name="Normal 5 5 2 4 7 3" xfId="50266" xr:uid="{5758D321-7C86-435E-913E-AEBFBC846CEC}"/>
    <cellStyle name="Normal 5 5 2 4 8" xfId="14846" xr:uid="{50C97BCA-802A-4013-B552-3BA874682A2F}"/>
    <cellStyle name="Normal 5 5 2 4 8 2" xfId="40790" xr:uid="{334FDD8E-791E-4AB0-A92C-066506F862A2}"/>
    <cellStyle name="Normal 5 5 2 4 9" xfId="28536" xr:uid="{4492C315-E334-43BB-9569-7D934BE1293D}"/>
    <cellStyle name="Normal 5 5 2 5" xfId="310" xr:uid="{DBE6FC98-7C4B-4791-ABF2-325EAE06BC68}"/>
    <cellStyle name="Normal 5 5 2 5 2" xfId="1355" xr:uid="{85914EDB-743A-453C-8129-5E5E163BE55B}"/>
    <cellStyle name="Normal 5 5 2 5 2 2" xfId="1356" xr:uid="{78EFCD9E-A19C-4396-B6DC-590C4E890CB1}"/>
    <cellStyle name="Normal 5 5 2 5 2 2 2" xfId="13140" xr:uid="{C5DA3104-5373-451C-ADBF-1EF56124E225}"/>
    <cellStyle name="Normal 5 5 2 5 2 2 2 2" xfId="26830" xr:uid="{CA85E06A-5ADC-4528-A23E-9A0B9BA8A5C3}"/>
    <cellStyle name="Normal 5 5 2 5 2 2 2 2 2" xfId="40522" xr:uid="{4AC8CE7A-EA02-48D6-93D5-21122A8E96E7}"/>
    <cellStyle name="Normal 5 5 2 5 2 2 2 2 3" xfId="55406" xr:uid="{4747F03B-A345-40AE-8FBB-8E240C365D2D}"/>
    <cellStyle name="Normal 5 5 2 5 2 2 2 3" xfId="19986" xr:uid="{2DA6D381-EA03-46F8-B464-8B8EC4AEFE71}"/>
    <cellStyle name="Normal 5 5 2 5 2 2 2 4" xfId="33676" xr:uid="{47B7D265-DA16-4972-A5D2-0D730C14C4B7}"/>
    <cellStyle name="Normal 5 5 2 5 2 2 2 5" xfId="48560" xr:uid="{C8952754-00DC-4F0A-A0FB-6934D7276D16}"/>
    <cellStyle name="Normal 5 5 2 5 2 2 3" xfId="23408" xr:uid="{7E898D6E-D3DC-427C-9796-0AB74F4C6952}"/>
    <cellStyle name="Normal 5 5 2 5 2 2 3 2" xfId="37100" xr:uid="{D0219433-9980-4BD4-A6A3-F58E8B57168D}"/>
    <cellStyle name="Normal 5 5 2 5 2 2 3 3" xfId="51984" xr:uid="{66DE5067-063A-434D-A284-3838BE9E6434}"/>
    <cellStyle name="Normal 5 5 2 5 2 2 4" xfId="16564" xr:uid="{9EBD6998-3DE9-44E1-ACFE-0AF086EA9D95}"/>
    <cellStyle name="Normal 5 5 2 5 2 2 4 2" xfId="41048" xr:uid="{938ED72E-E5C2-4940-A085-0114003EF8C8}"/>
    <cellStyle name="Normal 5 5 2 5 2 2 5" xfId="30254" xr:uid="{63D1E9EE-7518-440B-9ADF-8006E1927AE5}"/>
    <cellStyle name="Normal 5 5 2 5 2 2 6" xfId="45138" xr:uid="{EA34CEF5-A32A-4A5F-90BB-C1A7A7D0A1FF}"/>
    <cellStyle name="Normal 5 5 2 5 2 2 7" xfId="9718" xr:uid="{292475F6-914E-430A-8438-DDE1D4927831}"/>
    <cellStyle name="Normal 5 5 2 5 2 3" xfId="11428" xr:uid="{AF56460B-884A-4166-8F3E-B6AA3714E395}"/>
    <cellStyle name="Normal 5 5 2 5 2 3 2" xfId="25118" xr:uid="{FAD1D3C3-2522-4304-A1B1-6F563738184E}"/>
    <cellStyle name="Normal 5 5 2 5 2 3 2 2" xfId="38810" xr:uid="{D6CD26FD-DFBB-43F1-8F37-9D0853E3CAA3}"/>
    <cellStyle name="Normal 5 5 2 5 2 3 2 3" xfId="53694" xr:uid="{93B3DF5D-CAFF-4A2D-910E-EA6406B99A73}"/>
    <cellStyle name="Normal 5 5 2 5 2 3 3" xfId="18274" xr:uid="{22B39D72-25F7-4B92-B61A-04E466F290E3}"/>
    <cellStyle name="Normal 5 5 2 5 2 3 4" xfId="31964" xr:uid="{E2533FCC-14E5-45B7-B252-3B0466C6A82E}"/>
    <cellStyle name="Normal 5 5 2 5 2 3 5" xfId="46848" xr:uid="{4C8D1764-0202-40FF-916B-E10A6559A292}"/>
    <cellStyle name="Normal 5 5 2 5 2 4" xfId="21696" xr:uid="{AA8A6121-3165-47E8-880A-59A882D95335}"/>
    <cellStyle name="Normal 5 5 2 5 2 4 2" xfId="35388" xr:uid="{BC3FBD67-5CE2-4201-B71D-4A13AFA3E9E1}"/>
    <cellStyle name="Normal 5 5 2 5 2 4 3" xfId="50272" xr:uid="{E7A0BAC2-1017-4A58-AAAB-3CD945E480A9}"/>
    <cellStyle name="Normal 5 5 2 5 2 5" xfId="14852" xr:uid="{090A89A7-2EC1-4E66-AEE0-E16E2834E827}"/>
    <cellStyle name="Normal 5 5 2 5 2 5 2" xfId="41047" xr:uid="{A1AF4AAD-A2D7-4A5C-BFF6-72D25D520980}"/>
    <cellStyle name="Normal 5 5 2 5 2 6" xfId="28542" xr:uid="{B369D8ED-67B2-448D-9F88-B3E05E38C9DD}"/>
    <cellStyle name="Normal 5 5 2 5 2 7" xfId="43426" xr:uid="{EBEFAE7A-9FA1-4B68-9324-2E47916ADC60}"/>
    <cellStyle name="Normal 5 5 2 5 2 8" xfId="8006" xr:uid="{A1740983-A134-42D7-8C73-B8352ABA2244}"/>
    <cellStyle name="Normal 5 5 2 5 3" xfId="1357" xr:uid="{A39364F9-C344-4BB8-80F8-D631864A656C}"/>
    <cellStyle name="Normal 5 5 2 5 3 2" xfId="13139" xr:uid="{F9607D79-84BA-43D8-90C3-2815A11AC399}"/>
    <cellStyle name="Normal 5 5 2 5 3 2 2" xfId="26829" xr:uid="{D4A0DCE1-0CFD-4A08-83A7-DC74D34792C9}"/>
    <cellStyle name="Normal 5 5 2 5 3 2 2 2" xfId="40521" xr:uid="{F7BEF756-490D-4367-ADAE-91E055A4853F}"/>
    <cellStyle name="Normal 5 5 2 5 3 2 2 3" xfId="55405" xr:uid="{FCA89C6C-BFFB-420D-B150-78417104997A}"/>
    <cellStyle name="Normal 5 5 2 5 3 2 3" xfId="19985" xr:uid="{1CCFB45B-EFA4-41DB-BD14-4D34F036BB9B}"/>
    <cellStyle name="Normal 5 5 2 5 3 2 4" xfId="33675" xr:uid="{EAB1D3B0-162B-4430-819B-C692B9691524}"/>
    <cellStyle name="Normal 5 5 2 5 3 2 5" xfId="48559" xr:uid="{A4855C24-0362-4D9A-BC45-C58CB9E81CB8}"/>
    <cellStyle name="Normal 5 5 2 5 3 3" xfId="23407" xr:uid="{B03AD394-5531-4B3C-9B4C-41755D4B5225}"/>
    <cellStyle name="Normal 5 5 2 5 3 3 2" xfId="37099" xr:uid="{D3D42780-0A24-417D-AFBA-F4B0A197B9AC}"/>
    <cellStyle name="Normal 5 5 2 5 3 3 3" xfId="51983" xr:uid="{D25A337B-4491-4AA2-820B-B95984ECC09E}"/>
    <cellStyle name="Normal 5 5 2 5 3 4" xfId="16563" xr:uid="{15C77BD6-2FDB-4A75-8E5D-BA22C0C05610}"/>
    <cellStyle name="Normal 5 5 2 5 3 4 2" xfId="41049" xr:uid="{FAD3723D-8CF3-4BFA-9A2E-BDB0F2E29BFC}"/>
    <cellStyle name="Normal 5 5 2 5 3 5" xfId="30253" xr:uid="{03229413-2FB4-4992-9B39-94BFE8BE70AD}"/>
    <cellStyle name="Normal 5 5 2 5 3 6" xfId="45137" xr:uid="{C9E248DF-4F34-4996-9657-D16442E05A5D}"/>
    <cellStyle name="Normal 5 5 2 5 3 7" xfId="9717" xr:uid="{7C056F5F-6132-48A7-9A23-4F8D42760531}"/>
    <cellStyle name="Normal 5 5 2 5 4" xfId="2897" xr:uid="{741757EA-5D58-45D8-BEA4-61A3056A56CB}"/>
    <cellStyle name="Normal 5 5 2 5 4 2" xfId="25117" xr:uid="{FDAAA8BE-7956-44B8-8358-1A845A6BA486}"/>
    <cellStyle name="Normal 5 5 2 5 4 2 2" xfId="38809" xr:uid="{43DBDEC0-51C8-4538-92FF-FB58297C2983}"/>
    <cellStyle name="Normal 5 5 2 5 4 2 3" xfId="53693" xr:uid="{4594E8B6-F0E7-41BF-A1F4-185734B2813F}"/>
    <cellStyle name="Normal 5 5 2 5 4 3" xfId="18273" xr:uid="{ADB190D6-51BF-4081-B23D-B030DC3D439D}"/>
    <cellStyle name="Normal 5 5 2 5 4 3 2" xfId="41172" xr:uid="{02C4CDCC-ED22-4A46-B3C4-F4D8B2E0E82E}"/>
    <cellStyle name="Normal 5 5 2 5 4 4" xfId="31963" xr:uid="{047DCFEF-DC54-4A40-AC4D-9E8FDFE2FD30}"/>
    <cellStyle name="Normal 5 5 2 5 4 5" xfId="46847" xr:uid="{B4B10C3A-6E7A-4F14-AFAD-E9EFDEFF107E}"/>
    <cellStyle name="Normal 5 5 2 5 4 6" xfId="11427" xr:uid="{E91ADD65-15D0-49A5-9C81-5C51416FE091}"/>
    <cellStyle name="Normal 5 5 2 5 5" xfId="21695" xr:uid="{5CAEEDBA-F392-4B51-9D49-DD6DC2D9BE86}"/>
    <cellStyle name="Normal 5 5 2 5 5 2" xfId="35387" xr:uid="{372AA7AA-C009-484D-B01A-BA27988E94F2}"/>
    <cellStyle name="Normal 5 5 2 5 5 3" xfId="50271" xr:uid="{D8099F09-91DD-4759-81EC-2C3DE9C24E8D}"/>
    <cellStyle name="Normal 5 5 2 5 6" xfId="14851" xr:uid="{AC15605F-BB0E-41B3-8F7F-56A143D62888}"/>
    <cellStyle name="Normal 5 5 2 5 6 2" xfId="40791" xr:uid="{5C307E0E-4594-4E85-84B2-DDCA35B41556}"/>
    <cellStyle name="Normal 5 5 2 5 7" xfId="28541" xr:uid="{1AE7CC13-0946-4FB0-AA14-C736CB9EC44B}"/>
    <cellStyle name="Normal 5 5 2 5 8" xfId="43425" xr:uid="{5985B28E-BF75-44DB-89D1-468D80A96BA6}"/>
    <cellStyle name="Normal 5 5 2 5 9" xfId="8005" xr:uid="{C8D22A59-9E89-4B10-848F-1BC5A643C19E}"/>
    <cellStyle name="Normal 5 5 2 6" xfId="1358" xr:uid="{15FB8C10-1B79-4FBA-A911-A7B680629365}"/>
    <cellStyle name="Normal 5 5 2 6 2" xfId="1359" xr:uid="{AA8626C5-377E-4B28-988D-018BC7EDA3B2}"/>
    <cellStyle name="Normal 5 5 2 6 2 2" xfId="13141" xr:uid="{C811A11D-C313-4FFB-B312-3E74CB2AA9DA}"/>
    <cellStyle name="Normal 5 5 2 6 2 2 2" xfId="26831" xr:uid="{E2D43995-B4D6-4CCE-B608-78B80D8F3614}"/>
    <cellStyle name="Normal 5 5 2 6 2 2 2 2" xfId="40523" xr:uid="{00F4588A-CA41-475D-8AE8-55679DF7526F}"/>
    <cellStyle name="Normal 5 5 2 6 2 2 2 3" xfId="55407" xr:uid="{768FF741-0479-4D7B-979B-73CB306D094E}"/>
    <cellStyle name="Normal 5 5 2 6 2 2 3" xfId="19987" xr:uid="{7A71E0AB-18B6-40F5-88A9-EA80B96353CA}"/>
    <cellStyle name="Normal 5 5 2 6 2 2 4" xfId="33677" xr:uid="{75CE18F1-2F66-4FDD-A94C-202AFF07E030}"/>
    <cellStyle name="Normal 5 5 2 6 2 2 5" xfId="48561" xr:uid="{F6620126-2050-4DAD-ADBB-349E9DACFC18}"/>
    <cellStyle name="Normal 5 5 2 6 2 3" xfId="23409" xr:uid="{29F117F1-C85C-439E-B5EE-95774AC5ABDC}"/>
    <cellStyle name="Normal 5 5 2 6 2 3 2" xfId="37101" xr:uid="{F3CDE463-DE73-4A68-A8B6-BCA7C301FA25}"/>
    <cellStyle name="Normal 5 5 2 6 2 3 3" xfId="51985" xr:uid="{FE151EE2-893E-44A5-88A8-7D6EA97149C3}"/>
    <cellStyle name="Normal 5 5 2 6 2 4" xfId="16565" xr:uid="{99BF35E8-BD99-433D-A723-3D9FAB0EE495}"/>
    <cellStyle name="Normal 5 5 2 6 2 4 2" xfId="41051" xr:uid="{334CD9E8-7ADD-477C-9B4B-689781E2FDE2}"/>
    <cellStyle name="Normal 5 5 2 6 2 5" xfId="30255" xr:uid="{AC9F2704-E630-4540-A87C-DE1D783C351B}"/>
    <cellStyle name="Normal 5 5 2 6 2 6" xfId="45139" xr:uid="{21432195-C511-4077-BA46-B7E291667A50}"/>
    <cellStyle name="Normal 5 5 2 6 2 7" xfId="9719" xr:uid="{B0E168E8-1939-4037-BD34-648C329A0B18}"/>
    <cellStyle name="Normal 5 5 2 6 3" xfId="2898" xr:uid="{BA9B7F3F-F6B6-4A00-AF7B-05180F2D5090}"/>
    <cellStyle name="Normal 5 5 2 6 3 2" xfId="25119" xr:uid="{DD3DD599-7EA3-4454-A92D-533405D3A371}"/>
    <cellStyle name="Normal 5 5 2 6 3 2 2" xfId="38811" xr:uid="{BE3C0C4A-4133-4355-BD09-B42373E21FBE}"/>
    <cellStyle name="Normal 5 5 2 6 3 2 3" xfId="53695" xr:uid="{27470D2D-D9AE-4790-BD2C-53CBA2EFA3CB}"/>
    <cellStyle name="Normal 5 5 2 6 3 3" xfId="18275" xr:uid="{40740D61-CD41-4AAB-8649-2EBB1C40B8E5}"/>
    <cellStyle name="Normal 5 5 2 6 3 3 2" xfId="41173" xr:uid="{4223C2A0-9E3C-480A-89D3-563C0C683150}"/>
    <cellStyle name="Normal 5 5 2 6 3 4" xfId="31965" xr:uid="{C3110787-A53A-4AE1-9983-55632D01399E}"/>
    <cellStyle name="Normal 5 5 2 6 3 5" xfId="46849" xr:uid="{B496636E-CF44-40F0-8DE5-66635A11353B}"/>
    <cellStyle name="Normal 5 5 2 6 3 6" xfId="11429" xr:uid="{3D001F3C-D21F-4C51-A839-096E205D8C15}"/>
    <cellStyle name="Normal 5 5 2 6 4" xfId="2899" xr:uid="{FE6306F7-ADD2-4CB2-851B-9B5346DFF99B}"/>
    <cellStyle name="Normal 5 5 2 6 4 2" xfId="41174" xr:uid="{F5109A09-0B0C-4396-9E3C-4F6B3431FA1F}"/>
    <cellStyle name="Normal 5 5 2 6 4 3" xfId="35389" xr:uid="{D670BD79-FE1F-449C-A0F0-B610241A3FD4}"/>
    <cellStyle name="Normal 5 5 2 6 4 4" xfId="50273" xr:uid="{15360184-4445-404A-9694-CD28964D15AC}"/>
    <cellStyle name="Normal 5 5 2 6 4 5" xfId="21697" xr:uid="{7661059E-5C7E-4AB1-8FD1-2ADC4410685A}"/>
    <cellStyle name="Normal 5 5 2 6 5" xfId="14853" xr:uid="{BF644FA8-FD1C-42A1-9309-CFFDA8825E44}"/>
    <cellStyle name="Normal 5 5 2 6 5 2" xfId="41050" xr:uid="{8ECD4646-28E4-4C08-B469-BA5C155A7989}"/>
    <cellStyle name="Normal 5 5 2 6 6" xfId="28543" xr:uid="{894D228A-3E67-4359-9B38-92A1B34ACC80}"/>
    <cellStyle name="Normal 5 5 2 6 7" xfId="43427" xr:uid="{E97D84C3-B93E-4A08-86D2-F7649130E0B0}"/>
    <cellStyle name="Normal 5 5 2 6 8" xfId="8007" xr:uid="{575EA6F5-05D2-4F1B-A872-0A2C5F76249A}"/>
    <cellStyle name="Normal 5 5 2 7" xfId="1360" xr:uid="{411C586B-C83E-4EF0-AE22-B4FF5559CE28}"/>
    <cellStyle name="Normal 5 5 2 7 2" xfId="9720" xr:uid="{38400B23-D419-4045-80FE-27F1743F44F8}"/>
    <cellStyle name="Normal 5 5 2 7 2 2" xfId="13142" xr:uid="{5907DF6D-ADF7-418E-BA72-45500801B34A}"/>
    <cellStyle name="Normal 5 5 2 7 2 2 2" xfId="26832" xr:uid="{A8DC4335-0326-4D27-A7A2-3BECE16E4103}"/>
    <cellStyle name="Normal 5 5 2 7 2 2 2 2" xfId="40524" xr:uid="{80C051E8-E56C-4E89-BF79-C8A4A2BAE18A}"/>
    <cellStyle name="Normal 5 5 2 7 2 2 2 3" xfId="55408" xr:uid="{E2C05DBC-2182-4FB0-86E8-1C7E4D49C60F}"/>
    <cellStyle name="Normal 5 5 2 7 2 2 3" xfId="19988" xr:uid="{1A5F0777-2196-420B-8847-AE516C01B8DC}"/>
    <cellStyle name="Normal 5 5 2 7 2 2 4" xfId="33678" xr:uid="{0A91A01A-D20C-44BD-8AE3-7376884CAEE8}"/>
    <cellStyle name="Normal 5 5 2 7 2 2 5" xfId="48562" xr:uid="{D9AC08ED-CBEA-4329-9081-84320925760B}"/>
    <cellStyle name="Normal 5 5 2 7 2 3" xfId="23410" xr:uid="{331F8929-B634-461C-BB73-180622FD5E98}"/>
    <cellStyle name="Normal 5 5 2 7 2 3 2" xfId="37102" xr:uid="{4617A405-4FB9-4D43-B728-0A0CC5551A06}"/>
    <cellStyle name="Normal 5 5 2 7 2 3 3" xfId="51986" xr:uid="{32428A3C-54D7-40B5-B4DB-4A5717D1C6E4}"/>
    <cellStyle name="Normal 5 5 2 7 2 4" xfId="16566" xr:uid="{808D67A3-1EA7-46F4-8C8A-20964F3F97A6}"/>
    <cellStyle name="Normal 5 5 2 7 2 5" xfId="30256" xr:uid="{65374FFC-11BD-415C-80F5-DA0F994605BD}"/>
    <cellStyle name="Normal 5 5 2 7 2 6" xfId="45140" xr:uid="{F96943B4-370F-41CE-9C47-0C8473C6A3D1}"/>
    <cellStyle name="Normal 5 5 2 7 3" xfId="11430" xr:uid="{45494727-8677-4B5C-A07C-F9BA7FD345FB}"/>
    <cellStyle name="Normal 5 5 2 7 3 2" xfId="25120" xr:uid="{BC96C12C-3FAB-44D5-A8BF-63F5CE2DCCFB}"/>
    <cellStyle name="Normal 5 5 2 7 3 2 2" xfId="38812" xr:uid="{D8DDED59-E505-41F5-A968-1E5F128FABAD}"/>
    <cellStyle name="Normal 5 5 2 7 3 2 3" xfId="53696" xr:uid="{A059DA39-5135-4405-97EA-58BBBCDE84F7}"/>
    <cellStyle name="Normal 5 5 2 7 3 3" xfId="18276" xr:uid="{96B149BD-1BEC-4F1F-B1F0-F7F8F55EDC09}"/>
    <cellStyle name="Normal 5 5 2 7 3 4" xfId="31966" xr:uid="{444926F5-B6EF-4861-8E3C-44D8522F6323}"/>
    <cellStyle name="Normal 5 5 2 7 3 5" xfId="46850" xr:uid="{7DEAA043-3ED7-4D1B-B22D-86528296B97C}"/>
    <cellStyle name="Normal 5 5 2 7 4" xfId="21698" xr:uid="{DD84EE62-EE2F-4647-BCB4-01E6D3100D79}"/>
    <cellStyle name="Normal 5 5 2 7 4 2" xfId="35390" xr:uid="{AF0E06EF-9104-4195-99BD-5D8DE78C05C3}"/>
    <cellStyle name="Normal 5 5 2 7 4 3" xfId="50274" xr:uid="{9A398B83-4890-4819-BCC1-C42397177006}"/>
    <cellStyle name="Normal 5 5 2 7 5" xfId="14854" xr:uid="{9F0CA405-F29D-48BD-AE0E-2521E545A6E2}"/>
    <cellStyle name="Normal 5 5 2 7 5 2" xfId="41052" xr:uid="{89E90373-F569-4AB4-8D1A-C55A2820C14F}"/>
    <cellStyle name="Normal 5 5 2 7 6" xfId="28544" xr:uid="{9CFEF9C0-08F1-4629-8FF8-760E2B2E9CD4}"/>
    <cellStyle name="Normal 5 5 2 7 7" xfId="43428" xr:uid="{A06CACAE-70D3-45ED-A009-0BC22AADA5BA}"/>
    <cellStyle name="Normal 5 5 2 7 8" xfId="8008" xr:uid="{AC202D98-7CA4-495F-8946-67D684859CF0}"/>
    <cellStyle name="Normal 5 5 2 8" xfId="2900" xr:uid="{1CBC05BB-4067-4A50-B52E-06B0306BE5DE}"/>
    <cellStyle name="Normal 5 5 2 8 2" xfId="13113" xr:uid="{234552E1-23E0-403A-AD0F-892DC91FC799}"/>
    <cellStyle name="Normal 5 5 2 8 2 2" xfId="26803" xr:uid="{15008CD3-080A-4378-9ED4-3E93A2C073DC}"/>
    <cellStyle name="Normal 5 5 2 8 2 2 2" xfId="40495" xr:uid="{BC6B19CA-6BD0-43FF-B19F-81A0086AB42B}"/>
    <cellStyle name="Normal 5 5 2 8 2 2 3" xfId="55379" xr:uid="{18E673A9-C2BE-4225-A69D-C6115AFF595B}"/>
    <cellStyle name="Normal 5 5 2 8 2 3" xfId="19959" xr:uid="{C6DFB13C-C815-4832-A3C6-024363045CB1}"/>
    <cellStyle name="Normal 5 5 2 8 2 4" xfId="33649" xr:uid="{A2DE9744-EFBD-4E28-B5E6-13DDD1C27602}"/>
    <cellStyle name="Normal 5 5 2 8 2 5" xfId="48533" xr:uid="{AC1CB7A5-9789-42A4-9FB2-1288C98509EB}"/>
    <cellStyle name="Normal 5 5 2 8 3" xfId="23381" xr:uid="{4E43D495-9C57-4EB3-BE13-423F9DB1086F}"/>
    <cellStyle name="Normal 5 5 2 8 3 2" xfId="37073" xr:uid="{80CAAF01-E235-4439-8258-B54D1D7AEDC2}"/>
    <cellStyle name="Normal 5 5 2 8 3 3" xfId="51957" xr:uid="{A2001C64-2A4B-46A7-A1B0-264E79703E91}"/>
    <cellStyle name="Normal 5 5 2 8 4" xfId="16537" xr:uid="{E6276652-EC24-42A1-BD7D-44B8CD509491}"/>
    <cellStyle name="Normal 5 5 2 8 4 2" xfId="41175" xr:uid="{C7848C0B-8F61-44A2-A17C-950FD115DDB9}"/>
    <cellStyle name="Normal 5 5 2 8 5" xfId="30227" xr:uid="{68E21BFB-4CC3-4E0D-BC2C-D80887C449F9}"/>
    <cellStyle name="Normal 5 5 2 8 6" xfId="45111" xr:uid="{AFF6B4E8-2B42-474C-A5FC-0746E747FA64}"/>
    <cellStyle name="Normal 5 5 2 8 7" xfId="9691" xr:uid="{F787AA3C-AB89-43A7-B08B-B139245F9BF5}"/>
    <cellStyle name="Normal 5 5 2 9" xfId="2901" xr:uid="{00636DAA-3503-408B-9258-0B003FBC6A6B}"/>
    <cellStyle name="Normal 5 5 2 9 2" xfId="25091" xr:uid="{FACC2EB8-2B07-41E4-93BC-6BC4EE54FD48}"/>
    <cellStyle name="Normal 5 5 2 9 2 2" xfId="38783" xr:uid="{CBBAE03A-B492-411D-ADD0-7D59E96001B1}"/>
    <cellStyle name="Normal 5 5 2 9 2 3" xfId="53667" xr:uid="{C2445740-2784-4B13-94B7-845F5F94C579}"/>
    <cellStyle name="Normal 5 5 2 9 3" xfId="18247" xr:uid="{850E49A9-BA11-4235-B334-6E16E1427B78}"/>
    <cellStyle name="Normal 5 5 2 9 3 2" xfId="41176" xr:uid="{201DF79B-BF9B-41EB-9378-83870A760B18}"/>
    <cellStyle name="Normal 5 5 2 9 4" xfId="31937" xr:uid="{C0FC59A1-E0F8-4909-9B21-C31B1597361F}"/>
    <cellStyle name="Normal 5 5 2 9 5" xfId="46821" xr:uid="{18A762B6-10B3-485A-9061-7259861B2D8A}"/>
    <cellStyle name="Normal 5 5 2 9 6" xfId="11401" xr:uid="{CE4FB83C-2153-473D-973D-228D7A87941D}"/>
    <cellStyle name="Normal 5 5 3" xfId="105" xr:uid="{337723B9-6125-40AD-9452-D7B94A182090}"/>
    <cellStyle name="Normal 5 5 3 10" xfId="14855" xr:uid="{25A56049-2B52-4F76-8FDD-C208719952F1}"/>
    <cellStyle name="Normal 5 5 3 10 2" xfId="40770" xr:uid="{250E3CD6-D35D-413A-9BE9-E66716FE96A8}"/>
    <cellStyle name="Normal 5 5 3 11" xfId="28545" xr:uid="{7A91F970-5FC3-4CE9-B8E8-2ED5235DD7A4}"/>
    <cellStyle name="Normal 5 5 3 12" xfId="43429" xr:uid="{9D77203F-F3BE-4AB1-ABC5-DD5F6F57B68C}"/>
    <cellStyle name="Normal 5 5 3 13" xfId="8009" xr:uid="{B748FCE6-5453-43A6-9B93-C04DF2E1A4FD}"/>
    <cellStyle name="Normal 5 5 3 2" xfId="106" xr:uid="{5DC96C8A-83F4-43E4-A193-FF484B31A075}"/>
    <cellStyle name="Normal 5 5 3 2 10" xfId="43430" xr:uid="{A5CE061C-7523-4423-BCF8-5BCE59DA6DCC}"/>
    <cellStyle name="Normal 5 5 3 2 11" xfId="8010" xr:uid="{51CA5129-1704-42B1-AF94-2D542C10E92A}"/>
    <cellStyle name="Normal 5 5 3 2 2" xfId="572" xr:uid="{5D49189C-AB11-44E2-875F-52E02CDD536E}"/>
    <cellStyle name="Normal 5 5 3 2 2 2" xfId="1361" xr:uid="{87EC6F37-9467-4A21-8596-4690B177AB89}"/>
    <cellStyle name="Normal 5 5 3 2 2 2 2" xfId="1362" xr:uid="{892FF603-0DEC-4AA9-9048-FE568432A73D}"/>
    <cellStyle name="Normal 5 5 3 2 2 2 2 2" xfId="4471" xr:uid="{FD80A840-23A9-4A8D-BEA2-02D7A213CFA4}"/>
    <cellStyle name="Normal 5 5 3 2 2 2 2 2 2" xfId="26836" xr:uid="{E2371B42-FCA9-46C6-BA28-27B28FB8A273}"/>
    <cellStyle name="Normal 5 5 3 2 2 2 2 2 2 2" xfId="40528" xr:uid="{C09827AF-028D-4A3B-828D-4899BCBEBA17}"/>
    <cellStyle name="Normal 5 5 3 2 2 2 2 2 2 3" xfId="55412" xr:uid="{7B79F7B7-89B4-44D4-A6DA-408E118A6760}"/>
    <cellStyle name="Normal 5 5 3 2 2 2 2 2 3" xfId="19992" xr:uid="{77C044AA-9B88-4599-8279-D6542B0AF9DD}"/>
    <cellStyle name="Normal 5 5 3 2 2 2 2 2 3 2" xfId="41348" xr:uid="{F6BFA997-9C0F-4838-8141-416578C9F475}"/>
    <cellStyle name="Normal 5 5 3 2 2 2 2 2 4" xfId="33682" xr:uid="{167102F2-3028-4BBE-ADEB-991620F1FA2A}"/>
    <cellStyle name="Normal 5 5 3 2 2 2 2 2 5" xfId="48566" xr:uid="{7A42C459-04CD-4BF0-AD7B-9E9616CE8C4E}"/>
    <cellStyle name="Normal 5 5 3 2 2 2 2 2 6" xfId="13146" xr:uid="{06C2AB88-E8C7-4D41-B576-E6ADAD729FC1}"/>
    <cellStyle name="Normal 5 5 3 2 2 2 2 3" xfId="23414" xr:uid="{7F41FEB7-E6CE-4426-A763-6B43DB23E534}"/>
    <cellStyle name="Normal 5 5 3 2 2 2 2 3 2" xfId="37106" xr:uid="{1C482D6B-58B4-45D5-82A3-8F58C7AE58D7}"/>
    <cellStyle name="Normal 5 5 3 2 2 2 2 3 3" xfId="51990" xr:uid="{E82FBBCF-8F14-412C-A1CA-0B880EBB9590}"/>
    <cellStyle name="Normal 5 5 3 2 2 2 2 4" xfId="16570" xr:uid="{43F1EA57-C37F-4FDA-8A96-7153D7869DED}"/>
    <cellStyle name="Normal 5 5 3 2 2 2 2 4 2" xfId="41054" xr:uid="{6177FE7B-9598-465C-9494-0C269243660F}"/>
    <cellStyle name="Normal 5 5 3 2 2 2 2 5" xfId="30260" xr:uid="{F2EC19C0-8E7A-4184-AB1F-C82EAEAE7016}"/>
    <cellStyle name="Normal 5 5 3 2 2 2 2 6" xfId="45144" xr:uid="{A3290AE0-F9A6-4146-8E52-9507A8D2D798}"/>
    <cellStyle name="Normal 5 5 3 2 2 2 2 7" xfId="9724" xr:uid="{FB86A186-F8FB-4631-868D-822B87590EF6}"/>
    <cellStyle name="Normal 5 5 3 2 2 2 3" xfId="4472" xr:uid="{F6D4409B-1471-4F6C-A4CB-C384EFB34EE3}"/>
    <cellStyle name="Normal 5 5 3 2 2 2 3 2" xfId="25124" xr:uid="{0F257ACB-FE4F-4A3D-942A-ECD9731EF3EE}"/>
    <cellStyle name="Normal 5 5 3 2 2 2 3 2 2" xfId="38816" xr:uid="{850C863E-D5AD-4963-A645-238529E105DA}"/>
    <cellStyle name="Normal 5 5 3 2 2 2 3 2 3" xfId="53700" xr:uid="{71162483-30FA-4F2F-98FC-6C0A1CF7C36C}"/>
    <cellStyle name="Normal 5 5 3 2 2 2 3 3" xfId="18280" xr:uid="{BC16249C-C5F7-4B0B-9B58-C8F204A50384}"/>
    <cellStyle name="Normal 5 5 3 2 2 2 3 3 2" xfId="41349" xr:uid="{05D8D189-DAFC-42AC-A3DF-28C112866632}"/>
    <cellStyle name="Normal 5 5 3 2 2 2 3 4" xfId="31970" xr:uid="{BC258F33-68C9-4BC8-839D-912AA82C12F7}"/>
    <cellStyle name="Normal 5 5 3 2 2 2 3 5" xfId="46854" xr:uid="{F6EE13BA-18D8-49CC-AAC4-4EE89DEDF48B}"/>
    <cellStyle name="Normal 5 5 3 2 2 2 3 6" xfId="11434" xr:uid="{BB15E2DC-EBC4-473D-AE5E-F3E7903C211C}"/>
    <cellStyle name="Normal 5 5 3 2 2 2 4" xfId="21702" xr:uid="{39D1F5D2-9689-49C8-95BF-0EED4E77E9EC}"/>
    <cellStyle name="Normal 5 5 3 2 2 2 4 2" xfId="35394" xr:uid="{22CAE958-8F23-4B0A-B2F6-84C20FE943E6}"/>
    <cellStyle name="Normal 5 5 3 2 2 2 4 3" xfId="50278" xr:uid="{A764FA00-60B7-46D5-9D94-5BCC18A6D7FF}"/>
    <cellStyle name="Normal 5 5 3 2 2 2 5" xfId="14858" xr:uid="{49E4F8F9-C7DD-4440-A440-A54727EA9674}"/>
    <cellStyle name="Normal 5 5 3 2 2 2 5 2" xfId="41053" xr:uid="{360D272E-B9BC-4D94-9739-19EF6AF316FE}"/>
    <cellStyle name="Normal 5 5 3 2 2 2 6" xfId="28548" xr:uid="{097594DB-311F-42A4-8246-3813CB82E011}"/>
    <cellStyle name="Normal 5 5 3 2 2 2 7" xfId="43432" xr:uid="{2DA28C06-657D-4792-A3ED-FE60E553AC3C}"/>
    <cellStyle name="Normal 5 5 3 2 2 2 8" xfId="8012" xr:uid="{8253682B-A464-4036-8709-D8F5C8A522D3}"/>
    <cellStyle name="Normal 5 5 3 2 2 3" xfId="1363" xr:uid="{A4409E8B-0225-4B64-9AF1-9941B8B65175}"/>
    <cellStyle name="Normal 5 5 3 2 2 3 2" xfId="4473" xr:uid="{B2726B91-3922-46C3-B2B7-2FEDD456556D}"/>
    <cellStyle name="Normal 5 5 3 2 2 3 2 2" xfId="26835" xr:uid="{E1F864B5-0DF0-42D3-9506-36DFAD947544}"/>
    <cellStyle name="Normal 5 5 3 2 2 3 2 2 2" xfId="40527" xr:uid="{7ABC6F40-BDBC-4F41-AE49-BB6F1B4CAF5B}"/>
    <cellStyle name="Normal 5 5 3 2 2 3 2 2 3" xfId="55411" xr:uid="{05BADC5C-F52E-4167-B451-961ACA2E46AB}"/>
    <cellStyle name="Normal 5 5 3 2 2 3 2 3" xfId="19991" xr:uid="{BA467AF9-AE2F-486C-8366-045A8AB91252}"/>
    <cellStyle name="Normal 5 5 3 2 2 3 2 3 2" xfId="41350" xr:uid="{173F885A-5486-421A-B762-22E68399E57F}"/>
    <cellStyle name="Normal 5 5 3 2 2 3 2 4" xfId="33681" xr:uid="{5375BB01-87D2-46C9-83DE-6212A98D6CDE}"/>
    <cellStyle name="Normal 5 5 3 2 2 3 2 5" xfId="48565" xr:uid="{1DF9F7AB-80D4-4D13-B1C6-3985F5925925}"/>
    <cellStyle name="Normal 5 5 3 2 2 3 2 6" xfId="13145" xr:uid="{81F4B451-424D-4A54-8DCD-E0D79E5B2172}"/>
    <cellStyle name="Normal 5 5 3 2 2 3 3" xfId="23413" xr:uid="{02AFE192-E571-4A7D-B9CB-B35B713C285D}"/>
    <cellStyle name="Normal 5 5 3 2 2 3 3 2" xfId="37105" xr:uid="{373C1517-2C17-45FC-A1FF-0C9547BEBE5F}"/>
    <cellStyle name="Normal 5 5 3 2 2 3 3 3" xfId="51989" xr:uid="{F9A9ED0E-0264-42DE-8AF7-5A6699814B1E}"/>
    <cellStyle name="Normal 5 5 3 2 2 3 4" xfId="16569" xr:uid="{3852962E-75C5-4219-9ECC-2E4259F3FFCC}"/>
    <cellStyle name="Normal 5 5 3 2 2 3 4 2" xfId="41055" xr:uid="{A2916C1E-BB50-4104-8EC5-D095E0560168}"/>
    <cellStyle name="Normal 5 5 3 2 2 3 5" xfId="30259" xr:uid="{C74021D2-17DB-4657-9DED-BD275CAE3515}"/>
    <cellStyle name="Normal 5 5 3 2 2 3 6" xfId="45143" xr:uid="{2FEA14F6-D75F-4185-93E7-F8A9C5BA8F77}"/>
    <cellStyle name="Normal 5 5 3 2 2 3 7" xfId="9723" xr:uid="{D0318FC0-5D76-4B4B-A625-86EBB8ACBA45}"/>
    <cellStyle name="Normal 5 5 3 2 2 4" xfId="2902" xr:uid="{0EBD4B68-9945-49F1-AC02-81DD71DAC4BB}"/>
    <cellStyle name="Normal 5 5 3 2 2 4 2" xfId="25123" xr:uid="{8DEBCA28-6712-497E-B621-88C3175E9876}"/>
    <cellStyle name="Normal 5 5 3 2 2 4 2 2" xfId="38815" xr:uid="{60B3D95E-6E4A-44E7-8EB1-2A5A05A72FEE}"/>
    <cellStyle name="Normal 5 5 3 2 2 4 2 3" xfId="53699" xr:uid="{8F5987F6-8919-4358-89E0-89BEF4AC4C49}"/>
    <cellStyle name="Normal 5 5 3 2 2 4 3" xfId="18279" xr:uid="{1C4005E4-2CCA-4DB7-9DBF-08A33B63C2D9}"/>
    <cellStyle name="Normal 5 5 3 2 2 4 3 2" xfId="41177" xr:uid="{12A6617F-F122-41C5-98C9-5B1C1276A7B6}"/>
    <cellStyle name="Normal 5 5 3 2 2 4 4" xfId="31969" xr:uid="{E50AA445-C3F8-456D-8DF0-4D478EDBC4E3}"/>
    <cellStyle name="Normal 5 5 3 2 2 4 5" xfId="46853" xr:uid="{913F1AE1-216D-4F59-8804-B261A3A713DF}"/>
    <cellStyle name="Normal 5 5 3 2 2 4 6" xfId="11433" xr:uid="{4AF09CFC-3593-494D-84D5-B85195DEED8D}"/>
    <cellStyle name="Normal 5 5 3 2 2 5" xfId="21701" xr:uid="{D6E0B411-9AFA-4F33-A86C-227CAA80AAD2}"/>
    <cellStyle name="Normal 5 5 3 2 2 5 2" xfId="35393" xr:uid="{05210A3E-7356-458A-9C41-E2CB9D2B8003}"/>
    <cellStyle name="Normal 5 5 3 2 2 5 3" xfId="50277" xr:uid="{46EA12AA-F0D5-4122-AC07-3B693C434626}"/>
    <cellStyle name="Normal 5 5 3 2 2 6" xfId="14857" xr:uid="{CDD636C6-B108-4AB0-BF46-EB06A4939D81}"/>
    <cellStyle name="Normal 5 5 3 2 2 6 2" xfId="40848" xr:uid="{D9F6D7CF-FFD9-4901-8923-521062A6DB27}"/>
    <cellStyle name="Normal 5 5 3 2 2 7" xfId="28547" xr:uid="{3786863E-151B-4A93-83FD-B3D7C28140E5}"/>
    <cellStyle name="Normal 5 5 3 2 2 8" xfId="43431" xr:uid="{61318AAA-8C74-43D9-8A90-14FC34EBBADC}"/>
    <cellStyle name="Normal 5 5 3 2 2 9" xfId="8011" xr:uid="{15D8BE2C-777E-4F3D-96A3-3E048E9246B6}"/>
    <cellStyle name="Normal 5 5 3 2 3" xfId="1364" xr:uid="{C523B2C8-AC7A-4766-90C4-DA9FE3571DCB}"/>
    <cellStyle name="Normal 5 5 3 2 3 2" xfId="1365" xr:uid="{8863399F-A916-4470-8841-C94B12BBC617}"/>
    <cellStyle name="Normal 5 5 3 2 3 2 2" xfId="4474" xr:uid="{11943E08-4E03-40FA-8C7E-2E192E8DD7C4}"/>
    <cellStyle name="Normal 5 5 3 2 3 2 2 2" xfId="26837" xr:uid="{660CDF6C-B90C-487C-AC58-03032EE35EA6}"/>
    <cellStyle name="Normal 5 5 3 2 3 2 2 2 2" xfId="40529" xr:uid="{08BD4B44-EB68-405B-9EA1-EF0A99B8E5C4}"/>
    <cellStyle name="Normal 5 5 3 2 3 2 2 2 3" xfId="55413" xr:uid="{FFCA0E83-71A1-4E37-ACCC-A89C5FA42C7E}"/>
    <cellStyle name="Normal 5 5 3 2 3 2 2 3" xfId="19993" xr:uid="{AC89AFBB-B863-4F9C-A9A8-9C24C3942AB1}"/>
    <cellStyle name="Normal 5 5 3 2 3 2 2 3 2" xfId="41351" xr:uid="{DD332156-0C76-4D13-BC57-30232675F7EB}"/>
    <cellStyle name="Normal 5 5 3 2 3 2 2 4" xfId="33683" xr:uid="{585C2B1C-3A92-4244-BA34-7F990B8BD6E2}"/>
    <cellStyle name="Normal 5 5 3 2 3 2 2 5" xfId="48567" xr:uid="{413C72C9-A494-470C-BA4A-621649B9F278}"/>
    <cellStyle name="Normal 5 5 3 2 3 2 2 6" xfId="13147" xr:uid="{0F264877-B498-4666-83B3-0617EDFBCBDB}"/>
    <cellStyle name="Normal 5 5 3 2 3 2 3" xfId="23415" xr:uid="{A96EBAE1-E857-461E-9856-0E32D0F2C501}"/>
    <cellStyle name="Normal 5 5 3 2 3 2 3 2" xfId="37107" xr:uid="{0AFE19BE-4301-4A44-A1F5-3820E60C543F}"/>
    <cellStyle name="Normal 5 5 3 2 3 2 3 3" xfId="51991" xr:uid="{DE65B83E-6BA3-42E4-BDD1-9BC768211D3E}"/>
    <cellStyle name="Normal 5 5 3 2 3 2 4" xfId="16571" xr:uid="{7EB112E2-ABE4-43D8-A586-657AB474461D}"/>
    <cellStyle name="Normal 5 5 3 2 3 2 4 2" xfId="41057" xr:uid="{96A72C65-1015-408F-9AEF-70FB1B0114B7}"/>
    <cellStyle name="Normal 5 5 3 2 3 2 5" xfId="30261" xr:uid="{28CB655E-E2D6-4E36-BDC2-CC1D2CE93863}"/>
    <cellStyle name="Normal 5 5 3 2 3 2 6" xfId="45145" xr:uid="{CBCFF318-EBBE-4A8B-B4DA-6B7865896960}"/>
    <cellStyle name="Normal 5 5 3 2 3 2 7" xfId="9725" xr:uid="{11685746-268F-47EA-8C61-8CD1AD9D38BA}"/>
    <cellStyle name="Normal 5 5 3 2 3 3" xfId="2903" xr:uid="{2F610F40-9598-422A-BCB9-8011DB50C0EF}"/>
    <cellStyle name="Normal 5 5 3 2 3 3 2" xfId="25125" xr:uid="{728F446C-7D65-45DD-9498-27311A56EA84}"/>
    <cellStyle name="Normal 5 5 3 2 3 3 2 2" xfId="38817" xr:uid="{2C698A14-8586-46A3-8323-3F2EFB19DBA1}"/>
    <cellStyle name="Normal 5 5 3 2 3 3 2 3" xfId="53701" xr:uid="{7C5BF684-5CBD-4ACC-85DF-C5591B9BE5DD}"/>
    <cellStyle name="Normal 5 5 3 2 3 3 3" xfId="18281" xr:uid="{2C98D064-6E47-4F6F-89E9-57879196BDF8}"/>
    <cellStyle name="Normal 5 5 3 2 3 3 3 2" xfId="41178" xr:uid="{932BD3E7-CB7F-482D-8B97-44A6D1383452}"/>
    <cellStyle name="Normal 5 5 3 2 3 3 4" xfId="31971" xr:uid="{5851E763-C21F-45BB-8800-991F078BCF6C}"/>
    <cellStyle name="Normal 5 5 3 2 3 3 5" xfId="46855" xr:uid="{30956A5D-39AA-4B1D-9672-4A99520C3BE1}"/>
    <cellStyle name="Normal 5 5 3 2 3 3 6" xfId="11435" xr:uid="{5D24FC19-C56E-4746-8BF2-07C6AEF0B5EF}"/>
    <cellStyle name="Normal 5 5 3 2 3 4" xfId="2904" xr:uid="{68E90C73-B66D-4939-8BD9-E03DB862272B}"/>
    <cellStyle name="Normal 5 5 3 2 3 4 2" xfId="41179" xr:uid="{49FBEC2C-D377-44D2-925B-87C133824927}"/>
    <cellStyle name="Normal 5 5 3 2 3 4 3" xfId="35395" xr:uid="{8E5A64E0-2A8B-4736-9851-B8B5162324FC}"/>
    <cellStyle name="Normal 5 5 3 2 3 4 4" xfId="50279" xr:uid="{FB943CC3-2C93-4A29-927C-9A41B35BAF08}"/>
    <cellStyle name="Normal 5 5 3 2 3 4 5" xfId="21703" xr:uid="{06D87EE0-32FB-4DBA-966A-F9644D34F46D}"/>
    <cellStyle name="Normal 5 5 3 2 3 5" xfId="14859" xr:uid="{EC5268D3-1755-40B9-AA69-900CDD3F1C76}"/>
    <cellStyle name="Normal 5 5 3 2 3 5 2" xfId="41056" xr:uid="{DA77745E-B00F-41DA-9EDA-D801F2EDDED2}"/>
    <cellStyle name="Normal 5 5 3 2 3 6" xfId="28549" xr:uid="{90CF3CED-5AF3-49AF-94E9-F2418A857C65}"/>
    <cellStyle name="Normal 5 5 3 2 3 7" xfId="43433" xr:uid="{BC7EA941-4F90-45E2-9D94-FB85214D9D6D}"/>
    <cellStyle name="Normal 5 5 3 2 3 8" xfId="8013" xr:uid="{FE34EA8D-CB90-43D0-A1C5-164CC7B2D0D3}"/>
    <cellStyle name="Normal 5 5 3 2 4" xfId="1366" xr:uid="{D632057A-D763-4A25-886E-04A02B3337F3}"/>
    <cellStyle name="Normal 5 5 3 2 4 2" xfId="4475" xr:uid="{32C6F51D-319E-4050-B49E-061E68526CC7}"/>
    <cellStyle name="Normal 5 5 3 2 4 2 2" xfId="13148" xr:uid="{43362887-C231-46AB-B6AA-7828FF46BC91}"/>
    <cellStyle name="Normal 5 5 3 2 4 2 2 2" xfId="26838" xr:uid="{311CDD29-7DE6-4AB2-9B56-F0A7554110CC}"/>
    <cellStyle name="Normal 5 5 3 2 4 2 2 2 2" xfId="40530" xr:uid="{1908661B-CBA0-4160-B791-838577B67C5C}"/>
    <cellStyle name="Normal 5 5 3 2 4 2 2 2 3" xfId="55414" xr:uid="{4AF31DF2-FE73-481E-8457-75DE8D7A41B4}"/>
    <cellStyle name="Normal 5 5 3 2 4 2 2 3" xfId="19994" xr:uid="{D817B1EE-ABA8-491F-BA4B-F80D08423E91}"/>
    <cellStyle name="Normal 5 5 3 2 4 2 2 4" xfId="33684" xr:uid="{8EBD0FD3-C361-4B4B-B664-974B6B71BD23}"/>
    <cellStyle name="Normal 5 5 3 2 4 2 2 5" xfId="48568" xr:uid="{206CC819-B3B2-45DF-8AB3-3CB02B6E075F}"/>
    <cellStyle name="Normal 5 5 3 2 4 2 3" xfId="23416" xr:uid="{5F995980-8E88-4C27-9DAB-9296534D9449}"/>
    <cellStyle name="Normal 5 5 3 2 4 2 3 2" xfId="37108" xr:uid="{BDE0F9AB-C84E-499E-A8C3-1C796A9C6E2E}"/>
    <cellStyle name="Normal 5 5 3 2 4 2 3 3" xfId="51992" xr:uid="{D40D8AF3-C2E4-4A9A-8F49-ED9C25033FDA}"/>
    <cellStyle name="Normal 5 5 3 2 4 2 4" xfId="16572" xr:uid="{AE072490-D178-4839-A731-2879E4230DEF}"/>
    <cellStyle name="Normal 5 5 3 2 4 2 4 2" xfId="41352" xr:uid="{B8B65942-E921-4CE1-B900-199FBF67E571}"/>
    <cellStyle name="Normal 5 5 3 2 4 2 5" xfId="30262" xr:uid="{60F802D6-8904-4BD8-B040-0737F9947AA9}"/>
    <cellStyle name="Normal 5 5 3 2 4 2 6" xfId="45146" xr:uid="{92E30F88-D301-485D-BD3B-0C24F1DED995}"/>
    <cellStyle name="Normal 5 5 3 2 4 2 7" xfId="9726" xr:uid="{515BBD95-A644-472D-88B3-58229715E232}"/>
    <cellStyle name="Normal 5 5 3 2 4 3" xfId="11436" xr:uid="{264BD428-22EE-4D8D-A19D-39482B60E22C}"/>
    <cellStyle name="Normal 5 5 3 2 4 3 2" xfId="25126" xr:uid="{B5A257AD-1D26-45A2-A275-9702253A111F}"/>
    <cellStyle name="Normal 5 5 3 2 4 3 2 2" xfId="38818" xr:uid="{92FF3A2D-E5D2-42D2-A68B-65FD383273C9}"/>
    <cellStyle name="Normal 5 5 3 2 4 3 2 3" xfId="53702" xr:uid="{927EE5A1-3F6E-4713-A6D1-F4E736D30EA7}"/>
    <cellStyle name="Normal 5 5 3 2 4 3 3" xfId="18282" xr:uid="{B1554DF4-6965-40E3-A8C2-601428225227}"/>
    <cellStyle name="Normal 5 5 3 2 4 3 4" xfId="31972" xr:uid="{9CB5934E-B511-42BF-B799-9CD8F3A031BB}"/>
    <cellStyle name="Normal 5 5 3 2 4 3 5" xfId="46856" xr:uid="{BE7B4557-3892-4D64-879C-4ED1CDE28570}"/>
    <cellStyle name="Normal 5 5 3 2 4 4" xfId="21704" xr:uid="{31455B55-3057-4A48-BDE4-867D3031EC75}"/>
    <cellStyle name="Normal 5 5 3 2 4 4 2" xfId="35396" xr:uid="{CE35473E-5B27-40CB-9491-1E3799769BAA}"/>
    <cellStyle name="Normal 5 5 3 2 4 4 3" xfId="50280" xr:uid="{D53ADCC8-0932-4AB0-A6D3-F1ADF38E5F02}"/>
    <cellStyle name="Normal 5 5 3 2 4 5" xfId="14860" xr:uid="{CFA70749-22C9-4A25-8862-367143578898}"/>
    <cellStyle name="Normal 5 5 3 2 4 5 2" xfId="41058" xr:uid="{4D691A3D-CBD9-4030-BEAD-53595DA1EB31}"/>
    <cellStyle name="Normal 5 5 3 2 4 6" xfId="28550" xr:uid="{9CC6B715-BB88-4EE2-8569-259816E92A51}"/>
    <cellStyle name="Normal 5 5 3 2 4 7" xfId="43434" xr:uid="{1522E6B9-0256-4F1F-A39C-9F381BAC9A5F}"/>
    <cellStyle name="Normal 5 5 3 2 4 8" xfId="8014" xr:uid="{C79C94E2-E00F-43F9-82BF-8E9C20CC8327}"/>
    <cellStyle name="Normal 5 5 3 2 5" xfId="2905" xr:uid="{C046AA5C-6EE4-4BD9-BE61-6AB2BF4DBC01}"/>
    <cellStyle name="Normal 5 5 3 2 5 2" xfId="13144" xr:uid="{47875738-BB0D-4C91-B9F5-763959822EFA}"/>
    <cellStyle name="Normal 5 5 3 2 5 2 2" xfId="26834" xr:uid="{321518A1-127D-410A-B2B1-E84DFA476018}"/>
    <cellStyle name="Normal 5 5 3 2 5 2 2 2" xfId="40526" xr:uid="{1D8854ED-CCBC-47B4-B8E4-A41C07903C2B}"/>
    <cellStyle name="Normal 5 5 3 2 5 2 2 3" xfId="55410" xr:uid="{B516D4FD-4A6F-43E5-AB5B-AE2EA12EABEF}"/>
    <cellStyle name="Normal 5 5 3 2 5 2 3" xfId="19990" xr:uid="{775E177C-2BB2-46A4-AD9B-9B88CF4993F6}"/>
    <cellStyle name="Normal 5 5 3 2 5 2 4" xfId="33680" xr:uid="{9AEAC21F-AD81-4DAC-92AB-82EE5B6B3B07}"/>
    <cellStyle name="Normal 5 5 3 2 5 2 5" xfId="48564" xr:uid="{0C16E3D7-7493-456E-BB4B-78DC71B0D01D}"/>
    <cellStyle name="Normal 5 5 3 2 5 3" xfId="23412" xr:uid="{02F10B81-F9DD-43A6-8A85-FD73B79E5CEE}"/>
    <cellStyle name="Normal 5 5 3 2 5 3 2" xfId="37104" xr:uid="{D99ACA4D-5E6B-4F73-9274-0F7FCFCD9896}"/>
    <cellStyle name="Normal 5 5 3 2 5 3 3" xfId="51988" xr:uid="{A5084B46-0F38-4F01-ADFD-C18C8642F696}"/>
    <cellStyle name="Normal 5 5 3 2 5 4" xfId="16568" xr:uid="{4287864A-DFD4-42A4-A2ED-AEC9DFC1905B}"/>
    <cellStyle name="Normal 5 5 3 2 5 4 2" xfId="41180" xr:uid="{2AFDE734-449C-40BD-998E-CDE65D9E0E62}"/>
    <cellStyle name="Normal 5 5 3 2 5 5" xfId="30258" xr:uid="{5D5D9687-E095-483E-905D-276C38E5FDB9}"/>
    <cellStyle name="Normal 5 5 3 2 5 6" xfId="45142" xr:uid="{A2BA8AD8-CD3D-48B4-A944-4CE59D5870ED}"/>
    <cellStyle name="Normal 5 5 3 2 5 7" xfId="9722" xr:uid="{C94F02CE-F64B-4D96-BBFF-66C57CC7BDDF}"/>
    <cellStyle name="Normal 5 5 3 2 6" xfId="2906" xr:uid="{C14D00B5-5F30-44F8-8FD8-C04211625215}"/>
    <cellStyle name="Normal 5 5 3 2 6 2" xfId="25122" xr:uid="{80157BB1-03E0-492E-8B4D-AC9AC21FE620}"/>
    <cellStyle name="Normal 5 5 3 2 6 2 2" xfId="38814" xr:uid="{E6A47DA8-2545-4309-84B2-01E1665F52BE}"/>
    <cellStyle name="Normal 5 5 3 2 6 2 3" xfId="53698" xr:uid="{DA84C0ED-4A72-4AE1-B931-6A93DD21E6A7}"/>
    <cellStyle name="Normal 5 5 3 2 6 3" xfId="18278" xr:uid="{674F2EBB-BF80-4669-8706-3B67865CD0F1}"/>
    <cellStyle name="Normal 5 5 3 2 6 3 2" xfId="41181" xr:uid="{DCE9B43A-7CA6-414E-B812-EE5F7F4A6D5B}"/>
    <cellStyle name="Normal 5 5 3 2 6 4" xfId="31968" xr:uid="{12D2B941-6EB9-4582-95FE-67A18295D1E2}"/>
    <cellStyle name="Normal 5 5 3 2 6 5" xfId="46852" xr:uid="{635235C9-463F-4AFD-9845-25BB744A3086}"/>
    <cellStyle name="Normal 5 5 3 2 6 6" xfId="11432" xr:uid="{D5967546-2CB5-4A62-95E6-C9FEB2A0A80B}"/>
    <cellStyle name="Normal 5 5 3 2 7" xfId="21700" xr:uid="{E1F7EB7B-5345-44FC-B4C7-0E3CFF65AD04}"/>
    <cellStyle name="Normal 5 5 3 2 7 2" xfId="35392" xr:uid="{F129AECC-3E91-4319-8FE7-F6C438EAA1FB}"/>
    <cellStyle name="Normal 5 5 3 2 7 3" xfId="50276" xr:uid="{971A405F-CBD4-4889-A441-928A4FFCC49B}"/>
    <cellStyle name="Normal 5 5 3 2 8" xfId="14856" xr:uid="{1C8FECE6-5C86-4138-9903-411B12707C79}"/>
    <cellStyle name="Normal 5 5 3 2 8 2" xfId="40771" xr:uid="{9A9B7A8F-631C-474D-83D6-5E243213D3D4}"/>
    <cellStyle name="Normal 5 5 3 2 9" xfId="28546" xr:uid="{D10DDD85-04DF-4AC0-8628-799CB93BB80A}"/>
    <cellStyle name="Normal 5 5 3 3" xfId="311" xr:uid="{B6E95A31-2846-4019-BE0E-9D47BD07B72A}"/>
    <cellStyle name="Normal 5 5 3 3 10" xfId="43435" xr:uid="{EBE6B73D-BC5B-4A2B-9330-7058453A56BD}"/>
    <cellStyle name="Normal 5 5 3 3 11" xfId="8015" xr:uid="{4324E6DB-5FBC-4D6D-9225-7C7503089A8A}"/>
    <cellStyle name="Normal 5 5 3 3 2" xfId="1367" xr:uid="{4E0D02C1-8577-451E-90D3-D5EB7F49A7F7}"/>
    <cellStyle name="Normal 5 5 3 3 2 2" xfId="1368" xr:uid="{5166BBF4-608B-4F30-BE92-E276E221C6F6}"/>
    <cellStyle name="Normal 5 5 3 3 2 2 2" xfId="4476" xr:uid="{70825E47-EA20-44C1-81B9-432018C0BDC6}"/>
    <cellStyle name="Normal 5 5 3 3 2 2 2 2" xfId="13151" xr:uid="{9337FF46-2621-4C07-8BC1-BB68E8DF4B48}"/>
    <cellStyle name="Normal 5 5 3 3 2 2 2 2 2" xfId="26841" xr:uid="{B54659B6-988E-4703-B0D4-115BE8EAB5D3}"/>
    <cellStyle name="Normal 5 5 3 3 2 2 2 2 2 2" xfId="40533" xr:uid="{1A160F7D-2A6C-4930-AD44-5511E95679D4}"/>
    <cellStyle name="Normal 5 5 3 3 2 2 2 2 2 3" xfId="55417" xr:uid="{4CB5A888-5364-46DA-BF3F-20BFDE9BF5C3}"/>
    <cellStyle name="Normal 5 5 3 3 2 2 2 2 3" xfId="19997" xr:uid="{88154F90-5ACB-410F-88AE-3E9F92F397B7}"/>
    <cellStyle name="Normal 5 5 3 3 2 2 2 2 4" xfId="33687" xr:uid="{55B6C236-FDB5-468C-8061-EF7B5EDBA4D1}"/>
    <cellStyle name="Normal 5 5 3 3 2 2 2 2 5" xfId="48571" xr:uid="{4D9FBFF6-7E67-415A-9F80-FA1F1089D79F}"/>
    <cellStyle name="Normal 5 5 3 3 2 2 2 3" xfId="23419" xr:uid="{1CD4446F-4BE0-4857-90BE-23626A33DCF7}"/>
    <cellStyle name="Normal 5 5 3 3 2 2 2 3 2" xfId="37111" xr:uid="{E66A3A80-0033-41AA-AC34-966878A2E77B}"/>
    <cellStyle name="Normal 5 5 3 3 2 2 2 3 3" xfId="51995" xr:uid="{C21D5A62-8954-48B7-BE4E-150D9E43208D}"/>
    <cellStyle name="Normal 5 5 3 3 2 2 2 4" xfId="16575" xr:uid="{01917ACD-6584-470B-88DB-907896C719F4}"/>
    <cellStyle name="Normal 5 5 3 3 2 2 2 4 2" xfId="41353" xr:uid="{93174C69-1245-4390-A5BD-DCD31EFEB7CE}"/>
    <cellStyle name="Normal 5 5 3 3 2 2 2 5" xfId="30265" xr:uid="{866C279E-F409-4184-A968-2D3B3F7D2B19}"/>
    <cellStyle name="Normal 5 5 3 3 2 2 2 6" xfId="45149" xr:uid="{28C0FC2C-43E1-49D5-93A5-79606FBF4086}"/>
    <cellStyle name="Normal 5 5 3 3 2 2 2 7" xfId="9729" xr:uid="{F0287133-403A-4B5F-B4D0-01E536767F97}"/>
    <cellStyle name="Normal 5 5 3 3 2 2 3" xfId="11439" xr:uid="{45D6688B-EFC6-42D9-A8E2-8267E54A2B37}"/>
    <cellStyle name="Normal 5 5 3 3 2 2 3 2" xfId="25129" xr:uid="{266790BD-1D58-4FDF-BEF3-72AA867B89FF}"/>
    <cellStyle name="Normal 5 5 3 3 2 2 3 2 2" xfId="38821" xr:uid="{E89A076D-B2A1-4974-9B28-1B3CD7104144}"/>
    <cellStyle name="Normal 5 5 3 3 2 2 3 2 3" xfId="53705" xr:uid="{1346F56E-00D1-412F-99E2-C39BE7BB6467}"/>
    <cellStyle name="Normal 5 5 3 3 2 2 3 3" xfId="18285" xr:uid="{03EC549A-B23B-4131-AC38-FFD7FCCC0EFD}"/>
    <cellStyle name="Normal 5 5 3 3 2 2 3 4" xfId="31975" xr:uid="{E1F6B4BF-1F55-4C76-9A90-CE9DC5B79726}"/>
    <cellStyle name="Normal 5 5 3 3 2 2 3 5" xfId="46859" xr:uid="{65E40E50-BB68-4BAB-AED5-4CB7CB1D17C8}"/>
    <cellStyle name="Normal 5 5 3 3 2 2 4" xfId="21707" xr:uid="{DF0BF489-A25C-4C5E-A23C-2F2965FF9F3D}"/>
    <cellStyle name="Normal 5 5 3 3 2 2 4 2" xfId="35399" xr:uid="{7B98540B-2D9B-4347-B36F-6F3C10EAF5EE}"/>
    <cellStyle name="Normal 5 5 3 3 2 2 4 3" xfId="50283" xr:uid="{762AE236-C1BF-463B-88AB-66BA0653BB2A}"/>
    <cellStyle name="Normal 5 5 3 3 2 2 5" xfId="14863" xr:uid="{04A166E4-CFAC-4608-A963-0C0F408BBB6A}"/>
    <cellStyle name="Normal 5 5 3 3 2 2 5 2" xfId="41060" xr:uid="{23C68796-C3BF-4738-B4F2-BD93247AB64C}"/>
    <cellStyle name="Normal 5 5 3 3 2 2 6" xfId="28553" xr:uid="{41B68512-5FA3-44FF-8001-80C52A35A5CE}"/>
    <cellStyle name="Normal 5 5 3 3 2 2 7" xfId="43437" xr:uid="{9F33B9EE-D8FD-4435-8784-2AADB3449398}"/>
    <cellStyle name="Normal 5 5 3 3 2 2 8" xfId="8017" xr:uid="{B35E843A-85C8-4769-B2AD-58856CE5FB66}"/>
    <cellStyle name="Normal 5 5 3 3 2 3" xfId="2907" xr:uid="{A9EB283C-3326-4E78-93E6-CE19A5A6D8D2}"/>
    <cellStyle name="Normal 5 5 3 3 2 3 2" xfId="13150" xr:uid="{14571174-269E-475E-889D-B4E3E1199A37}"/>
    <cellStyle name="Normal 5 5 3 3 2 3 2 2" xfId="26840" xr:uid="{F973BBFC-1B84-498E-B8FE-F440703B5E1D}"/>
    <cellStyle name="Normal 5 5 3 3 2 3 2 2 2" xfId="40532" xr:uid="{C278945E-5F1F-41E1-87F8-2395567F9884}"/>
    <cellStyle name="Normal 5 5 3 3 2 3 2 2 3" xfId="55416" xr:uid="{7F49D401-8F0E-40B0-B530-FBE76228AF62}"/>
    <cellStyle name="Normal 5 5 3 3 2 3 2 3" xfId="19996" xr:uid="{365EBF4B-7813-4263-A725-711C5042C4DB}"/>
    <cellStyle name="Normal 5 5 3 3 2 3 2 4" xfId="33686" xr:uid="{8A171B41-72CF-4F18-A174-FAC7BE49AB57}"/>
    <cellStyle name="Normal 5 5 3 3 2 3 2 5" xfId="48570" xr:uid="{55DE356F-F559-4C15-9DDC-241DE97813F8}"/>
    <cellStyle name="Normal 5 5 3 3 2 3 3" xfId="23418" xr:uid="{6EAAAA62-550C-4148-9A13-EF8236F450FA}"/>
    <cellStyle name="Normal 5 5 3 3 2 3 3 2" xfId="37110" xr:uid="{99BE2728-698E-42DD-A986-9AE259C05919}"/>
    <cellStyle name="Normal 5 5 3 3 2 3 3 3" xfId="51994" xr:uid="{D0F0C9A6-967A-4F58-B49E-AC438B768B9B}"/>
    <cellStyle name="Normal 5 5 3 3 2 3 4" xfId="16574" xr:uid="{D0028A52-D688-4079-8133-2113F1895CCB}"/>
    <cellStyle name="Normal 5 5 3 3 2 3 4 2" xfId="41182" xr:uid="{92325FAC-EF0C-4227-B10E-1E1E368C93D0}"/>
    <cellStyle name="Normal 5 5 3 3 2 3 5" xfId="30264" xr:uid="{3366B5A9-A50D-473B-AB0C-FA5F91B7C9EF}"/>
    <cellStyle name="Normal 5 5 3 3 2 3 6" xfId="45148" xr:uid="{DF84D291-314C-4909-B105-9A6D74AA1C4E}"/>
    <cellStyle name="Normal 5 5 3 3 2 3 7" xfId="9728" xr:uid="{D57AD28E-8E76-40CF-BCD4-BE04BE09198D}"/>
    <cellStyle name="Normal 5 5 3 3 2 4" xfId="2908" xr:uid="{ABB22BBC-FE9D-43DD-ADE8-9B2BC2EBD39E}"/>
    <cellStyle name="Normal 5 5 3 3 2 4 2" xfId="25128" xr:uid="{B3DFA774-1EEB-4FF6-8E31-F5143B0BCEF5}"/>
    <cellStyle name="Normal 5 5 3 3 2 4 2 2" xfId="38820" xr:uid="{51B70D23-107B-449E-B4F7-2F74FDB317F1}"/>
    <cellStyle name="Normal 5 5 3 3 2 4 2 3" xfId="53704" xr:uid="{CD7A0A1D-50DF-4DCC-B6A3-08247085650F}"/>
    <cellStyle name="Normal 5 5 3 3 2 4 3" xfId="18284" xr:uid="{1954FF11-A6F5-4A82-A50A-EECCB6123F62}"/>
    <cellStyle name="Normal 5 5 3 3 2 4 3 2" xfId="41183" xr:uid="{7193319C-B4F3-47C2-9676-4804BBCB0C9A}"/>
    <cellStyle name="Normal 5 5 3 3 2 4 4" xfId="31974" xr:uid="{6D2C5503-49C5-450F-8C77-6B79380E3B60}"/>
    <cellStyle name="Normal 5 5 3 3 2 4 5" xfId="46858" xr:uid="{9498CE27-0A3D-4565-944B-90E03AAC0053}"/>
    <cellStyle name="Normal 5 5 3 3 2 4 6" xfId="11438" xr:uid="{790F3E16-6F80-4B60-8D13-10452A574980}"/>
    <cellStyle name="Normal 5 5 3 3 2 5" xfId="21706" xr:uid="{739DD414-2B55-41EA-9036-2923A52D5B19}"/>
    <cellStyle name="Normal 5 5 3 3 2 5 2" xfId="35398" xr:uid="{19366C10-9519-4799-9D67-4F0BDFFA0DC8}"/>
    <cellStyle name="Normal 5 5 3 3 2 5 3" xfId="50282" xr:uid="{863E6506-51F5-44BF-AF34-20F989189FAE}"/>
    <cellStyle name="Normal 5 5 3 3 2 6" xfId="14862" xr:uid="{615B03F9-2EE8-4950-A32B-F812DD97D407}"/>
    <cellStyle name="Normal 5 5 3 3 2 6 2" xfId="41059" xr:uid="{D115C5F4-BDA6-4ED5-BAB9-5031FB67AA82}"/>
    <cellStyle name="Normal 5 5 3 3 2 7" xfId="28552" xr:uid="{18D7AB8A-2325-4A7E-8DEA-03BBF4FB18D1}"/>
    <cellStyle name="Normal 5 5 3 3 2 8" xfId="43436" xr:uid="{41B166D7-68DE-4B27-AD70-8AA0DC943B26}"/>
    <cellStyle name="Normal 5 5 3 3 2 9" xfId="8016" xr:uid="{8C13FF87-AC66-4E9B-B822-72AA68FA57F5}"/>
    <cellStyle name="Normal 5 5 3 3 3" xfId="1369" xr:uid="{E6F3DD88-4301-46D5-BBEE-1D614B21AC23}"/>
    <cellStyle name="Normal 5 5 3 3 3 2" xfId="4477" xr:uid="{5CCAEE82-132C-41E6-8DDE-426B5D73DE98}"/>
    <cellStyle name="Normal 5 5 3 3 3 2 2" xfId="13152" xr:uid="{00555614-2DED-4323-B8B3-BE1D5444BE87}"/>
    <cellStyle name="Normal 5 5 3 3 3 2 2 2" xfId="26842" xr:uid="{C0DA8585-9E55-497F-809C-C3E216E4A353}"/>
    <cellStyle name="Normal 5 5 3 3 3 2 2 2 2" xfId="40534" xr:uid="{670FCE79-DCEE-49F0-842B-50960F25ABE6}"/>
    <cellStyle name="Normal 5 5 3 3 3 2 2 2 3" xfId="55418" xr:uid="{EC30276E-116D-4041-9A17-270FA6599027}"/>
    <cellStyle name="Normal 5 5 3 3 3 2 2 3" xfId="19998" xr:uid="{0C3CBAB2-86FE-4454-913C-9F9B9F4F6743}"/>
    <cellStyle name="Normal 5 5 3 3 3 2 2 4" xfId="33688" xr:uid="{E7C115B1-A749-462F-AE9E-62710AB03B93}"/>
    <cellStyle name="Normal 5 5 3 3 3 2 2 5" xfId="48572" xr:uid="{93851F47-7DC5-404C-A560-F4E02AA89FB8}"/>
    <cellStyle name="Normal 5 5 3 3 3 2 3" xfId="23420" xr:uid="{A9C0E57A-3F53-4038-9547-FAF589CC0B72}"/>
    <cellStyle name="Normal 5 5 3 3 3 2 3 2" xfId="37112" xr:uid="{716EFC1C-07F7-4E70-B6AB-A9032E97883E}"/>
    <cellStyle name="Normal 5 5 3 3 3 2 3 3" xfId="51996" xr:uid="{0A0364F4-BBC6-46E4-91EA-C65182E491AA}"/>
    <cellStyle name="Normal 5 5 3 3 3 2 4" xfId="16576" xr:uid="{4535DD3D-F81F-4CF0-9FED-79B32655761F}"/>
    <cellStyle name="Normal 5 5 3 3 3 2 4 2" xfId="41354" xr:uid="{81455BD2-21AD-4D6A-901C-AA09EA08ACB5}"/>
    <cellStyle name="Normal 5 5 3 3 3 2 5" xfId="30266" xr:uid="{C7D8AF34-E758-4E08-8A77-2B358B569029}"/>
    <cellStyle name="Normal 5 5 3 3 3 2 6" xfId="45150" xr:uid="{C1E4E43D-EE7C-4462-B596-36DD7B5211F7}"/>
    <cellStyle name="Normal 5 5 3 3 3 2 7" xfId="9730" xr:uid="{60BB18F7-91F4-4C0D-B3B2-7646A3941DC6}"/>
    <cellStyle name="Normal 5 5 3 3 3 3" xfId="11440" xr:uid="{CC1E08DB-59C6-4F25-8760-7FD8D3BBD0C3}"/>
    <cellStyle name="Normal 5 5 3 3 3 3 2" xfId="25130" xr:uid="{EBB8C43A-FD8E-411D-A7C4-923FA2070374}"/>
    <cellStyle name="Normal 5 5 3 3 3 3 2 2" xfId="38822" xr:uid="{40F19B27-428E-46A3-9871-CD3BF0E4C754}"/>
    <cellStyle name="Normal 5 5 3 3 3 3 2 3" xfId="53706" xr:uid="{28D5BFDC-252B-46C7-A729-A40305DDCF53}"/>
    <cellStyle name="Normal 5 5 3 3 3 3 3" xfId="18286" xr:uid="{8C3BC819-FD10-48A2-B2BE-C6E1507E56A9}"/>
    <cellStyle name="Normal 5 5 3 3 3 3 4" xfId="31976" xr:uid="{25ABFE9E-4BE2-4944-9C4B-6B4101D15A98}"/>
    <cellStyle name="Normal 5 5 3 3 3 3 5" xfId="46860" xr:uid="{56CA4605-006C-4010-A5D6-47DDFC324E56}"/>
    <cellStyle name="Normal 5 5 3 3 3 4" xfId="21708" xr:uid="{67811296-7FE1-432B-87D5-6A0A46836FC9}"/>
    <cellStyle name="Normal 5 5 3 3 3 4 2" xfId="35400" xr:uid="{F22F59C6-0D1D-419B-83EB-83CB7DBF27A2}"/>
    <cellStyle name="Normal 5 5 3 3 3 4 3" xfId="50284" xr:uid="{F6172494-2216-4EAA-A3BD-8AA0CB18509A}"/>
    <cellStyle name="Normal 5 5 3 3 3 5" xfId="14864" xr:uid="{DF37391E-A279-4A5D-9EB9-7B54A15278EF}"/>
    <cellStyle name="Normal 5 5 3 3 3 5 2" xfId="41061" xr:uid="{9FA29655-4657-4455-935F-6819565F2AD7}"/>
    <cellStyle name="Normal 5 5 3 3 3 6" xfId="28554" xr:uid="{822CF3A2-8916-4FA6-BD20-5B2958CA46F6}"/>
    <cellStyle name="Normal 5 5 3 3 3 7" xfId="43438" xr:uid="{0B2AF079-5A52-44D1-BCA1-1B55F9F38F48}"/>
    <cellStyle name="Normal 5 5 3 3 3 8" xfId="8018" xr:uid="{65B84051-EC69-415C-BD66-371B2E858DD0}"/>
    <cellStyle name="Normal 5 5 3 3 4" xfId="2909" xr:uid="{D01B007F-75BD-4D3E-8154-9D7806E76692}"/>
    <cellStyle name="Normal 5 5 3 3 4 2" xfId="9731" xr:uid="{CEE9610C-AC38-435A-B014-58E43E4AE777}"/>
    <cellStyle name="Normal 5 5 3 3 4 2 2" xfId="13153" xr:uid="{5604FBE7-B6B0-4F2E-96E6-3E20F51489C9}"/>
    <cellStyle name="Normal 5 5 3 3 4 2 2 2" xfId="26843" xr:uid="{86466D62-9D21-4171-B62A-3F5D6B5178E9}"/>
    <cellStyle name="Normal 5 5 3 3 4 2 2 2 2" xfId="40535" xr:uid="{51A408D5-ADD3-4C32-90E6-FF280EF5ACEE}"/>
    <cellStyle name="Normal 5 5 3 3 4 2 2 2 3" xfId="55419" xr:uid="{74F91A4C-24E2-4BBB-88BD-775B8A072BA9}"/>
    <cellStyle name="Normal 5 5 3 3 4 2 2 3" xfId="19999" xr:uid="{E9990D56-4856-4550-9EDE-914340B2A445}"/>
    <cellStyle name="Normal 5 5 3 3 4 2 2 4" xfId="33689" xr:uid="{CE88DAB6-7408-40C2-9155-EB1167605EDA}"/>
    <cellStyle name="Normal 5 5 3 3 4 2 2 5" xfId="48573" xr:uid="{63769BF5-5486-4425-86ED-5EFB9D25313D}"/>
    <cellStyle name="Normal 5 5 3 3 4 2 3" xfId="23421" xr:uid="{7CC99256-9FCD-4A93-80A0-CBA0008594DF}"/>
    <cellStyle name="Normal 5 5 3 3 4 2 3 2" xfId="37113" xr:uid="{FDE3981B-94DB-4206-A272-6CE8A31C67FB}"/>
    <cellStyle name="Normal 5 5 3 3 4 2 3 3" xfId="51997" xr:uid="{44DDC8A0-7276-48D6-8DC1-3C787F6776C1}"/>
    <cellStyle name="Normal 5 5 3 3 4 2 4" xfId="16577" xr:uid="{F2B2189B-089E-49B6-BDFF-B8EE5B19C395}"/>
    <cellStyle name="Normal 5 5 3 3 4 2 5" xfId="30267" xr:uid="{5B30BD9E-1DC1-4FC2-A25D-C5AE1487EC9E}"/>
    <cellStyle name="Normal 5 5 3 3 4 2 6" xfId="45151" xr:uid="{099DF22B-1FC9-4F8A-8D9C-4DDF13F41B3E}"/>
    <cellStyle name="Normal 5 5 3 3 4 3" xfId="11441" xr:uid="{8611AF8E-5A31-4F94-B547-473044DEEEEF}"/>
    <cellStyle name="Normal 5 5 3 3 4 3 2" xfId="25131" xr:uid="{0785E705-0765-4F20-9329-2EEAA2B1AA1A}"/>
    <cellStyle name="Normal 5 5 3 3 4 3 2 2" xfId="38823" xr:uid="{8259796D-5BB7-42D2-8B1F-E0E9721EE9BE}"/>
    <cellStyle name="Normal 5 5 3 3 4 3 2 3" xfId="53707" xr:uid="{6576DE11-155B-43F0-BEAE-22A7E8D549B9}"/>
    <cellStyle name="Normal 5 5 3 3 4 3 3" xfId="18287" xr:uid="{D3F21DC1-D4F0-43BE-B9CA-B71429437457}"/>
    <cellStyle name="Normal 5 5 3 3 4 3 4" xfId="31977" xr:uid="{4F669B43-11F9-4C8E-8516-1470D822D457}"/>
    <cellStyle name="Normal 5 5 3 3 4 3 5" xfId="46861" xr:uid="{DF64F0E1-70B8-4138-8BF8-781090B26EEF}"/>
    <cellStyle name="Normal 5 5 3 3 4 4" xfId="21709" xr:uid="{02B266CF-7371-4314-A995-51209152B3DE}"/>
    <cellStyle name="Normal 5 5 3 3 4 4 2" xfId="35401" xr:uid="{7E3973CB-D64D-4062-A9DA-F3F1569B2D0D}"/>
    <cellStyle name="Normal 5 5 3 3 4 4 3" xfId="50285" xr:uid="{702A8233-B13A-49E5-90BF-5FDC04AF6EEA}"/>
    <cellStyle name="Normal 5 5 3 3 4 5" xfId="14865" xr:uid="{E1ED4FDE-8661-4A7E-A38D-BA9AB17E7BFB}"/>
    <cellStyle name="Normal 5 5 3 3 4 5 2" xfId="41184" xr:uid="{864D1190-E7AD-4427-A4CB-A06C040B3F4E}"/>
    <cellStyle name="Normal 5 5 3 3 4 6" xfId="28555" xr:uid="{F2D79CF0-AA29-4401-90E3-18BFF230415E}"/>
    <cellStyle name="Normal 5 5 3 3 4 7" xfId="43439" xr:uid="{83FABBA9-F46E-4B3A-9570-73E738BB5C8B}"/>
    <cellStyle name="Normal 5 5 3 3 4 8" xfId="8019" xr:uid="{E6830E36-9926-4668-8F1A-3160624A2FF9}"/>
    <cellStyle name="Normal 5 5 3 3 5" xfId="2910" xr:uid="{19919A84-BC9F-46DB-B58E-12DF30093FE9}"/>
    <cellStyle name="Normal 5 5 3 3 5 2" xfId="13149" xr:uid="{5C20A613-6844-400B-86B7-C8E9BDFAF9BA}"/>
    <cellStyle name="Normal 5 5 3 3 5 2 2" xfId="26839" xr:uid="{8540CC6E-1701-4BEA-AB28-A5330EF3A629}"/>
    <cellStyle name="Normal 5 5 3 3 5 2 2 2" xfId="40531" xr:uid="{1244E5E3-59B2-4E82-AC5B-49EF59C0192D}"/>
    <cellStyle name="Normal 5 5 3 3 5 2 2 3" xfId="55415" xr:uid="{ACA363BC-B3B0-4D56-9A38-1A7200C2761F}"/>
    <cellStyle name="Normal 5 5 3 3 5 2 3" xfId="19995" xr:uid="{896C539A-F8D9-46FB-824B-E63DB1E6A98D}"/>
    <cellStyle name="Normal 5 5 3 3 5 2 4" xfId="33685" xr:uid="{384777B4-5470-4903-9436-73843850C579}"/>
    <cellStyle name="Normal 5 5 3 3 5 2 5" xfId="48569" xr:uid="{4EAAF271-E20B-4058-8973-93A695C530BD}"/>
    <cellStyle name="Normal 5 5 3 3 5 3" xfId="23417" xr:uid="{C1AEC528-B6E0-4CF5-9038-D62E423DB09C}"/>
    <cellStyle name="Normal 5 5 3 3 5 3 2" xfId="37109" xr:uid="{5AF28343-6161-4A39-9E7D-2309ED96C540}"/>
    <cellStyle name="Normal 5 5 3 3 5 3 3" xfId="51993" xr:uid="{0289339E-A789-462B-80ED-58BC6C91B693}"/>
    <cellStyle name="Normal 5 5 3 3 5 4" xfId="16573" xr:uid="{D1097A6C-0420-4B39-AC55-AF2A8AE94BED}"/>
    <cellStyle name="Normal 5 5 3 3 5 4 2" xfId="41185" xr:uid="{7B5D5E4B-DEE4-4A00-B569-8E18BEEF6E3E}"/>
    <cellStyle name="Normal 5 5 3 3 5 5" xfId="30263" xr:uid="{A8D342D1-48D7-4D58-8B2E-CEFFA93A2A96}"/>
    <cellStyle name="Normal 5 5 3 3 5 6" xfId="45147" xr:uid="{AA497624-B424-4991-B251-20CD8AF47FBE}"/>
    <cellStyle name="Normal 5 5 3 3 5 7" xfId="9727" xr:uid="{1598E795-593F-4AF7-A336-D56B0D26D489}"/>
    <cellStyle name="Normal 5 5 3 3 6" xfId="11437" xr:uid="{BE56605A-ACCA-4F39-B3D5-BEC9963059FC}"/>
    <cellStyle name="Normal 5 5 3 3 6 2" xfId="25127" xr:uid="{F0147CF0-D1DE-494E-8050-6ADB7116F84C}"/>
    <cellStyle name="Normal 5 5 3 3 6 2 2" xfId="38819" xr:uid="{81C86D59-B2F8-41BD-BC8B-D0CE7142EC6E}"/>
    <cellStyle name="Normal 5 5 3 3 6 2 3" xfId="53703" xr:uid="{4A2878A3-5716-41BB-BFB1-8628E88B89CE}"/>
    <cellStyle name="Normal 5 5 3 3 6 3" xfId="18283" xr:uid="{6A1D83CD-A558-4189-9B38-288FABBEAE11}"/>
    <cellStyle name="Normal 5 5 3 3 6 4" xfId="31973" xr:uid="{9E81F5C5-884A-4421-9E17-BFABD645AA5A}"/>
    <cellStyle name="Normal 5 5 3 3 6 5" xfId="46857" xr:uid="{61BCE7E6-BCC3-4BF4-9FBA-3272C4780CBF}"/>
    <cellStyle name="Normal 5 5 3 3 7" xfId="21705" xr:uid="{D5B4FCDA-DF71-4675-A3D4-0361BA512E61}"/>
    <cellStyle name="Normal 5 5 3 3 7 2" xfId="35397" xr:uid="{892F0824-B298-45F1-B65A-8CB4FC8436FB}"/>
    <cellStyle name="Normal 5 5 3 3 7 3" xfId="50281" xr:uid="{0B59FF4E-A123-454A-AE92-E8A519BA8698}"/>
    <cellStyle name="Normal 5 5 3 3 8" xfId="14861" xr:uid="{43B86F34-7DB9-4A32-A9B4-288671282498}"/>
    <cellStyle name="Normal 5 5 3 3 8 2" xfId="40792" xr:uid="{1E026736-0AE4-4233-AD49-04A04CC8BA6A}"/>
    <cellStyle name="Normal 5 5 3 3 9" xfId="28551" xr:uid="{495DED73-9908-4B9B-9BEE-992CB9659EE3}"/>
    <cellStyle name="Normal 5 5 3 4" xfId="1370" xr:uid="{5BC2AFD0-112E-4245-A430-686342754A3F}"/>
    <cellStyle name="Normal 5 5 3 4 2" xfId="1371" xr:uid="{CDFABD99-3BF0-4986-8791-1FA3749F1739}"/>
    <cellStyle name="Normal 5 5 3 4 2 2" xfId="4478" xr:uid="{FAF845D8-DA43-4E5E-8EA4-8F23A6AD9A4E}"/>
    <cellStyle name="Normal 5 5 3 4 2 2 2" xfId="13155" xr:uid="{55B66267-9E33-4432-8383-93908A677147}"/>
    <cellStyle name="Normal 5 5 3 4 2 2 2 2" xfId="26845" xr:uid="{F5C78A42-EC3D-40A1-97BE-51D7FD4FA87D}"/>
    <cellStyle name="Normal 5 5 3 4 2 2 2 2 2" xfId="40537" xr:uid="{D4DBF6C0-4481-44ED-ADC9-05C3EE0E33D7}"/>
    <cellStyle name="Normal 5 5 3 4 2 2 2 2 3" xfId="55421" xr:uid="{72564B3D-B8A7-42B3-B9CB-9D85A2FEA276}"/>
    <cellStyle name="Normal 5 5 3 4 2 2 2 3" xfId="20001" xr:uid="{3309610D-15FF-41FA-84DB-3D6F72DC9C73}"/>
    <cellStyle name="Normal 5 5 3 4 2 2 2 4" xfId="33691" xr:uid="{7A8A79E4-63A1-496E-A3FA-EF06FF66499E}"/>
    <cellStyle name="Normal 5 5 3 4 2 2 2 5" xfId="48575" xr:uid="{817381ED-BCB6-486F-AA50-5BC4628995A4}"/>
    <cellStyle name="Normal 5 5 3 4 2 2 3" xfId="23423" xr:uid="{6F7C6515-921F-4E42-BC31-40FCD20E565E}"/>
    <cellStyle name="Normal 5 5 3 4 2 2 3 2" xfId="37115" xr:uid="{FFE8F8F7-7156-4935-BAF8-69223466BDAF}"/>
    <cellStyle name="Normal 5 5 3 4 2 2 3 3" xfId="51999" xr:uid="{76F02951-D952-4B9C-B8B5-744121253B39}"/>
    <cellStyle name="Normal 5 5 3 4 2 2 4" xfId="16579" xr:uid="{C667194E-4351-49CB-B749-A56EC83DBF53}"/>
    <cellStyle name="Normal 5 5 3 4 2 2 4 2" xfId="41355" xr:uid="{605F1F79-5F55-418B-A662-7C8A55216F54}"/>
    <cellStyle name="Normal 5 5 3 4 2 2 5" xfId="30269" xr:uid="{D8D47DD7-BD51-4D9B-9BC0-20E510BCC836}"/>
    <cellStyle name="Normal 5 5 3 4 2 2 6" xfId="45153" xr:uid="{F7D931E2-1AC7-43A6-ABEC-67E32CEE6DF8}"/>
    <cellStyle name="Normal 5 5 3 4 2 2 7" xfId="9733" xr:uid="{ADF4BAE1-A722-4F45-931F-0896D6ACCA5C}"/>
    <cellStyle name="Normal 5 5 3 4 2 3" xfId="11443" xr:uid="{88C5E90E-3A6D-4F25-81D9-4CCBAC3804E5}"/>
    <cellStyle name="Normal 5 5 3 4 2 3 2" xfId="25133" xr:uid="{B0DC7C55-8224-4409-AC57-7BCE1B437D05}"/>
    <cellStyle name="Normal 5 5 3 4 2 3 2 2" xfId="38825" xr:uid="{A97E9C5E-7A7C-40B6-85AF-6062ED10A624}"/>
    <cellStyle name="Normal 5 5 3 4 2 3 2 3" xfId="53709" xr:uid="{FBD15B6F-BB4E-4B87-A2D2-A0B5E205BF86}"/>
    <cellStyle name="Normal 5 5 3 4 2 3 3" xfId="18289" xr:uid="{81405F0A-B28F-47C5-B5A3-85FA2268F106}"/>
    <cellStyle name="Normal 5 5 3 4 2 3 4" xfId="31979" xr:uid="{DD14E111-62B1-4A41-8997-E01DAF70E671}"/>
    <cellStyle name="Normal 5 5 3 4 2 3 5" xfId="46863" xr:uid="{7653DCC4-5B9F-40FC-A06B-6712B88A0033}"/>
    <cellStyle name="Normal 5 5 3 4 2 4" xfId="21711" xr:uid="{B9234046-2210-4DEE-AA32-FFD9EA2D4127}"/>
    <cellStyle name="Normal 5 5 3 4 2 4 2" xfId="35403" xr:uid="{2FAEDCB7-2CCE-4B39-A842-B423F7C97E6B}"/>
    <cellStyle name="Normal 5 5 3 4 2 4 3" xfId="50287" xr:uid="{90816E74-DCC3-4D8C-9B86-9B305E4C76B8}"/>
    <cellStyle name="Normal 5 5 3 4 2 5" xfId="14867" xr:uid="{759E5FF5-3E86-44EE-8AB3-0FD5C706570D}"/>
    <cellStyle name="Normal 5 5 3 4 2 5 2" xfId="41063" xr:uid="{FB35BE5D-1611-42A5-999E-7773EA7E2114}"/>
    <cellStyle name="Normal 5 5 3 4 2 6" xfId="28557" xr:uid="{232D6689-472D-45DC-9813-6EF09634B009}"/>
    <cellStyle name="Normal 5 5 3 4 2 7" xfId="43441" xr:uid="{30E0EA3C-FCF1-433E-991A-526DFDEF3DEB}"/>
    <cellStyle name="Normal 5 5 3 4 2 8" xfId="8021" xr:uid="{D4D8CFD6-3EFA-4293-A238-05FFAD854E69}"/>
    <cellStyle name="Normal 5 5 3 4 3" xfId="2911" xr:uid="{C40A68E7-A6F3-4FB1-9BDF-17E33B42B16D}"/>
    <cellStyle name="Normal 5 5 3 4 3 2" xfId="13154" xr:uid="{629E9CD1-BAA4-4458-85A2-27873B0CD016}"/>
    <cellStyle name="Normal 5 5 3 4 3 2 2" xfId="26844" xr:uid="{86BDCB5D-4D6F-4F20-9C5D-35703BBE76AD}"/>
    <cellStyle name="Normal 5 5 3 4 3 2 2 2" xfId="40536" xr:uid="{A9F3A8FF-5712-462F-B6DF-2FA27413FEB1}"/>
    <cellStyle name="Normal 5 5 3 4 3 2 2 3" xfId="55420" xr:uid="{ACE6738D-0A79-4D34-92D7-1F8CEF23F506}"/>
    <cellStyle name="Normal 5 5 3 4 3 2 3" xfId="20000" xr:uid="{8748633F-4571-4918-AB28-D32BF57D0992}"/>
    <cellStyle name="Normal 5 5 3 4 3 2 4" xfId="33690" xr:uid="{DEA834C7-BAD7-4257-85F3-804441BF905B}"/>
    <cellStyle name="Normal 5 5 3 4 3 2 5" xfId="48574" xr:uid="{5438213E-E5AB-4DDD-85D8-342C7C6AAADC}"/>
    <cellStyle name="Normal 5 5 3 4 3 3" xfId="23422" xr:uid="{C47ECF72-6197-4BAA-84C1-0FD5E49D6FDA}"/>
    <cellStyle name="Normal 5 5 3 4 3 3 2" xfId="37114" xr:uid="{368D58A9-BD36-45DD-8EB2-2BEE3E453F5E}"/>
    <cellStyle name="Normal 5 5 3 4 3 3 3" xfId="51998" xr:uid="{87C796E6-572D-486B-97B4-616C2D725941}"/>
    <cellStyle name="Normal 5 5 3 4 3 4" xfId="16578" xr:uid="{60DC2F1E-90BF-43B2-B392-308F27E82D11}"/>
    <cellStyle name="Normal 5 5 3 4 3 4 2" xfId="41186" xr:uid="{334F577B-B813-4F8D-8A84-9386C003CC65}"/>
    <cellStyle name="Normal 5 5 3 4 3 5" xfId="30268" xr:uid="{82FF343A-9FFE-4661-BBB6-692A85C80AFC}"/>
    <cellStyle name="Normal 5 5 3 4 3 6" xfId="45152" xr:uid="{E83A5E82-02BB-4156-8F77-77CD6B518FCB}"/>
    <cellStyle name="Normal 5 5 3 4 3 7" xfId="9732" xr:uid="{2CF6FCF2-902D-4650-ACA8-10066551FC82}"/>
    <cellStyle name="Normal 5 5 3 4 4" xfId="2912" xr:uid="{DA389A06-BAC4-4F45-A2D7-CB39FC59A04B}"/>
    <cellStyle name="Normal 5 5 3 4 4 2" xfId="25132" xr:uid="{60F1A483-D32F-4009-8E64-3F5F1A8C2F10}"/>
    <cellStyle name="Normal 5 5 3 4 4 2 2" xfId="38824" xr:uid="{36A3BB76-CDF4-4E4C-9A34-9BD81B875450}"/>
    <cellStyle name="Normal 5 5 3 4 4 2 3" xfId="53708" xr:uid="{7D832E93-B5B1-422A-8C0E-DA18BE9E05A9}"/>
    <cellStyle name="Normal 5 5 3 4 4 3" xfId="18288" xr:uid="{8B8AFFAE-5BFE-4934-BDC5-6A368FE6CAC7}"/>
    <cellStyle name="Normal 5 5 3 4 4 3 2" xfId="41187" xr:uid="{8B600605-9AF1-44F8-A934-C3814A05938E}"/>
    <cellStyle name="Normal 5 5 3 4 4 4" xfId="31978" xr:uid="{5DD1BC43-3A96-4607-BE33-C1A0A6AC167E}"/>
    <cellStyle name="Normal 5 5 3 4 4 5" xfId="46862" xr:uid="{554B4F11-7A30-4797-A2A7-6D7E79E9B882}"/>
    <cellStyle name="Normal 5 5 3 4 4 6" xfId="11442" xr:uid="{2F7C2A7E-A92B-48BD-90AA-7829EFB784D3}"/>
    <cellStyle name="Normal 5 5 3 4 5" xfId="21710" xr:uid="{AB6FBCFE-4F93-4CA9-B463-6BCAF3926968}"/>
    <cellStyle name="Normal 5 5 3 4 5 2" xfId="35402" xr:uid="{FD819FA1-CD16-45B0-934A-59237AFE13BF}"/>
    <cellStyle name="Normal 5 5 3 4 5 3" xfId="50286" xr:uid="{03080E67-FEC9-43E4-9174-3B2CCF4925AB}"/>
    <cellStyle name="Normal 5 5 3 4 6" xfId="14866" xr:uid="{5AC3FDA5-0D13-4A45-B709-93F0232F63BB}"/>
    <cellStyle name="Normal 5 5 3 4 6 2" xfId="41062" xr:uid="{0764C1A3-754B-49CF-86D2-F8EB90601A0A}"/>
    <cellStyle name="Normal 5 5 3 4 7" xfId="28556" xr:uid="{6B66A013-0B15-4B70-85CD-38C398560F91}"/>
    <cellStyle name="Normal 5 5 3 4 8" xfId="43440" xr:uid="{30F3AC76-ABFD-4D5C-ADC7-75E0FEAA22CC}"/>
    <cellStyle name="Normal 5 5 3 4 9" xfId="8020" xr:uid="{268A6AA1-A71D-4988-B86D-B3AC5F9A1F69}"/>
    <cellStyle name="Normal 5 5 3 5" xfId="1372" xr:uid="{D852DF96-7142-476C-9288-C699ABB9C33E}"/>
    <cellStyle name="Normal 5 5 3 5 2" xfId="2913" xr:uid="{7D72A30E-B1B3-4079-BFD8-3CE05B78B11B}"/>
    <cellStyle name="Normal 5 5 3 5 2 2" xfId="13156" xr:uid="{9E472C23-26B6-42B8-937D-8F22F7DACA5E}"/>
    <cellStyle name="Normal 5 5 3 5 2 2 2" xfId="26846" xr:uid="{4E947F0A-32FF-485C-AC0A-FB8838A53302}"/>
    <cellStyle name="Normal 5 5 3 5 2 2 2 2" xfId="40538" xr:uid="{961BBCBE-240A-43E7-ABF4-BA61B1A43AA5}"/>
    <cellStyle name="Normal 5 5 3 5 2 2 2 3" xfId="55422" xr:uid="{F3FA04AB-E34B-4558-AA24-DD062F0AAEE4}"/>
    <cellStyle name="Normal 5 5 3 5 2 2 3" xfId="20002" xr:uid="{E602A855-E9A2-49D4-ADFB-BE17FA4DA2D8}"/>
    <cellStyle name="Normal 5 5 3 5 2 2 4" xfId="33692" xr:uid="{44EDBED3-603E-47E9-B5D1-2801C3BA0A0C}"/>
    <cellStyle name="Normal 5 5 3 5 2 2 5" xfId="48576" xr:uid="{4D036658-2477-47C9-B04F-E45F06BB596B}"/>
    <cellStyle name="Normal 5 5 3 5 2 3" xfId="23424" xr:uid="{A3196410-C751-4D44-B3B5-B8B5DE5C950A}"/>
    <cellStyle name="Normal 5 5 3 5 2 3 2" xfId="37116" xr:uid="{3740F097-D99D-4333-BC69-080BEA5FE2EA}"/>
    <cellStyle name="Normal 5 5 3 5 2 3 3" xfId="52000" xr:uid="{A1BA68A8-C256-462E-BC1B-3B25B1D0D60F}"/>
    <cellStyle name="Normal 5 5 3 5 2 4" xfId="16580" xr:uid="{CD712708-4EAF-4C0F-88F6-1262B020E21F}"/>
    <cellStyle name="Normal 5 5 3 5 2 4 2" xfId="41188" xr:uid="{C880CB54-A511-4450-A093-35E578D05077}"/>
    <cellStyle name="Normal 5 5 3 5 2 5" xfId="30270" xr:uid="{01A8D28C-99E4-4EA6-83E2-B213E7A89466}"/>
    <cellStyle name="Normal 5 5 3 5 2 6" xfId="45154" xr:uid="{D7B4E275-643D-4094-92CA-CC51E401CFCD}"/>
    <cellStyle name="Normal 5 5 3 5 2 7" xfId="9734" xr:uid="{09E092BD-FE0F-421F-8003-5E9E7C3F5CBE}"/>
    <cellStyle name="Normal 5 5 3 5 3" xfId="2914" xr:uid="{F0127FEB-C969-40E5-8F40-961BEF7849EB}"/>
    <cellStyle name="Normal 5 5 3 5 3 2" xfId="25134" xr:uid="{249347D5-23BF-4E50-89D7-C1EA02D07081}"/>
    <cellStyle name="Normal 5 5 3 5 3 2 2" xfId="38826" xr:uid="{C3E938FA-809A-4CEC-B489-8286E888E313}"/>
    <cellStyle name="Normal 5 5 3 5 3 2 3" xfId="53710" xr:uid="{BC876C8B-A1CA-4D6D-89A6-4CBFCAB18BB6}"/>
    <cellStyle name="Normal 5 5 3 5 3 3" xfId="18290" xr:uid="{53E9A6D5-5C2F-4F60-8AAA-C34AB7D032F8}"/>
    <cellStyle name="Normal 5 5 3 5 3 3 2" xfId="41189" xr:uid="{0CBE22CD-B8AC-4450-B215-4415C0B84761}"/>
    <cellStyle name="Normal 5 5 3 5 3 4" xfId="31980" xr:uid="{690588F8-638F-4C66-A017-CE8F9EAAFD32}"/>
    <cellStyle name="Normal 5 5 3 5 3 5" xfId="46864" xr:uid="{2D33A8BB-8F30-4D1B-86D9-117CEC7A333A}"/>
    <cellStyle name="Normal 5 5 3 5 3 6" xfId="11444" xr:uid="{52E2E7DE-0058-4003-B650-CA185C6F105C}"/>
    <cellStyle name="Normal 5 5 3 5 4" xfId="2915" xr:uid="{DC28AD23-DCB3-4CDC-85D0-7089A5E4AFC7}"/>
    <cellStyle name="Normal 5 5 3 5 4 2" xfId="41190" xr:uid="{FF029217-A75B-4EE9-8AEA-79A5893FA06D}"/>
    <cellStyle name="Normal 5 5 3 5 4 3" xfId="35404" xr:uid="{ED8DAB9A-8E66-4B5A-AE2F-5D96498F8F7B}"/>
    <cellStyle name="Normal 5 5 3 5 4 4" xfId="50288" xr:uid="{CD75AF3A-290B-48D1-8EC4-4E8E6D54640F}"/>
    <cellStyle name="Normal 5 5 3 5 4 5" xfId="21712" xr:uid="{6A5D62C5-11F4-4ECC-9E5F-FE141462438F}"/>
    <cellStyle name="Normal 5 5 3 5 5" xfId="14868" xr:uid="{3CCB2407-3ED9-4933-AEE7-A8BC9C3FA052}"/>
    <cellStyle name="Normal 5 5 3 5 5 2" xfId="41064" xr:uid="{4ABAEAE6-51C9-4C0A-B362-93D299376E6E}"/>
    <cellStyle name="Normal 5 5 3 5 6" xfId="28558" xr:uid="{D1692FC6-1EC1-42B3-8E12-A7815A17E63C}"/>
    <cellStyle name="Normal 5 5 3 5 7" xfId="43442" xr:uid="{F03A683D-9155-4584-AF0E-8FBDB952FEF3}"/>
    <cellStyle name="Normal 5 5 3 5 8" xfId="8022" xr:uid="{40ADE898-5B97-46DD-B799-007BF131A480}"/>
    <cellStyle name="Normal 5 5 3 6" xfId="2916" xr:uid="{9D4BD4AA-219F-4B27-865C-4DD1C9FDC8B6}"/>
    <cellStyle name="Normal 5 5 3 6 2" xfId="9735" xr:uid="{FB55FA54-A56B-446F-A7D8-0A82220EFE4F}"/>
    <cellStyle name="Normal 5 5 3 6 2 2" xfId="13157" xr:uid="{AF14149B-88BB-4387-ADEA-D3FDC7F61CCB}"/>
    <cellStyle name="Normal 5 5 3 6 2 2 2" xfId="26847" xr:uid="{A2D09DFE-C342-4FB1-8549-6C9A397AC7D6}"/>
    <cellStyle name="Normal 5 5 3 6 2 2 2 2" xfId="40539" xr:uid="{119577D6-1E05-4AE1-BDAE-7E6574A52F4B}"/>
    <cellStyle name="Normal 5 5 3 6 2 2 2 3" xfId="55423" xr:uid="{554E9A50-E1A3-42D1-B1DC-2EB14669B6A0}"/>
    <cellStyle name="Normal 5 5 3 6 2 2 3" xfId="20003" xr:uid="{29BE2127-36E2-488E-BB9F-0E0B7BDD4B74}"/>
    <cellStyle name="Normal 5 5 3 6 2 2 4" xfId="33693" xr:uid="{AE11EC93-BE8E-4224-89AD-D25023F0DEC7}"/>
    <cellStyle name="Normal 5 5 3 6 2 2 5" xfId="48577" xr:uid="{956FEC70-CD02-4C2D-8CF0-4A47F032BADB}"/>
    <cellStyle name="Normal 5 5 3 6 2 3" xfId="23425" xr:uid="{EB0A350C-6C91-48C6-9ADB-82F34C855636}"/>
    <cellStyle name="Normal 5 5 3 6 2 3 2" xfId="37117" xr:uid="{D0B81F77-1264-47AD-8A3C-E38F36ED1A13}"/>
    <cellStyle name="Normal 5 5 3 6 2 3 3" xfId="52001" xr:uid="{6F2F5686-F1FD-4357-8FE7-96B4AFD7F88D}"/>
    <cellStyle name="Normal 5 5 3 6 2 4" xfId="16581" xr:uid="{32CA3F85-C27B-4341-A5A6-542BC37E69E8}"/>
    <cellStyle name="Normal 5 5 3 6 2 5" xfId="30271" xr:uid="{43D734DA-C6B7-4AA1-AE5A-7C27F6127514}"/>
    <cellStyle name="Normal 5 5 3 6 2 6" xfId="45155" xr:uid="{C26A44D7-D5B7-463E-B44B-14B5E3E2BF6D}"/>
    <cellStyle name="Normal 5 5 3 6 3" xfId="11445" xr:uid="{BA88F26B-1EFD-4032-87EC-A21EAD888B9D}"/>
    <cellStyle name="Normal 5 5 3 6 3 2" xfId="25135" xr:uid="{125BB084-67D6-4580-B89D-D9AA8E3130D4}"/>
    <cellStyle name="Normal 5 5 3 6 3 2 2" xfId="38827" xr:uid="{7BB82663-9673-439C-91F4-ACB0A53325FF}"/>
    <cellStyle name="Normal 5 5 3 6 3 2 3" xfId="53711" xr:uid="{A6DB7071-5FFE-485D-9683-29A640296B1B}"/>
    <cellStyle name="Normal 5 5 3 6 3 3" xfId="18291" xr:uid="{C30B370E-3809-47F7-9F97-5F169967D3BE}"/>
    <cellStyle name="Normal 5 5 3 6 3 4" xfId="31981" xr:uid="{14ED4658-C2D2-4C59-A5E0-E22943F0B642}"/>
    <cellStyle name="Normal 5 5 3 6 3 5" xfId="46865" xr:uid="{76F37F23-C25A-4AC5-8F41-82D094477BD2}"/>
    <cellStyle name="Normal 5 5 3 6 4" xfId="21713" xr:uid="{4E7BE938-556D-43B4-95E0-F230BEFC0A5B}"/>
    <cellStyle name="Normal 5 5 3 6 4 2" xfId="35405" xr:uid="{BE6C6B97-AB45-4F05-B5A6-BE0EE90CA346}"/>
    <cellStyle name="Normal 5 5 3 6 4 3" xfId="50289" xr:uid="{525656B0-2BAC-45CC-85F3-1E2D46C4F5B1}"/>
    <cellStyle name="Normal 5 5 3 6 5" xfId="14869" xr:uid="{175B9864-1DD1-4392-AF8D-077D3FFFB394}"/>
    <cellStyle name="Normal 5 5 3 6 5 2" xfId="41191" xr:uid="{0E69A945-4477-4B8D-B935-DC8C66EEB2F8}"/>
    <cellStyle name="Normal 5 5 3 6 6" xfId="28559" xr:uid="{C3952856-5FF7-4F1B-BD10-D673AD4A0FA1}"/>
    <cellStyle name="Normal 5 5 3 6 7" xfId="43443" xr:uid="{5BC0AE19-020B-4C47-9286-02400DDC7DED}"/>
    <cellStyle name="Normal 5 5 3 6 8" xfId="8023" xr:uid="{CB4065A6-5490-4897-B16A-2D7CA07BB7F8}"/>
    <cellStyle name="Normal 5 5 3 7" xfId="2917" xr:uid="{9FBE124E-8BA5-41C7-9571-3384C8804F82}"/>
    <cellStyle name="Normal 5 5 3 7 2" xfId="13143" xr:uid="{22D2F09E-25FB-456B-AEC0-AA25E6C66E6B}"/>
    <cellStyle name="Normal 5 5 3 7 2 2" xfId="26833" xr:uid="{08CAFE9A-3368-438F-9D0E-1EF84D5348AE}"/>
    <cellStyle name="Normal 5 5 3 7 2 2 2" xfId="40525" xr:uid="{71D1B7E1-127F-4B0C-BF47-E4EA880B399C}"/>
    <cellStyle name="Normal 5 5 3 7 2 2 3" xfId="55409" xr:uid="{137A1D65-427E-434B-A2C0-81D8CD9ECDC2}"/>
    <cellStyle name="Normal 5 5 3 7 2 3" xfId="19989" xr:uid="{F5A35D0C-C756-439A-9866-E7720DE8CD84}"/>
    <cellStyle name="Normal 5 5 3 7 2 4" xfId="33679" xr:uid="{BB42C7A7-E121-450D-9611-058F505C8F93}"/>
    <cellStyle name="Normal 5 5 3 7 2 5" xfId="48563" xr:uid="{C1F11813-8A99-40CE-AD2F-580ECE8B9382}"/>
    <cellStyle name="Normal 5 5 3 7 3" xfId="23411" xr:uid="{34044C73-44D3-4147-969C-0607422D473C}"/>
    <cellStyle name="Normal 5 5 3 7 3 2" xfId="37103" xr:uid="{04044610-FEEC-4C2F-84A0-5258C3C27F99}"/>
    <cellStyle name="Normal 5 5 3 7 3 3" xfId="51987" xr:uid="{A4CFD0E1-6D33-4093-9B41-A1A3B0120652}"/>
    <cellStyle name="Normal 5 5 3 7 4" xfId="16567" xr:uid="{A5AA2000-3CF6-4F1A-B019-300FF21C7E29}"/>
    <cellStyle name="Normal 5 5 3 7 4 2" xfId="41192" xr:uid="{9B7528DF-0699-419A-A6B8-3F3E228AB496}"/>
    <cellStyle name="Normal 5 5 3 7 5" xfId="30257" xr:uid="{CFDE1449-A0F9-406C-9515-1260C05CE8B1}"/>
    <cellStyle name="Normal 5 5 3 7 6" xfId="45141" xr:uid="{8B40A3DC-CB95-4356-9F83-E3DB6A15B55C}"/>
    <cellStyle name="Normal 5 5 3 7 7" xfId="9721" xr:uid="{585A004C-25AA-408B-B2D8-444A039A0200}"/>
    <cellStyle name="Normal 5 5 3 8" xfId="2918" xr:uid="{B5062B59-AFAE-49C8-8F68-4B7BF47EE542}"/>
    <cellStyle name="Normal 5 5 3 8 2" xfId="25121" xr:uid="{3EEE3DAB-F211-4CFB-BBD0-6609282CD473}"/>
    <cellStyle name="Normal 5 5 3 8 2 2" xfId="38813" xr:uid="{B000C54A-7048-4EA2-8491-CF9A69A20FC8}"/>
    <cellStyle name="Normal 5 5 3 8 2 3" xfId="53697" xr:uid="{1BDA4285-C398-4727-9188-91029DA57F1D}"/>
    <cellStyle name="Normal 5 5 3 8 3" xfId="18277" xr:uid="{FCA84770-0E56-4164-84A2-12E5A5B37C67}"/>
    <cellStyle name="Normal 5 5 3 8 3 2" xfId="41193" xr:uid="{8A4295CC-59DF-48E0-B84D-6DF8E92A374C}"/>
    <cellStyle name="Normal 5 5 3 8 4" xfId="31967" xr:uid="{6D01691B-F403-4D72-8811-3392F5D31332}"/>
    <cellStyle name="Normal 5 5 3 8 5" xfId="46851" xr:uid="{091043F7-A75F-47BC-B4C4-FD313CA225A7}"/>
    <cellStyle name="Normal 5 5 3 8 6" xfId="11431" xr:uid="{E7045FCD-24C1-4FC5-9E37-0FA8206D8C3A}"/>
    <cellStyle name="Normal 5 5 3 9" xfId="21699" xr:uid="{1D23C76C-88E9-49E1-B928-5B03A7E3E941}"/>
    <cellStyle name="Normal 5 5 3 9 2" xfId="35391" xr:uid="{2E9CA69A-B2F5-476D-81C0-72E3331DF69C}"/>
    <cellStyle name="Normal 5 5 3 9 3" xfId="50275" xr:uid="{47A06E4D-DAF7-4084-A99D-9AE24E1203A2}"/>
    <cellStyle name="Normal 5 5 4" xfId="107" xr:uid="{3BEFF9BD-1C0F-4102-B8AC-D064CE69DAE4}"/>
    <cellStyle name="Normal 5 5 4 10" xfId="14870" xr:uid="{F774A52F-B633-4A03-964A-4C3563B77C94}"/>
    <cellStyle name="Normal 5 5 4 10 2" xfId="40772" xr:uid="{869626D9-DD26-4AC3-9446-7AE989C2BCD7}"/>
    <cellStyle name="Normal 5 5 4 11" xfId="28560" xr:uid="{F361BCBA-929C-4F40-B8A3-CE04428C241B}"/>
    <cellStyle name="Normal 5 5 4 12" xfId="43444" xr:uid="{A6E5F54A-3105-46B5-A04E-C7A877689094}"/>
    <cellStyle name="Normal 5 5 4 13" xfId="8024" xr:uid="{78783FFD-B6C5-4077-B81C-DE9486AD6AEA}"/>
    <cellStyle name="Normal 5 5 4 2" xfId="573" xr:uid="{5993EEA6-1ADB-46CD-8A6F-E1C961CB886D}"/>
    <cellStyle name="Normal 5 5 4 2 10" xfId="43445" xr:uid="{441D6910-52D1-4493-A1E8-B28EC5F868D6}"/>
    <cellStyle name="Normal 5 5 4 2 11" xfId="8025" xr:uid="{958682C5-C840-473E-9396-1AC2D2A4EA1E}"/>
    <cellStyle name="Normal 5 5 4 2 2" xfId="574" xr:uid="{0C233B9E-DD30-4228-8BCF-5E87873E5B40}"/>
    <cellStyle name="Normal 5 5 4 2 2 2" xfId="1373" xr:uid="{5ACEFD9E-391F-4108-AAC5-FD48763E3F21}"/>
    <cellStyle name="Normal 5 5 4 2 2 2 2" xfId="1374" xr:uid="{8C3114E3-5041-4338-B8F9-4A0F310FD377}"/>
    <cellStyle name="Normal 5 5 4 2 2 2 2 2" xfId="13161" xr:uid="{46F998CC-B652-41EE-B360-36AE6F81987F}"/>
    <cellStyle name="Normal 5 5 4 2 2 2 2 2 2" xfId="26851" xr:uid="{836D5BB3-1694-4090-839F-E0D19A6EE19A}"/>
    <cellStyle name="Normal 5 5 4 2 2 2 2 2 2 2" xfId="40543" xr:uid="{5D0EF6E2-CB60-4EEF-A86C-53534F8D2A29}"/>
    <cellStyle name="Normal 5 5 4 2 2 2 2 2 2 3" xfId="55427" xr:uid="{561B2CB6-7682-4B7A-91BA-A45E592D1CB3}"/>
    <cellStyle name="Normal 5 5 4 2 2 2 2 2 3" xfId="20007" xr:uid="{6A96A6EE-022B-4EF7-8663-47B8AEC40150}"/>
    <cellStyle name="Normal 5 5 4 2 2 2 2 2 4" xfId="33697" xr:uid="{613E5CD4-BAB7-4C5A-B9D5-7301AD15E7B2}"/>
    <cellStyle name="Normal 5 5 4 2 2 2 2 2 5" xfId="48581" xr:uid="{D87E5CA5-8FBD-41B7-BCA6-8C0525FF146E}"/>
    <cellStyle name="Normal 5 5 4 2 2 2 2 3" xfId="23429" xr:uid="{0F23A767-C819-40A5-98A5-7F1100E0B32B}"/>
    <cellStyle name="Normal 5 5 4 2 2 2 2 3 2" xfId="37121" xr:uid="{0F571559-EC7F-47C2-8A75-03F037F2111D}"/>
    <cellStyle name="Normal 5 5 4 2 2 2 2 3 3" xfId="52005" xr:uid="{F153CB03-D712-4432-ADF2-C4A6261C9015}"/>
    <cellStyle name="Normal 5 5 4 2 2 2 2 4" xfId="16585" xr:uid="{AC29F8D2-ACC6-4760-BD90-B7A103B46602}"/>
    <cellStyle name="Normal 5 5 4 2 2 2 2 4 2" xfId="41066" xr:uid="{2FCA7B5F-30B4-4EF9-B676-8F9073AB495F}"/>
    <cellStyle name="Normal 5 5 4 2 2 2 2 5" xfId="30275" xr:uid="{16929292-BEAD-4187-9D27-866D2EB042CB}"/>
    <cellStyle name="Normal 5 5 4 2 2 2 2 6" xfId="45159" xr:uid="{B5189BDB-B1A4-45A6-AFD0-9C87DB6ED9B4}"/>
    <cellStyle name="Normal 5 5 4 2 2 2 2 7" xfId="9739" xr:uid="{9EA34A37-6B82-482F-8ACA-88E0B007001C}"/>
    <cellStyle name="Normal 5 5 4 2 2 2 3" xfId="11449" xr:uid="{0D6BBB0E-E488-458D-AE52-CD4B7468A66A}"/>
    <cellStyle name="Normal 5 5 4 2 2 2 3 2" xfId="25139" xr:uid="{94BDD180-48D3-4DC7-AEB6-4FC0BA3E8E1A}"/>
    <cellStyle name="Normal 5 5 4 2 2 2 3 2 2" xfId="38831" xr:uid="{C17AA50A-D5E6-46C1-BC1D-C2EDACB31C35}"/>
    <cellStyle name="Normal 5 5 4 2 2 2 3 2 3" xfId="53715" xr:uid="{5EFE04C6-7072-4EB4-8BE0-2474E67F1F02}"/>
    <cellStyle name="Normal 5 5 4 2 2 2 3 3" xfId="18295" xr:uid="{F90A7E7E-7B95-44E3-9367-8CA90BCD89BC}"/>
    <cellStyle name="Normal 5 5 4 2 2 2 3 4" xfId="31985" xr:uid="{EB5DD7B5-BE75-4B19-AA0C-DBFD8481AA9F}"/>
    <cellStyle name="Normal 5 5 4 2 2 2 3 5" xfId="46869" xr:uid="{1E652759-753A-4B98-A0DD-56ED9ABEA806}"/>
    <cellStyle name="Normal 5 5 4 2 2 2 4" xfId="21717" xr:uid="{E8B0FAA2-DEF1-4680-B331-A904F7EBA0CB}"/>
    <cellStyle name="Normal 5 5 4 2 2 2 4 2" xfId="35409" xr:uid="{4151691E-0FB9-4198-B532-CDF615702432}"/>
    <cellStyle name="Normal 5 5 4 2 2 2 4 3" xfId="50293" xr:uid="{B5FEC996-BC60-4074-8B92-F8D90A2C87B4}"/>
    <cellStyle name="Normal 5 5 4 2 2 2 5" xfId="14873" xr:uid="{3875704D-CCD5-406D-82ED-9C2A2F703C59}"/>
    <cellStyle name="Normal 5 5 4 2 2 2 5 2" xfId="41065" xr:uid="{221E92E6-A867-4419-9F4F-04747CC1E0A2}"/>
    <cellStyle name="Normal 5 5 4 2 2 2 6" xfId="28563" xr:uid="{F532AF31-88C6-440C-8B1E-66E87B2DC120}"/>
    <cellStyle name="Normal 5 5 4 2 2 2 7" xfId="43447" xr:uid="{70810BD4-9045-4604-B2ED-C6E41CBD2D90}"/>
    <cellStyle name="Normal 5 5 4 2 2 2 8" xfId="8027" xr:uid="{5C436E1F-ABCF-4722-A31F-017BAC881692}"/>
    <cellStyle name="Normal 5 5 4 2 2 3" xfId="1375" xr:uid="{115ADF58-72F6-48EB-8757-1FDBAB1D2581}"/>
    <cellStyle name="Normal 5 5 4 2 2 3 2" xfId="13160" xr:uid="{E8B61F4B-0FD5-4690-BDA9-3AA656FF4047}"/>
    <cellStyle name="Normal 5 5 4 2 2 3 2 2" xfId="26850" xr:uid="{B3EBAA2F-2CF9-49CC-8924-B50A9DE5BACF}"/>
    <cellStyle name="Normal 5 5 4 2 2 3 2 2 2" xfId="40542" xr:uid="{9A65C74E-1B6F-4F8B-87C7-6BF7A4944032}"/>
    <cellStyle name="Normal 5 5 4 2 2 3 2 2 3" xfId="55426" xr:uid="{E5E274C2-7FF3-4DE8-B18F-D15B915F7E1F}"/>
    <cellStyle name="Normal 5 5 4 2 2 3 2 3" xfId="20006" xr:uid="{CC95834B-C63B-4B43-959C-48ED54884E49}"/>
    <cellStyle name="Normal 5 5 4 2 2 3 2 4" xfId="33696" xr:uid="{5195F671-331F-4916-89B6-920F9081A3D3}"/>
    <cellStyle name="Normal 5 5 4 2 2 3 2 5" xfId="48580" xr:uid="{9B70C702-E825-4A32-8919-9C8AC07763CD}"/>
    <cellStyle name="Normal 5 5 4 2 2 3 3" xfId="23428" xr:uid="{08834B77-54A4-4048-9EE3-18DB2B7515DC}"/>
    <cellStyle name="Normal 5 5 4 2 2 3 3 2" xfId="37120" xr:uid="{0EC4FB11-227E-417D-8922-8BD3CFBF65AA}"/>
    <cellStyle name="Normal 5 5 4 2 2 3 3 3" xfId="52004" xr:uid="{FD2852F3-D338-448C-B375-A5CB441BBB69}"/>
    <cellStyle name="Normal 5 5 4 2 2 3 4" xfId="16584" xr:uid="{EA0C0CAB-F5D8-49A4-9515-FB3E03959A29}"/>
    <cellStyle name="Normal 5 5 4 2 2 3 4 2" xfId="41067" xr:uid="{21B69B87-F3CF-4A47-A689-F5D1CF89C5DC}"/>
    <cellStyle name="Normal 5 5 4 2 2 3 5" xfId="30274" xr:uid="{BDAEBFFB-67A8-40A0-B12C-8BBD909C13B2}"/>
    <cellStyle name="Normal 5 5 4 2 2 3 6" xfId="45158" xr:uid="{0DC1498E-97B7-4439-AFCA-117043EB33D4}"/>
    <cellStyle name="Normal 5 5 4 2 2 3 7" xfId="9738" xr:uid="{789B3968-73AC-409D-9D5F-2877B8BE6FCA}"/>
    <cellStyle name="Normal 5 5 4 2 2 4" xfId="2919" xr:uid="{94B3A129-B151-47CB-BEEB-2B8D11AB4E0E}"/>
    <cellStyle name="Normal 5 5 4 2 2 4 2" xfId="25138" xr:uid="{B518FCDB-185F-45D9-BB24-E9F27FE21D3E}"/>
    <cellStyle name="Normal 5 5 4 2 2 4 2 2" xfId="38830" xr:uid="{AF69CE17-BAA4-44B9-AD62-BCFCE8CD72F1}"/>
    <cellStyle name="Normal 5 5 4 2 2 4 2 3" xfId="53714" xr:uid="{70794553-9823-4E7A-AAA3-C1ED2E21CE01}"/>
    <cellStyle name="Normal 5 5 4 2 2 4 3" xfId="18294" xr:uid="{1E1AE723-6239-4B66-B3FD-6A82230E6796}"/>
    <cellStyle name="Normal 5 5 4 2 2 4 3 2" xfId="41194" xr:uid="{7BD83232-86CE-4A93-A1B0-26A453A505E9}"/>
    <cellStyle name="Normal 5 5 4 2 2 4 4" xfId="31984" xr:uid="{9D7BB578-FF7A-4674-9C09-280ADEE98EE1}"/>
    <cellStyle name="Normal 5 5 4 2 2 4 5" xfId="46868" xr:uid="{88233531-2239-4331-9CE6-2F1D8887C72C}"/>
    <cellStyle name="Normal 5 5 4 2 2 4 6" xfId="11448" xr:uid="{BA7986D3-302B-468A-961E-D24EE2ACA74C}"/>
    <cellStyle name="Normal 5 5 4 2 2 5" xfId="21716" xr:uid="{E8011FEA-13BD-48AA-9626-E6E51F9F1859}"/>
    <cellStyle name="Normal 5 5 4 2 2 5 2" xfId="35408" xr:uid="{971BC271-39E0-4698-A5B2-0C800EE34719}"/>
    <cellStyle name="Normal 5 5 4 2 2 5 3" xfId="50292" xr:uid="{77CCAB14-84EA-4B64-A7DC-693B8094AE8E}"/>
    <cellStyle name="Normal 5 5 4 2 2 6" xfId="14872" xr:uid="{59ABA2F3-C77A-4413-897D-5FB189EB7338}"/>
    <cellStyle name="Normal 5 5 4 2 2 6 2" xfId="40850" xr:uid="{DCF7C615-5A9F-40A1-83DF-9788C761F209}"/>
    <cellStyle name="Normal 5 5 4 2 2 7" xfId="28562" xr:uid="{5ED79C5D-1845-4EDC-B1E7-689514B616AE}"/>
    <cellStyle name="Normal 5 5 4 2 2 8" xfId="43446" xr:uid="{38992997-EF0A-4D07-A604-0B6EAE9F041C}"/>
    <cellStyle name="Normal 5 5 4 2 2 9" xfId="8026" xr:uid="{5EC68A31-BC5F-4E4D-B304-C238877C0909}"/>
    <cellStyle name="Normal 5 5 4 2 3" xfId="1376" xr:uid="{D57E195A-99E3-4B8C-BE9E-BAAE22BB1905}"/>
    <cellStyle name="Normal 5 5 4 2 3 2" xfId="1377" xr:uid="{AEB20B8C-46FB-412E-BADA-197F5AE3313F}"/>
    <cellStyle name="Normal 5 5 4 2 3 2 2" xfId="13162" xr:uid="{0B0C1F91-1273-41FB-85B2-ED33948F1D8C}"/>
    <cellStyle name="Normal 5 5 4 2 3 2 2 2" xfId="26852" xr:uid="{D780AC82-DC9B-4DC3-99BC-4B8C131D87BE}"/>
    <cellStyle name="Normal 5 5 4 2 3 2 2 2 2" xfId="40544" xr:uid="{1926A66E-9F83-40EA-A534-790BB9119AF0}"/>
    <cellStyle name="Normal 5 5 4 2 3 2 2 2 3" xfId="55428" xr:uid="{982E00D0-CA63-4CBD-9F22-BBE76C4908A8}"/>
    <cellStyle name="Normal 5 5 4 2 3 2 2 3" xfId="20008" xr:uid="{2051E006-8B7B-4A65-B597-F27BDCE2DEFE}"/>
    <cellStyle name="Normal 5 5 4 2 3 2 2 4" xfId="33698" xr:uid="{E59C8D7D-7F04-4A8B-AEE5-0FD9D269D88F}"/>
    <cellStyle name="Normal 5 5 4 2 3 2 2 5" xfId="48582" xr:uid="{1121741D-D331-489D-B266-36710C9CE2D5}"/>
    <cellStyle name="Normal 5 5 4 2 3 2 3" xfId="23430" xr:uid="{EE5DDFBF-0117-4A84-B807-B714A0677067}"/>
    <cellStyle name="Normal 5 5 4 2 3 2 3 2" xfId="37122" xr:uid="{F5DF2107-7A66-4BA6-8A23-13304C20CE5A}"/>
    <cellStyle name="Normal 5 5 4 2 3 2 3 3" xfId="52006" xr:uid="{EC50278C-4751-458B-A771-9AD3D1AD55F8}"/>
    <cellStyle name="Normal 5 5 4 2 3 2 4" xfId="16586" xr:uid="{D78C5486-6DEC-43AF-B834-00BC494913CC}"/>
    <cellStyle name="Normal 5 5 4 2 3 2 4 2" xfId="41069" xr:uid="{E9A606B5-F455-4450-B173-5ABFAE8B88C9}"/>
    <cellStyle name="Normal 5 5 4 2 3 2 5" xfId="30276" xr:uid="{B58C0DCE-EEC4-46FC-8FEF-0B87DB3B9389}"/>
    <cellStyle name="Normal 5 5 4 2 3 2 6" xfId="45160" xr:uid="{40CA448E-AEE4-4CA2-89A5-98B31983226B}"/>
    <cellStyle name="Normal 5 5 4 2 3 2 7" xfId="9740" xr:uid="{BC3E6380-6818-4984-B785-6257D42BBB3E}"/>
    <cellStyle name="Normal 5 5 4 2 3 3" xfId="11450" xr:uid="{3A25AFBA-5E9C-4CC9-ADDF-D1CA29C5A01A}"/>
    <cellStyle name="Normal 5 5 4 2 3 3 2" xfId="25140" xr:uid="{0C410021-133D-4A58-8A21-AECD88533296}"/>
    <cellStyle name="Normal 5 5 4 2 3 3 2 2" xfId="38832" xr:uid="{A6C77C11-0862-4572-8ADA-D50F321CD57C}"/>
    <cellStyle name="Normal 5 5 4 2 3 3 2 3" xfId="53716" xr:uid="{2A5F035A-9069-455B-A718-6D4464067A58}"/>
    <cellStyle name="Normal 5 5 4 2 3 3 3" xfId="18296" xr:uid="{C2B6EE01-5D99-4D3D-8393-1EE839495C3D}"/>
    <cellStyle name="Normal 5 5 4 2 3 3 4" xfId="31986" xr:uid="{A62A105C-D517-4A5F-ABAA-025CFA14EB86}"/>
    <cellStyle name="Normal 5 5 4 2 3 3 5" xfId="46870" xr:uid="{540390CE-61CF-41DB-AD2C-4977A0917603}"/>
    <cellStyle name="Normal 5 5 4 2 3 4" xfId="21718" xr:uid="{004CFDDA-9B31-4EE8-BC87-124AFE07DB1C}"/>
    <cellStyle name="Normal 5 5 4 2 3 4 2" xfId="35410" xr:uid="{39CCBFD5-80DC-4194-9F0F-66B7649E3E65}"/>
    <cellStyle name="Normal 5 5 4 2 3 4 3" xfId="50294" xr:uid="{6AB9DBDC-AF8F-4207-914F-E37605064170}"/>
    <cellStyle name="Normal 5 5 4 2 3 5" xfId="14874" xr:uid="{F9DD2664-EF11-4CB6-A572-5F532E3306DE}"/>
    <cellStyle name="Normal 5 5 4 2 3 5 2" xfId="41068" xr:uid="{D82FEF72-878F-4CE2-9911-9488C2B77F99}"/>
    <cellStyle name="Normal 5 5 4 2 3 6" xfId="28564" xr:uid="{754DD3FA-184C-48C2-83BB-6BC749152A72}"/>
    <cellStyle name="Normal 5 5 4 2 3 7" xfId="43448" xr:uid="{38744F9C-8C47-4D37-BE1B-26D5853367E6}"/>
    <cellStyle name="Normal 5 5 4 2 3 8" xfId="8028" xr:uid="{9ED4EE58-0E8F-49E8-A000-128DEEE7EEA4}"/>
    <cellStyle name="Normal 5 5 4 2 4" xfId="1378" xr:uid="{4FACC9B9-DCBF-4034-AE80-F49DE1B4827C}"/>
    <cellStyle name="Normal 5 5 4 2 4 2" xfId="9741" xr:uid="{CF75B90D-DFB5-4D3D-A5DB-A682F5A4F82C}"/>
    <cellStyle name="Normal 5 5 4 2 4 2 2" xfId="13163" xr:uid="{1829AD83-5442-4C72-A821-4D56752C822C}"/>
    <cellStyle name="Normal 5 5 4 2 4 2 2 2" xfId="26853" xr:uid="{1DC7CF95-10F0-434C-940D-997F8F659F3F}"/>
    <cellStyle name="Normal 5 5 4 2 4 2 2 2 2" xfId="40545" xr:uid="{F187AB88-6632-4A5B-AE2A-2B145DEB3DD5}"/>
    <cellStyle name="Normal 5 5 4 2 4 2 2 2 3" xfId="55429" xr:uid="{E4318DEC-7BD5-4646-A422-4331997E9B82}"/>
    <cellStyle name="Normal 5 5 4 2 4 2 2 3" xfId="20009" xr:uid="{13E14128-25B9-4554-94A2-97F7A414939B}"/>
    <cellStyle name="Normal 5 5 4 2 4 2 2 4" xfId="33699" xr:uid="{9C804C16-7A01-4FBC-A48F-ECEA8B30ACF2}"/>
    <cellStyle name="Normal 5 5 4 2 4 2 2 5" xfId="48583" xr:uid="{21A481CE-C73F-407D-B44C-FC02140A33BA}"/>
    <cellStyle name="Normal 5 5 4 2 4 2 3" xfId="23431" xr:uid="{6A6C3B35-D9FC-4070-AAE6-996DB658A377}"/>
    <cellStyle name="Normal 5 5 4 2 4 2 3 2" xfId="37123" xr:uid="{2EB292C4-36AD-4BDD-A363-5E7FC541C6E3}"/>
    <cellStyle name="Normal 5 5 4 2 4 2 3 3" xfId="52007" xr:uid="{45E3240F-3F8D-421C-B979-5BE6F2BB63D9}"/>
    <cellStyle name="Normal 5 5 4 2 4 2 4" xfId="16587" xr:uid="{8886FEF4-8E2E-4DED-B755-11F78D2E11A6}"/>
    <cellStyle name="Normal 5 5 4 2 4 2 5" xfId="30277" xr:uid="{26469F5C-D0A1-462E-B532-E3D1C87586E6}"/>
    <cellStyle name="Normal 5 5 4 2 4 2 6" xfId="45161" xr:uid="{432F06B7-5767-4F22-A3A6-C3B5E7B49245}"/>
    <cellStyle name="Normal 5 5 4 2 4 3" xfId="11451" xr:uid="{7E21F13B-FF97-49AB-8129-D99FCEC59742}"/>
    <cellStyle name="Normal 5 5 4 2 4 3 2" xfId="25141" xr:uid="{E399C2A6-3941-4591-A572-393ED6212008}"/>
    <cellStyle name="Normal 5 5 4 2 4 3 2 2" xfId="38833" xr:uid="{08AC6586-9DBF-407B-B902-2973BE76071F}"/>
    <cellStyle name="Normal 5 5 4 2 4 3 2 3" xfId="53717" xr:uid="{BF4404C1-6355-42BD-90F1-84090900A5F0}"/>
    <cellStyle name="Normal 5 5 4 2 4 3 3" xfId="18297" xr:uid="{BB767591-E74F-4A19-AC08-9256FBEF2AF6}"/>
    <cellStyle name="Normal 5 5 4 2 4 3 4" xfId="31987" xr:uid="{CE522FC1-3996-4635-8B9B-A598149341F1}"/>
    <cellStyle name="Normal 5 5 4 2 4 3 5" xfId="46871" xr:uid="{3A213AE4-568D-45CD-AA2F-3B257AFB9D01}"/>
    <cellStyle name="Normal 5 5 4 2 4 4" xfId="21719" xr:uid="{A52097A6-18A8-4FF7-AB28-4E3A1B5FCA8A}"/>
    <cellStyle name="Normal 5 5 4 2 4 4 2" xfId="35411" xr:uid="{FD36E89F-4EAC-46F0-96C4-3A7B6856FB77}"/>
    <cellStyle name="Normal 5 5 4 2 4 4 3" xfId="50295" xr:uid="{65447FE7-AEF9-49E6-B216-53BFAF2F38B1}"/>
    <cellStyle name="Normal 5 5 4 2 4 5" xfId="14875" xr:uid="{AA5F48CA-B6AB-4408-968C-6DD80B4F51AE}"/>
    <cellStyle name="Normal 5 5 4 2 4 5 2" xfId="41070" xr:uid="{6DF53DC3-7F8A-442F-87D0-B6C977F36461}"/>
    <cellStyle name="Normal 5 5 4 2 4 6" xfId="28565" xr:uid="{3E881382-3F9D-4E26-92DF-D4073120A74F}"/>
    <cellStyle name="Normal 5 5 4 2 4 7" xfId="43449" xr:uid="{66063BA3-33F6-467D-9F9A-9299D077D772}"/>
    <cellStyle name="Normal 5 5 4 2 4 8" xfId="8029" xr:uid="{BEE222D4-4508-46F6-8098-6F90C7517E86}"/>
    <cellStyle name="Normal 5 5 4 2 5" xfId="2920" xr:uid="{DC16A74E-E99D-4DD1-AA02-97D5AA457889}"/>
    <cellStyle name="Normal 5 5 4 2 5 2" xfId="13159" xr:uid="{404B6B9B-41BE-403A-9C34-4435C33BB787}"/>
    <cellStyle name="Normal 5 5 4 2 5 2 2" xfId="26849" xr:uid="{F73DA45D-5A62-4773-B9EF-CD10F6BB6223}"/>
    <cellStyle name="Normal 5 5 4 2 5 2 2 2" xfId="40541" xr:uid="{C58E03D8-4926-4156-90D0-013A73E984D3}"/>
    <cellStyle name="Normal 5 5 4 2 5 2 2 3" xfId="55425" xr:uid="{68CD6B9D-29E6-41A9-A73C-8A80F7F339BD}"/>
    <cellStyle name="Normal 5 5 4 2 5 2 3" xfId="20005" xr:uid="{6D45E259-4BBA-418A-A4E5-176AC09A6BE3}"/>
    <cellStyle name="Normal 5 5 4 2 5 2 4" xfId="33695" xr:uid="{21D89855-F638-49DB-A049-7C783B5DFACA}"/>
    <cellStyle name="Normal 5 5 4 2 5 2 5" xfId="48579" xr:uid="{8413BE12-5CEC-42D3-8572-DF10B7881123}"/>
    <cellStyle name="Normal 5 5 4 2 5 3" xfId="23427" xr:uid="{D3FCB8BD-D597-4F18-B768-A4A732437A40}"/>
    <cellStyle name="Normal 5 5 4 2 5 3 2" xfId="37119" xr:uid="{FDE96233-CD7A-4C09-A5B1-4771B4C55466}"/>
    <cellStyle name="Normal 5 5 4 2 5 3 3" xfId="52003" xr:uid="{C5ECD6C1-EE96-408E-921F-8D6C221A07B4}"/>
    <cellStyle name="Normal 5 5 4 2 5 4" xfId="16583" xr:uid="{0258E0FF-6EFC-4526-A762-616A33E36EFE}"/>
    <cellStyle name="Normal 5 5 4 2 5 4 2" xfId="41195" xr:uid="{324BDF0B-80AB-43DF-BB70-A3BA74BC9F71}"/>
    <cellStyle name="Normal 5 5 4 2 5 5" xfId="30273" xr:uid="{1C2286C5-782E-4DCD-9CC6-2DD950E9808D}"/>
    <cellStyle name="Normal 5 5 4 2 5 6" xfId="45157" xr:uid="{1D3835E7-ACA1-458C-8E8E-D8BEE8143DD4}"/>
    <cellStyle name="Normal 5 5 4 2 5 7" xfId="9737" xr:uid="{B261879C-CDBB-4DE9-A77D-0C1C86DC6340}"/>
    <cellStyle name="Normal 5 5 4 2 6" xfId="11447" xr:uid="{BCCD85D3-70D3-425A-9AFF-0E37B2DCA795}"/>
    <cellStyle name="Normal 5 5 4 2 6 2" xfId="25137" xr:uid="{D9D0CF8E-7F30-477B-8C17-2B977CC29583}"/>
    <cellStyle name="Normal 5 5 4 2 6 2 2" xfId="38829" xr:uid="{FDA89B52-1DBF-40B8-9051-24AD5463B425}"/>
    <cellStyle name="Normal 5 5 4 2 6 2 3" xfId="53713" xr:uid="{EA636277-C6A9-44F6-9319-7FDCA41C8070}"/>
    <cellStyle name="Normal 5 5 4 2 6 3" xfId="18293" xr:uid="{8E23C98C-5ED2-493D-AB24-6A58584AC38A}"/>
    <cellStyle name="Normal 5 5 4 2 6 4" xfId="31983" xr:uid="{F893645F-1600-45F0-9AD1-A3C85499DC23}"/>
    <cellStyle name="Normal 5 5 4 2 6 5" xfId="46867" xr:uid="{E2DD2EA5-21FB-4F2D-B86B-590B03EC9F4D}"/>
    <cellStyle name="Normal 5 5 4 2 7" xfId="21715" xr:uid="{395C4959-989B-4358-957C-8C942FC1F4D2}"/>
    <cellStyle name="Normal 5 5 4 2 7 2" xfId="35407" xr:uid="{BE269417-595B-4C4A-80F9-2F0CF84577A0}"/>
    <cellStyle name="Normal 5 5 4 2 7 3" xfId="50291" xr:uid="{F8A8E570-97B6-4581-B222-1659D80BE01C}"/>
    <cellStyle name="Normal 5 5 4 2 8" xfId="14871" xr:uid="{B318B6D4-E61F-40CB-9249-264D1E8653C7}"/>
    <cellStyle name="Normal 5 5 4 2 8 2" xfId="40849" xr:uid="{C1D907FA-A438-4FB8-9780-E0DCE2229A23}"/>
    <cellStyle name="Normal 5 5 4 2 9" xfId="28561" xr:uid="{E30267C0-A8CA-43F8-AB0F-A170B06D6351}"/>
    <cellStyle name="Normal 5 5 4 3" xfId="575" xr:uid="{C0789C35-266E-4688-BC89-0220A0B3932E}"/>
    <cellStyle name="Normal 5 5 4 3 10" xfId="43450" xr:uid="{2842E4F3-3922-4973-9C76-70B140AC72FC}"/>
    <cellStyle name="Normal 5 5 4 3 11" xfId="8030" xr:uid="{2E8CE08B-0FAB-44DA-ABA5-6A35A5545AA6}"/>
    <cellStyle name="Normal 5 5 4 3 2" xfId="1379" xr:uid="{A312AA45-061C-45D3-8CFC-1D08FA7274A5}"/>
    <cellStyle name="Normal 5 5 4 3 2 2" xfId="1380" xr:uid="{90788949-6832-447E-98DE-D7175E05846E}"/>
    <cellStyle name="Normal 5 5 4 3 2 2 2" xfId="9744" xr:uid="{12F0DF13-355A-474F-B313-E580A092D02A}"/>
    <cellStyle name="Normal 5 5 4 3 2 2 2 2" xfId="13166" xr:uid="{0AC57965-870F-4C64-A743-9F63DFCB72E1}"/>
    <cellStyle name="Normal 5 5 4 3 2 2 2 2 2" xfId="26856" xr:uid="{138F8A77-226E-4B45-878B-A1D9CB9F1E39}"/>
    <cellStyle name="Normal 5 5 4 3 2 2 2 2 2 2" xfId="40548" xr:uid="{36190FE2-100D-4F27-8746-0EE38EF6AB23}"/>
    <cellStyle name="Normal 5 5 4 3 2 2 2 2 2 3" xfId="55432" xr:uid="{924ADDF9-B772-4354-B0F4-B1F1022CA0EE}"/>
    <cellStyle name="Normal 5 5 4 3 2 2 2 2 3" xfId="20012" xr:uid="{648D86B8-B0FA-4D77-B712-7EA9D2964ADC}"/>
    <cellStyle name="Normal 5 5 4 3 2 2 2 2 4" xfId="33702" xr:uid="{B0338FDD-EB25-4579-8C95-E02EC562FDA5}"/>
    <cellStyle name="Normal 5 5 4 3 2 2 2 2 5" xfId="48586" xr:uid="{6B4958D2-51C9-45A6-9A6C-4EAFA8B39EE8}"/>
    <cellStyle name="Normal 5 5 4 3 2 2 2 3" xfId="23434" xr:uid="{164A6F7A-824C-4ADB-B4F5-51EB30C7028F}"/>
    <cellStyle name="Normal 5 5 4 3 2 2 2 3 2" xfId="37126" xr:uid="{5484856D-0734-4A37-9264-363EB58FFD18}"/>
    <cellStyle name="Normal 5 5 4 3 2 2 2 3 3" xfId="52010" xr:uid="{99A985B5-939F-4E7C-A28A-9E4FF8EF254B}"/>
    <cellStyle name="Normal 5 5 4 3 2 2 2 4" xfId="16590" xr:uid="{321EDD6C-AEFE-4B64-82FB-521D6D767BCA}"/>
    <cellStyle name="Normal 5 5 4 3 2 2 2 5" xfId="30280" xr:uid="{EE55C856-ED73-452C-9A4C-96A077C03CE6}"/>
    <cellStyle name="Normal 5 5 4 3 2 2 2 6" xfId="45164" xr:uid="{15E150E6-38ED-45A2-B664-8A52B83692A0}"/>
    <cellStyle name="Normal 5 5 4 3 2 2 3" xfId="11454" xr:uid="{8CD995DF-8425-436C-87E7-0D76ED17549C}"/>
    <cellStyle name="Normal 5 5 4 3 2 2 3 2" xfId="25144" xr:uid="{A1FCA786-61B8-4397-BF83-52992FF92479}"/>
    <cellStyle name="Normal 5 5 4 3 2 2 3 2 2" xfId="38836" xr:uid="{4B3F622D-0B88-4087-A05E-43291B73B715}"/>
    <cellStyle name="Normal 5 5 4 3 2 2 3 2 3" xfId="53720" xr:uid="{27F54C6B-153E-42E4-8B20-9BB97CA296F7}"/>
    <cellStyle name="Normal 5 5 4 3 2 2 3 3" xfId="18300" xr:uid="{244A2AD0-1D58-499D-A8DA-82AAEB3E380E}"/>
    <cellStyle name="Normal 5 5 4 3 2 2 3 4" xfId="31990" xr:uid="{6E12F904-3B14-4B7D-8F0D-BD23155DABD9}"/>
    <cellStyle name="Normal 5 5 4 3 2 2 3 5" xfId="46874" xr:uid="{DFC156F8-0301-4A1E-87D4-84F7DF087C1B}"/>
    <cellStyle name="Normal 5 5 4 3 2 2 4" xfId="21722" xr:uid="{1135B49D-A867-4C95-BF69-FC14EA28F6A0}"/>
    <cellStyle name="Normal 5 5 4 3 2 2 4 2" xfId="35414" xr:uid="{61334645-A4D4-4056-9E09-8CDF1BCEEDA0}"/>
    <cellStyle name="Normal 5 5 4 3 2 2 4 3" xfId="50298" xr:uid="{D74846FE-9018-4696-9201-74A0C70523E0}"/>
    <cellStyle name="Normal 5 5 4 3 2 2 5" xfId="14878" xr:uid="{3AE933AF-4254-4311-A401-BB29D70BB0DB}"/>
    <cellStyle name="Normal 5 5 4 3 2 2 5 2" xfId="41072" xr:uid="{6AD61823-1018-4FE9-A3BF-B7B112829098}"/>
    <cellStyle name="Normal 5 5 4 3 2 2 6" xfId="28568" xr:uid="{B6364164-6340-4E97-A9BB-1E65A46EE5C8}"/>
    <cellStyle name="Normal 5 5 4 3 2 2 7" xfId="43452" xr:uid="{DF9A57AE-1A75-41B2-9820-AD9F958A5123}"/>
    <cellStyle name="Normal 5 5 4 3 2 2 8" xfId="8032" xr:uid="{2C5D5D8A-E690-42BF-BF92-987629089FC0}"/>
    <cellStyle name="Normal 5 5 4 3 2 3" xfId="9743" xr:uid="{F935559A-4551-47C3-9BA9-2E5BDF0C67BB}"/>
    <cellStyle name="Normal 5 5 4 3 2 3 2" xfId="13165" xr:uid="{47B16446-0983-406A-BCA9-DF4E5AD2B2B3}"/>
    <cellStyle name="Normal 5 5 4 3 2 3 2 2" xfId="26855" xr:uid="{98C2AE2A-DB41-45CC-B26E-6EE6BF28FB8E}"/>
    <cellStyle name="Normal 5 5 4 3 2 3 2 2 2" xfId="40547" xr:uid="{F3C118BD-C5F5-4910-AFB3-349DDAA1FB92}"/>
    <cellStyle name="Normal 5 5 4 3 2 3 2 2 3" xfId="55431" xr:uid="{6A437D47-0A53-4914-BB41-0EDF609B5845}"/>
    <cellStyle name="Normal 5 5 4 3 2 3 2 3" xfId="20011" xr:uid="{E1C5D5EF-E5F5-4ED1-8590-457580950705}"/>
    <cellStyle name="Normal 5 5 4 3 2 3 2 4" xfId="33701" xr:uid="{5F349F00-7070-43F0-A557-E4BB19EE2B7E}"/>
    <cellStyle name="Normal 5 5 4 3 2 3 2 5" xfId="48585" xr:uid="{4D7138B5-3C0C-4B5D-A10F-FB877FF883B2}"/>
    <cellStyle name="Normal 5 5 4 3 2 3 3" xfId="23433" xr:uid="{27664AF5-202D-4690-B2BB-FE56595626BC}"/>
    <cellStyle name="Normal 5 5 4 3 2 3 3 2" xfId="37125" xr:uid="{6D2FC14F-8C28-4741-B846-FC9496345E2C}"/>
    <cellStyle name="Normal 5 5 4 3 2 3 3 3" xfId="52009" xr:uid="{85071545-5ED4-48B4-894F-A53975DEDA42}"/>
    <cellStyle name="Normal 5 5 4 3 2 3 4" xfId="16589" xr:uid="{62BAB470-67F5-4ED2-972B-5AB8971598F6}"/>
    <cellStyle name="Normal 5 5 4 3 2 3 5" xfId="30279" xr:uid="{147AD55E-70B0-4D41-AE31-C080FD100EC7}"/>
    <cellStyle name="Normal 5 5 4 3 2 3 6" xfId="45163" xr:uid="{697F911C-B010-4930-843E-9CA95FE06314}"/>
    <cellStyle name="Normal 5 5 4 3 2 4" xfId="11453" xr:uid="{3BCD7BFD-2028-43AA-A831-FD405B18026B}"/>
    <cellStyle name="Normal 5 5 4 3 2 4 2" xfId="25143" xr:uid="{5EE266B3-7005-4553-91DE-B51EC9FD4C10}"/>
    <cellStyle name="Normal 5 5 4 3 2 4 2 2" xfId="38835" xr:uid="{8528BE68-F6ED-4066-9DFD-34F67617E2C4}"/>
    <cellStyle name="Normal 5 5 4 3 2 4 2 3" xfId="53719" xr:uid="{2E3F8590-BCAB-4ECB-BEC2-8DDEF2D5B311}"/>
    <cellStyle name="Normal 5 5 4 3 2 4 3" xfId="18299" xr:uid="{29BC9E3A-6FC6-4280-A4B3-5A34D9BF50A2}"/>
    <cellStyle name="Normal 5 5 4 3 2 4 4" xfId="31989" xr:uid="{5B32B179-14A5-4758-B3B1-6410E931B343}"/>
    <cellStyle name="Normal 5 5 4 3 2 4 5" xfId="46873" xr:uid="{D014FC43-8280-49C5-A3EA-02E56C562626}"/>
    <cellStyle name="Normal 5 5 4 3 2 5" xfId="21721" xr:uid="{B624C273-9E33-4B29-B46A-365AAA3DFE49}"/>
    <cellStyle name="Normal 5 5 4 3 2 5 2" xfId="35413" xr:uid="{09807D23-DEDD-465D-9686-1A300EA183A1}"/>
    <cellStyle name="Normal 5 5 4 3 2 5 3" xfId="50297" xr:uid="{0F4F5BA8-FCCB-464F-9773-0E1140E58C90}"/>
    <cellStyle name="Normal 5 5 4 3 2 6" xfId="14877" xr:uid="{278A2593-4CA6-42F3-9E8D-B5D75D23B25C}"/>
    <cellStyle name="Normal 5 5 4 3 2 6 2" xfId="41071" xr:uid="{85AAAD5B-FD7E-4F1E-8B22-7EAAE0F24BE3}"/>
    <cellStyle name="Normal 5 5 4 3 2 7" xfId="28567" xr:uid="{6FB62DC6-B757-4C62-9F86-79291666A385}"/>
    <cellStyle name="Normal 5 5 4 3 2 8" xfId="43451" xr:uid="{222E75E6-9E96-4D58-83CA-9C669D545663}"/>
    <cellStyle name="Normal 5 5 4 3 2 9" xfId="8031" xr:uid="{698E6ED0-9ABA-4064-AEBC-9DDF74D17131}"/>
    <cellStyle name="Normal 5 5 4 3 3" xfId="1381" xr:uid="{3CD60A57-0CA9-4FCC-92F5-144D053E627E}"/>
    <cellStyle name="Normal 5 5 4 3 3 2" xfId="9745" xr:uid="{FF80CFD9-4F70-4A7E-A3B7-3B6A15554E0B}"/>
    <cellStyle name="Normal 5 5 4 3 3 2 2" xfId="13167" xr:uid="{19025314-AF2E-4621-9B8F-47D5FE368848}"/>
    <cellStyle name="Normal 5 5 4 3 3 2 2 2" xfId="26857" xr:uid="{463E939D-08B4-4142-BFE7-0957D15B672F}"/>
    <cellStyle name="Normal 5 5 4 3 3 2 2 2 2" xfId="40549" xr:uid="{5DA539CF-D4DA-47C9-81AB-F5D5AB46F61B}"/>
    <cellStyle name="Normal 5 5 4 3 3 2 2 2 3" xfId="55433" xr:uid="{9D82B7AE-1537-4CBB-B0CD-90E404EC7663}"/>
    <cellStyle name="Normal 5 5 4 3 3 2 2 3" xfId="20013" xr:uid="{177FDB5E-605E-4DD8-A5C4-89124C64D94F}"/>
    <cellStyle name="Normal 5 5 4 3 3 2 2 4" xfId="33703" xr:uid="{0C367556-4D25-4333-AC69-9331C378F0D9}"/>
    <cellStyle name="Normal 5 5 4 3 3 2 2 5" xfId="48587" xr:uid="{24EB4713-9C15-40CC-9DE2-6B8E1906A4A9}"/>
    <cellStyle name="Normal 5 5 4 3 3 2 3" xfId="23435" xr:uid="{62DAD295-D52B-4C17-AD47-A908EAB2C9CB}"/>
    <cellStyle name="Normal 5 5 4 3 3 2 3 2" xfId="37127" xr:uid="{E1C99E4E-382F-411B-8418-C5B82E1B28D8}"/>
    <cellStyle name="Normal 5 5 4 3 3 2 3 3" xfId="52011" xr:uid="{A20688D8-4E72-4DBF-8636-0F8A4A50389D}"/>
    <cellStyle name="Normal 5 5 4 3 3 2 4" xfId="16591" xr:uid="{A7826A59-70F3-4548-A96C-6E27E9F03D31}"/>
    <cellStyle name="Normal 5 5 4 3 3 2 5" xfId="30281" xr:uid="{C35D66B0-62F6-4792-A89B-07693E11E1B1}"/>
    <cellStyle name="Normal 5 5 4 3 3 2 6" xfId="45165" xr:uid="{6458E915-B980-401E-96E7-6E6EB7BE7828}"/>
    <cellStyle name="Normal 5 5 4 3 3 3" xfId="11455" xr:uid="{E100BAF2-5AF8-4FC6-98A5-C0D8E498DE91}"/>
    <cellStyle name="Normal 5 5 4 3 3 3 2" xfId="25145" xr:uid="{AA69CA5F-EBD6-492C-B91A-560ABB6A8575}"/>
    <cellStyle name="Normal 5 5 4 3 3 3 2 2" xfId="38837" xr:uid="{52194A5F-4EF6-4786-B877-F739097E0437}"/>
    <cellStyle name="Normal 5 5 4 3 3 3 2 3" xfId="53721" xr:uid="{31F8CB45-BBD8-49A9-B7ED-88A9E55A63E0}"/>
    <cellStyle name="Normal 5 5 4 3 3 3 3" xfId="18301" xr:uid="{8E650659-1F80-424A-8B00-F7EA39B4BF44}"/>
    <cellStyle name="Normal 5 5 4 3 3 3 4" xfId="31991" xr:uid="{ED641A45-4DE9-4ED2-9575-58EE3D4DD190}"/>
    <cellStyle name="Normal 5 5 4 3 3 3 5" xfId="46875" xr:uid="{FF649622-5E1B-4BBA-AF78-080F51FF5DAB}"/>
    <cellStyle name="Normal 5 5 4 3 3 4" xfId="21723" xr:uid="{685360AC-AA0D-4752-848D-84BB001794E6}"/>
    <cellStyle name="Normal 5 5 4 3 3 4 2" xfId="35415" xr:uid="{EF3213A7-4D5B-4701-869E-B7D242BA8C81}"/>
    <cellStyle name="Normal 5 5 4 3 3 4 3" xfId="50299" xr:uid="{B8E3431E-D0AA-469E-93D6-1A8AF538C6B5}"/>
    <cellStyle name="Normal 5 5 4 3 3 5" xfId="14879" xr:uid="{D84803DE-CC19-410A-BD7A-3A429FAE0BEA}"/>
    <cellStyle name="Normal 5 5 4 3 3 5 2" xfId="41073" xr:uid="{E2EA0D9E-6EF6-4CF9-8FA0-50D864AF86F6}"/>
    <cellStyle name="Normal 5 5 4 3 3 6" xfId="28569" xr:uid="{4325EE44-FF9E-4271-B179-8C54F2461822}"/>
    <cellStyle name="Normal 5 5 4 3 3 7" xfId="43453" xr:uid="{115BECDA-FA37-4051-9BF1-5C3F4990657B}"/>
    <cellStyle name="Normal 5 5 4 3 3 8" xfId="8033" xr:uid="{551F3C60-AA06-4E45-BA58-959BE802A4A5}"/>
    <cellStyle name="Normal 5 5 4 3 4" xfId="2921" xr:uid="{7793F3C0-81B1-491B-92F4-E5966069BAE8}"/>
    <cellStyle name="Normal 5 5 4 3 4 2" xfId="9746" xr:uid="{D356B467-52F9-418C-85A6-4210DDC233E5}"/>
    <cellStyle name="Normal 5 5 4 3 4 2 2" xfId="13168" xr:uid="{9A8BA03E-8D58-4AC0-AC29-03B15BD8140C}"/>
    <cellStyle name="Normal 5 5 4 3 4 2 2 2" xfId="26858" xr:uid="{FC82E0D4-74D0-4F0E-9118-F6D91BA0A94B}"/>
    <cellStyle name="Normal 5 5 4 3 4 2 2 2 2" xfId="40550" xr:uid="{41BF0525-CDF3-4135-9DA7-EFD74FBDF82A}"/>
    <cellStyle name="Normal 5 5 4 3 4 2 2 2 3" xfId="55434" xr:uid="{F0ABCE5A-830F-4779-A1F1-20229840C885}"/>
    <cellStyle name="Normal 5 5 4 3 4 2 2 3" xfId="20014" xr:uid="{ACBC3B4A-B5ED-4763-91D5-ADCEF0C38A13}"/>
    <cellStyle name="Normal 5 5 4 3 4 2 2 4" xfId="33704" xr:uid="{796BB46C-CDB1-4835-B876-61B0E1D05241}"/>
    <cellStyle name="Normal 5 5 4 3 4 2 2 5" xfId="48588" xr:uid="{3F0145C3-E20D-48BA-A565-B7B08C9D76EA}"/>
    <cellStyle name="Normal 5 5 4 3 4 2 3" xfId="23436" xr:uid="{3DCDF4AC-9B51-4F3A-A760-4B6C36A727AD}"/>
    <cellStyle name="Normal 5 5 4 3 4 2 3 2" xfId="37128" xr:uid="{EE3AC0A4-E5E0-4BB5-9EDE-65FA7C0AA63E}"/>
    <cellStyle name="Normal 5 5 4 3 4 2 3 3" xfId="52012" xr:uid="{D0E2A5DB-1B22-4CBC-9B53-414817A2EDE6}"/>
    <cellStyle name="Normal 5 5 4 3 4 2 4" xfId="16592" xr:uid="{C57A2305-1530-4107-90A9-33219B311C68}"/>
    <cellStyle name="Normal 5 5 4 3 4 2 5" xfId="30282" xr:uid="{7D5A0422-6A35-4BF6-8AD4-46A6538A7E1C}"/>
    <cellStyle name="Normal 5 5 4 3 4 2 6" xfId="45166" xr:uid="{76760079-DB36-45C8-8E32-D8B3B9E56FBE}"/>
    <cellStyle name="Normal 5 5 4 3 4 3" xfId="11456" xr:uid="{63F5962D-667C-4919-B9D4-D328A1A14AA3}"/>
    <cellStyle name="Normal 5 5 4 3 4 3 2" xfId="25146" xr:uid="{3ABBF06B-88EF-49ED-9184-5A24371DA28F}"/>
    <cellStyle name="Normal 5 5 4 3 4 3 2 2" xfId="38838" xr:uid="{C88F5156-FAF7-4FB1-ABD5-DA7F247B94DC}"/>
    <cellStyle name="Normal 5 5 4 3 4 3 2 3" xfId="53722" xr:uid="{0BF9F987-C396-4F74-A081-5EC317D9E5A1}"/>
    <cellStyle name="Normal 5 5 4 3 4 3 3" xfId="18302" xr:uid="{755E2EDA-7744-473F-AA46-5B577CD6AD25}"/>
    <cellStyle name="Normal 5 5 4 3 4 3 4" xfId="31992" xr:uid="{620771A5-FD34-4029-90CC-7391673A2707}"/>
    <cellStyle name="Normal 5 5 4 3 4 3 5" xfId="46876" xr:uid="{8B144D6A-558C-4B2B-AAE6-2F290F23F7F1}"/>
    <cellStyle name="Normal 5 5 4 3 4 4" xfId="21724" xr:uid="{22DA247C-02D3-4134-8AE0-FE16203BB5B2}"/>
    <cellStyle name="Normal 5 5 4 3 4 4 2" xfId="35416" xr:uid="{40E1AB56-9B26-40A4-B88B-93854A444C6C}"/>
    <cellStyle name="Normal 5 5 4 3 4 4 3" xfId="50300" xr:uid="{AAB2E996-762F-4406-B0EB-355F00DF73CA}"/>
    <cellStyle name="Normal 5 5 4 3 4 5" xfId="14880" xr:uid="{D040C97A-D632-4D40-824B-3600EA14EBAB}"/>
    <cellStyle name="Normal 5 5 4 3 4 5 2" xfId="41196" xr:uid="{94BD874C-2BF6-450D-AC34-3FEBE0655E20}"/>
    <cellStyle name="Normal 5 5 4 3 4 6" xfId="28570" xr:uid="{8309124C-6866-43ED-8C46-5DD9D7972AFA}"/>
    <cellStyle name="Normal 5 5 4 3 4 7" xfId="43454" xr:uid="{17A9FDC3-2B3C-4D89-91CD-F5A808D5E10A}"/>
    <cellStyle name="Normal 5 5 4 3 4 8" xfId="8034" xr:uid="{C0B14737-353A-4B45-8714-926C85B70920}"/>
    <cellStyle name="Normal 5 5 4 3 5" xfId="9742" xr:uid="{E72172CD-6416-4405-9906-42B12F1167F8}"/>
    <cellStyle name="Normal 5 5 4 3 5 2" xfId="13164" xr:uid="{515550BD-5A52-4D1D-8D68-B669DD77AF39}"/>
    <cellStyle name="Normal 5 5 4 3 5 2 2" xfId="26854" xr:uid="{BF547D35-06E4-4CAB-AE31-D6885DBE0272}"/>
    <cellStyle name="Normal 5 5 4 3 5 2 2 2" xfId="40546" xr:uid="{03393C2F-AE31-475B-82B4-55AB9FCE092F}"/>
    <cellStyle name="Normal 5 5 4 3 5 2 2 3" xfId="55430" xr:uid="{58D457AC-7488-4212-97D7-296B028F85A8}"/>
    <cellStyle name="Normal 5 5 4 3 5 2 3" xfId="20010" xr:uid="{042B747D-42BF-4B37-B30A-AA8D2FCD29D7}"/>
    <cellStyle name="Normal 5 5 4 3 5 2 4" xfId="33700" xr:uid="{5CA3B627-04FA-4737-9E0C-142D2DA4437B}"/>
    <cellStyle name="Normal 5 5 4 3 5 2 5" xfId="48584" xr:uid="{2D1A44B4-B5B7-4AEF-8CE0-7475ADD85082}"/>
    <cellStyle name="Normal 5 5 4 3 5 3" xfId="23432" xr:uid="{AB356CFB-DF22-4CEA-8C40-CC0D8608F775}"/>
    <cellStyle name="Normal 5 5 4 3 5 3 2" xfId="37124" xr:uid="{F59961A5-85CC-4E75-9ADC-0A951189572A}"/>
    <cellStyle name="Normal 5 5 4 3 5 3 3" xfId="52008" xr:uid="{CD4510D6-503C-452F-912F-4081CCE9E1AD}"/>
    <cellStyle name="Normal 5 5 4 3 5 4" xfId="16588" xr:uid="{8162A7AA-6631-42B7-BAAA-1C675CF17F6D}"/>
    <cellStyle name="Normal 5 5 4 3 5 5" xfId="30278" xr:uid="{E63C6CE6-3620-4E3E-844B-48C4D9B28E63}"/>
    <cellStyle name="Normal 5 5 4 3 5 6" xfId="45162" xr:uid="{71BAB0D8-AF86-42AD-BC66-50EBE86B0215}"/>
    <cellStyle name="Normal 5 5 4 3 6" xfId="11452" xr:uid="{FD270410-8728-461D-9798-C28DB04C27AB}"/>
    <cellStyle name="Normal 5 5 4 3 6 2" xfId="25142" xr:uid="{EB60E8FD-BEC8-46EB-85B8-955D7DE33754}"/>
    <cellStyle name="Normal 5 5 4 3 6 2 2" xfId="38834" xr:uid="{C97A3A75-4736-4A84-A2B9-1FEBC1CFA558}"/>
    <cellStyle name="Normal 5 5 4 3 6 2 3" xfId="53718" xr:uid="{F7D2AAC7-2C54-406D-B641-320FE365AA1E}"/>
    <cellStyle name="Normal 5 5 4 3 6 3" xfId="18298" xr:uid="{70B2AADA-FAEE-4645-BF34-44B03CFE7609}"/>
    <cellStyle name="Normal 5 5 4 3 6 4" xfId="31988" xr:uid="{E8CC0831-409A-4A94-B23A-B9CAEB210DF1}"/>
    <cellStyle name="Normal 5 5 4 3 6 5" xfId="46872" xr:uid="{807E865B-314E-405A-B840-37DAC48CE427}"/>
    <cellStyle name="Normal 5 5 4 3 7" xfId="21720" xr:uid="{E2707BF0-6E7E-4DF4-99B1-4DA8E5276ECF}"/>
    <cellStyle name="Normal 5 5 4 3 7 2" xfId="35412" xr:uid="{D0B34DBE-636A-45A4-98C9-6127629372EE}"/>
    <cellStyle name="Normal 5 5 4 3 7 3" xfId="50296" xr:uid="{A985FD33-DB77-4805-AAF5-673A3633CE32}"/>
    <cellStyle name="Normal 5 5 4 3 8" xfId="14876" xr:uid="{7196B633-137F-4E23-9775-72AB75603F67}"/>
    <cellStyle name="Normal 5 5 4 3 8 2" xfId="40851" xr:uid="{4DE6D268-C095-4B11-8625-29B63097DD0D}"/>
    <cellStyle name="Normal 5 5 4 3 9" xfId="28566" xr:uid="{452788F9-884A-4246-B899-BA60250A2052}"/>
    <cellStyle name="Normal 5 5 4 4" xfId="1382" xr:uid="{7068268E-DBEE-4B61-BAB8-6945C29EFEED}"/>
    <cellStyle name="Normal 5 5 4 4 2" xfId="1383" xr:uid="{94D81D7F-1678-41ED-BE82-126D2C4C3753}"/>
    <cellStyle name="Normal 5 5 4 4 2 2" xfId="9748" xr:uid="{27905961-7826-4B52-8DCA-0FF4E97B8E68}"/>
    <cellStyle name="Normal 5 5 4 4 2 2 2" xfId="13170" xr:uid="{D3C1F161-BB59-4E6B-B8EF-A3A98D40B1DE}"/>
    <cellStyle name="Normal 5 5 4 4 2 2 2 2" xfId="26860" xr:uid="{D8F27C15-C538-447E-80CA-C7BAF6AB7426}"/>
    <cellStyle name="Normal 5 5 4 4 2 2 2 2 2" xfId="40552" xr:uid="{083DE46B-5D19-4F95-8A97-F1D3F0081567}"/>
    <cellStyle name="Normal 5 5 4 4 2 2 2 2 3" xfId="55436" xr:uid="{AE34C3B6-6619-4060-B9E5-27D78C8B7756}"/>
    <cellStyle name="Normal 5 5 4 4 2 2 2 3" xfId="20016" xr:uid="{10589824-661A-4D88-9300-D7D44C04CDD9}"/>
    <cellStyle name="Normal 5 5 4 4 2 2 2 4" xfId="33706" xr:uid="{B54AFECC-EB35-472F-8762-03E9FE3D8E61}"/>
    <cellStyle name="Normal 5 5 4 4 2 2 2 5" xfId="48590" xr:uid="{D8E9D056-4237-47BE-8328-E7D495C49FA9}"/>
    <cellStyle name="Normal 5 5 4 4 2 2 3" xfId="23438" xr:uid="{C91CDED0-9F90-4749-864E-DDEE297EB5A9}"/>
    <cellStyle name="Normal 5 5 4 4 2 2 3 2" xfId="37130" xr:uid="{9B422AE4-37F7-4E2E-9BE7-41D0E9183D0E}"/>
    <cellStyle name="Normal 5 5 4 4 2 2 3 3" xfId="52014" xr:uid="{E6B9793B-82FC-49F4-8B10-67F4C5C2D121}"/>
    <cellStyle name="Normal 5 5 4 4 2 2 4" xfId="16594" xr:uid="{027C30E0-B8FD-485B-8B38-4F2FC77CA335}"/>
    <cellStyle name="Normal 5 5 4 4 2 2 5" xfId="30284" xr:uid="{4DC2D7C5-35FE-46C0-AA9F-B6C906E795B9}"/>
    <cellStyle name="Normal 5 5 4 4 2 2 6" xfId="45168" xr:uid="{6B97E7E2-B243-4599-82ED-FB75E3755AA2}"/>
    <cellStyle name="Normal 5 5 4 4 2 3" xfId="11458" xr:uid="{CA6711C3-9BB8-4101-9BB8-F94AD1F4EDFC}"/>
    <cellStyle name="Normal 5 5 4 4 2 3 2" xfId="25148" xr:uid="{6545E8F4-B69C-4A6F-A0A2-6B8414E1930A}"/>
    <cellStyle name="Normal 5 5 4 4 2 3 2 2" xfId="38840" xr:uid="{C81996E6-DC2F-43C2-87F6-C7512E6737B9}"/>
    <cellStyle name="Normal 5 5 4 4 2 3 2 3" xfId="53724" xr:uid="{069D5741-C469-4753-8379-AC32C2DFC94A}"/>
    <cellStyle name="Normal 5 5 4 4 2 3 3" xfId="18304" xr:uid="{64296E3F-EEEE-4544-A1D9-B79BCB573478}"/>
    <cellStyle name="Normal 5 5 4 4 2 3 4" xfId="31994" xr:uid="{55E28413-BB39-4E93-8402-6D3959218A16}"/>
    <cellStyle name="Normal 5 5 4 4 2 3 5" xfId="46878" xr:uid="{D653EBCB-D342-4AC8-943A-200F84F5A5B7}"/>
    <cellStyle name="Normal 5 5 4 4 2 4" xfId="21726" xr:uid="{5E494836-7988-4C9A-9FE5-604250DE1D12}"/>
    <cellStyle name="Normal 5 5 4 4 2 4 2" xfId="35418" xr:uid="{D50C9336-0680-4A16-9340-3E9D66B9E6D3}"/>
    <cellStyle name="Normal 5 5 4 4 2 4 3" xfId="50302" xr:uid="{EDA6F081-7095-46DB-A3D8-636FA9E8C275}"/>
    <cellStyle name="Normal 5 5 4 4 2 5" xfId="14882" xr:uid="{58E002D0-D650-4174-889B-AB36620DF3EF}"/>
    <cellStyle name="Normal 5 5 4 4 2 5 2" xfId="41075" xr:uid="{CC27EFCC-676B-4D06-A759-AB2B1B5D5BF2}"/>
    <cellStyle name="Normal 5 5 4 4 2 6" xfId="28572" xr:uid="{FC241AAA-FDE3-4935-8CAF-06CAA3032D0C}"/>
    <cellStyle name="Normal 5 5 4 4 2 7" xfId="43456" xr:uid="{FA3F94A1-D289-4D90-90C4-957AB90F24E8}"/>
    <cellStyle name="Normal 5 5 4 4 2 8" xfId="8036" xr:uid="{E4CEE2FD-4DDA-4631-AE48-5063DFC6B870}"/>
    <cellStyle name="Normal 5 5 4 4 3" xfId="2922" xr:uid="{0E0E5102-1925-46B2-A7CC-AD258E2E4712}"/>
    <cellStyle name="Normal 5 5 4 4 3 2" xfId="13169" xr:uid="{69669179-DA68-4169-A1E2-739F857CDDD1}"/>
    <cellStyle name="Normal 5 5 4 4 3 2 2" xfId="26859" xr:uid="{4F77BC01-42E6-4D2C-BE1E-61CCF11BC432}"/>
    <cellStyle name="Normal 5 5 4 4 3 2 2 2" xfId="40551" xr:uid="{941157D0-7003-42E3-A290-E76F49F6036A}"/>
    <cellStyle name="Normal 5 5 4 4 3 2 2 3" xfId="55435" xr:uid="{5EBB7120-270B-4DFF-8F20-1886EA5B9899}"/>
    <cellStyle name="Normal 5 5 4 4 3 2 3" xfId="20015" xr:uid="{70963B92-8790-4B7D-8B2F-B0C4ED9FF198}"/>
    <cellStyle name="Normal 5 5 4 4 3 2 4" xfId="33705" xr:uid="{1BF01013-FA88-4DA4-B536-C501CC92C1ED}"/>
    <cellStyle name="Normal 5 5 4 4 3 2 5" xfId="48589" xr:uid="{6069479F-A025-4431-B2BE-A8DC64CE44F1}"/>
    <cellStyle name="Normal 5 5 4 4 3 3" xfId="23437" xr:uid="{70A3A171-9DA1-4957-AD00-8B2EF670B3B7}"/>
    <cellStyle name="Normal 5 5 4 4 3 3 2" xfId="37129" xr:uid="{D9E763B9-3109-4B55-B3A5-FCCA8DC5D1BA}"/>
    <cellStyle name="Normal 5 5 4 4 3 3 3" xfId="52013" xr:uid="{63ED25FE-D23F-4FFF-BDFE-AF91A5E923FD}"/>
    <cellStyle name="Normal 5 5 4 4 3 4" xfId="16593" xr:uid="{3A3957C3-E737-4763-9C7F-336DB76D5027}"/>
    <cellStyle name="Normal 5 5 4 4 3 4 2" xfId="41197" xr:uid="{9A78836F-6F3C-48B0-98F3-9B50C8F7AC7D}"/>
    <cellStyle name="Normal 5 5 4 4 3 5" xfId="30283" xr:uid="{AC0A34FD-3E2E-420B-B37F-83FBA2230529}"/>
    <cellStyle name="Normal 5 5 4 4 3 6" xfId="45167" xr:uid="{1D4C475D-A253-4CDE-939D-F3615AF07814}"/>
    <cellStyle name="Normal 5 5 4 4 3 7" xfId="9747" xr:uid="{0D618883-5119-4459-A3D4-BBA07414EF54}"/>
    <cellStyle name="Normal 5 5 4 4 4" xfId="2923" xr:uid="{2823BCF7-D822-476B-8AC0-6E296240B1D8}"/>
    <cellStyle name="Normal 5 5 4 4 4 2" xfId="25147" xr:uid="{8FAD6432-802B-457D-A4B1-DD9B226CBA9A}"/>
    <cellStyle name="Normal 5 5 4 4 4 2 2" xfId="38839" xr:uid="{3E04BCFA-BF3B-45C3-8455-9230B67D06A9}"/>
    <cellStyle name="Normal 5 5 4 4 4 2 3" xfId="53723" xr:uid="{40FE847C-E9C9-4A27-A242-50B33FE3674B}"/>
    <cellStyle name="Normal 5 5 4 4 4 3" xfId="18303" xr:uid="{11C91CAC-A95D-4FC4-A300-C3780FFB8309}"/>
    <cellStyle name="Normal 5 5 4 4 4 3 2" xfId="41198" xr:uid="{9A6611A6-A09A-4EA9-86DE-30A78A9C3DDB}"/>
    <cellStyle name="Normal 5 5 4 4 4 4" xfId="31993" xr:uid="{33043328-8719-461B-BBDA-D32CA06EE185}"/>
    <cellStyle name="Normal 5 5 4 4 4 5" xfId="46877" xr:uid="{76E77B4C-D82F-48CC-A5EE-8D64B854E928}"/>
    <cellStyle name="Normal 5 5 4 4 4 6" xfId="11457" xr:uid="{2CA39913-108D-4671-B3D5-78A7FCE06825}"/>
    <cellStyle name="Normal 5 5 4 4 5" xfId="21725" xr:uid="{55E527C1-7A24-409A-BADD-4C31E3968847}"/>
    <cellStyle name="Normal 5 5 4 4 5 2" xfId="35417" xr:uid="{9DDD8267-CABD-484F-8ED9-AEAD75E0F360}"/>
    <cellStyle name="Normal 5 5 4 4 5 3" xfId="50301" xr:uid="{6BF0475D-0AA3-448F-B7E1-40D8EECEC3AC}"/>
    <cellStyle name="Normal 5 5 4 4 6" xfId="14881" xr:uid="{8DCFF89A-1F77-4FF7-BE06-D970F77D8340}"/>
    <cellStyle name="Normal 5 5 4 4 6 2" xfId="41074" xr:uid="{A8D4452C-4E0B-4EAB-88AB-1B8E2A8B8E1B}"/>
    <cellStyle name="Normal 5 5 4 4 7" xfId="28571" xr:uid="{BF873071-A9C5-4C53-B4E8-043958DEBAB9}"/>
    <cellStyle name="Normal 5 5 4 4 8" xfId="43455" xr:uid="{AC6D6631-FED1-478A-8A15-45084E8CE55A}"/>
    <cellStyle name="Normal 5 5 4 4 9" xfId="8035" xr:uid="{B3CEB546-2FC7-488A-8DB7-BF61173752B2}"/>
    <cellStyle name="Normal 5 5 4 5" xfId="1384" xr:uid="{8EB6A95C-4277-4283-A81D-36017E085A13}"/>
    <cellStyle name="Normal 5 5 4 5 2" xfId="9749" xr:uid="{3D2D7331-B008-4413-AD86-04F629E178F5}"/>
    <cellStyle name="Normal 5 5 4 5 2 2" xfId="13171" xr:uid="{BC7764C0-1085-4FE6-AAC5-461459D5E984}"/>
    <cellStyle name="Normal 5 5 4 5 2 2 2" xfId="26861" xr:uid="{DB5BD98E-F956-4B07-95E6-445E3EBFB5A5}"/>
    <cellStyle name="Normal 5 5 4 5 2 2 2 2" xfId="40553" xr:uid="{D313E043-9B53-4D96-B290-19A9C67ECD50}"/>
    <cellStyle name="Normal 5 5 4 5 2 2 2 3" xfId="55437" xr:uid="{2E41FBDA-E82A-4740-B2E4-BE289EE9C409}"/>
    <cellStyle name="Normal 5 5 4 5 2 2 3" xfId="20017" xr:uid="{499F86D0-4C48-4471-A54A-03EE18A6F77B}"/>
    <cellStyle name="Normal 5 5 4 5 2 2 4" xfId="33707" xr:uid="{A2C5A646-661A-4400-9811-1C41CD057260}"/>
    <cellStyle name="Normal 5 5 4 5 2 2 5" xfId="48591" xr:uid="{F4B6A8F7-CEBE-473C-ACAD-7FDF51DA32E2}"/>
    <cellStyle name="Normal 5 5 4 5 2 3" xfId="23439" xr:uid="{1284E097-1A44-409C-8576-7EEB01EA8896}"/>
    <cellStyle name="Normal 5 5 4 5 2 3 2" xfId="37131" xr:uid="{A5346298-B35C-43AE-B796-437C313E27CD}"/>
    <cellStyle name="Normal 5 5 4 5 2 3 3" xfId="52015" xr:uid="{1BB5D317-3CD6-479C-966C-6A8B403574C8}"/>
    <cellStyle name="Normal 5 5 4 5 2 4" xfId="16595" xr:uid="{268BC96E-8DC7-439A-93C6-232C0E620141}"/>
    <cellStyle name="Normal 5 5 4 5 2 5" xfId="30285" xr:uid="{3EE929CB-4EF7-47A0-B042-347694B78F68}"/>
    <cellStyle name="Normal 5 5 4 5 2 6" xfId="45169" xr:uid="{DF2FC8B6-EF1B-4C5C-9C8E-CA7CABA8613B}"/>
    <cellStyle name="Normal 5 5 4 5 3" xfId="11459" xr:uid="{3C430F1C-2EFE-4B88-A0DC-E61F7757AAD2}"/>
    <cellStyle name="Normal 5 5 4 5 3 2" xfId="25149" xr:uid="{75380853-0F58-41EE-83B4-86E2EBC03C81}"/>
    <cellStyle name="Normal 5 5 4 5 3 2 2" xfId="38841" xr:uid="{584DAAFB-9C05-4A48-B3F4-3DCD88D9AE4F}"/>
    <cellStyle name="Normal 5 5 4 5 3 2 3" xfId="53725" xr:uid="{A02D7A94-7250-4851-A3C9-1D47DB0D746F}"/>
    <cellStyle name="Normal 5 5 4 5 3 3" xfId="18305" xr:uid="{B3C64B61-618E-4215-9503-AC4D4207792F}"/>
    <cellStyle name="Normal 5 5 4 5 3 4" xfId="31995" xr:uid="{6EDB008E-FD77-42DA-9A56-86DFBCA4B232}"/>
    <cellStyle name="Normal 5 5 4 5 3 5" xfId="46879" xr:uid="{12AA0795-F591-4C8A-A6A7-97A4489AF35A}"/>
    <cellStyle name="Normal 5 5 4 5 4" xfId="21727" xr:uid="{67C02D53-2BF4-4CC3-A94C-754D5CFB1986}"/>
    <cellStyle name="Normal 5 5 4 5 4 2" xfId="35419" xr:uid="{5D6D7EC7-059D-4337-BE04-A8A6F1260DCC}"/>
    <cellStyle name="Normal 5 5 4 5 4 3" xfId="50303" xr:uid="{3D67A1EB-C9B7-4ED1-B810-905B0DA7E99B}"/>
    <cellStyle name="Normal 5 5 4 5 5" xfId="14883" xr:uid="{6B0B92B8-76EC-48F1-924F-E534AAB1633F}"/>
    <cellStyle name="Normal 5 5 4 5 5 2" xfId="41076" xr:uid="{624C6FE7-C6D9-49BA-AECE-207CA103281D}"/>
    <cellStyle name="Normal 5 5 4 5 6" xfId="28573" xr:uid="{4392F52C-038C-4D53-8BC1-62EF0A582CDA}"/>
    <cellStyle name="Normal 5 5 4 5 7" xfId="43457" xr:uid="{D0B021BB-3B36-4C74-9361-74C89F336008}"/>
    <cellStyle name="Normal 5 5 4 5 8" xfId="8037" xr:uid="{6E4051EC-3A02-49B4-B95A-AF398CDF5D20}"/>
    <cellStyle name="Normal 5 5 4 6" xfId="2924" xr:uid="{C081A38C-9576-49B4-9E86-7CAF58FAF543}"/>
    <cellStyle name="Normal 5 5 4 6 2" xfId="9750" xr:uid="{D4C7EAB7-5EFE-40FD-8844-EFFEB5AF5EB3}"/>
    <cellStyle name="Normal 5 5 4 6 2 2" xfId="13172" xr:uid="{850C8271-B28D-4C63-B04F-8D4B9C2EA5B5}"/>
    <cellStyle name="Normal 5 5 4 6 2 2 2" xfId="26862" xr:uid="{4D5AFFDA-A471-4F1A-BB21-3C0BD73D1B5E}"/>
    <cellStyle name="Normal 5 5 4 6 2 2 2 2" xfId="40554" xr:uid="{B8AFB5AE-3F0C-4328-BFE1-217A753F0117}"/>
    <cellStyle name="Normal 5 5 4 6 2 2 2 3" xfId="55438" xr:uid="{2D7A2CCA-89CF-4542-9CE9-65669920E649}"/>
    <cellStyle name="Normal 5 5 4 6 2 2 3" xfId="20018" xr:uid="{6CF73BC9-79D1-479A-BAF7-4DADE8136FE0}"/>
    <cellStyle name="Normal 5 5 4 6 2 2 4" xfId="33708" xr:uid="{23C85BA1-1D08-4D05-92A7-0BD7F2C9F762}"/>
    <cellStyle name="Normal 5 5 4 6 2 2 5" xfId="48592" xr:uid="{70225A2F-E1F2-497D-8D67-78AE688E6BA7}"/>
    <cellStyle name="Normal 5 5 4 6 2 3" xfId="23440" xr:uid="{6B380644-83BE-427E-9B77-704C00C2C700}"/>
    <cellStyle name="Normal 5 5 4 6 2 3 2" xfId="37132" xr:uid="{CACBC551-CEA3-4FE5-BDDC-2715BADC6313}"/>
    <cellStyle name="Normal 5 5 4 6 2 3 3" xfId="52016" xr:uid="{AD72840B-15B0-4669-AC9F-B1109F94A6BD}"/>
    <cellStyle name="Normal 5 5 4 6 2 4" xfId="16596" xr:uid="{037D033A-9C61-483F-B8EB-F80EEBBA4F9C}"/>
    <cellStyle name="Normal 5 5 4 6 2 5" xfId="30286" xr:uid="{7348659C-4586-4508-AE73-B2A27F4B4808}"/>
    <cellStyle name="Normal 5 5 4 6 2 6" xfId="45170" xr:uid="{07969210-9162-4579-9E16-CEC83E2E1456}"/>
    <cellStyle name="Normal 5 5 4 6 3" xfId="11460" xr:uid="{C21251BA-90DF-4717-9426-306F7B329680}"/>
    <cellStyle name="Normal 5 5 4 6 3 2" xfId="25150" xr:uid="{FF9AB930-CA05-443C-A9FF-7ACCACB5DE6A}"/>
    <cellStyle name="Normal 5 5 4 6 3 2 2" xfId="38842" xr:uid="{9CC697AC-A481-40E4-8885-9B84FCCC6A39}"/>
    <cellStyle name="Normal 5 5 4 6 3 2 3" xfId="53726" xr:uid="{EEE388EA-22F5-45A0-A65F-CEAB9312B024}"/>
    <cellStyle name="Normal 5 5 4 6 3 3" xfId="18306" xr:uid="{9A871E70-559D-46BE-837A-DA2D94BDC76E}"/>
    <cellStyle name="Normal 5 5 4 6 3 4" xfId="31996" xr:uid="{E6D7D6B9-DC75-4FDB-B7BE-EC7B82C82EE3}"/>
    <cellStyle name="Normal 5 5 4 6 3 5" xfId="46880" xr:uid="{7D29EF6F-AB53-48CD-85C4-B7ABEAD56201}"/>
    <cellStyle name="Normal 5 5 4 6 4" xfId="21728" xr:uid="{9DA0ECD9-C0FB-454B-8A3F-13E413A0145E}"/>
    <cellStyle name="Normal 5 5 4 6 4 2" xfId="35420" xr:uid="{D272FD0F-D5D3-4DF3-9ABD-751B06B652EF}"/>
    <cellStyle name="Normal 5 5 4 6 4 3" xfId="50304" xr:uid="{4CDDFB99-55C7-43D2-B421-19A30EC29D47}"/>
    <cellStyle name="Normal 5 5 4 6 5" xfId="14884" xr:uid="{AFDCAAF0-6038-4B94-ABBD-2BE1FE649C9F}"/>
    <cellStyle name="Normal 5 5 4 6 5 2" xfId="41199" xr:uid="{536E02F8-D3DD-4BC4-A36C-4ED2EEFB1C5E}"/>
    <cellStyle name="Normal 5 5 4 6 6" xfId="28574" xr:uid="{2CBD3CA3-9179-4025-8EFD-4714D6F8BDC4}"/>
    <cellStyle name="Normal 5 5 4 6 7" xfId="43458" xr:uid="{5361ECC9-E077-4063-9E35-BF8AC6161F1B}"/>
    <cellStyle name="Normal 5 5 4 6 8" xfId="8038" xr:uid="{0E5928B4-EA77-40AD-99E0-05BC92D7D581}"/>
    <cellStyle name="Normal 5 5 4 7" xfId="2925" xr:uid="{36CC7497-7C35-4778-8540-745CC604C697}"/>
    <cellStyle name="Normal 5 5 4 7 2" xfId="13158" xr:uid="{3FDF916C-7A99-404E-B3C7-26C82FF08161}"/>
    <cellStyle name="Normal 5 5 4 7 2 2" xfId="26848" xr:uid="{3B4C745C-879B-4852-A223-9326B5ED578A}"/>
    <cellStyle name="Normal 5 5 4 7 2 2 2" xfId="40540" xr:uid="{488CB261-CDB1-4EBF-B6C0-EB4503BF4AA5}"/>
    <cellStyle name="Normal 5 5 4 7 2 2 3" xfId="55424" xr:uid="{17D641D2-1C98-44E1-8DB7-9AC191F6B02B}"/>
    <cellStyle name="Normal 5 5 4 7 2 3" xfId="20004" xr:uid="{2310E8C5-E12A-4925-A526-1125580EA833}"/>
    <cellStyle name="Normal 5 5 4 7 2 4" xfId="33694" xr:uid="{2AB29506-7CFA-46BD-BFEE-A81A6699C12A}"/>
    <cellStyle name="Normal 5 5 4 7 2 5" xfId="48578" xr:uid="{8F648A84-5D99-454B-BAA7-8C0C3743B231}"/>
    <cellStyle name="Normal 5 5 4 7 3" xfId="23426" xr:uid="{00C89715-C2CF-44CC-9498-933D20072E4C}"/>
    <cellStyle name="Normal 5 5 4 7 3 2" xfId="37118" xr:uid="{E4D61705-AB68-49EF-B806-2A2219411642}"/>
    <cellStyle name="Normal 5 5 4 7 3 3" xfId="52002" xr:uid="{653C0FAE-3A5F-438C-91C9-375E1A89213C}"/>
    <cellStyle name="Normal 5 5 4 7 4" xfId="16582" xr:uid="{448DA09B-147F-43ED-9AAC-5CF4F4D5C098}"/>
    <cellStyle name="Normal 5 5 4 7 4 2" xfId="41200" xr:uid="{84D7644A-F3BC-487A-A400-07FF8E4FF782}"/>
    <cellStyle name="Normal 5 5 4 7 5" xfId="30272" xr:uid="{359371A2-058A-4438-8B0D-FC70236CB7DD}"/>
    <cellStyle name="Normal 5 5 4 7 6" xfId="45156" xr:uid="{1DC8511D-8437-48AD-B3A6-7FF4386A520E}"/>
    <cellStyle name="Normal 5 5 4 7 7" xfId="9736" xr:uid="{CA87F18E-F8EC-4C60-A012-794EC74F8486}"/>
    <cellStyle name="Normal 5 5 4 8" xfId="11446" xr:uid="{65228E76-011A-447C-AA6B-FBEAC86F0B07}"/>
    <cellStyle name="Normal 5 5 4 8 2" xfId="25136" xr:uid="{74E66901-5FEA-4F6B-8A7A-9ABF26997253}"/>
    <cellStyle name="Normal 5 5 4 8 2 2" xfId="38828" xr:uid="{C4B5B147-1400-4284-907A-4D5B53B8C8C2}"/>
    <cellStyle name="Normal 5 5 4 8 2 3" xfId="53712" xr:uid="{7368A959-E2D0-4352-851C-DA78172F11EF}"/>
    <cellStyle name="Normal 5 5 4 8 3" xfId="18292" xr:uid="{C60421FA-E509-4876-B6AB-FC3B7ED06CE5}"/>
    <cellStyle name="Normal 5 5 4 8 4" xfId="31982" xr:uid="{5AA14CE0-A45A-4C25-BFF6-D104C0EF3F86}"/>
    <cellStyle name="Normal 5 5 4 8 5" xfId="46866" xr:uid="{96339E30-CE01-4C6A-84BB-B204E3F5F622}"/>
    <cellStyle name="Normal 5 5 4 9" xfId="21714" xr:uid="{9413EA7A-55AD-4812-92C0-69326A5C6E68}"/>
    <cellStyle name="Normal 5 5 4 9 2" xfId="35406" xr:uid="{0CD0C8C0-4B86-4356-A05D-479558486C9C}"/>
    <cellStyle name="Normal 5 5 4 9 3" xfId="50290" xr:uid="{5F65B421-1F24-4142-86D4-FB1536518A02}"/>
    <cellStyle name="Normal 5 5 5" xfId="312" xr:uid="{DBAD1525-ECE4-4F94-BD88-F25427BA8E6D}"/>
    <cellStyle name="Normal 5 5 5 10" xfId="43459" xr:uid="{28F986F5-1CA0-47B6-AB7A-6F69238E4083}"/>
    <cellStyle name="Normal 5 5 5 11" xfId="8039" xr:uid="{2BFB2982-6383-4CBE-AEAD-0000FBAE2049}"/>
    <cellStyle name="Normal 5 5 5 2" xfId="576" xr:uid="{75DBFABC-6484-4565-B46B-71255CCA368D}"/>
    <cellStyle name="Normal 5 5 5 2 2" xfId="1385" xr:uid="{EB1EB4FB-74A5-4A3D-A7A8-9EDDDDDDEF83}"/>
    <cellStyle name="Normal 5 5 5 2 2 2" xfId="1386" xr:uid="{93DE0121-409F-46C8-BEB0-50A6AC16A665}"/>
    <cellStyle name="Normal 5 5 5 2 2 2 2" xfId="13175" xr:uid="{55DFEEC0-CF16-4BF8-AE0C-D59A5A2A8ADC}"/>
    <cellStyle name="Normal 5 5 5 2 2 2 2 2" xfId="26865" xr:uid="{E52F6842-E504-47C4-B86D-72C0ACD25FC3}"/>
    <cellStyle name="Normal 5 5 5 2 2 2 2 2 2" xfId="40557" xr:uid="{067FA69B-C398-46DE-9FC1-FA34B7E94576}"/>
    <cellStyle name="Normal 5 5 5 2 2 2 2 2 3" xfId="55441" xr:uid="{DD69DE4E-007D-4C62-B689-CB406E5391E8}"/>
    <cellStyle name="Normal 5 5 5 2 2 2 2 3" xfId="20021" xr:uid="{315E9237-7501-49A1-BFBA-87158B89C055}"/>
    <cellStyle name="Normal 5 5 5 2 2 2 2 4" xfId="33711" xr:uid="{480F71ED-EE44-4A11-9357-FB129CAC6034}"/>
    <cellStyle name="Normal 5 5 5 2 2 2 2 5" xfId="48595" xr:uid="{8788DA91-4BA9-437D-AB1E-A5DD4191F163}"/>
    <cellStyle name="Normal 5 5 5 2 2 2 3" xfId="23443" xr:uid="{CA8BBE58-CE5B-41E8-8CEF-E2FD50CD6046}"/>
    <cellStyle name="Normal 5 5 5 2 2 2 3 2" xfId="37135" xr:uid="{0E1D84E3-224A-47C9-BE05-C016AD22D100}"/>
    <cellStyle name="Normal 5 5 5 2 2 2 3 3" xfId="52019" xr:uid="{9E0D1359-C614-4D00-B0E4-6A87196649C5}"/>
    <cellStyle name="Normal 5 5 5 2 2 2 4" xfId="16599" xr:uid="{C1B0168A-A584-442E-974C-3390B4DE7F16}"/>
    <cellStyle name="Normal 5 5 5 2 2 2 4 2" xfId="41078" xr:uid="{4525EFC4-0333-454D-9D11-A328DFC9965A}"/>
    <cellStyle name="Normal 5 5 5 2 2 2 5" xfId="30289" xr:uid="{583B1F41-A340-4FF0-8976-7203981E7629}"/>
    <cellStyle name="Normal 5 5 5 2 2 2 6" xfId="45173" xr:uid="{84C69CB9-EFB6-427F-9F21-6C33DE8F4116}"/>
    <cellStyle name="Normal 5 5 5 2 2 2 7" xfId="9753" xr:uid="{DC5D7DB8-0365-4E06-9596-2308E0FE94D8}"/>
    <cellStyle name="Normal 5 5 5 2 2 3" xfId="11463" xr:uid="{3A193414-96FE-490B-95BF-A2D22DF512A9}"/>
    <cellStyle name="Normal 5 5 5 2 2 3 2" xfId="25153" xr:uid="{0CE08D93-ACE8-47DF-AD27-B2BFBF8C1FA5}"/>
    <cellStyle name="Normal 5 5 5 2 2 3 2 2" xfId="38845" xr:uid="{FADA57AA-E0B3-447A-99F9-4D9284FE123A}"/>
    <cellStyle name="Normal 5 5 5 2 2 3 2 3" xfId="53729" xr:uid="{B05EEAC3-9278-4934-97E8-808EA0F82886}"/>
    <cellStyle name="Normal 5 5 5 2 2 3 3" xfId="18309" xr:uid="{D50366B9-1B56-40CA-A8F9-9334EF8C68F5}"/>
    <cellStyle name="Normal 5 5 5 2 2 3 4" xfId="31999" xr:uid="{AF83E369-78F2-4B4B-8874-D66796C48998}"/>
    <cellStyle name="Normal 5 5 5 2 2 3 5" xfId="46883" xr:uid="{A0B1E4D2-51AB-4A02-BF5A-A4049BA42712}"/>
    <cellStyle name="Normal 5 5 5 2 2 4" xfId="21731" xr:uid="{08583A95-5DE1-46CA-A127-50C937FC7759}"/>
    <cellStyle name="Normal 5 5 5 2 2 4 2" xfId="35423" xr:uid="{6B615ECA-E2FB-4675-B57A-08D57E6FA78E}"/>
    <cellStyle name="Normal 5 5 5 2 2 4 3" xfId="50307" xr:uid="{672F38F1-1498-4315-AB8D-B8F423C8103A}"/>
    <cellStyle name="Normal 5 5 5 2 2 5" xfId="14887" xr:uid="{4CB7C901-5EFF-449F-95FC-59F1E59B259E}"/>
    <cellStyle name="Normal 5 5 5 2 2 5 2" xfId="41077" xr:uid="{1C2FE532-CD31-4746-AFE0-0AB35B09637A}"/>
    <cellStyle name="Normal 5 5 5 2 2 6" xfId="28577" xr:uid="{7005445A-FED0-4BAA-8482-7CD0DC72F620}"/>
    <cellStyle name="Normal 5 5 5 2 2 7" xfId="43461" xr:uid="{23C1B285-3AFF-4F94-B91F-2D6DC9B6159C}"/>
    <cellStyle name="Normal 5 5 5 2 2 8" xfId="8041" xr:uid="{37AE937C-957B-47FE-A10C-42715B04EBDE}"/>
    <cellStyle name="Normal 5 5 5 2 3" xfId="1387" xr:uid="{A6E89F7C-7408-4ED7-B26C-32CBF260D328}"/>
    <cellStyle name="Normal 5 5 5 2 3 2" xfId="13174" xr:uid="{0051C920-35D8-4832-8901-C8F52CA50F07}"/>
    <cellStyle name="Normal 5 5 5 2 3 2 2" xfId="26864" xr:uid="{D2D3D35A-C566-4EAC-BA14-9316D84B0CA5}"/>
    <cellStyle name="Normal 5 5 5 2 3 2 2 2" xfId="40556" xr:uid="{1C6A7967-6004-4899-B964-038033FCB964}"/>
    <cellStyle name="Normal 5 5 5 2 3 2 2 3" xfId="55440" xr:uid="{5406252C-99F4-400B-8E39-48E768648442}"/>
    <cellStyle name="Normal 5 5 5 2 3 2 3" xfId="20020" xr:uid="{FCDA315A-C310-494D-8472-B8868A9F53A5}"/>
    <cellStyle name="Normal 5 5 5 2 3 2 4" xfId="33710" xr:uid="{A6F74397-EACB-467A-B854-5BE61963E128}"/>
    <cellStyle name="Normal 5 5 5 2 3 2 5" xfId="48594" xr:uid="{86D6E3B4-C86C-44B6-9CC2-31B1CE7D3C0C}"/>
    <cellStyle name="Normal 5 5 5 2 3 3" xfId="23442" xr:uid="{5E813D39-6419-439B-AC0F-2ADCF58CB655}"/>
    <cellStyle name="Normal 5 5 5 2 3 3 2" xfId="37134" xr:uid="{02EF42A1-6E9C-41D6-90B0-887E1D5A1C24}"/>
    <cellStyle name="Normal 5 5 5 2 3 3 3" xfId="52018" xr:uid="{B232FCDC-1DE4-4D67-A7CD-0C7292FA2DBD}"/>
    <cellStyle name="Normal 5 5 5 2 3 4" xfId="16598" xr:uid="{3D15648A-CB2E-4732-AB3A-A311E4A6586E}"/>
    <cellStyle name="Normal 5 5 5 2 3 4 2" xfId="41079" xr:uid="{FC696163-6C21-4FEE-A5A8-FCB7835A5DCA}"/>
    <cellStyle name="Normal 5 5 5 2 3 5" xfId="30288" xr:uid="{89724B47-3AF8-4AF7-AC37-1B9746985137}"/>
    <cellStyle name="Normal 5 5 5 2 3 6" xfId="45172" xr:uid="{D4D2E754-F391-4AD3-9D7E-EB666DACC15F}"/>
    <cellStyle name="Normal 5 5 5 2 3 7" xfId="9752" xr:uid="{8ADCC013-61EF-4EDD-87C1-688467D5B7AA}"/>
    <cellStyle name="Normal 5 5 5 2 4" xfId="2926" xr:uid="{9C5CE6D1-396D-4BC2-AA31-5133830257B2}"/>
    <cellStyle name="Normal 5 5 5 2 4 2" xfId="25152" xr:uid="{F8621C53-FC69-4BEB-BFDB-5F69F95A0A60}"/>
    <cellStyle name="Normal 5 5 5 2 4 2 2" xfId="38844" xr:uid="{D7D46525-CA18-4E5B-B8A1-CF36CA14A6D8}"/>
    <cellStyle name="Normal 5 5 5 2 4 2 3" xfId="53728" xr:uid="{D52AE8BE-99C6-49A5-9D7E-42B779964AA0}"/>
    <cellStyle name="Normal 5 5 5 2 4 3" xfId="18308" xr:uid="{7B36BA89-F9C5-4A80-848C-3369B18915F9}"/>
    <cellStyle name="Normal 5 5 5 2 4 3 2" xfId="41201" xr:uid="{F6A8B3DF-018F-47EB-98DF-83E0E6B8AF98}"/>
    <cellStyle name="Normal 5 5 5 2 4 4" xfId="31998" xr:uid="{A31C336F-8F01-4857-8076-45B46F943D05}"/>
    <cellStyle name="Normal 5 5 5 2 4 5" xfId="46882" xr:uid="{66FC7D26-E06D-4E16-A29A-B6FC1A6A9891}"/>
    <cellStyle name="Normal 5 5 5 2 4 6" xfId="11462" xr:uid="{654B22CB-2EED-4FEC-A971-8857F9332F16}"/>
    <cellStyle name="Normal 5 5 5 2 5" xfId="21730" xr:uid="{48FA6788-D930-495A-89DD-FF3B8B602A46}"/>
    <cellStyle name="Normal 5 5 5 2 5 2" xfId="35422" xr:uid="{91FA7105-E8D3-4B2C-8DB6-2E08DF85676F}"/>
    <cellStyle name="Normal 5 5 5 2 5 3" xfId="50306" xr:uid="{D588C91D-B87B-4552-AF24-E4E6A008AB6E}"/>
    <cellStyle name="Normal 5 5 5 2 6" xfId="14886" xr:uid="{FB284BD9-870B-4954-BCFA-DFE5C9862E3A}"/>
    <cellStyle name="Normal 5 5 5 2 6 2" xfId="40852" xr:uid="{F2BA9BB8-7904-490C-A3B2-BF39812C1DB3}"/>
    <cellStyle name="Normal 5 5 5 2 7" xfId="28576" xr:uid="{BFD14B0F-A2EA-4CE0-B1BE-F541DF7A0DCA}"/>
    <cellStyle name="Normal 5 5 5 2 8" xfId="43460" xr:uid="{6C5EDD5F-FB28-4F66-8872-06C9458C4579}"/>
    <cellStyle name="Normal 5 5 5 2 9" xfId="8040" xr:uid="{542BA765-BB96-492C-9DF2-AAB6B6D93BB9}"/>
    <cellStyle name="Normal 5 5 5 3" xfId="1388" xr:uid="{F87077A8-C275-4A1B-97F7-41874F7DDBAE}"/>
    <cellStyle name="Normal 5 5 5 3 2" xfId="1389" xr:uid="{D41A6838-8606-4415-83EB-1294A9840428}"/>
    <cellStyle name="Normal 5 5 5 3 2 2" xfId="13176" xr:uid="{C7C53517-8ADB-4FC7-AF7F-EB8E1F73C71D}"/>
    <cellStyle name="Normal 5 5 5 3 2 2 2" xfId="26866" xr:uid="{02D0A02C-A447-4140-8119-8350468213AB}"/>
    <cellStyle name="Normal 5 5 5 3 2 2 2 2" xfId="40558" xr:uid="{95F40787-7559-4D0B-8CFC-FCBD32BB3109}"/>
    <cellStyle name="Normal 5 5 5 3 2 2 2 3" xfId="55442" xr:uid="{5882FCE2-35CE-493A-ABF0-C3C805F34FFC}"/>
    <cellStyle name="Normal 5 5 5 3 2 2 3" xfId="20022" xr:uid="{114024C6-13BA-454F-84D9-0D3E68C21FF6}"/>
    <cellStyle name="Normal 5 5 5 3 2 2 4" xfId="33712" xr:uid="{939C685C-B561-4422-B0EF-C8A2835A6573}"/>
    <cellStyle name="Normal 5 5 5 3 2 2 5" xfId="48596" xr:uid="{36B33907-9C80-4AF3-BA28-475594B6B7D0}"/>
    <cellStyle name="Normal 5 5 5 3 2 3" xfId="23444" xr:uid="{4F6DB930-346F-4165-8FE1-9E02A7BE49E2}"/>
    <cellStyle name="Normal 5 5 5 3 2 3 2" xfId="37136" xr:uid="{1E211B0A-52AF-42DC-B663-A0C071F81D10}"/>
    <cellStyle name="Normal 5 5 5 3 2 3 3" xfId="52020" xr:uid="{F66E0C38-6791-468F-8799-470673456805}"/>
    <cellStyle name="Normal 5 5 5 3 2 4" xfId="16600" xr:uid="{6E04E0A1-4F17-4AF2-9BCD-82BE0A36BCDF}"/>
    <cellStyle name="Normal 5 5 5 3 2 4 2" xfId="41081" xr:uid="{C24FFB23-DDC0-4D9B-AB0F-D5E20E22191E}"/>
    <cellStyle name="Normal 5 5 5 3 2 5" xfId="30290" xr:uid="{27A1E916-AC2E-43D6-A6BD-CD4AEE5D3865}"/>
    <cellStyle name="Normal 5 5 5 3 2 6" xfId="45174" xr:uid="{E83B68D1-74A9-4D5A-ADAC-0A50205F885A}"/>
    <cellStyle name="Normal 5 5 5 3 2 7" xfId="9754" xr:uid="{44A972D8-31E9-4C4C-93F0-AAE0E21D8BE3}"/>
    <cellStyle name="Normal 5 5 5 3 3" xfId="2927" xr:uid="{CA57D5D2-A24C-4014-9527-5A50E54A0AA4}"/>
    <cellStyle name="Normal 5 5 5 3 3 2" xfId="25154" xr:uid="{6587B1B2-6A46-4599-AB28-FA4B8CCE926F}"/>
    <cellStyle name="Normal 5 5 5 3 3 2 2" xfId="38846" xr:uid="{B2441B77-3C04-4D6F-8DFD-F6FE124A2EA7}"/>
    <cellStyle name="Normal 5 5 5 3 3 2 3" xfId="53730" xr:uid="{B1367D7B-FA01-46BD-B6AD-F0D3AFE0D8B4}"/>
    <cellStyle name="Normal 5 5 5 3 3 3" xfId="18310" xr:uid="{6FAA580C-F23B-4E44-AE5F-10FE59B06C87}"/>
    <cellStyle name="Normal 5 5 5 3 3 3 2" xfId="41202" xr:uid="{2BDF0853-3991-40DF-8012-FF6AB6483FF2}"/>
    <cellStyle name="Normal 5 5 5 3 3 4" xfId="32000" xr:uid="{993E3566-604E-4A18-9E33-367A91EA431D}"/>
    <cellStyle name="Normal 5 5 5 3 3 5" xfId="46884" xr:uid="{25A5A4E6-E916-4508-9CB8-599D609C99E3}"/>
    <cellStyle name="Normal 5 5 5 3 3 6" xfId="11464" xr:uid="{5927811A-8088-4AFF-A0C2-89D41C294EC4}"/>
    <cellStyle name="Normal 5 5 5 3 4" xfId="2928" xr:uid="{311AFED5-DAFE-440E-A5FB-61F45EE31C75}"/>
    <cellStyle name="Normal 5 5 5 3 4 2" xfId="41203" xr:uid="{BD5FD68B-2DF2-4A32-BDA8-F7F4BF853C23}"/>
    <cellStyle name="Normal 5 5 5 3 4 3" xfId="35424" xr:uid="{6BFF76BA-E6C9-4A65-95B4-D6BC5CD39AA4}"/>
    <cellStyle name="Normal 5 5 5 3 4 4" xfId="50308" xr:uid="{66896030-06A1-42F8-9563-33CBCFA53938}"/>
    <cellStyle name="Normal 5 5 5 3 4 5" xfId="21732" xr:uid="{88175BC8-5557-4E9F-A0A3-2DDDDE126F7D}"/>
    <cellStyle name="Normal 5 5 5 3 5" xfId="14888" xr:uid="{F850FFCA-F56D-47B2-B725-94B5AAE79381}"/>
    <cellStyle name="Normal 5 5 5 3 5 2" xfId="41080" xr:uid="{B0AAFF50-371F-454D-B1EE-06A07150B6C5}"/>
    <cellStyle name="Normal 5 5 5 3 6" xfId="28578" xr:uid="{DFA1DADE-6E8A-439C-BAF6-E514BBB05620}"/>
    <cellStyle name="Normal 5 5 5 3 7" xfId="43462" xr:uid="{9CE769BC-9133-4CAA-B384-C44892D41280}"/>
    <cellStyle name="Normal 5 5 5 3 8" xfId="8042" xr:uid="{B0359C52-5FAF-45D5-B74A-D860CEB39E4B}"/>
    <cellStyle name="Normal 5 5 5 4" xfId="1390" xr:uid="{9F795D17-2BE6-4E64-A00E-F122556E9540}"/>
    <cellStyle name="Normal 5 5 5 4 2" xfId="9755" xr:uid="{72F5DF2C-7F41-4D1C-9BD7-33AC0C5B8170}"/>
    <cellStyle name="Normal 5 5 5 4 2 2" xfId="13177" xr:uid="{B2D8A420-BD42-46FF-AAFE-D15B41997279}"/>
    <cellStyle name="Normal 5 5 5 4 2 2 2" xfId="26867" xr:uid="{AD7F2368-0757-41E6-B255-8C6F1D76BC3E}"/>
    <cellStyle name="Normal 5 5 5 4 2 2 2 2" xfId="40559" xr:uid="{C624C4FA-FB93-4C6B-9ED4-60FA34FA9719}"/>
    <cellStyle name="Normal 5 5 5 4 2 2 2 3" xfId="55443" xr:uid="{7725C015-158F-4E22-9583-D842FC27E67A}"/>
    <cellStyle name="Normal 5 5 5 4 2 2 3" xfId="20023" xr:uid="{1BB2AED9-8DEF-45E6-90C8-425E8F9313B8}"/>
    <cellStyle name="Normal 5 5 5 4 2 2 4" xfId="33713" xr:uid="{642DCC66-1A20-4074-8F7A-3B793039D942}"/>
    <cellStyle name="Normal 5 5 5 4 2 2 5" xfId="48597" xr:uid="{6ECB162F-9EF5-49F2-9E69-8632BE97A735}"/>
    <cellStyle name="Normal 5 5 5 4 2 3" xfId="23445" xr:uid="{90A146F8-FEE8-4A7F-956F-1416E4D16344}"/>
    <cellStyle name="Normal 5 5 5 4 2 3 2" xfId="37137" xr:uid="{9844D7A3-C588-4490-8B77-E70069AFFA5E}"/>
    <cellStyle name="Normal 5 5 5 4 2 3 3" xfId="52021" xr:uid="{E6A4F028-2E72-429F-B90E-57F9718124CC}"/>
    <cellStyle name="Normal 5 5 5 4 2 4" xfId="16601" xr:uid="{8C8269EC-BD04-4D3C-9BE3-2944433FF4EC}"/>
    <cellStyle name="Normal 5 5 5 4 2 5" xfId="30291" xr:uid="{58CFABD7-9E64-4715-81D2-7977E4EAB842}"/>
    <cellStyle name="Normal 5 5 5 4 2 6" xfId="45175" xr:uid="{2ADA7E78-A0CA-4FE4-9E0D-7AEA58DFC25D}"/>
    <cellStyle name="Normal 5 5 5 4 3" xfId="11465" xr:uid="{20AC8A3C-AF48-4315-95E8-F9DE244A2EDD}"/>
    <cellStyle name="Normal 5 5 5 4 3 2" xfId="25155" xr:uid="{7F0CB854-6BB8-40B4-9BD6-6F29FCFC5C82}"/>
    <cellStyle name="Normal 5 5 5 4 3 2 2" xfId="38847" xr:uid="{456D0C57-954C-45DC-ABEE-14D87BD6AE9B}"/>
    <cellStyle name="Normal 5 5 5 4 3 2 3" xfId="53731" xr:uid="{5F747881-F5B3-44EC-A031-C84A53CE93D3}"/>
    <cellStyle name="Normal 5 5 5 4 3 3" xfId="18311" xr:uid="{06464E64-6EFE-47D0-B645-A6755F121DAA}"/>
    <cellStyle name="Normal 5 5 5 4 3 4" xfId="32001" xr:uid="{3526E0EA-D749-4F92-B226-68C6B3D0750A}"/>
    <cellStyle name="Normal 5 5 5 4 3 5" xfId="46885" xr:uid="{FCCDAACF-109C-412F-A7EA-68422B3A205D}"/>
    <cellStyle name="Normal 5 5 5 4 4" xfId="21733" xr:uid="{50BFC169-FAC3-49C2-8066-5DA244D7DB26}"/>
    <cellStyle name="Normal 5 5 5 4 4 2" xfId="35425" xr:uid="{6116ADB0-D7E3-47E4-A4E8-BFA5D78F8A31}"/>
    <cellStyle name="Normal 5 5 5 4 4 3" xfId="50309" xr:uid="{953DD4F4-6544-4261-BEC7-C12613C4ED6D}"/>
    <cellStyle name="Normal 5 5 5 4 5" xfId="14889" xr:uid="{51CD2F23-B202-4910-987A-D323AB59B589}"/>
    <cellStyle name="Normal 5 5 5 4 5 2" xfId="41082" xr:uid="{A1B105BE-E90F-447D-B98E-1176B0A3666B}"/>
    <cellStyle name="Normal 5 5 5 4 6" xfId="28579" xr:uid="{3321B7AE-20C5-4D8D-9BF9-3B379908A1CA}"/>
    <cellStyle name="Normal 5 5 5 4 7" xfId="43463" xr:uid="{748C033F-BB88-4177-BB33-733951748AFD}"/>
    <cellStyle name="Normal 5 5 5 4 8" xfId="8043" xr:uid="{1388B743-3941-46B2-93FB-ACFAFD7D5288}"/>
    <cellStyle name="Normal 5 5 5 5" xfId="2929" xr:uid="{A26C74EE-091C-4373-825C-23D5FA088F67}"/>
    <cellStyle name="Normal 5 5 5 5 2" xfId="13173" xr:uid="{A625D4FC-C0B3-4229-9172-8E18CC196F88}"/>
    <cellStyle name="Normal 5 5 5 5 2 2" xfId="26863" xr:uid="{FBF1FE5D-900F-4B68-A3FF-AE3520AD6995}"/>
    <cellStyle name="Normal 5 5 5 5 2 2 2" xfId="40555" xr:uid="{ED23019C-042A-4EE6-B054-5C82B683A7F0}"/>
    <cellStyle name="Normal 5 5 5 5 2 2 3" xfId="55439" xr:uid="{61C8934F-6B84-4A68-A1EA-ABFB45BAC0C0}"/>
    <cellStyle name="Normal 5 5 5 5 2 3" xfId="20019" xr:uid="{F8FFEB98-BFFD-4BB4-A8D1-5507BDD42E7A}"/>
    <cellStyle name="Normal 5 5 5 5 2 4" xfId="33709" xr:uid="{14141695-12D8-4978-95D9-3A5DB067F6F8}"/>
    <cellStyle name="Normal 5 5 5 5 2 5" xfId="48593" xr:uid="{7E7F3E68-4FA5-4B93-818B-744089BAB7F3}"/>
    <cellStyle name="Normal 5 5 5 5 3" xfId="23441" xr:uid="{573FC52B-1B43-48BF-BB04-2357ED4CEFC8}"/>
    <cellStyle name="Normal 5 5 5 5 3 2" xfId="37133" xr:uid="{259D1C66-1677-4C29-9BE2-179D0D72D049}"/>
    <cellStyle name="Normal 5 5 5 5 3 3" xfId="52017" xr:uid="{D7CD3743-7529-4074-829F-18F601788D3B}"/>
    <cellStyle name="Normal 5 5 5 5 4" xfId="16597" xr:uid="{62F4AB28-199D-4475-8C13-19563F99C2DC}"/>
    <cellStyle name="Normal 5 5 5 5 4 2" xfId="41204" xr:uid="{94D480C0-4F3C-43EF-9EC0-DB877A329706}"/>
    <cellStyle name="Normal 5 5 5 5 5" xfId="30287" xr:uid="{999C1A88-2A99-4662-9ED8-8D649A2F97EC}"/>
    <cellStyle name="Normal 5 5 5 5 6" xfId="45171" xr:uid="{D27BB401-2EC0-4046-A467-373C36EA78CE}"/>
    <cellStyle name="Normal 5 5 5 5 7" xfId="9751" xr:uid="{6EBBEDAA-93AC-4F7A-8632-EA339785162A}"/>
    <cellStyle name="Normal 5 5 5 6" xfId="2930" xr:uid="{151FF3BA-AB11-4779-93BD-E21DD870143F}"/>
    <cellStyle name="Normal 5 5 5 6 2" xfId="25151" xr:uid="{030B178D-BB72-44F1-9D2A-26C6CED9100C}"/>
    <cellStyle name="Normal 5 5 5 6 2 2" xfId="38843" xr:uid="{14A6A738-5401-4DBA-883D-F9B8B8E3E25F}"/>
    <cellStyle name="Normal 5 5 5 6 2 3" xfId="53727" xr:uid="{1290CF36-C20B-4192-83F2-B07752D0474F}"/>
    <cellStyle name="Normal 5 5 5 6 3" xfId="18307" xr:uid="{02F8E029-B1FC-4885-8FCF-974A2D7B2ED0}"/>
    <cellStyle name="Normal 5 5 5 6 3 2" xfId="41205" xr:uid="{7748370C-A490-4938-94F1-7021ED314B40}"/>
    <cellStyle name="Normal 5 5 5 6 4" xfId="31997" xr:uid="{4E6A5D2E-70ED-481A-991C-CBF1FD5A8F99}"/>
    <cellStyle name="Normal 5 5 5 6 5" xfId="46881" xr:uid="{01B73B0C-EEBB-49E2-A408-DD2695952ECE}"/>
    <cellStyle name="Normal 5 5 5 6 6" xfId="11461" xr:uid="{DA854F93-338F-4087-90C7-10218DDBE743}"/>
    <cellStyle name="Normal 5 5 5 7" xfId="21729" xr:uid="{EDD425B3-1BCA-4B3C-97DA-00F50996A178}"/>
    <cellStyle name="Normal 5 5 5 7 2" xfId="35421" xr:uid="{E49F87EA-6A7B-410E-BFAB-F1E08E8ADDCB}"/>
    <cellStyle name="Normal 5 5 5 7 3" xfId="50305" xr:uid="{DA4DB298-9E8D-4F9F-A243-72D391802201}"/>
    <cellStyle name="Normal 5 5 5 8" xfId="14885" xr:uid="{87ECDA39-05BD-4C50-A4DF-1DF8A5C8E900}"/>
    <cellStyle name="Normal 5 5 5 8 2" xfId="40793" xr:uid="{9AE30557-0A18-4B38-8F78-9A89772DDE15}"/>
    <cellStyle name="Normal 5 5 5 9" xfId="28575" xr:uid="{469788BA-8546-444B-97DB-CA102AC0E4FE}"/>
    <cellStyle name="Normal 5 5 6" xfId="313" xr:uid="{0124EE11-5E21-4C60-9E03-4F4A0791D2AA}"/>
    <cellStyle name="Normal 5 5 6 10" xfId="43464" xr:uid="{8EA48F47-14BF-4FC3-95B0-9917F0DF5FC6}"/>
    <cellStyle name="Normal 5 5 6 11" xfId="8044" xr:uid="{08378CA5-6934-4A2F-86BE-F1AB44A7AC18}"/>
    <cellStyle name="Normal 5 5 6 2" xfId="1391" xr:uid="{CAD893A1-0311-4750-B557-B3081C2ABBAD}"/>
    <cellStyle name="Normal 5 5 6 2 2" xfId="1392" xr:uid="{161442EB-69A4-4104-90FE-3A259825C084}"/>
    <cellStyle name="Normal 5 5 6 2 2 2" xfId="9758" xr:uid="{ADACF52A-2E0D-44C9-9AF1-631336A88795}"/>
    <cellStyle name="Normal 5 5 6 2 2 2 2" xfId="13180" xr:uid="{DCF6EA23-02C2-4F15-959E-6657588A6C8C}"/>
    <cellStyle name="Normal 5 5 6 2 2 2 2 2" xfId="26870" xr:uid="{D7588582-2E7C-402D-8BAD-9443F122B7C3}"/>
    <cellStyle name="Normal 5 5 6 2 2 2 2 2 2" xfId="40562" xr:uid="{FE0B2FBE-93C3-4926-9D39-7D8A17EDB6D1}"/>
    <cellStyle name="Normal 5 5 6 2 2 2 2 2 3" xfId="55446" xr:uid="{2969CCDC-DACB-4092-B5FD-AEE771284C0E}"/>
    <cellStyle name="Normal 5 5 6 2 2 2 2 3" xfId="20026" xr:uid="{DBA4AB9F-52F9-40CF-B087-32BA22A57380}"/>
    <cellStyle name="Normal 5 5 6 2 2 2 2 4" xfId="33716" xr:uid="{70A5B6DE-2C70-4835-9BDE-8DF8D490432F}"/>
    <cellStyle name="Normal 5 5 6 2 2 2 2 5" xfId="48600" xr:uid="{47423545-5BC1-4A16-B304-32F7B5565D0A}"/>
    <cellStyle name="Normal 5 5 6 2 2 2 3" xfId="23448" xr:uid="{8E94D60E-8AEF-41A8-9FBF-6B634FECE523}"/>
    <cellStyle name="Normal 5 5 6 2 2 2 3 2" xfId="37140" xr:uid="{1AA780EE-9977-4667-9E4C-6DDF4DB92554}"/>
    <cellStyle name="Normal 5 5 6 2 2 2 3 3" xfId="52024" xr:uid="{D846EF94-BE46-4BA4-9937-7CA8141B98DE}"/>
    <cellStyle name="Normal 5 5 6 2 2 2 4" xfId="16604" xr:uid="{20B72A5D-C02D-4F76-B66E-83937AA8DF22}"/>
    <cellStyle name="Normal 5 5 6 2 2 2 5" xfId="30294" xr:uid="{6CBE01F6-D7E1-4DEF-B23C-0385C824A3C7}"/>
    <cellStyle name="Normal 5 5 6 2 2 2 6" xfId="45178" xr:uid="{AF9F46C2-FE8F-432D-A19E-097BA316C212}"/>
    <cellStyle name="Normal 5 5 6 2 2 3" xfId="11468" xr:uid="{4885207C-CB90-4653-A1B0-3571B576D8CE}"/>
    <cellStyle name="Normal 5 5 6 2 2 3 2" xfId="25158" xr:uid="{60050BDA-62C8-4DFB-9102-D1BC0C564251}"/>
    <cellStyle name="Normal 5 5 6 2 2 3 2 2" xfId="38850" xr:uid="{6F0998DE-C876-49CF-BED2-44B06867E9FD}"/>
    <cellStyle name="Normal 5 5 6 2 2 3 2 3" xfId="53734" xr:uid="{ED240F77-DC58-4EEA-B89A-A87A92FADB82}"/>
    <cellStyle name="Normal 5 5 6 2 2 3 3" xfId="18314" xr:uid="{14497904-2BA8-46CE-9FB7-D29EA4130F33}"/>
    <cellStyle name="Normal 5 5 6 2 2 3 4" xfId="32004" xr:uid="{8AC7195A-ABBD-49A7-B3BE-0AF17CCA097F}"/>
    <cellStyle name="Normal 5 5 6 2 2 3 5" xfId="46888" xr:uid="{340EF79F-2D14-45C7-B7E1-4CE18E422E0E}"/>
    <cellStyle name="Normal 5 5 6 2 2 4" xfId="21736" xr:uid="{73A2C6AF-0F07-4407-BCF8-1AFC84961861}"/>
    <cellStyle name="Normal 5 5 6 2 2 4 2" xfId="35428" xr:uid="{0A6A02FB-0AEE-4578-976C-D380982AC811}"/>
    <cellStyle name="Normal 5 5 6 2 2 4 3" xfId="50312" xr:uid="{28537CF0-C378-4C00-8150-5FCB14608247}"/>
    <cellStyle name="Normal 5 5 6 2 2 5" xfId="14892" xr:uid="{80F2EE50-8FE0-4C89-9E11-81360439BDE0}"/>
    <cellStyle name="Normal 5 5 6 2 2 5 2" xfId="41084" xr:uid="{D5228FB9-E0C4-43CB-A8F7-E9F03133E6B1}"/>
    <cellStyle name="Normal 5 5 6 2 2 6" xfId="28582" xr:uid="{3254C022-156E-4B07-9523-ABE3326FA7BE}"/>
    <cellStyle name="Normal 5 5 6 2 2 7" xfId="43466" xr:uid="{16156F97-C16A-4644-AD8B-203E827FFC27}"/>
    <cellStyle name="Normal 5 5 6 2 2 8" xfId="8046" xr:uid="{13A3A027-0E15-4FC4-AF33-C02496C0BAC2}"/>
    <cellStyle name="Normal 5 5 6 2 3" xfId="2931" xr:uid="{049BA17E-85B7-464B-A76B-40527920B74B}"/>
    <cellStyle name="Normal 5 5 6 2 3 2" xfId="13179" xr:uid="{39BF29FF-90BC-42DC-96CA-2CC605AA1052}"/>
    <cellStyle name="Normal 5 5 6 2 3 2 2" xfId="26869" xr:uid="{4BFFEC91-6013-4954-8E84-CD7C844888BD}"/>
    <cellStyle name="Normal 5 5 6 2 3 2 2 2" xfId="40561" xr:uid="{BDA986A0-2DA7-4876-9A70-CE873B8B381C}"/>
    <cellStyle name="Normal 5 5 6 2 3 2 2 3" xfId="55445" xr:uid="{4B35BC02-E6CF-4B3D-9D71-272353C32D26}"/>
    <cellStyle name="Normal 5 5 6 2 3 2 3" xfId="20025" xr:uid="{6488E85D-966B-4EE4-8492-B1A70E49BF58}"/>
    <cellStyle name="Normal 5 5 6 2 3 2 4" xfId="33715" xr:uid="{EF2CCBE1-9448-4C51-A7FE-A267CB9A1697}"/>
    <cellStyle name="Normal 5 5 6 2 3 2 5" xfId="48599" xr:uid="{F6D20991-B1F1-4107-A40F-F9B739D82887}"/>
    <cellStyle name="Normal 5 5 6 2 3 3" xfId="23447" xr:uid="{3BB212A6-A60A-46ED-A3CA-2ACCD4B333E5}"/>
    <cellStyle name="Normal 5 5 6 2 3 3 2" xfId="37139" xr:uid="{8ABF4E9C-F099-447D-802F-F9BB25C16F5F}"/>
    <cellStyle name="Normal 5 5 6 2 3 3 3" xfId="52023" xr:uid="{D9CB6062-3D1B-49F4-B740-E0FBC94F5824}"/>
    <cellStyle name="Normal 5 5 6 2 3 4" xfId="16603" xr:uid="{C756DFFC-E65D-4CFC-B927-B5FFD84946C5}"/>
    <cellStyle name="Normal 5 5 6 2 3 4 2" xfId="41206" xr:uid="{CAD1BC30-4809-489C-AAA6-DF9EB74FDFDA}"/>
    <cellStyle name="Normal 5 5 6 2 3 5" xfId="30293" xr:uid="{081613B9-9EE9-464F-9565-B453C824FEFB}"/>
    <cellStyle name="Normal 5 5 6 2 3 6" xfId="45177" xr:uid="{55896B1E-90FA-4119-9AD8-AB04F3A19A28}"/>
    <cellStyle name="Normal 5 5 6 2 3 7" xfId="9757" xr:uid="{92C75681-BDC6-4C83-A488-04C9EE0FBBDC}"/>
    <cellStyle name="Normal 5 5 6 2 4" xfId="2932" xr:uid="{319F0B97-A748-464C-9FBE-CA99B756549F}"/>
    <cellStyle name="Normal 5 5 6 2 4 2" xfId="25157" xr:uid="{B300FBD2-28E7-4387-8421-CDF22191456F}"/>
    <cellStyle name="Normal 5 5 6 2 4 2 2" xfId="38849" xr:uid="{3A9BB4A7-E13C-4A18-A201-46B14AACDC06}"/>
    <cellStyle name="Normal 5 5 6 2 4 2 3" xfId="53733" xr:uid="{A10307BF-ACED-4C30-9CEC-3BAB24E640F8}"/>
    <cellStyle name="Normal 5 5 6 2 4 3" xfId="18313" xr:uid="{6CFBF015-2EEB-49A8-80E4-F3CF74C85139}"/>
    <cellStyle name="Normal 5 5 6 2 4 3 2" xfId="41207" xr:uid="{530160A0-7E65-45F5-BD55-95EFA1D7FD97}"/>
    <cellStyle name="Normal 5 5 6 2 4 4" xfId="32003" xr:uid="{D6086752-9BE9-4709-92B9-86F522F8B0D4}"/>
    <cellStyle name="Normal 5 5 6 2 4 5" xfId="46887" xr:uid="{875264DD-A7FF-4099-BE08-989F46AC4DA6}"/>
    <cellStyle name="Normal 5 5 6 2 4 6" xfId="11467" xr:uid="{2AC34D8C-F5C7-4B20-8816-CC156313CF17}"/>
    <cellStyle name="Normal 5 5 6 2 5" xfId="21735" xr:uid="{BFFD80BC-B8DB-4F85-A0D8-016B28883D75}"/>
    <cellStyle name="Normal 5 5 6 2 5 2" xfId="35427" xr:uid="{9D72D5DC-0797-4BB5-AD64-053135C8ABB2}"/>
    <cellStyle name="Normal 5 5 6 2 5 3" xfId="50311" xr:uid="{792CBECA-5EEB-4121-BAC5-E5BA0E6EDC49}"/>
    <cellStyle name="Normal 5 5 6 2 6" xfId="14891" xr:uid="{6FEAFC50-B362-494C-BE24-4B0A8C8C092E}"/>
    <cellStyle name="Normal 5 5 6 2 6 2" xfId="41083" xr:uid="{03EC249A-F85F-4E00-B2D6-9313161217F1}"/>
    <cellStyle name="Normal 5 5 6 2 7" xfId="28581" xr:uid="{C4CA6104-B076-4B1E-9B9D-819781F35497}"/>
    <cellStyle name="Normal 5 5 6 2 8" xfId="43465" xr:uid="{DBD66A62-911A-40AE-85FF-B42408AB681D}"/>
    <cellStyle name="Normal 5 5 6 2 9" xfId="8045" xr:uid="{529665AB-1A37-441C-84A2-73AB273FE1F0}"/>
    <cellStyle name="Normal 5 5 6 3" xfId="1393" xr:uid="{58AB5AE8-92C4-42DF-9592-1CA9FCFBADB7}"/>
    <cellStyle name="Normal 5 5 6 3 2" xfId="9759" xr:uid="{C249DFC3-174C-4004-8199-F9F511AB9D64}"/>
    <cellStyle name="Normal 5 5 6 3 2 2" xfId="13181" xr:uid="{26182541-78A7-4943-9E86-15BF701EC62B}"/>
    <cellStyle name="Normal 5 5 6 3 2 2 2" xfId="26871" xr:uid="{62CED54E-9130-4B2C-8674-9DAEFD4C0847}"/>
    <cellStyle name="Normal 5 5 6 3 2 2 2 2" xfId="40563" xr:uid="{CB44F23E-9882-4011-A084-0373BD950CDD}"/>
    <cellStyle name="Normal 5 5 6 3 2 2 2 3" xfId="55447" xr:uid="{7C2D5325-180B-4FDD-B41E-0EE94A66FE47}"/>
    <cellStyle name="Normal 5 5 6 3 2 2 3" xfId="20027" xr:uid="{CFA388DD-7CAD-4CB5-B529-008BF29EE01E}"/>
    <cellStyle name="Normal 5 5 6 3 2 2 4" xfId="33717" xr:uid="{795B07E8-5C27-4300-A9BA-E0FB1916875A}"/>
    <cellStyle name="Normal 5 5 6 3 2 2 5" xfId="48601" xr:uid="{BAE20639-7353-4320-94A0-4042B42C3C9E}"/>
    <cellStyle name="Normal 5 5 6 3 2 3" xfId="23449" xr:uid="{6AEE452F-0EAB-4759-AD02-64D982B8C245}"/>
    <cellStyle name="Normal 5 5 6 3 2 3 2" xfId="37141" xr:uid="{6D556E2F-0794-4ACF-9613-333A882D06B4}"/>
    <cellStyle name="Normal 5 5 6 3 2 3 3" xfId="52025" xr:uid="{1E8C66C0-50BE-471B-8595-C22E9A702ED5}"/>
    <cellStyle name="Normal 5 5 6 3 2 4" xfId="16605" xr:uid="{0CA488E7-28D1-4E2A-99FE-2C2055F36F54}"/>
    <cellStyle name="Normal 5 5 6 3 2 5" xfId="30295" xr:uid="{45A65D8F-1CF6-4E0D-ADAE-FEB6E9172A55}"/>
    <cellStyle name="Normal 5 5 6 3 2 6" xfId="45179" xr:uid="{F48E1D1F-7821-4AB5-B454-294DE920B11C}"/>
    <cellStyle name="Normal 5 5 6 3 3" xfId="11469" xr:uid="{41878C65-AACF-4880-823C-1F5CE772327F}"/>
    <cellStyle name="Normal 5 5 6 3 3 2" xfId="25159" xr:uid="{3BFFA64A-9B8D-4DAB-8887-4C1F667DFD19}"/>
    <cellStyle name="Normal 5 5 6 3 3 2 2" xfId="38851" xr:uid="{3A0763D0-09F5-4104-97CA-6AF3286301DA}"/>
    <cellStyle name="Normal 5 5 6 3 3 2 3" xfId="53735" xr:uid="{D75BB092-93D4-4B29-947F-31419A127FA1}"/>
    <cellStyle name="Normal 5 5 6 3 3 3" xfId="18315" xr:uid="{BD3DE8C7-C77E-4C47-9339-D0BE7AFAA5F9}"/>
    <cellStyle name="Normal 5 5 6 3 3 4" xfId="32005" xr:uid="{80A67C71-8F7A-444C-940F-B548AF819B8A}"/>
    <cellStyle name="Normal 5 5 6 3 3 5" xfId="46889" xr:uid="{0F765D29-D40F-448B-AECD-CF67E052235D}"/>
    <cellStyle name="Normal 5 5 6 3 4" xfId="21737" xr:uid="{05362E08-C87E-48E1-8375-3CEFBEC77499}"/>
    <cellStyle name="Normal 5 5 6 3 4 2" xfId="35429" xr:uid="{1C2EE183-A1E3-49BC-8444-124158011D07}"/>
    <cellStyle name="Normal 5 5 6 3 4 3" xfId="50313" xr:uid="{40B8B57C-728A-479B-99EF-2C09D5BA8069}"/>
    <cellStyle name="Normal 5 5 6 3 5" xfId="14893" xr:uid="{C11AE981-E702-4FC3-A252-701AA8A97E30}"/>
    <cellStyle name="Normal 5 5 6 3 5 2" xfId="41085" xr:uid="{6B706DFB-06CF-4D55-B0A9-A55023708584}"/>
    <cellStyle name="Normal 5 5 6 3 6" xfId="28583" xr:uid="{A862924B-0088-495C-ABAB-C0C2642E98E6}"/>
    <cellStyle name="Normal 5 5 6 3 7" xfId="43467" xr:uid="{FBAA6AE4-4E10-4E61-8813-B97E24B7C5F4}"/>
    <cellStyle name="Normal 5 5 6 3 8" xfId="8047" xr:uid="{3905FFBB-2796-4EF0-A676-94C1721DDA72}"/>
    <cellStyle name="Normal 5 5 6 4" xfId="2933" xr:uid="{C6D09ADC-824D-4BAC-B8A5-A150EF0EB0C5}"/>
    <cellStyle name="Normal 5 5 6 4 2" xfId="9760" xr:uid="{9AB92094-AD0E-42C5-A7F6-8CC5DA289351}"/>
    <cellStyle name="Normal 5 5 6 4 2 2" xfId="13182" xr:uid="{18EC8CE6-0A36-45CB-BC01-277CA578004E}"/>
    <cellStyle name="Normal 5 5 6 4 2 2 2" xfId="26872" xr:uid="{24C8DBA8-93CD-4A12-B6D8-BA4EC40D6C35}"/>
    <cellStyle name="Normal 5 5 6 4 2 2 2 2" xfId="40564" xr:uid="{8480B586-3B02-4F48-85EC-E87A745E66C4}"/>
    <cellStyle name="Normal 5 5 6 4 2 2 2 3" xfId="55448" xr:uid="{0DBDB8A1-EDAB-4635-8B2A-55819562A4F0}"/>
    <cellStyle name="Normal 5 5 6 4 2 2 3" xfId="20028" xr:uid="{433B825E-A55D-48FE-ABBA-9A0BFCC2905D}"/>
    <cellStyle name="Normal 5 5 6 4 2 2 4" xfId="33718" xr:uid="{6B932A37-539F-42E4-8FFE-EE0928ECC9D7}"/>
    <cellStyle name="Normal 5 5 6 4 2 2 5" xfId="48602" xr:uid="{D5144A7D-81B7-4FD8-BC80-2E1199E910EA}"/>
    <cellStyle name="Normal 5 5 6 4 2 3" xfId="23450" xr:uid="{909AAED7-DB5C-4D0F-A399-1FACBE029ACC}"/>
    <cellStyle name="Normal 5 5 6 4 2 3 2" xfId="37142" xr:uid="{4F75B134-CF64-4E5B-8530-B6CF0E16E663}"/>
    <cellStyle name="Normal 5 5 6 4 2 3 3" xfId="52026" xr:uid="{8EE450B9-1D19-4C32-A178-24B6AF52CCC5}"/>
    <cellStyle name="Normal 5 5 6 4 2 4" xfId="16606" xr:uid="{E1EC4168-8FA5-4C62-AE79-006D4EDF81FC}"/>
    <cellStyle name="Normal 5 5 6 4 2 5" xfId="30296" xr:uid="{0DEB3372-9E1F-4301-9C12-DD112FB875EB}"/>
    <cellStyle name="Normal 5 5 6 4 2 6" xfId="45180" xr:uid="{1AC93E4B-03AD-4946-A3B3-BC608A85D03C}"/>
    <cellStyle name="Normal 5 5 6 4 3" xfId="11470" xr:uid="{016E0ED3-A16F-402E-A95C-F481979A208F}"/>
    <cellStyle name="Normal 5 5 6 4 3 2" xfId="25160" xr:uid="{DDFCD2F3-90C5-4EC3-9BA3-1930DD94EB82}"/>
    <cellStyle name="Normal 5 5 6 4 3 2 2" xfId="38852" xr:uid="{F96ED0AE-511F-400B-87AA-CAF5CA58CC97}"/>
    <cellStyle name="Normal 5 5 6 4 3 2 3" xfId="53736" xr:uid="{D40D39CE-5228-4CFF-922F-DD2EF53782D5}"/>
    <cellStyle name="Normal 5 5 6 4 3 3" xfId="18316" xr:uid="{DB46A884-F3B1-4417-8311-362B5421D9BD}"/>
    <cellStyle name="Normal 5 5 6 4 3 4" xfId="32006" xr:uid="{45042D6B-DE91-4D40-BF42-9CC46D200536}"/>
    <cellStyle name="Normal 5 5 6 4 3 5" xfId="46890" xr:uid="{8983658F-DD05-420A-ABDE-D79AC53BFFE7}"/>
    <cellStyle name="Normal 5 5 6 4 4" xfId="21738" xr:uid="{23475679-5171-41B6-902D-383CB98DEE07}"/>
    <cellStyle name="Normal 5 5 6 4 4 2" xfId="35430" xr:uid="{25E1EDD2-F7D9-4848-AF32-C6066C2A5AF8}"/>
    <cellStyle name="Normal 5 5 6 4 4 3" xfId="50314" xr:uid="{E1FFFD6A-7B5D-4E9F-B9D3-B655F03977D1}"/>
    <cellStyle name="Normal 5 5 6 4 5" xfId="14894" xr:uid="{78B3F79E-062F-46B3-B7B8-FF11F9B1343E}"/>
    <cellStyle name="Normal 5 5 6 4 5 2" xfId="41208" xr:uid="{1541F454-C565-472E-85C3-5715CD8DA385}"/>
    <cellStyle name="Normal 5 5 6 4 6" xfId="28584" xr:uid="{531EFFE0-FF5A-44F2-936C-347C95853699}"/>
    <cellStyle name="Normal 5 5 6 4 7" xfId="43468" xr:uid="{B3C60606-AD50-4263-83B8-64BC606F215F}"/>
    <cellStyle name="Normal 5 5 6 4 8" xfId="8048" xr:uid="{60289529-9DEE-4F94-B954-54E91EEB3FA9}"/>
    <cellStyle name="Normal 5 5 6 5" xfId="2934" xr:uid="{696A694E-FF17-4730-A546-6F90AF717845}"/>
    <cellStyle name="Normal 5 5 6 5 2" xfId="13178" xr:uid="{FB767DAB-3512-44B4-B341-62A73141AC1F}"/>
    <cellStyle name="Normal 5 5 6 5 2 2" xfId="26868" xr:uid="{B277C934-7D4C-442F-A0D4-025CB2B32895}"/>
    <cellStyle name="Normal 5 5 6 5 2 2 2" xfId="40560" xr:uid="{77B662DF-A8DD-4184-A743-D2542A988AC4}"/>
    <cellStyle name="Normal 5 5 6 5 2 2 3" xfId="55444" xr:uid="{E6698C26-8091-40B1-BF8B-5CC38B8A38AB}"/>
    <cellStyle name="Normal 5 5 6 5 2 3" xfId="20024" xr:uid="{AF142C12-A88A-46DC-8848-65717214C9CB}"/>
    <cellStyle name="Normal 5 5 6 5 2 4" xfId="33714" xr:uid="{4D5B9E70-CFD3-4666-9170-A155C1D1294F}"/>
    <cellStyle name="Normal 5 5 6 5 2 5" xfId="48598" xr:uid="{565D64E6-0280-46E8-8B5A-816015CC3C11}"/>
    <cellStyle name="Normal 5 5 6 5 3" xfId="23446" xr:uid="{323D5910-1594-4385-BCE7-CE5C1077BC66}"/>
    <cellStyle name="Normal 5 5 6 5 3 2" xfId="37138" xr:uid="{E7E6A2B3-E175-4211-9050-CE6488CD432A}"/>
    <cellStyle name="Normal 5 5 6 5 3 3" xfId="52022" xr:uid="{DEC0673E-9E0C-429F-89FE-87540DCA0902}"/>
    <cellStyle name="Normal 5 5 6 5 4" xfId="16602" xr:uid="{CFAF95BA-53E8-4A7B-B61C-52FAE474361F}"/>
    <cellStyle name="Normal 5 5 6 5 4 2" xfId="41209" xr:uid="{D5E50C7B-CB37-40A1-B53F-D9395871C7C2}"/>
    <cellStyle name="Normal 5 5 6 5 5" xfId="30292" xr:uid="{4635AED4-AC17-49F7-B766-58FE72473425}"/>
    <cellStyle name="Normal 5 5 6 5 6" xfId="45176" xr:uid="{9AA9622A-73F9-4BF7-8132-C2191421F121}"/>
    <cellStyle name="Normal 5 5 6 5 7" xfId="9756" xr:uid="{DEC2A5FF-8BAB-4C8B-850E-AC08DEE9CBC1}"/>
    <cellStyle name="Normal 5 5 6 6" xfId="11466" xr:uid="{167A1858-241E-4BEE-9D94-68B9A0C6E99A}"/>
    <cellStyle name="Normal 5 5 6 6 2" xfId="25156" xr:uid="{19C2179B-CB07-4094-9152-F0268BDBF602}"/>
    <cellStyle name="Normal 5 5 6 6 2 2" xfId="38848" xr:uid="{D8085600-4FB6-4233-894F-8F46C3A68F1D}"/>
    <cellStyle name="Normal 5 5 6 6 2 3" xfId="53732" xr:uid="{80BFD255-D73B-4893-B54F-D9DB11CABDC0}"/>
    <cellStyle name="Normal 5 5 6 6 3" xfId="18312" xr:uid="{482169EE-163F-4EC2-ABC7-881EB5BEFF8B}"/>
    <cellStyle name="Normal 5 5 6 6 4" xfId="32002" xr:uid="{6AACA50C-E96E-4C1F-AA5C-7ED5198E9E33}"/>
    <cellStyle name="Normal 5 5 6 6 5" xfId="46886" xr:uid="{DB6F6070-F7CC-4222-BFF4-0007B8DB5266}"/>
    <cellStyle name="Normal 5 5 6 7" xfId="21734" xr:uid="{93224EA6-1555-4FDF-BD3F-407A1D4B274C}"/>
    <cellStyle name="Normal 5 5 6 7 2" xfId="35426" xr:uid="{EBD57389-8793-4BEB-A183-5735834FC4B1}"/>
    <cellStyle name="Normal 5 5 6 7 3" xfId="50310" xr:uid="{99A730E8-875D-4472-8161-C849704546B8}"/>
    <cellStyle name="Normal 5 5 6 8" xfId="14890" xr:uid="{342C9725-220A-4E1C-8CE2-C26757383BED}"/>
    <cellStyle name="Normal 5 5 6 8 2" xfId="40794" xr:uid="{1317BFA7-02FA-4061-920B-40FFF4174060}"/>
    <cellStyle name="Normal 5 5 6 9" xfId="28580" xr:uid="{FB3D271B-9006-48CA-99DF-561DAB0C4039}"/>
    <cellStyle name="Normal 5 5 7" xfId="1394" xr:uid="{C9BD84B7-E851-402E-BC6F-88F48BF3B862}"/>
    <cellStyle name="Normal 5 5 7 2" xfId="1395" xr:uid="{884CC557-1263-4218-A785-21605FB769B2}"/>
    <cellStyle name="Normal 5 5 7 2 2" xfId="9762" xr:uid="{A53419F3-1CFD-4B9A-B312-EBAA128EAE6E}"/>
    <cellStyle name="Normal 5 5 7 2 2 2" xfId="13184" xr:uid="{982EEDA8-1637-4765-BBEC-6C90B44DC089}"/>
    <cellStyle name="Normal 5 5 7 2 2 2 2" xfId="26874" xr:uid="{2686264B-F3A7-49B3-852A-05D82949523C}"/>
    <cellStyle name="Normal 5 5 7 2 2 2 2 2" xfId="40566" xr:uid="{442F63F6-C932-425E-89CF-979CED599E76}"/>
    <cellStyle name="Normal 5 5 7 2 2 2 2 3" xfId="55450" xr:uid="{2C376A47-3169-4595-8A2E-067516CEEC31}"/>
    <cellStyle name="Normal 5 5 7 2 2 2 3" xfId="20030" xr:uid="{9772834B-5815-4B64-8547-8688FEEF4D35}"/>
    <cellStyle name="Normal 5 5 7 2 2 2 4" xfId="33720" xr:uid="{43B3E335-9CCA-44E3-BE6C-8296B97BAE72}"/>
    <cellStyle name="Normal 5 5 7 2 2 2 5" xfId="48604" xr:uid="{6E07F331-FCFE-4E98-9E1C-5CC13D141245}"/>
    <cellStyle name="Normal 5 5 7 2 2 3" xfId="23452" xr:uid="{44D7F487-6288-4686-94CF-175DDA870C2E}"/>
    <cellStyle name="Normal 5 5 7 2 2 3 2" xfId="37144" xr:uid="{B1785568-4BCC-48D0-8BE2-CF20BC2D9F43}"/>
    <cellStyle name="Normal 5 5 7 2 2 3 3" xfId="52028" xr:uid="{ADEB4864-7736-4180-99AA-70260A2597C7}"/>
    <cellStyle name="Normal 5 5 7 2 2 4" xfId="16608" xr:uid="{B964DD79-8C5B-40F0-BFFC-96C59216C01E}"/>
    <cellStyle name="Normal 5 5 7 2 2 5" xfId="30298" xr:uid="{4915AEDF-575A-405B-B259-2C6FB59E8859}"/>
    <cellStyle name="Normal 5 5 7 2 2 6" xfId="45182" xr:uid="{6DA2783C-2D3D-416F-8188-3711DD0555CA}"/>
    <cellStyle name="Normal 5 5 7 2 3" xfId="11472" xr:uid="{9242132C-DD6C-4F7E-926D-ADB427F76E81}"/>
    <cellStyle name="Normal 5 5 7 2 3 2" xfId="25162" xr:uid="{03DB7862-33E5-4B18-A31C-54454B97930A}"/>
    <cellStyle name="Normal 5 5 7 2 3 2 2" xfId="38854" xr:uid="{19BFFD8B-7880-4E9E-8B81-CD6B94DA8AA1}"/>
    <cellStyle name="Normal 5 5 7 2 3 2 3" xfId="53738" xr:uid="{360640AD-3EAD-46A7-AE6B-A167FE6B4C76}"/>
    <cellStyle name="Normal 5 5 7 2 3 3" xfId="18318" xr:uid="{0CCFF8A4-1247-43F2-ACF4-0ACBE21CE481}"/>
    <cellStyle name="Normal 5 5 7 2 3 4" xfId="32008" xr:uid="{E701971B-5F2A-4038-A3A3-FBEAE7026E25}"/>
    <cellStyle name="Normal 5 5 7 2 3 5" xfId="46892" xr:uid="{E7BF2AA3-DE4C-4817-A389-0AFCEF9FBA2D}"/>
    <cellStyle name="Normal 5 5 7 2 4" xfId="21740" xr:uid="{633AE12D-58E9-4301-8B11-73EADE62BDDC}"/>
    <cellStyle name="Normal 5 5 7 2 4 2" xfId="35432" xr:uid="{6D081F5A-BF74-4A01-A0C8-65D9E289A6E9}"/>
    <cellStyle name="Normal 5 5 7 2 4 3" xfId="50316" xr:uid="{B70BD9F7-176F-4CF2-8380-15795CC3AD5A}"/>
    <cellStyle name="Normal 5 5 7 2 5" xfId="14896" xr:uid="{934BFFB8-6D9B-4B9D-8301-2C36D81CCBE5}"/>
    <cellStyle name="Normal 5 5 7 2 5 2" xfId="41087" xr:uid="{6C49130E-40BB-48AC-8DD3-C4430976CE68}"/>
    <cellStyle name="Normal 5 5 7 2 6" xfId="28586" xr:uid="{26AA19A5-5D66-4F35-A013-10640CB8202F}"/>
    <cellStyle name="Normal 5 5 7 2 7" xfId="43470" xr:uid="{22501868-EEF5-4ADB-8272-B90D0575C62C}"/>
    <cellStyle name="Normal 5 5 7 2 8" xfId="8050" xr:uid="{935EF40D-1098-466E-8D8E-F7CC90EF4C99}"/>
    <cellStyle name="Normal 5 5 7 3" xfId="2935" xr:uid="{A35DC617-2C77-4C85-A43F-1508F722B005}"/>
    <cellStyle name="Normal 5 5 7 3 2" xfId="13183" xr:uid="{1EC9223D-B45D-458D-BEC4-E0CEDEBA9A85}"/>
    <cellStyle name="Normal 5 5 7 3 2 2" xfId="26873" xr:uid="{1AF0EDF6-0404-464A-B6CB-A660E71357C6}"/>
    <cellStyle name="Normal 5 5 7 3 2 2 2" xfId="40565" xr:uid="{C4CC37C0-B832-4D61-B875-C918B4E789E2}"/>
    <cellStyle name="Normal 5 5 7 3 2 2 3" xfId="55449" xr:uid="{0B2BD0D2-AA2F-4171-97C8-98F2F8B29E09}"/>
    <cellStyle name="Normal 5 5 7 3 2 3" xfId="20029" xr:uid="{E50995F5-971D-4CFD-BFDC-0797F3B980D4}"/>
    <cellStyle name="Normal 5 5 7 3 2 4" xfId="33719" xr:uid="{A444085C-386C-4036-AD07-315E9BD0E099}"/>
    <cellStyle name="Normal 5 5 7 3 2 5" xfId="48603" xr:uid="{AB6CB182-D2BF-4BC0-9978-19B5D1A6E76C}"/>
    <cellStyle name="Normal 5 5 7 3 3" xfId="23451" xr:uid="{E9810843-DE7B-4DB6-A9BC-C10547DE0330}"/>
    <cellStyle name="Normal 5 5 7 3 3 2" xfId="37143" xr:uid="{B0DA56C8-422F-430A-81A0-52D57D59FE2F}"/>
    <cellStyle name="Normal 5 5 7 3 3 3" xfId="52027" xr:uid="{C3E10B77-FA48-4998-87FB-906418DBEE11}"/>
    <cellStyle name="Normal 5 5 7 3 4" xfId="16607" xr:uid="{431254EF-9760-44D3-9831-442D9BD16692}"/>
    <cellStyle name="Normal 5 5 7 3 4 2" xfId="41210" xr:uid="{409668CE-592E-489D-91B1-E57E54421090}"/>
    <cellStyle name="Normal 5 5 7 3 5" xfId="30297" xr:uid="{A51438F7-13CD-49B9-A6F1-AC391ACF6A58}"/>
    <cellStyle name="Normal 5 5 7 3 6" xfId="45181" xr:uid="{DD283820-2040-4D41-B8F3-74D10F365021}"/>
    <cellStyle name="Normal 5 5 7 3 7" xfId="9761" xr:uid="{9C1A3796-B089-48C2-A9DE-B720BEB2B35B}"/>
    <cellStyle name="Normal 5 5 7 4" xfId="2936" xr:uid="{0224CA49-A6DC-4600-BFA8-A517F291025B}"/>
    <cellStyle name="Normal 5 5 7 4 2" xfId="25161" xr:uid="{6CB79F22-2DC7-403E-A82D-345BC2A92EBF}"/>
    <cellStyle name="Normal 5 5 7 4 2 2" xfId="38853" xr:uid="{F87A3768-A896-4119-BA40-99DCEE8CA3A9}"/>
    <cellStyle name="Normal 5 5 7 4 2 3" xfId="53737" xr:uid="{97FC2D87-FEB1-4CC9-9EDF-4746EEF4BEFA}"/>
    <cellStyle name="Normal 5 5 7 4 3" xfId="18317" xr:uid="{122D41CD-6486-4964-87F3-C8C4AD124C89}"/>
    <cellStyle name="Normal 5 5 7 4 3 2" xfId="41211" xr:uid="{0CCD72DA-7569-4368-9984-B4026B5A768D}"/>
    <cellStyle name="Normal 5 5 7 4 4" xfId="32007" xr:uid="{0A662EF1-EC9A-42A2-9A3E-EB8555C9C040}"/>
    <cellStyle name="Normal 5 5 7 4 5" xfId="46891" xr:uid="{8D35EA26-6498-4075-93B9-8FAA0BB73FE2}"/>
    <cellStyle name="Normal 5 5 7 4 6" xfId="11471" xr:uid="{162ECF88-D93E-4BE8-A4FB-0DBF38A765A5}"/>
    <cellStyle name="Normal 5 5 7 5" xfId="21739" xr:uid="{0DA8D3E4-0FE6-4E43-9F74-4BCA3C458258}"/>
    <cellStyle name="Normal 5 5 7 5 2" xfId="35431" xr:uid="{5382E86C-B4C1-405C-A7FF-CF1A63C36F33}"/>
    <cellStyle name="Normal 5 5 7 5 3" xfId="50315" xr:uid="{7C484C92-E2D9-4D47-A390-E50D098A7387}"/>
    <cellStyle name="Normal 5 5 7 6" xfId="14895" xr:uid="{BFE695CC-2435-4F72-BCDA-BC6EF04C9FAE}"/>
    <cellStyle name="Normal 5 5 7 6 2" xfId="41086" xr:uid="{F4562F2C-3FE9-4B36-B795-75F0146C3A64}"/>
    <cellStyle name="Normal 5 5 7 7" xfId="28585" xr:uid="{547D8CD1-330B-4216-89F4-F2BA798BF97F}"/>
    <cellStyle name="Normal 5 5 7 8" xfId="43469" xr:uid="{CAF8F00F-E540-454F-8A26-AD9C536EDBAE}"/>
    <cellStyle name="Normal 5 5 7 9" xfId="8049" xr:uid="{055273D7-2680-4974-B92F-69223239B9AE}"/>
    <cellStyle name="Normal 5 5 8" xfId="1396" xr:uid="{AD9C016B-685D-446B-B153-ADBD920AC073}"/>
    <cellStyle name="Normal 5 5 8 2" xfId="2937" xr:uid="{900F48A7-EAAB-4E82-8CDE-4E85658CF447}"/>
    <cellStyle name="Normal 5 5 8 2 2" xfId="13185" xr:uid="{9800F820-0ACC-4BD4-BD14-2ABA72E22307}"/>
    <cellStyle name="Normal 5 5 8 2 2 2" xfId="26875" xr:uid="{4E18EE2F-0022-412E-BEA0-3D56B3F346DB}"/>
    <cellStyle name="Normal 5 5 8 2 2 2 2" xfId="40567" xr:uid="{3981D594-1CDB-4D9C-AE7C-B9D4F80D45B7}"/>
    <cellStyle name="Normal 5 5 8 2 2 2 3" xfId="55451" xr:uid="{5E3ECD8E-8608-4E13-AF49-2101BAC8A428}"/>
    <cellStyle name="Normal 5 5 8 2 2 3" xfId="20031" xr:uid="{82C7AC8B-FCAA-4536-AF81-F00E2889B4AF}"/>
    <cellStyle name="Normal 5 5 8 2 2 4" xfId="33721" xr:uid="{71B14D80-8161-4933-9BF7-A6C3178ACC95}"/>
    <cellStyle name="Normal 5 5 8 2 2 5" xfId="48605" xr:uid="{B214CB39-ACB6-4879-9C82-9F5854EA629F}"/>
    <cellStyle name="Normal 5 5 8 2 3" xfId="23453" xr:uid="{B8D82296-4D70-41A6-A29B-AF8BCB85C07C}"/>
    <cellStyle name="Normal 5 5 8 2 3 2" xfId="37145" xr:uid="{7FC28FC8-7D92-460C-8A94-65FA402299A9}"/>
    <cellStyle name="Normal 5 5 8 2 3 3" xfId="52029" xr:uid="{107A307E-A6D8-4929-840B-50A22A18F92D}"/>
    <cellStyle name="Normal 5 5 8 2 4" xfId="16609" xr:uid="{15836660-3F37-44BE-A64E-29035935DC09}"/>
    <cellStyle name="Normal 5 5 8 2 4 2" xfId="41212" xr:uid="{ACA05865-9443-48F1-B779-C9454D1ADAA4}"/>
    <cellStyle name="Normal 5 5 8 2 5" xfId="30299" xr:uid="{88F1BF90-A021-459C-9BD2-B9B103611A29}"/>
    <cellStyle name="Normal 5 5 8 2 6" xfId="45183" xr:uid="{DD99C515-0036-4FE5-A159-57E23CE409F9}"/>
    <cellStyle name="Normal 5 5 8 2 7" xfId="9763" xr:uid="{D4B75DDA-25EF-47CE-8A71-0F101AF3F523}"/>
    <cellStyle name="Normal 5 5 8 3" xfId="2938" xr:uid="{B45F1A37-B210-4BFE-8F84-092D9AE38D26}"/>
    <cellStyle name="Normal 5 5 8 3 2" xfId="25163" xr:uid="{A32CC607-C146-40F9-97A3-B7BA7CBED217}"/>
    <cellStyle name="Normal 5 5 8 3 2 2" xfId="38855" xr:uid="{7ED4E97B-1EFE-44D3-81A9-1029C9C5382F}"/>
    <cellStyle name="Normal 5 5 8 3 2 3" xfId="53739" xr:uid="{CC9CAB9B-6AAE-4966-9129-88BA64056924}"/>
    <cellStyle name="Normal 5 5 8 3 3" xfId="18319" xr:uid="{54F17002-DA09-4039-8B3C-4C86BAEFCE37}"/>
    <cellStyle name="Normal 5 5 8 3 3 2" xfId="41213" xr:uid="{5F7A330D-B511-453C-BF97-D18DA088BAAC}"/>
    <cellStyle name="Normal 5 5 8 3 4" xfId="32009" xr:uid="{AE232160-2EAB-4895-94AA-FDF7EA45D1F6}"/>
    <cellStyle name="Normal 5 5 8 3 5" xfId="46893" xr:uid="{22F4AAAE-632F-4E68-8B77-9F84118A0D9F}"/>
    <cellStyle name="Normal 5 5 8 3 6" xfId="11473" xr:uid="{9CE3BCE1-666A-4444-BFC6-C7D501C66B5E}"/>
    <cellStyle name="Normal 5 5 8 4" xfId="2939" xr:uid="{17019F27-1DA2-4312-8E40-5963AF558600}"/>
    <cellStyle name="Normal 5 5 8 4 2" xfId="41214" xr:uid="{C1B30222-768D-4866-B759-8AE0AA282516}"/>
    <cellStyle name="Normal 5 5 8 4 3" xfId="35433" xr:uid="{F41954DB-6BB2-46FF-8072-EF7D80CD3FAB}"/>
    <cellStyle name="Normal 5 5 8 4 4" xfId="50317" xr:uid="{7D879575-823E-4237-8749-5DC38D476037}"/>
    <cellStyle name="Normal 5 5 8 4 5" xfId="21741" xr:uid="{741EBDE1-9A88-4CC5-88AB-53C1EAE50091}"/>
    <cellStyle name="Normal 5 5 8 5" xfId="14897" xr:uid="{075364F2-2C8E-4BC1-B77C-3B4C0542AB81}"/>
    <cellStyle name="Normal 5 5 8 5 2" xfId="41088" xr:uid="{75676D85-84CE-4C53-AAA9-794DAAF749C8}"/>
    <cellStyle name="Normal 5 5 8 6" xfId="28587" xr:uid="{D05EA27A-ED5F-4077-A21B-F26C0051DB07}"/>
    <cellStyle name="Normal 5 5 8 7" xfId="43471" xr:uid="{9E3A911B-BEFA-4206-9C0C-B116EB95C5B2}"/>
    <cellStyle name="Normal 5 5 8 8" xfId="8051" xr:uid="{BF1718ED-1AA5-4354-9904-B40F43F44F6E}"/>
    <cellStyle name="Normal 5 5 9" xfId="2940" xr:uid="{F61CE3B7-C913-4609-B600-C25EE0B7A110}"/>
    <cellStyle name="Normal 5 5 9 2" xfId="9764" xr:uid="{042BD64B-2A3F-4F8B-9602-4C30A56C618F}"/>
    <cellStyle name="Normal 5 5 9 2 2" xfId="13186" xr:uid="{A9792B71-16A0-4D6D-AAFA-5078144B6DA3}"/>
    <cellStyle name="Normal 5 5 9 2 2 2" xfId="26876" xr:uid="{272363A4-2A25-4A08-A456-8E30CF612AC9}"/>
    <cellStyle name="Normal 5 5 9 2 2 2 2" xfId="40568" xr:uid="{85A6CD92-06E6-4325-ABF5-1C402871848C}"/>
    <cellStyle name="Normal 5 5 9 2 2 2 3" xfId="55452" xr:uid="{8E5FEF48-2132-404A-B3E1-B61AEB117FA1}"/>
    <cellStyle name="Normal 5 5 9 2 2 3" xfId="20032" xr:uid="{A43B01D5-498A-4563-AAFD-EC8F034698C1}"/>
    <cellStyle name="Normal 5 5 9 2 2 4" xfId="33722" xr:uid="{69A0A079-CDA9-451C-A2E4-EA83B5AE661E}"/>
    <cellStyle name="Normal 5 5 9 2 2 5" xfId="48606" xr:uid="{C7971443-C5AB-4939-A81B-56C01A236980}"/>
    <cellStyle name="Normal 5 5 9 2 3" xfId="23454" xr:uid="{A38906F8-B3B1-457F-800D-DCEC68304BDD}"/>
    <cellStyle name="Normal 5 5 9 2 3 2" xfId="37146" xr:uid="{73D244BD-C98F-4EAB-9085-5869F9A05EF8}"/>
    <cellStyle name="Normal 5 5 9 2 3 3" xfId="52030" xr:uid="{B9F29E93-C2E3-4033-AB87-B5956849CA0C}"/>
    <cellStyle name="Normal 5 5 9 2 4" xfId="16610" xr:uid="{C321CA6E-0815-478F-969E-5ED4E895629B}"/>
    <cellStyle name="Normal 5 5 9 2 5" xfId="30300" xr:uid="{536187DA-CB30-4191-9F20-1ADF2465F7B7}"/>
    <cellStyle name="Normal 5 5 9 2 6" xfId="45184" xr:uid="{EF6867BD-951E-4768-957A-9518172E01D7}"/>
    <cellStyle name="Normal 5 5 9 3" xfId="11474" xr:uid="{2D0BE5C0-9FAA-4878-B1F6-1B982BC73589}"/>
    <cellStyle name="Normal 5 5 9 3 2" xfId="25164" xr:uid="{166B601D-DC8E-4F35-B521-4BF73054B1AB}"/>
    <cellStyle name="Normal 5 5 9 3 2 2" xfId="38856" xr:uid="{B360EFDB-DD13-492B-9D13-6A052E062325}"/>
    <cellStyle name="Normal 5 5 9 3 2 3" xfId="53740" xr:uid="{2FDD8CA8-52F8-4F65-8D1F-C556C1B98A21}"/>
    <cellStyle name="Normal 5 5 9 3 3" xfId="18320" xr:uid="{31D20562-67D0-42AC-9919-FF7C15D2D56D}"/>
    <cellStyle name="Normal 5 5 9 3 4" xfId="32010" xr:uid="{9AD1D8C2-39DB-48CE-84DE-97AB164771ED}"/>
    <cellStyle name="Normal 5 5 9 3 5" xfId="46894" xr:uid="{2FA5527D-8151-4D1A-B59E-2077B0DE37C8}"/>
    <cellStyle name="Normal 5 5 9 4" xfId="21742" xr:uid="{C93BA668-C32C-4C37-A414-5977B5B5C089}"/>
    <cellStyle name="Normal 5 5 9 4 2" xfId="35434" xr:uid="{F97C4BC5-9667-4860-BF5A-0FB415D0B3D7}"/>
    <cellStyle name="Normal 5 5 9 4 3" xfId="50318" xr:uid="{BDB285F0-E178-4021-8EAE-4F8C5F2E648A}"/>
    <cellStyle name="Normal 5 5 9 5" xfId="14898" xr:uid="{08082BE1-F196-4EAF-9DE9-2BF34B96D5D9}"/>
    <cellStyle name="Normal 5 5 9 5 2" xfId="41215" xr:uid="{8DFDFBD4-3658-4AA5-9E23-59A800668E2C}"/>
    <cellStyle name="Normal 5 5 9 6" xfId="28588" xr:uid="{0A75CA78-6458-44C2-9F49-88B8A56CF408}"/>
    <cellStyle name="Normal 5 5 9 7" xfId="43472" xr:uid="{0C93242D-F322-4FEA-BC7F-8743C5805D07}"/>
    <cellStyle name="Normal 5 5 9 8" xfId="8052" xr:uid="{65FFC3E3-9FCA-4307-8AE7-BA34343BA396}"/>
    <cellStyle name="Normal 5 6" xfId="108" xr:uid="{A24E3EF1-16F7-409A-A3C4-53462974CF4D}"/>
    <cellStyle name="Normal 5 6 10" xfId="2941" xr:uid="{CA64D426-3983-4CC7-8114-D5FABD5E4DF1}"/>
    <cellStyle name="Normal 5 6 10 2" xfId="41216" xr:uid="{52BA35F0-E2A0-4179-AB15-93CA70A976E1}"/>
    <cellStyle name="Normal 5 6 10 3" xfId="35435" xr:uid="{CEE17677-5DA2-457E-84B5-2B67A3473503}"/>
    <cellStyle name="Normal 5 6 10 4" xfId="50319" xr:uid="{2B81265F-9B93-4384-B675-DD6CF2B0CA71}"/>
    <cellStyle name="Normal 5 6 10 5" xfId="21743" xr:uid="{90BFD84E-177C-47F6-B6D5-28CDBB8E2B11}"/>
    <cellStyle name="Normal 5 6 11" xfId="2942" xr:uid="{96D2371A-D3E0-41E2-8C92-EAB0CEEC9754}"/>
    <cellStyle name="Normal 5 6 11 2" xfId="41217" xr:uid="{107BB8BD-D3F1-42C0-834F-ACCD8C966674}"/>
    <cellStyle name="Normal 5 6 11 3" xfId="14899" xr:uid="{1DAB0BDC-1EEE-4FF5-AD4C-EC701CE9B0CB}"/>
    <cellStyle name="Normal 5 6 12" xfId="40773" xr:uid="{88686C65-395D-4E74-A198-976C0EE875AC}"/>
    <cellStyle name="Normal 5 6 13" xfId="28589" xr:uid="{FFB5200A-8A6B-4ACE-B1CD-90852858A0C9}"/>
    <cellStyle name="Normal 5 6 14" xfId="43473" xr:uid="{D9196C76-F16F-4B9E-ABD6-633C606DD614}"/>
    <cellStyle name="Normal 5 6 15" xfId="8053" xr:uid="{E0A340B4-DA6A-41DA-9C5D-E99BD1487A1F}"/>
    <cellStyle name="Normal 5 6 2" xfId="109" xr:uid="{5946E3F4-EDFB-4373-8CD8-08B57D640EA7}"/>
    <cellStyle name="Normal 5 6 2 10" xfId="14900" xr:uid="{8AC4F3FA-4ED0-4A45-A080-8F03388E0900}"/>
    <cellStyle name="Normal 5 6 2 10 2" xfId="40774" xr:uid="{503A861C-4175-41AE-9FB3-F3CBF228C453}"/>
    <cellStyle name="Normal 5 6 2 11" xfId="28590" xr:uid="{9657491F-7A32-4D5B-A549-171A96D83435}"/>
    <cellStyle name="Normal 5 6 2 12" xfId="43474" xr:uid="{38A70349-FA32-42B6-8FD5-3D301A049BD3}"/>
    <cellStyle name="Normal 5 6 2 13" xfId="8054" xr:uid="{E9CC04A9-E3F2-420C-90A2-F4B60E66F684}"/>
    <cellStyle name="Normal 5 6 2 2" xfId="314" xr:uid="{64BB0108-6948-4029-9243-EB483553DE55}"/>
    <cellStyle name="Normal 5 6 2 2 10" xfId="28591" xr:uid="{CBE99E76-7A8E-481A-B40C-74A4E53E87A7}"/>
    <cellStyle name="Normal 5 6 2 2 11" xfId="43475" xr:uid="{65A3641F-FA8B-4A4B-8003-9442A4E032CC}"/>
    <cellStyle name="Normal 5 6 2 2 12" xfId="8055" xr:uid="{AB8C9946-2F3E-42D4-8211-64A9C91503D3}"/>
    <cellStyle name="Normal 5 6 2 2 2" xfId="577" xr:uid="{6E60C00E-0C14-43AE-8F1C-2ADA451978E4}"/>
    <cellStyle name="Normal 5 6 2 2 2 10" xfId="8056" xr:uid="{5F5B0AD1-FBA9-47EE-86DF-4402BC87D9E4}"/>
    <cellStyle name="Normal 5 6 2 2 2 2" xfId="578" xr:uid="{CCB05A62-3ED3-47A9-975D-902AC984603C}"/>
    <cellStyle name="Normal 5 6 2 2 2 2 2" xfId="1397" xr:uid="{541BB14E-1C9F-42A7-8065-60E50FFFDC8D}"/>
    <cellStyle name="Normal 5 6 2 2 2 2 2 2" xfId="13191" xr:uid="{F5852E17-4388-4702-86D0-DE900328772E}"/>
    <cellStyle name="Normal 5 6 2 2 2 2 2 2 2" xfId="26881" xr:uid="{D23DD642-6387-4B1B-83E2-563380DCF900}"/>
    <cellStyle name="Normal 5 6 2 2 2 2 2 2 2 2" xfId="40573" xr:uid="{AE9F586B-3CC1-43BE-A1FF-E320A36E11A0}"/>
    <cellStyle name="Normal 5 6 2 2 2 2 2 2 2 3" xfId="55457" xr:uid="{F181CAA0-2407-4720-B323-045654220A9A}"/>
    <cellStyle name="Normal 5 6 2 2 2 2 2 2 3" xfId="20037" xr:uid="{7E4DCC7C-AD6E-47CB-8AB7-C3D8A86B3F1C}"/>
    <cellStyle name="Normal 5 6 2 2 2 2 2 2 4" xfId="33727" xr:uid="{8817A98B-6042-489A-9E10-A18342EFD2C3}"/>
    <cellStyle name="Normal 5 6 2 2 2 2 2 2 5" xfId="48611" xr:uid="{587EBB7B-75E0-46CE-AF57-8925635C690C}"/>
    <cellStyle name="Normal 5 6 2 2 2 2 2 3" xfId="23459" xr:uid="{849F2A91-1975-46AF-9FAA-A5A6F176515F}"/>
    <cellStyle name="Normal 5 6 2 2 2 2 2 3 2" xfId="37151" xr:uid="{6E2F2ED7-3582-4BCB-A9D4-7806465A7891}"/>
    <cellStyle name="Normal 5 6 2 2 2 2 2 3 3" xfId="52035" xr:uid="{004936C0-10A4-4E9E-8513-4D42F2B2BF7E}"/>
    <cellStyle name="Normal 5 6 2 2 2 2 2 4" xfId="16615" xr:uid="{5E68E791-4C1D-4BD7-9F6A-434C6F5F670B}"/>
    <cellStyle name="Normal 5 6 2 2 2 2 2 4 2" xfId="41089" xr:uid="{AFCFF9A5-B1A9-41BA-A2D3-9BAD9364A9E0}"/>
    <cellStyle name="Normal 5 6 2 2 2 2 2 5" xfId="30305" xr:uid="{4C01DABA-36AE-41CF-B528-75B27124DE73}"/>
    <cellStyle name="Normal 5 6 2 2 2 2 2 6" xfId="45189" xr:uid="{69B1BE13-596B-4126-844D-59DBC9E2A01E}"/>
    <cellStyle name="Normal 5 6 2 2 2 2 2 7" xfId="9769" xr:uid="{58773754-6611-4A40-9F2C-4D2BCED6AFAF}"/>
    <cellStyle name="Normal 5 6 2 2 2 2 3" xfId="2943" xr:uid="{ECF8E240-84BB-40A7-AE3A-7BC979179784}"/>
    <cellStyle name="Normal 5 6 2 2 2 2 3 2" xfId="25169" xr:uid="{BFC30BE5-5701-4CD2-9675-2BD111DEBCF0}"/>
    <cellStyle name="Normal 5 6 2 2 2 2 3 2 2" xfId="38861" xr:uid="{184BFE72-DDD3-459D-9735-0FD0A92947EF}"/>
    <cellStyle name="Normal 5 6 2 2 2 2 3 2 3" xfId="53745" xr:uid="{E82E4F8D-4269-467B-8935-0A2323100D4B}"/>
    <cellStyle name="Normal 5 6 2 2 2 2 3 3" xfId="18325" xr:uid="{0BBA2718-B468-48A4-86CA-4541C8CA4776}"/>
    <cellStyle name="Normal 5 6 2 2 2 2 3 3 2" xfId="41218" xr:uid="{65F190CE-7CEA-4E0E-9E60-8494E0C689C2}"/>
    <cellStyle name="Normal 5 6 2 2 2 2 3 4" xfId="32015" xr:uid="{1080787B-6618-407A-9412-3C97307FBCFB}"/>
    <cellStyle name="Normal 5 6 2 2 2 2 3 5" xfId="46899" xr:uid="{E23703B4-BC33-40C5-BBAD-9FE332FE62AD}"/>
    <cellStyle name="Normal 5 6 2 2 2 2 3 6" xfId="11479" xr:uid="{D95FD705-2F4D-473F-9264-A7467DFA1855}"/>
    <cellStyle name="Normal 5 6 2 2 2 2 4" xfId="2944" xr:uid="{53DC993E-304A-4945-A6A0-8640605B7BE4}"/>
    <cellStyle name="Normal 5 6 2 2 2 2 4 2" xfId="41219" xr:uid="{0F2954AA-3E16-4494-8EB5-FE5CC8C68193}"/>
    <cellStyle name="Normal 5 6 2 2 2 2 4 3" xfId="35439" xr:uid="{72CBD62B-F449-425A-9195-48D87A189C8A}"/>
    <cellStyle name="Normal 5 6 2 2 2 2 4 4" xfId="50323" xr:uid="{EA7EBB90-EC30-4A8F-BC00-7049F077B360}"/>
    <cellStyle name="Normal 5 6 2 2 2 2 4 5" xfId="21747" xr:uid="{0A98513C-A534-480E-8155-93235D5C985C}"/>
    <cellStyle name="Normal 5 6 2 2 2 2 5" xfId="14903" xr:uid="{FCB5F9D7-E7AA-4502-8714-27821FCFF773}"/>
    <cellStyle name="Normal 5 6 2 2 2 2 5 2" xfId="40854" xr:uid="{1678E524-C833-46B6-BDE3-B8A80FF25BEF}"/>
    <cellStyle name="Normal 5 6 2 2 2 2 6" xfId="28593" xr:uid="{C8AE1EAE-B5FB-49E5-9073-E086EBD495AE}"/>
    <cellStyle name="Normal 5 6 2 2 2 2 7" xfId="43477" xr:uid="{A53A37F6-80BB-4124-8AB5-4377E5405B6F}"/>
    <cellStyle name="Normal 5 6 2 2 2 2 8" xfId="8057" xr:uid="{7254BF73-0C8A-4AE4-9FDC-42C20EE896B1}"/>
    <cellStyle name="Normal 5 6 2 2 2 3" xfId="1398" xr:uid="{D3EB0E10-37B1-4645-B7A5-ED73BD0734BD}"/>
    <cellStyle name="Normal 5 6 2 2 2 3 2" xfId="2945" xr:uid="{756C07AB-2EC2-4CCA-BD6B-A9A880F441DA}"/>
    <cellStyle name="Normal 5 6 2 2 2 3 2 2" xfId="26880" xr:uid="{39C24CA2-E3D0-4722-85BC-F5E4E28F7472}"/>
    <cellStyle name="Normal 5 6 2 2 2 3 2 2 2" xfId="40572" xr:uid="{6390F0EE-2820-4E9D-876D-D766D0219905}"/>
    <cellStyle name="Normal 5 6 2 2 2 3 2 2 3" xfId="55456" xr:uid="{775183F1-9E4A-46C7-925B-9EC90EDB05CD}"/>
    <cellStyle name="Normal 5 6 2 2 2 3 2 3" xfId="20036" xr:uid="{E3DF8938-1F9D-473E-A80E-0CF96FA95908}"/>
    <cellStyle name="Normal 5 6 2 2 2 3 2 3 2" xfId="41220" xr:uid="{96B9CF49-881A-46C3-9309-EFDCF1723767}"/>
    <cellStyle name="Normal 5 6 2 2 2 3 2 4" xfId="33726" xr:uid="{D23420B9-1B04-413B-A038-2E8CE5A72BE7}"/>
    <cellStyle name="Normal 5 6 2 2 2 3 2 5" xfId="48610" xr:uid="{8DEA989D-C4B8-4C82-8D3C-10E15842A540}"/>
    <cellStyle name="Normal 5 6 2 2 2 3 2 6" xfId="13190" xr:uid="{616B7CDB-4408-412A-9CA0-A8B2E1EB7E02}"/>
    <cellStyle name="Normal 5 6 2 2 2 3 3" xfId="2946" xr:uid="{D6E6C576-ED9F-4B22-872A-D29068612459}"/>
    <cellStyle name="Normal 5 6 2 2 2 3 3 2" xfId="41221" xr:uid="{B28D114A-E9EA-460B-B33A-58323033A58C}"/>
    <cellStyle name="Normal 5 6 2 2 2 3 3 3" xfId="37150" xr:uid="{49DA4C0A-2C0E-46FD-A528-EEE88FC6D665}"/>
    <cellStyle name="Normal 5 6 2 2 2 3 3 4" xfId="52034" xr:uid="{CCCF5A07-ABC4-4903-9EC5-17227F7C6D5D}"/>
    <cellStyle name="Normal 5 6 2 2 2 3 3 5" xfId="23458" xr:uid="{BA4325A9-2ED8-4A83-AAD2-F5066B7FC19F}"/>
    <cellStyle name="Normal 5 6 2 2 2 3 4" xfId="2947" xr:uid="{56395E29-068E-4D06-942B-3BA99D538BD7}"/>
    <cellStyle name="Normal 5 6 2 2 2 3 4 2" xfId="41222" xr:uid="{F81463F1-430F-4CF0-9028-E9E5989BDD1A}"/>
    <cellStyle name="Normal 5 6 2 2 2 3 4 3" xfId="16614" xr:uid="{54A760A7-0104-4C5B-9601-122449ECC8BF}"/>
    <cellStyle name="Normal 5 6 2 2 2 3 5" xfId="41090" xr:uid="{03800136-EBE0-4CCF-AAA5-0779B14D0B75}"/>
    <cellStyle name="Normal 5 6 2 2 2 3 6" xfId="30304" xr:uid="{9F82C14E-5B09-4A9E-BA27-3A3B9657AFAA}"/>
    <cellStyle name="Normal 5 6 2 2 2 3 7" xfId="45188" xr:uid="{4298929F-E8AC-4E75-8A02-1CE3C25A93F8}"/>
    <cellStyle name="Normal 5 6 2 2 2 3 8" xfId="9768" xr:uid="{8F60A19B-9CB3-4512-9E88-56F7934D64D4}"/>
    <cellStyle name="Normal 5 6 2 2 2 4" xfId="2948" xr:uid="{1F041E94-000E-48D7-8810-E46636E28AF6}"/>
    <cellStyle name="Normal 5 6 2 2 2 4 2" xfId="25168" xr:uid="{5C415770-6B2A-402B-8F65-9A109D724AA8}"/>
    <cellStyle name="Normal 5 6 2 2 2 4 2 2" xfId="38860" xr:uid="{8963BF13-FD77-40AB-99FF-F184D9571AEF}"/>
    <cellStyle name="Normal 5 6 2 2 2 4 2 3" xfId="53744" xr:uid="{3FD1A242-BD2B-4463-A160-38612C931EC9}"/>
    <cellStyle name="Normal 5 6 2 2 2 4 3" xfId="18324" xr:uid="{A407C5CA-4393-4E80-B3BD-DF3767AA0BEC}"/>
    <cellStyle name="Normal 5 6 2 2 2 4 3 2" xfId="41223" xr:uid="{2642C0D1-13FA-4E14-B194-BAD28669D39F}"/>
    <cellStyle name="Normal 5 6 2 2 2 4 4" xfId="32014" xr:uid="{25E1762F-F420-4F7A-91C6-4AFFBFAFF8E6}"/>
    <cellStyle name="Normal 5 6 2 2 2 4 5" xfId="46898" xr:uid="{58183BDF-229B-4021-91E3-D8E58CE472DD}"/>
    <cellStyle name="Normal 5 6 2 2 2 4 6" xfId="11478" xr:uid="{24DB2BBF-5A4E-4480-8CFA-1FC07F372403}"/>
    <cellStyle name="Normal 5 6 2 2 2 5" xfId="2949" xr:uid="{959A8FC4-4F68-478B-A9A5-D2007497ABB7}"/>
    <cellStyle name="Normal 5 6 2 2 2 5 2" xfId="41224" xr:uid="{C2C7129C-9ECD-46EC-BBDF-89D68F128C6B}"/>
    <cellStyle name="Normal 5 6 2 2 2 5 3" xfId="35438" xr:uid="{50FF2EDE-C3ED-4CA8-9B82-D7D01C90C709}"/>
    <cellStyle name="Normal 5 6 2 2 2 5 4" xfId="50322" xr:uid="{B264682D-D231-4FC5-9857-602D79FD8DC3}"/>
    <cellStyle name="Normal 5 6 2 2 2 5 5" xfId="21746" xr:uid="{98E7D3AD-959F-422B-A919-94818C4F3EA6}"/>
    <cellStyle name="Normal 5 6 2 2 2 6" xfId="2950" xr:uid="{3B3B718E-AF77-48B0-A9FC-58D14D5D69D0}"/>
    <cellStyle name="Normal 5 6 2 2 2 6 2" xfId="41225" xr:uid="{D139D043-6A3A-4A36-938E-C60AB5E09CBC}"/>
    <cellStyle name="Normal 5 6 2 2 2 6 3" xfId="14902" xr:uid="{37E3B1AB-7170-4A3B-A613-ED82146405F5}"/>
    <cellStyle name="Normal 5 6 2 2 2 7" xfId="40853" xr:uid="{A1847101-5EF1-42D7-9911-09A0FCAC6B6F}"/>
    <cellStyle name="Normal 5 6 2 2 2 8" xfId="28592" xr:uid="{4CDEE7E0-4427-40BE-8135-6031B88936B2}"/>
    <cellStyle name="Normal 5 6 2 2 2 9" xfId="43476" xr:uid="{B834FF76-FE84-412A-9B2B-E6708D901513}"/>
    <cellStyle name="Normal 5 6 2 2 3" xfId="579" xr:uid="{1E7506D0-BA1D-4F7E-9990-67B1FC682B23}"/>
    <cellStyle name="Normal 5 6 2 2 3 2" xfId="1399" xr:uid="{05BCEB72-C624-49C7-854D-C41ED234B5BA}"/>
    <cellStyle name="Normal 5 6 2 2 3 2 2" xfId="2951" xr:uid="{45764630-D8B5-4383-BC77-23B980BF0CE5}"/>
    <cellStyle name="Normal 5 6 2 2 3 2 2 2" xfId="26882" xr:uid="{84097620-8416-411D-8504-4B344DD4C6C2}"/>
    <cellStyle name="Normal 5 6 2 2 3 2 2 2 2" xfId="40574" xr:uid="{C24F3BE6-A556-49B3-84E3-1030A66EECE0}"/>
    <cellStyle name="Normal 5 6 2 2 3 2 2 2 3" xfId="55458" xr:uid="{AB3A9CF1-2932-4218-BD38-E0674356C9BE}"/>
    <cellStyle name="Normal 5 6 2 2 3 2 2 3" xfId="20038" xr:uid="{54315D0C-270E-4F84-9B51-9A204F93C68D}"/>
    <cellStyle name="Normal 5 6 2 2 3 2 2 3 2" xfId="41226" xr:uid="{8BB51561-61CD-4158-B9AA-F9CB12BDBE01}"/>
    <cellStyle name="Normal 5 6 2 2 3 2 2 4" xfId="33728" xr:uid="{9215FF0C-72F9-4336-B268-425EAD1EC073}"/>
    <cellStyle name="Normal 5 6 2 2 3 2 2 5" xfId="48612" xr:uid="{A321F72B-B048-4C89-9EFE-77672C91FF94}"/>
    <cellStyle name="Normal 5 6 2 2 3 2 2 6" xfId="13192" xr:uid="{C3A538D3-B8F0-4CFE-9230-40CDAB6EF65C}"/>
    <cellStyle name="Normal 5 6 2 2 3 2 3" xfId="2952" xr:uid="{1B8998A3-5050-4513-A01E-EA4392B5C8EE}"/>
    <cellStyle name="Normal 5 6 2 2 3 2 3 2" xfId="41227" xr:uid="{B2D4B2E4-E8F7-43E6-857E-2B057E52034F}"/>
    <cellStyle name="Normal 5 6 2 2 3 2 3 3" xfId="37152" xr:uid="{379A5E07-BBC8-4AAD-A769-CDC89F544585}"/>
    <cellStyle name="Normal 5 6 2 2 3 2 3 4" xfId="52036" xr:uid="{A370BC32-FF00-4AB4-9299-4A9C04A7F3B5}"/>
    <cellStyle name="Normal 5 6 2 2 3 2 3 5" xfId="23460" xr:uid="{076666C5-0D7F-495E-BD0D-5FED3D8DC631}"/>
    <cellStyle name="Normal 5 6 2 2 3 2 4" xfId="2953" xr:uid="{42319929-22B3-4940-8BF4-A81D239B8A0F}"/>
    <cellStyle name="Normal 5 6 2 2 3 2 4 2" xfId="41228" xr:uid="{7109A264-DF72-4245-9033-CD1890CB21E3}"/>
    <cellStyle name="Normal 5 6 2 2 3 2 4 3" xfId="16616" xr:uid="{E74561DB-6E95-4AA0-B788-D87105A2FB79}"/>
    <cellStyle name="Normal 5 6 2 2 3 2 5" xfId="41091" xr:uid="{E0C22308-5CC7-430D-AFE6-F07531660A65}"/>
    <cellStyle name="Normal 5 6 2 2 3 2 6" xfId="30306" xr:uid="{31683B8E-B72B-4155-98AF-759A849A5623}"/>
    <cellStyle name="Normal 5 6 2 2 3 2 7" xfId="45190" xr:uid="{71536A13-F42B-4B39-B355-3C1E82949481}"/>
    <cellStyle name="Normal 5 6 2 2 3 2 8" xfId="9770" xr:uid="{C41551EA-BF3B-4D5E-9D0C-43E91DE56FB0}"/>
    <cellStyle name="Normal 5 6 2 2 3 3" xfId="2954" xr:uid="{41240CE4-0245-441B-952E-AA1112F1E29F}"/>
    <cellStyle name="Normal 5 6 2 2 3 3 2" xfId="25170" xr:uid="{65647801-487A-4BC8-AEE6-A00BA800ECD4}"/>
    <cellStyle name="Normal 5 6 2 2 3 3 2 2" xfId="38862" xr:uid="{BB01A48D-E0D4-4A2F-8BE2-B4004A31C091}"/>
    <cellStyle name="Normal 5 6 2 2 3 3 2 3" xfId="53746" xr:uid="{AE0A59DD-1840-46A1-91A9-63936374F1EF}"/>
    <cellStyle name="Normal 5 6 2 2 3 3 3" xfId="18326" xr:uid="{2B5842A7-AB89-4107-B59C-B082F512E295}"/>
    <cellStyle name="Normal 5 6 2 2 3 3 3 2" xfId="41229" xr:uid="{398ABEDA-EA27-4D71-B0A3-F3B384E7EB07}"/>
    <cellStyle name="Normal 5 6 2 2 3 3 4" xfId="32016" xr:uid="{934F2672-5248-4414-872D-45FBE77D1F3B}"/>
    <cellStyle name="Normal 5 6 2 2 3 3 5" xfId="46900" xr:uid="{FD01A4A8-31F7-41B0-9421-97F851C87D19}"/>
    <cellStyle name="Normal 5 6 2 2 3 3 6" xfId="11480" xr:uid="{415B38BD-6F0F-4DF5-8B41-38749F9B103B}"/>
    <cellStyle name="Normal 5 6 2 2 3 4" xfId="2955" xr:uid="{17E7E97A-BB97-4C00-8FD0-F9EA110C3EF6}"/>
    <cellStyle name="Normal 5 6 2 2 3 4 2" xfId="41230" xr:uid="{C7A94E03-A0E1-4A3E-98F8-FBDE8173375E}"/>
    <cellStyle name="Normal 5 6 2 2 3 4 3" xfId="35440" xr:uid="{09F0A8A1-C487-4FC5-8776-D0D1B47DE64F}"/>
    <cellStyle name="Normal 5 6 2 2 3 4 4" xfId="50324" xr:uid="{6702694F-047D-4E0A-8DBC-465441567291}"/>
    <cellStyle name="Normal 5 6 2 2 3 4 5" xfId="21748" xr:uid="{9BF63A5A-56E9-414F-BFCA-7F9D56D8ACE5}"/>
    <cellStyle name="Normal 5 6 2 2 3 5" xfId="2956" xr:uid="{848F7EE2-2DBB-45D2-8536-EF32BB98D9AF}"/>
    <cellStyle name="Normal 5 6 2 2 3 5 2" xfId="41231" xr:uid="{325E2C4D-39DD-4ECA-B496-B5AE8EFD9A4F}"/>
    <cellStyle name="Normal 5 6 2 2 3 5 3" xfId="14904" xr:uid="{6E493C2A-9DC7-48BE-AEFB-8E2209A2B2B4}"/>
    <cellStyle name="Normal 5 6 2 2 3 6" xfId="40855" xr:uid="{69C4FFD4-66B8-4EDF-8B78-AB131B9D262A}"/>
    <cellStyle name="Normal 5 6 2 2 3 7" xfId="28594" xr:uid="{69CF3D0A-6ABC-4AFA-8F18-0988C0B043D5}"/>
    <cellStyle name="Normal 5 6 2 2 3 8" xfId="43478" xr:uid="{E4CF303F-2C29-46B6-B7B0-536477691B73}"/>
    <cellStyle name="Normal 5 6 2 2 3 9" xfId="8058" xr:uid="{E3879384-F4B3-4153-8F39-99016B44EC4C}"/>
    <cellStyle name="Normal 5 6 2 2 4" xfId="1400" xr:uid="{60D20538-E38C-40AF-809B-B6A85BF48DA5}"/>
    <cellStyle name="Normal 5 6 2 2 4 2" xfId="2957" xr:uid="{EEFB705F-831F-4F77-A6A3-3F3DCDEA8B1C}"/>
    <cellStyle name="Normal 5 6 2 2 4 2 2" xfId="13193" xr:uid="{A43463B2-47FF-4E05-96BD-DAFE1C400282}"/>
    <cellStyle name="Normal 5 6 2 2 4 2 2 2" xfId="26883" xr:uid="{3F109069-FD57-472D-8D9C-2F16C367BBAF}"/>
    <cellStyle name="Normal 5 6 2 2 4 2 2 2 2" xfId="40575" xr:uid="{45163A92-0C36-4022-8DD0-EFD63EFF6B6B}"/>
    <cellStyle name="Normal 5 6 2 2 4 2 2 2 3" xfId="55459" xr:uid="{3603AB9A-A531-42F3-83FE-0E3F47E1BF4A}"/>
    <cellStyle name="Normal 5 6 2 2 4 2 2 3" xfId="20039" xr:uid="{3B410532-C268-4B75-8F4B-61565220152B}"/>
    <cellStyle name="Normal 5 6 2 2 4 2 2 4" xfId="33729" xr:uid="{F0D80801-E223-4796-AD89-BDD55854ADDF}"/>
    <cellStyle name="Normal 5 6 2 2 4 2 2 5" xfId="48613" xr:uid="{F711E4E5-BEED-4C79-A204-850B8823463D}"/>
    <cellStyle name="Normal 5 6 2 2 4 2 3" xfId="23461" xr:uid="{5730B94F-2A1E-4D89-AD59-04D7FFAC6420}"/>
    <cellStyle name="Normal 5 6 2 2 4 2 3 2" xfId="37153" xr:uid="{F64C7BA2-7B36-4561-98F3-88A7293453B8}"/>
    <cellStyle name="Normal 5 6 2 2 4 2 3 3" xfId="52037" xr:uid="{4F2CD5A8-D1C0-4E0C-8347-870EFF353F4E}"/>
    <cellStyle name="Normal 5 6 2 2 4 2 4" xfId="16617" xr:uid="{ADA14125-8509-4848-8CF5-3AA08FAD8D93}"/>
    <cellStyle name="Normal 5 6 2 2 4 2 4 2" xfId="41232" xr:uid="{307AE401-656A-4E61-A7B9-1428462F53AF}"/>
    <cellStyle name="Normal 5 6 2 2 4 2 5" xfId="30307" xr:uid="{88203435-33A0-48CB-B733-2B8AC0C2B404}"/>
    <cellStyle name="Normal 5 6 2 2 4 2 6" xfId="45191" xr:uid="{D8924791-AF7A-4A04-A125-3E350161E58C}"/>
    <cellStyle name="Normal 5 6 2 2 4 2 7" xfId="9771" xr:uid="{1FB5ACBE-B1F3-4BAD-B37C-3B8ADA64F9C7}"/>
    <cellStyle name="Normal 5 6 2 2 4 3" xfId="2958" xr:uid="{6BFCA330-7A73-4DD0-965F-83EB9786B8AE}"/>
    <cellStyle name="Normal 5 6 2 2 4 3 2" xfId="25171" xr:uid="{DE21E273-7FEA-4273-B4FB-FD006B6B5310}"/>
    <cellStyle name="Normal 5 6 2 2 4 3 2 2" xfId="38863" xr:uid="{3109C1F6-3C80-4C9D-A3CF-1ED41325F897}"/>
    <cellStyle name="Normal 5 6 2 2 4 3 2 3" xfId="53747" xr:uid="{02C0F022-B8E7-4C97-84B6-046379B1EC38}"/>
    <cellStyle name="Normal 5 6 2 2 4 3 3" xfId="18327" xr:uid="{E761A0DD-B1B3-4FB1-B0A8-5047E5675610}"/>
    <cellStyle name="Normal 5 6 2 2 4 3 3 2" xfId="41233" xr:uid="{80819D72-9F51-4ED4-8A45-27714AEC2CC8}"/>
    <cellStyle name="Normal 5 6 2 2 4 3 4" xfId="32017" xr:uid="{8F482D87-74CA-4689-A013-2ADB6AC05094}"/>
    <cellStyle name="Normal 5 6 2 2 4 3 5" xfId="46901" xr:uid="{BA5A47DE-742C-4010-B924-B81225543AA0}"/>
    <cellStyle name="Normal 5 6 2 2 4 3 6" xfId="11481" xr:uid="{B888CB14-AAC6-4611-831A-773CDDBB7B40}"/>
    <cellStyle name="Normal 5 6 2 2 4 4" xfId="2959" xr:uid="{86458315-E9CF-4101-91F8-CC7F4ABB14CE}"/>
    <cellStyle name="Normal 5 6 2 2 4 4 2" xfId="41234" xr:uid="{CBA75A21-8967-421B-9730-B21CBAAADBB1}"/>
    <cellStyle name="Normal 5 6 2 2 4 4 3" xfId="35441" xr:uid="{2A582066-58C2-4BD2-8D86-8426E2C2DEB6}"/>
    <cellStyle name="Normal 5 6 2 2 4 4 4" xfId="50325" xr:uid="{D5931E9F-9037-4023-AB5B-71ABE2231AB9}"/>
    <cellStyle name="Normal 5 6 2 2 4 4 5" xfId="21749" xr:uid="{B0D549F7-048F-4086-A450-0D848AFE468A}"/>
    <cellStyle name="Normal 5 6 2 2 4 5" xfId="14905" xr:uid="{14ED2DEB-D286-461A-A5FF-F8D8D8CAA3DE}"/>
    <cellStyle name="Normal 5 6 2 2 4 5 2" xfId="41092" xr:uid="{F316C67D-C277-46A0-8867-A57566CF6C60}"/>
    <cellStyle name="Normal 5 6 2 2 4 6" xfId="28595" xr:uid="{83979F04-1499-431E-AF30-FEF1E747A444}"/>
    <cellStyle name="Normal 5 6 2 2 4 7" xfId="43479" xr:uid="{108E7CD4-9E88-4F0E-90FC-4C2BBEF3EEF0}"/>
    <cellStyle name="Normal 5 6 2 2 4 8" xfId="8059" xr:uid="{5CB7A205-82A8-42FD-8C7F-BA694C210670}"/>
    <cellStyle name="Normal 5 6 2 2 5" xfId="2960" xr:uid="{998EDC68-FDBD-4AFA-9CCA-FEA32D67CB59}"/>
    <cellStyle name="Normal 5 6 2 2 5 2" xfId="2961" xr:uid="{7DE4C933-FE3D-463E-8ED2-9810DA55ED3B}"/>
    <cellStyle name="Normal 5 6 2 2 5 2 2" xfId="26879" xr:uid="{6844D06C-2EA5-45A5-B6A6-FCB21A7478E1}"/>
    <cellStyle name="Normal 5 6 2 2 5 2 2 2" xfId="40571" xr:uid="{6AC0794D-D232-450B-905F-A38E7B7DEB80}"/>
    <cellStyle name="Normal 5 6 2 2 5 2 2 3" xfId="55455" xr:uid="{17371037-D96A-4756-9203-121C13698953}"/>
    <cellStyle name="Normal 5 6 2 2 5 2 3" xfId="20035" xr:uid="{F9D65EBB-3A36-4F7F-B2C3-CFBDCE67E76A}"/>
    <cellStyle name="Normal 5 6 2 2 5 2 3 2" xfId="41236" xr:uid="{F0F4F14F-9A01-415E-85BA-182ED6258DA1}"/>
    <cellStyle name="Normal 5 6 2 2 5 2 4" xfId="33725" xr:uid="{DC72E4E9-3A26-4C7C-92C8-9A4D8BACD33C}"/>
    <cellStyle name="Normal 5 6 2 2 5 2 5" xfId="48609" xr:uid="{7C8E0107-1D67-4287-95EB-E8E26C38054B}"/>
    <cellStyle name="Normal 5 6 2 2 5 2 6" xfId="13189" xr:uid="{C287D532-E8A3-4EFE-BD25-346378985AD1}"/>
    <cellStyle name="Normal 5 6 2 2 5 3" xfId="2962" xr:uid="{773AC5A8-DE44-4B22-8468-F16EDC598A43}"/>
    <cellStyle name="Normal 5 6 2 2 5 3 2" xfId="41237" xr:uid="{91D34E26-55BF-4418-B1C2-BF075BC4290F}"/>
    <cellStyle name="Normal 5 6 2 2 5 3 3" xfId="37149" xr:uid="{F8FC5B3F-DF30-4AEB-97DB-4BEED877F857}"/>
    <cellStyle name="Normal 5 6 2 2 5 3 4" xfId="52033" xr:uid="{099D9526-B615-4C2A-AB6A-F03FE265EF3F}"/>
    <cellStyle name="Normal 5 6 2 2 5 3 5" xfId="23457" xr:uid="{C5EFDD15-4A84-458F-BAEA-75373F2F46C6}"/>
    <cellStyle name="Normal 5 6 2 2 5 4" xfId="2963" xr:uid="{75AE05C1-49CD-4974-AA4B-60A586BE8A1F}"/>
    <cellStyle name="Normal 5 6 2 2 5 4 2" xfId="41238" xr:uid="{7E478527-45C5-477B-8E2A-237007B90BED}"/>
    <cellStyle name="Normal 5 6 2 2 5 4 3" xfId="16613" xr:uid="{1643983D-BFC1-4B8E-9A8B-1CB81A784431}"/>
    <cellStyle name="Normal 5 6 2 2 5 5" xfId="41235" xr:uid="{BA9CAB8A-AAE4-4703-813D-F195EB41072A}"/>
    <cellStyle name="Normal 5 6 2 2 5 6" xfId="30303" xr:uid="{E8F41880-2272-4E3C-9D5E-F29D0F8BFCAC}"/>
    <cellStyle name="Normal 5 6 2 2 5 7" xfId="45187" xr:uid="{E850BB09-122F-4E0C-8724-C2D453F5AD89}"/>
    <cellStyle name="Normal 5 6 2 2 5 8" xfId="9767" xr:uid="{6ABFEA7D-C817-403F-B461-215E2968D417}"/>
    <cellStyle name="Normal 5 6 2 2 6" xfId="2964" xr:uid="{0B6DB109-67C0-419C-952D-D8BC73373C3A}"/>
    <cellStyle name="Normal 5 6 2 2 6 2" xfId="25167" xr:uid="{9D9533C7-1665-4620-B9D0-48845097A8F7}"/>
    <cellStyle name="Normal 5 6 2 2 6 2 2" xfId="38859" xr:uid="{70417321-26C2-4129-BDAA-A35AC8F3FD50}"/>
    <cellStyle name="Normal 5 6 2 2 6 2 3" xfId="53743" xr:uid="{64556B45-23CB-4C97-B4A1-4CA824990998}"/>
    <cellStyle name="Normal 5 6 2 2 6 3" xfId="18323" xr:uid="{95CE5EBB-03C8-4CB0-8AB9-1FBDBFC2FF21}"/>
    <cellStyle name="Normal 5 6 2 2 6 3 2" xfId="41239" xr:uid="{5BE975EC-784C-4E94-A7F8-C2D765FECAD9}"/>
    <cellStyle name="Normal 5 6 2 2 6 4" xfId="32013" xr:uid="{6BB52BC1-9755-466D-89FA-784BD3DE1A82}"/>
    <cellStyle name="Normal 5 6 2 2 6 5" xfId="46897" xr:uid="{C7055541-55FA-48FB-943E-07ACA5FC6381}"/>
    <cellStyle name="Normal 5 6 2 2 6 6" xfId="11477" xr:uid="{8ECB73B1-53E9-4EB1-8322-D413D2954B95}"/>
    <cellStyle name="Normal 5 6 2 2 7" xfId="2965" xr:uid="{7492767A-202B-41AA-8AC2-C094844265CE}"/>
    <cellStyle name="Normal 5 6 2 2 7 2" xfId="41240" xr:uid="{F3448A7E-6AF9-4520-8E7F-D322D92A851E}"/>
    <cellStyle name="Normal 5 6 2 2 7 3" xfId="35437" xr:uid="{01EB1623-507D-44DF-BA3B-BC84094B8EA7}"/>
    <cellStyle name="Normal 5 6 2 2 7 4" xfId="50321" xr:uid="{C859E9D9-8C4A-4E11-B226-7B02E1E10440}"/>
    <cellStyle name="Normal 5 6 2 2 7 5" xfId="21745" xr:uid="{E04ACCCA-C541-4B30-8EDB-BB1EEBE09F1B}"/>
    <cellStyle name="Normal 5 6 2 2 8" xfId="2966" xr:uid="{8ABA17A9-4FE9-45EB-BA46-D463F2FA0A68}"/>
    <cellStyle name="Normal 5 6 2 2 8 2" xfId="41241" xr:uid="{91C52793-3A2C-4A32-90F6-B7CA2109B191}"/>
    <cellStyle name="Normal 5 6 2 2 8 3" xfId="14901" xr:uid="{23028688-A491-4F22-A309-915D4F161A53}"/>
    <cellStyle name="Normal 5 6 2 2 9" xfId="40795" xr:uid="{3DFF73EB-C0BC-4F4B-A2EA-AEE7DB7A4C3A}"/>
    <cellStyle name="Normal 5 6 2 3" xfId="580" xr:uid="{5DE42925-241C-4B80-A59A-DE8EF59A7DA0}"/>
    <cellStyle name="Normal 5 6 2 3 10" xfId="43480" xr:uid="{D53D3555-E36A-477E-91BB-DF57DA133F1D}"/>
    <cellStyle name="Normal 5 6 2 3 11" xfId="8060" xr:uid="{79B3F558-9FEF-49E5-9F0F-4E045D680F23}"/>
    <cellStyle name="Normal 5 6 2 3 2" xfId="581" xr:uid="{7BEA72C6-1586-4E80-957A-BB22A500BB00}"/>
    <cellStyle name="Normal 5 6 2 3 2 2" xfId="582" xr:uid="{7F15ADC4-9D12-4B32-8FBC-9FFC7530A9C9}"/>
    <cellStyle name="Normal 5 6 2 3 2 2 2" xfId="9774" xr:uid="{C76C9A21-69EA-4F47-9205-ACBC96BECF27}"/>
    <cellStyle name="Normal 5 6 2 3 2 2 2 2" xfId="13196" xr:uid="{860C94AE-C453-47C1-B3CD-BAE356838E04}"/>
    <cellStyle name="Normal 5 6 2 3 2 2 2 2 2" xfId="26886" xr:uid="{9BF0ADE0-0FAA-43E7-BEDD-87D64E8AB22D}"/>
    <cellStyle name="Normal 5 6 2 3 2 2 2 2 2 2" xfId="40578" xr:uid="{0202258F-17ED-45F6-A694-4A48B6468FDC}"/>
    <cellStyle name="Normal 5 6 2 3 2 2 2 2 2 3" xfId="55462" xr:uid="{A0B62313-3E9C-46D4-A241-41A0EEEDC2EE}"/>
    <cellStyle name="Normal 5 6 2 3 2 2 2 2 3" xfId="20042" xr:uid="{29655869-F43C-4C0A-BEF9-26DA4051756C}"/>
    <cellStyle name="Normal 5 6 2 3 2 2 2 2 4" xfId="33732" xr:uid="{60265EAB-0265-4E6E-91E4-F9DBDA1CDF3F}"/>
    <cellStyle name="Normal 5 6 2 3 2 2 2 2 5" xfId="48616" xr:uid="{62544384-1109-40B1-A60D-85B86E1AE3BC}"/>
    <cellStyle name="Normal 5 6 2 3 2 2 2 3" xfId="23464" xr:uid="{1F5E6CF7-C314-4AD2-9787-24BE339312F4}"/>
    <cellStyle name="Normal 5 6 2 3 2 2 2 3 2" xfId="37156" xr:uid="{AA4D0765-F570-4B39-B565-DDE2B4D4848C}"/>
    <cellStyle name="Normal 5 6 2 3 2 2 2 3 3" xfId="52040" xr:uid="{1DBD0840-8925-4B36-AA5B-1B759CFBF0D5}"/>
    <cellStyle name="Normal 5 6 2 3 2 2 2 4" xfId="16620" xr:uid="{2C11AD45-97B0-43CD-BDA4-EDA902BD75FE}"/>
    <cellStyle name="Normal 5 6 2 3 2 2 2 5" xfId="30310" xr:uid="{36DA5273-FC7A-4246-9DCF-50588E7445EA}"/>
    <cellStyle name="Normal 5 6 2 3 2 2 2 6" xfId="45194" xr:uid="{FEF9D655-C26A-4D49-B3D8-16514AC0845C}"/>
    <cellStyle name="Normal 5 6 2 3 2 2 3" xfId="11484" xr:uid="{042F19E2-1B06-4D07-88E9-8D1E42FEDFEB}"/>
    <cellStyle name="Normal 5 6 2 3 2 2 3 2" xfId="25174" xr:uid="{8A51A7D9-5B49-4866-9119-FC056015D408}"/>
    <cellStyle name="Normal 5 6 2 3 2 2 3 2 2" xfId="38866" xr:uid="{E95B497C-CCA8-47CC-B690-255FAB157F52}"/>
    <cellStyle name="Normal 5 6 2 3 2 2 3 2 3" xfId="53750" xr:uid="{2EA1B869-2FA7-41B4-8E72-837C0F77E663}"/>
    <cellStyle name="Normal 5 6 2 3 2 2 3 3" xfId="18330" xr:uid="{D3B61721-AE49-46FD-BE78-4D93781F0812}"/>
    <cellStyle name="Normal 5 6 2 3 2 2 3 4" xfId="32020" xr:uid="{B60700D5-511A-4B7B-86AB-7405B1508504}"/>
    <cellStyle name="Normal 5 6 2 3 2 2 3 5" xfId="46904" xr:uid="{53F040BA-53BD-438A-9BE5-250907502BD9}"/>
    <cellStyle name="Normal 5 6 2 3 2 2 4" xfId="21752" xr:uid="{2316433F-7222-457E-A1C7-AC06E8449B49}"/>
    <cellStyle name="Normal 5 6 2 3 2 2 4 2" xfId="35444" xr:uid="{CFCB9D52-29C5-435D-97D7-F053574AEC4E}"/>
    <cellStyle name="Normal 5 6 2 3 2 2 4 3" xfId="50328" xr:uid="{BA2F3F22-7507-4809-B835-C101AE79F41E}"/>
    <cellStyle name="Normal 5 6 2 3 2 2 5" xfId="14908" xr:uid="{9B1BB1F3-2C0A-4F8B-AC15-0F4230ED6D87}"/>
    <cellStyle name="Normal 5 6 2 3 2 2 5 2" xfId="40858" xr:uid="{EEE4EE72-E0E2-4952-B319-DDB815D85AF2}"/>
    <cellStyle name="Normal 5 6 2 3 2 2 6" xfId="28598" xr:uid="{99048DEA-0F30-4680-9187-6A29DCE8E5DB}"/>
    <cellStyle name="Normal 5 6 2 3 2 2 7" xfId="43482" xr:uid="{B2354656-C803-4D35-85C2-2FA018FEF18E}"/>
    <cellStyle name="Normal 5 6 2 3 2 2 8" xfId="8062" xr:uid="{30E680F0-D4B3-4EE6-ACAA-B3EF97F8A758}"/>
    <cellStyle name="Normal 5 6 2 3 2 3" xfId="2967" xr:uid="{301A90E2-8B5D-4D57-956A-1045C8284E41}"/>
    <cellStyle name="Normal 5 6 2 3 2 3 2" xfId="13195" xr:uid="{79A26B62-674D-4117-9CF2-46134AC42B9D}"/>
    <cellStyle name="Normal 5 6 2 3 2 3 2 2" xfId="26885" xr:uid="{FD263D41-4766-447A-9F64-7CDD9B876070}"/>
    <cellStyle name="Normal 5 6 2 3 2 3 2 2 2" xfId="40577" xr:uid="{90249C67-A549-442F-B220-15CDCE713AEB}"/>
    <cellStyle name="Normal 5 6 2 3 2 3 2 2 3" xfId="55461" xr:uid="{BF028FB0-D75E-4974-9BEF-B2BF3D45C2BB}"/>
    <cellStyle name="Normal 5 6 2 3 2 3 2 3" xfId="20041" xr:uid="{14934F70-426B-4E70-984C-DA163B34B1BC}"/>
    <cellStyle name="Normal 5 6 2 3 2 3 2 4" xfId="33731" xr:uid="{329A579B-CBD3-4421-9AA0-5B58E0FC98B3}"/>
    <cellStyle name="Normal 5 6 2 3 2 3 2 5" xfId="48615" xr:uid="{98C243DA-77E6-4494-BC85-7A91F603EC97}"/>
    <cellStyle name="Normal 5 6 2 3 2 3 3" xfId="23463" xr:uid="{F3A641C2-CDFD-4E2E-834F-119339EBCE77}"/>
    <cellStyle name="Normal 5 6 2 3 2 3 3 2" xfId="37155" xr:uid="{7C34B82D-C5C4-4497-86C3-A88CB7AE5B43}"/>
    <cellStyle name="Normal 5 6 2 3 2 3 3 3" xfId="52039" xr:uid="{12A560E7-EB46-4BF2-8111-5112872DBE5F}"/>
    <cellStyle name="Normal 5 6 2 3 2 3 4" xfId="16619" xr:uid="{F674A302-B9D0-46E8-AA1F-01FA9636A13C}"/>
    <cellStyle name="Normal 5 6 2 3 2 3 4 2" xfId="41242" xr:uid="{B31FF009-EBD2-4BBD-BD98-19D0373A4A35}"/>
    <cellStyle name="Normal 5 6 2 3 2 3 5" xfId="30309" xr:uid="{2168705E-95CB-4EE9-B579-1251586D32D5}"/>
    <cellStyle name="Normal 5 6 2 3 2 3 6" xfId="45193" xr:uid="{02FB54D1-5BD9-4F4E-91E3-F2843518E3E8}"/>
    <cellStyle name="Normal 5 6 2 3 2 3 7" xfId="9773" xr:uid="{464F3FF6-A904-485A-B2CE-C54C06817410}"/>
    <cellStyle name="Normal 5 6 2 3 2 4" xfId="2968" xr:uid="{7F5E6805-5D50-42FD-9196-65978691C2DE}"/>
    <cellStyle name="Normal 5 6 2 3 2 4 2" xfId="25173" xr:uid="{A413EF76-3906-4C1C-8B4A-4DCE36E8686E}"/>
    <cellStyle name="Normal 5 6 2 3 2 4 2 2" xfId="38865" xr:uid="{99DA94B0-505D-4139-BDAE-70A60BD38152}"/>
    <cellStyle name="Normal 5 6 2 3 2 4 2 3" xfId="53749" xr:uid="{09A4970C-4C13-4784-93C9-9B65CA750A6F}"/>
    <cellStyle name="Normal 5 6 2 3 2 4 3" xfId="18329" xr:uid="{76F7D181-8682-467D-B7BC-66CD5DC51CBE}"/>
    <cellStyle name="Normal 5 6 2 3 2 4 3 2" xfId="41243" xr:uid="{0C6487D8-B96E-49D7-901E-73612227A692}"/>
    <cellStyle name="Normal 5 6 2 3 2 4 4" xfId="32019" xr:uid="{4541F937-5327-4390-8287-FDBA3718A1E5}"/>
    <cellStyle name="Normal 5 6 2 3 2 4 5" xfId="46903" xr:uid="{8D90781A-7D65-45CD-8ABB-186B3D8A1F21}"/>
    <cellStyle name="Normal 5 6 2 3 2 4 6" xfId="11483" xr:uid="{7B7724DF-6FF6-49AC-8CDF-283573D44AF7}"/>
    <cellStyle name="Normal 5 6 2 3 2 5" xfId="21751" xr:uid="{5F625DEC-4FFA-462E-A2DC-4987E86A97A9}"/>
    <cellStyle name="Normal 5 6 2 3 2 5 2" xfId="35443" xr:uid="{C4ADC133-97A4-44C6-8647-1E1567F9E47B}"/>
    <cellStyle name="Normal 5 6 2 3 2 5 3" xfId="50327" xr:uid="{F026DEA8-06FC-47CE-BC23-D1E7E5DCF182}"/>
    <cellStyle name="Normal 5 6 2 3 2 6" xfId="14907" xr:uid="{F0064C98-722D-48A4-998E-037F7AA16CAF}"/>
    <cellStyle name="Normal 5 6 2 3 2 6 2" xfId="40857" xr:uid="{5385384C-1092-419A-9498-B011CEBE8A2A}"/>
    <cellStyle name="Normal 5 6 2 3 2 7" xfId="28597" xr:uid="{04B071A6-BB14-426E-AF9A-5D90D5F32331}"/>
    <cellStyle name="Normal 5 6 2 3 2 8" xfId="43481" xr:uid="{4AF052EC-8E24-4EC8-912C-E27050B9E8C9}"/>
    <cellStyle name="Normal 5 6 2 3 2 9" xfId="8061" xr:uid="{912E4D72-062F-485A-81C7-DB6D6851AFEE}"/>
    <cellStyle name="Normal 5 6 2 3 3" xfId="583" xr:uid="{D5B09579-608E-451C-A52E-5C205C6FD6D5}"/>
    <cellStyle name="Normal 5 6 2 3 3 2" xfId="2969" xr:uid="{5A829429-56DE-46F6-8233-70F1D4200411}"/>
    <cellStyle name="Normal 5 6 2 3 3 2 2" xfId="13197" xr:uid="{9372F935-E6B5-4257-A236-5BBB638B396A}"/>
    <cellStyle name="Normal 5 6 2 3 3 2 2 2" xfId="26887" xr:uid="{60D4BDF2-5957-4602-9636-0ABF2CEDA099}"/>
    <cellStyle name="Normal 5 6 2 3 3 2 2 2 2" xfId="40579" xr:uid="{1193D589-56B2-4EC1-9FA2-5CAAD22E0C0F}"/>
    <cellStyle name="Normal 5 6 2 3 3 2 2 2 3" xfId="55463" xr:uid="{C965C9C5-E341-406E-B190-886A30CBDFD8}"/>
    <cellStyle name="Normal 5 6 2 3 3 2 2 3" xfId="20043" xr:uid="{204104BF-48B4-4439-845C-8A320DDE4A78}"/>
    <cellStyle name="Normal 5 6 2 3 3 2 2 4" xfId="33733" xr:uid="{29875C74-A212-4476-BDE1-01DE70266F8B}"/>
    <cellStyle name="Normal 5 6 2 3 3 2 2 5" xfId="48617" xr:uid="{4323AEC9-FDD9-4121-9225-C8BFEEF6A62D}"/>
    <cellStyle name="Normal 5 6 2 3 3 2 3" xfId="23465" xr:uid="{B0D31A53-1E71-43D9-9A8F-1A6B929F2439}"/>
    <cellStyle name="Normal 5 6 2 3 3 2 3 2" xfId="37157" xr:uid="{F77B1CEE-37CB-412F-9164-19697EB6847E}"/>
    <cellStyle name="Normal 5 6 2 3 3 2 3 3" xfId="52041" xr:uid="{4BDAC0B1-3569-41E7-AA5A-4E747B5F149A}"/>
    <cellStyle name="Normal 5 6 2 3 3 2 4" xfId="16621" xr:uid="{2AE0C2DA-F9E5-4248-9B04-2B70EC5D48DC}"/>
    <cellStyle name="Normal 5 6 2 3 3 2 4 2" xfId="41244" xr:uid="{20CBE3B3-18ED-474D-A552-9F77E299D39F}"/>
    <cellStyle name="Normal 5 6 2 3 3 2 5" xfId="30311" xr:uid="{3D5CBEFB-ED45-469B-9B1B-7E3FDF2F8057}"/>
    <cellStyle name="Normal 5 6 2 3 3 2 6" xfId="45195" xr:uid="{E1A72902-62F1-4655-A204-9AC345152818}"/>
    <cellStyle name="Normal 5 6 2 3 3 2 7" xfId="9775" xr:uid="{31E75149-CD15-4762-B1D9-D8797EF55D1D}"/>
    <cellStyle name="Normal 5 6 2 3 3 3" xfId="2970" xr:uid="{8CD165BD-067C-4B41-8A03-03F0A51BB66F}"/>
    <cellStyle name="Normal 5 6 2 3 3 3 2" xfId="25175" xr:uid="{C3B92F8A-14CE-42F1-8E76-1307A0BCFD56}"/>
    <cellStyle name="Normal 5 6 2 3 3 3 2 2" xfId="38867" xr:uid="{8A3E8329-852D-4003-BEA3-7CAF13439EC1}"/>
    <cellStyle name="Normal 5 6 2 3 3 3 2 3" xfId="53751" xr:uid="{1A552C01-5030-4DD7-9885-09C5431BDF6E}"/>
    <cellStyle name="Normal 5 6 2 3 3 3 3" xfId="18331" xr:uid="{F9F7CC94-8594-44C3-88BA-340A3B5E8149}"/>
    <cellStyle name="Normal 5 6 2 3 3 3 3 2" xfId="41245" xr:uid="{EECCA145-EF55-4D26-97BF-348B7A92919A}"/>
    <cellStyle name="Normal 5 6 2 3 3 3 4" xfId="32021" xr:uid="{A8B78BC6-4C97-4FBE-A2F6-502208D40725}"/>
    <cellStyle name="Normal 5 6 2 3 3 3 5" xfId="46905" xr:uid="{1FEE5D6D-9911-4E88-A557-25051FDBA59B}"/>
    <cellStyle name="Normal 5 6 2 3 3 3 6" xfId="11485" xr:uid="{4A6F0365-CEF6-475B-894C-8694BB5BF214}"/>
    <cellStyle name="Normal 5 6 2 3 3 4" xfId="2971" xr:uid="{D868466E-A586-498B-9E2A-8907721096E1}"/>
    <cellStyle name="Normal 5 6 2 3 3 4 2" xfId="41246" xr:uid="{ED929F5A-A984-4A6F-85B4-9746F5554034}"/>
    <cellStyle name="Normal 5 6 2 3 3 4 3" xfId="35445" xr:uid="{C6D639B8-86D6-4A4C-81A9-8CB7A095323E}"/>
    <cellStyle name="Normal 5 6 2 3 3 4 4" xfId="50329" xr:uid="{8C78F7C1-7605-47C8-9398-56540CBF70F8}"/>
    <cellStyle name="Normal 5 6 2 3 3 4 5" xfId="21753" xr:uid="{45FC1BDF-BE45-46D2-869D-7CB3CE24E2FA}"/>
    <cellStyle name="Normal 5 6 2 3 3 5" xfId="14909" xr:uid="{95EFE752-0B97-4AF6-9CE2-22D3A17BF5E2}"/>
    <cellStyle name="Normal 5 6 2 3 3 5 2" xfId="40859" xr:uid="{06DD2192-6DF5-4DD8-B5E9-2D819F2A0B7B}"/>
    <cellStyle name="Normal 5 6 2 3 3 6" xfId="28599" xr:uid="{4134ACF7-290F-49E9-8B54-3C11D2D945D6}"/>
    <cellStyle name="Normal 5 6 2 3 3 7" xfId="43483" xr:uid="{0665E027-5EE0-4085-AE26-99A8FF6A2DCF}"/>
    <cellStyle name="Normal 5 6 2 3 3 8" xfId="8063" xr:uid="{7DBE6B06-48BC-458F-A606-36CB16030524}"/>
    <cellStyle name="Normal 5 6 2 3 4" xfId="2972" xr:uid="{84383D12-E628-4203-B38B-8FE81F29E0F1}"/>
    <cellStyle name="Normal 5 6 2 3 4 2" xfId="9776" xr:uid="{EB953EA7-87E7-4AAA-8E2D-1CE3D46E8B87}"/>
    <cellStyle name="Normal 5 6 2 3 4 2 2" xfId="13198" xr:uid="{3F931ED2-B9A6-492F-A317-82A758AA81EE}"/>
    <cellStyle name="Normal 5 6 2 3 4 2 2 2" xfId="26888" xr:uid="{26EBFE39-EAD6-44C3-9962-D8712E6E55E3}"/>
    <cellStyle name="Normal 5 6 2 3 4 2 2 2 2" xfId="40580" xr:uid="{FB66F772-EF33-40B2-9035-AD1405CB05F3}"/>
    <cellStyle name="Normal 5 6 2 3 4 2 2 2 3" xfId="55464" xr:uid="{39DC62B9-B907-4C9A-8F79-9A209E911C81}"/>
    <cellStyle name="Normal 5 6 2 3 4 2 2 3" xfId="20044" xr:uid="{A3DDEF89-C44D-45C7-967F-88290FFB1B12}"/>
    <cellStyle name="Normal 5 6 2 3 4 2 2 4" xfId="33734" xr:uid="{D616D062-D38B-480F-B56D-6C4A61C4C39D}"/>
    <cellStyle name="Normal 5 6 2 3 4 2 2 5" xfId="48618" xr:uid="{26498BB7-602E-4B98-A21B-57A5ECCDBA4D}"/>
    <cellStyle name="Normal 5 6 2 3 4 2 3" xfId="23466" xr:uid="{D3D2F2C2-A9DE-4395-B581-55E8BF9CCD6E}"/>
    <cellStyle name="Normal 5 6 2 3 4 2 3 2" xfId="37158" xr:uid="{EC0D2665-2044-42DF-B328-53D5ECD8132B}"/>
    <cellStyle name="Normal 5 6 2 3 4 2 3 3" xfId="52042" xr:uid="{6F1E4AAA-1E84-4A35-AED1-7F3D668F8D0C}"/>
    <cellStyle name="Normal 5 6 2 3 4 2 4" xfId="16622" xr:uid="{270954AB-B254-406A-9E4B-2790D4F1B1A9}"/>
    <cellStyle name="Normal 5 6 2 3 4 2 5" xfId="30312" xr:uid="{6D53A019-EB0F-43C8-9A92-D3213859DCC3}"/>
    <cellStyle name="Normal 5 6 2 3 4 2 6" xfId="45196" xr:uid="{3A031D7C-8768-41C0-9FCF-F8B3A0EC2307}"/>
    <cellStyle name="Normal 5 6 2 3 4 3" xfId="11486" xr:uid="{EBA73AC4-65F0-4C73-9539-9C0E393909B4}"/>
    <cellStyle name="Normal 5 6 2 3 4 3 2" xfId="25176" xr:uid="{742112E0-91CF-4489-A49D-966FD278F602}"/>
    <cellStyle name="Normal 5 6 2 3 4 3 2 2" xfId="38868" xr:uid="{D95268CF-4CE9-48A2-A765-AC487AE7DA67}"/>
    <cellStyle name="Normal 5 6 2 3 4 3 2 3" xfId="53752" xr:uid="{EC5D6235-DA66-4581-98E7-5A1AAE527C5B}"/>
    <cellStyle name="Normal 5 6 2 3 4 3 3" xfId="18332" xr:uid="{A2CF22A6-5244-454B-A8A0-0884CE6D3E38}"/>
    <cellStyle name="Normal 5 6 2 3 4 3 4" xfId="32022" xr:uid="{7DB60AC9-C0D8-4AA6-A15B-38E860DAA94E}"/>
    <cellStyle name="Normal 5 6 2 3 4 3 5" xfId="46906" xr:uid="{AB8A12A5-B0FD-4151-932E-61FF0165128D}"/>
    <cellStyle name="Normal 5 6 2 3 4 4" xfId="21754" xr:uid="{DFFBDBEA-4181-4B50-82CE-89075FA4983F}"/>
    <cellStyle name="Normal 5 6 2 3 4 4 2" xfId="35446" xr:uid="{2C54DEA4-B702-4D6C-AB38-370305C52F0A}"/>
    <cellStyle name="Normal 5 6 2 3 4 4 3" xfId="50330" xr:uid="{AFF0E453-15D1-4042-B950-71E4C65C87FB}"/>
    <cellStyle name="Normal 5 6 2 3 4 5" xfId="14910" xr:uid="{014BEA58-A4A3-4862-87A5-1F7FD14A82F4}"/>
    <cellStyle name="Normal 5 6 2 3 4 5 2" xfId="41247" xr:uid="{ACD54F6C-4FD7-4696-9D94-2CC46D22CA52}"/>
    <cellStyle name="Normal 5 6 2 3 4 6" xfId="28600" xr:uid="{8EDA04DB-8F37-4CEB-883E-62B189E96256}"/>
    <cellStyle name="Normal 5 6 2 3 4 7" xfId="43484" xr:uid="{2C950358-125C-4833-B4A1-B52E36D1E2F0}"/>
    <cellStyle name="Normal 5 6 2 3 4 8" xfId="8064" xr:uid="{937D0600-47A9-4305-B94B-A7475B359957}"/>
    <cellStyle name="Normal 5 6 2 3 5" xfId="2973" xr:uid="{FEB47F10-B1DD-45B0-8605-2C04909137F7}"/>
    <cellStyle name="Normal 5 6 2 3 5 2" xfId="13194" xr:uid="{E87271BF-45A0-472A-82BE-F4701F646163}"/>
    <cellStyle name="Normal 5 6 2 3 5 2 2" xfId="26884" xr:uid="{84C65D1D-0AFD-4274-B9BF-EB0D72658F8D}"/>
    <cellStyle name="Normal 5 6 2 3 5 2 2 2" xfId="40576" xr:uid="{744F75B6-5D59-4705-BDF3-F82D1DBE328A}"/>
    <cellStyle name="Normal 5 6 2 3 5 2 2 3" xfId="55460" xr:uid="{78B6F0FE-2711-468C-8609-17BE6A112AA9}"/>
    <cellStyle name="Normal 5 6 2 3 5 2 3" xfId="20040" xr:uid="{78879A03-20EB-41EF-AA38-0495CEFA5547}"/>
    <cellStyle name="Normal 5 6 2 3 5 2 4" xfId="33730" xr:uid="{EF6F41B2-99D1-4681-A830-8804D025A44E}"/>
    <cellStyle name="Normal 5 6 2 3 5 2 5" xfId="48614" xr:uid="{54D3393B-F0EF-42B1-8CE1-D1AC2995BAB7}"/>
    <cellStyle name="Normal 5 6 2 3 5 3" xfId="23462" xr:uid="{24738E64-5D67-4B70-9F9D-1CF45DC063C2}"/>
    <cellStyle name="Normal 5 6 2 3 5 3 2" xfId="37154" xr:uid="{A772075C-FC92-491B-8BBE-8E5ADF5AB18E}"/>
    <cellStyle name="Normal 5 6 2 3 5 3 3" xfId="52038" xr:uid="{1B9E9293-FE9A-4B97-AD55-D3FC1250F172}"/>
    <cellStyle name="Normal 5 6 2 3 5 4" xfId="16618" xr:uid="{52860004-DC2A-4A4D-804A-B8B6B5B6440D}"/>
    <cellStyle name="Normal 5 6 2 3 5 4 2" xfId="41248" xr:uid="{E96EC6B5-4071-4353-8D24-8B8535BB6BD7}"/>
    <cellStyle name="Normal 5 6 2 3 5 5" xfId="30308" xr:uid="{F77A0FC4-39E6-4136-A904-5EF825D73001}"/>
    <cellStyle name="Normal 5 6 2 3 5 6" xfId="45192" xr:uid="{426DFF76-A6F5-4A79-8D18-9C920CC0457D}"/>
    <cellStyle name="Normal 5 6 2 3 5 7" xfId="9772" xr:uid="{509C1117-0842-4B7E-86A9-9476E85643B9}"/>
    <cellStyle name="Normal 5 6 2 3 6" xfId="2974" xr:uid="{4BE3C0AA-1EE3-42BD-9A68-54D1E8806B46}"/>
    <cellStyle name="Normal 5 6 2 3 6 2" xfId="25172" xr:uid="{FA4B76FF-9EFC-4035-BED7-93A20E86E689}"/>
    <cellStyle name="Normal 5 6 2 3 6 2 2" xfId="38864" xr:uid="{11A168BC-00D7-4246-B68E-B9AE46208352}"/>
    <cellStyle name="Normal 5 6 2 3 6 2 3" xfId="53748" xr:uid="{2987DBCA-9C3D-421B-AF71-61A95BD04BA3}"/>
    <cellStyle name="Normal 5 6 2 3 6 3" xfId="18328" xr:uid="{20753BD0-8510-4BC5-9D44-B87440E50802}"/>
    <cellStyle name="Normal 5 6 2 3 6 3 2" xfId="41249" xr:uid="{C89BD100-306F-4332-8BE0-7215F112E46D}"/>
    <cellStyle name="Normal 5 6 2 3 6 4" xfId="32018" xr:uid="{7C5A1CA8-2B46-4AF9-AF6D-AA44433ACF25}"/>
    <cellStyle name="Normal 5 6 2 3 6 5" xfId="46902" xr:uid="{0ED511B2-B045-48E2-8226-B940A82E12EB}"/>
    <cellStyle name="Normal 5 6 2 3 6 6" xfId="11482" xr:uid="{879E1C80-8DA4-4ED7-8177-738E1BF273AF}"/>
    <cellStyle name="Normal 5 6 2 3 7" xfId="21750" xr:uid="{B83D655F-5826-4FDF-9019-5F8BCDD2C9E5}"/>
    <cellStyle name="Normal 5 6 2 3 7 2" xfId="35442" xr:uid="{E2922BBF-9CC7-4F5D-81C2-5F82D492E28E}"/>
    <cellStyle name="Normal 5 6 2 3 7 3" xfId="50326" xr:uid="{B0883D5B-3FB9-4F30-BF59-EE280BDAB86A}"/>
    <cellStyle name="Normal 5 6 2 3 8" xfId="14906" xr:uid="{F72EE34B-EB93-4FDA-91D8-18805BB4ABC5}"/>
    <cellStyle name="Normal 5 6 2 3 8 2" xfId="40856" xr:uid="{FF570A43-0550-4C2C-A409-D2CE716DA907}"/>
    <cellStyle name="Normal 5 6 2 3 9" xfId="28596" xr:uid="{3F623902-C06D-49A1-A4B9-3609ED2C56C2}"/>
    <cellStyle name="Normal 5 6 2 4" xfId="584" xr:uid="{82F24878-961B-4859-9233-AC2564492950}"/>
    <cellStyle name="Normal 5 6 2 4 2" xfId="585" xr:uid="{1CBE2798-859F-414D-A3B3-3B2456E2B876}"/>
    <cellStyle name="Normal 5 6 2 4 2 2" xfId="2975" xr:uid="{0440920D-9EC4-4FF1-B733-AB7D7D3D2A69}"/>
    <cellStyle name="Normal 5 6 2 4 2 2 2" xfId="13200" xr:uid="{46CB828A-3491-46C9-83E8-C87947B8559C}"/>
    <cellStyle name="Normal 5 6 2 4 2 2 2 2" xfId="26890" xr:uid="{5EC801AC-A96F-4F91-BAE4-4921909C4CB3}"/>
    <cellStyle name="Normal 5 6 2 4 2 2 2 2 2" xfId="40582" xr:uid="{21716B2E-8A49-47AC-9A6B-FE271B926652}"/>
    <cellStyle name="Normal 5 6 2 4 2 2 2 2 3" xfId="55466" xr:uid="{885447CA-D192-4B52-BAB9-F63ABCC142DD}"/>
    <cellStyle name="Normal 5 6 2 4 2 2 2 3" xfId="20046" xr:uid="{91FB2563-FB73-4E72-8A95-EDDAB459A319}"/>
    <cellStyle name="Normal 5 6 2 4 2 2 2 4" xfId="33736" xr:uid="{3968680D-958A-439F-B438-DAB30D5DA1F5}"/>
    <cellStyle name="Normal 5 6 2 4 2 2 2 5" xfId="48620" xr:uid="{DD0389EA-958A-4202-A6AA-2E3DF5A71349}"/>
    <cellStyle name="Normal 5 6 2 4 2 2 3" xfId="23468" xr:uid="{A9EC6D5F-11AC-4766-991D-8D8A5D4AB2E4}"/>
    <cellStyle name="Normal 5 6 2 4 2 2 3 2" xfId="37160" xr:uid="{C5CFE2A2-8C8F-4902-BB95-D2B8D15FC484}"/>
    <cellStyle name="Normal 5 6 2 4 2 2 3 3" xfId="52044" xr:uid="{44496630-BAB7-40F2-8FB6-C26F0C52A80A}"/>
    <cellStyle name="Normal 5 6 2 4 2 2 4" xfId="16624" xr:uid="{CB0BDE44-19A1-4515-977D-C4658A655341}"/>
    <cellStyle name="Normal 5 6 2 4 2 2 4 2" xfId="41250" xr:uid="{DBF4F074-3802-4903-AF8D-C0160E27CE4F}"/>
    <cellStyle name="Normal 5 6 2 4 2 2 5" xfId="30314" xr:uid="{B2014CB5-DAC6-4973-80B2-DEDC16B871A8}"/>
    <cellStyle name="Normal 5 6 2 4 2 2 6" xfId="45198" xr:uid="{84D586AA-F6A2-4860-9518-B0B4998E10F3}"/>
    <cellStyle name="Normal 5 6 2 4 2 2 7" xfId="9778" xr:uid="{867D79E4-8A94-4F38-8D6F-2DDCD52A0548}"/>
    <cellStyle name="Normal 5 6 2 4 2 3" xfId="2976" xr:uid="{BC53E645-BD4C-47D0-BEEF-0D3B7C0417C8}"/>
    <cellStyle name="Normal 5 6 2 4 2 3 2" xfId="25178" xr:uid="{EBF1C6C2-B2A4-49BD-A6B4-0A80E3DD60D9}"/>
    <cellStyle name="Normal 5 6 2 4 2 3 2 2" xfId="38870" xr:uid="{83979064-8C6A-44F8-BB19-D609B33CCAEA}"/>
    <cellStyle name="Normal 5 6 2 4 2 3 2 3" xfId="53754" xr:uid="{ABBF2A82-F5C3-45D2-8947-204546E25C2D}"/>
    <cellStyle name="Normal 5 6 2 4 2 3 3" xfId="18334" xr:uid="{ED2C9686-0B30-4A2C-AEF6-B75165037144}"/>
    <cellStyle name="Normal 5 6 2 4 2 3 3 2" xfId="41251" xr:uid="{8F27B676-9D31-4A88-99F0-C9982EBAA195}"/>
    <cellStyle name="Normal 5 6 2 4 2 3 4" xfId="32024" xr:uid="{EAAD633C-F6C3-4637-BD2C-1BF6830BFCAC}"/>
    <cellStyle name="Normal 5 6 2 4 2 3 5" xfId="46908" xr:uid="{2531AB43-F891-4B9A-96C5-4C410438E2FC}"/>
    <cellStyle name="Normal 5 6 2 4 2 3 6" xfId="11488" xr:uid="{01655DBD-EC93-4EAA-A8DA-733F738968F3}"/>
    <cellStyle name="Normal 5 6 2 4 2 4" xfId="2977" xr:uid="{61D92211-34C7-4549-B797-8CD600E780D9}"/>
    <cellStyle name="Normal 5 6 2 4 2 4 2" xfId="41252" xr:uid="{12A98F25-8BE1-4986-8E5D-87614094A27F}"/>
    <cellStyle name="Normal 5 6 2 4 2 4 3" xfId="35448" xr:uid="{BE3301EA-7F6D-4B15-A1DF-D02AD3588CF9}"/>
    <cellStyle name="Normal 5 6 2 4 2 4 4" xfId="50332" xr:uid="{9CAC2817-B68C-4631-B73E-AB5B0807A0AC}"/>
    <cellStyle name="Normal 5 6 2 4 2 4 5" xfId="21756" xr:uid="{4E50B992-6D35-41D6-8753-6C3A06DA0C13}"/>
    <cellStyle name="Normal 5 6 2 4 2 5" xfId="14912" xr:uid="{050B2950-B856-435F-86DF-437939D9B3FD}"/>
    <cellStyle name="Normal 5 6 2 4 2 5 2" xfId="40861" xr:uid="{DDD04ED0-E2B7-4647-B244-C2BFF5B42E15}"/>
    <cellStyle name="Normal 5 6 2 4 2 6" xfId="28602" xr:uid="{601167C1-6106-464C-BD78-7EC27F47EFED}"/>
    <cellStyle name="Normal 5 6 2 4 2 7" xfId="43486" xr:uid="{9EBA107F-E6D0-4E48-A78B-C05501174F9A}"/>
    <cellStyle name="Normal 5 6 2 4 2 8" xfId="8066" xr:uid="{D401B193-2163-4230-B42C-4807841A578C}"/>
    <cellStyle name="Normal 5 6 2 4 3" xfId="2978" xr:uid="{9F47DFC1-FA62-4173-AAC4-28DF188EDF74}"/>
    <cellStyle name="Normal 5 6 2 4 3 2" xfId="13199" xr:uid="{42E87852-EBE5-4D51-A2CF-849602743A99}"/>
    <cellStyle name="Normal 5 6 2 4 3 2 2" xfId="26889" xr:uid="{77115574-58B0-4C84-83E9-458B2E6A382B}"/>
    <cellStyle name="Normal 5 6 2 4 3 2 2 2" xfId="40581" xr:uid="{5F6732AC-E23A-4FB4-A43A-6E3A62578E77}"/>
    <cellStyle name="Normal 5 6 2 4 3 2 2 3" xfId="55465" xr:uid="{596AF13A-1AB8-4C29-99A6-7E116FB7C1F2}"/>
    <cellStyle name="Normal 5 6 2 4 3 2 3" xfId="20045" xr:uid="{9CBF3B8B-D27B-41EC-9894-5D1BED2FFC6E}"/>
    <cellStyle name="Normal 5 6 2 4 3 2 4" xfId="33735" xr:uid="{3F729003-688E-48A5-AB9C-993638596840}"/>
    <cellStyle name="Normal 5 6 2 4 3 2 5" xfId="48619" xr:uid="{C2F1B830-47B8-4893-B20A-3DCF8A0E9162}"/>
    <cellStyle name="Normal 5 6 2 4 3 3" xfId="23467" xr:uid="{7DF5D58B-EA06-4E81-B72B-FF27EC7BFC10}"/>
    <cellStyle name="Normal 5 6 2 4 3 3 2" xfId="37159" xr:uid="{03232353-F24C-4029-9F0E-E798A20DE579}"/>
    <cellStyle name="Normal 5 6 2 4 3 3 3" xfId="52043" xr:uid="{D6665423-3AA4-4342-B814-98728656A1DF}"/>
    <cellStyle name="Normal 5 6 2 4 3 4" xfId="16623" xr:uid="{54F99AD8-C4C3-4468-8010-269E6D02C966}"/>
    <cellStyle name="Normal 5 6 2 4 3 4 2" xfId="41253" xr:uid="{CFA74B97-82CC-4C2B-A143-3ED63349230D}"/>
    <cellStyle name="Normal 5 6 2 4 3 5" xfId="30313" xr:uid="{ED10A62F-3044-4891-8696-6751BC50E7EF}"/>
    <cellStyle name="Normal 5 6 2 4 3 6" xfId="45197" xr:uid="{90635C40-34E7-4B3F-8C12-4A38AF34C4FF}"/>
    <cellStyle name="Normal 5 6 2 4 3 7" xfId="9777" xr:uid="{767B5F0A-2D2B-4370-99F6-77C409BA145A}"/>
    <cellStyle name="Normal 5 6 2 4 4" xfId="2979" xr:uid="{8E725F1F-59E3-4109-8875-51AD76BB7ACA}"/>
    <cellStyle name="Normal 5 6 2 4 4 2" xfId="25177" xr:uid="{4DBBF8D3-206F-4066-8550-0957ADB16CAD}"/>
    <cellStyle name="Normal 5 6 2 4 4 2 2" xfId="38869" xr:uid="{4762DA7E-578A-497B-A433-8D4A6E376440}"/>
    <cellStyle name="Normal 5 6 2 4 4 2 3" xfId="53753" xr:uid="{1C937790-AE2F-4EFC-A60B-C3CBA1CDB880}"/>
    <cellStyle name="Normal 5 6 2 4 4 3" xfId="18333" xr:uid="{B75E1479-4423-4645-8C8D-F8BAB9441DA3}"/>
    <cellStyle name="Normal 5 6 2 4 4 3 2" xfId="41254" xr:uid="{84FAC34A-4C2B-4CD6-97F6-B6CF7B5D98EC}"/>
    <cellStyle name="Normal 5 6 2 4 4 4" xfId="32023" xr:uid="{322F4F61-3F86-4577-B827-F2D7675EA983}"/>
    <cellStyle name="Normal 5 6 2 4 4 5" xfId="46907" xr:uid="{CDE9F98D-7AE6-46D6-842D-527880C10415}"/>
    <cellStyle name="Normal 5 6 2 4 4 6" xfId="11487" xr:uid="{0DF35809-F6F3-49C8-9418-1F8CFC10EECB}"/>
    <cellStyle name="Normal 5 6 2 4 5" xfId="2980" xr:uid="{6ED2D381-3DCC-4C91-BE8C-3B1FD24AE17D}"/>
    <cellStyle name="Normal 5 6 2 4 5 2" xfId="41255" xr:uid="{E205C6C8-2763-45B8-99FF-A830BEC82FD2}"/>
    <cellStyle name="Normal 5 6 2 4 5 3" xfId="35447" xr:uid="{4973688D-2631-4C7E-8320-4BECF04EA45B}"/>
    <cellStyle name="Normal 5 6 2 4 5 4" xfId="50331" xr:uid="{702A4609-7164-4ECE-9721-72B090E5BD9E}"/>
    <cellStyle name="Normal 5 6 2 4 5 5" xfId="21755" xr:uid="{9B2D1E19-2E26-48FB-8962-ADF79A8665E6}"/>
    <cellStyle name="Normal 5 6 2 4 6" xfId="14911" xr:uid="{24298D27-D59E-481B-9F1A-CD443444C4D6}"/>
    <cellStyle name="Normal 5 6 2 4 6 2" xfId="40860" xr:uid="{00629ADC-B2F7-43E8-8F7C-85968A0E0D97}"/>
    <cellStyle name="Normal 5 6 2 4 7" xfId="28601" xr:uid="{F71E5545-BFFA-48EA-BF24-9EC31FAABB53}"/>
    <cellStyle name="Normal 5 6 2 4 8" xfId="43485" xr:uid="{870CC7A7-2A94-4092-840B-C0711A2652CE}"/>
    <cellStyle name="Normal 5 6 2 4 9" xfId="8065" xr:uid="{888A7A78-FAEE-4C05-9E3B-1A7D5EA02B16}"/>
    <cellStyle name="Normal 5 6 2 5" xfId="586" xr:uid="{B9A88820-C065-47FA-8CE6-4357C96FA127}"/>
    <cellStyle name="Normal 5 6 2 5 2" xfId="2981" xr:uid="{80BBF07C-2E5C-4840-80A5-7724BB8DB676}"/>
    <cellStyle name="Normal 5 6 2 5 2 2" xfId="13201" xr:uid="{06334190-BD04-4E01-B192-1D092F7DCA17}"/>
    <cellStyle name="Normal 5 6 2 5 2 2 2" xfId="26891" xr:uid="{755CC014-8AFF-46EE-A584-A4EF1EA449F0}"/>
    <cellStyle name="Normal 5 6 2 5 2 2 2 2" xfId="40583" xr:uid="{7D650FF3-B4A1-44E4-8BC9-A5A82D84F63E}"/>
    <cellStyle name="Normal 5 6 2 5 2 2 2 3" xfId="55467" xr:uid="{C4789CEF-0A10-4316-857D-8A9D08B60985}"/>
    <cellStyle name="Normal 5 6 2 5 2 2 3" xfId="20047" xr:uid="{9CB76AB9-8F45-4D88-90E7-3438AA1E11F2}"/>
    <cellStyle name="Normal 5 6 2 5 2 2 4" xfId="33737" xr:uid="{50F5329E-C21E-4647-8779-3E9BDDDA7F10}"/>
    <cellStyle name="Normal 5 6 2 5 2 2 5" xfId="48621" xr:uid="{CBFE9F08-1BB1-41A7-A631-F4DBECF9BBFC}"/>
    <cellStyle name="Normal 5 6 2 5 2 3" xfId="23469" xr:uid="{2C9BEE79-BC2A-4A5A-9D6F-B31A98C389D6}"/>
    <cellStyle name="Normal 5 6 2 5 2 3 2" xfId="37161" xr:uid="{DB2D185D-07CE-4F4A-A3BD-893BFFA06FEB}"/>
    <cellStyle name="Normal 5 6 2 5 2 3 3" xfId="52045" xr:uid="{2C39D6A1-825A-421E-881A-FA2AAEB57C58}"/>
    <cellStyle name="Normal 5 6 2 5 2 4" xfId="16625" xr:uid="{553513D3-347A-49AC-8275-8C5244FD257B}"/>
    <cellStyle name="Normal 5 6 2 5 2 4 2" xfId="41256" xr:uid="{FE099049-E297-4425-8660-8986A05D9A6C}"/>
    <cellStyle name="Normal 5 6 2 5 2 5" xfId="30315" xr:uid="{DF6A4441-E92E-4984-9106-F2012926988B}"/>
    <cellStyle name="Normal 5 6 2 5 2 6" xfId="45199" xr:uid="{DE392B5E-70BC-4F58-9858-F1A598EF88BD}"/>
    <cellStyle name="Normal 5 6 2 5 2 7" xfId="9779" xr:uid="{46F77D19-2C6B-4D8B-A3AF-C5E177D1705B}"/>
    <cellStyle name="Normal 5 6 2 5 3" xfId="2982" xr:uid="{AD544EE8-E8FA-4A88-B1C5-C3CD976846E2}"/>
    <cellStyle name="Normal 5 6 2 5 3 2" xfId="25179" xr:uid="{581E0291-A66A-49F6-901D-F2E2A7D17328}"/>
    <cellStyle name="Normal 5 6 2 5 3 2 2" xfId="38871" xr:uid="{4C9EDDB4-4629-4E64-A37C-E0E8C18D87FE}"/>
    <cellStyle name="Normal 5 6 2 5 3 2 3" xfId="53755" xr:uid="{04AF074F-F9A7-4AC8-9F73-02BC3FC13CDF}"/>
    <cellStyle name="Normal 5 6 2 5 3 3" xfId="18335" xr:uid="{0DA8543A-97DF-4629-BAAA-1B6CA1223DA6}"/>
    <cellStyle name="Normal 5 6 2 5 3 3 2" xfId="41257" xr:uid="{E6761BCA-045D-4D85-B5AE-8E02331AB7AE}"/>
    <cellStyle name="Normal 5 6 2 5 3 4" xfId="32025" xr:uid="{683F0D9C-0B5E-418E-B44E-6705C53D5916}"/>
    <cellStyle name="Normal 5 6 2 5 3 5" xfId="46909" xr:uid="{EB96F738-CE89-4914-99E8-DBECB9C55F25}"/>
    <cellStyle name="Normal 5 6 2 5 3 6" xfId="11489" xr:uid="{9FB91716-F86A-4A85-A0D5-BDF2FB298B28}"/>
    <cellStyle name="Normal 5 6 2 5 4" xfId="2983" xr:uid="{AB005A42-69E9-4B74-A2A0-75DE6FC8C15F}"/>
    <cellStyle name="Normal 5 6 2 5 4 2" xfId="41258" xr:uid="{A045DF38-19CF-414A-B8AF-D406AD525AEC}"/>
    <cellStyle name="Normal 5 6 2 5 4 3" xfId="35449" xr:uid="{24326C59-0396-406A-9714-76B6ABA513E9}"/>
    <cellStyle name="Normal 5 6 2 5 4 4" xfId="50333" xr:uid="{7739F318-BA56-40E4-98C1-E5DFF5270E7A}"/>
    <cellStyle name="Normal 5 6 2 5 4 5" xfId="21757" xr:uid="{FA42272A-EFF9-4DA9-803F-C6BCA507160B}"/>
    <cellStyle name="Normal 5 6 2 5 5" xfId="14913" xr:uid="{15E5C80A-37DB-4C78-931F-4710F1D905B4}"/>
    <cellStyle name="Normal 5 6 2 5 5 2" xfId="40862" xr:uid="{043A30CF-A2B2-4F6D-878F-B9C2AC574485}"/>
    <cellStyle name="Normal 5 6 2 5 6" xfId="28603" xr:uid="{956AC4C4-0B7B-4412-A21A-4A91B287F9C5}"/>
    <cellStyle name="Normal 5 6 2 5 7" xfId="43487" xr:uid="{C88F927E-D1F5-4F33-836A-F538D2DCF864}"/>
    <cellStyle name="Normal 5 6 2 5 8" xfId="8067" xr:uid="{C8D48C76-7C63-4B62-A74A-F75ADF3FDF9E}"/>
    <cellStyle name="Normal 5 6 2 6" xfId="2984" xr:uid="{953110C4-1E24-4D30-9987-405AF9962983}"/>
    <cellStyle name="Normal 5 6 2 6 2" xfId="2985" xr:uid="{A835F1AA-9633-4568-9B63-AA9EBAB1351D}"/>
    <cellStyle name="Normal 5 6 2 6 2 2" xfId="13202" xr:uid="{B4477225-6066-43EF-9D27-DE797B96BDC1}"/>
    <cellStyle name="Normal 5 6 2 6 2 2 2" xfId="26892" xr:uid="{C58A40D7-B778-4DB3-9E35-AACB45D90159}"/>
    <cellStyle name="Normal 5 6 2 6 2 2 2 2" xfId="40584" xr:uid="{DB5B16AB-8CE6-4157-B07A-6836A7359435}"/>
    <cellStyle name="Normal 5 6 2 6 2 2 2 3" xfId="55468" xr:uid="{7E8DF6F9-ED54-4E2E-87DA-24EB54511D05}"/>
    <cellStyle name="Normal 5 6 2 6 2 2 3" xfId="20048" xr:uid="{F284CEBB-BA39-4F26-A542-EBF6DF3E549E}"/>
    <cellStyle name="Normal 5 6 2 6 2 2 4" xfId="33738" xr:uid="{A361F69E-5E7F-4FFB-8CB7-9E64F4BD54B2}"/>
    <cellStyle name="Normal 5 6 2 6 2 2 5" xfId="48622" xr:uid="{9CE96A5D-9270-4190-BAEE-C2BBEB08E6CB}"/>
    <cellStyle name="Normal 5 6 2 6 2 3" xfId="23470" xr:uid="{90FB5550-E29E-4FE1-91C1-CEF64C38860A}"/>
    <cellStyle name="Normal 5 6 2 6 2 3 2" xfId="37162" xr:uid="{BFD95132-D62E-4424-8592-FD20FE1D9D9A}"/>
    <cellStyle name="Normal 5 6 2 6 2 3 3" xfId="52046" xr:uid="{76E5C193-9B7B-4039-8EC4-0230C8C35275}"/>
    <cellStyle name="Normal 5 6 2 6 2 4" xfId="16626" xr:uid="{A8B50186-5CE1-44BA-94A3-8AD4EF95C771}"/>
    <cellStyle name="Normal 5 6 2 6 2 4 2" xfId="41260" xr:uid="{4CCD35C7-CCC7-44FD-B5EE-B0548E6B8576}"/>
    <cellStyle name="Normal 5 6 2 6 2 5" xfId="30316" xr:uid="{38526605-C6D7-4AA9-8BFC-16908024BF82}"/>
    <cellStyle name="Normal 5 6 2 6 2 6" xfId="45200" xr:uid="{81321212-F015-4739-97C5-86A311221234}"/>
    <cellStyle name="Normal 5 6 2 6 2 7" xfId="9780" xr:uid="{E22421A5-9A98-4CE4-9B26-5C3E0CA332A3}"/>
    <cellStyle name="Normal 5 6 2 6 3" xfId="2986" xr:uid="{12F5AEFB-CF01-44B8-881B-A1A4F5BF2130}"/>
    <cellStyle name="Normal 5 6 2 6 3 2" xfId="25180" xr:uid="{5890F5F6-D693-4AC3-9DD7-226C3693C85B}"/>
    <cellStyle name="Normal 5 6 2 6 3 2 2" xfId="38872" xr:uid="{E418F69D-A829-4C1D-9407-1D1B08377508}"/>
    <cellStyle name="Normal 5 6 2 6 3 2 3" xfId="53756" xr:uid="{B0753D38-3A22-476B-989B-082C49391D62}"/>
    <cellStyle name="Normal 5 6 2 6 3 3" xfId="18336" xr:uid="{6A462467-1334-4742-B6FA-5B5B8D133278}"/>
    <cellStyle name="Normal 5 6 2 6 3 3 2" xfId="41261" xr:uid="{A83492D5-1888-41EB-A37B-EC3915093D23}"/>
    <cellStyle name="Normal 5 6 2 6 3 4" xfId="32026" xr:uid="{64AD26FD-78CE-4FDE-9C2F-BA91A765B704}"/>
    <cellStyle name="Normal 5 6 2 6 3 5" xfId="46910" xr:uid="{BD58AE9F-049A-4D9D-AAC6-2E903C80CAF5}"/>
    <cellStyle name="Normal 5 6 2 6 3 6" xfId="11490" xr:uid="{B0B13C47-6C4C-4508-AD1A-AE749A15F627}"/>
    <cellStyle name="Normal 5 6 2 6 4" xfId="2987" xr:uid="{45CFAD07-5705-438D-A3AE-721F1641FC69}"/>
    <cellStyle name="Normal 5 6 2 6 4 2" xfId="41262" xr:uid="{4B09E0B6-6AFD-4C97-B1D3-51719BF65C0E}"/>
    <cellStyle name="Normal 5 6 2 6 4 3" xfId="35450" xr:uid="{1F55A05E-4900-478A-92BA-154564D7D45D}"/>
    <cellStyle name="Normal 5 6 2 6 4 4" xfId="50334" xr:uid="{19B62E5A-A164-4EFB-A909-50792AEF6572}"/>
    <cellStyle name="Normal 5 6 2 6 4 5" xfId="21758" xr:uid="{994E7841-8714-4FB2-BE81-9E8E335D800F}"/>
    <cellStyle name="Normal 5 6 2 6 5" xfId="14914" xr:uid="{3680BF18-88BB-46FD-9576-772AD568AB25}"/>
    <cellStyle name="Normal 5 6 2 6 5 2" xfId="41259" xr:uid="{D8D5D433-3EE0-4651-8A7A-6DCB0157D4B1}"/>
    <cellStyle name="Normal 5 6 2 6 6" xfId="28604" xr:uid="{109FEE4D-98F1-4CCE-A930-13B3AC88ED24}"/>
    <cellStyle name="Normal 5 6 2 6 7" xfId="43488" xr:uid="{B5990C30-C62A-428D-8681-6D70A9455458}"/>
    <cellStyle name="Normal 5 6 2 6 8" xfId="8068" xr:uid="{DBF6A621-79DB-4168-BFA8-ECD71567A8C2}"/>
    <cellStyle name="Normal 5 6 2 7" xfId="2988" xr:uid="{2B9B965C-CE38-429C-AC3E-66E2790F4D5C}"/>
    <cellStyle name="Normal 5 6 2 7 2" xfId="13188" xr:uid="{A63D679C-7E53-4BB0-B2F6-3038BED0F9F4}"/>
    <cellStyle name="Normal 5 6 2 7 2 2" xfId="26878" xr:uid="{BBAC3029-7DD8-4DF3-ADF1-76933800D52C}"/>
    <cellStyle name="Normal 5 6 2 7 2 2 2" xfId="40570" xr:uid="{3732803C-BD06-48BD-8379-577B98301E59}"/>
    <cellStyle name="Normal 5 6 2 7 2 2 3" xfId="55454" xr:uid="{21957DC0-0A46-46AF-862C-C72D3F458BB5}"/>
    <cellStyle name="Normal 5 6 2 7 2 3" xfId="20034" xr:uid="{2D8D0D50-63B1-4868-AC91-C39CB34B1ED1}"/>
    <cellStyle name="Normal 5 6 2 7 2 4" xfId="33724" xr:uid="{16434E3C-01CA-4A39-B451-DE447D562F1A}"/>
    <cellStyle name="Normal 5 6 2 7 2 5" xfId="48608" xr:uid="{F7E56E54-720B-45D1-9537-0DAA059ED208}"/>
    <cellStyle name="Normal 5 6 2 7 3" xfId="23456" xr:uid="{2FD18B24-7220-414E-8EBA-DCE2E45DEDCE}"/>
    <cellStyle name="Normal 5 6 2 7 3 2" xfId="37148" xr:uid="{E6CDDFC7-F6D0-4DD1-9670-5FF8967AAAB6}"/>
    <cellStyle name="Normal 5 6 2 7 3 3" xfId="52032" xr:uid="{050EFE51-A131-453C-9C3B-38665C596917}"/>
    <cellStyle name="Normal 5 6 2 7 4" xfId="16612" xr:uid="{C0FC0E00-E548-47AC-A2CC-21F361176859}"/>
    <cellStyle name="Normal 5 6 2 7 4 2" xfId="41263" xr:uid="{B39389E4-2C49-497C-B517-52AF6142CD25}"/>
    <cellStyle name="Normal 5 6 2 7 5" xfId="30302" xr:uid="{12F7767E-081B-48DB-9DE7-B99193A960E4}"/>
    <cellStyle name="Normal 5 6 2 7 6" xfId="45186" xr:uid="{BD09FF79-DBCD-4C3B-9F49-23497651B50E}"/>
    <cellStyle name="Normal 5 6 2 7 7" xfId="9766" xr:uid="{449F2BDA-7FE8-4D8A-9B1A-DF10CF97BBC8}"/>
    <cellStyle name="Normal 5 6 2 8" xfId="2989" xr:uid="{05C7DD1C-3688-485E-BC60-26DAF960D71F}"/>
    <cellStyle name="Normal 5 6 2 8 2" xfId="25166" xr:uid="{E1820BF9-67B7-4F0F-9FD3-44A47B66418F}"/>
    <cellStyle name="Normal 5 6 2 8 2 2" xfId="38858" xr:uid="{05E91CCF-767D-42C0-83C0-02FE56EEF98A}"/>
    <cellStyle name="Normal 5 6 2 8 2 3" xfId="53742" xr:uid="{4E113883-449C-4CC6-97CF-4090B89170E6}"/>
    <cellStyle name="Normal 5 6 2 8 3" xfId="18322" xr:uid="{3627CA9E-98FB-48F3-A744-9C2D78CF18B3}"/>
    <cellStyle name="Normal 5 6 2 8 3 2" xfId="41264" xr:uid="{DB8AB476-DE34-4452-A111-719E9180BBB0}"/>
    <cellStyle name="Normal 5 6 2 8 4" xfId="32012" xr:uid="{8C357203-783F-451D-AA95-02E432445238}"/>
    <cellStyle name="Normal 5 6 2 8 5" xfId="46896" xr:uid="{BFC7EB5F-DD90-4D6F-89C0-1AEC095FB848}"/>
    <cellStyle name="Normal 5 6 2 8 6" xfId="11476" xr:uid="{1907B950-8611-4F79-8FA6-740E847AF0B3}"/>
    <cellStyle name="Normal 5 6 2 9" xfId="2990" xr:uid="{849B4A0B-4B41-4FCF-AC83-9AFFDE3C976E}"/>
    <cellStyle name="Normal 5 6 2 9 2" xfId="41265" xr:uid="{67EDE0D5-23E8-4955-AB93-16B2427B846C}"/>
    <cellStyle name="Normal 5 6 2 9 3" xfId="35436" xr:uid="{355A89B6-4706-4F45-8BB1-19918B114CE8}"/>
    <cellStyle name="Normal 5 6 2 9 4" xfId="50320" xr:uid="{382331BA-43C1-4976-A068-543095A76B4E}"/>
    <cellStyle name="Normal 5 6 2 9 5" xfId="21744" xr:uid="{7FFB604B-B47A-466E-AE58-27B1F90501A7}"/>
    <cellStyle name="Normal 5 6 3" xfId="315" xr:uid="{B982732C-8738-4A06-BCE9-E28D079CF948}"/>
    <cellStyle name="Normal 5 6 3 10" xfId="28605" xr:uid="{0A1C7E92-DA7A-4275-97AB-E799C7B61986}"/>
    <cellStyle name="Normal 5 6 3 11" xfId="43489" xr:uid="{AF8B7854-6393-4357-837B-94929AEC3318}"/>
    <cellStyle name="Normal 5 6 3 12" xfId="8069" xr:uid="{85270722-8CF0-4322-A1B3-A15A2BEBFBDF}"/>
    <cellStyle name="Normal 5 6 3 2" xfId="587" xr:uid="{56914516-F9A8-4604-8B94-3D0EF79E3F25}"/>
    <cellStyle name="Normal 5 6 3 2 10" xfId="8070" xr:uid="{4010AE12-1C14-406A-A0E6-6447F3DFB330}"/>
    <cellStyle name="Normal 5 6 3 2 2" xfId="588" xr:uid="{A96A7AAB-DB70-4BEA-860E-1AE3243D7B98}"/>
    <cellStyle name="Normal 5 6 3 2 2 2" xfId="1401" xr:uid="{A3600213-4D28-48A8-9686-43B2A62CD6B4}"/>
    <cellStyle name="Normal 5 6 3 2 2 2 2" xfId="1402" xr:uid="{8F16DCCE-8F0C-440C-9FD2-29AEB728DDC7}"/>
    <cellStyle name="Normal 5 6 3 2 2 2 2 2" xfId="26895" xr:uid="{210C9440-DD85-4CCE-9569-CF4DD1B49911}"/>
    <cellStyle name="Normal 5 6 3 2 2 2 2 2 2" xfId="40587" xr:uid="{6F08AD1D-8CEB-49EB-8C58-D95CCDC54105}"/>
    <cellStyle name="Normal 5 6 3 2 2 2 2 2 3" xfId="55471" xr:uid="{2A545673-4C24-4023-A1C3-0C63AB2395AB}"/>
    <cellStyle name="Normal 5 6 3 2 2 2 2 3" xfId="20051" xr:uid="{135EF2A1-B49E-48FC-9086-EF8BF1A5D5FD}"/>
    <cellStyle name="Normal 5 6 3 2 2 2 2 3 2" xfId="41094" xr:uid="{0BC97852-20F9-44AC-BCFD-815F82DC123E}"/>
    <cellStyle name="Normal 5 6 3 2 2 2 2 4" xfId="33741" xr:uid="{5055CCA0-CD34-47F4-B7CA-1F7638D2E4F9}"/>
    <cellStyle name="Normal 5 6 3 2 2 2 2 5" xfId="48625" xr:uid="{62867EA1-D208-4060-9887-AB22E6476D86}"/>
    <cellStyle name="Normal 5 6 3 2 2 2 2 6" xfId="13205" xr:uid="{01A842CD-46F4-489B-87F1-189DEAEFD8DA}"/>
    <cellStyle name="Normal 5 6 3 2 2 2 3" xfId="23473" xr:uid="{813F2A6F-2FCB-415D-84EE-9CB90D11AAC0}"/>
    <cellStyle name="Normal 5 6 3 2 2 2 3 2" xfId="37165" xr:uid="{E88BA054-B41F-466A-BFB0-A1B0C67D6992}"/>
    <cellStyle name="Normal 5 6 3 2 2 2 3 3" xfId="52049" xr:uid="{C7AC10CF-6CEB-41F2-A425-FD6B9AB566BA}"/>
    <cellStyle name="Normal 5 6 3 2 2 2 4" xfId="16629" xr:uid="{401EA4DE-4068-499E-A489-0285A77D88AA}"/>
    <cellStyle name="Normal 5 6 3 2 2 2 4 2" xfId="41093" xr:uid="{DFD25FF8-78C7-4D41-A27A-F08D74CEC86D}"/>
    <cellStyle name="Normal 5 6 3 2 2 2 5" xfId="30319" xr:uid="{EE8FB09E-F680-4F88-84BF-D3D01D553E93}"/>
    <cellStyle name="Normal 5 6 3 2 2 2 6" xfId="45203" xr:uid="{B9006F2D-0E13-41B3-9EFB-7E18CFC9F58C}"/>
    <cellStyle name="Normal 5 6 3 2 2 2 7" xfId="9783" xr:uid="{C1430724-A776-4CFA-BD7A-AD84CDB3CDBB}"/>
    <cellStyle name="Normal 5 6 3 2 2 3" xfId="1403" xr:uid="{8D2EFDE4-90D1-4899-9E8B-C5CEFBFD432E}"/>
    <cellStyle name="Normal 5 6 3 2 2 3 2" xfId="25183" xr:uid="{EAAC874C-14A8-469D-9C45-91817E3A9AF0}"/>
    <cellStyle name="Normal 5 6 3 2 2 3 2 2" xfId="38875" xr:uid="{2BFF3CAF-4CCD-4312-A7CE-72C841C7380F}"/>
    <cellStyle name="Normal 5 6 3 2 2 3 2 3" xfId="53759" xr:uid="{CA0FA233-38DC-4DB2-943B-0D0C7AC17C44}"/>
    <cellStyle name="Normal 5 6 3 2 2 3 3" xfId="18339" xr:uid="{D6366A3E-97AB-4E28-AC80-AF9FBBF05834}"/>
    <cellStyle name="Normal 5 6 3 2 2 3 3 2" xfId="41095" xr:uid="{0C4EB320-1551-4C07-AEE4-EDBDD52122F6}"/>
    <cellStyle name="Normal 5 6 3 2 2 3 4" xfId="32029" xr:uid="{C9AADC4F-4C04-4620-9EE6-4A4F7D7ABF55}"/>
    <cellStyle name="Normal 5 6 3 2 2 3 5" xfId="46913" xr:uid="{38FDB357-E041-4FD0-BE6A-1286D190BDC5}"/>
    <cellStyle name="Normal 5 6 3 2 2 3 6" xfId="11493" xr:uid="{37138C14-7DCF-457F-B951-B1E94C4FD751}"/>
    <cellStyle name="Normal 5 6 3 2 2 4" xfId="2991" xr:uid="{6680B95D-2C05-4450-86E8-ED7CFE7EE093}"/>
    <cellStyle name="Normal 5 6 3 2 2 4 2" xfId="41266" xr:uid="{46C69CCE-1CCD-4BBF-BC34-138049C94793}"/>
    <cellStyle name="Normal 5 6 3 2 2 4 3" xfId="35453" xr:uid="{4093B6A1-6A2C-4FF9-94D5-3DAC2118F7D3}"/>
    <cellStyle name="Normal 5 6 3 2 2 4 4" xfId="50337" xr:uid="{159C6975-D13F-468E-8BF7-B09206ACE5EC}"/>
    <cellStyle name="Normal 5 6 3 2 2 4 5" xfId="21761" xr:uid="{147EB45B-64AD-4540-884E-74B9B2F01550}"/>
    <cellStyle name="Normal 5 6 3 2 2 5" xfId="14917" xr:uid="{F8F2D39E-94ED-46E0-8A24-ACF28AC741FD}"/>
    <cellStyle name="Normal 5 6 3 2 2 5 2" xfId="40864" xr:uid="{BDE6F952-EDC7-457B-863D-BDEB05D17B7A}"/>
    <cellStyle name="Normal 5 6 3 2 2 6" xfId="28607" xr:uid="{87FE2816-0EBC-42FE-B46F-D909256BC75D}"/>
    <cellStyle name="Normal 5 6 3 2 2 7" xfId="43491" xr:uid="{96014BEB-4233-4261-A950-FDC1E240F52D}"/>
    <cellStyle name="Normal 5 6 3 2 2 8" xfId="8071" xr:uid="{401C7FCA-AD3C-4F86-9F76-1FD5C101BBC8}"/>
    <cellStyle name="Normal 5 6 3 2 3" xfId="1404" xr:uid="{10ABBED6-6E97-43A2-8E28-E7DF1FB5529C}"/>
    <cellStyle name="Normal 5 6 3 2 3 2" xfId="1405" xr:uid="{41749950-D172-4B36-8FB0-51A60B06FC0C}"/>
    <cellStyle name="Normal 5 6 3 2 3 2 2" xfId="26894" xr:uid="{B0755626-A932-44A8-B99C-4CAD2606393C}"/>
    <cellStyle name="Normal 5 6 3 2 3 2 2 2" xfId="40586" xr:uid="{871E159C-5919-4021-8043-EB3D9BE29218}"/>
    <cellStyle name="Normal 5 6 3 2 3 2 2 3" xfId="55470" xr:uid="{75F874D8-9F58-49D1-8BA2-56DCE643AFA5}"/>
    <cellStyle name="Normal 5 6 3 2 3 2 3" xfId="20050" xr:uid="{C23179A0-19FE-4E55-9D42-D90CDAD7B3FC}"/>
    <cellStyle name="Normal 5 6 3 2 3 2 3 2" xfId="41097" xr:uid="{66EEAC20-AE66-4B62-8C27-645EADB3384F}"/>
    <cellStyle name="Normal 5 6 3 2 3 2 4" xfId="33740" xr:uid="{66D0B640-DF83-4C6D-A7EE-C11D580DFB70}"/>
    <cellStyle name="Normal 5 6 3 2 3 2 5" xfId="48624" xr:uid="{7A48BFD5-24B8-4C64-9B58-A5BFBC1E3F72}"/>
    <cellStyle name="Normal 5 6 3 2 3 2 6" xfId="13204" xr:uid="{21C8BD23-35A8-472A-A2D2-30FE99F76149}"/>
    <cellStyle name="Normal 5 6 3 2 3 3" xfId="2992" xr:uid="{EFD0A0F1-20B0-426E-8151-79ACBAF1B3AE}"/>
    <cellStyle name="Normal 5 6 3 2 3 3 2" xfId="41267" xr:uid="{18238037-C01D-437C-91BD-B5C19B8B2588}"/>
    <cellStyle name="Normal 5 6 3 2 3 3 3" xfId="37164" xr:uid="{A0225ED1-5A3B-4DD8-983A-C9D4320382A4}"/>
    <cellStyle name="Normal 5 6 3 2 3 3 4" xfId="52048" xr:uid="{F0D543CF-B0A9-4E49-94FB-E0A50A9EAA3B}"/>
    <cellStyle name="Normal 5 6 3 2 3 3 5" xfId="23472" xr:uid="{2ADAFFB6-C7BE-4905-B5AC-C320D65C576E}"/>
    <cellStyle name="Normal 5 6 3 2 3 4" xfId="2993" xr:uid="{6AE7715A-0D9D-419B-9AC9-CB899E314D99}"/>
    <cellStyle name="Normal 5 6 3 2 3 4 2" xfId="41268" xr:uid="{9CAD6B81-785F-476F-A694-CDB37D159089}"/>
    <cellStyle name="Normal 5 6 3 2 3 4 3" xfId="16628" xr:uid="{8F1ED1C5-DC76-4506-83FF-52E204F44981}"/>
    <cellStyle name="Normal 5 6 3 2 3 5" xfId="41096" xr:uid="{62E1C29B-3704-44BD-AA28-B14DFE521BB6}"/>
    <cellStyle name="Normal 5 6 3 2 3 6" xfId="30318" xr:uid="{B509ACC5-2CC8-488A-87AE-5641724CC6D2}"/>
    <cellStyle name="Normal 5 6 3 2 3 7" xfId="45202" xr:uid="{89542096-C90F-49F7-8060-D6664424C1A7}"/>
    <cellStyle name="Normal 5 6 3 2 3 8" xfId="9782" xr:uid="{16993E13-909C-478A-954C-449F7649785F}"/>
    <cellStyle name="Normal 5 6 3 2 4" xfId="1406" xr:uid="{E369E5EC-F5E2-4A36-A910-5D2176F47201}"/>
    <cellStyle name="Normal 5 6 3 2 4 2" xfId="25182" xr:uid="{3A40E33D-7630-4E93-B977-38A73D819C76}"/>
    <cellStyle name="Normal 5 6 3 2 4 2 2" xfId="38874" xr:uid="{51E8398D-4860-4C5F-9A2D-E33BF921B68C}"/>
    <cellStyle name="Normal 5 6 3 2 4 2 3" xfId="53758" xr:uid="{CC589718-B1B5-4486-AC7E-DA6960F77894}"/>
    <cellStyle name="Normal 5 6 3 2 4 3" xfId="18338" xr:uid="{89E1C6D8-C43C-4BD4-824C-17016F9DFF11}"/>
    <cellStyle name="Normal 5 6 3 2 4 3 2" xfId="41098" xr:uid="{582E00ED-F188-4F7E-9DBF-C78E1DF4E2D3}"/>
    <cellStyle name="Normal 5 6 3 2 4 4" xfId="32028" xr:uid="{587D747A-DEE8-4DC7-9155-79D76235D45D}"/>
    <cellStyle name="Normal 5 6 3 2 4 5" xfId="46912" xr:uid="{3B48C107-873C-44C4-A15B-8D4238AA323E}"/>
    <cellStyle name="Normal 5 6 3 2 4 6" xfId="11492" xr:uid="{43325A06-47BF-4882-95C8-48888EF15363}"/>
    <cellStyle name="Normal 5 6 3 2 5" xfId="2994" xr:uid="{7BECB8C7-C251-40E9-8617-52AD004D752B}"/>
    <cellStyle name="Normal 5 6 3 2 5 2" xfId="41269" xr:uid="{06F411E3-BC95-497C-9B7E-626736E0C319}"/>
    <cellStyle name="Normal 5 6 3 2 5 3" xfId="35452" xr:uid="{69F769B9-5C7C-433A-9EF3-F3750EFDC362}"/>
    <cellStyle name="Normal 5 6 3 2 5 4" xfId="50336" xr:uid="{15051DD6-01FB-40F4-BE53-21625D51C2A1}"/>
    <cellStyle name="Normal 5 6 3 2 5 5" xfId="21760" xr:uid="{214578D3-7584-442F-A657-D097CA662824}"/>
    <cellStyle name="Normal 5 6 3 2 6" xfId="2995" xr:uid="{2D334780-2B83-47C1-A940-E5D8A475E49C}"/>
    <cellStyle name="Normal 5 6 3 2 6 2" xfId="41270" xr:uid="{85B22B08-F55B-4B3C-BC20-753644A507E1}"/>
    <cellStyle name="Normal 5 6 3 2 6 3" xfId="14916" xr:uid="{103C3093-7C04-4EEF-A47F-A0687C891B19}"/>
    <cellStyle name="Normal 5 6 3 2 7" xfId="40863" xr:uid="{0A33C77D-4F1B-4211-A17E-7801D5E486EE}"/>
    <cellStyle name="Normal 5 6 3 2 8" xfId="28606" xr:uid="{4A32090A-3FCB-4B62-B009-3C13A33CD72B}"/>
    <cellStyle name="Normal 5 6 3 2 9" xfId="43490" xr:uid="{943A517C-E8F1-4CA9-9FB8-AEE28271CD43}"/>
    <cellStyle name="Normal 5 6 3 3" xfId="589" xr:uid="{A6DD0EA7-A0E0-4227-B21B-F9B3ED0D8C76}"/>
    <cellStyle name="Normal 5 6 3 3 2" xfId="1407" xr:uid="{93C5FB79-ECC0-4093-9053-BA71A92671C3}"/>
    <cellStyle name="Normal 5 6 3 3 2 2" xfId="1408" xr:uid="{CD6CD8D2-B794-489B-80A5-1C07F63FBE8D}"/>
    <cellStyle name="Normal 5 6 3 3 2 2 2" xfId="26896" xr:uid="{009043D2-3BC3-46BC-AF3B-8E85801C2E0E}"/>
    <cellStyle name="Normal 5 6 3 3 2 2 2 2" xfId="40588" xr:uid="{8F4DDA70-EC35-4136-BF64-B833C92C1DA6}"/>
    <cellStyle name="Normal 5 6 3 3 2 2 2 3" xfId="55472" xr:uid="{0F587030-8D30-42AE-8A3A-7556386A94E2}"/>
    <cellStyle name="Normal 5 6 3 3 2 2 3" xfId="20052" xr:uid="{D72B09DD-31F6-4E76-B23D-A687B2D5C269}"/>
    <cellStyle name="Normal 5 6 3 3 2 2 3 2" xfId="41100" xr:uid="{CBB7C60D-E489-4B7C-886F-7D1FE144946B}"/>
    <cellStyle name="Normal 5 6 3 3 2 2 4" xfId="33742" xr:uid="{F95182AC-0321-41EC-885E-D78513F48B5E}"/>
    <cellStyle name="Normal 5 6 3 3 2 2 5" xfId="48626" xr:uid="{C7AD6996-206A-451B-A2DC-18C47D2FB2B6}"/>
    <cellStyle name="Normal 5 6 3 3 2 2 6" xfId="13206" xr:uid="{B7936DAE-CF08-42CC-9E06-6B6BBA822E80}"/>
    <cellStyle name="Normal 5 6 3 3 2 3" xfId="2996" xr:uid="{570F6A0C-115B-425B-BD48-257227AF9B22}"/>
    <cellStyle name="Normal 5 6 3 3 2 3 2" xfId="41271" xr:uid="{9213113C-010E-4A1C-A04B-FB8773E34242}"/>
    <cellStyle name="Normal 5 6 3 3 2 3 3" xfId="37166" xr:uid="{C410E757-428D-4ED9-BC24-3DED5EA61D4F}"/>
    <cellStyle name="Normal 5 6 3 3 2 3 4" xfId="52050" xr:uid="{AC73D114-4B08-4D90-8844-00FC89F842F8}"/>
    <cellStyle name="Normal 5 6 3 3 2 3 5" xfId="23474" xr:uid="{FDFB868D-5832-4437-888C-318DA7309934}"/>
    <cellStyle name="Normal 5 6 3 3 2 4" xfId="2997" xr:uid="{35DC08C5-DDF1-438F-9544-086574A0EEE1}"/>
    <cellStyle name="Normal 5 6 3 3 2 4 2" xfId="41272" xr:uid="{E7606106-033F-4208-ADBE-B233C490664A}"/>
    <cellStyle name="Normal 5 6 3 3 2 4 3" xfId="16630" xr:uid="{8644091C-C171-40E3-8886-18F110894BAC}"/>
    <cellStyle name="Normal 5 6 3 3 2 5" xfId="41099" xr:uid="{DB92004F-2C92-4D83-BF07-0795AA3BBAB2}"/>
    <cellStyle name="Normal 5 6 3 3 2 6" xfId="30320" xr:uid="{DADF8DB1-3AD6-41F9-A84F-DE68442AD0CB}"/>
    <cellStyle name="Normal 5 6 3 3 2 7" xfId="45204" xr:uid="{5411C523-7867-4549-A01E-14A26E63BF0E}"/>
    <cellStyle name="Normal 5 6 3 3 2 8" xfId="9784" xr:uid="{D9435617-370E-4A3B-9DB4-070D0BE2CFC5}"/>
    <cellStyle name="Normal 5 6 3 3 3" xfId="1409" xr:uid="{6AA349E1-C0C8-4B72-B6B7-4DB5BFA250C3}"/>
    <cellStyle name="Normal 5 6 3 3 3 2" xfId="25184" xr:uid="{156853E1-E8AF-4783-B98F-4CCE3C33AD09}"/>
    <cellStyle name="Normal 5 6 3 3 3 2 2" xfId="38876" xr:uid="{3FC8F2FD-F4DF-4C28-A5AC-52E41C09FB1E}"/>
    <cellStyle name="Normal 5 6 3 3 3 2 3" xfId="53760" xr:uid="{DC820E3F-5113-4FEC-A84B-5ABB89F42E3D}"/>
    <cellStyle name="Normal 5 6 3 3 3 3" xfId="18340" xr:uid="{A90D2353-B7B0-4CE7-8E95-13D8544A20E4}"/>
    <cellStyle name="Normal 5 6 3 3 3 3 2" xfId="41101" xr:uid="{7F998E78-00F9-4C6F-B8BA-265D5FBE0F86}"/>
    <cellStyle name="Normal 5 6 3 3 3 4" xfId="32030" xr:uid="{F13E52F6-7B3B-456E-9490-9E090DB480AF}"/>
    <cellStyle name="Normal 5 6 3 3 3 5" xfId="46914" xr:uid="{557692D9-A430-4344-A0E4-9948DDEC32FF}"/>
    <cellStyle name="Normal 5 6 3 3 3 6" xfId="11494" xr:uid="{34E47342-56E7-4333-B3F1-B60E9EF180D5}"/>
    <cellStyle name="Normal 5 6 3 3 4" xfId="2998" xr:uid="{F2B1BDC3-B797-4C0F-A294-27B38F280BC4}"/>
    <cellStyle name="Normal 5 6 3 3 4 2" xfId="41273" xr:uid="{47E4FF3F-4896-4859-8CED-8E3DD0518457}"/>
    <cellStyle name="Normal 5 6 3 3 4 3" xfId="35454" xr:uid="{CBFF58EB-6D34-4B5D-AC3A-EC56916940C5}"/>
    <cellStyle name="Normal 5 6 3 3 4 4" xfId="50338" xr:uid="{3C7A4B94-D200-4F93-B097-4FAD7152F1E8}"/>
    <cellStyle name="Normal 5 6 3 3 4 5" xfId="21762" xr:uid="{9011A63E-5230-442B-867C-CC81E6C587DD}"/>
    <cellStyle name="Normal 5 6 3 3 5" xfId="2999" xr:uid="{4163170D-D011-4FE9-BC8E-F262A4CAC3DA}"/>
    <cellStyle name="Normal 5 6 3 3 5 2" xfId="41274" xr:uid="{8FB05C63-B1C2-4CAA-9953-0C6F42499C47}"/>
    <cellStyle name="Normal 5 6 3 3 5 3" xfId="14918" xr:uid="{C5B73456-87C3-4D1F-8DC2-D2565AF273F3}"/>
    <cellStyle name="Normal 5 6 3 3 6" xfId="40865" xr:uid="{BEDC5422-D3CC-4790-B0CA-8773BE1A54D8}"/>
    <cellStyle name="Normal 5 6 3 3 7" xfId="28608" xr:uid="{2BEFFD8A-3D0A-4BA3-8E0B-C093205E246D}"/>
    <cellStyle name="Normal 5 6 3 3 8" xfId="43492" xr:uid="{D7C4A537-CFA8-4E7B-A3D5-C1994824BAC3}"/>
    <cellStyle name="Normal 5 6 3 3 9" xfId="8072" xr:uid="{B20D3159-A982-45E9-AD49-CFD98EB388D3}"/>
    <cellStyle name="Normal 5 6 3 4" xfId="1410" xr:uid="{E6DF9C7C-C795-4A77-90AD-7C4F36D497E8}"/>
    <cellStyle name="Normal 5 6 3 4 2" xfId="1411" xr:uid="{FD18B43C-77C3-49B2-AE5B-47664452CFBD}"/>
    <cellStyle name="Normal 5 6 3 4 2 2" xfId="13207" xr:uid="{925FCFA4-390A-4E97-A7FB-0A4C8ABDC54C}"/>
    <cellStyle name="Normal 5 6 3 4 2 2 2" xfId="26897" xr:uid="{E5421A4F-4B03-46CD-86E8-3B900C0A9F65}"/>
    <cellStyle name="Normal 5 6 3 4 2 2 2 2" xfId="40589" xr:uid="{F0A9E5A6-1EF3-4B1E-B785-4D243F783D51}"/>
    <cellStyle name="Normal 5 6 3 4 2 2 2 3" xfId="55473" xr:uid="{E5E9573C-003F-482C-A00D-2F292D0549B0}"/>
    <cellStyle name="Normal 5 6 3 4 2 2 3" xfId="20053" xr:uid="{5742357E-D398-4C04-BF93-E0D96531A7C4}"/>
    <cellStyle name="Normal 5 6 3 4 2 2 4" xfId="33743" xr:uid="{67CE691C-27DA-4AC3-AFD1-184788034E8F}"/>
    <cellStyle name="Normal 5 6 3 4 2 2 5" xfId="48627" xr:uid="{BD68C2C4-0E43-4E66-B52F-06CF91E87C7B}"/>
    <cellStyle name="Normal 5 6 3 4 2 3" xfId="23475" xr:uid="{3E6CBBFD-E5AB-41C0-B34E-E7BC15AB8C10}"/>
    <cellStyle name="Normal 5 6 3 4 2 3 2" xfId="37167" xr:uid="{2F5E0CC7-E38B-4DF1-A2A2-7B3E4EEBF3FE}"/>
    <cellStyle name="Normal 5 6 3 4 2 3 3" xfId="52051" xr:uid="{F22A52E9-7933-4A1A-988B-8C41CF79AC48}"/>
    <cellStyle name="Normal 5 6 3 4 2 4" xfId="16631" xr:uid="{714296C5-BF77-4C5D-81C8-3DA93CB3CD21}"/>
    <cellStyle name="Normal 5 6 3 4 2 4 2" xfId="41103" xr:uid="{C265C203-9698-4CA3-AC47-0CAA36BE1277}"/>
    <cellStyle name="Normal 5 6 3 4 2 5" xfId="30321" xr:uid="{CB8F421B-BD10-4070-9D0A-5C72CBC000BB}"/>
    <cellStyle name="Normal 5 6 3 4 2 6" xfId="45205" xr:uid="{6732E1E6-EE9C-438C-AAEF-36185C3DF28B}"/>
    <cellStyle name="Normal 5 6 3 4 2 7" xfId="9785" xr:uid="{05BE48A9-CC95-4B84-A2B2-B881C0ED94FB}"/>
    <cellStyle name="Normal 5 6 3 4 3" xfId="3000" xr:uid="{4B7059DF-9D02-4CD2-A06A-6A9A7A66F593}"/>
    <cellStyle name="Normal 5 6 3 4 3 2" xfId="25185" xr:uid="{1D495E62-5FF9-4897-BDC2-ABB14373BBD4}"/>
    <cellStyle name="Normal 5 6 3 4 3 2 2" xfId="38877" xr:uid="{6F5280C4-3966-4272-AEC9-6B176ABDC732}"/>
    <cellStyle name="Normal 5 6 3 4 3 2 3" xfId="53761" xr:uid="{F64388C7-29AD-4869-9215-4CD2D9407B49}"/>
    <cellStyle name="Normal 5 6 3 4 3 3" xfId="18341" xr:uid="{AE4B1668-367D-4B89-8311-5311F9178225}"/>
    <cellStyle name="Normal 5 6 3 4 3 3 2" xfId="41275" xr:uid="{0F408F8C-AA4C-45AB-8CA9-103F788AE391}"/>
    <cellStyle name="Normal 5 6 3 4 3 4" xfId="32031" xr:uid="{24144534-9204-45AC-B67C-9A5661BD15DB}"/>
    <cellStyle name="Normal 5 6 3 4 3 5" xfId="46915" xr:uid="{EBBC3816-49E9-4245-8260-ACAA886A15FE}"/>
    <cellStyle name="Normal 5 6 3 4 3 6" xfId="11495" xr:uid="{7CD1D38F-7829-4319-9DED-49CA9D8D421F}"/>
    <cellStyle name="Normal 5 6 3 4 4" xfId="3001" xr:uid="{78F42AA2-8F89-4E47-842D-69F2FF16DAEC}"/>
    <cellStyle name="Normal 5 6 3 4 4 2" xfId="41276" xr:uid="{0E269191-2033-4A41-B0F8-C6A17EDB198F}"/>
    <cellStyle name="Normal 5 6 3 4 4 3" xfId="35455" xr:uid="{6B1EC1EB-87B7-487D-8B85-D1E280A3553D}"/>
    <cellStyle name="Normal 5 6 3 4 4 4" xfId="50339" xr:uid="{F5F09131-9258-4FBC-B2B0-F023D1D5A9A8}"/>
    <cellStyle name="Normal 5 6 3 4 4 5" xfId="21763" xr:uid="{7A0FC418-E79F-4F01-880D-B71ED9E2DE32}"/>
    <cellStyle name="Normal 5 6 3 4 5" xfId="14919" xr:uid="{BB0E584E-341D-49FC-9955-18179E69D5B5}"/>
    <cellStyle name="Normal 5 6 3 4 5 2" xfId="41102" xr:uid="{B8323739-41ED-4A80-9DAA-338C8AF9BDDF}"/>
    <cellStyle name="Normal 5 6 3 4 6" xfId="28609" xr:uid="{E9A424D4-0548-436D-A18A-A823A0866880}"/>
    <cellStyle name="Normal 5 6 3 4 7" xfId="43493" xr:uid="{CF53B421-81BE-4856-9C36-30B88668C419}"/>
    <cellStyle name="Normal 5 6 3 4 8" xfId="8073" xr:uid="{E5CB53CE-434E-4E44-9472-ACB616F97220}"/>
    <cellStyle name="Normal 5 6 3 5" xfId="1412" xr:uid="{A81B9C4C-6740-49CF-9DBE-95FB8CE197FB}"/>
    <cellStyle name="Normal 5 6 3 5 2" xfId="3002" xr:uid="{68D6F843-408C-4BCE-8673-E810DC3B3367}"/>
    <cellStyle name="Normal 5 6 3 5 2 2" xfId="26893" xr:uid="{FA862D2B-1FFC-49AB-BA27-31FB3D3B47EA}"/>
    <cellStyle name="Normal 5 6 3 5 2 2 2" xfId="40585" xr:uid="{70CB65C6-2E49-4AB7-B929-C0CDFC7532A6}"/>
    <cellStyle name="Normal 5 6 3 5 2 2 3" xfId="55469" xr:uid="{A4D97E37-12B5-4E50-A868-6766DDD8D7D9}"/>
    <cellStyle name="Normal 5 6 3 5 2 3" xfId="20049" xr:uid="{288E7826-BC36-4AFA-BA5E-89439B2C6806}"/>
    <cellStyle name="Normal 5 6 3 5 2 3 2" xfId="41277" xr:uid="{F8C0E125-9979-44A6-91AD-A9E10A6ACBF1}"/>
    <cellStyle name="Normal 5 6 3 5 2 4" xfId="33739" xr:uid="{BDEC58DF-9E7B-4396-A3A8-6B1F41C07829}"/>
    <cellStyle name="Normal 5 6 3 5 2 5" xfId="48623" xr:uid="{0017F62D-2F04-4942-A4A7-48799CFC57AF}"/>
    <cellStyle name="Normal 5 6 3 5 2 6" xfId="13203" xr:uid="{7CF97E19-ABA4-4966-92EB-606A427E5194}"/>
    <cellStyle name="Normal 5 6 3 5 3" xfId="3003" xr:uid="{ED81DB42-E19D-4BFD-BE67-B24F0A40B4EF}"/>
    <cellStyle name="Normal 5 6 3 5 3 2" xfId="41278" xr:uid="{B0C147A7-C46F-46EF-83F7-AB1658B0F56E}"/>
    <cellStyle name="Normal 5 6 3 5 3 3" xfId="37163" xr:uid="{38797744-F371-49FE-8A68-A0BC0C612724}"/>
    <cellStyle name="Normal 5 6 3 5 3 4" xfId="52047" xr:uid="{2120DEE6-28B3-43C6-828E-37BE0E570580}"/>
    <cellStyle name="Normal 5 6 3 5 3 5" xfId="23471" xr:uid="{05167E38-BA69-4C07-9D65-95FBFBD9891C}"/>
    <cellStyle name="Normal 5 6 3 5 4" xfId="3004" xr:uid="{868158DF-584D-4D2D-A39C-83067ACD5421}"/>
    <cellStyle name="Normal 5 6 3 5 4 2" xfId="41279" xr:uid="{A94358D1-7F4D-438C-A96E-4F24A744473D}"/>
    <cellStyle name="Normal 5 6 3 5 4 3" xfId="16627" xr:uid="{2A47C932-510B-49AD-B742-6D026676810F}"/>
    <cellStyle name="Normal 5 6 3 5 5" xfId="41104" xr:uid="{76B5ACE2-8A86-430C-888E-1572D922D9D9}"/>
    <cellStyle name="Normal 5 6 3 5 6" xfId="30317" xr:uid="{7F232CF4-B10E-4F8F-BE8F-9036379612E7}"/>
    <cellStyle name="Normal 5 6 3 5 7" xfId="45201" xr:uid="{16C78A4E-C2EF-4D47-8AD9-56D52D18DE85}"/>
    <cellStyle name="Normal 5 6 3 5 8" xfId="9781" xr:uid="{DF12AEC7-E138-45B7-A634-71902BB320B1}"/>
    <cellStyle name="Normal 5 6 3 6" xfId="3005" xr:uid="{00058E60-2648-40B8-8475-0EAB70A6D4D5}"/>
    <cellStyle name="Normal 5 6 3 6 2" xfId="25181" xr:uid="{DB351112-9B05-4C20-85DB-E61F4D070434}"/>
    <cellStyle name="Normal 5 6 3 6 2 2" xfId="38873" xr:uid="{6CFE2331-1D1C-4C1F-8F13-9F328B9183D2}"/>
    <cellStyle name="Normal 5 6 3 6 2 3" xfId="53757" xr:uid="{632E2D62-19AC-4015-BD9E-B781910117BA}"/>
    <cellStyle name="Normal 5 6 3 6 3" xfId="18337" xr:uid="{48494F3B-91E9-4EFA-B962-8F7EB28BA1A8}"/>
    <cellStyle name="Normal 5 6 3 6 3 2" xfId="41280" xr:uid="{55225C1F-B110-4F7F-ACE2-2354BBC97D5F}"/>
    <cellStyle name="Normal 5 6 3 6 4" xfId="32027" xr:uid="{4601CA42-EEF9-458A-8AFA-977E52398845}"/>
    <cellStyle name="Normal 5 6 3 6 5" xfId="46911" xr:uid="{F4595816-01C4-40E7-AD36-D7AFE0404F83}"/>
    <cellStyle name="Normal 5 6 3 6 6" xfId="11491" xr:uid="{23186EAB-6A77-40DC-8F8A-CE7A8B7EB12D}"/>
    <cellStyle name="Normal 5 6 3 7" xfId="3006" xr:uid="{79F39D2D-DEC6-44B6-B264-CE70B178F5E1}"/>
    <cellStyle name="Normal 5 6 3 7 2" xfId="41281" xr:uid="{6D299502-391D-44D4-802F-53E73217FB72}"/>
    <cellStyle name="Normal 5 6 3 7 3" xfId="35451" xr:uid="{CB6C056A-FFE5-4465-96B4-523694E83525}"/>
    <cellStyle name="Normal 5 6 3 7 4" xfId="50335" xr:uid="{92784A09-DA30-44E1-B41E-4A1648C34326}"/>
    <cellStyle name="Normal 5 6 3 7 5" xfId="21759" xr:uid="{D2E58CD4-1BE5-47F1-9788-3877C5A7FA6E}"/>
    <cellStyle name="Normal 5 6 3 8" xfId="3007" xr:uid="{6A87F76D-43A4-4910-97EA-D0EF82A92428}"/>
    <cellStyle name="Normal 5 6 3 8 2" xfId="41282" xr:uid="{8856ED1A-2031-4C56-8F8D-28A143251FEE}"/>
    <cellStyle name="Normal 5 6 3 8 3" xfId="14915" xr:uid="{A133CF03-926D-48EC-867E-11FA31B248AC}"/>
    <cellStyle name="Normal 5 6 3 9" xfId="40796" xr:uid="{DF08775E-FB11-4581-9439-9F35EB85FD84}"/>
    <cellStyle name="Normal 5 6 4" xfId="316" xr:uid="{FBB1D377-1A68-48A3-80C0-351D45F942D4}"/>
    <cellStyle name="Normal 5 6 4 10" xfId="43494" xr:uid="{C14BB0AC-089B-46FF-85AC-B9992FD8EA6C}"/>
    <cellStyle name="Normal 5 6 4 11" xfId="8074" xr:uid="{9BC7F752-7198-4B82-9F37-3F1F8E45B069}"/>
    <cellStyle name="Normal 5 6 4 2" xfId="590" xr:uid="{20995272-3018-482D-8900-7FD7D4DA7AC0}"/>
    <cellStyle name="Normal 5 6 4 2 2" xfId="591" xr:uid="{D7827A65-CE68-4234-BFB6-8E01AEBC68DF}"/>
    <cellStyle name="Normal 5 6 4 2 2 2" xfId="1413" xr:uid="{9490441E-2F27-46A9-9A78-D01253145653}"/>
    <cellStyle name="Normal 5 6 4 2 2 2 2" xfId="13210" xr:uid="{B8B7B798-27C3-45B7-A7FC-C53C53851EA9}"/>
    <cellStyle name="Normal 5 6 4 2 2 2 2 2" xfId="26900" xr:uid="{B3FD81B4-ABFD-4213-80AD-9C436AAB63B8}"/>
    <cellStyle name="Normal 5 6 4 2 2 2 2 2 2" xfId="40592" xr:uid="{E4189E1D-2F94-47A2-B1C1-E23A49A92871}"/>
    <cellStyle name="Normal 5 6 4 2 2 2 2 2 3" xfId="55476" xr:uid="{CF2BC4E4-D267-4F5F-A56B-A03C45FDF5D5}"/>
    <cellStyle name="Normal 5 6 4 2 2 2 2 3" xfId="20056" xr:uid="{3AB85DF7-ACE9-44AF-BCAA-78E6CD39B5AD}"/>
    <cellStyle name="Normal 5 6 4 2 2 2 2 4" xfId="33746" xr:uid="{986271DC-BDE9-4E1E-A855-03F061168458}"/>
    <cellStyle name="Normal 5 6 4 2 2 2 2 5" xfId="48630" xr:uid="{5768FC91-3240-43E9-B62B-5EC5C06DBC1A}"/>
    <cellStyle name="Normal 5 6 4 2 2 2 3" xfId="23478" xr:uid="{DD2656C0-0719-4BBA-A3BF-FC55E3807763}"/>
    <cellStyle name="Normal 5 6 4 2 2 2 3 2" xfId="37170" xr:uid="{E3C0A0E8-5552-481A-A500-06D60F7C611B}"/>
    <cellStyle name="Normal 5 6 4 2 2 2 3 3" xfId="52054" xr:uid="{05E83AC8-4583-483F-9772-8970834F7870}"/>
    <cellStyle name="Normal 5 6 4 2 2 2 4" xfId="16634" xr:uid="{BBA00E7B-9EED-4A4D-BD62-A02ED4B30390}"/>
    <cellStyle name="Normal 5 6 4 2 2 2 4 2" xfId="41105" xr:uid="{1F8EED80-446A-4F60-9802-EECF4E145123}"/>
    <cellStyle name="Normal 5 6 4 2 2 2 5" xfId="30324" xr:uid="{7A6EDCCC-A5D1-4387-8BBD-8D9FA2F42192}"/>
    <cellStyle name="Normal 5 6 4 2 2 2 6" xfId="45208" xr:uid="{64977602-35D8-44AB-93A5-1CA1A383938C}"/>
    <cellStyle name="Normal 5 6 4 2 2 2 7" xfId="9788" xr:uid="{49ECEAA6-7974-44C3-8635-AC3BDAFC75FA}"/>
    <cellStyle name="Normal 5 6 4 2 2 3" xfId="3008" xr:uid="{C2A07172-3C0B-4DB2-91C0-5716FC1E11E3}"/>
    <cellStyle name="Normal 5 6 4 2 2 3 2" xfId="25188" xr:uid="{395D0EEC-EACC-4F48-BB1B-6854A6BCEED7}"/>
    <cellStyle name="Normal 5 6 4 2 2 3 2 2" xfId="38880" xr:uid="{527088B5-7632-4DBD-8FAF-00F785BAB1DD}"/>
    <cellStyle name="Normal 5 6 4 2 2 3 2 3" xfId="53764" xr:uid="{3044816B-9C57-4ECC-A7D3-A3014E619E7A}"/>
    <cellStyle name="Normal 5 6 4 2 2 3 3" xfId="18344" xr:uid="{B2CA3027-B79C-4B8A-B170-2A3B1EB5906E}"/>
    <cellStyle name="Normal 5 6 4 2 2 3 3 2" xfId="41283" xr:uid="{934E9CF1-F27C-4753-953A-6AF136298595}"/>
    <cellStyle name="Normal 5 6 4 2 2 3 4" xfId="32034" xr:uid="{3E675A32-EF41-4332-A0C7-884A9EE9289B}"/>
    <cellStyle name="Normal 5 6 4 2 2 3 5" xfId="46918" xr:uid="{CBD63B58-A45E-4218-81B9-72038FDE503A}"/>
    <cellStyle name="Normal 5 6 4 2 2 3 6" xfId="11498" xr:uid="{AAEC38A7-13B4-4F25-961D-84E4D63359E7}"/>
    <cellStyle name="Normal 5 6 4 2 2 4" xfId="3009" xr:uid="{4995727C-44AC-4721-92A6-94A68FBB07FD}"/>
    <cellStyle name="Normal 5 6 4 2 2 4 2" xfId="41284" xr:uid="{20F61FEE-598B-46A9-A0F9-69A56B1F55CF}"/>
    <cellStyle name="Normal 5 6 4 2 2 4 3" xfId="35458" xr:uid="{F51F82F6-0029-40E1-B9D1-C970F42B73E4}"/>
    <cellStyle name="Normal 5 6 4 2 2 4 4" xfId="50342" xr:uid="{1A17E587-D242-4F0F-A0EF-CB071AF73406}"/>
    <cellStyle name="Normal 5 6 4 2 2 4 5" xfId="21766" xr:uid="{1FA6D2D2-1BF5-4434-BC32-D01883D00828}"/>
    <cellStyle name="Normal 5 6 4 2 2 5" xfId="14922" xr:uid="{9E6EE441-E340-4A85-B7C5-452CDB850B78}"/>
    <cellStyle name="Normal 5 6 4 2 2 5 2" xfId="40867" xr:uid="{DD3FDE9D-4C36-4E39-9F36-B7D5F88D065D}"/>
    <cellStyle name="Normal 5 6 4 2 2 6" xfId="28612" xr:uid="{FAD0E3E5-596F-4EAB-891E-FE71D437F13D}"/>
    <cellStyle name="Normal 5 6 4 2 2 7" xfId="43496" xr:uid="{807AB276-F610-44A7-9957-9860FD822E7A}"/>
    <cellStyle name="Normal 5 6 4 2 2 8" xfId="8076" xr:uid="{2F1E9E65-3282-42D0-B651-F7E4AF10B4BC}"/>
    <cellStyle name="Normal 5 6 4 2 3" xfId="1414" xr:uid="{500466E6-A0B6-46ED-9C93-42880D448A05}"/>
    <cellStyle name="Normal 5 6 4 2 3 2" xfId="13209" xr:uid="{36347FF1-2503-41C4-9992-88F8FD39DC94}"/>
    <cellStyle name="Normal 5 6 4 2 3 2 2" xfId="26899" xr:uid="{E6BD6D40-127E-42B4-81B2-7CB31AE508AB}"/>
    <cellStyle name="Normal 5 6 4 2 3 2 2 2" xfId="40591" xr:uid="{1443E244-4A6A-4434-B584-60775BA52893}"/>
    <cellStyle name="Normal 5 6 4 2 3 2 2 3" xfId="55475" xr:uid="{50D80085-B693-4AD4-8B4C-5A384C48D310}"/>
    <cellStyle name="Normal 5 6 4 2 3 2 3" xfId="20055" xr:uid="{0752AA04-53C8-4035-847C-6F1C4D2E19B8}"/>
    <cellStyle name="Normal 5 6 4 2 3 2 4" xfId="33745" xr:uid="{D35B9B1C-9083-445C-85CF-EC031A5C0F72}"/>
    <cellStyle name="Normal 5 6 4 2 3 2 5" xfId="48629" xr:uid="{7829A87F-2116-4999-BD6A-F6A2B43AB8EA}"/>
    <cellStyle name="Normal 5 6 4 2 3 3" xfId="23477" xr:uid="{F8E163B7-4EEB-44C4-9AF2-D1ED5C6CCEE3}"/>
    <cellStyle name="Normal 5 6 4 2 3 3 2" xfId="37169" xr:uid="{38C27D47-BE81-4BA0-8CCC-8C98AA2F1C7A}"/>
    <cellStyle name="Normal 5 6 4 2 3 3 3" xfId="52053" xr:uid="{3269463C-44DF-49AF-A1E0-C940576D7910}"/>
    <cellStyle name="Normal 5 6 4 2 3 4" xfId="16633" xr:uid="{3A126C0B-8B48-40A6-A14B-5D54AD796786}"/>
    <cellStyle name="Normal 5 6 4 2 3 4 2" xfId="41106" xr:uid="{40F1147D-8578-4E16-A9AF-946DB026D80E}"/>
    <cellStyle name="Normal 5 6 4 2 3 5" xfId="30323" xr:uid="{FBB0A324-DA52-4DCD-970C-BA390BDAE34F}"/>
    <cellStyle name="Normal 5 6 4 2 3 6" xfId="45207" xr:uid="{6F863C3A-1D89-4A51-8470-B918CDB95703}"/>
    <cellStyle name="Normal 5 6 4 2 3 7" xfId="9787" xr:uid="{0AD7E0F6-A044-423E-B4BC-1A99CD0B3F48}"/>
    <cellStyle name="Normal 5 6 4 2 4" xfId="3010" xr:uid="{6C0475F9-B954-4CB5-B719-C0C5D9C3AFF7}"/>
    <cellStyle name="Normal 5 6 4 2 4 2" xfId="25187" xr:uid="{E1846FA9-46C0-43A1-A916-6CE7F9455529}"/>
    <cellStyle name="Normal 5 6 4 2 4 2 2" xfId="38879" xr:uid="{50370DD1-DFF4-4975-ACE4-C90CCE7CFD74}"/>
    <cellStyle name="Normal 5 6 4 2 4 2 3" xfId="53763" xr:uid="{56CD0D6A-CED2-46BB-944F-1D7E3B03FA70}"/>
    <cellStyle name="Normal 5 6 4 2 4 3" xfId="18343" xr:uid="{A58F30B0-4338-4E6C-B4E3-FEF1B6C51A21}"/>
    <cellStyle name="Normal 5 6 4 2 4 3 2" xfId="41285" xr:uid="{39BEC133-5757-42B1-ABF4-4D82312DB05E}"/>
    <cellStyle name="Normal 5 6 4 2 4 4" xfId="32033" xr:uid="{908708EC-4A95-46F5-8373-E67C411605D8}"/>
    <cellStyle name="Normal 5 6 4 2 4 5" xfId="46917" xr:uid="{24F31233-2B54-4DC2-8882-29393E87095C}"/>
    <cellStyle name="Normal 5 6 4 2 4 6" xfId="11497" xr:uid="{E864FB71-7EB4-47E1-92BD-65327E987F04}"/>
    <cellStyle name="Normal 5 6 4 2 5" xfId="3011" xr:uid="{39CF0E1E-4DAC-4771-BE47-CAFD0B97A729}"/>
    <cellStyle name="Normal 5 6 4 2 5 2" xfId="41286" xr:uid="{0B5E2D42-C296-4183-88CD-3C534C01A854}"/>
    <cellStyle name="Normal 5 6 4 2 5 3" xfId="35457" xr:uid="{7BB25E99-665A-46F4-A72A-AE7370A37967}"/>
    <cellStyle name="Normal 5 6 4 2 5 4" xfId="50341" xr:uid="{E799C224-AB72-4018-92AA-48ADE518DC34}"/>
    <cellStyle name="Normal 5 6 4 2 5 5" xfId="21765" xr:uid="{5F82B957-2EF7-4DCF-8B99-6620EBDE6C3F}"/>
    <cellStyle name="Normal 5 6 4 2 6" xfId="14921" xr:uid="{E4267570-35A9-4EAE-9F1A-33599E93970A}"/>
    <cellStyle name="Normal 5 6 4 2 6 2" xfId="40866" xr:uid="{519D8DE7-3610-44ED-91B2-EFA42F743FD9}"/>
    <cellStyle name="Normal 5 6 4 2 7" xfId="28611" xr:uid="{B20FB16B-3924-44EA-BA2A-987097300BF3}"/>
    <cellStyle name="Normal 5 6 4 2 8" xfId="43495" xr:uid="{087AA834-A20B-455B-8119-5AF8408ABFD4}"/>
    <cellStyle name="Normal 5 6 4 2 9" xfId="8075" xr:uid="{79E05914-3D1D-40C4-B9BB-29F708B0686F}"/>
    <cellStyle name="Normal 5 6 4 3" xfId="592" xr:uid="{12EE0FD3-ED97-4909-A286-C5AADA905720}"/>
    <cellStyle name="Normal 5 6 4 3 2" xfId="1415" xr:uid="{BDA6EE63-C8EE-4A00-AC93-B8CDA54E717E}"/>
    <cellStyle name="Normal 5 6 4 3 2 2" xfId="13211" xr:uid="{926DF79B-62DC-4917-8D2A-D578CDC3CFFC}"/>
    <cellStyle name="Normal 5 6 4 3 2 2 2" xfId="26901" xr:uid="{599CB64E-987F-40AB-B33F-E86E11ECC638}"/>
    <cellStyle name="Normal 5 6 4 3 2 2 2 2" xfId="40593" xr:uid="{7EA459CA-B1A5-4E2B-9609-6530A51B88BA}"/>
    <cellStyle name="Normal 5 6 4 3 2 2 2 3" xfId="55477" xr:uid="{4CCC1A31-605E-497C-90A3-8242A943522C}"/>
    <cellStyle name="Normal 5 6 4 3 2 2 3" xfId="20057" xr:uid="{42776505-2654-43C1-9787-EDE6030E6E25}"/>
    <cellStyle name="Normal 5 6 4 3 2 2 4" xfId="33747" xr:uid="{16CFBC45-6100-4AB5-97B9-5E6935B5D22D}"/>
    <cellStyle name="Normal 5 6 4 3 2 2 5" xfId="48631" xr:uid="{5480E868-BB8A-43FD-83F8-235D81C09811}"/>
    <cellStyle name="Normal 5 6 4 3 2 3" xfId="23479" xr:uid="{C252A4B7-DD39-4DB7-B58B-EF4D04CFD8CB}"/>
    <cellStyle name="Normal 5 6 4 3 2 3 2" xfId="37171" xr:uid="{AD06FD53-EF46-44ED-BA3D-E001E191F224}"/>
    <cellStyle name="Normal 5 6 4 3 2 3 3" xfId="52055" xr:uid="{7F075467-F1D5-4EFE-8A2D-B9845258E9F3}"/>
    <cellStyle name="Normal 5 6 4 3 2 4" xfId="16635" xr:uid="{45383B6A-FE82-41D3-8EF2-B52262CD87DF}"/>
    <cellStyle name="Normal 5 6 4 3 2 4 2" xfId="41107" xr:uid="{F0C54BCC-EB43-435B-AC78-AF1B91747001}"/>
    <cellStyle name="Normal 5 6 4 3 2 5" xfId="30325" xr:uid="{658FEF17-7C58-4DAB-BC97-EC097665E8ED}"/>
    <cellStyle name="Normal 5 6 4 3 2 6" xfId="45209" xr:uid="{EA57153F-DC8D-455E-B39D-D6102F30984C}"/>
    <cellStyle name="Normal 5 6 4 3 2 7" xfId="9789" xr:uid="{8B997E0C-F125-43E9-8367-8FA1E31FEC48}"/>
    <cellStyle name="Normal 5 6 4 3 3" xfId="3012" xr:uid="{E18E0DB3-71B2-40B8-B5DE-12A202FC2883}"/>
    <cellStyle name="Normal 5 6 4 3 3 2" xfId="25189" xr:uid="{58F807CA-2907-4A0F-B8DC-91773C7D5B65}"/>
    <cellStyle name="Normal 5 6 4 3 3 2 2" xfId="38881" xr:uid="{783C9E5E-6BCC-4C5B-BD41-67DF8F61D7E5}"/>
    <cellStyle name="Normal 5 6 4 3 3 2 3" xfId="53765" xr:uid="{BC9FF2B2-F8DB-49E5-ADCF-61518CF6E687}"/>
    <cellStyle name="Normal 5 6 4 3 3 3" xfId="18345" xr:uid="{BEA05256-4E0F-43EB-8A18-276323832DEE}"/>
    <cellStyle name="Normal 5 6 4 3 3 3 2" xfId="41287" xr:uid="{DFC75D77-2A1F-464C-8BAD-91F194A9D8D7}"/>
    <cellStyle name="Normal 5 6 4 3 3 4" xfId="32035" xr:uid="{3056657D-5498-4DF6-9991-EB97E1DFF6DC}"/>
    <cellStyle name="Normal 5 6 4 3 3 5" xfId="46919" xr:uid="{BE00F0A0-C2A8-4C7A-9FCD-72E3BE2B5C56}"/>
    <cellStyle name="Normal 5 6 4 3 3 6" xfId="11499" xr:uid="{0DBEBBA4-F4CD-4B80-922D-220BF4C24F12}"/>
    <cellStyle name="Normal 5 6 4 3 4" xfId="3013" xr:uid="{FD8F9DC3-B995-4BDF-85E3-4B5158E25FCD}"/>
    <cellStyle name="Normal 5 6 4 3 4 2" xfId="41288" xr:uid="{94EE8BE7-64C0-4EB9-88DD-05B7C6C78E79}"/>
    <cellStyle name="Normal 5 6 4 3 4 3" xfId="35459" xr:uid="{983D6EB4-4B1D-42FE-9A19-8E6ECD3440E9}"/>
    <cellStyle name="Normal 5 6 4 3 4 4" xfId="50343" xr:uid="{582D2DDF-940C-435A-9362-8DE0EB3C490F}"/>
    <cellStyle name="Normal 5 6 4 3 4 5" xfId="21767" xr:uid="{52BDAE3F-6644-4BB3-948C-7FA12714A92F}"/>
    <cellStyle name="Normal 5 6 4 3 5" xfId="14923" xr:uid="{30D9B40B-EDE9-48A0-91F4-52DA9E9B5281}"/>
    <cellStyle name="Normal 5 6 4 3 5 2" xfId="40868" xr:uid="{7EA6911A-C195-4E1F-8A2C-0A86AA6A4D17}"/>
    <cellStyle name="Normal 5 6 4 3 6" xfId="28613" xr:uid="{38129594-9CDC-4555-A26F-919CF00ECA05}"/>
    <cellStyle name="Normal 5 6 4 3 7" xfId="43497" xr:uid="{22ABE0E5-644C-4371-A18F-D51AB2599726}"/>
    <cellStyle name="Normal 5 6 4 3 8" xfId="8077" xr:uid="{5ACD63AD-DD2E-4831-8F66-239E83A5763C}"/>
    <cellStyle name="Normal 5 6 4 4" xfId="1416" xr:uid="{29529833-4008-4724-B64F-58531B174B73}"/>
    <cellStyle name="Normal 5 6 4 4 2" xfId="3014" xr:uid="{7976263D-5C8D-46FE-A204-011627CBAC2D}"/>
    <cellStyle name="Normal 5 6 4 4 2 2" xfId="13212" xr:uid="{39EF21F2-B916-45C7-B575-493BC211B55A}"/>
    <cellStyle name="Normal 5 6 4 4 2 2 2" xfId="26902" xr:uid="{67ACE775-F98F-445E-936B-79836DD0A82C}"/>
    <cellStyle name="Normal 5 6 4 4 2 2 2 2" xfId="40594" xr:uid="{FBB65770-7C28-4AAB-95CC-F1210FB912B8}"/>
    <cellStyle name="Normal 5 6 4 4 2 2 2 3" xfId="55478" xr:uid="{317648E6-1DDA-422F-A929-0EA8246438CA}"/>
    <cellStyle name="Normal 5 6 4 4 2 2 3" xfId="20058" xr:uid="{6296F773-4488-4E50-8E9A-05A5FBFB52BD}"/>
    <cellStyle name="Normal 5 6 4 4 2 2 4" xfId="33748" xr:uid="{07D1C32B-EC0F-4156-8C2F-57A3F889BD1C}"/>
    <cellStyle name="Normal 5 6 4 4 2 2 5" xfId="48632" xr:uid="{00510264-5AFC-4C5D-96FD-E20DCB19CE0D}"/>
    <cellStyle name="Normal 5 6 4 4 2 3" xfId="23480" xr:uid="{DA142656-F8B5-4AA5-B7F3-877EF85948B2}"/>
    <cellStyle name="Normal 5 6 4 4 2 3 2" xfId="37172" xr:uid="{521FAA6F-E916-4AFB-A169-E56E2540863F}"/>
    <cellStyle name="Normal 5 6 4 4 2 3 3" xfId="52056" xr:uid="{B9725767-7F14-4349-ADA1-83CDF7503931}"/>
    <cellStyle name="Normal 5 6 4 4 2 4" xfId="16636" xr:uid="{6CCC616B-1899-4022-BE0A-A7BCCB2D4F1B}"/>
    <cellStyle name="Normal 5 6 4 4 2 4 2" xfId="41289" xr:uid="{D3137B8F-B91A-442D-997C-FF63CD995572}"/>
    <cellStyle name="Normal 5 6 4 4 2 5" xfId="30326" xr:uid="{6403ECE8-F8D9-4A4B-95A5-36F1F8D72E9C}"/>
    <cellStyle name="Normal 5 6 4 4 2 6" xfId="45210" xr:uid="{474606FD-F056-468F-8820-5CEC2E9BA3D3}"/>
    <cellStyle name="Normal 5 6 4 4 2 7" xfId="9790" xr:uid="{C384ED1C-67D6-4044-B3F8-0B1B9B953AD9}"/>
    <cellStyle name="Normal 5 6 4 4 3" xfId="3015" xr:uid="{B5B8F0D3-A0EA-43BA-A4C2-D06A92E0F9E2}"/>
    <cellStyle name="Normal 5 6 4 4 3 2" xfId="25190" xr:uid="{F65C3C2F-A4F0-4FC7-A5F4-C7B31440BDFF}"/>
    <cellStyle name="Normal 5 6 4 4 3 2 2" xfId="38882" xr:uid="{32C0428C-14DF-4C70-9F5F-D10AB14EFDEB}"/>
    <cellStyle name="Normal 5 6 4 4 3 2 3" xfId="53766" xr:uid="{1D127527-3F1B-4F7B-8CC7-D34198ADB82D}"/>
    <cellStyle name="Normal 5 6 4 4 3 3" xfId="18346" xr:uid="{883DD6D9-25B9-4403-A14F-38468332D9B5}"/>
    <cellStyle name="Normal 5 6 4 4 3 3 2" xfId="41290" xr:uid="{4C9765A6-7CA5-4986-92A8-22D72F6EC507}"/>
    <cellStyle name="Normal 5 6 4 4 3 4" xfId="32036" xr:uid="{28D95CBB-36DE-45B3-9E20-D4F6BC4A8412}"/>
    <cellStyle name="Normal 5 6 4 4 3 5" xfId="46920" xr:uid="{70B23A26-B63D-47BF-B5A6-0949705A613E}"/>
    <cellStyle name="Normal 5 6 4 4 3 6" xfId="11500" xr:uid="{1D422EE8-33CC-481E-B2AA-F8C1CF0160EF}"/>
    <cellStyle name="Normal 5 6 4 4 4" xfId="3016" xr:uid="{BE2CDEAC-40D3-49FF-92D6-A036AD7DA310}"/>
    <cellStyle name="Normal 5 6 4 4 4 2" xfId="41291" xr:uid="{21E7C276-6CA3-45BD-8652-E47E62ECB90B}"/>
    <cellStyle name="Normal 5 6 4 4 4 3" xfId="35460" xr:uid="{F862F526-98FC-417B-A6C2-9B49F9CFD481}"/>
    <cellStyle name="Normal 5 6 4 4 4 4" xfId="50344" xr:uid="{2245DAC3-73B4-4735-940D-05234AD1959E}"/>
    <cellStyle name="Normal 5 6 4 4 4 5" xfId="21768" xr:uid="{7A496D13-EBEA-4008-B9F3-D903723CEF5B}"/>
    <cellStyle name="Normal 5 6 4 4 5" xfId="14924" xr:uid="{431F863D-8F0D-4AC4-BA82-6EC636AB6484}"/>
    <cellStyle name="Normal 5 6 4 4 5 2" xfId="41108" xr:uid="{127DFFF1-0418-4A39-B4D7-D0741171CDF8}"/>
    <cellStyle name="Normal 5 6 4 4 6" xfId="28614" xr:uid="{3029B413-4D92-404F-B6B8-3B0D6B9EBC13}"/>
    <cellStyle name="Normal 5 6 4 4 7" xfId="43498" xr:uid="{63DEBC63-38A6-4A57-BA47-FB81B3A3F6D9}"/>
    <cellStyle name="Normal 5 6 4 4 8" xfId="8078" xr:uid="{4ACDC63D-20DF-45E6-A165-22DD27274EC5}"/>
    <cellStyle name="Normal 5 6 4 5" xfId="3017" xr:uid="{E995427B-CB2E-4B01-965C-4DB265B8775E}"/>
    <cellStyle name="Normal 5 6 4 5 2" xfId="13208" xr:uid="{CA7410B0-DEEE-42E7-A9FD-F4AE4C287BB8}"/>
    <cellStyle name="Normal 5 6 4 5 2 2" xfId="26898" xr:uid="{5355D88D-FA8C-48D5-B94E-212F14A99678}"/>
    <cellStyle name="Normal 5 6 4 5 2 2 2" xfId="40590" xr:uid="{C193ACAC-C348-4298-B6AC-FCE11C622045}"/>
    <cellStyle name="Normal 5 6 4 5 2 2 3" xfId="55474" xr:uid="{28E6BB44-2C10-4EAE-848B-F7A77872BC42}"/>
    <cellStyle name="Normal 5 6 4 5 2 3" xfId="20054" xr:uid="{45CB8511-0D79-42F6-9095-21E1F394FC39}"/>
    <cellStyle name="Normal 5 6 4 5 2 4" xfId="33744" xr:uid="{20EDD370-F6FE-4300-AC6F-14AED498988E}"/>
    <cellStyle name="Normal 5 6 4 5 2 5" xfId="48628" xr:uid="{22BB1C28-A556-4C12-8E5B-1AFE9F100FBA}"/>
    <cellStyle name="Normal 5 6 4 5 3" xfId="23476" xr:uid="{9DE429F2-D81F-43F4-A3D1-C4C8F7665C73}"/>
    <cellStyle name="Normal 5 6 4 5 3 2" xfId="37168" xr:uid="{161373CB-A597-46A7-97C4-4931D45248C3}"/>
    <cellStyle name="Normal 5 6 4 5 3 3" xfId="52052" xr:uid="{737E168A-B7D7-4875-B4BA-0CB7F20AA4AA}"/>
    <cellStyle name="Normal 5 6 4 5 4" xfId="16632" xr:uid="{06AD9C0F-4976-4044-A9FD-D4EE400FF008}"/>
    <cellStyle name="Normal 5 6 4 5 4 2" xfId="41292" xr:uid="{5A6F92B1-2CB4-420C-A82F-46C6254BA95E}"/>
    <cellStyle name="Normal 5 6 4 5 5" xfId="30322" xr:uid="{E16F916B-73FA-4FC5-B6E0-26284D3517E6}"/>
    <cellStyle name="Normal 5 6 4 5 6" xfId="45206" xr:uid="{9C1EADBA-99AC-4FEF-A412-7F11FA092984}"/>
    <cellStyle name="Normal 5 6 4 5 7" xfId="9786" xr:uid="{70A86B68-4664-4C80-A71C-9EEF554D01E7}"/>
    <cellStyle name="Normal 5 6 4 6" xfId="3018" xr:uid="{48119F8F-B45B-42EE-BD04-F37C8A530289}"/>
    <cellStyle name="Normal 5 6 4 6 2" xfId="25186" xr:uid="{462A254F-A92F-48BA-B0BB-4A35F7FC7A2D}"/>
    <cellStyle name="Normal 5 6 4 6 2 2" xfId="38878" xr:uid="{5B1BB5CC-BA03-446B-9E0A-D8136F4B89E8}"/>
    <cellStyle name="Normal 5 6 4 6 2 3" xfId="53762" xr:uid="{5A76FA9D-0288-41E0-9767-34A8A99E15E2}"/>
    <cellStyle name="Normal 5 6 4 6 3" xfId="18342" xr:uid="{983CFE70-CCA4-476D-8847-AD4DC0FD62CB}"/>
    <cellStyle name="Normal 5 6 4 6 3 2" xfId="41293" xr:uid="{FFC0A1CB-27AB-4675-AAFF-4FD72B200FB5}"/>
    <cellStyle name="Normal 5 6 4 6 4" xfId="32032" xr:uid="{EB8A0854-8F20-4A6D-B772-9291BD9F6711}"/>
    <cellStyle name="Normal 5 6 4 6 5" xfId="46916" xr:uid="{3D690205-EFA8-499B-A6EE-08EE8F8EC94C}"/>
    <cellStyle name="Normal 5 6 4 6 6" xfId="11496" xr:uid="{58F26E37-F51F-4647-9F03-12944658A2A7}"/>
    <cellStyle name="Normal 5 6 4 7" xfId="3019" xr:uid="{E5AF81A9-BEDF-459A-8779-57240F7C5601}"/>
    <cellStyle name="Normal 5 6 4 7 2" xfId="41294" xr:uid="{5ED785D4-A4B0-4ACF-969E-49AB6879AE7D}"/>
    <cellStyle name="Normal 5 6 4 7 3" xfId="35456" xr:uid="{EE3658AD-1165-48BD-AEFB-02374B76C98F}"/>
    <cellStyle name="Normal 5 6 4 7 4" xfId="50340" xr:uid="{EC42EDBD-2C64-4C0A-8944-22DEFF764D5E}"/>
    <cellStyle name="Normal 5 6 4 7 5" xfId="21764" xr:uid="{6BB0B2C6-C2A0-44AA-9575-A9B522BFDA69}"/>
    <cellStyle name="Normal 5 6 4 8" xfId="14920" xr:uid="{04E7D41F-15E1-4171-AD1B-E3E0235CC64E}"/>
    <cellStyle name="Normal 5 6 4 8 2" xfId="40797" xr:uid="{2F088AD5-ED87-434F-BCB0-E24285502017}"/>
    <cellStyle name="Normal 5 6 4 9" xfId="28610" xr:uid="{AF76D35A-FF81-473F-BB12-C0729D3F1E13}"/>
    <cellStyle name="Normal 5 6 5" xfId="317" xr:uid="{C21DB9BA-C2DD-4EF6-9A18-3310E6CC3E84}"/>
    <cellStyle name="Normal 5 6 5 10" xfId="8079" xr:uid="{F0F7D0DF-D10D-45C9-BB3F-D656B8C6D262}"/>
    <cellStyle name="Normal 5 6 5 2" xfId="593" xr:uid="{3AC2D1BA-BB71-4B9B-8234-21F56A0CBB26}"/>
    <cellStyle name="Normal 5 6 5 2 2" xfId="1417" xr:uid="{0889EB8B-9384-423A-A7F9-BBD872B383CB}"/>
    <cellStyle name="Normal 5 6 5 2 2 2" xfId="13214" xr:uid="{0758AAE3-702A-4BCD-AAC0-7B24F771D3D2}"/>
    <cellStyle name="Normal 5 6 5 2 2 2 2" xfId="26904" xr:uid="{A20D9F29-0CCB-4EE4-8772-7DD1BFD76409}"/>
    <cellStyle name="Normal 5 6 5 2 2 2 2 2" xfId="40596" xr:uid="{6D845390-327B-45F2-A3D0-062B26EAFDA4}"/>
    <cellStyle name="Normal 5 6 5 2 2 2 2 3" xfId="55480" xr:uid="{FA32DAE1-6B93-4BC4-A6A5-8B0F3B8D83C5}"/>
    <cellStyle name="Normal 5 6 5 2 2 2 3" xfId="20060" xr:uid="{2269DECB-88F2-4343-9BBB-325FEF3BD6CD}"/>
    <cellStyle name="Normal 5 6 5 2 2 2 4" xfId="33750" xr:uid="{1C6A3193-DF58-4B3B-9BBB-52500EB5118E}"/>
    <cellStyle name="Normal 5 6 5 2 2 2 5" xfId="48634" xr:uid="{1E3C2DB2-8E9F-4255-A3A2-EDBABED01D94}"/>
    <cellStyle name="Normal 5 6 5 2 2 3" xfId="23482" xr:uid="{3E256F6E-8C5A-4D5D-AA4F-4A0FA9EDA074}"/>
    <cellStyle name="Normal 5 6 5 2 2 3 2" xfId="37174" xr:uid="{FD2C3AC7-57A4-4C89-99FA-A934784A7C07}"/>
    <cellStyle name="Normal 5 6 5 2 2 3 3" xfId="52058" xr:uid="{627CBB37-A59A-42C2-8C88-22745DE9C836}"/>
    <cellStyle name="Normal 5 6 5 2 2 4" xfId="16638" xr:uid="{14D717F8-CA0D-4A99-B82F-68A28DA1875A}"/>
    <cellStyle name="Normal 5 6 5 2 2 4 2" xfId="41109" xr:uid="{632558E8-C091-4E16-811D-E7FC1BC9AE29}"/>
    <cellStyle name="Normal 5 6 5 2 2 5" xfId="30328" xr:uid="{042B65D2-54F0-402B-8D1D-4D2A0C839EFA}"/>
    <cellStyle name="Normal 5 6 5 2 2 6" xfId="45212" xr:uid="{23A870E1-E8A9-4372-A4EC-757A56BFAF67}"/>
    <cellStyle name="Normal 5 6 5 2 2 7" xfId="9792" xr:uid="{6D2E1E52-E282-451F-B057-E38F175BA311}"/>
    <cellStyle name="Normal 5 6 5 2 3" xfId="3020" xr:uid="{75C48657-9E98-4553-A81C-B2C12490E4F2}"/>
    <cellStyle name="Normal 5 6 5 2 3 2" xfId="25192" xr:uid="{01893E95-7FC4-443E-94C6-3A25DDF02326}"/>
    <cellStyle name="Normal 5 6 5 2 3 2 2" xfId="38884" xr:uid="{D66BBECB-B743-4AD0-AFAC-DDB8BF728054}"/>
    <cellStyle name="Normal 5 6 5 2 3 2 3" xfId="53768" xr:uid="{64BD7B05-3D7F-435B-AE5F-6FD0619DC7D6}"/>
    <cellStyle name="Normal 5 6 5 2 3 3" xfId="18348" xr:uid="{D7BC75A6-47B4-4CF0-8E38-EC2A9558407E}"/>
    <cellStyle name="Normal 5 6 5 2 3 3 2" xfId="41295" xr:uid="{61C905CB-F5AF-4930-9AA3-DCB4D5B02E5B}"/>
    <cellStyle name="Normal 5 6 5 2 3 4" xfId="32038" xr:uid="{9F088E61-FE2C-4D49-B4E3-ABEA1F00D03D}"/>
    <cellStyle name="Normal 5 6 5 2 3 5" xfId="46922" xr:uid="{ECA7F9BD-A08C-4C26-A48D-6FE26AC105BA}"/>
    <cellStyle name="Normal 5 6 5 2 3 6" xfId="11502" xr:uid="{990B942D-9789-437D-A908-3966E91B984A}"/>
    <cellStyle name="Normal 5 6 5 2 4" xfId="3021" xr:uid="{424C6718-4D3F-4DF1-8AB8-F47B42E1A1E7}"/>
    <cellStyle name="Normal 5 6 5 2 4 2" xfId="41296" xr:uid="{3C28C96E-5136-497B-80BE-97C492DDB58D}"/>
    <cellStyle name="Normal 5 6 5 2 4 3" xfId="35462" xr:uid="{5BFBB0A5-99C7-4342-AE7A-E234AFE76C44}"/>
    <cellStyle name="Normal 5 6 5 2 4 4" xfId="50346" xr:uid="{98FCDA44-9B1A-4B16-9C73-2C6744BA3B52}"/>
    <cellStyle name="Normal 5 6 5 2 4 5" xfId="21770" xr:uid="{04768E13-6A12-492C-B1E2-BA7E65BDD5D3}"/>
    <cellStyle name="Normal 5 6 5 2 5" xfId="14926" xr:uid="{852AB479-7BBD-4CFB-8960-6BE540A6E5EE}"/>
    <cellStyle name="Normal 5 6 5 2 5 2" xfId="40869" xr:uid="{0043D495-0FAA-4CAB-A947-4B4D9851F303}"/>
    <cellStyle name="Normal 5 6 5 2 6" xfId="28616" xr:uid="{A0DE0BB1-318D-4A2E-A1C8-873E893AC050}"/>
    <cellStyle name="Normal 5 6 5 2 7" xfId="43500" xr:uid="{44234E97-49B6-4368-AA1C-4B428D885FBE}"/>
    <cellStyle name="Normal 5 6 5 2 8" xfId="8080" xr:uid="{172645FF-6574-44EF-A40D-4AE79F4AFAE1}"/>
    <cellStyle name="Normal 5 6 5 3" xfId="1418" xr:uid="{E4043494-826F-4346-AAA5-68366ED32EA4}"/>
    <cellStyle name="Normal 5 6 5 3 2" xfId="3022" xr:uid="{BCAD655B-8803-4283-ADEF-4CD162EC4F1C}"/>
    <cellStyle name="Normal 5 6 5 3 2 2" xfId="26903" xr:uid="{0F04F2CF-2176-4E5E-88D9-F16ACD1A62BC}"/>
    <cellStyle name="Normal 5 6 5 3 2 2 2" xfId="40595" xr:uid="{BCCFCFDA-E69D-455D-8E5E-24E53BBB59C6}"/>
    <cellStyle name="Normal 5 6 5 3 2 2 3" xfId="55479" xr:uid="{280F7252-53CC-475E-8A4C-CA61327A2258}"/>
    <cellStyle name="Normal 5 6 5 3 2 3" xfId="20059" xr:uid="{D2FDA97D-55FE-4690-B31C-6475BCFB00E4}"/>
    <cellStyle name="Normal 5 6 5 3 2 3 2" xfId="41297" xr:uid="{19A13F4F-9ECD-40E8-A904-32EF2F4FFE96}"/>
    <cellStyle name="Normal 5 6 5 3 2 4" xfId="33749" xr:uid="{2D47CC02-47BB-44BF-8FDE-9CAFD5B656D6}"/>
    <cellStyle name="Normal 5 6 5 3 2 5" xfId="48633" xr:uid="{5786961A-2E9C-4D8F-9159-9912C05F72D0}"/>
    <cellStyle name="Normal 5 6 5 3 2 6" xfId="13213" xr:uid="{595745CD-E709-49F9-AD80-F4A1C09B70CB}"/>
    <cellStyle name="Normal 5 6 5 3 3" xfId="3023" xr:uid="{50D0ED59-486A-4B49-A328-47FDE1B1C0E7}"/>
    <cellStyle name="Normal 5 6 5 3 3 2" xfId="41298" xr:uid="{7B03F80C-29F1-4414-96E7-066BACADC606}"/>
    <cellStyle name="Normal 5 6 5 3 3 3" xfId="37173" xr:uid="{D0EEF587-A705-474F-BBD2-B19DAEFC2360}"/>
    <cellStyle name="Normal 5 6 5 3 3 4" xfId="52057" xr:uid="{C3C5849D-E039-48E1-B7CF-DB3C95F98A18}"/>
    <cellStyle name="Normal 5 6 5 3 3 5" xfId="23481" xr:uid="{00363365-326A-457C-9586-46D8998CC10A}"/>
    <cellStyle name="Normal 5 6 5 3 4" xfId="3024" xr:uid="{B1518CEB-6A17-4F8F-B084-C558D3627503}"/>
    <cellStyle name="Normal 5 6 5 3 4 2" xfId="41299" xr:uid="{2A54174A-5314-45BA-9F19-F85957BFE38F}"/>
    <cellStyle name="Normal 5 6 5 3 4 3" xfId="16637" xr:uid="{D694899E-DCC3-485F-9552-D6F164F28AC2}"/>
    <cellStyle name="Normal 5 6 5 3 5" xfId="41110" xr:uid="{4C37143D-4AC9-4E78-B177-F1EB4C2C3CDD}"/>
    <cellStyle name="Normal 5 6 5 3 6" xfId="30327" xr:uid="{262645DE-D59A-4E7F-98A6-56BF5D0EC558}"/>
    <cellStyle name="Normal 5 6 5 3 7" xfId="45211" xr:uid="{7FCFB48A-816C-49B1-8443-622348AD607F}"/>
    <cellStyle name="Normal 5 6 5 3 8" xfId="9791" xr:uid="{CC957E32-79A2-4C19-876F-C863B958B334}"/>
    <cellStyle name="Normal 5 6 5 4" xfId="3025" xr:uid="{749639BD-4EA4-4FEF-BBB1-6669681C9895}"/>
    <cellStyle name="Normal 5 6 5 4 2" xfId="25191" xr:uid="{FA84181F-4087-4774-9BC2-DCD0A1DD8A30}"/>
    <cellStyle name="Normal 5 6 5 4 2 2" xfId="38883" xr:uid="{4ED62D1B-C328-410D-ACA3-EB3CA71B5F3E}"/>
    <cellStyle name="Normal 5 6 5 4 2 3" xfId="53767" xr:uid="{3DD98F66-BFC6-43FC-8848-F6FEB453A85F}"/>
    <cellStyle name="Normal 5 6 5 4 3" xfId="18347" xr:uid="{0C729A8D-E006-415C-A1F7-35274BEA3FEB}"/>
    <cellStyle name="Normal 5 6 5 4 3 2" xfId="41300" xr:uid="{9C92F15C-A805-44A1-8BAC-DE6C6649F029}"/>
    <cellStyle name="Normal 5 6 5 4 4" xfId="32037" xr:uid="{541DF96B-B256-4972-8AF3-106659BDFEF4}"/>
    <cellStyle name="Normal 5 6 5 4 5" xfId="46921" xr:uid="{2C8C1705-6C4A-4A07-93F5-25EE5A20E316}"/>
    <cellStyle name="Normal 5 6 5 4 6" xfId="11501" xr:uid="{3F2128AD-999B-43D8-AF5E-B4D54A322539}"/>
    <cellStyle name="Normal 5 6 5 5" xfId="3026" xr:uid="{9D0899AA-B3B2-4A65-A319-455551726FC2}"/>
    <cellStyle name="Normal 5 6 5 5 2" xfId="41301" xr:uid="{989B79CC-8333-45A1-A65C-F599F4582DAA}"/>
    <cellStyle name="Normal 5 6 5 5 3" xfId="35461" xr:uid="{379217E3-FD06-45EF-9BE1-15A4CC5E88F0}"/>
    <cellStyle name="Normal 5 6 5 5 4" xfId="50345" xr:uid="{0A9C4847-C606-4EB4-9E1D-4AAC652886CF}"/>
    <cellStyle name="Normal 5 6 5 5 5" xfId="21769" xr:uid="{D987E83E-4B53-4C6D-B009-8681A3416A95}"/>
    <cellStyle name="Normal 5 6 5 6" xfId="3027" xr:uid="{2699BFF7-14CF-4DCD-9E89-3D030A403A4E}"/>
    <cellStyle name="Normal 5 6 5 6 2" xfId="41302" xr:uid="{BB71312E-E10D-49A1-9C8C-CDC18C5AF343}"/>
    <cellStyle name="Normal 5 6 5 6 3" xfId="14925" xr:uid="{939B80B1-6985-4CDB-8E6D-03B9B4739200}"/>
    <cellStyle name="Normal 5 6 5 7" xfId="40798" xr:uid="{08083BC0-2EA0-467C-9441-1D9811FE877D}"/>
    <cellStyle name="Normal 5 6 5 8" xfId="28615" xr:uid="{FD0F2004-C309-4688-A8F3-DBC6553F681F}"/>
    <cellStyle name="Normal 5 6 5 9" xfId="43499" xr:uid="{A3EEEE0A-5419-4536-8AAC-3E9DAACBA6E9}"/>
    <cellStyle name="Normal 5 6 6" xfId="594" xr:uid="{0B787DD2-E07E-4C33-8EEB-1D4BC9BE6580}"/>
    <cellStyle name="Normal 5 6 6 2" xfId="1419" xr:uid="{3D81B719-FAE2-4FA1-A224-2151A9B55875}"/>
    <cellStyle name="Normal 5 6 6 2 2" xfId="3028" xr:uid="{13490DDF-6324-4091-BD10-C0AC7BDD344D}"/>
    <cellStyle name="Normal 5 6 6 2 2 2" xfId="26905" xr:uid="{941EC569-68FC-4AD3-9141-8A95D04C47A8}"/>
    <cellStyle name="Normal 5 6 6 2 2 2 2" xfId="40597" xr:uid="{E267A739-812E-44D4-93D1-AC7BC2993A67}"/>
    <cellStyle name="Normal 5 6 6 2 2 2 3" xfId="55481" xr:uid="{B47BF4C7-3C3F-4448-ACE0-87F9FC8DE6E6}"/>
    <cellStyle name="Normal 5 6 6 2 2 3" xfId="20061" xr:uid="{B410051F-6298-4AD3-A32F-3B48313375B0}"/>
    <cellStyle name="Normal 5 6 6 2 2 3 2" xfId="41303" xr:uid="{393FCA83-D50F-47A1-8735-C7E9980906C8}"/>
    <cellStyle name="Normal 5 6 6 2 2 4" xfId="33751" xr:uid="{90CEDB6A-2A29-4C89-AA4F-EDF0C2ECBFCB}"/>
    <cellStyle name="Normal 5 6 6 2 2 5" xfId="48635" xr:uid="{CEAEC0CC-9DE3-46B7-B443-3508077233D7}"/>
    <cellStyle name="Normal 5 6 6 2 2 6" xfId="13215" xr:uid="{DB20CB3D-CDFC-4EA0-81EC-A631EFC86CCB}"/>
    <cellStyle name="Normal 5 6 6 2 3" xfId="3029" xr:uid="{19281CCF-D7FC-4728-90F7-4726BD47A4DC}"/>
    <cellStyle name="Normal 5 6 6 2 3 2" xfId="41304" xr:uid="{F9CB519C-ABC0-4270-BB4C-A65A8F6EDE9C}"/>
    <cellStyle name="Normal 5 6 6 2 3 3" xfId="37175" xr:uid="{E15061E4-7E04-4233-9A0E-7B3D962A8D5F}"/>
    <cellStyle name="Normal 5 6 6 2 3 4" xfId="52059" xr:uid="{E1F3ECCE-8291-4AD2-9268-386ACC5A1A5D}"/>
    <cellStyle name="Normal 5 6 6 2 3 5" xfId="23483" xr:uid="{F588BDA8-13C8-49FB-948E-C35957C580C1}"/>
    <cellStyle name="Normal 5 6 6 2 4" xfId="3030" xr:uid="{62910F7A-6475-409D-800A-BCB40FD659BA}"/>
    <cellStyle name="Normal 5 6 6 2 4 2" xfId="41305" xr:uid="{86C0D648-B512-4CDF-B879-F7333F5B2000}"/>
    <cellStyle name="Normal 5 6 6 2 4 3" xfId="16639" xr:uid="{6C0C6407-371C-431F-B356-87D8828D5040}"/>
    <cellStyle name="Normal 5 6 6 2 5" xfId="41111" xr:uid="{D2B276E4-9E34-419B-8CD9-219E5348C331}"/>
    <cellStyle name="Normal 5 6 6 2 6" xfId="30329" xr:uid="{C0FFAF5A-C768-4CBA-BAEA-E137ABB767F3}"/>
    <cellStyle name="Normal 5 6 6 2 7" xfId="45213" xr:uid="{406116FB-D976-4E11-9A80-3320CC7A982F}"/>
    <cellStyle name="Normal 5 6 6 2 8" xfId="9793" xr:uid="{586798CB-F71B-477E-9A1D-47B490E18C8D}"/>
    <cellStyle name="Normal 5 6 6 3" xfId="3031" xr:uid="{1BA38ED7-C1C5-45D7-8678-59C9AB12EBD3}"/>
    <cellStyle name="Normal 5 6 6 3 2" xfId="25193" xr:uid="{CF43F1CC-36C2-436B-AD31-5B4C42386025}"/>
    <cellStyle name="Normal 5 6 6 3 2 2" xfId="38885" xr:uid="{B458C55A-9672-495A-84DE-A145EB5B0474}"/>
    <cellStyle name="Normal 5 6 6 3 2 3" xfId="53769" xr:uid="{77AC29CF-EFD8-4129-9F5B-1B045D7F553F}"/>
    <cellStyle name="Normal 5 6 6 3 3" xfId="18349" xr:uid="{B5084BFA-4EA8-4443-B8A7-6E71A37EA312}"/>
    <cellStyle name="Normal 5 6 6 3 3 2" xfId="41306" xr:uid="{BE8E893D-2AEA-4C78-87B6-EEEDD90EA2FC}"/>
    <cellStyle name="Normal 5 6 6 3 4" xfId="32039" xr:uid="{1C024056-80C2-4E72-9CCF-8B9A85DEB249}"/>
    <cellStyle name="Normal 5 6 6 3 5" xfId="46923" xr:uid="{06337A3D-F862-4178-9301-3E57450C4F17}"/>
    <cellStyle name="Normal 5 6 6 3 6" xfId="11503" xr:uid="{E6B29BE9-AC46-44B4-9490-76ED972E81C1}"/>
    <cellStyle name="Normal 5 6 6 4" xfId="3032" xr:uid="{6C8E5165-BB10-4299-819F-D45FBE78B5A5}"/>
    <cellStyle name="Normal 5 6 6 4 2" xfId="41307" xr:uid="{969CB7B0-42F7-4687-ADD0-49D8171B4A25}"/>
    <cellStyle name="Normal 5 6 6 4 3" xfId="35463" xr:uid="{3E362DC7-B745-4D6A-A3B2-2179C06B2527}"/>
    <cellStyle name="Normal 5 6 6 4 4" xfId="50347" xr:uid="{43635D13-C8E2-4EA0-86C5-230C7EB1DE16}"/>
    <cellStyle name="Normal 5 6 6 4 5" xfId="21771" xr:uid="{B38D3CF1-8138-494A-80A3-749B8DD82570}"/>
    <cellStyle name="Normal 5 6 6 5" xfId="3033" xr:uid="{E94E67BC-C813-4C57-8C88-DCE6DAD4276F}"/>
    <cellStyle name="Normal 5 6 6 5 2" xfId="41308" xr:uid="{18B91F84-5A9B-4B8A-804E-D3DD42FE5810}"/>
    <cellStyle name="Normal 5 6 6 5 3" xfId="14927" xr:uid="{4C1ECECA-827E-4F99-BB7D-8CFC432550D0}"/>
    <cellStyle name="Normal 5 6 6 6" xfId="40870" xr:uid="{F828F99B-9F9C-4A7D-9CB8-C63364D233B8}"/>
    <cellStyle name="Normal 5 6 6 7" xfId="28617" xr:uid="{4696F45B-ADD7-4421-BD6B-294F684FEFAC}"/>
    <cellStyle name="Normal 5 6 6 8" xfId="43501" xr:uid="{20B63556-B6B4-49A9-A9A5-A5D965C9BF51}"/>
    <cellStyle name="Normal 5 6 6 9" xfId="8081" xr:uid="{90276E7D-3506-435C-BDB1-E97C67BB4ADA}"/>
    <cellStyle name="Normal 5 6 7" xfId="1420" xr:uid="{BDB38CA5-0012-4B8F-8F45-264EAF126AD6}"/>
    <cellStyle name="Normal 5 6 7 2" xfId="3034" xr:uid="{AAF8FD29-DF21-46AE-8C9A-A79C90DE09C5}"/>
    <cellStyle name="Normal 5 6 7 2 2" xfId="13216" xr:uid="{F73BDB6E-D7BD-4CBE-863C-266BC2C7F36A}"/>
    <cellStyle name="Normal 5 6 7 2 2 2" xfId="26906" xr:uid="{50929B16-A229-4919-9F7A-1C2184C477E4}"/>
    <cellStyle name="Normal 5 6 7 2 2 2 2" xfId="40598" xr:uid="{F5EA2911-7740-4016-B420-ABDEE2C91A6C}"/>
    <cellStyle name="Normal 5 6 7 2 2 2 3" xfId="55482" xr:uid="{E90349DD-B2AB-4760-A929-7C2796121054}"/>
    <cellStyle name="Normal 5 6 7 2 2 3" xfId="20062" xr:uid="{A6BA814E-C27B-4A28-859D-D2E7DBA3609A}"/>
    <cellStyle name="Normal 5 6 7 2 2 4" xfId="33752" xr:uid="{78E153B9-C732-4129-B4B4-1E2C7F2B8173}"/>
    <cellStyle name="Normal 5 6 7 2 2 5" xfId="48636" xr:uid="{F265D7CF-9F05-4AE2-807F-AE23ED2022E1}"/>
    <cellStyle name="Normal 5 6 7 2 3" xfId="23484" xr:uid="{C3D6CDE2-66DD-4E29-ADAE-A8EE3F66FD7C}"/>
    <cellStyle name="Normal 5 6 7 2 3 2" xfId="37176" xr:uid="{6802431E-97C0-4132-A8A6-5ED3A74C2224}"/>
    <cellStyle name="Normal 5 6 7 2 3 3" xfId="52060" xr:uid="{FD9E9165-B36D-4519-BBB4-E21A2C5DC701}"/>
    <cellStyle name="Normal 5 6 7 2 4" xfId="16640" xr:uid="{00088375-FA41-4CA3-BB22-399BB079A31D}"/>
    <cellStyle name="Normal 5 6 7 2 4 2" xfId="41309" xr:uid="{3BEE7D29-7F20-467E-A04E-A5104C13F796}"/>
    <cellStyle name="Normal 5 6 7 2 5" xfId="30330" xr:uid="{7A5DDB6C-34E9-49AA-9CE0-4F1F78BB1ECB}"/>
    <cellStyle name="Normal 5 6 7 2 6" xfId="45214" xr:uid="{062FE4E2-034A-4711-A40D-0EFDA2632C05}"/>
    <cellStyle name="Normal 5 6 7 2 7" xfId="9794" xr:uid="{22D06F08-EB9F-4E68-B4A9-666B44842D5E}"/>
    <cellStyle name="Normal 5 6 7 3" xfId="3035" xr:uid="{55767002-47E7-4400-A8B3-52C2B32E23AF}"/>
    <cellStyle name="Normal 5 6 7 3 2" xfId="25194" xr:uid="{8F164256-B9A6-4057-BDB8-CF0FA1D6876E}"/>
    <cellStyle name="Normal 5 6 7 3 2 2" xfId="38886" xr:uid="{CA5C56B5-EE1F-499F-87DF-7584D6192BAE}"/>
    <cellStyle name="Normal 5 6 7 3 2 3" xfId="53770" xr:uid="{F2FA915A-A1DC-4F23-8E0F-230190AB45B0}"/>
    <cellStyle name="Normal 5 6 7 3 3" xfId="18350" xr:uid="{B58B4E13-625A-4F4F-9198-8FED704198DA}"/>
    <cellStyle name="Normal 5 6 7 3 3 2" xfId="41310" xr:uid="{E1AC3549-8846-4843-A515-65CA4D0B598F}"/>
    <cellStyle name="Normal 5 6 7 3 4" xfId="32040" xr:uid="{D5888254-A321-471D-9DFE-C13ABA0C930F}"/>
    <cellStyle name="Normal 5 6 7 3 5" xfId="46924" xr:uid="{D0A41F5A-2401-48CD-8B76-72DC4D7ABE44}"/>
    <cellStyle name="Normal 5 6 7 3 6" xfId="11504" xr:uid="{07A6F62E-77C1-4E7D-813C-70AFCB7261A0}"/>
    <cellStyle name="Normal 5 6 7 4" xfId="3036" xr:uid="{E640C8CB-FA70-44DA-B459-003882BE00BA}"/>
    <cellStyle name="Normal 5 6 7 4 2" xfId="41311" xr:uid="{B79E6E39-765E-4D09-A648-08A140EB6B6B}"/>
    <cellStyle name="Normal 5 6 7 4 3" xfId="35464" xr:uid="{7CC53FD1-A416-46CB-A99A-A20FEAC56FA8}"/>
    <cellStyle name="Normal 5 6 7 4 4" xfId="50348" xr:uid="{D8AF4D56-325C-4FED-9A70-9DC0AA3220E0}"/>
    <cellStyle name="Normal 5 6 7 4 5" xfId="21772" xr:uid="{96754A54-63D6-493F-8197-01286A167ADC}"/>
    <cellStyle name="Normal 5 6 7 5" xfId="14928" xr:uid="{F59B4A0E-698E-4B9F-A511-153092D4B99E}"/>
    <cellStyle name="Normal 5 6 7 5 2" xfId="41112" xr:uid="{A98F89E9-1AEC-410E-890E-2E6C2C4E38DE}"/>
    <cellStyle name="Normal 5 6 7 6" xfId="28618" xr:uid="{7015EE10-A901-423F-8F02-7337DB578917}"/>
    <cellStyle name="Normal 5 6 7 7" xfId="43502" xr:uid="{E01B5DB7-586E-4D2E-897E-275D253ED689}"/>
    <cellStyle name="Normal 5 6 7 8" xfId="8082" xr:uid="{C24F2002-22C3-4C77-A8B2-3741EB0A195D}"/>
    <cellStyle name="Normal 5 6 8" xfId="3037" xr:uid="{E8D75197-EFB9-498E-8483-9CEB83185AF9}"/>
    <cellStyle name="Normal 5 6 8 2" xfId="3038" xr:uid="{6682BCD2-62DA-4991-AE38-AE50E5C23BB3}"/>
    <cellStyle name="Normal 5 6 8 2 2" xfId="26877" xr:uid="{7EFA40DA-6CF7-4276-A37A-2F84A710B651}"/>
    <cellStyle name="Normal 5 6 8 2 2 2" xfId="40569" xr:uid="{5E170E2F-0642-441D-9CDB-D201BBA29E4E}"/>
    <cellStyle name="Normal 5 6 8 2 2 3" xfId="55453" xr:uid="{CF1ABC40-38BF-4297-BDB8-16D95C04F430}"/>
    <cellStyle name="Normal 5 6 8 2 3" xfId="20033" xr:uid="{16077497-A371-4EA5-BB5C-0F2A34B53EFF}"/>
    <cellStyle name="Normal 5 6 8 2 3 2" xfId="41313" xr:uid="{8A975EC5-316D-41A1-B495-3C976E82303C}"/>
    <cellStyle name="Normal 5 6 8 2 4" xfId="33723" xr:uid="{34EB651D-DF96-4131-8B41-AE58ED51E04A}"/>
    <cellStyle name="Normal 5 6 8 2 5" xfId="48607" xr:uid="{A0AF0725-13D9-44B5-9DC6-487DB36C4D73}"/>
    <cellStyle name="Normal 5 6 8 2 6" xfId="13187" xr:uid="{037BE4B6-8C4D-4CBA-B413-76B71E5F0221}"/>
    <cellStyle name="Normal 5 6 8 3" xfId="3039" xr:uid="{2F96579F-ACEF-478D-88A2-D75F857F0654}"/>
    <cellStyle name="Normal 5 6 8 3 2" xfId="41314" xr:uid="{A877949B-AFBE-4D91-A780-1833CF1B105A}"/>
    <cellStyle name="Normal 5 6 8 3 3" xfId="37147" xr:uid="{0BA252FB-44FB-4547-B556-67A2892B9DE4}"/>
    <cellStyle name="Normal 5 6 8 3 4" xfId="52031" xr:uid="{E1569557-2D75-4AA0-A1D5-FE8503C458B6}"/>
    <cellStyle name="Normal 5 6 8 3 5" xfId="23455" xr:uid="{66D142A3-CCB9-4A9A-AEA6-CE31FD797F88}"/>
    <cellStyle name="Normal 5 6 8 4" xfId="3040" xr:uid="{6EDD69E4-4AE5-4C9E-A250-6C37B13F5723}"/>
    <cellStyle name="Normal 5 6 8 4 2" xfId="41315" xr:uid="{9950F332-BD7E-429A-B2C2-C6164627A048}"/>
    <cellStyle name="Normal 5 6 8 4 3" xfId="16611" xr:uid="{DE259C01-A568-4099-98F4-14938E605F57}"/>
    <cellStyle name="Normal 5 6 8 5" xfId="41312" xr:uid="{04D6426F-8381-4A5D-89B1-EA813F2963B5}"/>
    <cellStyle name="Normal 5 6 8 6" xfId="30301" xr:uid="{A77B1F32-41B7-4EF1-B3A6-979B093FE8F6}"/>
    <cellStyle name="Normal 5 6 8 7" xfId="45185" xr:uid="{0D7C85BD-7FA1-40B4-B816-58FDB6A77C29}"/>
    <cellStyle name="Normal 5 6 8 8" xfId="9765" xr:uid="{BFB9CC27-A8C3-4FA8-A886-08470466A7FF}"/>
    <cellStyle name="Normal 5 6 9" xfId="3041" xr:uid="{3F507367-AF9A-44EA-945C-0E8392E20D9D}"/>
    <cellStyle name="Normal 5 6 9 2" xfId="25165" xr:uid="{4CD4BA6D-6AFF-418A-9D70-6C8FA0F1868C}"/>
    <cellStyle name="Normal 5 6 9 2 2" xfId="38857" xr:uid="{774CB751-F87F-43BB-AC89-FD13351DD00E}"/>
    <cellStyle name="Normal 5 6 9 2 3" xfId="53741" xr:uid="{593928EB-2E54-47F4-8604-01297A3ACA90}"/>
    <cellStyle name="Normal 5 6 9 3" xfId="18321" xr:uid="{07D07098-F260-4104-A08F-F7684BE64D6C}"/>
    <cellStyle name="Normal 5 6 9 3 2" xfId="41316" xr:uid="{FABC064F-3DBF-4F81-A130-A03E0B1ABF86}"/>
    <cellStyle name="Normal 5 6 9 4" xfId="32011" xr:uid="{6CD5841C-B5CF-4796-A8FA-1A7AFE285926}"/>
    <cellStyle name="Normal 5 6 9 5" xfId="46895" xr:uid="{8016F9FD-8667-4351-ADAF-8CA203FE7D84}"/>
    <cellStyle name="Normal 5 6 9 6" xfId="11475" xr:uid="{229E516F-D7B0-458C-997E-356F0DE54B0A}"/>
    <cellStyle name="Normal 5 7" xfId="110" xr:uid="{DD4E2B49-2C93-4C19-A442-F14B5624C122}"/>
    <cellStyle name="Normal 5 7 10" xfId="40775" xr:uid="{3B963F91-5745-48F1-ACD0-DD04D782C97C}"/>
    <cellStyle name="Normal 5 7 11" xfId="28770" xr:uid="{31A93A2D-06E5-4039-B700-B1F57A1FE7F9}"/>
    <cellStyle name="Normal 5 7 12" xfId="43654" xr:uid="{14687014-B5B4-46CD-A6FE-44C6C8A998E5}"/>
    <cellStyle name="Normal 5 7 13" xfId="8234" xr:uid="{6C5E01C1-BAB0-4121-9525-FE35BC559A1E}"/>
    <cellStyle name="Normal 5 7 2" xfId="111" xr:uid="{B6CC6955-EB6A-4EB1-B774-49DF5BB8F8A2}"/>
    <cellStyle name="Normal 5 7 2 10" xfId="32192" xr:uid="{335AD735-AE24-494A-B06F-33797A9478F6}"/>
    <cellStyle name="Normal 5 7 2 11" xfId="47076" xr:uid="{A6D3575F-88FD-4F49-B661-2CFE73160DFF}"/>
    <cellStyle name="Normal 5 7 2 12" xfId="11656" xr:uid="{6D71EB9D-C1F9-415C-9839-B97C518AAA12}"/>
    <cellStyle name="Normal 5 7 2 2" xfId="318" xr:uid="{321681F7-EC3D-4CA3-8089-0B2CF2303679}"/>
    <cellStyle name="Normal 5 7 2 2 10" xfId="25346" xr:uid="{4A80BC32-6404-48C8-B01F-72073AA79E48}"/>
    <cellStyle name="Normal 5 7 2 2 2" xfId="595" xr:uid="{C58FA477-40A8-4EED-8231-40F44B8F97CA}"/>
    <cellStyle name="Normal 5 7 2 2 2 2" xfId="1421" xr:uid="{AE16D6EA-6FCC-4E15-9B1E-27D39A05F098}"/>
    <cellStyle name="Normal 5 7 2 2 2 3" xfId="3042" xr:uid="{35AA99A5-9D9D-4A89-AE0D-4E406FD3AB84}"/>
    <cellStyle name="Normal 5 7 2 2 2 4" xfId="3043" xr:uid="{534787A2-68BB-488D-AAC3-85F9EB2209EA}"/>
    <cellStyle name="Normal 5 7 2 2 3" xfId="1422" xr:uid="{2B23695A-70B8-4753-8B6D-BAC7AC7BD67F}"/>
    <cellStyle name="Normal 5 7 2 2 3 2" xfId="3044" xr:uid="{E8257366-A245-448C-99EF-E6AB697226B4}"/>
    <cellStyle name="Normal 5 7 2 2 3 3" xfId="3045" xr:uid="{4F71A0DA-A5FA-4910-9822-64095028A418}"/>
    <cellStyle name="Normal 5 7 2 2 3 4" xfId="3046" xr:uid="{E0E1A027-CAF3-414D-9E23-67D172B4996A}"/>
    <cellStyle name="Normal 5 7 2 2 4" xfId="3047" xr:uid="{94F09D47-A9AC-4AE9-A7C3-6576F7803E5B}"/>
    <cellStyle name="Normal 5 7 2 2 5" xfId="3048" xr:uid="{0D907F42-C82D-4C37-860E-A09FE9AD0770}"/>
    <cellStyle name="Normal 5 7 2 2 6" xfId="3049" xr:uid="{50A3D291-D1F6-442F-8A42-E7F9DB9FA44C}"/>
    <cellStyle name="Normal 5 7 2 2 7" xfId="40799" xr:uid="{063D15E0-575B-4E9E-8744-F4F70A9B32BA}"/>
    <cellStyle name="Normal 5 7 2 2 8" xfId="39038" xr:uid="{68CB50E0-744F-4111-A2ED-CD783812F8FE}"/>
    <cellStyle name="Normal 5 7 2 2 9" xfId="53922" xr:uid="{A88379A9-557A-492E-BE82-E3705A399C0D}"/>
    <cellStyle name="Normal 5 7 2 3" xfId="596" xr:uid="{52D3CBE4-F981-44B9-8DE5-9F914BB51559}"/>
    <cellStyle name="Normal 5 7 2 3 2" xfId="1423" xr:uid="{A5270B2B-1E57-46FF-A8D2-5D8A891A5680}"/>
    <cellStyle name="Normal 5 7 2 3 2 2" xfId="3050" xr:uid="{1519C581-63AA-497B-9191-7F1AC66BB4FA}"/>
    <cellStyle name="Normal 5 7 2 3 2 3" xfId="3051" xr:uid="{6C905D96-570E-42B9-83BA-E97A2E2F8168}"/>
    <cellStyle name="Normal 5 7 2 3 2 4" xfId="3052" xr:uid="{560BBBDF-B494-49F9-A008-65F40478E55F}"/>
    <cellStyle name="Normal 5 7 2 3 3" xfId="3053" xr:uid="{0DF35F0B-391D-40B3-9A6C-CC29109B40F9}"/>
    <cellStyle name="Normal 5 7 2 3 4" xfId="3054" xr:uid="{715560C3-C7A4-4D82-B51C-40C76B0A957D}"/>
    <cellStyle name="Normal 5 7 2 3 5" xfId="3055" xr:uid="{9F689684-FF49-48FB-864B-8AF44ADAB257}"/>
    <cellStyle name="Normal 5 7 2 3 6" xfId="40871" xr:uid="{26EEDF4E-9B55-4C94-8EE5-48D9E9C7AA28}"/>
    <cellStyle name="Normal 5 7 2 3 7" xfId="18502" xr:uid="{0E52ECED-1052-4DC7-8479-9699493D7FF4}"/>
    <cellStyle name="Normal 5 7 2 4" xfId="1424" xr:uid="{FEE02C56-F8DB-4633-9ADB-EECE9D2E9552}"/>
    <cellStyle name="Normal 5 7 2 4 2" xfId="3056" xr:uid="{8AF6EED0-8F4F-49BD-9CCD-F8BB5A6EF4B1}"/>
    <cellStyle name="Normal 5 7 2 4 3" xfId="3057" xr:uid="{019D0521-A7B2-4C98-A2EA-74C994844CE9}"/>
    <cellStyle name="Normal 5 7 2 4 4" xfId="3058" xr:uid="{0FD9462E-6E18-48DC-BD68-F5A54A0C240E}"/>
    <cellStyle name="Normal 5 7 2 5" xfId="3059" xr:uid="{75E5A0AA-29FA-40C9-8455-3C6F8FD04B63}"/>
    <cellStyle name="Normal 5 7 2 5 2" xfId="3060" xr:uid="{53866520-9BD8-43C5-A209-6DB75AAA4E68}"/>
    <cellStyle name="Normal 5 7 2 5 3" xfId="3061" xr:uid="{58721F7B-D4FB-4E39-B198-FD322E03F25B}"/>
    <cellStyle name="Normal 5 7 2 5 4" xfId="3062" xr:uid="{D540A073-5A3E-48DB-91D8-085D846EF6CD}"/>
    <cellStyle name="Normal 5 7 2 6" xfId="3063" xr:uid="{EE658FD6-FCD9-4970-9F51-703BB8EC7A1C}"/>
    <cellStyle name="Normal 5 7 2 7" xfId="3064" xr:uid="{563CC889-66D4-43A1-91AE-369DC6974590}"/>
    <cellStyle name="Normal 5 7 2 8" xfId="3065" xr:uid="{481BA335-0FAF-4C1C-B2E4-BDE7DFC51EAD}"/>
    <cellStyle name="Normal 5 7 2 9" xfId="40776" xr:uid="{24A7C021-2E4B-45B0-9D1A-2CE1C7BBB81E}"/>
    <cellStyle name="Normal 5 7 3" xfId="319" xr:uid="{04AB5194-6674-4971-83EA-0F408E4F61FC}"/>
    <cellStyle name="Normal 5 7 3 10" xfId="21924" xr:uid="{D7C83879-1476-4A51-85A8-C572ECBAD135}"/>
    <cellStyle name="Normal 5 7 3 2" xfId="597" xr:uid="{3ADA11D0-A2CA-46DB-A1C0-8C56913CBABE}"/>
    <cellStyle name="Normal 5 7 3 2 2" xfId="598" xr:uid="{A56AD86A-56EC-47FD-B9D5-28F82317DA8C}"/>
    <cellStyle name="Normal 5 7 3 2 3" xfId="3066" xr:uid="{17F505C0-3187-4388-9A79-94174A2ECE9C}"/>
    <cellStyle name="Normal 5 7 3 2 4" xfId="3067" xr:uid="{4762B8F3-6C08-4AA0-8693-B44521157146}"/>
    <cellStyle name="Normal 5 7 3 3" xfId="599" xr:uid="{BF169444-5D4E-40F0-953C-F2C6445E7140}"/>
    <cellStyle name="Normal 5 7 3 3 2" xfId="3068" xr:uid="{2F24031F-88AF-449E-AF7B-BA88A46DA725}"/>
    <cellStyle name="Normal 5 7 3 3 3" xfId="3069" xr:uid="{6377DE0A-C300-4E84-8D68-69EFBC0F1103}"/>
    <cellStyle name="Normal 5 7 3 3 4" xfId="3070" xr:uid="{F067EF2A-76D8-4CE1-B516-3F8D511B954D}"/>
    <cellStyle name="Normal 5 7 3 4" xfId="3071" xr:uid="{3911DFB9-0C90-4298-AAFF-91D4B238F4D2}"/>
    <cellStyle name="Normal 5 7 3 5" xfId="3072" xr:uid="{54541CCC-9B7D-4FA2-8E55-EEB3BED11725}"/>
    <cellStyle name="Normal 5 7 3 6" xfId="3073" xr:uid="{24B0592C-4E03-4D68-810C-A413E627A6CA}"/>
    <cellStyle name="Normal 5 7 3 7" xfId="40800" xr:uid="{96E57E19-A2C2-47FF-AEFF-9A4837626DFD}"/>
    <cellStyle name="Normal 5 7 3 8" xfId="35616" xr:uid="{766E07EB-41CC-452C-89E8-5624A677DEB5}"/>
    <cellStyle name="Normal 5 7 3 9" xfId="50500" xr:uid="{AAFA51BE-5918-43BF-952B-3CA52BE481CD}"/>
    <cellStyle name="Normal 5 7 4" xfId="320" xr:uid="{538E8A95-3623-4164-9C5A-DA0F216644E7}"/>
    <cellStyle name="Normal 5 7 4 2" xfId="600" xr:uid="{E53046F9-A7E8-4405-9D89-DC299F8027B9}"/>
    <cellStyle name="Normal 5 7 4 2 2" xfId="3074" xr:uid="{44B13DBC-B940-4BEC-90A3-86E6027DC810}"/>
    <cellStyle name="Normal 5 7 4 2 3" xfId="3075" xr:uid="{A5E82B81-E304-49EF-8D5C-E018CF772F2E}"/>
    <cellStyle name="Normal 5 7 4 2 4" xfId="3076" xr:uid="{681E3D43-D4D5-4CAD-830C-3AC0438555FF}"/>
    <cellStyle name="Normal 5 7 4 3" xfId="3077" xr:uid="{AE32DA8A-56E3-4041-ADA5-1266E5ED4E2C}"/>
    <cellStyle name="Normal 5 7 4 4" xfId="3078" xr:uid="{14EAB30F-B602-4174-835E-2701883ABE41}"/>
    <cellStyle name="Normal 5 7 4 5" xfId="3079" xr:uid="{F20B409F-2521-4620-AEC0-F5288D92CB3E}"/>
    <cellStyle name="Normal 5 7 4 6" xfId="40801" xr:uid="{B0CE56F9-195E-41B8-AC92-7C4AA21E4176}"/>
    <cellStyle name="Normal 5 7 4 7" xfId="15080" xr:uid="{1B98B581-51CA-4566-BFD3-91C57FC4C1F5}"/>
    <cellStyle name="Normal 5 7 5" xfId="601" xr:uid="{EBB82C7B-C7B3-43A2-93F0-C5B3424FFA01}"/>
    <cellStyle name="Normal 5 7 5 2" xfId="3080" xr:uid="{2768AA03-540A-4B5A-8556-3DAFBF723893}"/>
    <cellStyle name="Normal 5 7 5 3" xfId="3081" xr:uid="{AC7F5673-8093-4218-ADA0-13AE6676BF21}"/>
    <cellStyle name="Normal 5 7 5 4" xfId="3082" xr:uid="{7F10493D-F09D-4DFA-8583-1C562B13D5B0}"/>
    <cellStyle name="Normal 5 7 6" xfId="3083" xr:uid="{C3BB96AF-4328-4D7A-92F6-EA3E4200AD89}"/>
    <cellStyle name="Normal 5 7 6 2" xfId="3084" xr:uid="{409F656C-8C0A-493D-873F-94E23C86A71A}"/>
    <cellStyle name="Normal 5 7 6 3" xfId="3085" xr:uid="{FC96C2B7-17ED-4F5B-912C-FD9788E5BE7C}"/>
    <cellStyle name="Normal 5 7 6 4" xfId="3086" xr:uid="{63A3B056-9989-4428-BBED-BA3AA69679F0}"/>
    <cellStyle name="Normal 5 7 7" xfId="3087" xr:uid="{7FA975EF-9F67-4F98-89FC-0A8D060082E4}"/>
    <cellStyle name="Normal 5 7 8" xfId="3088" xr:uid="{9140FCAB-0F67-4AC2-880D-2F63BE71288A}"/>
    <cellStyle name="Normal 5 7 9" xfId="3089" xr:uid="{D7AD17B5-07DA-46DA-B677-DA26DAF1AA59}"/>
    <cellStyle name="Normal 5 8" xfId="112" xr:uid="{BDF688F8-F534-44A8-875D-26DD53C2BE3C}"/>
    <cellStyle name="Normal 5 8 2" xfId="321" xr:uid="{B19C17E7-8FF7-412D-A1DF-E4474A210D9F}"/>
    <cellStyle name="Normal 5 8 2 2" xfId="602" xr:uid="{B2292B6A-5720-4306-A539-7F7487B8EE4D}"/>
    <cellStyle name="Normal 5 8 2 2 2" xfId="1425" xr:uid="{C8F9FA36-D3F2-486E-B2C0-A1E1988F1BEC}"/>
    <cellStyle name="Normal 5 8 2 2 2 2" xfId="1426" xr:uid="{A7324AC3-2307-4AAD-B0D1-13CDA0EEE6E4}"/>
    <cellStyle name="Normal 5 8 2 2 3" xfId="1427" xr:uid="{81C2AF48-9C34-47F8-B79B-1EBBDE0E5070}"/>
    <cellStyle name="Normal 5 8 2 2 4" xfId="3090" xr:uid="{1C64E71A-6A51-48AA-8C1D-6ACF90BD9360}"/>
    <cellStyle name="Normal 5 8 2 3" xfId="1428" xr:uid="{96B55402-3784-437E-8BC8-C89119274C4C}"/>
    <cellStyle name="Normal 5 8 2 3 2" xfId="1429" xr:uid="{21B44CBC-A6A2-4A29-990C-82A1C2F0D5FB}"/>
    <cellStyle name="Normal 5 8 2 3 3" xfId="3091" xr:uid="{C1562DF1-D6B3-4441-BC82-8130AA03FC69}"/>
    <cellStyle name="Normal 5 8 2 3 4" xfId="3092" xr:uid="{54B0A453-10A7-43DB-9315-0F71C5EBA9B3}"/>
    <cellStyle name="Normal 5 8 2 4" xfId="1430" xr:uid="{BE40A0AA-9814-4E22-A78C-791C6B78A183}"/>
    <cellStyle name="Normal 5 8 2 5" xfId="3093" xr:uid="{06F44662-1F09-48AF-BBEF-C151B0A2591C}"/>
    <cellStyle name="Normal 5 8 2 6" xfId="3094" xr:uid="{00C496BC-29B3-4046-A0B9-10FF2866A44E}"/>
    <cellStyle name="Normal 5 8 3" xfId="603" xr:uid="{D7A48762-5AD9-42F7-815B-63661600DF1F}"/>
    <cellStyle name="Normal 5 8 3 2" xfId="1431" xr:uid="{55266E53-9FD8-410D-B0C3-A089C5DAECA3}"/>
    <cellStyle name="Normal 5 8 3 2 2" xfId="1432" xr:uid="{0A890588-38FE-4EE1-832D-6B3972547A56}"/>
    <cellStyle name="Normal 5 8 3 2 3" xfId="3095" xr:uid="{6AFED9A4-E6A8-4CDE-AA7F-90B063A88F27}"/>
    <cellStyle name="Normal 5 8 3 2 4" xfId="3096" xr:uid="{69781E3F-2FC4-498F-9CA7-DAB69312D5D9}"/>
    <cellStyle name="Normal 5 8 3 3" xfId="1433" xr:uid="{21B51CD5-1A65-4590-9D35-1995B1F9BB10}"/>
    <cellStyle name="Normal 5 8 3 4" xfId="3097" xr:uid="{3B8306B7-9671-475D-905C-EBC21661C0A0}"/>
    <cellStyle name="Normal 5 8 3 5" xfId="3098" xr:uid="{A0F03F2B-7DF5-4AA0-BB7B-CD0C8A6846BB}"/>
    <cellStyle name="Normal 5 8 4" xfId="1434" xr:uid="{B47BF4CE-F033-4C66-A433-313F3367386B}"/>
    <cellStyle name="Normal 5 8 4 2" xfId="1435" xr:uid="{42F26364-1F94-450C-84F1-3B55ED22407F}"/>
    <cellStyle name="Normal 5 8 4 3" xfId="3099" xr:uid="{D297EA10-9C7C-419A-BF50-7BE0ADD36DA9}"/>
    <cellStyle name="Normal 5 8 4 4" xfId="3100" xr:uid="{6E9E5D6C-B7E3-405A-BAF2-6434438638B0}"/>
    <cellStyle name="Normal 5 8 5" xfId="1436" xr:uid="{10067115-905C-45DC-8C74-9A02EC97F499}"/>
    <cellStyle name="Normal 5 8 5 2" xfId="3101" xr:uid="{8C35B697-8F9C-465B-BE34-F43EF40D0D67}"/>
    <cellStyle name="Normal 5 8 5 3" xfId="3102" xr:uid="{9FFCB696-4361-444D-B5D8-06EA56052FA2}"/>
    <cellStyle name="Normal 5 8 5 4" xfId="3103" xr:uid="{DB14585C-24ED-4B4E-8000-E39C51CBE323}"/>
    <cellStyle name="Normal 5 8 6" xfId="3104" xr:uid="{0B00990C-3437-4F02-A1DF-0A087CEE288D}"/>
    <cellStyle name="Normal 5 8 7" xfId="3105" xr:uid="{BFAB8CCF-18CD-4AA9-8287-403C67C8B089}"/>
    <cellStyle name="Normal 5 8 8" xfId="3106" xr:uid="{FCFE5086-9A31-4D95-86B4-3B25DAC07612}"/>
    <cellStyle name="Normal 5 9" xfId="322" xr:uid="{BE30F90E-1148-40BF-81E0-153DAEFD7279}"/>
    <cellStyle name="Normal 5 9 2" xfId="604" xr:uid="{A7ADF386-7A45-49AD-ACA8-5254907F65D4}"/>
    <cellStyle name="Normal 5 9 2 2" xfId="605" xr:uid="{20657BBC-C012-448B-B253-906200E2E82A}"/>
    <cellStyle name="Normal 5 9 2 2 2" xfId="1437" xr:uid="{ED4ECB68-E309-4D92-B825-8B604B2AC932}"/>
    <cellStyle name="Normal 5 9 2 2 3" xfId="3107" xr:uid="{9D44ACA9-B4F3-479A-A72D-0EB11D636BDF}"/>
    <cellStyle name="Normal 5 9 2 2 4" xfId="3108" xr:uid="{0EAA70F1-0FE2-471D-87EA-D620CB812CB5}"/>
    <cellStyle name="Normal 5 9 2 3" xfId="1438" xr:uid="{45947FA4-C3E9-49FF-9584-B6D69DC72E94}"/>
    <cellStyle name="Normal 5 9 2 4" xfId="3109" xr:uid="{82F7560E-F8FD-4751-B5F6-44738E24D589}"/>
    <cellStyle name="Normal 5 9 2 5" xfId="3110" xr:uid="{87B8ECF6-868D-4C81-9E1D-4C9B846362F4}"/>
    <cellStyle name="Normal 5 9 3" xfId="606" xr:uid="{EC9F2E1E-5C49-43C1-8BBB-A119EE253DB3}"/>
    <cellStyle name="Normal 5 9 3 2" xfId="1439" xr:uid="{0E65C4B4-D4EE-434C-99BA-228D3F7CFC63}"/>
    <cellStyle name="Normal 5 9 3 3" xfId="3111" xr:uid="{80E9EB08-43CD-4EFC-95B7-55E873394B2D}"/>
    <cellStyle name="Normal 5 9 3 4" xfId="3112" xr:uid="{397D2A24-2F74-46FE-9C9E-8CDD78AB7958}"/>
    <cellStyle name="Normal 5 9 4" xfId="1440" xr:uid="{9D72997B-D5EE-4436-B9CB-5C9B27B6876F}"/>
    <cellStyle name="Normal 5 9 4 2" xfId="3113" xr:uid="{46A351DB-7693-40C8-B9D4-CA8BD6BDCE96}"/>
    <cellStyle name="Normal 5 9 4 3" xfId="3114" xr:uid="{E4B1D83B-8D11-47D4-AEB9-05BA5E31BE5C}"/>
    <cellStyle name="Normal 5 9 4 4" xfId="3115" xr:uid="{B744EEF9-150A-4CDB-9B7E-27529BC2D3F2}"/>
    <cellStyle name="Normal 5 9 5" xfId="3116" xr:uid="{378BD6B9-6B2F-47B4-B06A-537A8693B52C}"/>
    <cellStyle name="Normal 5 9 6" xfId="3117" xr:uid="{ABBFD9DC-687A-42FA-825E-DFF566B723B8}"/>
    <cellStyle name="Normal 5 9 7" xfId="3118" xr:uid="{EE9BE3E9-7B16-4E01-BAA0-A3E7E4A74175}"/>
    <cellStyle name="Normal 6" xfId="113" xr:uid="{A625B319-EBD9-4D19-B37C-2ABEF4419BF2}"/>
    <cellStyle name="Normal 6 10" xfId="323" xr:uid="{39B86D06-0FC1-427C-8021-8E3B061F85B7}"/>
    <cellStyle name="Normal 6 10 2" xfId="1441" xr:uid="{E32068DE-1B3D-4B51-B5C3-902F116944EA}"/>
    <cellStyle name="Normal 6 10 2 2" xfId="3119" xr:uid="{C0F0934B-01A8-4D83-ACF5-58F5190FFC6B}"/>
    <cellStyle name="Normal 6 10 2 2 2" xfId="4591" xr:uid="{319C1DAD-6A54-45F0-B7E1-5F62ACB36B7E}"/>
    <cellStyle name="Normal 6 10 2 3" xfId="3120" xr:uid="{3BBDA36E-9D26-4C83-AE19-E56572D701DC}"/>
    <cellStyle name="Normal 6 10 2 4" xfId="3121" xr:uid="{3BA23A3C-BCD0-4161-AC3C-8DAD282A7CC7}"/>
    <cellStyle name="Normal 6 10 3" xfId="3122" xr:uid="{1AD775DD-5FCC-4E4B-8521-FDE853F6885F}"/>
    <cellStyle name="Normal 6 10 4" xfId="3123" xr:uid="{7F99316F-8D1A-4B16-AB76-E92EEBE7F6A6}"/>
    <cellStyle name="Normal 6 10 5" xfId="3124" xr:uid="{DDF0EF8A-2703-465A-9A6D-00D10B1E1F28}"/>
    <cellStyle name="Normal 6 11" xfId="1442" xr:uid="{99B6F792-A428-433A-B6FA-8565E076294B}"/>
    <cellStyle name="Normal 6 11 2" xfId="3125" xr:uid="{892E05B5-E0EE-41FE-B136-A07A33D63324}"/>
    <cellStyle name="Normal 6 11 3" xfId="3126" xr:uid="{8E6736F6-152A-41A7-A299-A5854E5F54E6}"/>
    <cellStyle name="Normal 6 11 4" xfId="3127" xr:uid="{217E95A6-1165-48D2-94A9-B661668968CD}"/>
    <cellStyle name="Normal 6 12" xfId="906" xr:uid="{18F39B66-DD42-4F05-91DA-41AA295B3BBC}"/>
    <cellStyle name="Normal 6 12 2" xfId="3128" xr:uid="{6FC1F786-76ED-4131-B22E-90795E4F5177}"/>
    <cellStyle name="Normal 6 12 3" xfId="3129" xr:uid="{9AC598C3-5484-4F97-9CCB-8D68F36DDA23}"/>
    <cellStyle name="Normal 6 12 4" xfId="3130" xr:uid="{3C6808A1-08F4-4E56-8FB7-E75392C5F2BD}"/>
    <cellStyle name="Normal 6 13" xfId="903" xr:uid="{83E575D9-B058-466C-8B17-9947C303520B}"/>
    <cellStyle name="Normal 6 13 2" xfId="3132" xr:uid="{5C31D401-1EC9-48A2-B258-EC307C02BBF6}"/>
    <cellStyle name="Normal 6 13 3" xfId="4319" xr:uid="{853512DB-784B-4C58-84CF-D0B76E4D76C1}"/>
    <cellStyle name="Normal 6 13 4" xfId="3131" xr:uid="{39646F74-981A-446A-AF11-7FE28DA4EDD1}"/>
    <cellStyle name="Normal 6 13 5" xfId="5322" xr:uid="{CA759657-59A9-4ADC-A0DD-AE5F8C584D46}"/>
    <cellStyle name="Normal 6 14" xfId="3133" xr:uid="{D541BEFF-B1DC-490F-A83A-FCDA1A1DDC79}"/>
    <cellStyle name="Normal 6 15" xfId="3134" xr:uid="{0BE33D3F-3E2F-49E8-905D-A86544E61F9F}"/>
    <cellStyle name="Normal 6 16" xfId="3135" xr:uid="{37247BDB-1274-46FA-A7E2-A0EB090E70B9}"/>
    <cellStyle name="Normal 6 2" xfId="114" xr:uid="{008DB864-9584-4863-BE52-87E10D93961F}"/>
    <cellStyle name="Normal 6 2 2" xfId="324" xr:uid="{2C5CA480-37C7-43DC-A3F8-D7961792F340}"/>
    <cellStyle name="Normal 6 2 2 2" xfId="4674" xr:uid="{A217A466-44D3-4EA5-8974-A41500249DFE}"/>
    <cellStyle name="Normal 6 2 3" xfId="4563" xr:uid="{91D23A6C-AD82-40B5-BD55-949A787F10D8}"/>
    <cellStyle name="Normal 6 3" xfId="115" xr:uid="{A9A27DC2-4E10-4330-9D83-A5D4C0140361}"/>
    <cellStyle name="Normal 6 3 10" xfId="3136" xr:uid="{CFD94D96-5EAA-4A7B-A401-A6E2FC2410ED}"/>
    <cellStyle name="Normal 6 3 11" xfId="3137" xr:uid="{499D897E-5064-4C5A-BD86-5311313E45A7}"/>
    <cellStyle name="Normal 6 3 2" xfId="116" xr:uid="{C4741AB5-0B61-409E-955F-89AE386895E1}"/>
    <cellStyle name="Normal 6 3 2 2" xfId="117" xr:uid="{B9062006-B2FC-463D-9718-E834D760693B}"/>
    <cellStyle name="Normal 6 3 2 2 2" xfId="325" xr:uid="{FD111AD4-9DF1-4589-BF4F-CF0CBA154B0B}"/>
    <cellStyle name="Normal 6 3 2 2 2 2" xfId="607" xr:uid="{8E2D4F87-D80C-4E72-BE2A-4695A65D82AD}"/>
    <cellStyle name="Normal 6 3 2 2 2 2 2" xfId="608" xr:uid="{3E2128BC-AD54-41A4-87A2-5132D1102012}"/>
    <cellStyle name="Normal 6 3 2 2 2 2 2 2" xfId="1443" xr:uid="{574FDEEC-DD4D-42F6-898D-779F98A8E4C1}"/>
    <cellStyle name="Normal 6 3 2 2 2 2 2 2 2" xfId="1444" xr:uid="{FE8D73CF-0025-40E0-AD64-9466171F3139}"/>
    <cellStyle name="Normal 6 3 2 2 2 2 2 3" xfId="1445" xr:uid="{91AA36D6-AC6E-4A6C-8672-F88E113D587A}"/>
    <cellStyle name="Normal 6 3 2 2 2 2 3" xfId="1446" xr:uid="{D8108DC6-DB5D-4AFE-8116-E6165EEF9F64}"/>
    <cellStyle name="Normal 6 3 2 2 2 2 3 2" xfId="1447" xr:uid="{039E2868-EEC4-4086-99E3-DEB79249BAC7}"/>
    <cellStyle name="Normal 6 3 2 2 2 2 4" xfId="1448" xr:uid="{FD39D838-DFB5-4D13-A5FB-00C2F4D4B7D2}"/>
    <cellStyle name="Normal 6 3 2 2 2 3" xfId="609" xr:uid="{C96FB703-27F3-4D87-9FE5-675CB6EB7F31}"/>
    <cellStyle name="Normal 6 3 2 2 2 3 2" xfId="1449" xr:uid="{5493490B-AEF5-401D-AA9C-F69A61D8CF1C}"/>
    <cellStyle name="Normal 6 3 2 2 2 3 2 2" xfId="1450" xr:uid="{82CF099F-404B-4940-95F8-A140D042C4A4}"/>
    <cellStyle name="Normal 6 3 2 2 2 3 3" xfId="1451" xr:uid="{F62FF7E3-20BB-42DE-A339-032BB642A227}"/>
    <cellStyle name="Normal 6 3 2 2 2 3 4" xfId="3138" xr:uid="{4495EA41-B6D1-4972-BA13-664C4154A128}"/>
    <cellStyle name="Normal 6 3 2 2 2 4" xfId="1452" xr:uid="{004E5055-0403-4586-82BF-E7813779BBFA}"/>
    <cellStyle name="Normal 6 3 2 2 2 4 2" xfId="1453" xr:uid="{A7BC2CAE-E693-4EBB-8965-18B171807410}"/>
    <cellStyle name="Normal 6 3 2 2 2 5" xfId="1454" xr:uid="{A6239205-3E69-4FA1-B3FA-EE92EF001E5F}"/>
    <cellStyle name="Normal 6 3 2 2 2 6" xfId="3139" xr:uid="{47083D31-AFCB-41CF-8BBE-1E7422A6AA44}"/>
    <cellStyle name="Normal 6 3 2 2 3" xfId="326" xr:uid="{7BCEB789-CB5E-420C-9DAC-93DB86155838}"/>
    <cellStyle name="Normal 6 3 2 2 3 2" xfId="610" xr:uid="{5E71F0BF-FAEA-42D6-AAE4-348DB5B7E471}"/>
    <cellStyle name="Normal 6 3 2 2 3 2 2" xfId="611" xr:uid="{9060E91C-3772-4034-B079-87F16E901210}"/>
    <cellStyle name="Normal 6 3 2 2 3 2 2 2" xfId="1455" xr:uid="{DFBE3B0A-68D4-426D-AFCB-7BCF4D9D7631}"/>
    <cellStyle name="Normal 6 3 2 2 3 2 2 2 2" xfId="1456" xr:uid="{6244627F-5153-4BA4-B293-732BCB1B8D6A}"/>
    <cellStyle name="Normal 6 3 2 2 3 2 2 3" xfId="1457" xr:uid="{70A18F4D-9AF1-43A0-966C-4A36CCCCF08B}"/>
    <cellStyle name="Normal 6 3 2 2 3 2 3" xfId="1458" xr:uid="{066F639C-78F6-47D5-A35B-CD3BBAADE961}"/>
    <cellStyle name="Normal 6 3 2 2 3 2 3 2" xfId="1459" xr:uid="{21177E40-577D-40D6-BBEE-40578EFC2268}"/>
    <cellStyle name="Normal 6 3 2 2 3 2 4" xfId="1460" xr:uid="{861D8A58-8746-46F0-9A5A-AA81AD09403C}"/>
    <cellStyle name="Normal 6 3 2 2 3 3" xfId="612" xr:uid="{DF1FA042-7FDF-41E9-AC96-68479094FC78}"/>
    <cellStyle name="Normal 6 3 2 2 3 3 2" xfId="1461" xr:uid="{0664CF31-B2C3-4B99-9FED-1508DE783DFA}"/>
    <cellStyle name="Normal 6 3 2 2 3 3 2 2" xfId="1462" xr:uid="{08F7DE7C-A17D-4D20-8CC0-E2D8DE5722B0}"/>
    <cellStyle name="Normal 6 3 2 2 3 3 3" xfId="1463" xr:uid="{24F6B781-F81B-4505-9266-1A2EA3059217}"/>
    <cellStyle name="Normal 6 3 2 2 3 4" xfId="1464" xr:uid="{E0698D38-125E-4C1B-97A8-F1C149A625A7}"/>
    <cellStyle name="Normal 6 3 2 2 3 4 2" xfId="1465" xr:uid="{5E855678-4E8B-4C74-AFD1-913001C02E0B}"/>
    <cellStyle name="Normal 6 3 2 2 3 5" xfId="1466" xr:uid="{4D1BBC47-6C71-4E9A-961F-CC62B00C6525}"/>
    <cellStyle name="Normal 6 3 2 2 4" xfId="613" xr:uid="{2F0A43AD-7AEE-4E47-B3B7-84A45BA31794}"/>
    <cellStyle name="Normal 6 3 2 2 4 2" xfId="614" xr:uid="{5BE24BC4-6B6C-45FE-8C6B-519B4F046D28}"/>
    <cellStyle name="Normal 6 3 2 2 4 2 2" xfId="1467" xr:uid="{DCA3EA60-7896-4098-85DA-883922A3F026}"/>
    <cellStyle name="Normal 6 3 2 2 4 2 2 2" xfId="1468" xr:uid="{C480D5C3-3415-4D2C-9ED0-8E72937772FD}"/>
    <cellStyle name="Normal 6 3 2 2 4 2 3" xfId="1469" xr:uid="{7A8220D7-367B-41A3-8C23-06E5E62D96DC}"/>
    <cellStyle name="Normal 6 3 2 2 4 3" xfId="1470" xr:uid="{FC3EB082-D2C0-4916-B2FD-42EDA17758BF}"/>
    <cellStyle name="Normal 6 3 2 2 4 3 2" xfId="1471" xr:uid="{43D5968F-6779-406E-8FDD-A58DCD034AF1}"/>
    <cellStyle name="Normal 6 3 2 2 4 4" xfId="1472" xr:uid="{E1ECCA69-77FA-4F55-A4E9-2B7F49E3732F}"/>
    <cellStyle name="Normal 6 3 2 2 5" xfId="615" xr:uid="{C2498150-4243-4C54-A56B-191EAB2F7BD8}"/>
    <cellStyle name="Normal 6 3 2 2 5 2" xfId="1473" xr:uid="{A63BAF5C-6243-45F4-8BBB-DCB3AE4FEB74}"/>
    <cellStyle name="Normal 6 3 2 2 5 2 2" xfId="1474" xr:uid="{2581DB9E-FA70-42AD-8393-7CE32F66C9ED}"/>
    <cellStyle name="Normal 6 3 2 2 5 3" xfId="1475" xr:uid="{7FC090F2-E3DC-4571-8B6B-1C0225F23F85}"/>
    <cellStyle name="Normal 6 3 2 2 5 4" xfId="3140" xr:uid="{6CD0278B-F1B2-4AF0-A2F0-0C8D8452A91B}"/>
    <cellStyle name="Normal 6 3 2 2 6" xfId="1476" xr:uid="{FDBFBEA0-2062-4D7F-B5E7-B0BEDB8BACAE}"/>
    <cellStyle name="Normal 6 3 2 2 6 2" xfId="1477" xr:uid="{A54458DF-B609-45EE-8B14-35D45790F998}"/>
    <cellStyle name="Normal 6 3 2 2 7" xfId="1478" xr:uid="{8942FEF1-0E11-4B9B-9300-CA595B3F23C5}"/>
    <cellStyle name="Normal 6 3 2 2 8" xfId="3141" xr:uid="{BC2225A2-3CB1-4C95-8A59-1B0F919C415E}"/>
    <cellStyle name="Normal 6 3 2 3" xfId="327" xr:uid="{D99DBD89-08D7-47A3-AF3F-791A37819405}"/>
    <cellStyle name="Normal 6 3 2 3 2" xfId="616" xr:uid="{B59B13AC-0098-47B9-86F5-5C7EDF2C507E}"/>
    <cellStyle name="Normal 6 3 2 3 2 2" xfId="617" xr:uid="{4B20D171-B3F1-44DA-9FE5-C56F63A25F74}"/>
    <cellStyle name="Normal 6 3 2 3 2 2 2" xfId="1479" xr:uid="{F78C6202-9C31-4023-9F61-4A16D55153A9}"/>
    <cellStyle name="Normal 6 3 2 3 2 2 2 2" xfId="1480" xr:uid="{1C3827DF-4FB9-45F6-B17D-64C45C0B0ACE}"/>
    <cellStyle name="Normal 6 3 2 3 2 2 3" xfId="1481" xr:uid="{44E9FDDA-2CB9-4EA1-A4DC-A121C507EB09}"/>
    <cellStyle name="Normal 6 3 2 3 2 3" xfId="1482" xr:uid="{7EADC416-A3E5-4F8F-99EC-C32868FEE2ED}"/>
    <cellStyle name="Normal 6 3 2 3 2 3 2" xfId="1483" xr:uid="{9C751441-6C6B-4E8F-B3F7-6B7DF712FC6B}"/>
    <cellStyle name="Normal 6 3 2 3 2 4" xfId="1484" xr:uid="{9F7A2D99-DD54-4B86-AACF-33C2A0AE53F5}"/>
    <cellStyle name="Normal 6 3 2 3 3" xfId="618" xr:uid="{7B024C18-C4E9-41BA-A389-8C04E103646E}"/>
    <cellStyle name="Normal 6 3 2 3 3 2" xfId="1485" xr:uid="{3257BF6F-32AA-4AD6-A60A-2D23A11151FC}"/>
    <cellStyle name="Normal 6 3 2 3 3 2 2" xfId="1486" xr:uid="{E2B0DFA3-A748-4F45-8552-0451AE6BF3C6}"/>
    <cellStyle name="Normal 6 3 2 3 3 3" xfId="1487" xr:uid="{0A2D05E4-39C8-4B0A-A933-546419176C38}"/>
    <cellStyle name="Normal 6 3 2 3 3 4" xfId="3142" xr:uid="{DC39DA44-3946-4C7B-A78D-C3A21C2D2C48}"/>
    <cellStyle name="Normal 6 3 2 3 4" xfId="1488" xr:uid="{C6EB5D52-5F36-482C-88A9-311273F9DFA3}"/>
    <cellStyle name="Normal 6 3 2 3 4 2" xfId="1489" xr:uid="{4964B2CC-C119-4EC4-8BB1-DA65D2126D8A}"/>
    <cellStyle name="Normal 6 3 2 3 5" xfId="1490" xr:uid="{0E44CEA3-3118-4F7A-8420-A5B916264CA1}"/>
    <cellStyle name="Normal 6 3 2 3 6" xfId="3143" xr:uid="{669A55F0-6040-4E64-B262-5E4A1E144AE2}"/>
    <cellStyle name="Normal 6 3 2 4" xfId="328" xr:uid="{E1550A7C-B760-45B1-8E48-BBAC522B49FE}"/>
    <cellStyle name="Normal 6 3 2 4 2" xfId="619" xr:uid="{1A2F99A3-96E6-4E32-A294-B14381C1704D}"/>
    <cellStyle name="Normal 6 3 2 4 2 2" xfId="620" xr:uid="{430760C8-2BB5-4B67-B0B6-5733DC84D3A7}"/>
    <cellStyle name="Normal 6 3 2 4 2 2 2" xfId="1491" xr:uid="{693E85DA-47D3-4DB1-8DB2-44ED8F5B084C}"/>
    <cellStyle name="Normal 6 3 2 4 2 2 2 2" xfId="1492" xr:uid="{02C15729-B0F2-4C27-94EE-793594F43A00}"/>
    <cellStyle name="Normal 6 3 2 4 2 2 3" xfId="1493" xr:uid="{99890571-F839-46A2-93EC-184F672BE682}"/>
    <cellStyle name="Normal 6 3 2 4 2 3" xfId="1494" xr:uid="{B915DFA6-2BB8-4015-98D0-2FE3DC15233C}"/>
    <cellStyle name="Normal 6 3 2 4 2 3 2" xfId="1495" xr:uid="{F8728D34-C54D-45E6-8572-3BA476DCD6D9}"/>
    <cellStyle name="Normal 6 3 2 4 2 4" xfId="1496" xr:uid="{F008C039-D08A-4C6D-8B5D-53611C78D6E7}"/>
    <cellStyle name="Normal 6 3 2 4 3" xfId="621" xr:uid="{CCC72BE3-E6B7-448B-801A-D0F1900982CE}"/>
    <cellStyle name="Normal 6 3 2 4 3 2" xfId="1497" xr:uid="{BEC6F1D4-10AB-4E7F-B730-6E2D4DD084CB}"/>
    <cellStyle name="Normal 6 3 2 4 3 2 2" xfId="1498" xr:uid="{CE0498BF-BAC9-4516-8C38-BB1D31A0B285}"/>
    <cellStyle name="Normal 6 3 2 4 3 3" xfId="1499" xr:uid="{4487255F-DD7F-4549-8B53-40499E1B7D91}"/>
    <cellStyle name="Normal 6 3 2 4 4" xfId="1500" xr:uid="{94525A71-8DC1-4793-8794-A837C61B3F50}"/>
    <cellStyle name="Normal 6 3 2 4 4 2" xfId="1501" xr:uid="{6247C4A0-4F71-4104-B0A3-0543A6D6C416}"/>
    <cellStyle name="Normal 6 3 2 4 5" xfId="1502" xr:uid="{044805EF-94E7-4E0E-B9CD-A2E29597481C}"/>
    <cellStyle name="Normal 6 3 2 5" xfId="329" xr:uid="{1E3A8796-60DE-4027-8D5D-98E72FD42CFF}"/>
    <cellStyle name="Normal 6 3 2 5 2" xfId="622" xr:uid="{412596B6-0549-4AAB-B66F-BD2308FC44F5}"/>
    <cellStyle name="Normal 6 3 2 5 2 2" xfId="1503" xr:uid="{C7FA11E5-07F5-4818-A2AD-E317D644C255}"/>
    <cellStyle name="Normal 6 3 2 5 2 2 2" xfId="1504" xr:uid="{03622F01-EEDA-4406-B913-7EDB07C2B5A6}"/>
    <cellStyle name="Normal 6 3 2 5 2 3" xfId="1505" xr:uid="{97E86918-8BD3-4558-91F2-A8ADEFBEFE9A}"/>
    <cellStyle name="Normal 6 3 2 5 3" xfId="1506" xr:uid="{107C2C99-D64E-4DD0-9B7C-31C5665F655C}"/>
    <cellStyle name="Normal 6 3 2 5 3 2" xfId="1507" xr:uid="{137404B9-5BE7-473F-9092-C253ACF6D10F}"/>
    <cellStyle name="Normal 6 3 2 5 4" xfId="1508" xr:uid="{6FBDFAF0-6A10-491E-AB0C-FF19FF014110}"/>
    <cellStyle name="Normal 6 3 2 6" xfId="623" xr:uid="{03BB898A-EF54-4B88-B9EB-D71DC111D411}"/>
    <cellStyle name="Normal 6 3 2 6 2" xfId="1509" xr:uid="{7EC1F535-9D56-4424-A576-90EC930B0653}"/>
    <cellStyle name="Normal 6 3 2 6 2 2" xfId="1510" xr:uid="{46CB2380-4DB0-4E4F-8B63-E7280725A3E5}"/>
    <cellStyle name="Normal 6 3 2 6 3" xfId="1511" xr:uid="{09C7F234-588A-46FA-A108-616DD0443CE8}"/>
    <cellStyle name="Normal 6 3 2 6 4" xfId="3144" xr:uid="{8E75D08C-777E-46F5-9249-CA6E8DDB4B99}"/>
    <cellStyle name="Normal 6 3 2 7" xfId="1512" xr:uid="{F92DE5B8-F6EB-4184-85F2-4001FF08AEA8}"/>
    <cellStyle name="Normal 6 3 2 7 2" xfId="1513" xr:uid="{E54D30A4-E132-43F9-9BC0-A460418EAF40}"/>
    <cellStyle name="Normal 6 3 2 8" xfId="1514" xr:uid="{A59E93AD-0916-4F04-9A66-96D87E23CAE6}"/>
    <cellStyle name="Normal 6 3 2 9" xfId="3145" xr:uid="{5DB82F69-C8E3-4512-9D01-D6D5CADAC878}"/>
    <cellStyle name="Normal 6 3 3" xfId="118" xr:uid="{FB4FE4AF-306E-4B25-AFE1-4878B28F4144}"/>
    <cellStyle name="Normal 6 3 3 2" xfId="119" xr:uid="{32A312C3-F2DA-4B6B-849A-32535B3E0573}"/>
    <cellStyle name="Normal 6 3 3 2 2" xfId="624" xr:uid="{B7B19F97-6D91-4313-9A69-BE26BA432A35}"/>
    <cellStyle name="Normal 6 3 3 2 2 2" xfId="625" xr:uid="{86A9CC36-C9B5-4097-8A3D-96E13E0E49F7}"/>
    <cellStyle name="Normal 6 3 3 2 2 2 2" xfId="1515" xr:uid="{A30176D3-B6D5-4050-91AC-20469C8DEDF0}"/>
    <cellStyle name="Normal 6 3 3 2 2 2 2 2" xfId="1516" xr:uid="{68F65D89-E252-4B7C-915B-9D6D86D285DB}"/>
    <cellStyle name="Normal 6 3 3 2 2 2 3" xfId="1517" xr:uid="{123F7B31-5A74-4606-9919-04F661CB73AD}"/>
    <cellStyle name="Normal 6 3 3 2 2 3" xfId="1518" xr:uid="{CDD63A24-6D07-4F48-B5E8-05C8487B834B}"/>
    <cellStyle name="Normal 6 3 3 2 2 3 2" xfId="1519" xr:uid="{01197706-F54B-4D0C-8975-C7C60EA52742}"/>
    <cellStyle name="Normal 6 3 3 2 2 4" xfId="1520" xr:uid="{B5AF93EE-C0DF-46BA-8F01-961AEA45A719}"/>
    <cellStyle name="Normal 6 3 3 2 3" xfId="626" xr:uid="{409E9C53-40CB-4767-B7A2-A6B52CC889BD}"/>
    <cellStyle name="Normal 6 3 3 2 3 2" xfId="1521" xr:uid="{6F2673D4-6A1A-458B-8176-03A0CE853079}"/>
    <cellStyle name="Normal 6 3 3 2 3 2 2" xfId="1522" xr:uid="{38061B5A-4262-4646-BDE4-2B6948DCCD4A}"/>
    <cellStyle name="Normal 6 3 3 2 3 3" xfId="1523" xr:uid="{F4C88797-4A70-40FD-9588-833B8C609C1A}"/>
    <cellStyle name="Normal 6 3 3 2 3 4" xfId="3146" xr:uid="{7DE93D41-0AD0-4F4F-8D7E-E7DB8770475B}"/>
    <cellStyle name="Normal 6 3 3 2 4" xfId="1524" xr:uid="{50949226-E720-4DCF-A43D-85AD811140C7}"/>
    <cellStyle name="Normal 6 3 3 2 4 2" xfId="1525" xr:uid="{DFE92D2E-804C-4DA1-823F-097EDA823BFC}"/>
    <cellStyle name="Normal 6 3 3 2 5" xfId="1526" xr:uid="{D9B41ED2-EB03-45D6-9FE4-99CAFF72384B}"/>
    <cellStyle name="Normal 6 3 3 2 6" xfId="3147" xr:uid="{BB17A783-E2CD-44F3-82D0-ED91898EC97D}"/>
    <cellStyle name="Normal 6 3 3 3" xfId="330" xr:uid="{F97D801E-8A19-44E3-B20A-3C277394C4C9}"/>
    <cellStyle name="Normal 6 3 3 3 2" xfId="627" xr:uid="{00C5C23A-C39A-4B48-B07D-FD04CB6EB3B9}"/>
    <cellStyle name="Normal 6 3 3 3 2 2" xfId="628" xr:uid="{30AB80F0-03B4-4A3D-B22D-0FD50DA9BDB1}"/>
    <cellStyle name="Normal 6 3 3 3 2 2 2" xfId="1527" xr:uid="{C0F9B677-13B8-4D67-829B-C5127118C950}"/>
    <cellStyle name="Normal 6 3 3 3 2 2 2 2" xfId="1528" xr:uid="{9AD03E06-8C9A-4596-BCC6-80ED5A688D62}"/>
    <cellStyle name="Normal 6 3 3 3 2 2 3" xfId="1529" xr:uid="{EDBFEC59-40EC-4619-A057-09EFB038F33B}"/>
    <cellStyle name="Normal 6 3 3 3 2 3" xfId="1530" xr:uid="{00DF6171-4872-4508-853A-4DED0E0AFC9D}"/>
    <cellStyle name="Normal 6 3 3 3 2 3 2" xfId="1531" xr:uid="{5D8B919D-37FF-4E27-B79B-8D3AE3C2691D}"/>
    <cellStyle name="Normal 6 3 3 3 2 4" xfId="1532" xr:uid="{EDEAFC09-B28F-46D9-8EB6-34310FF32831}"/>
    <cellStyle name="Normal 6 3 3 3 3" xfId="629" xr:uid="{06F83A57-67EC-4560-AA9A-DFB57AAE71DF}"/>
    <cellStyle name="Normal 6 3 3 3 3 2" xfId="1533" xr:uid="{69C7A13C-80E7-4D4C-8B24-20BBC29F50C8}"/>
    <cellStyle name="Normal 6 3 3 3 3 2 2" xfId="1534" xr:uid="{E6FAC60B-8BF9-4711-9DC4-26415DDB5451}"/>
    <cellStyle name="Normal 6 3 3 3 3 3" xfId="1535" xr:uid="{DBD8D791-22CD-487D-8A3B-A988FF0353D7}"/>
    <cellStyle name="Normal 6 3 3 3 4" xfId="1536" xr:uid="{542A6203-6417-4530-9957-298FAD262060}"/>
    <cellStyle name="Normal 6 3 3 3 4 2" xfId="1537" xr:uid="{56491FE2-BDFA-4C28-9714-27BAAC5FD300}"/>
    <cellStyle name="Normal 6 3 3 3 5" xfId="1538" xr:uid="{F1E9DF76-7326-4B17-8297-50557CA3E33D}"/>
    <cellStyle name="Normal 6 3 3 4" xfId="331" xr:uid="{F980587C-7522-49EB-A71F-2E13872918FE}"/>
    <cellStyle name="Normal 6 3 3 4 2" xfId="630" xr:uid="{0C61E1A3-6392-440D-9661-408E599662FD}"/>
    <cellStyle name="Normal 6 3 3 4 2 2" xfId="1539" xr:uid="{45071768-3E81-488E-9630-1B49EFF3D22F}"/>
    <cellStyle name="Normal 6 3 3 4 2 2 2" xfId="1540" xr:uid="{8FCB5D20-4953-4F91-A0D5-1923C04337F2}"/>
    <cellStyle name="Normal 6 3 3 4 2 3" xfId="1541" xr:uid="{C28DC73D-E5FD-450B-85E2-68419E148E24}"/>
    <cellStyle name="Normal 6 3 3 4 3" xfId="1542" xr:uid="{CA19BDAE-A2D1-41E2-81B1-29AE9680A27F}"/>
    <cellStyle name="Normal 6 3 3 4 3 2" xfId="1543" xr:uid="{4BABC419-8002-4663-A2AD-3E2A425EBBBE}"/>
    <cellStyle name="Normal 6 3 3 4 4" xfId="1544" xr:uid="{19AC1F96-0169-40B4-A55F-8C5ADD65BC9C}"/>
    <cellStyle name="Normal 6 3 3 5" xfId="631" xr:uid="{350DE8BF-2656-4766-A8EC-109D0A264303}"/>
    <cellStyle name="Normal 6 3 3 5 2" xfId="1545" xr:uid="{11826BCF-105E-43B8-BE3E-E9467773D1A1}"/>
    <cellStyle name="Normal 6 3 3 5 2 2" xfId="1546" xr:uid="{6E6C1823-1924-4759-A4C9-E6C5E3345424}"/>
    <cellStyle name="Normal 6 3 3 5 3" xfId="1547" xr:uid="{33C23C7C-118D-454A-A889-481F7EF38A46}"/>
    <cellStyle name="Normal 6 3 3 5 4" xfId="3148" xr:uid="{29B822B5-66F8-40E9-9785-839E9BF273AD}"/>
    <cellStyle name="Normal 6 3 3 6" xfId="1548" xr:uid="{AC26529C-27AC-40B8-9D1B-AF23A8F0E8FE}"/>
    <cellStyle name="Normal 6 3 3 6 2" xfId="1549" xr:uid="{3E75B17D-70F2-4CD0-84A4-39F24A90639F}"/>
    <cellStyle name="Normal 6 3 3 7" xfId="1550" xr:uid="{82226FA7-0152-4C73-8957-B1C5D436FEF5}"/>
    <cellStyle name="Normal 6 3 3 8" xfId="3149" xr:uid="{7893EB76-32FA-4FD2-BEAB-A58A01D38A40}"/>
    <cellStyle name="Normal 6 3 4" xfId="120" xr:uid="{C8329A66-2AA0-4BF3-BC53-B8AB2B557712}"/>
    <cellStyle name="Normal 6 3 4 2" xfId="451" xr:uid="{A586F035-5FBE-444D-8CAC-ACCFB34E2115}"/>
    <cellStyle name="Normal 6 3 4 2 2" xfId="632" xr:uid="{3C858B57-C521-4A5B-8F5F-03DCBEF5B979}"/>
    <cellStyle name="Normal 6 3 4 2 2 2" xfId="1551" xr:uid="{32EC7AA9-3575-4089-A470-83759D452E4A}"/>
    <cellStyle name="Normal 6 3 4 2 2 2 2" xfId="1552" xr:uid="{89171E49-C479-4DB3-88A1-E1D2DF612D1F}"/>
    <cellStyle name="Normal 6 3 4 2 2 3" xfId="1553" xr:uid="{9396446F-11F5-4EB5-A2B2-0D6EF5FA797D}"/>
    <cellStyle name="Normal 6 3 4 2 2 4" xfId="3150" xr:uid="{A4CBEFD2-029C-4504-BBE1-60D655575738}"/>
    <cellStyle name="Normal 6 3 4 2 3" xfId="1554" xr:uid="{E7B658D3-FED1-4E5F-BDC3-CDD73B52B242}"/>
    <cellStyle name="Normal 6 3 4 2 3 2" xfId="1555" xr:uid="{E82164B1-9331-461F-A437-23CA25FE1981}"/>
    <cellStyle name="Normal 6 3 4 2 4" xfId="1556" xr:uid="{0A4BCC8A-8769-46BF-A7F9-339FCA7AFF5B}"/>
    <cellStyle name="Normal 6 3 4 2 5" xfId="3151" xr:uid="{177EB73B-64C8-4D49-8B69-B840C984437F}"/>
    <cellStyle name="Normal 6 3 4 3" xfId="633" xr:uid="{F28170B1-7C2C-4DBD-A44C-E529BD00CE09}"/>
    <cellStyle name="Normal 6 3 4 3 2" xfId="1557" xr:uid="{A02D2065-5106-4F54-8176-961ABB8BB419}"/>
    <cellStyle name="Normal 6 3 4 3 2 2" xfId="1558" xr:uid="{B95D9289-8F2C-4FBA-93A0-BC437E3163EF}"/>
    <cellStyle name="Normal 6 3 4 3 3" xfId="1559" xr:uid="{D00BE2BC-7604-4E7A-BA1A-E26FB8E9817E}"/>
    <cellStyle name="Normal 6 3 4 3 4" xfId="3152" xr:uid="{15F725D8-9C9D-4355-AFB4-0320FECC87D5}"/>
    <cellStyle name="Normal 6 3 4 4" xfId="1560" xr:uid="{5F37DEA7-1A81-4705-98FB-46068D1B2D23}"/>
    <cellStyle name="Normal 6 3 4 4 2" xfId="1561" xr:uid="{DE93F30D-3B70-4F53-9F1E-ED36D09CED15}"/>
    <cellStyle name="Normal 6 3 4 4 3" xfId="3153" xr:uid="{E96E39A0-F23A-406F-AD69-CC7874EBDC24}"/>
    <cellStyle name="Normal 6 3 4 4 4" xfId="3154" xr:uid="{AA999B7C-D77D-42FB-BA78-50CC842563B0}"/>
    <cellStyle name="Normal 6 3 4 5" xfId="1562" xr:uid="{74780F82-DA4D-4970-8FF4-C6344F8478DA}"/>
    <cellStyle name="Normal 6 3 4 6" xfId="3155" xr:uid="{BFC80FB4-905A-4FFE-BF49-2872B4C2231C}"/>
    <cellStyle name="Normal 6 3 4 7" xfId="3156" xr:uid="{6EFB67FF-4BAC-43DF-B5EA-F1DA3CFB6CF9}"/>
    <cellStyle name="Normal 6 3 5" xfId="332" xr:uid="{7AE9C8A8-94CF-4532-9DAC-7DC1D60F65CF}"/>
    <cellStyle name="Normal 6 3 5 2" xfId="634" xr:uid="{EFAF01EC-4C57-465D-9FBD-E775CE3F0575}"/>
    <cellStyle name="Normal 6 3 5 2 2" xfId="635" xr:uid="{E0C76356-6E0C-44C5-9946-FE866C909593}"/>
    <cellStyle name="Normal 6 3 5 2 2 2" xfId="1563" xr:uid="{84B6676F-ADDB-47A6-996F-891FFE159219}"/>
    <cellStyle name="Normal 6 3 5 2 2 2 2" xfId="1564" xr:uid="{F8A51D4B-BF33-4627-BFA7-2EB990EB0661}"/>
    <cellStyle name="Normal 6 3 5 2 2 3" xfId="1565" xr:uid="{70360F25-73FB-4BB1-AFE9-872DABE02E22}"/>
    <cellStyle name="Normal 6 3 5 2 3" xfId="1566" xr:uid="{A5785A01-CB50-4650-BC8A-76A44B23B0C5}"/>
    <cellStyle name="Normal 6 3 5 2 3 2" xfId="1567" xr:uid="{D2CB1EA3-B770-445B-8D0A-25D84454D22D}"/>
    <cellStyle name="Normal 6 3 5 2 4" xfId="1568" xr:uid="{2E5EB395-0A16-4007-87C1-C006E201262F}"/>
    <cellStyle name="Normal 6 3 5 3" xfId="636" xr:uid="{5F591720-AE4D-4542-8DC0-658C244F9935}"/>
    <cellStyle name="Normal 6 3 5 3 2" xfId="1569" xr:uid="{050F88E6-5ED0-4F12-B0EE-4C630306257F}"/>
    <cellStyle name="Normal 6 3 5 3 2 2" xfId="1570" xr:uid="{2D330721-C053-41C3-BE18-7B7BC27A9612}"/>
    <cellStyle name="Normal 6 3 5 3 3" xfId="1571" xr:uid="{9A383258-4762-41A2-9AB7-B0E80C7D06DD}"/>
    <cellStyle name="Normal 6 3 5 3 4" xfId="3157" xr:uid="{F5177B2E-5C9D-4D52-9CC0-590624DAE710}"/>
    <cellStyle name="Normal 6 3 5 4" xfId="1572" xr:uid="{1CB3D136-EF57-462F-A447-1B2ED870CFEA}"/>
    <cellStyle name="Normal 6 3 5 4 2" xfId="1573" xr:uid="{4B3A1F36-02F9-4260-8413-353D6883F6AD}"/>
    <cellStyle name="Normal 6 3 5 5" xfId="1574" xr:uid="{DCF8A674-7001-4564-A550-6C2747A1453F}"/>
    <cellStyle name="Normal 6 3 5 6" xfId="3158" xr:uid="{1FC1C450-8FBA-47F7-9903-01E02C835928}"/>
    <cellStyle name="Normal 6 3 6" xfId="333" xr:uid="{4C7D2626-BCEE-4882-9F87-706CE09491FD}"/>
    <cellStyle name="Normal 6 3 6 2" xfId="637" xr:uid="{CDBE7E20-11EB-4338-B5D8-B24EDB72A31B}"/>
    <cellStyle name="Normal 6 3 6 2 2" xfId="1575" xr:uid="{6C57B7A5-04C3-41F2-81B5-B30AD03B16C6}"/>
    <cellStyle name="Normal 6 3 6 2 2 2" xfId="1576" xr:uid="{846CAA0C-B367-4C8E-BAE9-30E24ECE0CED}"/>
    <cellStyle name="Normal 6 3 6 2 3" xfId="1577" xr:uid="{7912ECB7-8C4F-4EEA-B3E5-4658E5E34B9D}"/>
    <cellStyle name="Normal 6 3 6 2 4" xfId="3159" xr:uid="{30606F63-C573-4F8D-A6CD-EA01D60F8B63}"/>
    <cellStyle name="Normal 6 3 6 3" xfId="1578" xr:uid="{85AA5EFD-8AD0-4664-BE11-BD469BE4A0CB}"/>
    <cellStyle name="Normal 6 3 6 3 2" xfId="1579" xr:uid="{C1E27C40-B3AD-4A4C-AF24-E952F98CF5DF}"/>
    <cellStyle name="Normal 6 3 6 4" xfId="1580" xr:uid="{6BD9DFF2-7E10-4B52-A58C-8A73C040BEAB}"/>
    <cellStyle name="Normal 6 3 6 5" xfId="3160" xr:uid="{1AF33830-1E00-401F-B76C-F46EFA851E92}"/>
    <cellStyle name="Normal 6 3 7" xfId="638" xr:uid="{A8AFC7D3-C5A1-4047-A7B9-002AA6D0A752}"/>
    <cellStyle name="Normal 6 3 7 2" xfId="1581" xr:uid="{E6DFB208-2340-4BCB-B476-DB4F4A63DFC8}"/>
    <cellStyle name="Normal 6 3 7 2 2" xfId="1582" xr:uid="{E99DED08-682B-4349-A7EC-0A0E87B42247}"/>
    <cellStyle name="Normal 6 3 7 3" xfId="1583" xr:uid="{76A8BAFD-F51B-40CD-8804-316A3BEC6D52}"/>
    <cellStyle name="Normal 6 3 7 4" xfId="3161" xr:uid="{3B855CA4-5C4E-4410-A99B-8C353359B109}"/>
    <cellStyle name="Normal 6 3 8" xfId="1584" xr:uid="{0E8EF396-CB57-4146-902E-A5F91AD51C63}"/>
    <cellStyle name="Normal 6 3 8 2" xfId="1585" xr:uid="{7A4F5ACE-CCDF-45D3-864E-0082332C9588}"/>
    <cellStyle name="Normal 6 3 8 3" xfId="3162" xr:uid="{D060B7EB-870B-4FD2-A061-8CFB965AF13F}"/>
    <cellStyle name="Normal 6 3 8 4" xfId="3163" xr:uid="{BC2A7E91-8282-447D-8FB7-3F5313E976B1}"/>
    <cellStyle name="Normal 6 3 9" xfId="1586" xr:uid="{4478B992-4A12-4E39-8B0E-47CAB8DA43F1}"/>
    <cellStyle name="Normal 6 3 9 2" xfId="4721" xr:uid="{3145DE17-BB55-4213-8C45-957AAE68A614}"/>
    <cellStyle name="Normal 6 4" xfId="121" xr:uid="{D1752145-794A-415B-828B-585F876133F1}"/>
    <cellStyle name="Normal 6 4 10" xfId="3164" xr:uid="{08D2A9D3-7F1F-49F1-AD3F-995BDBACC362}"/>
    <cellStyle name="Normal 6 4 11" xfId="3165" xr:uid="{17668BD6-AA3D-485F-AA6A-8CC767504EE9}"/>
    <cellStyle name="Normal 6 4 2" xfId="122" xr:uid="{6F95E58C-A046-490B-A1B1-8D8175C5BD01}"/>
    <cellStyle name="Normal 6 4 2 2" xfId="123" xr:uid="{A78DD36B-82FF-4EDE-9F32-77DA9EB97BAF}"/>
    <cellStyle name="Normal 6 4 2 2 2" xfId="334" xr:uid="{58C680B2-37D0-4C84-8176-D61E7112A8E9}"/>
    <cellStyle name="Normal 6 4 2 2 2 2" xfId="639" xr:uid="{E336111E-3194-4920-B025-04B1EF9508A7}"/>
    <cellStyle name="Normal 6 4 2 2 2 2 2" xfId="1587" xr:uid="{E21C7A63-7A44-4931-B8FC-7EE191BC7DD9}"/>
    <cellStyle name="Normal 6 4 2 2 2 2 2 2" xfId="1588" xr:uid="{06B2BAB8-36BD-4D00-9B3E-7113CDA21C22}"/>
    <cellStyle name="Normal 6 4 2 2 2 2 3" xfId="1589" xr:uid="{D9112C7A-E078-4655-AF62-DFC8F243B440}"/>
    <cellStyle name="Normal 6 4 2 2 2 2 4" xfId="3166" xr:uid="{CCD6517F-81D8-4B3C-B7A1-B06892CE3102}"/>
    <cellStyle name="Normal 6 4 2 2 2 3" xfId="1590" xr:uid="{36386F3A-A6C9-42F4-B519-A3F5787BB338}"/>
    <cellStyle name="Normal 6 4 2 2 2 3 2" xfId="1591" xr:uid="{229AB7DB-1FE3-47A7-BF78-0992A5C66936}"/>
    <cellStyle name="Normal 6 4 2 2 2 3 3" xfId="3167" xr:uid="{3A700A80-6814-413F-8A46-26F2E0A7E42D}"/>
    <cellStyle name="Normal 6 4 2 2 2 3 4" xfId="3168" xr:uid="{114F4484-C1A9-45DF-A83B-EEDC6F21188F}"/>
    <cellStyle name="Normal 6 4 2 2 2 4" xfId="1592" xr:uid="{6941751E-A11A-49D8-9AC7-3282E070200E}"/>
    <cellStyle name="Normal 6 4 2 2 2 5" xfId="3169" xr:uid="{44AE9220-5687-45D5-9E15-C3D64895E73D}"/>
    <cellStyle name="Normal 6 4 2 2 2 6" xfId="3170" xr:uid="{75062908-F1F9-4AD4-839A-B7AE86412BC3}"/>
    <cellStyle name="Normal 6 4 2 2 3" xfId="640" xr:uid="{F28F5444-E72C-4761-89B8-1EF920C22436}"/>
    <cellStyle name="Normal 6 4 2 2 3 2" xfId="1593" xr:uid="{59137D21-9F28-418D-BC40-611C4651D776}"/>
    <cellStyle name="Normal 6 4 2 2 3 2 2" xfId="1594" xr:uid="{7A631B40-2209-45C4-9BFA-E55278B020BE}"/>
    <cellStyle name="Normal 6 4 2 2 3 2 3" xfId="3171" xr:uid="{58724A82-1423-44D6-9870-7EF12741499C}"/>
    <cellStyle name="Normal 6 4 2 2 3 2 4" xfId="3172" xr:uid="{03DA3915-2FB5-4883-9ACE-1A5AB0E627F8}"/>
    <cellStyle name="Normal 6 4 2 2 3 3" xfId="1595" xr:uid="{CA9C5AE9-DCDE-403A-B4A4-BB78326B4312}"/>
    <cellStyle name="Normal 6 4 2 2 3 4" xfId="3173" xr:uid="{64DB0F97-036D-420C-9B83-6EF54562675A}"/>
    <cellStyle name="Normal 6 4 2 2 3 5" xfId="3174" xr:uid="{FAAF2F80-64C9-4BEE-BECD-06BBBB373378}"/>
    <cellStyle name="Normal 6 4 2 2 4" xfId="1596" xr:uid="{2377D1C6-CC03-436B-8EDF-31C814EA2E61}"/>
    <cellStyle name="Normal 6 4 2 2 4 2" xfId="1597" xr:uid="{A41D9457-D85E-41A2-9CC2-B82ED89A1E12}"/>
    <cellStyle name="Normal 6 4 2 2 4 3" xfId="3175" xr:uid="{55F712BF-DA2B-416D-85DA-98917E613009}"/>
    <cellStyle name="Normal 6 4 2 2 4 4" xfId="3176" xr:uid="{8FFDB6A7-9FB1-4950-9DFF-F1CE1DD4BB31}"/>
    <cellStyle name="Normal 6 4 2 2 5" xfId="1598" xr:uid="{ACE8996C-AD24-4A2F-B348-43642901918F}"/>
    <cellStyle name="Normal 6 4 2 2 5 2" xfId="3177" xr:uid="{DAA21C89-1919-4382-A204-8BA2AB682D99}"/>
    <cellStyle name="Normal 6 4 2 2 5 3" xfId="3178" xr:uid="{E2A09D9A-89A7-4301-8FAD-2DEC036AF831}"/>
    <cellStyle name="Normal 6 4 2 2 5 4" xfId="3179" xr:uid="{B3EC35E6-7FC2-46CD-8D54-71EE504CF487}"/>
    <cellStyle name="Normal 6 4 2 2 6" xfId="3180" xr:uid="{D423E4FB-FF4A-4AD5-94B8-7B14251A484B}"/>
    <cellStyle name="Normal 6 4 2 2 7" xfId="3181" xr:uid="{FF58CCBE-05DB-4FA6-B5E0-0BBAECEC3AFF}"/>
    <cellStyle name="Normal 6 4 2 2 8" xfId="3182" xr:uid="{8217F0E3-EC6C-40AE-B08C-51442F8298CB}"/>
    <cellStyle name="Normal 6 4 2 3" xfId="335" xr:uid="{B1C454EA-A182-42A0-9CD7-891147F5D2DA}"/>
    <cellStyle name="Normal 6 4 2 3 2" xfId="641" xr:uid="{4C860EC1-E762-4F06-AAF4-9F90326563DC}"/>
    <cellStyle name="Normal 6 4 2 3 2 2" xfId="642" xr:uid="{4B4F9F55-6C29-4178-8CD7-FC800CC624C6}"/>
    <cellStyle name="Normal 6 4 2 3 2 2 2" xfId="1599" xr:uid="{7B6FAEBF-B48B-42E0-9F7D-33A0FCFFEBFF}"/>
    <cellStyle name="Normal 6 4 2 3 2 2 2 2" xfId="1600" xr:uid="{3B921D15-49BD-4283-B3A8-B0606FBE8A1B}"/>
    <cellStyle name="Normal 6 4 2 3 2 2 3" xfId="1601" xr:uid="{D06F1BCF-89FE-446D-B411-F10D6E4C9604}"/>
    <cellStyle name="Normal 6 4 2 3 2 3" xfId="1602" xr:uid="{5816100A-22D5-4025-9530-067AFBF5E4A3}"/>
    <cellStyle name="Normal 6 4 2 3 2 3 2" xfId="1603" xr:uid="{27BA1178-B00E-4873-8B12-3966DA3064F5}"/>
    <cellStyle name="Normal 6 4 2 3 2 4" xfId="1604" xr:uid="{971EDEE9-B2C2-4470-879E-228AECAF5955}"/>
    <cellStyle name="Normal 6 4 2 3 3" xfId="643" xr:uid="{2BC267A3-766F-4E03-8EDC-665D8BB9E53C}"/>
    <cellStyle name="Normal 6 4 2 3 3 2" xfId="1605" xr:uid="{4263622C-4E50-473A-9E38-B15531E045C8}"/>
    <cellStyle name="Normal 6 4 2 3 3 2 2" xfId="1606" xr:uid="{2DB2CBAC-0937-41C2-B9E0-E96F73798160}"/>
    <cellStyle name="Normal 6 4 2 3 3 3" xfId="1607" xr:uid="{8FFBE10E-AC63-4971-9CF0-1B5363561500}"/>
    <cellStyle name="Normal 6 4 2 3 3 4" xfId="3183" xr:uid="{63559A13-F5CD-4644-8D99-256A9C96D6DF}"/>
    <cellStyle name="Normal 6 4 2 3 4" xfId="1608" xr:uid="{D4FCBD69-4E11-475B-B886-FEEFC5681319}"/>
    <cellStyle name="Normal 6 4 2 3 4 2" xfId="1609" xr:uid="{3D4E8A60-8FE8-4EF5-99E7-F72D6761E32F}"/>
    <cellStyle name="Normal 6 4 2 3 5" xfId="1610" xr:uid="{D0229FBD-7B86-443A-A7B6-11288650EBFA}"/>
    <cellStyle name="Normal 6 4 2 3 6" xfId="3184" xr:uid="{54CF92D1-C5C6-47FE-92B3-18DE51FBF6A4}"/>
    <cellStyle name="Normal 6 4 2 4" xfId="336" xr:uid="{88F3B3CF-8626-4F93-956D-EC45569A3DCC}"/>
    <cellStyle name="Normal 6 4 2 4 2" xfId="644" xr:uid="{A6804823-1C04-4689-A11E-7B16E57004E2}"/>
    <cellStyle name="Normal 6 4 2 4 2 2" xfId="1611" xr:uid="{2AA701CD-CF19-4D4C-BFD8-1A65BF725155}"/>
    <cellStyle name="Normal 6 4 2 4 2 2 2" xfId="1612" xr:uid="{E218A92E-26F2-48FE-9B9B-D50DDD3C162E}"/>
    <cellStyle name="Normal 6 4 2 4 2 3" xfId="1613" xr:uid="{F2A1961F-3CA2-481F-B1FD-5DB32C413B37}"/>
    <cellStyle name="Normal 6 4 2 4 2 4" xfId="3185" xr:uid="{9DC230AF-0926-4759-9F5C-D39738364427}"/>
    <cellStyle name="Normal 6 4 2 4 3" xfId="1614" xr:uid="{FBD298BE-4272-4934-AC23-CF1EA7B0634C}"/>
    <cellStyle name="Normal 6 4 2 4 3 2" xfId="1615" xr:uid="{9197F5CF-AED0-434C-95D8-C19C5E6314D7}"/>
    <cellStyle name="Normal 6 4 2 4 4" xfId="1616" xr:uid="{5749286A-8414-4CFE-80A2-38E071DCFCD7}"/>
    <cellStyle name="Normal 6 4 2 4 5" xfId="3186" xr:uid="{81A31B84-8A15-464F-AB8B-316325211C26}"/>
    <cellStyle name="Normal 6 4 2 5" xfId="337" xr:uid="{F63D2010-4AA8-422D-B3C8-FF9269151AD6}"/>
    <cellStyle name="Normal 6 4 2 5 2" xfId="1617" xr:uid="{D4214234-433E-4A91-B3F3-18BCDE71E160}"/>
    <cellStyle name="Normal 6 4 2 5 2 2" xfId="1618" xr:uid="{FE287864-0744-4EA2-98C0-B54DF405D67A}"/>
    <cellStyle name="Normal 6 4 2 5 3" xfId="1619" xr:uid="{04FDFC18-D25F-4160-9B41-B34B364E252D}"/>
    <cellStyle name="Normal 6 4 2 5 4" xfId="3187" xr:uid="{8E35EF02-AABC-438D-9D94-810A3EDBB5A2}"/>
    <cellStyle name="Normal 6 4 2 6" xfId="1620" xr:uid="{2A58F5FD-891C-4F9C-8042-806C46A7400C}"/>
    <cellStyle name="Normal 6 4 2 6 2" xfId="1621" xr:uid="{8290A316-8B50-45B1-A1AD-BE2DA5AE023D}"/>
    <cellStyle name="Normal 6 4 2 6 3" xfId="3188" xr:uid="{A43AB128-2289-4622-A800-A817E3FC4877}"/>
    <cellStyle name="Normal 6 4 2 6 4" xfId="3189" xr:uid="{BE20C440-61CC-4638-91A5-F2756ACE3A91}"/>
    <cellStyle name="Normal 6 4 2 7" xfId="1622" xr:uid="{11695860-DF2B-44B8-9029-75715FBDA1F8}"/>
    <cellStyle name="Normal 6 4 2 8" xfId="3190" xr:uid="{A87AAD5C-076A-41D0-AFB8-FD99D8757573}"/>
    <cellStyle name="Normal 6 4 2 9" xfId="3191" xr:uid="{B6CDD5BC-824D-401D-B928-3C5BD919B30A}"/>
    <cellStyle name="Normal 6 4 3" xfId="124" xr:uid="{5C9535DC-0A15-4AE6-87A5-1D8729CB2901}"/>
    <cellStyle name="Normal 6 4 3 2" xfId="125" xr:uid="{906496A2-33F8-4C49-A904-4D5912DB1AD7}"/>
    <cellStyle name="Normal 6 4 3 2 2" xfId="645" xr:uid="{8425BE20-2A0E-4B09-B38B-6C0482E6B1CE}"/>
    <cellStyle name="Normal 6 4 3 2 2 2" xfId="1623" xr:uid="{A9A5BB65-D917-4401-9BB9-FD4527876DC6}"/>
    <cellStyle name="Normal 6 4 3 2 2 2 2" xfId="1624" xr:uid="{49692D47-41CF-46A4-B304-2CA7BCCA4F6C}"/>
    <cellStyle name="Normal 6 4 3 2 2 2 2 2" xfId="4479" xr:uid="{2517D870-D3C7-4A0B-A35A-F2AE86850C80}"/>
    <cellStyle name="Normal 6 4 3 2 2 2 3" xfId="4480" xr:uid="{716A7B9B-CBD8-4AB3-AB86-6C9DD19A4851}"/>
    <cellStyle name="Normal 6 4 3 2 2 3" xfId="1625" xr:uid="{40C2F28A-B10E-476E-B5A5-833E64E2E921}"/>
    <cellStyle name="Normal 6 4 3 2 2 3 2" xfId="4481" xr:uid="{A9FE5680-14F2-42E0-AC98-217EBE90A2A8}"/>
    <cellStyle name="Normal 6 4 3 2 2 4" xfId="3192" xr:uid="{3E75C9D5-10F4-478C-B435-E92327FD1598}"/>
    <cellStyle name="Normal 6 4 3 2 3" xfId="1626" xr:uid="{1517FDFF-FA3D-44F1-A092-292A7E5FD86C}"/>
    <cellStyle name="Normal 6 4 3 2 3 2" xfId="1627" xr:uid="{A6AE016D-6691-4E12-B3BE-04E49C0E138E}"/>
    <cellStyle name="Normal 6 4 3 2 3 2 2" xfId="4482" xr:uid="{A22749B6-FD01-4F5D-BADE-8B880C234C94}"/>
    <cellStyle name="Normal 6 4 3 2 3 3" xfId="3193" xr:uid="{0CD5C4C9-04A0-4861-9694-76778968E364}"/>
    <cellStyle name="Normal 6 4 3 2 3 4" xfId="3194" xr:uid="{1361D26F-2FC4-4CDC-AFAB-F9449344DD9E}"/>
    <cellStyle name="Normal 6 4 3 2 4" xfId="1628" xr:uid="{B5280C00-9684-4BD2-91C5-4572C5D0D0E7}"/>
    <cellStyle name="Normal 6 4 3 2 4 2" xfId="4483" xr:uid="{40946EE6-ED20-4D9C-988D-B469AA95302F}"/>
    <cellStyle name="Normal 6 4 3 2 5" xfId="3195" xr:uid="{42F6012F-7BBD-4779-8000-0F7B86498A10}"/>
    <cellStyle name="Normal 6 4 3 2 6" xfId="3196" xr:uid="{44C2ACA2-C123-4758-9128-A2C085BC2AE6}"/>
    <cellStyle name="Normal 6 4 3 3" xfId="338" xr:uid="{6E7FCCC0-DE56-410A-A578-5F8B97516D9B}"/>
    <cellStyle name="Normal 6 4 3 3 2" xfId="1629" xr:uid="{4E194B22-51EA-4909-B0B3-EBFA3B5F7194}"/>
    <cellStyle name="Normal 6 4 3 3 2 2" xfId="1630" xr:uid="{71F1A1A0-B8C6-4CC7-9EF9-02B5CD3135B7}"/>
    <cellStyle name="Normal 6 4 3 3 2 2 2" xfId="4484" xr:uid="{649A81B0-5E1A-4A5F-94E6-399D584F678B}"/>
    <cellStyle name="Normal 6 4 3 3 2 3" xfId="3197" xr:uid="{05AE40AC-7F75-4B6E-A1E5-C5AB4CD4E40E}"/>
    <cellStyle name="Normal 6 4 3 3 2 4" xfId="3198" xr:uid="{37965098-FC7F-415A-AFFC-060BF59C2F75}"/>
    <cellStyle name="Normal 6 4 3 3 3" xfId="1631" xr:uid="{F6335291-E3AD-4620-A89E-85731EC63D9C}"/>
    <cellStyle name="Normal 6 4 3 3 3 2" xfId="4485" xr:uid="{5E70C3A4-ABC2-4E70-AC5D-4EBD67A34947}"/>
    <cellStyle name="Normal 6 4 3 3 4" xfId="3199" xr:uid="{7DD84085-F387-42BC-8215-6AFCE96272FE}"/>
    <cellStyle name="Normal 6 4 3 3 5" xfId="3200" xr:uid="{930B4425-8DEB-4B26-894E-2A57CD6F8355}"/>
    <cellStyle name="Normal 6 4 3 4" xfId="1632" xr:uid="{94CD547E-C831-4B93-BE16-168477B45509}"/>
    <cellStyle name="Normal 6 4 3 4 2" xfId="1633" xr:uid="{B4A967D0-3CD5-48E5-AF36-3973CBA1549B}"/>
    <cellStyle name="Normal 6 4 3 4 2 2" xfId="4486" xr:uid="{D061A965-ED26-4928-94A1-E7A9C75486BE}"/>
    <cellStyle name="Normal 6 4 3 4 3" xfId="3201" xr:uid="{45DB8859-4001-4181-8F0C-013A31E7A4EA}"/>
    <cellStyle name="Normal 6 4 3 4 4" xfId="3202" xr:uid="{E35B1AF2-E4C2-4FAD-92F9-4646A42DBD24}"/>
    <cellStyle name="Normal 6 4 3 5" xfId="1634" xr:uid="{0FA01B19-5F2F-4522-ABE3-1E5B5F000D2D}"/>
    <cellStyle name="Normal 6 4 3 5 2" xfId="3203" xr:uid="{4E4B68FC-030C-4F1F-AB4C-DB038343BB04}"/>
    <cellStyle name="Normal 6 4 3 5 3" xfId="3204" xr:uid="{A16786C9-D446-4103-BBDB-CBAE90BE23C1}"/>
    <cellStyle name="Normal 6 4 3 5 4" xfId="3205" xr:uid="{3B34814B-9DEE-4A55-AA3F-EB6C08F3B4F4}"/>
    <cellStyle name="Normal 6 4 3 6" xfId="3206" xr:uid="{6393BDCD-7DCB-47BE-9415-B3D8CD48E143}"/>
    <cellStyle name="Normal 6 4 3 7" xfId="3207" xr:uid="{D6A68314-502E-4A16-BD9A-91E97105A85A}"/>
    <cellStyle name="Normal 6 4 3 8" xfId="3208" xr:uid="{B764A9B0-C259-49AE-907A-2565CAF228AC}"/>
    <cellStyle name="Normal 6 4 4" xfId="126" xr:uid="{8C41A0BC-0CAC-4A6E-8C68-A2412D102D30}"/>
    <cellStyle name="Normal 6 4 4 2" xfId="646" xr:uid="{B3087EDB-10E2-4040-8216-8CCE8E53B03F}"/>
    <cellStyle name="Normal 6 4 4 2 2" xfId="647" xr:uid="{0F7A22EE-DD92-466D-A25E-8C80406D5F02}"/>
    <cellStyle name="Normal 6 4 4 2 2 2" xfId="1635" xr:uid="{B92F4034-12F4-48A9-9695-090728BE664A}"/>
    <cellStyle name="Normal 6 4 4 2 2 2 2" xfId="1636" xr:uid="{F9FC5138-815C-4296-AB4A-CC982D378917}"/>
    <cellStyle name="Normal 6 4 4 2 2 3" xfId="1637" xr:uid="{D9FFF538-2AF4-4F62-A505-4538CF4D38D9}"/>
    <cellStyle name="Normal 6 4 4 2 2 4" xfId="3209" xr:uid="{E2538909-1BE3-45A5-85B3-6B8397E52F4C}"/>
    <cellStyle name="Normal 6 4 4 2 3" xfId="1638" xr:uid="{D24CCBD8-FA90-4F1E-AC90-95F6D8746241}"/>
    <cellStyle name="Normal 6 4 4 2 3 2" xfId="1639" xr:uid="{6D2B0711-B2B5-4045-A7C2-56CAA8F6F56D}"/>
    <cellStyle name="Normal 6 4 4 2 4" xfId="1640" xr:uid="{95F92CA9-3ACD-4FE7-A1AC-70CA43422483}"/>
    <cellStyle name="Normal 6 4 4 2 5" xfId="3210" xr:uid="{6118DD77-8491-4A1E-8389-64467FAFE3AA}"/>
    <cellStyle name="Normal 6 4 4 3" xfId="648" xr:uid="{D4E0FC11-1DE8-43DA-856E-8C605CA1D00A}"/>
    <cellStyle name="Normal 6 4 4 3 2" xfId="1641" xr:uid="{F93C6686-537A-4537-9B37-76BA2D01165A}"/>
    <cellStyle name="Normal 6 4 4 3 2 2" xfId="1642" xr:uid="{0B69AB7E-A308-4513-8A7B-2EB0C76852D1}"/>
    <cellStyle name="Normal 6 4 4 3 3" xfId="1643" xr:uid="{DD64F194-061C-4383-A280-0FE2163917F0}"/>
    <cellStyle name="Normal 6 4 4 3 4" xfId="3211" xr:uid="{F3856C74-4228-4883-9A6E-9AE6408DCB52}"/>
    <cellStyle name="Normal 6 4 4 4" xfId="1644" xr:uid="{3E660453-6BA8-42DF-BB9E-A99DE57D7057}"/>
    <cellStyle name="Normal 6 4 4 4 2" xfId="1645" xr:uid="{9EDC9377-9258-4D2A-B238-0EED71D1FDAE}"/>
    <cellStyle name="Normal 6 4 4 4 3" xfId="3212" xr:uid="{8FD1AF90-230A-45A5-88DD-A013E21559FB}"/>
    <cellStyle name="Normal 6 4 4 4 4" xfId="3213" xr:uid="{C09DDB0C-EEEC-4189-B435-0DE492FFCFC9}"/>
    <cellStyle name="Normal 6 4 4 5" xfId="1646" xr:uid="{57512CBB-6FC0-467F-85B0-BAB149CC4F90}"/>
    <cellStyle name="Normal 6 4 4 6" xfId="3214" xr:uid="{AF9F1346-9014-4366-8D91-AD371EC64ECE}"/>
    <cellStyle name="Normal 6 4 4 7" xfId="3215" xr:uid="{806BFBBA-2D05-4068-9E4B-9200AE6382CE}"/>
    <cellStyle name="Normal 6 4 5" xfId="339" xr:uid="{6C8E71B5-41E5-404C-A2E5-1BCE0258B07B}"/>
    <cellStyle name="Normal 6 4 5 2" xfId="649" xr:uid="{F89846BE-11A8-4781-9252-FBB9563080F9}"/>
    <cellStyle name="Normal 6 4 5 2 2" xfId="1647" xr:uid="{B973988A-8398-4D26-94ED-4FAE8FF97EAB}"/>
    <cellStyle name="Normal 6 4 5 2 2 2" xfId="1648" xr:uid="{CF2A7435-BD86-45DF-9683-EA729775D944}"/>
    <cellStyle name="Normal 6 4 5 2 3" xfId="1649" xr:uid="{CCDEB286-4ACD-46A4-AF49-E5A048D6EEF6}"/>
    <cellStyle name="Normal 6 4 5 2 4" xfId="3216" xr:uid="{CB4FEED0-8D2A-4062-97C4-808FA80D559D}"/>
    <cellStyle name="Normal 6 4 5 3" xfId="1650" xr:uid="{B7061CE8-8E51-4F82-87B6-3AB2B4C0C586}"/>
    <cellStyle name="Normal 6 4 5 3 2" xfId="1651" xr:uid="{D4A9352A-B4EE-4C4D-92F5-1086326AFB5E}"/>
    <cellStyle name="Normal 6 4 5 3 3" xfId="3217" xr:uid="{FB4B3F00-3E2B-4650-BBD1-6A10FEA1542E}"/>
    <cellStyle name="Normal 6 4 5 3 4" xfId="3218" xr:uid="{9CE332A5-DC5C-43F3-85DB-F08E332AE06E}"/>
    <cellStyle name="Normal 6 4 5 4" xfId="1652" xr:uid="{F923987F-F616-4EB4-8CE3-46805305C0B4}"/>
    <cellStyle name="Normal 6 4 5 5" xfId="3219" xr:uid="{9BB8B9E0-782F-458E-9C70-237A48FBBBBF}"/>
    <cellStyle name="Normal 6 4 5 6" xfId="3220" xr:uid="{C1079525-B715-4A0C-B93D-6B11A1C79F6F}"/>
    <cellStyle name="Normal 6 4 6" xfId="340" xr:uid="{54F7EE80-9D2C-4344-9E1F-5C0175AD6C87}"/>
    <cellStyle name="Normal 6 4 6 2" xfId="1653" xr:uid="{8B036D8E-BBBC-4324-8A57-A0B62711A922}"/>
    <cellStyle name="Normal 6 4 6 2 2" xfId="1654" xr:uid="{3E938A78-CF1D-4BCF-9134-7B2E3D5C5651}"/>
    <cellStyle name="Normal 6 4 6 2 3" xfId="3221" xr:uid="{88D015E1-1F79-4667-85D2-CC85068CF5F6}"/>
    <cellStyle name="Normal 6 4 6 2 4" xfId="3222" xr:uid="{FED0A691-A83E-46B7-8990-4DB20565CE24}"/>
    <cellStyle name="Normal 6 4 6 3" xfId="1655" xr:uid="{F6659394-2EDB-43EE-ACD9-A49E3874553C}"/>
    <cellStyle name="Normal 6 4 6 4" xfId="3223" xr:uid="{E0768B40-F0A3-497E-B069-CDE9B114D4D4}"/>
    <cellStyle name="Normal 6 4 6 5" xfId="3224" xr:uid="{1E2F794F-C941-4C3D-BF9F-F1DA99653DD1}"/>
    <cellStyle name="Normal 6 4 7" xfId="1656" xr:uid="{2610384B-5392-4D2B-A1D1-86775D561201}"/>
    <cellStyle name="Normal 6 4 7 2" xfId="1657" xr:uid="{C26EA09C-5D8D-47CF-9AE1-A71621F09BD1}"/>
    <cellStyle name="Normal 6 4 7 3" xfId="3225" xr:uid="{ACBFF767-4A33-4B60-A78B-2E6D8337D7B5}"/>
    <cellStyle name="Normal 6 4 7 3 2" xfId="4410" xr:uid="{F0565B93-400C-4B1C-8626-995BBA9B7122}"/>
    <cellStyle name="Normal 6 4 7 3 3" xfId="4688" xr:uid="{FE718941-EC9C-4E11-8618-BF29EAC371FE}"/>
    <cellStyle name="Normal 6 4 7 4" xfId="3226" xr:uid="{ECD220E5-D120-4461-AFFD-0B61B2FB1C8F}"/>
    <cellStyle name="Normal 6 4 8" xfId="1658" xr:uid="{5F19772F-D84E-4605-9614-B8D70F63C874}"/>
    <cellStyle name="Normal 6 4 8 2" xfId="3227" xr:uid="{EFFF4E89-50E8-4EBF-91BE-E277825706AB}"/>
    <cellStyle name="Normal 6 4 8 3" xfId="3228" xr:uid="{4FAD67C6-4D23-4A7E-B697-F3D4A92D97E2}"/>
    <cellStyle name="Normal 6 4 8 4" xfId="3229" xr:uid="{E8E4543A-BA38-404E-9919-668B7C94EFF6}"/>
    <cellStyle name="Normal 6 4 9" xfId="3230" xr:uid="{F88D5F40-8DBF-469F-A637-DD747F7CFC0C}"/>
    <cellStyle name="Normal 6 5" xfId="127" xr:uid="{C66CA632-BFAE-4E13-9DE6-896FBF3084F6}"/>
    <cellStyle name="Normal 6 5 10" xfId="3231" xr:uid="{D463B908-76AB-4143-8D23-AF4A3CF3945C}"/>
    <cellStyle name="Normal 6 5 11" xfId="3232" xr:uid="{47A1B46E-5B2F-4DD8-B43D-2265DCC9F141}"/>
    <cellStyle name="Normal 6 5 2" xfId="128" xr:uid="{D44F499D-87E2-4C7E-80A9-168F7609DB65}"/>
    <cellStyle name="Normal 6 5 2 2" xfId="341" xr:uid="{6166CE0C-70BB-4A2A-9EE1-6F921B10D956}"/>
    <cellStyle name="Normal 6 5 2 2 2" xfId="650" xr:uid="{032B78BE-214B-4DB8-985C-AB3A59403F4B}"/>
    <cellStyle name="Normal 6 5 2 2 2 2" xfId="651" xr:uid="{F6ED1A42-9EBF-4DF3-8CBE-07A11CF38634}"/>
    <cellStyle name="Normal 6 5 2 2 2 2 2" xfId="1659" xr:uid="{505E6AEC-B487-4068-919F-3F63BE2A4B39}"/>
    <cellStyle name="Normal 6 5 2 2 2 2 3" xfId="3233" xr:uid="{73BBB250-BBB8-4A9A-8EBD-2DDB099DD350}"/>
    <cellStyle name="Normal 6 5 2 2 2 2 4" xfId="3234" xr:uid="{E543343B-6F73-4861-88FA-702E3DE8FED0}"/>
    <cellStyle name="Normal 6 5 2 2 2 3" xfId="1660" xr:uid="{B91FCE05-101D-48A9-8C61-53E3284B42FC}"/>
    <cellStyle name="Normal 6 5 2 2 2 3 2" xfId="3235" xr:uid="{1B19B78E-445F-40A7-B0A7-C849F6F9126F}"/>
    <cellStyle name="Normal 6 5 2 2 2 3 3" xfId="3236" xr:uid="{27ECDF90-482A-4055-820D-51D601FAFDA7}"/>
    <cellStyle name="Normal 6 5 2 2 2 3 4" xfId="3237" xr:uid="{D3405EF5-6657-4044-A26C-2932D654A5E9}"/>
    <cellStyle name="Normal 6 5 2 2 2 4" xfId="3238" xr:uid="{B4291EC1-E8E1-4E62-934C-6D00468349BF}"/>
    <cellStyle name="Normal 6 5 2 2 2 5" xfId="3239" xr:uid="{03837934-518F-4BA1-945B-67DEBB69CC43}"/>
    <cellStyle name="Normal 6 5 2 2 2 6" xfId="3240" xr:uid="{0A467000-3766-413E-994C-8D164122A178}"/>
    <cellStyle name="Normal 6 5 2 2 3" xfId="652" xr:uid="{8047EAD2-BB7F-41B1-B551-EC6CE6DBF1E6}"/>
    <cellStyle name="Normal 6 5 2 2 3 2" xfId="1661" xr:uid="{C3C393A0-4B90-4531-B970-031E62B43ACF}"/>
    <cellStyle name="Normal 6 5 2 2 3 2 2" xfId="3241" xr:uid="{EB4062B6-99D4-4712-9A1D-CB6CD82C9DC5}"/>
    <cellStyle name="Normal 6 5 2 2 3 2 3" xfId="3242" xr:uid="{E7E528B9-538E-40A3-A30D-5B0F7B095EA4}"/>
    <cellStyle name="Normal 6 5 2 2 3 2 4" xfId="3243" xr:uid="{9E74BA3D-879F-43A0-B5EC-7E9AC4F39D3E}"/>
    <cellStyle name="Normal 6 5 2 2 3 3" xfId="3244" xr:uid="{18EDEDF1-5B3C-41BD-A075-04309A0A876A}"/>
    <cellStyle name="Normal 6 5 2 2 3 4" xfId="3245" xr:uid="{AA7D78EE-07A9-4A2E-8E73-E3DC052C4C90}"/>
    <cellStyle name="Normal 6 5 2 2 3 5" xfId="3246" xr:uid="{CECFD60A-0A27-49E0-8387-13FEDA1BA062}"/>
    <cellStyle name="Normal 6 5 2 2 4" xfId="1662" xr:uid="{7BE79CC4-0656-49A5-8C84-75E37E126EC9}"/>
    <cellStyle name="Normal 6 5 2 2 4 2" xfId="3247" xr:uid="{15FC4000-5E70-4ACF-A340-B30C41EBFCC9}"/>
    <cellStyle name="Normal 6 5 2 2 4 3" xfId="3248" xr:uid="{03337508-6AB3-4B65-8173-78F2D162D1C5}"/>
    <cellStyle name="Normal 6 5 2 2 4 4" xfId="3249" xr:uid="{FF484549-3E2C-4695-90E6-2D3972C87B3E}"/>
    <cellStyle name="Normal 6 5 2 2 5" xfId="3250" xr:uid="{78DF3C2E-7DB9-498B-87E4-37BE51585DB1}"/>
    <cellStyle name="Normal 6 5 2 2 5 2" xfId="3251" xr:uid="{49A76585-EC80-4942-8933-4615CBB2F4FE}"/>
    <cellStyle name="Normal 6 5 2 2 5 3" xfId="3252" xr:uid="{B01FFC62-5EC7-4EFF-A333-15B44ADE0835}"/>
    <cellStyle name="Normal 6 5 2 2 5 4" xfId="3253" xr:uid="{49CBB655-DECF-46A9-8836-7D79F9A782B6}"/>
    <cellStyle name="Normal 6 5 2 2 6" xfId="3254" xr:uid="{60CD5478-1552-422A-AF87-1E840CD08DA4}"/>
    <cellStyle name="Normal 6 5 2 2 7" xfId="3255" xr:uid="{5789E49C-CEDE-4345-AB8A-B49B48F42B09}"/>
    <cellStyle name="Normal 6 5 2 2 8" xfId="3256" xr:uid="{D6DDFF51-41B8-4864-A6E7-58F2F687FE83}"/>
    <cellStyle name="Normal 6 5 2 3" xfId="653" xr:uid="{79F12DCF-540D-4A94-9028-DDE047BFF5A3}"/>
    <cellStyle name="Normal 6 5 2 3 2" xfId="654" xr:uid="{C86836A1-719D-49D3-8365-97EF8F5BF3B6}"/>
    <cellStyle name="Normal 6 5 2 3 2 2" xfId="655" xr:uid="{1ECFC7FF-491B-4D03-A32F-511C2864A892}"/>
    <cellStyle name="Normal 6 5 2 3 2 3" xfId="3257" xr:uid="{BF24C408-2C00-43DC-8249-1936E36FC5D3}"/>
    <cellStyle name="Normal 6 5 2 3 2 4" xfId="3258" xr:uid="{49B09776-26E2-44BD-BC0B-E4F90FD65838}"/>
    <cellStyle name="Normal 6 5 2 3 3" xfId="656" xr:uid="{7F42A8EB-F7D6-466F-8CE6-718356FE2F8C}"/>
    <cellStyle name="Normal 6 5 2 3 3 2" xfId="3259" xr:uid="{E6396C44-A734-44AD-9689-6FCEF656DEA5}"/>
    <cellStyle name="Normal 6 5 2 3 3 3" xfId="3260" xr:uid="{2DE57C89-BBE7-473D-BA80-AC1D1589F4C5}"/>
    <cellStyle name="Normal 6 5 2 3 3 4" xfId="3261" xr:uid="{49864DE1-A63B-492F-8B40-FEB1D0EFE898}"/>
    <cellStyle name="Normal 6 5 2 3 4" xfId="3262" xr:uid="{1F93E528-5BB0-47C5-B523-ADD5FA97D5B7}"/>
    <cellStyle name="Normal 6 5 2 3 5" xfId="3263" xr:uid="{9B0E4D67-E401-40A7-808C-22D280BDA142}"/>
    <cellStyle name="Normal 6 5 2 3 6" xfId="3264" xr:uid="{49D2A0A6-F701-4D8F-8E80-C35592CAC467}"/>
    <cellStyle name="Normal 6 5 2 4" xfId="657" xr:uid="{C15C109D-E379-47A6-A07E-AD9707C462C1}"/>
    <cellStyle name="Normal 6 5 2 4 2" xfId="658" xr:uid="{0F237CB8-37E1-4C75-A11C-2F5DBAB493DD}"/>
    <cellStyle name="Normal 6 5 2 4 2 2" xfId="3265" xr:uid="{935AB1C2-2056-40E4-A0FC-4B4C34DD44F7}"/>
    <cellStyle name="Normal 6 5 2 4 2 3" xfId="3266" xr:uid="{DD10A1F3-1580-4E4C-B118-11F6B83A6D87}"/>
    <cellStyle name="Normal 6 5 2 4 2 4" xfId="3267" xr:uid="{59B8DFA9-98B2-4FD4-8B0F-5CA392AA4BC3}"/>
    <cellStyle name="Normal 6 5 2 4 3" xfId="3268" xr:uid="{F2D31877-4EA2-4F61-A398-4D87E5AD6924}"/>
    <cellStyle name="Normal 6 5 2 4 4" xfId="3269" xr:uid="{5A606159-2DE9-4066-A549-31741D9A87C5}"/>
    <cellStyle name="Normal 6 5 2 4 5" xfId="3270" xr:uid="{03E485D3-83DB-4284-93D7-F2B0A054076E}"/>
    <cellStyle name="Normal 6 5 2 5" xfId="659" xr:uid="{CB6ACE6F-EE9C-4DCE-9F31-FF02F4BEA023}"/>
    <cellStyle name="Normal 6 5 2 5 2" xfId="3271" xr:uid="{CC8F7000-79DC-4CF5-9407-02E14F3C9903}"/>
    <cellStyle name="Normal 6 5 2 5 3" xfId="3272" xr:uid="{86307E7D-B9CD-47A3-9146-05B39BCD40CA}"/>
    <cellStyle name="Normal 6 5 2 5 4" xfId="3273" xr:uid="{67D51D59-B855-4C56-8890-CCA56D83E7CE}"/>
    <cellStyle name="Normal 6 5 2 6" xfId="3274" xr:uid="{266656C8-4275-4CE8-97ED-D21131E05B01}"/>
    <cellStyle name="Normal 6 5 2 6 2" xfId="3275" xr:uid="{A1EBD52D-5C40-4869-ADCE-F5849297C60E}"/>
    <cellStyle name="Normal 6 5 2 6 3" xfId="3276" xr:uid="{11935A60-281E-4DBA-BB85-818A57D75DB4}"/>
    <cellStyle name="Normal 6 5 2 6 4" xfId="3277" xr:uid="{8F121AA8-E6C0-4ED8-8059-503782A8D629}"/>
    <cellStyle name="Normal 6 5 2 7" xfId="3278" xr:uid="{99B0E615-7602-4BE6-B6EF-5DE5260CF3B6}"/>
    <cellStyle name="Normal 6 5 2 8" xfId="3279" xr:uid="{F6A9476B-8DBD-4046-B080-8B0186276EF2}"/>
    <cellStyle name="Normal 6 5 2 9" xfId="3280" xr:uid="{BD3C0127-5E0F-4995-94A3-18908EE56257}"/>
    <cellStyle name="Normal 6 5 3" xfId="342" xr:uid="{44A5F347-B327-4747-9FE1-7CD45AABB506}"/>
    <cellStyle name="Normal 6 5 3 2" xfId="660" xr:uid="{9CE1EF06-157B-4DCE-ABC3-A2114D27E8EC}"/>
    <cellStyle name="Normal 6 5 3 2 2" xfId="661" xr:uid="{BF57BFD6-9734-420C-9A27-8E067E8D69ED}"/>
    <cellStyle name="Normal 6 5 3 2 2 2" xfId="1663" xr:uid="{6768710B-319D-4191-AB03-C796CEF9B89D}"/>
    <cellStyle name="Normal 6 5 3 2 2 2 2" xfId="1664" xr:uid="{88874819-EF0A-4688-8551-0653930BB331}"/>
    <cellStyle name="Normal 6 5 3 2 2 3" xfId="1665" xr:uid="{37C80140-8ED3-41DE-88FF-A845FC8AC0DC}"/>
    <cellStyle name="Normal 6 5 3 2 2 4" xfId="3281" xr:uid="{DBE68340-4EFB-4F79-98A8-535DDCF2962A}"/>
    <cellStyle name="Normal 6 5 3 2 3" xfId="1666" xr:uid="{ED88B3A6-CFFD-4556-B052-7359FE52792C}"/>
    <cellStyle name="Normal 6 5 3 2 3 2" xfId="1667" xr:uid="{6DF418DF-144C-4666-8837-D16709B4E16B}"/>
    <cellStyle name="Normal 6 5 3 2 3 3" xfId="3282" xr:uid="{077ED5C6-5F95-4380-A2BC-1EBDB3D25415}"/>
    <cellStyle name="Normal 6 5 3 2 3 4" xfId="3283" xr:uid="{6C9BAECE-43B7-437D-94B5-FD934A4750D8}"/>
    <cellStyle name="Normal 6 5 3 2 4" xfId="1668" xr:uid="{77CCB372-C4E0-40B5-B7CB-9B212AEE93AF}"/>
    <cellStyle name="Normal 6 5 3 2 5" xfId="3284" xr:uid="{65EA35C4-944F-42D5-BADC-A3F1EA4125EF}"/>
    <cellStyle name="Normal 6 5 3 2 6" xfId="3285" xr:uid="{FFCBA71D-F3B9-4E0B-9BB9-3F6633AE7FBA}"/>
    <cellStyle name="Normal 6 5 3 3" xfId="662" xr:uid="{DDC497FA-AC0D-4F38-97B5-357702DC62BF}"/>
    <cellStyle name="Normal 6 5 3 3 2" xfId="1669" xr:uid="{AB4995D6-50F1-4BDA-B7F4-24C5DD095590}"/>
    <cellStyle name="Normal 6 5 3 3 2 2" xfId="1670" xr:uid="{0E3A888F-8A96-49B8-A0AC-3F7052A6B524}"/>
    <cellStyle name="Normal 6 5 3 3 2 3" xfId="3286" xr:uid="{BC1F9BC5-2B8E-4C51-88AF-8818F9AD6CF5}"/>
    <cellStyle name="Normal 6 5 3 3 2 4" xfId="3287" xr:uid="{AD1E1918-3C54-4886-AC52-7FE20D39DE23}"/>
    <cellStyle name="Normal 6 5 3 3 3" xfId="1671" xr:uid="{28838CB3-7F3F-4C10-9967-27CB590AE7CC}"/>
    <cellStyle name="Normal 6 5 3 3 4" xfId="3288" xr:uid="{B4F3FDBE-F2EE-48A3-AF0D-AAE9560B0D47}"/>
    <cellStyle name="Normal 6 5 3 3 5" xfId="3289" xr:uid="{8D4A1AE9-5D4E-4EBE-800E-2143733C0ECF}"/>
    <cellStyle name="Normal 6 5 3 4" xfId="1672" xr:uid="{DCA55008-9728-4CA8-B3E3-F82A7844CD93}"/>
    <cellStyle name="Normal 6 5 3 4 2" xfId="1673" xr:uid="{B6743818-1F45-40D1-8CDC-BA7B070945EB}"/>
    <cellStyle name="Normal 6 5 3 4 3" xfId="3290" xr:uid="{70872376-514C-4B1F-9D05-74E1185174D7}"/>
    <cellStyle name="Normal 6 5 3 4 4" xfId="3291" xr:uid="{051FB0F9-57C1-46CF-A0C6-05AC16851E19}"/>
    <cellStyle name="Normal 6 5 3 5" xfId="1674" xr:uid="{338C82E9-372A-4746-8B8A-1B8CAA0BCC6F}"/>
    <cellStyle name="Normal 6 5 3 5 2" xfId="3292" xr:uid="{1ABE07CE-EAF9-4542-9998-34F37A2F393A}"/>
    <cellStyle name="Normal 6 5 3 5 3" xfId="3293" xr:uid="{DDDBBBDF-74E5-4D75-BC27-F1B165A9BA4C}"/>
    <cellStyle name="Normal 6 5 3 5 4" xfId="3294" xr:uid="{7F76F409-47AA-4A68-B75A-219A8236D934}"/>
    <cellStyle name="Normal 6 5 3 6" xfId="3295" xr:uid="{310BE4B9-7D32-4713-A224-6303475756A2}"/>
    <cellStyle name="Normal 6 5 3 7" xfId="3296" xr:uid="{6D9B0A98-BE69-4B49-B191-A6B59DB1C030}"/>
    <cellStyle name="Normal 6 5 3 8" xfId="3297" xr:uid="{50C4F629-87D2-4D49-99B3-BC435118EA73}"/>
    <cellStyle name="Normal 6 5 4" xfId="343" xr:uid="{209103AF-4FB0-4AB2-8C44-80B3844D20B3}"/>
    <cellStyle name="Normal 6 5 4 2" xfId="663" xr:uid="{9B68F1A4-98F3-4092-B8DF-F290A830392A}"/>
    <cellStyle name="Normal 6 5 4 2 2" xfId="664" xr:uid="{C6816368-DE60-4E7B-8303-6C9E8155F93B}"/>
    <cellStyle name="Normal 6 5 4 2 2 2" xfId="1675" xr:uid="{B8A4C8FC-0AB6-4E54-9331-14356A8D925F}"/>
    <cellStyle name="Normal 6 5 4 2 2 3" xfId="3298" xr:uid="{CECDAEE4-C305-4FB3-9EB5-DE39626EA719}"/>
    <cellStyle name="Normal 6 5 4 2 2 4" xfId="3299" xr:uid="{E2F1E70D-D358-43B2-83EF-4BEB1B11C2CC}"/>
    <cellStyle name="Normal 6 5 4 2 3" xfId="1676" xr:uid="{67EDC867-1444-4F81-B45D-352D075B32F7}"/>
    <cellStyle name="Normal 6 5 4 2 4" xfId="3300" xr:uid="{D94212C5-CAAD-425B-9F42-B6898624B826}"/>
    <cellStyle name="Normal 6 5 4 2 5" xfId="3301" xr:uid="{D34A72DE-F3F2-4511-8D3A-DA3C27E8DC75}"/>
    <cellStyle name="Normal 6 5 4 3" xfId="665" xr:uid="{D59402F2-24CD-456E-85DC-F6AEDC81DB1F}"/>
    <cellStyle name="Normal 6 5 4 3 2" xfId="1677" xr:uid="{C7647A4D-6834-4EBA-9137-AD6533B8D858}"/>
    <cellStyle name="Normal 6 5 4 3 3" xfId="3302" xr:uid="{9275BD4F-60CE-4E48-9B30-0AB4980F3EA9}"/>
    <cellStyle name="Normal 6 5 4 3 4" xfId="3303" xr:uid="{B66D4C44-E15E-4EF6-9335-FA6CCD09AE02}"/>
    <cellStyle name="Normal 6 5 4 4" xfId="1678" xr:uid="{75E6CBEB-1F89-4CE1-A868-1E98041AB693}"/>
    <cellStyle name="Normal 6 5 4 4 2" xfId="3304" xr:uid="{56461269-2C02-4441-937D-1F7D08A8C3D4}"/>
    <cellStyle name="Normal 6 5 4 4 3" xfId="3305" xr:uid="{7FD29372-58F1-4931-907F-358952C37902}"/>
    <cellStyle name="Normal 6 5 4 4 4" xfId="3306" xr:uid="{921CA520-AE60-44C0-9F1E-681CCE7BA067}"/>
    <cellStyle name="Normal 6 5 4 5" xfId="3307" xr:uid="{0FC4B0C7-63AB-4C13-9184-D78FCDEAB955}"/>
    <cellStyle name="Normal 6 5 4 6" xfId="3308" xr:uid="{D558D577-8967-4532-A4E6-A698E1253940}"/>
    <cellStyle name="Normal 6 5 4 7" xfId="3309" xr:uid="{39FEA525-D880-4FC4-8323-EA7EB8CC0FC3}"/>
    <cellStyle name="Normal 6 5 5" xfId="344" xr:uid="{F60E1E13-8981-4D52-80E3-C9A20EAA5336}"/>
    <cellStyle name="Normal 6 5 5 2" xfId="666" xr:uid="{A6F080A8-1E0C-442D-A20D-965FDE187AD0}"/>
    <cellStyle name="Normal 6 5 5 2 2" xfId="1679" xr:uid="{02949692-1390-4AF6-A45C-091BAEFD8E09}"/>
    <cellStyle name="Normal 6 5 5 2 3" xfId="3310" xr:uid="{B2F47CA3-54C5-40A2-ACC0-B4CB9D6F43C6}"/>
    <cellStyle name="Normal 6 5 5 2 4" xfId="3311" xr:uid="{88614C7C-7D8F-462F-8387-96D911AA6209}"/>
    <cellStyle name="Normal 6 5 5 3" xfId="1680" xr:uid="{17D83B86-0256-45B3-849E-CCCDB89EFD6E}"/>
    <cellStyle name="Normal 6 5 5 3 2" xfId="3312" xr:uid="{B839ED39-7DEE-4282-8B36-DB429EACEEDD}"/>
    <cellStyle name="Normal 6 5 5 3 3" xfId="3313" xr:uid="{DA6822CF-8538-468E-BF78-7B6BABD1CF77}"/>
    <cellStyle name="Normal 6 5 5 3 4" xfId="3314" xr:uid="{05456FA2-86B8-45A1-8ACA-92C60314F252}"/>
    <cellStyle name="Normal 6 5 5 4" xfId="3315" xr:uid="{5498A365-2419-4604-AB5E-434A222CE028}"/>
    <cellStyle name="Normal 6 5 5 5" xfId="3316" xr:uid="{9D6C811D-4FC1-4664-9A85-072856168AE1}"/>
    <cellStyle name="Normal 6 5 5 6" xfId="3317" xr:uid="{2A462320-15F4-43F5-976D-E2405C1920C7}"/>
    <cellStyle name="Normal 6 5 6" xfId="667" xr:uid="{1899C39B-731E-4419-984C-1577250CF146}"/>
    <cellStyle name="Normal 6 5 6 2" xfId="1681" xr:uid="{C438866C-BAD1-46C1-BD84-2396AFD5E812}"/>
    <cellStyle name="Normal 6 5 6 2 2" xfId="3318" xr:uid="{8966104B-7AE7-4062-B8F0-5D2722CB2C3D}"/>
    <cellStyle name="Normal 6 5 6 2 3" xfId="3319" xr:uid="{35E678C8-4298-44E8-A442-E687C3BAF085}"/>
    <cellStyle name="Normal 6 5 6 2 4" xfId="3320" xr:uid="{C4FA34FB-DF16-43FC-920D-968EAEDB43CB}"/>
    <cellStyle name="Normal 6 5 6 3" xfId="3321" xr:uid="{FAB9B717-3675-4FA2-A1B8-2711EF671B15}"/>
    <cellStyle name="Normal 6 5 6 4" xfId="3322" xr:uid="{F2F9ABC8-F7A8-48B5-8907-6DD33F4BA86A}"/>
    <cellStyle name="Normal 6 5 6 5" xfId="3323" xr:uid="{9508ABB1-9BFA-494D-B8DA-E51AE06161BF}"/>
    <cellStyle name="Normal 6 5 7" xfId="1682" xr:uid="{89C725FE-E23B-4C5B-8B3D-61DEA2310955}"/>
    <cellStyle name="Normal 6 5 7 2" xfId="3324" xr:uid="{7C2CFD79-031A-4596-B961-893619747343}"/>
    <cellStyle name="Normal 6 5 7 3" xfId="3325" xr:uid="{3109CE91-A3A9-43F0-90E8-EA6675AAC3F0}"/>
    <cellStyle name="Normal 6 5 7 4" xfId="3326" xr:uid="{6EAA1AFA-B95C-470C-B309-E5A286F587CB}"/>
    <cellStyle name="Normal 6 5 8" xfId="3327" xr:uid="{0C1861D6-9CA9-47FE-BB4B-DB1000996B12}"/>
    <cellStyle name="Normal 6 5 8 2" xfId="3328" xr:uid="{266D013A-506E-47B4-9320-9EC0C0A6A121}"/>
    <cellStyle name="Normal 6 5 8 3" xfId="3329" xr:uid="{63CE31FC-9450-4CF0-BCE6-DF0AE08B196E}"/>
    <cellStyle name="Normal 6 5 8 4" xfId="3330" xr:uid="{2034656C-A529-4DB7-85A8-7F29848D81F2}"/>
    <cellStyle name="Normal 6 5 9" xfId="3331" xr:uid="{F3F1F8D6-2DBF-4EB0-8CC6-6EFD42923A33}"/>
    <cellStyle name="Normal 6 6" xfId="129" xr:uid="{96CA33F1-DA74-42EF-AD24-EC7E7C9FA3E3}"/>
    <cellStyle name="Normal 6 6 2" xfId="130" xr:uid="{A62A3042-BACA-4798-9FF7-824CF1954B3F}"/>
    <cellStyle name="Normal 6 6 2 2" xfId="345" xr:uid="{C473F93E-8EF1-4E8E-8BC7-4D0868116C43}"/>
    <cellStyle name="Normal 6 6 2 2 2" xfId="668" xr:uid="{F0C348BB-D785-44E8-AE96-006D0E993D2F}"/>
    <cellStyle name="Normal 6 6 2 2 2 2" xfId="1683" xr:uid="{2A6F76C8-4610-4747-A504-D432C51CB01F}"/>
    <cellStyle name="Normal 6 6 2 2 2 3" xfId="3332" xr:uid="{31048242-4976-4337-87B0-32C362D83514}"/>
    <cellStyle name="Normal 6 6 2 2 2 4" xfId="3333" xr:uid="{23415EC4-5D09-4211-B0F4-D6A82451949B}"/>
    <cellStyle name="Normal 6 6 2 2 3" xfId="1684" xr:uid="{1B5FBD5C-41F5-49DF-A6F8-B7DE66B96763}"/>
    <cellStyle name="Normal 6 6 2 2 3 2" xfId="3334" xr:uid="{4AC7E281-0463-4CAC-9073-BFF2E5D9CF13}"/>
    <cellStyle name="Normal 6 6 2 2 3 3" xfId="3335" xr:uid="{63DE9A59-6059-4CF2-873D-DB4B29C3DDCF}"/>
    <cellStyle name="Normal 6 6 2 2 3 4" xfId="3336" xr:uid="{F3744BDD-E328-4327-B8FE-D31DFCB35834}"/>
    <cellStyle name="Normal 6 6 2 2 4" xfId="3337" xr:uid="{D6D93CF0-8B3C-4E1E-AB1F-7A03CEA1E58E}"/>
    <cellStyle name="Normal 6 6 2 2 5" xfId="3338" xr:uid="{4851B989-D281-46DA-BCD8-8C78965FC91B}"/>
    <cellStyle name="Normal 6 6 2 2 6" xfId="3339" xr:uid="{523FFAA2-4829-4F16-9841-A41579C169F1}"/>
    <cellStyle name="Normal 6 6 2 3" xfId="669" xr:uid="{12E551CE-1877-41E1-A0D5-8175E7E3DE32}"/>
    <cellStyle name="Normal 6 6 2 3 2" xfId="1685" xr:uid="{9296E145-C629-4E7B-A7CB-13C37E2D69E5}"/>
    <cellStyle name="Normal 6 6 2 3 2 2" xfId="3340" xr:uid="{C939BE15-7505-4B29-9B80-6C04B2BBC053}"/>
    <cellStyle name="Normal 6 6 2 3 2 3" xfId="3341" xr:uid="{69043488-A62C-4169-A6FA-75922E9F76C7}"/>
    <cellStyle name="Normal 6 6 2 3 2 4" xfId="3342" xr:uid="{3D3D8884-48AD-46C6-ACA1-5C13719C9AD4}"/>
    <cellStyle name="Normal 6 6 2 3 3" xfId="3343" xr:uid="{8EB72487-8556-4508-A8FF-ADADA7E250E7}"/>
    <cellStyle name="Normal 6 6 2 3 4" xfId="3344" xr:uid="{DD669930-9EE2-4DB6-8383-1DAC7767861A}"/>
    <cellStyle name="Normal 6 6 2 3 5" xfId="3345" xr:uid="{9BAC6DD5-4DD0-444B-95E6-59C8112828E6}"/>
    <cellStyle name="Normal 6 6 2 4" xfId="1686" xr:uid="{79B6EAC5-3FE2-4BB7-BD35-E906B3274EB8}"/>
    <cellStyle name="Normal 6 6 2 4 2" xfId="3346" xr:uid="{F2F32D85-5497-4D15-BA0F-9E5ACB2B6AD6}"/>
    <cellStyle name="Normal 6 6 2 4 3" xfId="3347" xr:uid="{0B40779E-01D4-48CB-B400-47B9E0FE17BC}"/>
    <cellStyle name="Normal 6 6 2 4 4" xfId="3348" xr:uid="{2B23FD8D-59ED-4ADA-B711-2EFC517EBF73}"/>
    <cellStyle name="Normal 6 6 2 5" xfId="3349" xr:uid="{9CB483AB-8557-489C-A918-B8A01B883C72}"/>
    <cellStyle name="Normal 6 6 2 5 2" xfId="3350" xr:uid="{4B8E86E2-65CA-4EDD-9026-9051170A5E8D}"/>
    <cellStyle name="Normal 6 6 2 5 3" xfId="3351" xr:uid="{1F4F40DC-8CEF-48F6-AA7C-1F98D9E403B3}"/>
    <cellStyle name="Normal 6 6 2 5 4" xfId="3352" xr:uid="{C2D172F5-840E-43E1-AEF6-D97BCADE22FC}"/>
    <cellStyle name="Normal 6 6 2 6" xfId="3353" xr:uid="{42AAFC8B-D7B7-4281-AC7E-284CC0C9084E}"/>
    <cellStyle name="Normal 6 6 2 7" xfId="3354" xr:uid="{82C1A2FA-AF44-4AF5-AF9B-1DF897C616EF}"/>
    <cellStyle name="Normal 6 6 2 8" xfId="3355" xr:uid="{F3F47E71-F6FB-4298-AC93-50F516E8AECA}"/>
    <cellStyle name="Normal 6 6 3" xfId="346" xr:uid="{2BFD1302-4946-48EF-87F9-C10FE0D06068}"/>
    <cellStyle name="Normal 6 6 3 2" xfId="670" xr:uid="{5EAB1C0C-7C3E-4A3B-AF6C-6ABAE809FE35}"/>
    <cellStyle name="Normal 6 6 3 2 2" xfId="671" xr:uid="{1F57B07B-D6F9-4495-ABB2-3A6C2A78AB83}"/>
    <cellStyle name="Normal 6 6 3 2 3" xfId="3356" xr:uid="{73C9034B-169D-4158-B3BD-C800B92E7BBF}"/>
    <cellStyle name="Normal 6 6 3 2 4" xfId="3357" xr:uid="{DB07FCE7-5C85-474C-9832-60A44F57E345}"/>
    <cellStyle name="Normal 6 6 3 3" xfId="672" xr:uid="{DAF093E8-C983-49AC-BF13-90A7EEC8294F}"/>
    <cellStyle name="Normal 6 6 3 3 2" xfId="3358" xr:uid="{48D3C0BD-EAF7-4C38-8D63-3F44C285BB7A}"/>
    <cellStyle name="Normal 6 6 3 3 3" xfId="3359" xr:uid="{D64F6F95-1367-4506-9D68-C0B9AAF6AC5F}"/>
    <cellStyle name="Normal 6 6 3 3 4" xfId="3360" xr:uid="{F4C66D50-F721-400F-8109-DEB6698E9C46}"/>
    <cellStyle name="Normal 6 6 3 4" xfId="3361" xr:uid="{CD0999E8-6A08-4976-88C7-EFE9E9C3BA5C}"/>
    <cellStyle name="Normal 6 6 3 5" xfId="3362" xr:uid="{70BC390C-D019-4518-8D66-2BCE759EA506}"/>
    <cellStyle name="Normal 6 6 3 6" xfId="3363" xr:uid="{498E5858-A82B-4A46-BDBD-CFDF66B529B2}"/>
    <cellStyle name="Normal 6 6 4" xfId="347" xr:uid="{3DBD3A85-A0B0-4A5B-AB02-13B6F05A1E5F}"/>
    <cellStyle name="Normal 6 6 4 2" xfId="673" xr:uid="{9610E5B3-E08A-49CC-8815-CACD099CF773}"/>
    <cellStyle name="Normal 6 6 4 2 2" xfId="3364" xr:uid="{625438D8-90D6-4322-A35B-8D595DBB7090}"/>
    <cellStyle name="Normal 6 6 4 2 3" xfId="3365" xr:uid="{4CC5FBFA-AE51-4F03-AC56-2161DF67F165}"/>
    <cellStyle name="Normal 6 6 4 2 4" xfId="3366" xr:uid="{86FB2805-BB13-4576-B396-D9B70D4804A5}"/>
    <cellStyle name="Normal 6 6 4 3" xfId="3367" xr:uid="{E27CC8F5-7FFB-485A-A083-E6BD90D92703}"/>
    <cellStyle name="Normal 6 6 4 4" xfId="3368" xr:uid="{2382B126-F43F-4F24-BC01-C312A296928D}"/>
    <cellStyle name="Normal 6 6 4 5" xfId="3369" xr:uid="{09BA604D-1C4A-4124-9829-355D46FCA601}"/>
    <cellStyle name="Normal 6 6 5" xfId="674" xr:uid="{77175567-7E9A-4EE0-AEFE-F5FAFCD270AC}"/>
    <cellStyle name="Normal 6 6 5 2" xfId="3370" xr:uid="{43C5F850-2678-4E38-95E1-4A197F2DA445}"/>
    <cellStyle name="Normal 6 6 5 3" xfId="3371" xr:uid="{6FBCF3DB-9D8C-4D4E-9CA9-5C076F3DA359}"/>
    <cellStyle name="Normal 6 6 5 4" xfId="3372" xr:uid="{3E56D661-B9E4-4BC6-B187-1778050AFC33}"/>
    <cellStyle name="Normal 6 6 6" xfId="3373" xr:uid="{2CA58CF5-AF96-45A1-A5CB-2141279C4A5B}"/>
    <cellStyle name="Normal 6 6 6 2" xfId="3374" xr:uid="{1E1FD114-5BF9-4B67-8A29-6738E473EAF8}"/>
    <cellStyle name="Normal 6 6 6 3" xfId="3375" xr:uid="{9EDA2CF5-FBC6-4019-A758-D0DB32D9683F}"/>
    <cellStyle name="Normal 6 6 6 4" xfId="3376" xr:uid="{8E1E71BC-AB88-4CB8-9E54-D10B8F8FC61E}"/>
    <cellStyle name="Normal 6 6 7" xfId="3377" xr:uid="{8DB4B628-517E-4E92-B64F-9E28B29BA2F2}"/>
    <cellStyle name="Normal 6 6 8" xfId="3378" xr:uid="{FF6F582C-7186-4545-9055-EA092521F8ED}"/>
    <cellStyle name="Normal 6 6 9" xfId="3379" xr:uid="{A19AD27C-523C-48E8-A216-6469AF435600}"/>
    <cellStyle name="Normal 6 7" xfId="131" xr:uid="{B4F3733E-1505-4015-977F-6CB3F77F29D8}"/>
    <cellStyle name="Normal 6 7 2" xfId="348" xr:uid="{47AFFE68-3C3C-4C0F-804D-6640EA934A72}"/>
    <cellStyle name="Normal 6 7 2 2" xfId="675" xr:uid="{F6808351-DC9B-4C63-94BE-925F187FFC40}"/>
    <cellStyle name="Normal 6 7 2 2 2" xfId="1687" xr:uid="{1DEA3F7E-2A27-41C4-A2C0-6DEC0B53D6CE}"/>
    <cellStyle name="Normal 6 7 2 2 2 2" xfId="1688" xr:uid="{644927D5-7969-42C6-A21B-ACF8D045F18E}"/>
    <cellStyle name="Normal 6 7 2 2 3" xfId="1689" xr:uid="{384E1CAC-55D0-48A5-9B4B-937DBCEE59C5}"/>
    <cellStyle name="Normal 6 7 2 2 4" xfId="3380" xr:uid="{557EE11F-94DD-4FA5-9F65-A100725E89D0}"/>
    <cellStyle name="Normal 6 7 2 3" xfId="1690" xr:uid="{D5871329-61C2-44E2-AA72-9586054A52F6}"/>
    <cellStyle name="Normal 6 7 2 3 2" xfId="1691" xr:uid="{5C3D7B24-E338-408A-A7DC-057E8E48270D}"/>
    <cellStyle name="Normal 6 7 2 3 3" xfId="3381" xr:uid="{51E9A07E-AA74-4DCB-828C-97799B87473C}"/>
    <cellStyle name="Normal 6 7 2 3 4" xfId="3382" xr:uid="{6B702E74-0F80-4063-9104-CA239972FAE9}"/>
    <cellStyle name="Normal 6 7 2 4" xfId="1692" xr:uid="{713A4395-180C-42F4-A59C-950B9C78BDE8}"/>
    <cellStyle name="Normal 6 7 2 5" xfId="3383" xr:uid="{920720E1-FE9A-4018-BF11-C19F782C6B37}"/>
    <cellStyle name="Normal 6 7 2 6" xfId="3384" xr:uid="{DC1E260B-22F5-4FEF-A7C3-CB1A394E94CB}"/>
    <cellStyle name="Normal 6 7 3" xfId="676" xr:uid="{8C62BF5D-A773-45A2-91D0-61CA3D9BEC81}"/>
    <cellStyle name="Normal 6 7 3 2" xfId="1693" xr:uid="{276D0C2E-637F-4B7E-B363-685BB72A1124}"/>
    <cellStyle name="Normal 6 7 3 2 2" xfId="1694" xr:uid="{A324E157-5A46-4499-AC6E-92A6BFF1D272}"/>
    <cellStyle name="Normal 6 7 3 2 3" xfId="3385" xr:uid="{E43A1ED7-4F82-44A6-AD3D-E895404BF9BE}"/>
    <cellStyle name="Normal 6 7 3 2 4" xfId="3386" xr:uid="{12D65EF2-7F4E-49D7-BD78-D37ED5E14796}"/>
    <cellStyle name="Normal 6 7 3 3" xfId="1695" xr:uid="{FB66D043-ED9D-4AA3-B5E3-4E2CB62CA044}"/>
    <cellStyle name="Normal 6 7 3 4" xfId="3387" xr:uid="{DF8FD4E7-608B-4876-8845-A700D805522B}"/>
    <cellStyle name="Normal 6 7 3 5" xfId="3388" xr:uid="{2AD0CAF0-BA89-465D-9FD5-E8539EDD3AFA}"/>
    <cellStyle name="Normal 6 7 4" xfId="1696" xr:uid="{68AE67D3-0974-4EC6-B3D3-D179F10A6B39}"/>
    <cellStyle name="Normal 6 7 4 2" xfId="1697" xr:uid="{4452B043-2868-46AA-BC04-4263A07D1C8D}"/>
    <cellStyle name="Normal 6 7 4 3" xfId="3389" xr:uid="{B6A4FF72-9A13-458E-92C5-73133646CB3B}"/>
    <cellStyle name="Normal 6 7 4 4" xfId="3390" xr:uid="{7B183938-0522-4FF0-8A16-C199865AE7C5}"/>
    <cellStyle name="Normal 6 7 5" xfId="1698" xr:uid="{A75E47B4-CE25-41B2-8B41-ED94CEAC19EC}"/>
    <cellStyle name="Normal 6 7 5 2" xfId="3391" xr:uid="{2E4C5576-43B4-48A4-A319-BB2119BD371A}"/>
    <cellStyle name="Normal 6 7 5 3" xfId="3392" xr:uid="{2C704AAC-954D-4D4D-90F6-B5C06728E05F}"/>
    <cellStyle name="Normal 6 7 5 4" xfId="3393" xr:uid="{DC921710-B8E3-42E7-AE5F-6733CB9A6DC6}"/>
    <cellStyle name="Normal 6 7 6" xfId="3394" xr:uid="{31CB812C-CFF5-4EA8-BA14-B2EE977DB81D}"/>
    <cellStyle name="Normal 6 7 7" xfId="3395" xr:uid="{5106CD39-3ACE-479B-B081-96C8CDD1B237}"/>
    <cellStyle name="Normal 6 7 8" xfId="3396" xr:uid="{CB4883CB-078E-4BAA-A52B-EF796F5A6DCB}"/>
    <cellStyle name="Normal 6 8" xfId="349" xr:uid="{3ACBD0DA-653F-4D8E-8D02-A507C20D6434}"/>
    <cellStyle name="Normal 6 8 2" xfId="677" xr:uid="{03BD73DA-9C38-48C7-A418-A990639C3A62}"/>
    <cellStyle name="Normal 6 8 2 2" xfId="678" xr:uid="{53C2045A-3C19-45A5-9B34-2FA7E2B43847}"/>
    <cellStyle name="Normal 6 8 2 2 2" xfId="1699" xr:uid="{CE0D76D7-6D88-4FE6-BECA-4028356D7A57}"/>
    <cellStyle name="Normal 6 8 2 2 3" xfId="3397" xr:uid="{1086415C-0AAA-4B19-A360-81187D9DC4AA}"/>
    <cellStyle name="Normal 6 8 2 2 4" xfId="3398" xr:uid="{4AD63235-8416-4C11-BBD4-94AC185A4A5B}"/>
    <cellStyle name="Normal 6 8 2 3" xfId="1700" xr:uid="{89F15FAE-4F2F-4A6E-BAF3-FE7193F1E482}"/>
    <cellStyle name="Normal 6 8 2 4" xfId="3399" xr:uid="{F5462215-1951-4DB2-83ED-18ECD760FBAF}"/>
    <cellStyle name="Normal 6 8 2 5" xfId="3400" xr:uid="{D918DFA3-F9FA-4397-94E9-DE233EEDA881}"/>
    <cellStyle name="Normal 6 8 3" xfId="679" xr:uid="{78BDA1D6-8345-49C6-9905-3E8EC9F65E64}"/>
    <cellStyle name="Normal 6 8 3 2" xfId="1701" xr:uid="{953CF7A3-AD80-47CA-98CC-F7E8825D4C5F}"/>
    <cellStyle name="Normal 6 8 3 3" xfId="3401" xr:uid="{E6045A14-6510-4E61-9DA4-883AA44DD5A6}"/>
    <cellStyle name="Normal 6 8 3 4" xfId="3402" xr:uid="{7138002D-ECF5-4821-AB8B-AA55A9A843AB}"/>
    <cellStyle name="Normal 6 8 4" xfId="1702" xr:uid="{437018B7-2980-41A4-94B3-0AC3ACF82067}"/>
    <cellStyle name="Normal 6 8 4 2" xfId="3403" xr:uid="{4F0E0B01-564B-49AE-8635-B946C91754E6}"/>
    <cellStyle name="Normal 6 8 4 3" xfId="3404" xr:uid="{EDACC3A1-4F02-4125-B912-7E641862A5F1}"/>
    <cellStyle name="Normal 6 8 4 4" xfId="3405" xr:uid="{15202EE5-73AA-47F5-8A57-1DFAE25E2483}"/>
    <cellStyle name="Normal 6 8 5" xfId="3406" xr:uid="{F64D24B4-EE5C-4D93-A8CF-275507C59039}"/>
    <cellStyle name="Normal 6 8 6" xfId="3407" xr:uid="{CBB0C426-7A36-4431-8B25-63E0A9C3FC3F}"/>
    <cellStyle name="Normal 6 8 7" xfId="3408" xr:uid="{CF4F1862-7C0D-4F1B-91A0-C6BA22331211}"/>
    <cellStyle name="Normal 6 9" xfId="350" xr:uid="{210015C0-FC45-44E2-B96C-A8D4EFC38B20}"/>
    <cellStyle name="Normal 6 9 2" xfId="680" xr:uid="{4DB0E92B-601C-4F10-98D9-41E31BAED009}"/>
    <cellStyle name="Normal 6 9 2 2" xfId="1703" xr:uid="{21ACEDEA-A40F-460D-B9C8-0302438CFE24}"/>
    <cellStyle name="Normal 6 9 2 3" xfId="3409" xr:uid="{5B3665A4-CB6A-4CF9-8485-14C862276FAC}"/>
    <cellStyle name="Normal 6 9 2 4" xfId="3410" xr:uid="{271C4CB1-8700-44B0-B054-04395C3CB426}"/>
    <cellStyle name="Normal 6 9 3" xfId="1704" xr:uid="{6BAFA6EA-B235-4F08-A3BC-9B044C8B36DE}"/>
    <cellStyle name="Normal 6 9 3 2" xfId="3411" xr:uid="{CF9D9652-BC97-4319-A68A-7F4B8AE5804E}"/>
    <cellStyle name="Normal 6 9 3 3" xfId="3412" xr:uid="{BF0F11AD-4376-45D5-9CAA-A2AA914BD102}"/>
    <cellStyle name="Normal 6 9 3 4" xfId="3413" xr:uid="{C3D91F6A-8C4A-4547-9CB7-5709F4ED2E55}"/>
    <cellStyle name="Normal 6 9 4" xfId="3414" xr:uid="{73B36CF3-951C-4DC3-B1CD-9E1D3487DCE6}"/>
    <cellStyle name="Normal 6 9 5" xfId="3415" xr:uid="{82A75CCF-752C-452E-973E-0CC3F13908A9}"/>
    <cellStyle name="Normal 6 9 6" xfId="3416" xr:uid="{37029FFD-99CD-4F82-BF39-6664213F8EE3}"/>
    <cellStyle name="Normal 7" xfId="132" xr:uid="{41AE80DE-BF67-420C-A9C3-251C7B9B64D9}"/>
    <cellStyle name="Normal 7 10" xfId="1705" xr:uid="{258FF314-9233-4592-8B72-9BB881BCE5D7}"/>
    <cellStyle name="Normal 7 10 2" xfId="3417" xr:uid="{EFA5D45A-DCCF-496D-A43D-910151209D9C}"/>
    <cellStyle name="Normal 7 10 3" xfId="3418" xr:uid="{09E399C0-FBCB-438E-BB65-3C29D4D1C7B4}"/>
    <cellStyle name="Normal 7 10 4" xfId="3419" xr:uid="{CADF11EB-D3E0-4193-9E78-44B21DD05A9D}"/>
    <cellStyle name="Normal 7 11" xfId="3420" xr:uid="{758A19DC-B561-4D3E-9A7B-27B25CBDA477}"/>
    <cellStyle name="Normal 7 11 2" xfId="3421" xr:uid="{4BE91AD3-ACBB-4F89-AB02-F6885242AC30}"/>
    <cellStyle name="Normal 7 11 3" xfId="3422" xr:uid="{8892AD1B-756B-4971-B39C-EAABE1DE5A3E}"/>
    <cellStyle name="Normal 7 11 4" xfId="3423" xr:uid="{BA288C70-4A89-4D73-921F-A1BBE8A6E7E6}"/>
    <cellStyle name="Normal 7 12" xfId="3424" xr:uid="{67CD94B7-065F-423E-81B8-63E456EA5ED3}"/>
    <cellStyle name="Normal 7 12 2" xfId="3425" xr:uid="{B0FD2255-65B7-4D21-B216-CC8DBC305278}"/>
    <cellStyle name="Normal 7 13" xfId="3426" xr:uid="{A8C9CA0F-604A-41A6-A3D2-84FD48ABA86E}"/>
    <cellStyle name="Normal 7 14" xfId="3427" xr:uid="{C734AE75-F791-4033-9D92-36172B803F41}"/>
    <cellStyle name="Normal 7 15" xfId="3428" xr:uid="{F77589C7-11F0-4CA8-B807-8BAC2258BB44}"/>
    <cellStyle name="Normal 7 2" xfId="133" xr:uid="{98E28F74-E952-4255-9901-AEA3864AA681}"/>
    <cellStyle name="Normal 7 2 10" xfId="3429" xr:uid="{276D6C0A-1503-4BE3-9320-86510A56F37D}"/>
    <cellStyle name="Normal 7 2 11" xfId="3430" xr:uid="{D3A39977-55EE-4B8E-8A01-F4617BB49B7D}"/>
    <cellStyle name="Normal 7 2 2" xfId="134" xr:uid="{7472A4ED-4043-4166-AD55-D7CB4AD8F6D4}"/>
    <cellStyle name="Normal 7 2 2 2" xfId="135" xr:uid="{F7E92A8E-761D-4C04-9743-ECF3C2E204F7}"/>
    <cellStyle name="Normal 7 2 2 2 2" xfId="351" xr:uid="{B2B2AD3C-C69E-47E1-82A9-2766D61D6DAC}"/>
    <cellStyle name="Normal 7 2 2 2 2 2" xfId="681" xr:uid="{0B53D68E-4780-447E-B81A-1C9609FA7A87}"/>
    <cellStyle name="Normal 7 2 2 2 2 2 2" xfId="682" xr:uid="{A59B0CE3-82F5-4251-9656-1D1773A89E70}"/>
    <cellStyle name="Normal 7 2 2 2 2 2 2 2" xfId="1706" xr:uid="{94852444-CD3A-426F-8EC1-A6A6EA95D35D}"/>
    <cellStyle name="Normal 7 2 2 2 2 2 2 2 2" xfId="1707" xr:uid="{F12787B8-6ECC-458C-B785-2C1A6B4B1BE9}"/>
    <cellStyle name="Normal 7 2 2 2 2 2 2 3" xfId="1708" xr:uid="{5A1AE6A3-9CB0-45D8-8C49-69BE3FB4B616}"/>
    <cellStyle name="Normal 7 2 2 2 2 2 3" xfId="1709" xr:uid="{0C4768B7-E57A-41ED-9173-7D72B525F8EA}"/>
    <cellStyle name="Normal 7 2 2 2 2 2 3 2" xfId="1710" xr:uid="{ADB95C47-2668-4106-B320-54D30CC3EF16}"/>
    <cellStyle name="Normal 7 2 2 2 2 2 4" xfId="1711" xr:uid="{36C60A3E-E5E7-411A-83F0-F711D0B6C6DA}"/>
    <cellStyle name="Normal 7 2 2 2 2 3" xfId="683" xr:uid="{4AD19C53-0315-4377-91CD-3D9FDFB103E8}"/>
    <cellStyle name="Normal 7 2 2 2 2 3 2" xfId="1712" xr:uid="{7247B5EE-F0EC-430B-95BC-9CDCD7BB2137}"/>
    <cellStyle name="Normal 7 2 2 2 2 3 2 2" xfId="1713" xr:uid="{535329E8-4BE7-45FE-B540-4CAF54742C3F}"/>
    <cellStyle name="Normal 7 2 2 2 2 3 3" xfId="1714" xr:uid="{6FABCB06-6AB5-4318-9A8E-33CA3162F17A}"/>
    <cellStyle name="Normal 7 2 2 2 2 3 4" xfId="3431" xr:uid="{D7AB4EC9-738B-4F29-9EF6-6EB377076671}"/>
    <cellStyle name="Normal 7 2 2 2 2 4" xfId="1715" xr:uid="{1727A36D-6362-49AF-AAF4-9E143C31E4F4}"/>
    <cellStyle name="Normal 7 2 2 2 2 4 2" xfId="1716" xr:uid="{B0DEE265-FFC4-449A-8799-4E9C6B3B374A}"/>
    <cellStyle name="Normal 7 2 2 2 2 5" xfId="1717" xr:uid="{D72A4F67-86DD-4CE7-B5D3-AD7244219522}"/>
    <cellStyle name="Normal 7 2 2 2 2 6" xfId="3432" xr:uid="{0B73C4BB-F37C-475D-83B4-227E22C68080}"/>
    <cellStyle name="Normal 7 2 2 2 3" xfId="352" xr:uid="{B95BA6A7-95C5-435B-94FA-FAC4FFDC9363}"/>
    <cellStyle name="Normal 7 2 2 2 3 2" xfId="684" xr:uid="{38E448D0-FB0E-48FE-8544-E37F56079D79}"/>
    <cellStyle name="Normal 7 2 2 2 3 2 2" xfId="685" xr:uid="{1374618C-3EEA-456F-A955-2E4AAAC2BEBB}"/>
    <cellStyle name="Normal 7 2 2 2 3 2 2 2" xfId="1718" xr:uid="{CE17AA01-2B52-4596-B4C3-0F61A275A626}"/>
    <cellStyle name="Normal 7 2 2 2 3 2 2 2 2" xfId="1719" xr:uid="{A91C783D-487D-4643-A914-E38DDF58D164}"/>
    <cellStyle name="Normal 7 2 2 2 3 2 2 3" xfId="1720" xr:uid="{F3653E34-372D-4BE7-A784-A74E3BF53DAC}"/>
    <cellStyle name="Normal 7 2 2 2 3 2 3" xfId="1721" xr:uid="{4392BDD6-F25B-438D-8278-66C9677F8F58}"/>
    <cellStyle name="Normal 7 2 2 2 3 2 3 2" xfId="1722" xr:uid="{A7A1239B-E0A5-4C5A-BDDE-3D0583634F49}"/>
    <cellStyle name="Normal 7 2 2 2 3 2 4" xfId="1723" xr:uid="{1030408B-6D00-4029-B575-877912CECB92}"/>
    <cellStyle name="Normal 7 2 2 2 3 3" xfId="686" xr:uid="{5168013B-3E03-45BB-8864-BCA47CEC4C32}"/>
    <cellStyle name="Normal 7 2 2 2 3 3 2" xfId="1724" xr:uid="{0C3AC24B-C6F3-416E-8FEC-9F4ED3BFC626}"/>
    <cellStyle name="Normal 7 2 2 2 3 3 2 2" xfId="1725" xr:uid="{28EB1E84-38DA-49BD-8F91-F2C39B1F319E}"/>
    <cellStyle name="Normal 7 2 2 2 3 3 3" xfId="1726" xr:uid="{0D3562E5-8EFA-48EE-A48A-7419038FF535}"/>
    <cellStyle name="Normal 7 2 2 2 3 4" xfId="1727" xr:uid="{C05E7698-AB5F-4394-9252-276DABA59921}"/>
    <cellStyle name="Normal 7 2 2 2 3 4 2" xfId="1728" xr:uid="{000F1A21-00BE-41DE-9579-ED386E9242CA}"/>
    <cellStyle name="Normal 7 2 2 2 3 5" xfId="1729" xr:uid="{2C6F80FB-7D42-493F-AD9D-C3D7468AED59}"/>
    <cellStyle name="Normal 7 2 2 2 4" xfId="687" xr:uid="{3B75D0BE-084C-4F07-8C8F-7365A24F282C}"/>
    <cellStyle name="Normal 7 2 2 2 4 2" xfId="688" xr:uid="{DAD9E229-0800-4316-A001-31FDC864CF1A}"/>
    <cellStyle name="Normal 7 2 2 2 4 2 2" xfId="1730" xr:uid="{5314EBD1-D9A9-4B40-9311-193B55EB0B24}"/>
    <cellStyle name="Normal 7 2 2 2 4 2 2 2" xfId="1731" xr:uid="{3799F87A-8B39-48BD-AB1B-C08EB2CD517D}"/>
    <cellStyle name="Normal 7 2 2 2 4 2 3" xfId="1732" xr:uid="{1224E513-6771-4DAB-BE55-A7018375F15F}"/>
    <cellStyle name="Normal 7 2 2 2 4 3" xfId="1733" xr:uid="{3481FB36-A788-4B60-A2FE-C9D18A0A9C67}"/>
    <cellStyle name="Normal 7 2 2 2 4 3 2" xfId="1734" xr:uid="{2B72C059-7024-4AC0-A3E8-95C131C757C9}"/>
    <cellStyle name="Normal 7 2 2 2 4 4" xfId="1735" xr:uid="{7CBD9B92-D281-4E16-8512-E0052324D48F}"/>
    <cellStyle name="Normal 7 2 2 2 5" xfId="689" xr:uid="{E474A81C-A8B1-4B80-8600-C1008E5CFE00}"/>
    <cellStyle name="Normal 7 2 2 2 5 2" xfId="1736" xr:uid="{41D4C934-9B09-42F3-A668-A4F80E481305}"/>
    <cellStyle name="Normal 7 2 2 2 5 2 2" xfId="1737" xr:uid="{274FEFA6-6D24-42C1-A099-1A2A6CE84CAB}"/>
    <cellStyle name="Normal 7 2 2 2 5 3" xfId="1738" xr:uid="{E1241B65-6161-4D08-8D81-041733D8625B}"/>
    <cellStyle name="Normal 7 2 2 2 5 4" xfId="3433" xr:uid="{74F3A31B-28C4-4D0F-828B-1FC4BA4714BD}"/>
    <cellStyle name="Normal 7 2 2 2 6" xfId="1739" xr:uid="{5742572E-18CA-431A-8CCD-3B65D2A98FD7}"/>
    <cellStyle name="Normal 7 2 2 2 6 2" xfId="1740" xr:uid="{8193E1C5-D0C2-4D6B-BEED-C2B4D95E951B}"/>
    <cellStyle name="Normal 7 2 2 2 7" xfId="1741" xr:uid="{90E19BA8-8DE5-4EDB-8256-C840BF1515D0}"/>
    <cellStyle name="Normal 7 2 2 2 8" xfId="3434" xr:uid="{EAC1F2DF-7A71-44FD-8B44-566CACA1ADF5}"/>
    <cellStyle name="Normal 7 2 2 3" xfId="353" xr:uid="{DC09DFFF-C7B9-4A74-A026-2A9C5B051FDD}"/>
    <cellStyle name="Normal 7 2 2 3 2" xfId="690" xr:uid="{DC0F9FBE-2C15-48CC-9374-88BC8CB4DA19}"/>
    <cellStyle name="Normal 7 2 2 3 2 2" xfId="691" xr:uid="{11F1EE0F-32D8-45FE-AD90-3E74B95F5B7E}"/>
    <cellStyle name="Normal 7 2 2 3 2 2 2" xfId="1742" xr:uid="{CE3E45C6-D71A-454D-9C65-815B7B5BE68B}"/>
    <cellStyle name="Normal 7 2 2 3 2 2 2 2" xfId="1743" xr:uid="{1C8B2C81-A030-49E5-9A16-9F4CB6425C78}"/>
    <cellStyle name="Normal 7 2 2 3 2 2 3" xfId="1744" xr:uid="{E88FE122-FA89-4ECA-A7DF-C190F90CD16B}"/>
    <cellStyle name="Normal 7 2 2 3 2 3" xfId="1745" xr:uid="{D43ABBB3-E83D-458D-A853-37D6AF55853F}"/>
    <cellStyle name="Normal 7 2 2 3 2 3 2" xfId="1746" xr:uid="{2A1E2E28-EBAE-4DA5-BF90-6D6AAB6163FA}"/>
    <cellStyle name="Normal 7 2 2 3 2 4" xfId="1747" xr:uid="{46ADAC93-257D-4CAD-96E4-8C156E977C86}"/>
    <cellStyle name="Normal 7 2 2 3 3" xfId="692" xr:uid="{EE4E3160-BE0D-45E2-93BA-0BE2DFCDD5A7}"/>
    <cellStyle name="Normal 7 2 2 3 3 2" xfId="1748" xr:uid="{D1AC94BC-C676-4898-BDEA-6940C83B63B5}"/>
    <cellStyle name="Normal 7 2 2 3 3 2 2" xfId="1749" xr:uid="{2647BE0D-128A-49A9-8CB2-53C5A2DC05D0}"/>
    <cellStyle name="Normal 7 2 2 3 3 3" xfId="1750" xr:uid="{B9C419C6-5B6B-45AB-A8BF-3116295B43A4}"/>
    <cellStyle name="Normal 7 2 2 3 3 4" xfId="3435" xr:uid="{523B124B-C9D4-464F-A199-5CD78CE6E343}"/>
    <cellStyle name="Normal 7 2 2 3 4" xfId="1751" xr:uid="{66EF9747-BAF3-4965-B8CB-59024F54B30D}"/>
    <cellStyle name="Normal 7 2 2 3 4 2" xfId="1752" xr:uid="{FBF15830-9A02-4AFB-BCC7-1CECC4F6CC15}"/>
    <cellStyle name="Normal 7 2 2 3 5" xfId="1753" xr:uid="{04D68F96-FC5C-4159-B0C8-7860163E89E7}"/>
    <cellStyle name="Normal 7 2 2 3 6" xfId="3436" xr:uid="{259F6B68-00F2-4316-9735-50EA1C7A967E}"/>
    <cellStyle name="Normal 7 2 2 4" xfId="354" xr:uid="{DE0FB39D-E57E-4DC8-A05E-768605FC81DB}"/>
    <cellStyle name="Normal 7 2 2 4 2" xfId="693" xr:uid="{F12AF24E-7DA8-43BE-A3F3-C66293A1350B}"/>
    <cellStyle name="Normal 7 2 2 4 2 2" xfId="694" xr:uid="{EF7FBF02-0106-408C-A681-46B56D1AA326}"/>
    <cellStyle name="Normal 7 2 2 4 2 2 2" xfId="1754" xr:uid="{9A8AFAAB-DF61-4925-9D0B-B4564D98CC90}"/>
    <cellStyle name="Normal 7 2 2 4 2 2 2 2" xfId="1755" xr:uid="{FB13DBE0-45FD-4B22-B734-0B65CAD4A583}"/>
    <cellStyle name="Normal 7 2 2 4 2 2 3" xfId="1756" xr:uid="{76DC81FC-88CD-403D-BEC1-F6E7D3994BFD}"/>
    <cellStyle name="Normal 7 2 2 4 2 3" xfId="1757" xr:uid="{49EED0F9-7489-4B90-A5C7-D7BC0066E68C}"/>
    <cellStyle name="Normal 7 2 2 4 2 3 2" xfId="1758" xr:uid="{8C927CD5-540A-4C80-A695-0948BA0CE7C4}"/>
    <cellStyle name="Normal 7 2 2 4 2 4" xfId="1759" xr:uid="{BD3E064B-E139-457E-B295-DA5A20A3644B}"/>
    <cellStyle name="Normal 7 2 2 4 3" xfId="695" xr:uid="{86AB18D0-6BD5-430C-8ED7-C8A28C98C0F3}"/>
    <cellStyle name="Normal 7 2 2 4 3 2" xfId="1760" xr:uid="{DC56D28C-5A85-465D-A9F8-D821E564E4BE}"/>
    <cellStyle name="Normal 7 2 2 4 3 2 2" xfId="1761" xr:uid="{B178A28B-05AD-4E8B-8DCA-E6BF51B949B6}"/>
    <cellStyle name="Normal 7 2 2 4 3 3" xfId="1762" xr:uid="{B1A801F9-3232-4885-A505-089EE380380F}"/>
    <cellStyle name="Normal 7 2 2 4 4" xfId="1763" xr:uid="{080F0F16-4622-44D9-8394-6E2D4E1797BA}"/>
    <cellStyle name="Normal 7 2 2 4 4 2" xfId="1764" xr:uid="{3E1A5583-4BE5-45B5-A673-5A6EB58EEE86}"/>
    <cellStyle name="Normal 7 2 2 4 5" xfId="1765" xr:uid="{ED245466-D077-43B4-910A-DF4266BEDEAD}"/>
    <cellStyle name="Normal 7 2 2 5" xfId="355" xr:uid="{C84F6FE5-B9FF-4BFC-9C1C-92108E803A54}"/>
    <cellStyle name="Normal 7 2 2 5 2" xfId="696" xr:uid="{EA952596-5CC0-45DF-AF17-CAFA8373D3EB}"/>
    <cellStyle name="Normal 7 2 2 5 2 2" xfId="1766" xr:uid="{429F9A2D-AD78-48B3-B67F-D8AFFD38C8F4}"/>
    <cellStyle name="Normal 7 2 2 5 2 2 2" xfId="1767" xr:uid="{A712E93C-0D6B-455F-8968-98FCAB348F5B}"/>
    <cellStyle name="Normal 7 2 2 5 2 3" xfId="1768" xr:uid="{42EF5BC8-7708-423F-BDED-C8FD67412721}"/>
    <cellStyle name="Normal 7 2 2 5 3" xfId="1769" xr:uid="{A3E31802-C27C-4802-8AED-D14AAEB81697}"/>
    <cellStyle name="Normal 7 2 2 5 3 2" xfId="1770" xr:uid="{3268FB28-5A23-41A4-8F28-AD6041778067}"/>
    <cellStyle name="Normal 7 2 2 5 4" xfId="1771" xr:uid="{1D6C3989-BD81-41D3-9797-EFA7E59D5DFA}"/>
    <cellStyle name="Normal 7 2 2 6" xfId="697" xr:uid="{4C5D5766-17AD-41F0-83C7-7133BF79F149}"/>
    <cellStyle name="Normal 7 2 2 6 2" xfId="1772" xr:uid="{0CBFE26C-E4DD-4FA0-BF71-3ADF1B5A09BE}"/>
    <cellStyle name="Normal 7 2 2 6 2 2" xfId="1773" xr:uid="{3AFA1060-6463-4E7E-AE98-FAAD9EEC7A96}"/>
    <cellStyle name="Normal 7 2 2 6 3" xfId="1774" xr:uid="{1D40EA4F-E03C-47B8-842F-06C131D128E1}"/>
    <cellStyle name="Normal 7 2 2 6 4" xfId="3437" xr:uid="{B306B381-5069-45B5-B09B-75FA98998DCF}"/>
    <cellStyle name="Normal 7 2 2 7" xfId="1775" xr:uid="{2DC5DB25-0615-4758-A6B4-019C847548E6}"/>
    <cellStyle name="Normal 7 2 2 7 2" xfId="1776" xr:uid="{A6AA349F-3D8F-4785-AA22-815C4FD9E4B1}"/>
    <cellStyle name="Normal 7 2 2 8" xfId="1777" xr:uid="{3AD7B1C9-6229-48C0-AC02-2CD895DB35AF}"/>
    <cellStyle name="Normal 7 2 2 9" xfId="3438" xr:uid="{CE34F52A-735D-4891-ADB0-73B6DBF7856C}"/>
    <cellStyle name="Normal 7 2 3" xfId="136" xr:uid="{FCA88C0D-214B-47F6-BF9C-8D2531F1B1AD}"/>
    <cellStyle name="Normal 7 2 3 2" xfId="137" xr:uid="{944959CF-3F36-4850-AE28-2C63BE7BC694}"/>
    <cellStyle name="Normal 7 2 3 2 2" xfId="698" xr:uid="{03484886-4F2C-4754-AE09-6C33641B0501}"/>
    <cellStyle name="Normal 7 2 3 2 2 2" xfId="699" xr:uid="{8B7F6768-3173-448D-A313-C09A9F7F5D59}"/>
    <cellStyle name="Normal 7 2 3 2 2 2 2" xfId="1778" xr:uid="{27A09574-00ED-4374-B606-3A4C36711BB8}"/>
    <cellStyle name="Normal 7 2 3 2 2 2 2 2" xfId="1779" xr:uid="{FDDDDDFA-4058-4BBA-9A19-A1887EE12B4C}"/>
    <cellStyle name="Normal 7 2 3 2 2 2 3" xfId="1780" xr:uid="{678C15AF-92CD-48A2-AF79-CD7026F490EC}"/>
    <cellStyle name="Normal 7 2 3 2 2 3" xfId="1781" xr:uid="{6C2754E5-2FF7-4979-9C5F-79CEA4C14E1C}"/>
    <cellStyle name="Normal 7 2 3 2 2 3 2" xfId="1782" xr:uid="{BF1DB286-B67C-4D3D-BF4C-37EE53B71380}"/>
    <cellStyle name="Normal 7 2 3 2 2 4" xfId="1783" xr:uid="{953D41B4-E687-4CD3-8AC4-43B2DA7ABB34}"/>
    <cellStyle name="Normal 7 2 3 2 3" xfId="700" xr:uid="{6E180C6E-8F08-49D3-AB51-7CD240F826CF}"/>
    <cellStyle name="Normal 7 2 3 2 3 2" xfId="1784" xr:uid="{53532D67-FAB2-43DC-97B8-92BE6A72D9FA}"/>
    <cellStyle name="Normal 7 2 3 2 3 2 2" xfId="1785" xr:uid="{0D85DCD6-F27F-48C5-8F20-CD65B73F41C8}"/>
    <cellStyle name="Normal 7 2 3 2 3 3" xfId="1786" xr:uid="{046FFA69-E752-41CA-8DC7-85B6123D5783}"/>
    <cellStyle name="Normal 7 2 3 2 3 4" xfId="3439" xr:uid="{5BE6CE3E-903E-485C-8900-1288275B08CE}"/>
    <cellStyle name="Normal 7 2 3 2 4" xfId="1787" xr:uid="{C9456F1F-4C18-4437-B643-DD98C715855A}"/>
    <cellStyle name="Normal 7 2 3 2 4 2" xfId="1788" xr:uid="{06E88253-C879-4BA7-A622-5D02CADC5926}"/>
    <cellStyle name="Normal 7 2 3 2 5" xfId="1789" xr:uid="{1C89B71A-F5FE-4D29-A775-05604F7BC7D0}"/>
    <cellStyle name="Normal 7 2 3 2 6" xfId="3440" xr:uid="{A6248D28-3A50-49F5-A961-CCEFE39A2B94}"/>
    <cellStyle name="Normal 7 2 3 3" xfId="356" xr:uid="{4E81A12F-22A3-462C-BAAF-F530EBEEE17E}"/>
    <cellStyle name="Normal 7 2 3 3 2" xfId="701" xr:uid="{0AD6D1AE-CAAF-4C16-9DD8-0AAC96A23B17}"/>
    <cellStyle name="Normal 7 2 3 3 2 2" xfId="702" xr:uid="{FAB9634F-25D3-4086-9891-AD710A7B57BF}"/>
    <cellStyle name="Normal 7 2 3 3 2 2 2" xfId="1790" xr:uid="{51BF28CB-C8E5-4798-8226-1B9DA16D4F70}"/>
    <cellStyle name="Normal 7 2 3 3 2 2 2 2" xfId="1791" xr:uid="{0DA12284-A277-43E4-B134-ED5C9E8E361D}"/>
    <cellStyle name="Normal 7 2 3 3 2 2 3" xfId="1792" xr:uid="{93F1F9C2-366F-4C32-9F96-1DE4B3F17071}"/>
    <cellStyle name="Normal 7 2 3 3 2 3" xfId="1793" xr:uid="{FD37053A-4FFE-4B69-B942-03A540C4B449}"/>
    <cellStyle name="Normal 7 2 3 3 2 3 2" xfId="1794" xr:uid="{37FD279F-211F-4D6F-A68D-62AEBB787888}"/>
    <cellStyle name="Normal 7 2 3 3 2 4" xfId="1795" xr:uid="{C629160C-6B1C-41C0-98C1-F611527D2914}"/>
    <cellStyle name="Normal 7 2 3 3 3" xfId="703" xr:uid="{EF9DE23E-5A83-4566-825A-6758CBE55513}"/>
    <cellStyle name="Normal 7 2 3 3 3 2" xfId="1796" xr:uid="{4E3506A9-0C32-4C14-A83E-3B9318BAE093}"/>
    <cellStyle name="Normal 7 2 3 3 3 2 2" xfId="1797" xr:uid="{7F487BAD-A768-4D4C-B7F1-195DC34B2B27}"/>
    <cellStyle name="Normal 7 2 3 3 3 3" xfId="1798" xr:uid="{A06F079E-0999-4739-8472-858DC7637FED}"/>
    <cellStyle name="Normal 7 2 3 3 4" xfId="1799" xr:uid="{AAAD4F18-A1E5-4898-8969-23328989ADD1}"/>
    <cellStyle name="Normal 7 2 3 3 4 2" xfId="1800" xr:uid="{1C54608A-B5AA-4769-AA41-1FB190019127}"/>
    <cellStyle name="Normal 7 2 3 3 5" xfId="1801" xr:uid="{493AFFC7-A982-4981-8126-23504EB7B792}"/>
    <cellStyle name="Normal 7 2 3 4" xfId="357" xr:uid="{76BB540D-0B89-460F-A204-BD76102D9633}"/>
    <cellStyle name="Normal 7 2 3 4 2" xfId="704" xr:uid="{1DFDF8D7-8CA4-40F4-AEEB-A979F4EF7227}"/>
    <cellStyle name="Normal 7 2 3 4 2 2" xfId="1802" xr:uid="{1B34C0E1-FA03-48D9-A15B-D378540CDD60}"/>
    <cellStyle name="Normal 7 2 3 4 2 2 2" xfId="1803" xr:uid="{6EF68BCB-DD5B-402F-8752-FEF786214994}"/>
    <cellStyle name="Normal 7 2 3 4 2 3" xfId="1804" xr:uid="{076EEA19-D2E7-4C86-938B-DAA681CB5069}"/>
    <cellStyle name="Normal 7 2 3 4 3" xfId="1805" xr:uid="{B6546CBC-6141-407A-81BC-AC22D717E96E}"/>
    <cellStyle name="Normal 7 2 3 4 3 2" xfId="1806" xr:uid="{DDCD8B6A-BDBD-4CDE-8249-16458DB47B55}"/>
    <cellStyle name="Normal 7 2 3 4 4" xfId="1807" xr:uid="{DF1DAE94-25EC-4B1F-8A7D-B3C26EE62F12}"/>
    <cellStyle name="Normal 7 2 3 5" xfId="705" xr:uid="{A0AE66E6-1AF3-4A13-B815-EC020A5239F9}"/>
    <cellStyle name="Normal 7 2 3 5 2" xfId="1808" xr:uid="{7FD52449-7EDE-4F15-A62C-B6B6980BF7C9}"/>
    <cellStyle name="Normal 7 2 3 5 2 2" xfId="1809" xr:uid="{342C26B3-5F64-44B7-8FE7-8EF55553428B}"/>
    <cellStyle name="Normal 7 2 3 5 3" xfId="1810" xr:uid="{902267F6-C1F7-4E12-B3AC-C687A91E5D85}"/>
    <cellStyle name="Normal 7 2 3 5 4" xfId="3441" xr:uid="{A0470A87-38CA-4B21-B598-2165E4A68BE5}"/>
    <cellStyle name="Normal 7 2 3 6" xfId="1811" xr:uid="{EF993A76-74C8-4826-B649-898F84D6CC3C}"/>
    <cellStyle name="Normal 7 2 3 6 2" xfId="1812" xr:uid="{2F13C242-CE72-4FB4-BFA1-6969CF86028A}"/>
    <cellStyle name="Normal 7 2 3 7" xfId="1813" xr:uid="{682B44CA-213A-4AA3-868B-0D86E57DC44D}"/>
    <cellStyle name="Normal 7 2 3 8" xfId="3442" xr:uid="{D92210E6-EC17-4C50-B2E4-CE849722224E}"/>
    <cellStyle name="Normal 7 2 4" xfId="138" xr:uid="{72F1A3AC-CE7D-4809-BA8A-FF9D4CF7655F}"/>
    <cellStyle name="Normal 7 2 4 2" xfId="452" xr:uid="{AF654A47-D1FC-4930-A706-79D58A88D4F3}"/>
    <cellStyle name="Normal 7 2 4 2 2" xfId="706" xr:uid="{4D627FAB-0BEC-450A-A55F-8D530397D79F}"/>
    <cellStyle name="Normal 7 2 4 2 2 2" xfId="1814" xr:uid="{C9A3F639-4658-4243-9FAD-B0EEA1154B15}"/>
    <cellStyle name="Normal 7 2 4 2 2 2 2" xfId="1815" xr:uid="{41BFD52D-401A-4BE2-A781-3B100FCA9EE6}"/>
    <cellStyle name="Normal 7 2 4 2 2 3" xfId="1816" xr:uid="{7116AAA8-05A4-4DB9-82AA-65BE5875B6B5}"/>
    <cellStyle name="Normal 7 2 4 2 2 4" xfId="3443" xr:uid="{C978B46E-2F40-419A-B28A-EDB8E705F253}"/>
    <cellStyle name="Normal 7 2 4 2 3" xfId="1817" xr:uid="{C1F7252B-E979-4EA0-BFC6-BC364A3726A4}"/>
    <cellStyle name="Normal 7 2 4 2 3 2" xfId="1818" xr:uid="{F6722FAA-3C25-424F-848E-4EBC5A15E79E}"/>
    <cellStyle name="Normal 7 2 4 2 4" xfId="1819" xr:uid="{CF69DD4E-19E1-44B7-8420-4F4C4EBF8939}"/>
    <cellStyle name="Normal 7 2 4 2 5" xfId="3444" xr:uid="{C2AD8F23-A4DB-4132-9B10-FD84ACA20F9D}"/>
    <cellStyle name="Normal 7 2 4 3" xfId="707" xr:uid="{1112B953-90D7-46E4-901C-9484FD9623E8}"/>
    <cellStyle name="Normal 7 2 4 3 2" xfId="1820" xr:uid="{8AAE71A7-4C80-4120-80D5-0D6BDAFD655D}"/>
    <cellStyle name="Normal 7 2 4 3 2 2" xfId="1821" xr:uid="{DE27F92B-0E4D-46EC-96D6-52B9A4140ED9}"/>
    <cellStyle name="Normal 7 2 4 3 3" xfId="1822" xr:uid="{357FEF53-3344-4CF9-B27E-ADB47CC98852}"/>
    <cellStyle name="Normal 7 2 4 3 4" xfId="3445" xr:uid="{B31BCF24-11AD-4D78-A948-4FFEACE5ABF5}"/>
    <cellStyle name="Normal 7 2 4 4" xfId="1823" xr:uid="{21FFC0E4-105C-4CBB-854B-0F88E54B647C}"/>
    <cellStyle name="Normal 7 2 4 4 2" xfId="1824" xr:uid="{2E3C7739-970A-4702-B85E-9F455571E041}"/>
    <cellStyle name="Normal 7 2 4 4 3" xfId="3446" xr:uid="{6D4DB05C-0128-4367-B6BA-E9F36B5A9120}"/>
    <cellStyle name="Normal 7 2 4 4 4" xfId="3447" xr:uid="{972D3CDE-4503-454B-8906-C82348D66720}"/>
    <cellStyle name="Normal 7 2 4 5" xfId="1825" xr:uid="{1798E700-2083-4EB5-A170-3DC04AD137D3}"/>
    <cellStyle name="Normal 7 2 4 6" xfId="3448" xr:uid="{7F3DF54F-59EA-46F3-A42E-ED813FA38A8D}"/>
    <cellStyle name="Normal 7 2 4 7" xfId="3449" xr:uid="{0048E6D4-F7E4-40B3-875E-B549F6C215A7}"/>
    <cellStyle name="Normal 7 2 5" xfId="358" xr:uid="{AF6D12E6-DC9F-4600-A237-2B62B9A5A74D}"/>
    <cellStyle name="Normal 7 2 5 2" xfId="708" xr:uid="{6AFCB98C-4925-4DEB-8F48-50104D0F5AD6}"/>
    <cellStyle name="Normal 7 2 5 2 2" xfId="709" xr:uid="{716B8171-6EBA-4D01-A9D9-7DBEB734FFC3}"/>
    <cellStyle name="Normal 7 2 5 2 2 2" xfId="1826" xr:uid="{F0C8B8B7-E6C2-40F1-9179-783C979D6471}"/>
    <cellStyle name="Normal 7 2 5 2 2 2 2" xfId="1827" xr:uid="{51E57030-01EA-478C-9F82-974F7993B728}"/>
    <cellStyle name="Normal 7 2 5 2 2 3" xfId="1828" xr:uid="{79201F8B-10DB-4BC9-BC5B-91A7670C6353}"/>
    <cellStyle name="Normal 7 2 5 2 3" xfId="1829" xr:uid="{F204B110-D870-4C0A-812A-B27E7B9F90A3}"/>
    <cellStyle name="Normal 7 2 5 2 3 2" xfId="1830" xr:uid="{B830F57F-F8BA-46CF-BD1A-44818F953796}"/>
    <cellStyle name="Normal 7 2 5 2 4" xfId="1831" xr:uid="{6D8AA85B-016F-4C7C-A374-5DB5586FC276}"/>
    <cellStyle name="Normal 7 2 5 3" xfId="710" xr:uid="{2C770188-F463-471D-A57C-F4D94EB0EBC1}"/>
    <cellStyle name="Normal 7 2 5 3 2" xfId="1832" xr:uid="{A2A5630E-7DB9-4875-A16D-6D828A34DA8C}"/>
    <cellStyle name="Normal 7 2 5 3 2 2" xfId="1833" xr:uid="{0709BC94-CFB1-42D3-8E9D-E3611F942560}"/>
    <cellStyle name="Normal 7 2 5 3 3" xfId="1834" xr:uid="{EE623485-34AA-4C5E-A73C-E3DD703FB21C}"/>
    <cellStyle name="Normal 7 2 5 3 4" xfId="3450" xr:uid="{768BBFDB-F823-44A0-B36E-CCC436F509E5}"/>
    <cellStyle name="Normal 7 2 5 4" xfId="1835" xr:uid="{6CF03DB8-B8F9-4CF9-B989-9F64E462ABF7}"/>
    <cellStyle name="Normal 7 2 5 4 2" xfId="1836" xr:uid="{0ACDAE94-0109-4506-97F1-2ED13AE30392}"/>
    <cellStyle name="Normal 7 2 5 5" xfId="1837" xr:uid="{6C072225-DA2B-40B9-812B-984A633C0D4F}"/>
    <cellStyle name="Normal 7 2 5 6" xfId="3451" xr:uid="{7A269723-685D-4BB3-8DBE-CC1712A93667}"/>
    <cellStyle name="Normal 7 2 6" xfId="359" xr:uid="{203806A2-3B8E-4A6F-8A05-422985F3B0D5}"/>
    <cellStyle name="Normal 7 2 6 2" xfId="711" xr:uid="{270F3C6D-0ED8-4E9A-89CB-A7508534D01F}"/>
    <cellStyle name="Normal 7 2 6 2 2" xfId="1838" xr:uid="{7E7FF668-E846-4E19-BC62-9E2C23B1C14A}"/>
    <cellStyle name="Normal 7 2 6 2 2 2" xfId="1839" xr:uid="{07E7E0E9-2D4E-4F56-B832-82B8CFD68539}"/>
    <cellStyle name="Normal 7 2 6 2 3" xfId="1840" xr:uid="{F9DE56DC-93B5-4CEB-802C-63C0BA65C518}"/>
    <cellStyle name="Normal 7 2 6 2 4" xfId="3452" xr:uid="{AAE3D107-B357-484F-9D1F-82E15A4F749B}"/>
    <cellStyle name="Normal 7 2 6 3" xfId="1841" xr:uid="{D55FFEAF-6514-4542-8E2B-FCC23DCCFBC1}"/>
    <cellStyle name="Normal 7 2 6 3 2" xfId="1842" xr:uid="{C10AB4FD-F104-4816-B9D0-43D657738733}"/>
    <cellStyle name="Normal 7 2 6 4" xfId="1843" xr:uid="{E04D30E8-58D3-4ACE-A1C0-F10D07EBFD87}"/>
    <cellStyle name="Normal 7 2 6 5" xfId="3453" xr:uid="{3F25F4F3-14C6-4B9D-9ACC-13B3C328E217}"/>
    <cellStyle name="Normal 7 2 7" xfId="712" xr:uid="{8406A8BF-312E-4B55-9CB6-EAC50F32C4F6}"/>
    <cellStyle name="Normal 7 2 7 2" xfId="1844" xr:uid="{617683A2-E952-474D-930C-9697E7956B01}"/>
    <cellStyle name="Normal 7 2 7 2 2" xfId="1845" xr:uid="{F25F25CE-F9CE-400D-A422-22E625B5D9E5}"/>
    <cellStyle name="Normal 7 2 7 2 3" xfId="4412" xr:uid="{83456E2F-61ED-4819-A686-C149C751DED6}"/>
    <cellStyle name="Normal 7 2 7 3" xfId="1846" xr:uid="{84C81EAF-B8DB-4371-8275-B98FB8C3552F}"/>
    <cellStyle name="Normal 7 2 7 4" xfId="3454" xr:uid="{E7163477-DF81-4613-BCD4-D85AD1E55FFF}"/>
    <cellStyle name="Normal 7 2 7 4 2" xfId="4582" xr:uid="{AF8254E3-A4A6-4CDB-8AB0-AD13AA56625A}"/>
    <cellStyle name="Normal 7 2 7 4 3" xfId="4689" xr:uid="{4C45FCE1-D7F3-4653-A138-952CCE70681E}"/>
    <cellStyle name="Normal 7 2 7 4 4" xfId="4611" xr:uid="{FA4039D8-4826-427D-86AF-E39F77B5F4E5}"/>
    <cellStyle name="Normal 7 2 8" xfId="1847" xr:uid="{0CA48EC8-F235-46E0-94F0-0AF7A5702856}"/>
    <cellStyle name="Normal 7 2 8 2" xfId="1848" xr:uid="{60A37C65-E909-4A3B-9432-BA88FF3FA78F}"/>
    <cellStyle name="Normal 7 2 8 3" xfId="3455" xr:uid="{82F841A4-445F-47D6-A722-B4287CC28E06}"/>
    <cellStyle name="Normal 7 2 8 4" xfId="3456" xr:uid="{6B514271-0412-4FDC-B113-070DAF1625D7}"/>
    <cellStyle name="Normal 7 2 9" xfId="1849" xr:uid="{6D7BB419-AF61-4355-A804-86F8A685BF3D}"/>
    <cellStyle name="Normal 7 3" xfId="139" xr:uid="{4B82D2FB-4BD1-4671-BE92-038A820B0D0D}"/>
    <cellStyle name="Normal 7 3 10" xfId="3457" xr:uid="{426518AD-3F6E-4EF3-A42D-58D56050B677}"/>
    <cellStyle name="Normal 7 3 11" xfId="3458" xr:uid="{64CF4E20-4250-48DD-A8E1-7D1E7375DB92}"/>
    <cellStyle name="Normal 7 3 2" xfId="140" xr:uid="{7D268A14-FC61-4081-8711-F4DF90793E06}"/>
    <cellStyle name="Normal 7 3 2 2" xfId="141" xr:uid="{9376E704-0754-426E-AB38-F154E9D4CECE}"/>
    <cellStyle name="Normal 7 3 2 2 2" xfId="360" xr:uid="{A8FC5CF9-7DAD-466A-ADAB-89739972373F}"/>
    <cellStyle name="Normal 7 3 2 2 2 2" xfId="713" xr:uid="{2D8D9DC0-ED42-4143-95A2-4FAA4106AD7A}"/>
    <cellStyle name="Normal 7 3 2 2 2 2 2" xfId="1850" xr:uid="{7018B316-A4EC-4AB7-85B0-76FB31E7B716}"/>
    <cellStyle name="Normal 7 3 2 2 2 2 2 2" xfId="1851" xr:uid="{98742B0F-53A1-4204-91E3-46B1D7DA329C}"/>
    <cellStyle name="Normal 7 3 2 2 2 2 3" xfId="1852" xr:uid="{D143E72C-4848-4497-9D47-B18E7B689359}"/>
    <cellStyle name="Normal 7 3 2 2 2 2 4" xfId="3459" xr:uid="{9B8EFF4A-6CFF-4263-BA63-50B10476FDFA}"/>
    <cellStyle name="Normal 7 3 2 2 2 3" xfId="1853" xr:uid="{C02DADBE-25F5-41F8-9A34-B23739FFD0EA}"/>
    <cellStyle name="Normal 7 3 2 2 2 3 2" xfId="1854" xr:uid="{14B611CE-28E3-4BC0-BEA2-FF1F72F459E7}"/>
    <cellStyle name="Normal 7 3 2 2 2 3 3" xfId="3460" xr:uid="{57CD3235-A4D2-4BAF-95FC-DDB68C04C3E9}"/>
    <cellStyle name="Normal 7 3 2 2 2 3 4" xfId="3461" xr:uid="{A0CF2312-4ADE-4FBC-9779-5EA29CB27EC6}"/>
    <cellStyle name="Normal 7 3 2 2 2 4" xfId="1855" xr:uid="{1CC2428F-9A45-42ED-8C63-96B24DBCE95D}"/>
    <cellStyle name="Normal 7 3 2 2 2 5" xfId="3462" xr:uid="{48F29C01-01B1-45C5-AE99-2A64988E950F}"/>
    <cellStyle name="Normal 7 3 2 2 2 6" xfId="3463" xr:uid="{460FB38D-1BB9-4342-979E-DF691C606446}"/>
    <cellStyle name="Normal 7 3 2 2 3" xfId="714" xr:uid="{A0B3CBD9-E64B-4A86-8841-F2D55928F5B0}"/>
    <cellStyle name="Normal 7 3 2 2 3 2" xfId="1856" xr:uid="{DC081735-54C3-4C1A-B282-1F8AC82024CD}"/>
    <cellStyle name="Normal 7 3 2 2 3 2 2" xfId="1857" xr:uid="{57B34542-BAD3-40A0-B6A2-326B0D7568EF}"/>
    <cellStyle name="Normal 7 3 2 2 3 2 3" xfId="3464" xr:uid="{3AD82896-64CB-4491-9144-E1467B7DAB79}"/>
    <cellStyle name="Normal 7 3 2 2 3 2 4" xfId="3465" xr:uid="{6CFA310E-D58C-414B-A6C4-FE63EB4D6F10}"/>
    <cellStyle name="Normal 7 3 2 2 3 3" xfId="1858" xr:uid="{86372B8E-F542-45ED-AA32-9C3CC7B589B0}"/>
    <cellStyle name="Normal 7 3 2 2 3 4" xfId="3466" xr:uid="{D27232C6-DD5E-4D1E-8C77-F79E5617697A}"/>
    <cellStyle name="Normal 7 3 2 2 3 5" xfId="3467" xr:uid="{B2BCF5A4-82E8-4FC7-80DB-4C2327951B34}"/>
    <cellStyle name="Normal 7 3 2 2 4" xfId="1859" xr:uid="{3EF0BB51-877A-4292-9B3A-5C2CBB1B0353}"/>
    <cellStyle name="Normal 7 3 2 2 4 2" xfId="1860" xr:uid="{8F263881-28AA-44E0-AF94-AE197C1DD22C}"/>
    <cellStyle name="Normal 7 3 2 2 4 3" xfId="3468" xr:uid="{3F4953AE-E42F-4B84-BD23-B5BFC3C5C37B}"/>
    <cellStyle name="Normal 7 3 2 2 4 4" xfId="3469" xr:uid="{DB779471-DDE3-4518-B186-00C11582730B}"/>
    <cellStyle name="Normal 7 3 2 2 5" xfId="1861" xr:uid="{84C6158A-ED7E-4B33-BD78-FA486EBE2E63}"/>
    <cellStyle name="Normal 7 3 2 2 5 2" xfId="3470" xr:uid="{1FA0D433-9C88-48F1-9463-B56A0C20430F}"/>
    <cellStyle name="Normal 7 3 2 2 5 3" xfId="3471" xr:uid="{D4318B7A-E7EB-46F3-82D2-2B98C93864D9}"/>
    <cellStyle name="Normal 7 3 2 2 5 4" xfId="3472" xr:uid="{419F051E-096F-47C6-9977-8D54D4644B9F}"/>
    <cellStyle name="Normal 7 3 2 2 6" xfId="3473" xr:uid="{EA86C695-7E72-433E-9E14-028870957C54}"/>
    <cellStyle name="Normal 7 3 2 2 7" xfId="3474" xr:uid="{B39069F3-7A60-46D2-A6A5-7469EC135251}"/>
    <cellStyle name="Normal 7 3 2 2 8" xfId="3475" xr:uid="{34773E59-E1E0-46ED-A924-EE7A76AD6A70}"/>
    <cellStyle name="Normal 7 3 2 3" xfId="361" xr:uid="{2031DE70-8A3B-44A3-8104-E5BAC82D4F9D}"/>
    <cellStyle name="Normal 7 3 2 3 2" xfId="715" xr:uid="{BD95FE2A-E478-48EA-B425-BD0A1F2A773B}"/>
    <cellStyle name="Normal 7 3 2 3 2 2" xfId="716" xr:uid="{B44D5FA3-891A-4CC4-A07B-C4FB3EC98A6F}"/>
    <cellStyle name="Normal 7 3 2 3 2 2 2" xfId="1862" xr:uid="{5C4F346D-292C-47F8-B12C-2BE9953DA02E}"/>
    <cellStyle name="Normal 7 3 2 3 2 2 2 2" xfId="1863" xr:uid="{63565AE4-03AF-4A73-B924-99BB4F0FFF02}"/>
    <cellStyle name="Normal 7 3 2 3 2 2 3" xfId="1864" xr:uid="{07B7C9A3-D545-48BF-8AF8-B4C1D7941E6C}"/>
    <cellStyle name="Normal 7 3 2 3 2 3" xfId="1865" xr:uid="{7445A502-4E39-4EDE-90A5-E846B9DE8901}"/>
    <cellStyle name="Normal 7 3 2 3 2 3 2" xfId="1866" xr:uid="{8DAF3C29-8C5D-4996-882E-E2DC2EAC1E25}"/>
    <cellStyle name="Normal 7 3 2 3 2 4" xfId="1867" xr:uid="{F9ECC82E-0D04-4F29-B48F-7E67FA05854A}"/>
    <cellStyle name="Normal 7 3 2 3 3" xfId="717" xr:uid="{4951D76C-4891-4B85-9AB0-DBBF4F18FF37}"/>
    <cellStyle name="Normal 7 3 2 3 3 2" xfId="1868" xr:uid="{5973331B-93A0-4288-AEE6-E8C01BD33B98}"/>
    <cellStyle name="Normal 7 3 2 3 3 2 2" xfId="1869" xr:uid="{A8FE542E-72DE-4C0B-9271-E7B1B74A6E23}"/>
    <cellStyle name="Normal 7 3 2 3 3 3" xfId="1870" xr:uid="{370BF202-4DEB-4D12-98D3-6546F38EB806}"/>
    <cellStyle name="Normal 7 3 2 3 3 4" xfId="3476" xr:uid="{D814524D-3CE8-4497-B6D5-46A09AB1892F}"/>
    <cellStyle name="Normal 7 3 2 3 4" xfId="1871" xr:uid="{79A11F32-7F76-4503-9980-68FABC707C41}"/>
    <cellStyle name="Normal 7 3 2 3 4 2" xfId="1872" xr:uid="{FBD15AD9-385E-4E48-BE96-432126A03D97}"/>
    <cellStyle name="Normal 7 3 2 3 5" xfId="1873" xr:uid="{5AA33645-7386-4F84-A3C3-3E130945C2FC}"/>
    <cellStyle name="Normal 7 3 2 3 6" xfId="3477" xr:uid="{D199B277-AE7D-4ED8-9EE0-F425547B50E4}"/>
    <cellStyle name="Normal 7 3 2 4" xfId="362" xr:uid="{414E85BA-89A5-4D0A-9DC6-DB252E125604}"/>
    <cellStyle name="Normal 7 3 2 4 2" xfId="718" xr:uid="{E52A0856-320F-47CE-9C39-DA2192207DB6}"/>
    <cellStyle name="Normal 7 3 2 4 2 2" xfId="1874" xr:uid="{929E266D-52A5-4AB3-8D78-0262B40B82E2}"/>
    <cellStyle name="Normal 7 3 2 4 2 2 2" xfId="1875" xr:uid="{D41ADA53-2D67-4FDC-AF36-3BE420B034E3}"/>
    <cellStyle name="Normal 7 3 2 4 2 3" xfId="1876" xr:uid="{D53EFB58-EC98-4685-9842-D8C8FEA4A217}"/>
    <cellStyle name="Normal 7 3 2 4 2 4" xfId="3478" xr:uid="{4A159F8A-6DA7-456F-AA56-FDE4FC624AE2}"/>
    <cellStyle name="Normal 7 3 2 4 3" xfId="1877" xr:uid="{DC1A76BB-86BC-46DC-8D1E-0B2494C8D273}"/>
    <cellStyle name="Normal 7 3 2 4 3 2" xfId="1878" xr:uid="{0732EB98-DA6F-4EB9-9B1C-4431504CE32B}"/>
    <cellStyle name="Normal 7 3 2 4 4" xfId="1879" xr:uid="{BA009C9B-B0FB-4212-9F91-08DF4056E4DF}"/>
    <cellStyle name="Normal 7 3 2 4 5" xfId="3479" xr:uid="{EE4D05F4-52F8-4312-8010-83B8CEE4E9EA}"/>
    <cellStyle name="Normal 7 3 2 5" xfId="363" xr:uid="{85F4A085-0162-4E9D-AEF2-7B149455AF8A}"/>
    <cellStyle name="Normal 7 3 2 5 2" xfId="1880" xr:uid="{BE818B98-988C-4EF6-9F72-0F3FB68A361D}"/>
    <cellStyle name="Normal 7 3 2 5 2 2" xfId="1881" xr:uid="{021435D1-3935-49F4-B831-6159E46B2FAC}"/>
    <cellStyle name="Normal 7 3 2 5 3" xfId="1882" xr:uid="{1AB839A8-F8DE-4E97-BB1B-45081CBC9EB1}"/>
    <cellStyle name="Normal 7 3 2 5 4" xfId="3480" xr:uid="{F8CCF1FE-0D2B-4D43-AE9A-832DE2D6A9CD}"/>
    <cellStyle name="Normal 7 3 2 6" xfId="1883" xr:uid="{F6E0C070-6EDF-458D-9684-E9C934A64C16}"/>
    <cellStyle name="Normal 7 3 2 6 2" xfId="1884" xr:uid="{06B02022-8BFD-4C2A-8DF6-427FC17451DC}"/>
    <cellStyle name="Normal 7 3 2 6 3" xfId="3481" xr:uid="{A9E6E757-0450-4E56-9DC6-B5CD2BF8915A}"/>
    <cellStyle name="Normal 7 3 2 6 4" xfId="3482" xr:uid="{C3E61EFE-0C07-47DD-AABA-1EAC77B33346}"/>
    <cellStyle name="Normal 7 3 2 7" xfId="1885" xr:uid="{42122246-9241-4684-B740-0957B3BFBFF3}"/>
    <cellStyle name="Normal 7 3 2 8" xfId="3483" xr:uid="{A2151806-396B-4D86-83EB-F620AA83302D}"/>
    <cellStyle name="Normal 7 3 2 9" xfId="3484" xr:uid="{C49FBB04-C138-4FD0-A386-A923A8C9F598}"/>
    <cellStyle name="Normal 7 3 3" xfId="142" xr:uid="{9CF93B9C-9819-408F-94C5-464B0E2A7409}"/>
    <cellStyle name="Normal 7 3 3 2" xfId="143" xr:uid="{BD40F919-C830-4E77-89D1-F3B4BECE5C4A}"/>
    <cellStyle name="Normal 7 3 3 2 2" xfId="719" xr:uid="{0496BF20-7E94-4ECF-9760-E7F282F7E7D9}"/>
    <cellStyle name="Normal 7 3 3 2 2 2" xfId="1886" xr:uid="{30B2273E-FBCC-45FF-900D-9FAC13460337}"/>
    <cellStyle name="Normal 7 3 3 2 2 2 2" xfId="1887" xr:uid="{035E51D1-3E96-4B22-9CCD-A5964411F002}"/>
    <cellStyle name="Normal 7 3 3 2 2 2 2 2" xfId="4487" xr:uid="{0AB89624-840C-46B4-87CC-1640DB63EAE0}"/>
    <cellStyle name="Normal 7 3 3 2 2 2 3" xfId="4488" xr:uid="{C84211C3-9F49-493B-A04C-66A3137AB9FD}"/>
    <cellStyle name="Normal 7 3 3 2 2 3" xfId="1888" xr:uid="{290D3F38-BD74-4A8A-B2E9-F20AEC0714B8}"/>
    <cellStyle name="Normal 7 3 3 2 2 3 2" xfId="4489" xr:uid="{834BBDCC-AF95-45E5-B5F0-89B771A8404F}"/>
    <cellStyle name="Normal 7 3 3 2 2 4" xfId="3485" xr:uid="{A330DC68-A844-4D7C-A0E7-8F954102C330}"/>
    <cellStyle name="Normal 7 3 3 2 3" xfId="1889" xr:uid="{396BDAEA-0AD1-4599-8AB4-003C9927007A}"/>
    <cellStyle name="Normal 7 3 3 2 3 2" xfId="1890" xr:uid="{90B77758-649C-4579-A0F1-195CF63FAF1A}"/>
    <cellStyle name="Normal 7 3 3 2 3 2 2" xfId="4490" xr:uid="{18142B0B-6351-4EFA-9163-84F74F07FC12}"/>
    <cellStyle name="Normal 7 3 3 2 3 3" xfId="3486" xr:uid="{63D45AF3-625E-4C25-89FC-7CBF423002F5}"/>
    <cellStyle name="Normal 7 3 3 2 3 4" xfId="3487" xr:uid="{71249756-2651-4F8E-9572-245A7F268022}"/>
    <cellStyle name="Normal 7 3 3 2 4" xfId="1891" xr:uid="{68FF7C9F-AEF3-4BA6-B463-ADA9D63A1786}"/>
    <cellStyle name="Normal 7 3 3 2 4 2" xfId="4491" xr:uid="{D8349C11-6B62-47F5-89B5-2DB34EE78F5D}"/>
    <cellStyle name="Normal 7 3 3 2 5" xfId="3488" xr:uid="{A023731D-5111-40F6-8ABF-2C94236FFD14}"/>
    <cellStyle name="Normal 7 3 3 2 6" xfId="3489" xr:uid="{74F99C01-2326-4DCF-9490-C30C8CC1E2BD}"/>
    <cellStyle name="Normal 7 3 3 3" xfId="364" xr:uid="{A781A36D-F9D3-41F6-8837-8D51FD8A54EC}"/>
    <cellStyle name="Normal 7 3 3 3 2" xfId="1892" xr:uid="{A4436A9C-A179-445B-8F93-7C375783C9EB}"/>
    <cellStyle name="Normal 7 3 3 3 2 2" xfId="1893" xr:uid="{0540AAA1-ADFA-4996-BB9F-468270A7B771}"/>
    <cellStyle name="Normal 7 3 3 3 2 2 2" xfId="4492" xr:uid="{6CB273AA-F759-4FD6-92C6-EB1B6FCEBBB6}"/>
    <cellStyle name="Normal 7 3 3 3 2 3" xfId="3490" xr:uid="{8FCDBD84-FBD9-470A-BD3B-970693E1879A}"/>
    <cellStyle name="Normal 7 3 3 3 2 4" xfId="3491" xr:uid="{7B0ADA9D-C7B6-4DDB-A797-6C5A289CA08D}"/>
    <cellStyle name="Normal 7 3 3 3 3" xfId="1894" xr:uid="{39E79C15-401D-4512-871E-3EB7E44608F0}"/>
    <cellStyle name="Normal 7 3 3 3 3 2" xfId="4493" xr:uid="{5ADAC82E-B0FD-4EB4-B119-9C969E0AAD0A}"/>
    <cellStyle name="Normal 7 3 3 3 4" xfId="3492" xr:uid="{AA0FEC1C-0B6D-4FB4-B63C-78902CB713B5}"/>
    <cellStyle name="Normal 7 3 3 3 5" xfId="3493" xr:uid="{373FE312-1209-419A-8917-82B20033DC77}"/>
    <cellStyle name="Normal 7 3 3 4" xfId="1895" xr:uid="{C20F9378-993C-4B44-83C3-3A2B3C7DA0AF}"/>
    <cellStyle name="Normal 7 3 3 4 2" xfId="1896" xr:uid="{C400AAA1-B1AE-4BEB-8937-ACE4DED48A56}"/>
    <cellStyle name="Normal 7 3 3 4 2 2" xfId="4494" xr:uid="{C3FCC5EB-25C4-4071-9D62-1093B61A2912}"/>
    <cellStyle name="Normal 7 3 3 4 3" xfId="3494" xr:uid="{A13FF0EB-A194-4455-AEC9-A4A235111930}"/>
    <cellStyle name="Normal 7 3 3 4 4" xfId="3495" xr:uid="{E78ADB51-A976-4BF9-A567-4C00CDD3D575}"/>
    <cellStyle name="Normal 7 3 3 5" xfId="1897" xr:uid="{6E2606FF-4E28-4FFE-AC35-589D652EE141}"/>
    <cellStyle name="Normal 7 3 3 5 2" xfId="3496" xr:uid="{3EE2CF8D-B6DB-40E2-B1FB-484966185EC4}"/>
    <cellStyle name="Normal 7 3 3 5 3" xfId="3497" xr:uid="{F5D3A48E-B82B-4A35-968C-C282DD6499A0}"/>
    <cellStyle name="Normal 7 3 3 5 4" xfId="3498" xr:uid="{6652C095-AFAE-4ECD-8078-7187C4A52251}"/>
    <cellStyle name="Normal 7 3 3 6" xfId="3499" xr:uid="{73C3114F-9D10-4DDA-97AF-3487F89BCC11}"/>
    <cellStyle name="Normal 7 3 3 7" xfId="3500" xr:uid="{B5DA014C-3A65-459C-8006-CDA94D309335}"/>
    <cellStyle name="Normal 7 3 3 8" xfId="3501" xr:uid="{CED7379E-18E7-40BE-8677-A777D56C2333}"/>
    <cellStyle name="Normal 7 3 4" xfId="144" xr:uid="{BB3CAA05-CF60-413F-945B-35F5C3FB1177}"/>
    <cellStyle name="Normal 7 3 4 2" xfId="720" xr:uid="{9A43B146-5585-4D0F-9E23-99710460E110}"/>
    <cellStyle name="Normal 7 3 4 2 2" xfId="721" xr:uid="{B3323ECB-0A2C-45CE-90AA-B97095B34D1E}"/>
    <cellStyle name="Normal 7 3 4 2 2 2" xfId="1898" xr:uid="{8ED3A1BF-67DB-49A3-9C16-7E7C02B517E8}"/>
    <cellStyle name="Normal 7 3 4 2 2 2 2" xfId="1899" xr:uid="{10A45788-223F-4EF2-9693-E5F59ED03729}"/>
    <cellStyle name="Normal 7 3 4 2 2 3" xfId="1900" xr:uid="{16ABF4C0-B481-4334-893B-589EE911D65C}"/>
    <cellStyle name="Normal 7 3 4 2 2 4" xfId="3502" xr:uid="{780CA181-16B1-4789-99CA-8F19563197DA}"/>
    <cellStyle name="Normal 7 3 4 2 3" xfId="1901" xr:uid="{E5856878-73E9-4E29-B4E4-C3AC38CFE133}"/>
    <cellStyle name="Normal 7 3 4 2 3 2" xfId="1902" xr:uid="{36CD11AF-B107-445B-B2F4-AC3512B94179}"/>
    <cellStyle name="Normal 7 3 4 2 4" xfId="1903" xr:uid="{C12AD42F-21BE-451C-BF80-68336C3A4217}"/>
    <cellStyle name="Normal 7 3 4 2 5" xfId="3503" xr:uid="{D20E8F6E-62B8-4AC0-9DF0-B8947D0D9131}"/>
    <cellStyle name="Normal 7 3 4 3" xfId="722" xr:uid="{4B21F3BE-05A9-4D8B-9064-436ED9099091}"/>
    <cellStyle name="Normal 7 3 4 3 2" xfId="1904" xr:uid="{279C8FF6-12ED-4AD6-960E-0D3ED5D689F0}"/>
    <cellStyle name="Normal 7 3 4 3 2 2" xfId="1905" xr:uid="{870F157F-FA70-407C-BE5E-8BB6DF5AF82D}"/>
    <cellStyle name="Normal 7 3 4 3 3" xfId="1906" xr:uid="{68405CA2-F2F3-416B-81B0-FA1FC40BCB4C}"/>
    <cellStyle name="Normal 7 3 4 3 4" xfId="3504" xr:uid="{9015E8E5-BFB4-4536-8D8E-E3ED4FCC4FD1}"/>
    <cellStyle name="Normal 7 3 4 4" xfId="1907" xr:uid="{58F585D1-D5DC-4170-9A32-8A214D17AAA1}"/>
    <cellStyle name="Normal 7 3 4 4 2" xfId="1908" xr:uid="{69092611-64E2-4B35-84D2-7C0938DE4FAE}"/>
    <cellStyle name="Normal 7 3 4 4 3" xfId="3505" xr:uid="{7F318404-78BC-46F3-AAC4-A87F0B2156EC}"/>
    <cellStyle name="Normal 7 3 4 4 4" xfId="3506" xr:uid="{26B7C440-C26E-484B-AC41-582347FFB373}"/>
    <cellStyle name="Normal 7 3 4 5" xfId="1909" xr:uid="{567CE3DA-1864-4473-AA7F-410B7CB96542}"/>
    <cellStyle name="Normal 7 3 4 6" xfId="3507" xr:uid="{0ADE62DC-AB8A-46EE-9EF1-DBA2F00E6763}"/>
    <cellStyle name="Normal 7 3 4 7" xfId="3508" xr:uid="{339EC19A-0669-49A4-A7F8-8F07F1CA7CB5}"/>
    <cellStyle name="Normal 7 3 5" xfId="365" xr:uid="{3D60BE07-DACB-4BEC-8CB4-5854925AFE26}"/>
    <cellStyle name="Normal 7 3 5 2" xfId="723" xr:uid="{DADF3E0D-D826-4BED-9B0D-356B8320AD39}"/>
    <cellStyle name="Normal 7 3 5 2 2" xfId="1910" xr:uid="{B81A0FE9-691F-4765-89BE-90E8688A7E13}"/>
    <cellStyle name="Normal 7 3 5 2 2 2" xfId="1911" xr:uid="{C20690D8-C8F8-4881-9864-546BEBEFB84C}"/>
    <cellStyle name="Normal 7 3 5 2 3" xfId="1912" xr:uid="{8DDB21E1-91E6-46F5-AA29-D99B76FEBD06}"/>
    <cellStyle name="Normal 7 3 5 2 4" xfId="3509" xr:uid="{95584ADB-9415-4B37-B720-7C8805413CC3}"/>
    <cellStyle name="Normal 7 3 5 3" xfId="1913" xr:uid="{6CF248C6-4639-42C2-80EA-4478D661D079}"/>
    <cellStyle name="Normal 7 3 5 3 2" xfId="1914" xr:uid="{69BC82BC-96AC-4E8A-8B14-6D2772691E8D}"/>
    <cellStyle name="Normal 7 3 5 3 3" xfId="3510" xr:uid="{5D9D09EA-15E7-43AB-A7B1-8B21B2686D2D}"/>
    <cellStyle name="Normal 7 3 5 3 4" xfId="3511" xr:uid="{8FBA2591-2675-495F-9B95-9D8EF2930984}"/>
    <cellStyle name="Normal 7 3 5 4" xfId="1915" xr:uid="{4B6B8F21-0407-4182-92E7-C6357620E575}"/>
    <cellStyle name="Normal 7 3 5 5" xfId="3512" xr:uid="{449EBD33-D00C-4227-A383-7F5310BAEC58}"/>
    <cellStyle name="Normal 7 3 5 6" xfId="3513" xr:uid="{C7C93838-702B-482C-944E-D92B2249C80E}"/>
    <cellStyle name="Normal 7 3 6" xfId="366" xr:uid="{40E58FC2-B80A-438C-B7F8-78C295259050}"/>
    <cellStyle name="Normal 7 3 6 2" xfId="1916" xr:uid="{2EB28821-1DC8-4674-970C-64974DDC0E45}"/>
    <cellStyle name="Normal 7 3 6 2 2" xfId="1917" xr:uid="{7D0EEF86-0DD9-422C-9E00-AE4892C997FB}"/>
    <cellStyle name="Normal 7 3 6 2 3" xfId="3514" xr:uid="{A6B738DA-279F-4816-8950-546C8C8AEBEC}"/>
    <cellStyle name="Normal 7 3 6 2 4" xfId="3515" xr:uid="{35918F93-57DC-48F7-9562-6C94CE069F3B}"/>
    <cellStyle name="Normal 7 3 6 3" xfId="1918" xr:uid="{E473EA62-17CF-455E-9BDE-CDA33F91A295}"/>
    <cellStyle name="Normal 7 3 6 4" xfId="3516" xr:uid="{714102DF-23E0-4415-BDF7-2BF42E07008D}"/>
    <cellStyle name="Normal 7 3 6 5" xfId="3517" xr:uid="{CF56F792-45C9-45F4-B902-9953C50E07BA}"/>
    <cellStyle name="Normal 7 3 7" xfId="1919" xr:uid="{CE3E5CCB-ED75-4341-92D2-2E9C922A6F4E}"/>
    <cellStyle name="Normal 7 3 7 2" xfId="1920" xr:uid="{F71072A2-D999-4B07-8115-D9A3D3D4B1D0}"/>
    <cellStyle name="Normal 7 3 7 3" xfId="3518" xr:uid="{CC3FC0D2-68AA-4FCB-B610-28DE84B245AE}"/>
    <cellStyle name="Normal 7 3 7 4" xfId="3519" xr:uid="{29D8BAB0-7A22-463E-9E65-68DA716756C1}"/>
    <cellStyle name="Normal 7 3 8" xfId="1921" xr:uid="{3F41F490-010D-40FD-A537-4FB14F420DBE}"/>
    <cellStyle name="Normal 7 3 8 2" xfId="3520" xr:uid="{FEA51D57-C5A0-40C5-A872-C8BE39F18D46}"/>
    <cellStyle name="Normal 7 3 8 3" xfId="3521" xr:uid="{15455ED1-CFC1-4972-9366-5C432C6E45E2}"/>
    <cellStyle name="Normal 7 3 8 4" xfId="3522" xr:uid="{F5E82F47-6F0F-4162-8600-D75B4AABA047}"/>
    <cellStyle name="Normal 7 3 9" xfId="3523" xr:uid="{0110E533-A020-43CD-B9C3-387C7D2716AA}"/>
    <cellStyle name="Normal 7 4" xfId="145" xr:uid="{F3B66B42-860F-4B6C-B3A7-B3E823BAA9BB}"/>
    <cellStyle name="Normal 7 4 10" xfId="3524" xr:uid="{08956D44-623A-400B-AFE4-A6D49E85638E}"/>
    <cellStyle name="Normal 7 4 11" xfId="3525" xr:uid="{D3AB905F-ECEB-41AB-B713-D5DAC47C3F9E}"/>
    <cellStyle name="Normal 7 4 2" xfId="146" xr:uid="{650F36E7-2451-4199-9040-0F1878730AF4}"/>
    <cellStyle name="Normal 7 4 2 2" xfId="367" xr:uid="{F75D5F2C-C43B-4E1A-B206-60D33AC653B3}"/>
    <cellStyle name="Normal 7 4 2 2 2" xfId="724" xr:uid="{465BB0DA-4640-42FD-9706-B070B14DDD91}"/>
    <cellStyle name="Normal 7 4 2 2 2 2" xfId="725" xr:uid="{EAB6D951-6E31-41A0-B4E5-348EFCE8864B}"/>
    <cellStyle name="Normal 7 4 2 2 2 2 2" xfId="1922" xr:uid="{97EDC7FA-AE1F-4107-AF8B-E1612050D0E6}"/>
    <cellStyle name="Normal 7 4 2 2 2 2 3" xfId="3526" xr:uid="{60D3E162-76B9-41C9-B07D-8AA18DFC7460}"/>
    <cellStyle name="Normal 7 4 2 2 2 2 4" xfId="3527" xr:uid="{7558586A-F0B6-45C8-B259-CD05F9A32384}"/>
    <cellStyle name="Normal 7 4 2 2 2 3" xfId="1923" xr:uid="{93ABBA49-4825-4B48-86E1-BAE5C1D6622C}"/>
    <cellStyle name="Normal 7 4 2 2 2 3 2" xfId="3528" xr:uid="{32B04D80-DAA5-4FEC-BE27-DA6427ED7261}"/>
    <cellStyle name="Normal 7 4 2 2 2 3 3" xfId="3529" xr:uid="{4364036A-C0B5-4F90-910A-354B2F7D53C7}"/>
    <cellStyle name="Normal 7 4 2 2 2 3 4" xfId="3530" xr:uid="{D340295E-85D6-4427-BC0F-8B155ADAA27B}"/>
    <cellStyle name="Normal 7 4 2 2 2 4" xfId="3531" xr:uid="{52AF08F4-E397-479F-8025-7ACDA0E4DE14}"/>
    <cellStyle name="Normal 7 4 2 2 2 5" xfId="3532" xr:uid="{1716916E-D3EC-4159-86E6-FB80DBBBC415}"/>
    <cellStyle name="Normal 7 4 2 2 2 6" xfId="3533" xr:uid="{355ECD8D-EEEA-4714-A393-F9FA55241496}"/>
    <cellStyle name="Normal 7 4 2 2 3" xfId="726" xr:uid="{B687F5C2-D8A9-49AC-A712-B79E807B595E}"/>
    <cellStyle name="Normal 7 4 2 2 3 2" xfId="1924" xr:uid="{55B5A05E-9BB4-4B47-A6C7-EC525CB1C97F}"/>
    <cellStyle name="Normal 7 4 2 2 3 2 2" xfId="3534" xr:uid="{C68AAB90-6303-47BE-9686-52F4E7DFF849}"/>
    <cellStyle name="Normal 7 4 2 2 3 2 3" xfId="3535" xr:uid="{DB5E3534-BEB1-42C9-84A5-D72A4DCE88F1}"/>
    <cellStyle name="Normal 7 4 2 2 3 2 4" xfId="3536" xr:uid="{D26DF112-4ACF-48F2-8D64-D34D074F13B7}"/>
    <cellStyle name="Normal 7 4 2 2 3 3" xfId="3537" xr:uid="{42A4FB81-3330-4161-A5D6-D464A3B54411}"/>
    <cellStyle name="Normal 7 4 2 2 3 4" xfId="3538" xr:uid="{07822BD9-4A9E-4864-9017-96FEBF27E231}"/>
    <cellStyle name="Normal 7 4 2 2 3 5" xfId="3539" xr:uid="{6FFD3564-6E3C-474F-97C3-8C578720ADC1}"/>
    <cellStyle name="Normal 7 4 2 2 4" xfId="1925" xr:uid="{BED83D9C-FE2E-4683-8285-8C23CB323A9F}"/>
    <cellStyle name="Normal 7 4 2 2 4 2" xfId="3540" xr:uid="{8329D41C-C295-403C-9FAE-D07C0857B72C}"/>
    <cellStyle name="Normal 7 4 2 2 4 3" xfId="3541" xr:uid="{11DA8DAA-8452-47D2-BFE3-5D0242C51800}"/>
    <cellStyle name="Normal 7 4 2 2 4 4" xfId="3542" xr:uid="{B269BDF8-ACDA-40AD-9C45-A42972BB194B}"/>
    <cellStyle name="Normal 7 4 2 2 5" xfId="3543" xr:uid="{3043C50A-7266-4FD5-A11F-0CE476345E1C}"/>
    <cellStyle name="Normal 7 4 2 2 5 2" xfId="3544" xr:uid="{5BAECD47-FE42-4F5E-B837-6E46DFE62F29}"/>
    <cellStyle name="Normal 7 4 2 2 5 3" xfId="3545" xr:uid="{0A472642-56E2-4676-B52B-87FAE28B66BD}"/>
    <cellStyle name="Normal 7 4 2 2 5 4" xfId="3546" xr:uid="{D24189A2-7543-4167-BB17-8055EB821A91}"/>
    <cellStyle name="Normal 7 4 2 2 6" xfId="3547" xr:uid="{E517E439-7AD7-48BA-A13E-FA9673BDDE84}"/>
    <cellStyle name="Normal 7 4 2 2 7" xfId="3548" xr:uid="{9509E884-8292-4977-A342-5416C934D6D9}"/>
    <cellStyle name="Normal 7 4 2 2 8" xfId="3549" xr:uid="{B18E4131-AAFE-478A-A404-BC3DDDBB4A9F}"/>
    <cellStyle name="Normal 7 4 2 3" xfId="727" xr:uid="{6B96985D-CB9D-40F4-B10C-B0A8A005628B}"/>
    <cellStyle name="Normal 7 4 2 3 2" xfId="728" xr:uid="{62FBB820-1619-4187-9202-B12517E6D6B3}"/>
    <cellStyle name="Normal 7 4 2 3 2 2" xfId="729" xr:uid="{7BEC3406-74A0-487C-9D71-5AC2A355E04C}"/>
    <cellStyle name="Normal 7 4 2 3 2 3" xfId="3550" xr:uid="{365B7949-600E-4553-9E35-6FB41C066FF4}"/>
    <cellStyle name="Normal 7 4 2 3 2 4" xfId="3551" xr:uid="{B153E7B1-36D2-4195-B2CA-36C0B356AB48}"/>
    <cellStyle name="Normal 7 4 2 3 3" xfId="730" xr:uid="{96529945-C95B-4443-ADB0-041E8EEDA7C6}"/>
    <cellStyle name="Normal 7 4 2 3 3 2" xfId="3552" xr:uid="{2DA34847-4E4D-41B2-A41D-8B401F95C76C}"/>
    <cellStyle name="Normal 7 4 2 3 3 3" xfId="3553" xr:uid="{50AC85F4-8A92-4265-8B32-11BCA6611461}"/>
    <cellStyle name="Normal 7 4 2 3 3 4" xfId="3554" xr:uid="{9A158A67-925E-4484-9737-6F77C685F816}"/>
    <cellStyle name="Normal 7 4 2 3 4" xfId="3555" xr:uid="{1D144022-30A6-4E95-9D4B-F72F733CC661}"/>
    <cellStyle name="Normal 7 4 2 3 5" xfId="3556" xr:uid="{E79F8FDB-38A3-4C3A-B4FD-89C6094E9EDD}"/>
    <cellStyle name="Normal 7 4 2 3 6" xfId="3557" xr:uid="{731E2308-40E1-4932-BFBA-72486A1E74E7}"/>
    <cellStyle name="Normal 7 4 2 4" xfId="731" xr:uid="{355B8246-4506-498F-A072-AC26A82ECDDC}"/>
    <cellStyle name="Normal 7 4 2 4 2" xfId="732" xr:uid="{6662741F-90EC-4555-B3EB-B5582F8011A6}"/>
    <cellStyle name="Normal 7 4 2 4 2 2" xfId="3558" xr:uid="{7F7E083E-9E2F-482C-A440-AD7CFCDFC418}"/>
    <cellStyle name="Normal 7 4 2 4 2 3" xfId="3559" xr:uid="{57E7A846-6B36-470A-9447-3F2AD20F99F6}"/>
    <cellStyle name="Normal 7 4 2 4 2 4" xfId="3560" xr:uid="{7EFA82C8-17C7-4C08-BDCE-14815D0EE127}"/>
    <cellStyle name="Normal 7 4 2 4 3" xfId="3561" xr:uid="{BE5BD980-967D-4507-ADC3-C40F5415E6DB}"/>
    <cellStyle name="Normal 7 4 2 4 4" xfId="3562" xr:uid="{5449C17B-C43E-4AF3-8C5A-3D57E5D0B6F8}"/>
    <cellStyle name="Normal 7 4 2 4 5" xfId="3563" xr:uid="{A517021F-AC9E-49EC-8C53-1C297F4C196F}"/>
    <cellStyle name="Normal 7 4 2 5" xfId="733" xr:uid="{5EE06A04-E966-4048-BEA9-595D131C0EA7}"/>
    <cellStyle name="Normal 7 4 2 5 2" xfId="3564" xr:uid="{2B6C8A39-18C2-4567-8E44-10EC540AC4B7}"/>
    <cellStyle name="Normal 7 4 2 5 3" xfId="3565" xr:uid="{BB3F5518-40D1-4250-AFD2-9173ABE58F1C}"/>
    <cellStyle name="Normal 7 4 2 5 4" xfId="3566" xr:uid="{8C4BE6C0-CB4C-47C2-87C4-266A13EBBCC6}"/>
    <cellStyle name="Normal 7 4 2 6" xfId="3567" xr:uid="{9CB9C5BD-0D44-40E8-8362-A4F4E5A7ECDE}"/>
    <cellStyle name="Normal 7 4 2 6 2" xfId="3568" xr:uid="{305898D6-49D4-4060-B7A4-3B1F4B96C817}"/>
    <cellStyle name="Normal 7 4 2 6 3" xfId="3569" xr:uid="{5C7F2DF6-BFF1-4892-8A69-17E2C0ED801F}"/>
    <cellStyle name="Normal 7 4 2 6 4" xfId="3570" xr:uid="{AEF94BE1-A52E-45CF-A9A7-099E50E8045B}"/>
    <cellStyle name="Normal 7 4 2 7" xfId="3571" xr:uid="{DC20AA46-E4A1-4946-8971-D908D07A61D8}"/>
    <cellStyle name="Normal 7 4 2 8" xfId="3572" xr:uid="{95DC111A-162C-4BF9-925B-F8F348E25DFA}"/>
    <cellStyle name="Normal 7 4 2 9" xfId="3573" xr:uid="{26A7C6B3-BD18-4E6B-A425-59F346D68C20}"/>
    <cellStyle name="Normal 7 4 3" xfId="368" xr:uid="{B6914B1C-768F-44C7-80FB-65FAFADEE809}"/>
    <cellStyle name="Normal 7 4 3 2" xfId="734" xr:uid="{B5DDFA00-C3A4-40FE-AE12-685D971CBDD3}"/>
    <cellStyle name="Normal 7 4 3 2 2" xfId="735" xr:uid="{58B94E54-F973-4122-BE1A-1ECD65665C2D}"/>
    <cellStyle name="Normal 7 4 3 2 2 2" xfId="1926" xr:uid="{AAA1B987-C588-442C-B362-B361E640CA9B}"/>
    <cellStyle name="Normal 7 4 3 2 2 2 2" xfId="1927" xr:uid="{CA56DABF-1899-4A35-9CCB-B9B7F569D965}"/>
    <cellStyle name="Normal 7 4 3 2 2 3" xfId="1928" xr:uid="{2DE1F267-CADF-46CD-91F5-5341395E8723}"/>
    <cellStyle name="Normal 7 4 3 2 2 4" xfId="3574" xr:uid="{09FB2684-BFA8-4E61-89C0-9B0EDF281223}"/>
    <cellStyle name="Normal 7 4 3 2 3" xfId="1929" xr:uid="{2FE82FCC-A9AF-455D-9151-6B5681DA0C8D}"/>
    <cellStyle name="Normal 7 4 3 2 3 2" xfId="1930" xr:uid="{150BBC65-7F84-41BE-AD4D-11F050B51F13}"/>
    <cellStyle name="Normal 7 4 3 2 3 3" xfId="3575" xr:uid="{8C69BC1B-94E9-4D8B-98B9-70C1DFE26558}"/>
    <cellStyle name="Normal 7 4 3 2 3 4" xfId="3576" xr:uid="{EDB3A491-E48D-41FE-933F-40A632B20B8C}"/>
    <cellStyle name="Normal 7 4 3 2 4" xfId="1931" xr:uid="{BD230532-D7E2-4B00-9C0C-D41BA213E8F1}"/>
    <cellStyle name="Normal 7 4 3 2 5" xfId="3577" xr:uid="{BF4E52C0-ECD9-4829-B519-BA86E9E7FB3C}"/>
    <cellStyle name="Normal 7 4 3 2 6" xfId="3578" xr:uid="{15C4EA63-D610-4BB0-BCEE-5F552DE24947}"/>
    <cellStyle name="Normal 7 4 3 3" xfId="736" xr:uid="{677CE629-D4AE-45D2-BE94-FE19A1CCDF25}"/>
    <cellStyle name="Normal 7 4 3 3 2" xfId="1932" xr:uid="{02AF44E0-1BC1-4D43-9233-00F2A506DFF3}"/>
    <cellStyle name="Normal 7 4 3 3 2 2" xfId="1933" xr:uid="{F27B7BA4-20A1-43B3-948A-E6692255D01F}"/>
    <cellStyle name="Normal 7 4 3 3 2 3" xfId="3579" xr:uid="{74A68C73-921C-41B2-B4FA-802EB0B84CB6}"/>
    <cellStyle name="Normal 7 4 3 3 2 4" xfId="3580" xr:uid="{9AC4AC2D-60BC-404D-8C80-3F41D0DF7BE8}"/>
    <cellStyle name="Normal 7 4 3 3 3" xfId="1934" xr:uid="{C24CE820-E56A-4064-82B7-477E9CB129CD}"/>
    <cellStyle name="Normal 7 4 3 3 4" xfId="3581" xr:uid="{5878146D-517D-48E2-AE80-F30E56A729FB}"/>
    <cellStyle name="Normal 7 4 3 3 5" xfId="3582" xr:uid="{B0BD1575-2529-431E-AA48-CD939BFCA719}"/>
    <cellStyle name="Normal 7 4 3 4" xfId="1935" xr:uid="{0714CB2C-5DCF-4915-8A37-81302768FAF8}"/>
    <cellStyle name="Normal 7 4 3 4 2" xfId="1936" xr:uid="{AA0EDA72-DCB0-41AD-AA1F-17C3ED6F0E10}"/>
    <cellStyle name="Normal 7 4 3 4 3" xfId="3583" xr:uid="{72AB49FC-86E6-4D60-BDD5-0B7F1B09F6C9}"/>
    <cellStyle name="Normal 7 4 3 4 4" xfId="3584" xr:uid="{C10E5069-2699-4005-A0E6-F992843AEA55}"/>
    <cellStyle name="Normal 7 4 3 5" xfId="1937" xr:uid="{1FE7A809-F2BA-4A6D-8B8E-4209A40C9AF6}"/>
    <cellStyle name="Normal 7 4 3 5 2" xfId="3585" xr:uid="{18906220-F311-4B46-A66B-01F07731A597}"/>
    <cellStyle name="Normal 7 4 3 5 3" xfId="3586" xr:uid="{20E4868A-C661-4AC7-9EC6-F71C5C47FC6E}"/>
    <cellStyle name="Normal 7 4 3 5 4" xfId="3587" xr:uid="{68580E8F-A451-477F-8B88-AE870BBF0288}"/>
    <cellStyle name="Normal 7 4 3 6" xfId="3588" xr:uid="{847308F4-1E7F-456F-9DDE-587693DC2A3B}"/>
    <cellStyle name="Normal 7 4 3 7" xfId="3589" xr:uid="{997DFF7C-34DC-463F-8AE3-A0E93D3F9B36}"/>
    <cellStyle name="Normal 7 4 3 8" xfId="3590" xr:uid="{B6D27791-E6BD-4283-97AF-3170DD10380C}"/>
    <cellStyle name="Normal 7 4 4" xfId="369" xr:uid="{ED7B95BD-9116-4170-8AEE-2723377DF05F}"/>
    <cellStyle name="Normal 7 4 4 2" xfId="737" xr:uid="{91B38988-ECAD-411C-8910-AEAE4625DF95}"/>
    <cellStyle name="Normal 7 4 4 2 2" xfId="738" xr:uid="{74B34E6C-7E76-4EFE-B51F-B5BC4C0DE7D2}"/>
    <cellStyle name="Normal 7 4 4 2 2 2" xfId="1938" xr:uid="{C2E3ED7C-0B64-4381-B8EC-E60B5FE08D60}"/>
    <cellStyle name="Normal 7 4 4 2 2 3" xfId="3591" xr:uid="{C3E84A30-37C8-43FD-8D7A-E80B3AAD2442}"/>
    <cellStyle name="Normal 7 4 4 2 2 4" xfId="3592" xr:uid="{4012C4CC-774C-4F44-85D1-E664BD1279CC}"/>
    <cellStyle name="Normal 7 4 4 2 3" xfId="1939" xr:uid="{3D40D1F8-D45C-45BA-8FEF-C63FE8163819}"/>
    <cellStyle name="Normal 7 4 4 2 4" xfId="3593" xr:uid="{1C865682-4690-484A-928C-9A727FD8FD36}"/>
    <cellStyle name="Normal 7 4 4 2 5" xfId="3594" xr:uid="{6448E8F3-C1C3-4F76-A345-B24BB6EC0272}"/>
    <cellStyle name="Normal 7 4 4 3" xfId="739" xr:uid="{42CBABDF-52B4-43F0-BE5F-C3A7344D4B5D}"/>
    <cellStyle name="Normal 7 4 4 3 2" xfId="1940" xr:uid="{AFD2D9CA-5555-435E-817F-427C8A58DF4E}"/>
    <cellStyle name="Normal 7 4 4 3 3" xfId="3595" xr:uid="{3E8DC4F2-56FA-4EBD-8355-999E88AAA114}"/>
    <cellStyle name="Normal 7 4 4 3 4" xfId="3596" xr:uid="{1832675D-42B0-4569-888F-FB50FF0470F9}"/>
    <cellStyle name="Normal 7 4 4 4" xfId="1941" xr:uid="{FBAC0311-6B30-40A9-825A-5CFB0927F093}"/>
    <cellStyle name="Normal 7 4 4 4 2" xfId="3597" xr:uid="{EE540199-569E-4F3B-853C-3CA221510E74}"/>
    <cellStyle name="Normal 7 4 4 4 3" xfId="3598" xr:uid="{8ED0B75A-2D9A-4F8C-999F-93E0B963685A}"/>
    <cellStyle name="Normal 7 4 4 4 4" xfId="3599" xr:uid="{D5D1195F-AB16-481A-9837-9C2B1E3C07CC}"/>
    <cellStyle name="Normal 7 4 4 5" xfId="3600" xr:uid="{C935B743-B654-4583-8F9D-AB794E2FCDC1}"/>
    <cellStyle name="Normal 7 4 4 6" xfId="3601" xr:uid="{84C58C9B-D215-44F1-BE3A-47C0AE6252F2}"/>
    <cellStyle name="Normal 7 4 4 7" xfId="3602" xr:uid="{8EF28BD2-C04D-429F-AA4D-2DABD0A4F949}"/>
    <cellStyle name="Normal 7 4 5" xfId="370" xr:uid="{C510BC8C-1AA2-4312-B56C-5438677FEE9E}"/>
    <cellStyle name="Normal 7 4 5 2" xfId="740" xr:uid="{8F95369E-BF95-4E0E-B541-613E1DFBD781}"/>
    <cellStyle name="Normal 7 4 5 2 2" xfId="1942" xr:uid="{DF5EBE16-E7FF-44FB-8131-4C309EDF3E04}"/>
    <cellStyle name="Normal 7 4 5 2 3" xfId="3603" xr:uid="{E8DAA438-0295-426B-9E90-809C3DF8AA52}"/>
    <cellStyle name="Normal 7 4 5 2 4" xfId="3604" xr:uid="{2296ACB4-0BB0-4B1F-82A1-D2E508011B54}"/>
    <cellStyle name="Normal 7 4 5 3" xfId="1943" xr:uid="{93A60F58-012C-46B7-9094-313C61467B74}"/>
    <cellStyle name="Normal 7 4 5 3 2" xfId="3605" xr:uid="{B7B01089-A192-4B47-8B91-1F6D6D922B59}"/>
    <cellStyle name="Normal 7 4 5 3 3" xfId="3606" xr:uid="{FD3AC849-F85A-4214-97AC-715044A539F5}"/>
    <cellStyle name="Normal 7 4 5 3 4" xfId="3607" xr:uid="{19B68E36-4231-4F6C-A3F2-BB0D3CA88C68}"/>
    <cellStyle name="Normal 7 4 5 4" xfId="3608" xr:uid="{9BAA221D-9741-4F08-9CB1-622B88962D72}"/>
    <cellStyle name="Normal 7 4 5 5" xfId="3609" xr:uid="{EF40CA7C-A5F0-4226-8452-72A0D3BF1853}"/>
    <cellStyle name="Normal 7 4 5 6" xfId="3610" xr:uid="{D030075D-05A2-4ABC-8CC0-B9A9B8A37EEA}"/>
    <cellStyle name="Normal 7 4 6" xfId="741" xr:uid="{D2BE5BB2-72E6-4E61-9DE1-5B34FB245E97}"/>
    <cellStyle name="Normal 7 4 6 2" xfId="1944" xr:uid="{681124D0-A92C-4EE2-947B-85502723DF15}"/>
    <cellStyle name="Normal 7 4 6 2 2" xfId="3611" xr:uid="{2EEE394D-B80F-4BA6-8EE6-FCA1F6B99CF6}"/>
    <cellStyle name="Normal 7 4 6 2 3" xfId="3612" xr:uid="{B0EBC0CB-5B1E-4575-BB35-3E7D7A43576A}"/>
    <cellStyle name="Normal 7 4 6 2 4" xfId="3613" xr:uid="{2AFA1511-4203-4D11-8085-C0CAAC7A9CB2}"/>
    <cellStyle name="Normal 7 4 6 3" xfId="3614" xr:uid="{3D9A2630-7FCD-4532-9D8D-5FA3CB0C7114}"/>
    <cellStyle name="Normal 7 4 6 4" xfId="3615" xr:uid="{CBDDDAF1-8388-43D7-A81A-2F2936208EBE}"/>
    <cellStyle name="Normal 7 4 6 5" xfId="3616" xr:uid="{5D0D1525-2554-4A4C-8D78-DDB14F77FDC5}"/>
    <cellStyle name="Normal 7 4 7" xfId="1945" xr:uid="{EC3D0DCE-057B-475F-87B0-C155E71B1F43}"/>
    <cellStyle name="Normal 7 4 7 2" xfId="3617" xr:uid="{8562B2CE-B455-4046-82FF-37ED3EE277F3}"/>
    <cellStyle name="Normal 7 4 7 3" xfId="3618" xr:uid="{AE782946-F175-4E7C-AC68-D8A812913226}"/>
    <cellStyle name="Normal 7 4 7 4" xfId="3619" xr:uid="{31D90D47-BAA1-42B3-A521-AF312B1AD8F3}"/>
    <cellStyle name="Normal 7 4 8" xfId="3620" xr:uid="{83E97349-A27E-417D-BCBE-CD432E0F00F0}"/>
    <cellStyle name="Normal 7 4 8 2" xfId="3621" xr:uid="{DDD1A1E4-9D55-40EB-95AA-0E7A5F81FEAD}"/>
    <cellStyle name="Normal 7 4 8 3" xfId="3622" xr:uid="{5FFD7C28-6BA8-4FAB-AC60-2D2CA8CC8929}"/>
    <cellStyle name="Normal 7 4 8 4" xfId="3623" xr:uid="{01CF6B60-2E1C-40EF-9879-C89DB28D0E01}"/>
    <cellStyle name="Normal 7 4 9" xfId="3624" xr:uid="{9D0A882A-C8A5-4735-B589-11B35117F650}"/>
    <cellStyle name="Normal 7 5" xfId="147" xr:uid="{5CA838D2-A244-4DAF-86E7-3CC9CADCFED3}"/>
    <cellStyle name="Normal 7 5 2" xfId="148" xr:uid="{7607A9D1-5AA0-47FB-8335-D43FA4D2EA4F}"/>
    <cellStyle name="Normal 7 5 2 2" xfId="371" xr:uid="{587D7FA3-6013-46B1-8921-624B7870D551}"/>
    <cellStyle name="Normal 7 5 2 2 2" xfId="742" xr:uid="{DAF71FF7-8AAB-4594-A2A1-36D94400F958}"/>
    <cellStyle name="Normal 7 5 2 2 2 2" xfId="1946" xr:uid="{CC516B3D-D3C3-48E1-BFD0-65FF29F9EA69}"/>
    <cellStyle name="Normal 7 5 2 2 2 3" xfId="3625" xr:uid="{C3AA05C0-C329-4263-91B0-3B347CDEACE7}"/>
    <cellStyle name="Normal 7 5 2 2 2 4" xfId="3626" xr:uid="{A4332282-D9F7-47F4-9189-1DB8E963745F}"/>
    <cellStyle name="Normal 7 5 2 2 3" xfId="1947" xr:uid="{8649F43D-40FB-46B7-BC74-84C1BF1FAC0F}"/>
    <cellStyle name="Normal 7 5 2 2 3 2" xfId="3627" xr:uid="{94BB66FA-908E-4418-BC58-3507413C580A}"/>
    <cellStyle name="Normal 7 5 2 2 3 3" xfId="3628" xr:uid="{081D3EFB-E57F-44A9-A542-F5BCA3073998}"/>
    <cellStyle name="Normal 7 5 2 2 3 4" xfId="3629" xr:uid="{7D46B2AF-F8E3-4CCE-BFFC-AB7DC7485A14}"/>
    <cellStyle name="Normal 7 5 2 2 4" xfId="3630" xr:uid="{E53CA036-16D7-451E-BF90-003F2B072F6B}"/>
    <cellStyle name="Normal 7 5 2 2 5" xfId="3631" xr:uid="{E7CFEF7A-A039-4339-92F2-165DC07A8EE2}"/>
    <cellStyle name="Normal 7 5 2 2 6" xfId="3632" xr:uid="{38ACC1EE-F7A6-4F0C-8DD1-BD82E70B91D0}"/>
    <cellStyle name="Normal 7 5 2 3" xfId="743" xr:uid="{7201C76D-085F-4419-A12F-C455E8F2C7C2}"/>
    <cellStyle name="Normal 7 5 2 3 2" xfId="1948" xr:uid="{C5183D15-87E0-4F09-9003-8B7600EBFE6A}"/>
    <cellStyle name="Normal 7 5 2 3 2 2" xfId="3633" xr:uid="{91C76354-AB24-4B4A-9910-953AE6F19875}"/>
    <cellStyle name="Normal 7 5 2 3 2 3" xfId="3634" xr:uid="{33AD2511-E9C9-41AA-A811-CF6970E88825}"/>
    <cellStyle name="Normal 7 5 2 3 2 4" xfId="3635" xr:uid="{81A6F332-49D7-42BA-AC86-59B803E6B9CD}"/>
    <cellStyle name="Normal 7 5 2 3 3" xfId="3636" xr:uid="{0F4D2543-F870-42CF-B371-C16E7B470828}"/>
    <cellStyle name="Normal 7 5 2 3 4" xfId="3637" xr:uid="{7ACE9E8D-3BF8-4B7A-B8F1-4FC067A647BD}"/>
    <cellStyle name="Normal 7 5 2 3 5" xfId="3638" xr:uid="{175213F7-6A29-4214-9884-A7828BE6FBF7}"/>
    <cellStyle name="Normal 7 5 2 4" xfId="1949" xr:uid="{D14535EF-0501-4C32-85CD-5609E2B09D76}"/>
    <cellStyle name="Normal 7 5 2 4 2" xfId="3639" xr:uid="{34ED6BA1-85B3-4DBF-AA64-CADA917851CF}"/>
    <cellStyle name="Normal 7 5 2 4 3" xfId="3640" xr:uid="{1928FFB4-D580-434E-BA0D-ABC43BBE7E69}"/>
    <cellStyle name="Normal 7 5 2 4 4" xfId="3641" xr:uid="{40C91EFB-A25F-4991-BFCE-BC6FE8C62401}"/>
    <cellStyle name="Normal 7 5 2 5" xfId="3642" xr:uid="{1FC9C7BE-12DF-4B12-8D56-2C864923C8D3}"/>
    <cellStyle name="Normal 7 5 2 5 2" xfId="3643" xr:uid="{5B65812B-576C-4491-BE27-4BF612DB7645}"/>
    <cellStyle name="Normal 7 5 2 5 3" xfId="3644" xr:uid="{C808A47C-70FE-4F6C-A047-E5F936E29DA9}"/>
    <cellStyle name="Normal 7 5 2 5 4" xfId="3645" xr:uid="{2F3308BB-C656-439A-B351-C72774FAD865}"/>
    <cellStyle name="Normal 7 5 2 6" xfId="3646" xr:uid="{64F52CE1-82BD-4FEE-B778-7ADB41E0F191}"/>
    <cellStyle name="Normal 7 5 2 7" xfId="3647" xr:uid="{57DF7A87-EADB-4C94-90F5-CE4E60C9ED15}"/>
    <cellStyle name="Normal 7 5 2 8" xfId="3648" xr:uid="{4862082B-A228-4DAB-83D2-D24A437839CC}"/>
    <cellStyle name="Normal 7 5 3" xfId="372" xr:uid="{566DDF58-E4AA-4AAB-B4E2-0A0C3A6F86CC}"/>
    <cellStyle name="Normal 7 5 3 2" xfId="744" xr:uid="{F1CF9DF1-CC8E-47DB-AC65-49BE8AF6C58F}"/>
    <cellStyle name="Normal 7 5 3 2 2" xfId="745" xr:uid="{FEA55248-7DE9-442E-A1C2-9C2AC6AB23ED}"/>
    <cellStyle name="Normal 7 5 3 2 3" xfId="3649" xr:uid="{E518F577-AB3D-4041-B017-AB90A0E1C350}"/>
    <cellStyle name="Normal 7 5 3 2 4" xfId="3650" xr:uid="{DAAC6333-0008-4D87-A3A4-5759282105F1}"/>
    <cellStyle name="Normal 7 5 3 3" xfId="746" xr:uid="{5B52C891-EDFE-435A-9F50-B50515F35375}"/>
    <cellStyle name="Normal 7 5 3 3 2" xfId="3651" xr:uid="{57D0CD38-3A15-4C8A-8360-1EED5EC73D24}"/>
    <cellStyle name="Normal 7 5 3 3 3" xfId="3652" xr:uid="{AAAB293B-C1B8-4469-8D3A-A6EC31CA5E45}"/>
    <cellStyle name="Normal 7 5 3 3 4" xfId="3653" xr:uid="{0667CB47-5F83-4E06-8E08-C921ED71F8ED}"/>
    <cellStyle name="Normal 7 5 3 4" xfId="3654" xr:uid="{176AF8EF-DF54-4C44-9D1C-66FC8388A8C0}"/>
    <cellStyle name="Normal 7 5 3 5" xfId="3655" xr:uid="{1934C32F-83DA-48D5-B815-21F323568B6C}"/>
    <cellStyle name="Normal 7 5 3 6" xfId="3656" xr:uid="{DDBF9BB0-57C6-4E4B-8FCB-ADC2A494CC2F}"/>
    <cellStyle name="Normal 7 5 4" xfId="373" xr:uid="{24404605-0D98-427F-8024-60B0F263AB2C}"/>
    <cellStyle name="Normal 7 5 4 2" xfId="747" xr:uid="{33BC66B0-4419-480A-A173-40CC9871F03B}"/>
    <cellStyle name="Normal 7 5 4 2 2" xfId="3657" xr:uid="{9D1B49B8-4503-48AF-8505-9B4E9092C1DB}"/>
    <cellStyle name="Normal 7 5 4 2 3" xfId="3658" xr:uid="{99546A56-2922-4F66-8398-2EFE7DDEE8D9}"/>
    <cellStyle name="Normal 7 5 4 2 4" xfId="3659" xr:uid="{D585434C-2FB5-4082-B1C5-49FD252EBC05}"/>
    <cellStyle name="Normal 7 5 4 3" xfId="3660" xr:uid="{AF4FE40F-06B4-4A12-842F-6CFB7CE46CCB}"/>
    <cellStyle name="Normal 7 5 4 4" xfId="3661" xr:uid="{CD306660-55A9-44A7-8972-34887043D54A}"/>
    <cellStyle name="Normal 7 5 4 5" xfId="3662" xr:uid="{AF67972A-21B2-401D-85F4-5295B2D1E902}"/>
    <cellStyle name="Normal 7 5 5" xfId="748" xr:uid="{52070AA7-0EBE-4877-AB3E-DF0D1321B1F6}"/>
    <cellStyle name="Normal 7 5 5 2" xfId="3663" xr:uid="{EB535BBB-A8FC-4341-9D36-358DF51C2C6E}"/>
    <cellStyle name="Normal 7 5 5 3" xfId="3664" xr:uid="{125B0A7E-E374-4C80-A23C-F9DB611EBC1F}"/>
    <cellStyle name="Normal 7 5 5 4" xfId="3665" xr:uid="{0D63D9E4-2AE9-4F25-A2C5-F178CFB5706F}"/>
    <cellStyle name="Normal 7 5 6" xfId="3666" xr:uid="{3804B5B1-4688-4837-83C9-BBDB5A247774}"/>
    <cellStyle name="Normal 7 5 6 2" xfId="3667" xr:uid="{EDB1079D-CAA3-42D6-AB8F-C30F67DFBE72}"/>
    <cellStyle name="Normal 7 5 6 3" xfId="3668" xr:uid="{0EDE5EB2-5F3B-4991-8460-64024B3A1C43}"/>
    <cellStyle name="Normal 7 5 6 4" xfId="3669" xr:uid="{B5E4BAD1-274A-413B-B4B7-5C157312EEFB}"/>
    <cellStyle name="Normal 7 5 7" xfId="3670" xr:uid="{EDDCDDAB-5B30-482C-B6E4-769D7A86A56F}"/>
    <cellStyle name="Normal 7 5 8" xfId="3671" xr:uid="{F68AB4AF-7743-4710-AC6B-678E5010EBCF}"/>
    <cellStyle name="Normal 7 5 9" xfId="3672" xr:uid="{B2603474-EC3B-4601-9A48-D41BAA20B661}"/>
    <cellStyle name="Normal 7 6" xfId="149" xr:uid="{A8CDB3DE-92F3-4D8C-9F6F-D4093D2401E0}"/>
    <cellStyle name="Normal 7 6 2" xfId="374" xr:uid="{2E06CA15-6B2E-48B8-9BFF-A51DF6118DB3}"/>
    <cellStyle name="Normal 7 6 2 2" xfId="749" xr:uid="{7CE784BB-18FC-4587-8F82-96762A2E8681}"/>
    <cellStyle name="Normal 7 6 2 2 2" xfId="1950" xr:uid="{E70BD1B0-AE10-467D-9465-6A0AB9EB8742}"/>
    <cellStyle name="Normal 7 6 2 2 2 2" xfId="1951" xr:uid="{B9128E12-557D-4E4A-8769-B86C65B65795}"/>
    <cellStyle name="Normal 7 6 2 2 3" xfId="1952" xr:uid="{7DFA62BA-B66A-4DF8-9511-4AF540AFB82B}"/>
    <cellStyle name="Normal 7 6 2 2 4" xfId="3673" xr:uid="{75F894C7-83E5-4A5C-9A1E-FCB32E49D5E4}"/>
    <cellStyle name="Normal 7 6 2 3" xfId="1953" xr:uid="{1A679F5F-DD9A-48F0-A47C-86FC85BAE850}"/>
    <cellStyle name="Normal 7 6 2 3 2" xfId="1954" xr:uid="{1758959A-3F45-4427-A239-38ECC0707584}"/>
    <cellStyle name="Normal 7 6 2 3 3" xfId="3674" xr:uid="{85739CBE-C290-470F-838E-4097F35BF31D}"/>
    <cellStyle name="Normal 7 6 2 3 4" xfId="3675" xr:uid="{50D30A1E-BB62-440E-89B5-F764FA8BDA27}"/>
    <cellStyle name="Normal 7 6 2 4" xfId="1955" xr:uid="{51D7D263-CE4D-47AF-8A73-20348F4BF506}"/>
    <cellStyle name="Normal 7 6 2 5" xfId="3676" xr:uid="{E73FD2A8-8472-4E9B-8E66-A4F57BD7A4EF}"/>
    <cellStyle name="Normal 7 6 2 6" xfId="3677" xr:uid="{CD4848E5-1046-4AAE-B6AF-A5DFF7F8C81E}"/>
    <cellStyle name="Normal 7 6 3" xfId="750" xr:uid="{F5F48805-A691-477A-ADFA-6DC21D7E557A}"/>
    <cellStyle name="Normal 7 6 3 2" xfId="1956" xr:uid="{40628A04-F5F2-45CE-A184-C8355FA4581C}"/>
    <cellStyle name="Normal 7 6 3 2 2" xfId="1957" xr:uid="{9C3F39D2-DC76-43CB-A781-1EDA29F56338}"/>
    <cellStyle name="Normal 7 6 3 2 3" xfId="3678" xr:uid="{3AF647BA-932A-40F6-B505-07D5E631602C}"/>
    <cellStyle name="Normal 7 6 3 2 4" xfId="3679" xr:uid="{C71C2205-81F6-4619-B141-4E125CF8F5E6}"/>
    <cellStyle name="Normal 7 6 3 3" xfId="1958" xr:uid="{05B75FEE-8FDF-4EF7-B480-7F1585F7F29D}"/>
    <cellStyle name="Normal 7 6 3 4" xfId="3680" xr:uid="{3BE7301E-6498-4A62-A07A-5586719D72F1}"/>
    <cellStyle name="Normal 7 6 3 5" xfId="3681" xr:uid="{2B5E8361-A559-4E32-8617-5FE127865C63}"/>
    <cellStyle name="Normal 7 6 4" xfId="1959" xr:uid="{C05263F8-5D21-4EF5-BFD4-39E79D1DC046}"/>
    <cellStyle name="Normal 7 6 4 2" xfId="1960" xr:uid="{00711CEE-BBE0-4CDC-9F50-F0AB43DB3011}"/>
    <cellStyle name="Normal 7 6 4 3" xfId="3682" xr:uid="{002392A3-D2EB-48FB-B4AF-D390933D429E}"/>
    <cellStyle name="Normal 7 6 4 4" xfId="3683" xr:uid="{25751D48-463E-4E2A-9CF5-BF4D894180CD}"/>
    <cellStyle name="Normal 7 6 5" xfId="1961" xr:uid="{A55AE2FA-F73F-42EB-869E-5302634E6D83}"/>
    <cellStyle name="Normal 7 6 5 2" xfId="3684" xr:uid="{E8CA63BE-0105-402A-8236-DA0FDA726E96}"/>
    <cellStyle name="Normal 7 6 5 3" xfId="3685" xr:uid="{CE275481-0EF6-4E33-8775-209346E83ED6}"/>
    <cellStyle name="Normal 7 6 5 4" xfId="3686" xr:uid="{920477D6-A2BC-47A7-8780-1AC47B17214E}"/>
    <cellStyle name="Normal 7 6 6" xfId="3687" xr:uid="{821D4974-23A5-4A2E-88D6-0B259426B221}"/>
    <cellStyle name="Normal 7 6 7" xfId="3688" xr:uid="{439D22A8-CECE-4D52-BD9F-5556F6374F5F}"/>
    <cellStyle name="Normal 7 6 8" xfId="3689" xr:uid="{49889104-6E23-42DC-9E2E-4D35E59AD162}"/>
    <cellStyle name="Normal 7 7" xfId="375" xr:uid="{5ED9E5CC-A36D-4946-A159-00831635A295}"/>
    <cellStyle name="Normal 7 7 2" xfId="751" xr:uid="{37D8317E-C867-4B78-8634-7B0CA6922EFD}"/>
    <cellStyle name="Normal 7 7 2 2" xfId="752" xr:uid="{5F17004A-8FEB-4CB2-95BD-6CA929D86F68}"/>
    <cellStyle name="Normal 7 7 2 2 2" xfId="1962" xr:uid="{EFC566AB-8A46-4088-A273-83E640DA9791}"/>
    <cellStyle name="Normal 7 7 2 2 3" xfId="3690" xr:uid="{D9A0AB99-1144-4F04-AE27-E76478020D30}"/>
    <cellStyle name="Normal 7 7 2 2 4" xfId="3691" xr:uid="{336A4DD2-1136-4F17-B34E-1DEAEB52B7DF}"/>
    <cellStyle name="Normal 7 7 2 3" xfId="1963" xr:uid="{F0314CAB-BE0F-463B-8065-80688D69F839}"/>
    <cellStyle name="Normal 7 7 2 4" xfId="3692" xr:uid="{1F0280B9-3C8C-4096-A4F4-AD18E89A4578}"/>
    <cellStyle name="Normal 7 7 2 5" xfId="3693" xr:uid="{956D43C7-FB06-4EC2-9CA0-5BE64F3F5BA7}"/>
    <cellStyle name="Normal 7 7 3" xfId="753" xr:uid="{03BDA08E-D772-4D43-8B52-E900F475DBF9}"/>
    <cellStyle name="Normal 7 7 3 2" xfId="1964" xr:uid="{D3F2E37C-2674-47FD-B38F-1817DDB950E0}"/>
    <cellStyle name="Normal 7 7 3 3" xfId="3694" xr:uid="{68AD9F3F-BF83-4A0A-BBB0-9116F6DDE97C}"/>
    <cellStyle name="Normal 7 7 3 4" xfId="3695" xr:uid="{B31E7138-B075-4D42-A09F-BAC9A9C0EB8E}"/>
    <cellStyle name="Normal 7 7 4" xfId="1965" xr:uid="{29E595FC-9C72-45EA-A01F-D8DF1AA45100}"/>
    <cellStyle name="Normal 7 7 4 2" xfId="3696" xr:uid="{7A73D8C4-36BB-4A3F-A1E5-E9A269527782}"/>
    <cellStyle name="Normal 7 7 4 3" xfId="3697" xr:uid="{2A59B6A6-39E0-4F01-A724-CABD2EC731F3}"/>
    <cellStyle name="Normal 7 7 4 4" xfId="3698" xr:uid="{6522B56C-D9C7-43D2-B251-2A8AD0350E88}"/>
    <cellStyle name="Normal 7 7 5" xfId="3699" xr:uid="{1565CEAC-4E82-40FA-B9CF-0911F527604A}"/>
    <cellStyle name="Normal 7 7 6" xfId="3700" xr:uid="{ED98A99C-36B6-4085-AB1E-6716B377DB3A}"/>
    <cellStyle name="Normal 7 7 7" xfId="3701" xr:uid="{F34B6E6B-1756-4BB2-B196-F92184AFA8CB}"/>
    <cellStyle name="Normal 7 8" xfId="376" xr:uid="{099E1C51-CABA-4781-BAE3-57A2BB2D4618}"/>
    <cellStyle name="Normal 7 8 2" xfId="754" xr:uid="{F97A1631-B32D-4B8A-AD87-41ABC0EBD4F6}"/>
    <cellStyle name="Normal 7 8 2 2" xfId="1966" xr:uid="{FC1B8A2F-A9F7-4C00-93E3-DBD6F2081110}"/>
    <cellStyle name="Normal 7 8 2 3" xfId="3702" xr:uid="{D5B3EF50-7769-45DF-986D-C56AE658E038}"/>
    <cellStyle name="Normal 7 8 2 4" xfId="3703" xr:uid="{FDB16347-89BC-48C5-BC41-4008C3136174}"/>
    <cellStyle name="Normal 7 8 3" xfId="1967" xr:uid="{402C659B-6C4E-4486-88AE-A3CF43D7B690}"/>
    <cellStyle name="Normal 7 8 3 2" xfId="3704" xr:uid="{C0D28F10-3489-402A-BC6F-D7CF54476516}"/>
    <cellStyle name="Normal 7 8 3 3" xfId="3705" xr:uid="{7816BE20-CA51-47FC-B28D-D9815798091C}"/>
    <cellStyle name="Normal 7 8 3 4" xfId="3706" xr:uid="{B27AA130-5A5A-408F-B14D-4FC682D95B3A}"/>
    <cellStyle name="Normal 7 8 4" xfId="3707" xr:uid="{D70061E8-2BBD-416D-97C0-DBBF48601A83}"/>
    <cellStyle name="Normal 7 8 5" xfId="3708" xr:uid="{1D58CDD3-2B85-478D-A98D-42FAC8C80A3B}"/>
    <cellStyle name="Normal 7 8 6" xfId="3709" xr:uid="{8C00FF37-ECA5-4D9E-A2D9-67C88D8E7024}"/>
    <cellStyle name="Normal 7 9" xfId="377" xr:uid="{19ED7470-BDA5-4CF8-8B00-6B7E96CF5AE0}"/>
    <cellStyle name="Normal 7 9 2" xfId="1968" xr:uid="{8E70D7C8-751A-4A84-814C-BDF50C7B37A7}"/>
    <cellStyle name="Normal 7 9 2 2" xfId="3710" xr:uid="{8D84FBB8-BDBA-419E-B63A-82F1D44D1441}"/>
    <cellStyle name="Normal 7 9 2 2 2" xfId="4411" xr:uid="{A9727FD1-D8AC-4FED-B62E-AB0338D2C535}"/>
    <cellStyle name="Normal 7 9 2 2 3" xfId="4690" xr:uid="{86A3324E-696E-43FC-8ACB-96975808DB60}"/>
    <cellStyle name="Normal 7 9 2 3" xfId="3711" xr:uid="{DB71C377-A79F-40E1-9E1B-DEFBA47A1AE8}"/>
    <cellStyle name="Normal 7 9 2 4" xfId="3712" xr:uid="{4A63F7BF-B861-46FB-A44D-C397E68B4A3C}"/>
    <cellStyle name="Normal 7 9 3" xfId="3713" xr:uid="{0A7884B0-9F89-433E-98AA-6E21C298F984}"/>
    <cellStyle name="Normal 7 9 4" xfId="3714" xr:uid="{AC7B54A8-4F6F-444F-82D9-F42724B73E8A}"/>
    <cellStyle name="Normal 7 9 4 2" xfId="4581" xr:uid="{B7A77B00-D1B9-48EF-8385-9B49FE5D71DF}"/>
    <cellStyle name="Normal 7 9 4 3" xfId="4691" xr:uid="{9F33C489-6459-4CD0-95A4-E62F86CDB71A}"/>
    <cellStyle name="Normal 7 9 4 4" xfId="4610" xr:uid="{4FB129B0-2F23-47DC-8ACE-D83A1039CEDE}"/>
    <cellStyle name="Normal 7 9 5" xfId="3715" xr:uid="{8E2DE28F-5D31-4426-974D-9F207E8888B8}"/>
    <cellStyle name="Normal 8" xfId="150" xr:uid="{A460F694-2EEF-4704-9BBB-9C9C7CE8039F}"/>
    <cellStyle name="Normal 8 10" xfId="1969" xr:uid="{1ACCACD6-29EB-490B-8A21-CE2C522A458F}"/>
    <cellStyle name="Normal 8 10 2" xfId="3716" xr:uid="{3870D68E-F5F7-4B7A-9DBA-5F19DC1659EE}"/>
    <cellStyle name="Normal 8 10 3" xfId="3717" xr:uid="{5A43596C-2AA1-46ED-9A65-6F1C155B380C}"/>
    <cellStyle name="Normal 8 10 4" xfId="3718" xr:uid="{BC859F56-A50E-4519-954D-7823538365DB}"/>
    <cellStyle name="Normal 8 11" xfId="3719" xr:uid="{470B5BA9-4E7E-4296-AE3A-B84FE3F7AB56}"/>
    <cellStyle name="Normal 8 11 2" xfId="3720" xr:uid="{A05A3AF1-3F4B-4CF3-9C57-C6B35821F0B5}"/>
    <cellStyle name="Normal 8 11 3" xfId="3721" xr:uid="{6CDDD59D-6718-4147-BF4D-289566D84C81}"/>
    <cellStyle name="Normal 8 11 4" xfId="3722" xr:uid="{B1CB635B-6B28-409B-ABD7-68D94F09063B}"/>
    <cellStyle name="Normal 8 12" xfId="3723" xr:uid="{DE67A528-D8C3-4304-8831-E87476DAFBF0}"/>
    <cellStyle name="Normal 8 12 2" xfId="3724" xr:uid="{9DF0B4DB-FB41-4D17-A2F5-2C312DED141C}"/>
    <cellStyle name="Normal 8 13" xfId="3725" xr:uid="{76B6BBB6-6503-4CAC-AA13-B62E1CD84B41}"/>
    <cellStyle name="Normal 8 14" xfId="3726" xr:uid="{D2F1DA0A-B7FA-4DFA-8204-C1C4774EE2BB}"/>
    <cellStyle name="Normal 8 15" xfId="3727" xr:uid="{510ED445-5695-42E8-9A6C-E6A255E6CE25}"/>
    <cellStyle name="Normal 8 2" xfId="151" xr:uid="{0C4B4B32-D3F8-4FC2-85EE-6174BB33E45E}"/>
    <cellStyle name="Normal 8 2 10" xfId="3728" xr:uid="{4012B367-0385-4DC1-8E59-DA8F78C31ED7}"/>
    <cellStyle name="Normal 8 2 11" xfId="3729" xr:uid="{A985CA40-64E9-4833-9C3B-0F4E997893BF}"/>
    <cellStyle name="Normal 8 2 2" xfId="152" xr:uid="{020B2D24-B979-4E3B-88C5-47194A43021B}"/>
    <cellStyle name="Normal 8 2 2 2" xfId="153" xr:uid="{CE811428-F748-488C-81CF-E700E0275A61}"/>
    <cellStyle name="Normal 8 2 2 2 2" xfId="378" xr:uid="{DF367589-0DDB-46E8-A534-8A93DCC7922D}"/>
    <cellStyle name="Normal 8 2 2 2 2 2" xfId="755" xr:uid="{AC6C21D5-328C-4623-9BB3-0150A442C008}"/>
    <cellStyle name="Normal 8 2 2 2 2 2 2" xfId="756" xr:uid="{95D059C8-F6CF-4E0F-8612-D6BFAB5902A9}"/>
    <cellStyle name="Normal 8 2 2 2 2 2 2 2" xfId="1970" xr:uid="{5342BCB4-A373-49BA-AC71-30CD936D61A7}"/>
    <cellStyle name="Normal 8 2 2 2 2 2 2 2 2" xfId="1971" xr:uid="{4BB31E1F-DDFF-4C92-87DB-65DA73C30968}"/>
    <cellStyle name="Normal 8 2 2 2 2 2 2 3" xfId="1972" xr:uid="{0B95EDDE-515A-4AA7-886E-89C61953AFB2}"/>
    <cellStyle name="Normal 8 2 2 2 2 2 3" xfId="1973" xr:uid="{F552AA3C-D2AD-4F11-8FD3-F787714155A4}"/>
    <cellStyle name="Normal 8 2 2 2 2 2 3 2" xfId="1974" xr:uid="{B920A9DD-6168-4E42-BB3C-ABA96CDC4322}"/>
    <cellStyle name="Normal 8 2 2 2 2 2 4" xfId="1975" xr:uid="{FA4E1691-DA0E-46BF-B023-92FEF89B0320}"/>
    <cellStyle name="Normal 8 2 2 2 2 3" xfId="757" xr:uid="{1317A9BD-24D6-44D3-AA2F-D3D244C4FB47}"/>
    <cellStyle name="Normal 8 2 2 2 2 3 2" xfId="1976" xr:uid="{00EDE9AC-3BB0-4B3B-8B93-226C0A47C5F4}"/>
    <cellStyle name="Normal 8 2 2 2 2 3 2 2" xfId="1977" xr:uid="{7CF6B558-C340-40BE-AAAC-1DAEDD3D097A}"/>
    <cellStyle name="Normal 8 2 2 2 2 3 3" xfId="1978" xr:uid="{157CE5A9-CB08-4A3C-AE8A-9B8FA5FA9F16}"/>
    <cellStyle name="Normal 8 2 2 2 2 3 4" xfId="3730" xr:uid="{55E30EFB-FA94-4664-B22C-3B776479DB1B}"/>
    <cellStyle name="Normal 8 2 2 2 2 4" xfId="1979" xr:uid="{2FB73817-6F0B-4269-AD6B-798067A018CA}"/>
    <cellStyle name="Normal 8 2 2 2 2 4 2" xfId="1980" xr:uid="{C06DDEFF-3CAA-4E14-901E-27DAE741C452}"/>
    <cellStyle name="Normal 8 2 2 2 2 5" xfId="1981" xr:uid="{49FCE49C-0059-473E-9B6E-E3D1657F5B5E}"/>
    <cellStyle name="Normal 8 2 2 2 2 6" xfId="3731" xr:uid="{8C8D739F-AEC4-4708-BC2E-EB4D55E85E53}"/>
    <cellStyle name="Normal 8 2 2 2 3" xfId="379" xr:uid="{5528D6A4-90A2-429E-811B-956E6B9192C2}"/>
    <cellStyle name="Normal 8 2 2 2 3 2" xfId="758" xr:uid="{5A892C0E-B224-4E8B-AC10-94DD89AF6F6B}"/>
    <cellStyle name="Normal 8 2 2 2 3 2 2" xfId="759" xr:uid="{2540F4AC-EFC3-4386-99E3-85DA349319D8}"/>
    <cellStyle name="Normal 8 2 2 2 3 2 2 2" xfId="1982" xr:uid="{DB280809-AEBF-4111-822C-DC74B70D916E}"/>
    <cellStyle name="Normal 8 2 2 2 3 2 2 2 2" xfId="1983" xr:uid="{32857ED6-D38A-42BD-911A-A849FE1BE57C}"/>
    <cellStyle name="Normal 8 2 2 2 3 2 2 3" xfId="1984" xr:uid="{4BD948FE-7DB6-4FE4-9E7F-F3E7BEDE32A4}"/>
    <cellStyle name="Normal 8 2 2 2 3 2 3" xfId="1985" xr:uid="{8802F552-0CCC-4A61-AC8D-BBDE01DA5CCB}"/>
    <cellStyle name="Normal 8 2 2 2 3 2 3 2" xfId="1986" xr:uid="{F3DA380E-CE57-4426-A730-2BE94EE26720}"/>
    <cellStyle name="Normal 8 2 2 2 3 2 4" xfId="1987" xr:uid="{A5B9279D-376F-4850-82D5-64788D6C68E8}"/>
    <cellStyle name="Normal 8 2 2 2 3 3" xfId="760" xr:uid="{6D59A4A0-46D3-42F7-90C0-4D261DC6BAAF}"/>
    <cellStyle name="Normal 8 2 2 2 3 3 2" xfId="1988" xr:uid="{72FC4E91-A8F7-4B7B-9442-AAB4F45F9FE0}"/>
    <cellStyle name="Normal 8 2 2 2 3 3 2 2" xfId="1989" xr:uid="{DCD06765-19D9-430E-AEBA-C9A08CBA10E1}"/>
    <cellStyle name="Normal 8 2 2 2 3 3 3" xfId="1990" xr:uid="{F360DDD1-F9F0-45D4-BC29-09B67F541DB7}"/>
    <cellStyle name="Normal 8 2 2 2 3 4" xfId="1991" xr:uid="{E60C397F-02A3-4F8C-882B-5E2725338B59}"/>
    <cellStyle name="Normal 8 2 2 2 3 4 2" xfId="1992" xr:uid="{21987265-6B60-4FD5-B9BE-F47B8894FB78}"/>
    <cellStyle name="Normal 8 2 2 2 3 5" xfId="1993" xr:uid="{C6A73F36-7480-4BFD-936F-1B20D201C72A}"/>
    <cellStyle name="Normal 8 2 2 2 4" xfId="761" xr:uid="{F71A33C7-E37D-421A-8727-B3887783B6C1}"/>
    <cellStyle name="Normal 8 2 2 2 4 2" xfId="762" xr:uid="{12A69BBE-7925-4CF2-9040-602C207EFD2C}"/>
    <cellStyle name="Normal 8 2 2 2 4 2 2" xfId="1994" xr:uid="{96201DB7-3469-4E89-B88C-A51A42BECADC}"/>
    <cellStyle name="Normal 8 2 2 2 4 2 2 2" xfId="1995" xr:uid="{19B0E1B1-9549-418E-85E9-7C265D5A121B}"/>
    <cellStyle name="Normal 8 2 2 2 4 2 3" xfId="1996" xr:uid="{233BD482-7134-4779-AC54-FA10A806E55B}"/>
    <cellStyle name="Normal 8 2 2 2 4 3" xfId="1997" xr:uid="{1FE26468-770C-4F51-A4AF-78CAFAC9125F}"/>
    <cellStyle name="Normal 8 2 2 2 4 3 2" xfId="1998" xr:uid="{EE846C65-B012-4621-A6DE-BD9380608D97}"/>
    <cellStyle name="Normal 8 2 2 2 4 4" xfId="1999" xr:uid="{E5B55135-9D96-436A-B4B5-1732844AC751}"/>
    <cellStyle name="Normal 8 2 2 2 5" xfId="763" xr:uid="{FD61CD01-22F0-4E9E-A30E-4078B8321796}"/>
    <cellStyle name="Normal 8 2 2 2 5 2" xfId="2000" xr:uid="{624C7735-A9CB-4463-BC2C-8A48573C3785}"/>
    <cellStyle name="Normal 8 2 2 2 5 2 2" xfId="2001" xr:uid="{1FDCEDC1-3125-4F4E-860D-BEAA1F55C5A7}"/>
    <cellStyle name="Normal 8 2 2 2 5 3" xfId="2002" xr:uid="{5E31FCF3-1EBF-4418-9D05-1071E9DE2C32}"/>
    <cellStyle name="Normal 8 2 2 2 5 4" xfId="3732" xr:uid="{D9C0976A-0F50-4C5B-8785-491E3CE454F1}"/>
    <cellStyle name="Normal 8 2 2 2 6" xfId="2003" xr:uid="{0CBA75C1-4106-4CFD-A196-A253B655670D}"/>
    <cellStyle name="Normal 8 2 2 2 6 2" xfId="2004" xr:uid="{7C0AA972-85D0-4081-AFBD-4AB3EE21A39E}"/>
    <cellStyle name="Normal 8 2 2 2 7" xfId="2005" xr:uid="{B465BCA4-9CB0-4782-B6F2-C3AE9B673803}"/>
    <cellStyle name="Normal 8 2 2 2 8" xfId="3733" xr:uid="{0208833F-60B8-4A66-8FD4-92B5FF0CF50B}"/>
    <cellStyle name="Normal 8 2 2 3" xfId="380" xr:uid="{29073F61-C314-425F-801D-24F7F3B29F68}"/>
    <cellStyle name="Normal 8 2 2 3 2" xfId="764" xr:uid="{3CB5F2B4-2523-4CA5-A2EC-DEE814451AAB}"/>
    <cellStyle name="Normal 8 2 2 3 2 2" xfId="765" xr:uid="{57C3742F-3325-4E30-AF1C-7DF639730F84}"/>
    <cellStyle name="Normal 8 2 2 3 2 2 2" xfId="2006" xr:uid="{73A26D4F-5C76-474A-AC62-127DBA25F48E}"/>
    <cellStyle name="Normal 8 2 2 3 2 2 2 2" xfId="2007" xr:uid="{18748648-A3BA-4989-AB25-05B206C09051}"/>
    <cellStyle name="Normal 8 2 2 3 2 2 3" xfId="2008" xr:uid="{86F70D73-3972-4485-A8BF-555E95EE0991}"/>
    <cellStyle name="Normal 8 2 2 3 2 3" xfId="2009" xr:uid="{135F8D52-6AD2-41A3-873C-5491FE5DD245}"/>
    <cellStyle name="Normal 8 2 2 3 2 3 2" xfId="2010" xr:uid="{B2EAAD8C-DBCB-47FA-8569-CC5F8FE0C105}"/>
    <cellStyle name="Normal 8 2 2 3 2 4" xfId="2011" xr:uid="{0F942A31-9741-4F67-9F0E-47DB905D568E}"/>
    <cellStyle name="Normal 8 2 2 3 3" xfId="766" xr:uid="{78DB9695-896B-4127-BC55-B9D86380375A}"/>
    <cellStyle name="Normal 8 2 2 3 3 2" xfId="2012" xr:uid="{8C744DEE-0341-4291-84FA-DF38D6BDBB6B}"/>
    <cellStyle name="Normal 8 2 2 3 3 2 2" xfId="2013" xr:uid="{B40BDC11-8455-493D-92B4-83E554D477DC}"/>
    <cellStyle name="Normal 8 2 2 3 3 3" xfId="2014" xr:uid="{0DC1C09E-2190-4921-9B54-AEE475C45BCF}"/>
    <cellStyle name="Normal 8 2 2 3 3 4" xfId="3734" xr:uid="{FD78417B-D021-4B93-AA34-C591AECF56F7}"/>
    <cellStyle name="Normal 8 2 2 3 4" xfId="2015" xr:uid="{5FF92775-5A0F-418D-BC4B-3D2FC945CED9}"/>
    <cellStyle name="Normal 8 2 2 3 4 2" xfId="2016" xr:uid="{D0C29654-6227-4703-A6D0-ACB7593BD995}"/>
    <cellStyle name="Normal 8 2 2 3 5" xfId="2017" xr:uid="{640C5020-A11E-4E7B-937E-A1C12A2D0A5A}"/>
    <cellStyle name="Normal 8 2 2 3 6" xfId="3735" xr:uid="{A0303BF4-F7F9-4EA2-84E3-21C78BA6EBAD}"/>
    <cellStyle name="Normal 8 2 2 4" xfId="381" xr:uid="{9F487E5A-E09B-47DB-8DB2-5858934D988D}"/>
    <cellStyle name="Normal 8 2 2 4 2" xfId="767" xr:uid="{35D83C3B-EA9D-4C0E-9F82-68F91F3ED17D}"/>
    <cellStyle name="Normal 8 2 2 4 2 2" xfId="768" xr:uid="{A6ED44B0-8CAF-404C-AA19-1C98C53E991B}"/>
    <cellStyle name="Normal 8 2 2 4 2 2 2" xfId="2018" xr:uid="{1D5C3BE3-FEAB-4A8D-933A-F9EFB4F3E3E9}"/>
    <cellStyle name="Normal 8 2 2 4 2 2 2 2" xfId="2019" xr:uid="{128EE831-172B-443C-9B28-1CC44EAC680F}"/>
    <cellStyle name="Normal 8 2 2 4 2 2 3" xfId="2020" xr:uid="{FC43059E-E21F-4CF0-B25B-20DA1A1C14B2}"/>
    <cellStyle name="Normal 8 2 2 4 2 3" xfId="2021" xr:uid="{3BCB79B1-3890-4EB1-84F9-D1D96FB898BC}"/>
    <cellStyle name="Normal 8 2 2 4 2 3 2" xfId="2022" xr:uid="{1751FE92-7B4E-4C0B-9898-ADE808753B6C}"/>
    <cellStyle name="Normal 8 2 2 4 2 4" xfId="2023" xr:uid="{90AD222D-1882-4750-B532-24419F8A77B3}"/>
    <cellStyle name="Normal 8 2 2 4 3" xfId="769" xr:uid="{5CEEF01F-71DC-4723-ABA1-7F47EC31A989}"/>
    <cellStyle name="Normal 8 2 2 4 3 2" xfId="2024" xr:uid="{742EB446-D28C-4D4F-997D-4D8D2057B999}"/>
    <cellStyle name="Normal 8 2 2 4 3 2 2" xfId="2025" xr:uid="{86339ABC-57B2-4FD9-9930-991C19166B00}"/>
    <cellStyle name="Normal 8 2 2 4 3 3" xfId="2026" xr:uid="{866CAAF4-0349-4D3D-B1F7-C3831BF48334}"/>
    <cellStyle name="Normal 8 2 2 4 4" xfId="2027" xr:uid="{11B6AC02-1802-4B4B-A01B-813CD17B7FB9}"/>
    <cellStyle name="Normal 8 2 2 4 4 2" xfId="2028" xr:uid="{45C0226A-72CF-47CC-B097-D03AEDF16B16}"/>
    <cellStyle name="Normal 8 2 2 4 5" xfId="2029" xr:uid="{BE9D597E-60F8-4A0B-85A5-1EE94C91D33E}"/>
    <cellStyle name="Normal 8 2 2 5" xfId="382" xr:uid="{8D5AA085-A73D-482E-80C8-3FECA95307D0}"/>
    <cellStyle name="Normal 8 2 2 5 2" xfId="770" xr:uid="{4A96FCD6-8F22-41DA-A5AF-5C7DFA04999E}"/>
    <cellStyle name="Normal 8 2 2 5 2 2" xfId="2030" xr:uid="{36000CF4-3411-43B9-9A6E-21E4BD8BF206}"/>
    <cellStyle name="Normal 8 2 2 5 2 2 2" xfId="2031" xr:uid="{00FCB118-382D-462A-B3EE-F3C492E9E9FF}"/>
    <cellStyle name="Normal 8 2 2 5 2 3" xfId="2032" xr:uid="{9C2981C7-58D5-4CFA-9CB5-03BD3E794DFD}"/>
    <cellStyle name="Normal 8 2 2 5 3" xfId="2033" xr:uid="{B3185C0C-A214-4BC3-BDBD-D67F96255E86}"/>
    <cellStyle name="Normal 8 2 2 5 3 2" xfId="2034" xr:uid="{B1EBA75E-05A1-41F2-A7DB-25F7A807FFD6}"/>
    <cellStyle name="Normal 8 2 2 5 4" xfId="2035" xr:uid="{AE58BA0E-DB90-4334-95EC-6165F022470B}"/>
    <cellStyle name="Normal 8 2 2 6" xfId="771" xr:uid="{A9E1B2AF-01CC-47DB-AF34-CFFE5C8EAD37}"/>
    <cellStyle name="Normal 8 2 2 6 2" xfId="2036" xr:uid="{F9C097A4-E26D-4859-AB27-97D52C18BF8B}"/>
    <cellStyle name="Normal 8 2 2 6 2 2" xfId="2037" xr:uid="{D40101EA-031A-4665-B8BE-7D446EA22632}"/>
    <cellStyle name="Normal 8 2 2 6 3" xfId="2038" xr:uid="{D3E1DA75-1460-4F01-A59D-462C579C64D2}"/>
    <cellStyle name="Normal 8 2 2 6 4" xfId="3736" xr:uid="{B27661C0-91D8-4624-A174-9C2F3B9B48D3}"/>
    <cellStyle name="Normal 8 2 2 7" xfId="2039" xr:uid="{DB8C5952-1F5B-4395-B46A-A1E956A0A93C}"/>
    <cellStyle name="Normal 8 2 2 7 2" xfId="2040" xr:uid="{922CC863-1D5B-44AC-953D-FCB60DFB6D2E}"/>
    <cellStyle name="Normal 8 2 2 8" xfId="2041" xr:uid="{9C83C1E2-4B7C-4853-B398-999C3A10E9B7}"/>
    <cellStyle name="Normal 8 2 2 9" xfId="3737" xr:uid="{5561E465-DCA0-4623-951F-DCD7B60ACB12}"/>
    <cellStyle name="Normal 8 2 3" xfId="154" xr:uid="{042EE095-E59A-47F7-AB4C-C967D400AAEA}"/>
    <cellStyle name="Normal 8 2 3 2" xfId="155" xr:uid="{26944A6D-50F3-401F-8B62-3DE673D78973}"/>
    <cellStyle name="Normal 8 2 3 2 2" xfId="772" xr:uid="{51FC455E-96F4-419F-B369-CEA0D968178D}"/>
    <cellStyle name="Normal 8 2 3 2 2 2" xfId="773" xr:uid="{1A93AB14-983C-44BF-93B8-192E6B9EC977}"/>
    <cellStyle name="Normal 8 2 3 2 2 2 2" xfId="2042" xr:uid="{1A020DEA-47BF-4871-81AB-DFE0ABD2E671}"/>
    <cellStyle name="Normal 8 2 3 2 2 2 2 2" xfId="2043" xr:uid="{155905DE-E19B-4364-B9FB-BB07486CCB5A}"/>
    <cellStyle name="Normal 8 2 3 2 2 2 3" xfId="2044" xr:uid="{E7B6B4AE-5CAF-4826-A6A8-59F5E3471CC7}"/>
    <cellStyle name="Normal 8 2 3 2 2 3" xfId="2045" xr:uid="{1A77EFED-866E-426A-8D3D-D97BFB0DE326}"/>
    <cellStyle name="Normal 8 2 3 2 2 3 2" xfId="2046" xr:uid="{9406A234-FB4A-4B14-B502-AB224FF1ED4F}"/>
    <cellStyle name="Normal 8 2 3 2 2 4" xfId="2047" xr:uid="{16D171D0-1A2A-43B4-B1A0-C32780FA9868}"/>
    <cellStyle name="Normal 8 2 3 2 3" xfId="774" xr:uid="{852FF2BD-7AB8-4427-B75A-AA22A0813613}"/>
    <cellStyle name="Normal 8 2 3 2 3 2" xfId="2048" xr:uid="{79651188-E03F-46C8-914F-083698388723}"/>
    <cellStyle name="Normal 8 2 3 2 3 2 2" xfId="2049" xr:uid="{396E20FD-1122-4A97-8C3B-A3693EA1A46C}"/>
    <cellStyle name="Normal 8 2 3 2 3 3" xfId="2050" xr:uid="{F6EF3FC7-C864-4F5E-9F73-34989ACC7731}"/>
    <cellStyle name="Normal 8 2 3 2 3 4" xfId="3738" xr:uid="{41DD9DEF-4A2F-416B-B639-F1A4AB54C88B}"/>
    <cellStyle name="Normal 8 2 3 2 4" xfId="2051" xr:uid="{F3E75156-B8ED-4DC7-830D-59CF50942E42}"/>
    <cellStyle name="Normal 8 2 3 2 4 2" xfId="2052" xr:uid="{AD34315B-E579-438E-BC39-0DAC4528D7F7}"/>
    <cellStyle name="Normal 8 2 3 2 5" xfId="2053" xr:uid="{1C9310DD-FA5C-441E-BB26-CAD2C0B00C7C}"/>
    <cellStyle name="Normal 8 2 3 2 6" xfId="3739" xr:uid="{198A0539-F3EC-4B6A-9F8C-707BADF55949}"/>
    <cellStyle name="Normal 8 2 3 3" xfId="383" xr:uid="{66450F57-5A5F-4ED7-A85D-6829CD8F5D96}"/>
    <cellStyle name="Normal 8 2 3 3 2" xfId="775" xr:uid="{B288E8EC-1368-452C-AF73-D57AA70F997C}"/>
    <cellStyle name="Normal 8 2 3 3 2 2" xfId="776" xr:uid="{A0C1528C-63F8-4466-AD32-2090FD0C39D9}"/>
    <cellStyle name="Normal 8 2 3 3 2 2 2" xfId="2054" xr:uid="{1E8027CA-FC1B-40E3-BC8F-A8C5B5A9F738}"/>
    <cellStyle name="Normal 8 2 3 3 2 2 2 2" xfId="2055" xr:uid="{E30303A7-3076-45E6-A822-7A99B831EEF1}"/>
    <cellStyle name="Normal 8 2 3 3 2 2 3" xfId="2056" xr:uid="{EFE8E315-59B0-4876-81EC-CCE0B2FD75EE}"/>
    <cellStyle name="Normal 8 2 3 3 2 3" xfId="2057" xr:uid="{8BF31529-857D-4297-81F5-A30D7C3C7FEE}"/>
    <cellStyle name="Normal 8 2 3 3 2 3 2" xfId="2058" xr:uid="{59DA0F28-372F-49F8-AC81-9EC66BCE2767}"/>
    <cellStyle name="Normal 8 2 3 3 2 4" xfId="2059" xr:uid="{C41813D4-EEB1-42AF-9401-5792EDF09D1D}"/>
    <cellStyle name="Normal 8 2 3 3 3" xfId="777" xr:uid="{ADAAF32B-7931-4E3C-A4FB-775D5E0DF38A}"/>
    <cellStyle name="Normal 8 2 3 3 3 2" xfId="2060" xr:uid="{7081B7FD-9C92-4EAD-BDAE-73B180F98252}"/>
    <cellStyle name="Normal 8 2 3 3 3 2 2" xfId="2061" xr:uid="{805D4797-09D6-4789-8879-D4C9CC60274E}"/>
    <cellStyle name="Normal 8 2 3 3 3 3" xfId="2062" xr:uid="{CCC7521D-06D5-4657-BCA5-EA65CF271FA8}"/>
    <cellStyle name="Normal 8 2 3 3 4" xfId="2063" xr:uid="{3FF5B69E-D8A9-4B40-8780-049747D79AFB}"/>
    <cellStyle name="Normal 8 2 3 3 4 2" xfId="2064" xr:uid="{B7E8725D-8B2C-4CBC-A13E-02361D8CEB6F}"/>
    <cellStyle name="Normal 8 2 3 3 5" xfId="2065" xr:uid="{789EEE83-4300-4F45-AFD3-F7A395F22A16}"/>
    <cellStyle name="Normal 8 2 3 4" xfId="384" xr:uid="{92E1330C-960D-4DFC-A987-0B4DFDB175FB}"/>
    <cellStyle name="Normal 8 2 3 4 2" xfId="778" xr:uid="{54F21B17-D889-470A-9C4E-9A3773112025}"/>
    <cellStyle name="Normal 8 2 3 4 2 2" xfId="2066" xr:uid="{0E41E70A-8995-4157-8720-B0DCBBC5B820}"/>
    <cellStyle name="Normal 8 2 3 4 2 2 2" xfId="2067" xr:uid="{3392387C-894A-4939-8137-842D0345BC1D}"/>
    <cellStyle name="Normal 8 2 3 4 2 3" xfId="2068" xr:uid="{5FE32053-4C5D-4AEA-8D5E-AF42FD5C9BCF}"/>
    <cellStyle name="Normal 8 2 3 4 3" xfId="2069" xr:uid="{A6C73FBC-96B1-4AD4-9DD6-AC97F49F1FCB}"/>
    <cellStyle name="Normal 8 2 3 4 3 2" xfId="2070" xr:uid="{8D33E0F9-CDB9-43C5-923B-C1F2734FCBF2}"/>
    <cellStyle name="Normal 8 2 3 4 4" xfId="2071" xr:uid="{974CEB6B-C61F-42C1-B477-E9C6C82ED3B3}"/>
    <cellStyle name="Normal 8 2 3 5" xfId="779" xr:uid="{BE46D9C3-00D1-4350-97D6-1AB2F80F5F40}"/>
    <cellStyle name="Normal 8 2 3 5 2" xfId="2072" xr:uid="{D9F5F1DC-74E3-4D88-AD09-656855C50336}"/>
    <cellStyle name="Normal 8 2 3 5 2 2" xfId="2073" xr:uid="{9A27850D-FF57-42D3-9CAA-45AE7D15780F}"/>
    <cellStyle name="Normal 8 2 3 5 3" xfId="2074" xr:uid="{78018D64-D4DB-474E-A89E-5A22C13A5EC5}"/>
    <cellStyle name="Normal 8 2 3 5 4" xfId="3740" xr:uid="{9B0B1152-DD3D-4125-A720-230136ACEB41}"/>
    <cellStyle name="Normal 8 2 3 6" xfId="2075" xr:uid="{50A1B5C8-4A0A-433E-82AB-FD9098E52772}"/>
    <cellStyle name="Normal 8 2 3 6 2" xfId="2076" xr:uid="{C0C9AEA5-FE00-4694-92D8-841ABC8CC042}"/>
    <cellStyle name="Normal 8 2 3 7" xfId="2077" xr:uid="{650BCD23-3ED9-4F42-B9F0-BC32244403DC}"/>
    <cellStyle name="Normal 8 2 3 8" xfId="3741" xr:uid="{C1E0AF88-4EA8-4A4D-B0E6-40664AB916E2}"/>
    <cellStyle name="Normal 8 2 4" xfId="156" xr:uid="{54A65CF8-7165-4F62-B3A1-AADF88FC68E5}"/>
    <cellStyle name="Normal 8 2 4 2" xfId="453" xr:uid="{67384B9E-94DA-4F9C-8051-C4458EFE667B}"/>
    <cellStyle name="Normal 8 2 4 2 2" xfId="780" xr:uid="{6333DF8E-0F79-42F7-BE1A-0D32F360064C}"/>
    <cellStyle name="Normal 8 2 4 2 2 2" xfId="2078" xr:uid="{18BA0D34-B759-46D5-93B8-05296D693709}"/>
    <cellStyle name="Normal 8 2 4 2 2 2 2" xfId="2079" xr:uid="{75F2B84D-7593-411C-8DC9-0D24902A5DE2}"/>
    <cellStyle name="Normal 8 2 4 2 2 3" xfId="2080" xr:uid="{81B9FEE4-FA67-4D89-9751-1A1D5C9E458B}"/>
    <cellStyle name="Normal 8 2 4 2 2 4" xfId="3742" xr:uid="{691AC724-4288-494D-BC67-EFA3E9E33D4A}"/>
    <cellStyle name="Normal 8 2 4 2 3" xfId="2081" xr:uid="{8AECBABF-0FA8-4C4A-8D62-D33E4E32F80A}"/>
    <cellStyle name="Normal 8 2 4 2 3 2" xfId="2082" xr:uid="{C5BFA050-9EE1-4CAD-A606-85948FCD3A12}"/>
    <cellStyle name="Normal 8 2 4 2 4" xfId="2083" xr:uid="{EC7DE0EC-B1A3-4D46-A372-B01CF0DD5526}"/>
    <cellStyle name="Normal 8 2 4 2 5" xfId="3743" xr:uid="{BD64217B-69DD-457F-A06F-A9F0C0444962}"/>
    <cellStyle name="Normal 8 2 4 3" xfId="781" xr:uid="{90D00293-4EB6-4516-AA31-192B22D5AFB8}"/>
    <cellStyle name="Normal 8 2 4 3 2" xfId="2084" xr:uid="{ECFF9B15-F3FE-4C5C-93CE-44F3C5CC5E8A}"/>
    <cellStyle name="Normal 8 2 4 3 2 2" xfId="2085" xr:uid="{FFFE2B2B-2644-4273-A684-AA509373E3F2}"/>
    <cellStyle name="Normal 8 2 4 3 3" xfId="2086" xr:uid="{CFD615D1-6880-4538-86A9-457761A0EF97}"/>
    <cellStyle name="Normal 8 2 4 3 4" xfId="3744" xr:uid="{5A972993-3940-4C9E-88FA-15DA0411550E}"/>
    <cellStyle name="Normal 8 2 4 4" xfId="2087" xr:uid="{F304FBE8-78D7-45DA-A666-D8E028146388}"/>
    <cellStyle name="Normal 8 2 4 4 2" xfId="2088" xr:uid="{AE65BD25-E0DE-47E9-B5B7-D80C69D30319}"/>
    <cellStyle name="Normal 8 2 4 4 3" xfId="3745" xr:uid="{89DB39F7-ED97-4C70-B677-9D2B14831221}"/>
    <cellStyle name="Normal 8 2 4 4 4" xfId="3746" xr:uid="{8C427EF1-6B72-4335-A4AF-9ED541A731BB}"/>
    <cellStyle name="Normal 8 2 4 5" xfId="2089" xr:uid="{CD4F8CB1-F1E4-41D8-AD3C-EE7524AD20CB}"/>
    <cellStyle name="Normal 8 2 4 6" xfId="3747" xr:uid="{AC48D647-1C53-4637-BDB2-FBF691BC511F}"/>
    <cellStyle name="Normal 8 2 4 7" xfId="3748" xr:uid="{88051A54-F812-4368-9699-5E52721CFBC4}"/>
    <cellStyle name="Normal 8 2 5" xfId="385" xr:uid="{129E406C-39DC-4DD8-A547-66D3D4925934}"/>
    <cellStyle name="Normal 8 2 5 2" xfId="782" xr:uid="{960F5440-72B1-4082-A4DA-C83003096C40}"/>
    <cellStyle name="Normal 8 2 5 2 2" xfId="783" xr:uid="{EC2D27C1-E706-434C-B7A6-F857E7436D1C}"/>
    <cellStyle name="Normal 8 2 5 2 2 2" xfId="2090" xr:uid="{207090BA-74D2-4C25-99F6-A82FB28EADEA}"/>
    <cellStyle name="Normal 8 2 5 2 2 2 2" xfId="2091" xr:uid="{167DF9D5-912A-497B-B28B-32158D1C14A3}"/>
    <cellStyle name="Normal 8 2 5 2 2 3" xfId="2092" xr:uid="{4BB43E84-C475-485F-B877-1BA8277CDC15}"/>
    <cellStyle name="Normal 8 2 5 2 3" xfId="2093" xr:uid="{C3AB544F-919F-4DEC-BD97-B7BE8C469D9D}"/>
    <cellStyle name="Normal 8 2 5 2 3 2" xfId="2094" xr:uid="{3F9F209A-668F-4A2F-AE68-202BB122AF98}"/>
    <cellStyle name="Normal 8 2 5 2 4" xfId="2095" xr:uid="{78560F32-6FF7-4FDD-86A0-E4C9CE274065}"/>
    <cellStyle name="Normal 8 2 5 3" xfId="784" xr:uid="{BDE3E7C9-183A-4282-9896-95021304FFB3}"/>
    <cellStyle name="Normal 8 2 5 3 2" xfId="2096" xr:uid="{312A064F-7C45-4AEC-B77B-BFDB97580AF2}"/>
    <cellStyle name="Normal 8 2 5 3 2 2" xfId="2097" xr:uid="{4FA921A3-98BA-4F77-A725-20158219394C}"/>
    <cellStyle name="Normal 8 2 5 3 3" xfId="2098" xr:uid="{38C88DC2-A4F1-4D20-A213-D600C7D32178}"/>
    <cellStyle name="Normal 8 2 5 3 4" xfId="3749" xr:uid="{3D1A30A4-D4AD-4A39-AD3C-1E8D172E5A05}"/>
    <cellStyle name="Normal 8 2 5 4" xfId="2099" xr:uid="{E4D20DD2-1FDD-4A54-90E8-F926B1424543}"/>
    <cellStyle name="Normal 8 2 5 4 2" xfId="2100" xr:uid="{2D7A49EF-971C-47A8-BF3B-D42FC620FE9A}"/>
    <cellStyle name="Normal 8 2 5 5" xfId="2101" xr:uid="{3464A765-45D0-4F4E-A5F0-B9B91B579D46}"/>
    <cellStyle name="Normal 8 2 5 6" xfId="3750" xr:uid="{93F7BF00-3DC9-4F0C-8E1B-485E3F27357F}"/>
    <cellStyle name="Normal 8 2 6" xfId="386" xr:uid="{B5AF0FB1-AE4C-493A-9E9A-E4B33E709924}"/>
    <cellStyle name="Normal 8 2 6 2" xfId="785" xr:uid="{5EFFAA00-DBCB-472A-AA96-CE80FE4CE0E1}"/>
    <cellStyle name="Normal 8 2 6 2 2" xfId="2102" xr:uid="{C6A674E9-E375-4092-9C63-E7518303D8A8}"/>
    <cellStyle name="Normal 8 2 6 2 2 2" xfId="2103" xr:uid="{47C84A13-7437-4266-A8D2-1352D6B5E9D4}"/>
    <cellStyle name="Normal 8 2 6 2 3" xfId="2104" xr:uid="{9B7AB8B3-C28F-42E0-B222-4AA2D8BBE72A}"/>
    <cellStyle name="Normal 8 2 6 2 4" xfId="3751" xr:uid="{C5D6C355-D063-439D-9F43-9967DE85B1A2}"/>
    <cellStyle name="Normal 8 2 6 3" xfId="2105" xr:uid="{B837A4DB-02C9-4E23-AB31-CA6E2B17D3F9}"/>
    <cellStyle name="Normal 8 2 6 3 2" xfId="2106" xr:uid="{302EA67B-60E0-4EA0-8298-698364BECEBC}"/>
    <cellStyle name="Normal 8 2 6 4" xfId="2107" xr:uid="{AB0155C2-3DE1-408B-952A-B68AB092E919}"/>
    <cellStyle name="Normal 8 2 6 5" xfId="3752" xr:uid="{C155147E-4C39-44C1-B6BD-C5821EE20663}"/>
    <cellStyle name="Normal 8 2 7" xfId="786" xr:uid="{71637105-B54F-4BD3-8457-62BA2CDC0BA4}"/>
    <cellStyle name="Normal 8 2 7 2" xfId="2108" xr:uid="{7A849560-6A96-4A2D-9D55-157268ABB73B}"/>
    <cellStyle name="Normal 8 2 7 2 2" xfId="2109" xr:uid="{B3649ABF-68AD-447E-8CC5-05BCFAACA712}"/>
    <cellStyle name="Normal 8 2 7 3" xfId="2110" xr:uid="{931805D2-B359-47C9-ADE3-72F6F6FD9BBD}"/>
    <cellStyle name="Normal 8 2 7 4" xfId="3753" xr:uid="{FFF4CA97-F5AB-4E5D-990B-8E4FB2AD31A8}"/>
    <cellStyle name="Normal 8 2 8" xfId="2111" xr:uid="{7747D5C0-40E0-497D-BD65-03AE1445DFC4}"/>
    <cellStyle name="Normal 8 2 8 2" xfId="2112" xr:uid="{536D804E-A321-40EB-B2E0-DAE300D5CFE5}"/>
    <cellStyle name="Normal 8 2 8 3" xfId="3754" xr:uid="{2E05451E-6544-4157-892C-956DD0E6428A}"/>
    <cellStyle name="Normal 8 2 8 4" xfId="3755" xr:uid="{3CC9EF9C-5278-4E2F-9BC2-17D74682B610}"/>
    <cellStyle name="Normal 8 2 9" xfId="2113" xr:uid="{8010BCD3-B145-4BE8-8995-CF28ED7E6B56}"/>
    <cellStyle name="Normal 8 3" xfId="157" xr:uid="{D7FB7F60-0143-422F-B80A-94BB62CAFB47}"/>
    <cellStyle name="Normal 8 3 10" xfId="3756" xr:uid="{2B1D241B-4BD5-4606-B918-091A1961EB8D}"/>
    <cellStyle name="Normal 8 3 11" xfId="3757" xr:uid="{731AABB3-CE87-47F7-B80E-8529C7FC94BB}"/>
    <cellStyle name="Normal 8 3 2" xfId="158" xr:uid="{3054FAB8-F218-4FAC-B4EB-52AE85D4D72D}"/>
    <cellStyle name="Normal 8 3 2 2" xfId="159" xr:uid="{4A1D457F-74B0-4EF7-B1FD-A14A0C37A97A}"/>
    <cellStyle name="Normal 8 3 2 2 2" xfId="387" xr:uid="{F218423B-BC26-425E-8ABB-8B36B0F77EC8}"/>
    <cellStyle name="Normal 8 3 2 2 2 2" xfId="787" xr:uid="{ABCDC040-ED8B-4E5E-B39F-114DA5A60380}"/>
    <cellStyle name="Normal 8 3 2 2 2 2 2" xfId="2114" xr:uid="{7DF60D29-AF8D-4139-ACCF-90B535EC5D83}"/>
    <cellStyle name="Normal 8 3 2 2 2 2 2 2" xfId="2115" xr:uid="{3211E701-D383-4155-BD66-5927F0E18A7E}"/>
    <cellStyle name="Normal 8 3 2 2 2 2 3" xfId="2116" xr:uid="{C5DC54A8-FD89-478B-95E2-1CCCB0AE5A58}"/>
    <cellStyle name="Normal 8 3 2 2 2 2 4" xfId="3758" xr:uid="{DB046134-259D-4F26-9609-6ABBA5D7EF39}"/>
    <cellStyle name="Normal 8 3 2 2 2 3" xfId="2117" xr:uid="{DAD0B1F6-2E52-42A2-B71E-A88B02CE2953}"/>
    <cellStyle name="Normal 8 3 2 2 2 3 2" xfId="2118" xr:uid="{0F908E13-8C52-46D2-B760-5F45F39237F0}"/>
    <cellStyle name="Normal 8 3 2 2 2 3 3" xfId="3759" xr:uid="{AEE4BDD7-D4D9-4D46-BEEE-8F27839B7E03}"/>
    <cellStyle name="Normal 8 3 2 2 2 3 4" xfId="3760" xr:uid="{6AE3DF2B-240B-47C4-B043-CC5944FE7296}"/>
    <cellStyle name="Normal 8 3 2 2 2 4" xfId="2119" xr:uid="{2299CF55-4D6B-43B2-8FB6-074544552569}"/>
    <cellStyle name="Normal 8 3 2 2 2 5" xfId="3761" xr:uid="{9A0430D8-34BF-4CC2-B4D1-FA7DA781EDA8}"/>
    <cellStyle name="Normal 8 3 2 2 2 6" xfId="3762" xr:uid="{40A25A2A-6385-41BE-9BC8-102E716F521F}"/>
    <cellStyle name="Normal 8 3 2 2 3" xfId="788" xr:uid="{8EE9925D-856A-4176-B2B6-6346415423BE}"/>
    <cellStyle name="Normal 8 3 2 2 3 2" xfId="2120" xr:uid="{33A014CE-ED70-4B68-91F7-3BC5E4314D36}"/>
    <cellStyle name="Normal 8 3 2 2 3 2 2" xfId="2121" xr:uid="{CDC0C220-00CE-4115-9754-9792AB01CBD0}"/>
    <cellStyle name="Normal 8 3 2 2 3 2 3" xfId="3763" xr:uid="{B6B19966-B1EF-4D06-AAFD-5E6EF61A5362}"/>
    <cellStyle name="Normal 8 3 2 2 3 2 4" xfId="3764" xr:uid="{97035201-E37F-4307-8166-7A5AD9314FAF}"/>
    <cellStyle name="Normal 8 3 2 2 3 3" xfId="2122" xr:uid="{40662CAD-2CBD-4C32-8B52-94FA461487C9}"/>
    <cellStyle name="Normal 8 3 2 2 3 4" xfId="3765" xr:uid="{7824500E-9F93-45A6-B54D-D9D34D794B03}"/>
    <cellStyle name="Normal 8 3 2 2 3 5" xfId="3766" xr:uid="{D2C173A4-7A3C-4029-A863-9EB747319481}"/>
    <cellStyle name="Normal 8 3 2 2 4" xfId="2123" xr:uid="{544C09AD-73AE-45A8-B228-6B720D76820F}"/>
    <cellStyle name="Normal 8 3 2 2 4 2" xfId="2124" xr:uid="{8D57DECC-0E68-44CC-880A-E6AAEA0DBC60}"/>
    <cellStyle name="Normal 8 3 2 2 4 3" xfId="3767" xr:uid="{7FFB7169-F2D8-4698-9937-52307A02B8D8}"/>
    <cellStyle name="Normal 8 3 2 2 4 4" xfId="3768" xr:uid="{8438FCD6-B33A-4245-B90C-2384F41A707E}"/>
    <cellStyle name="Normal 8 3 2 2 5" xfId="2125" xr:uid="{A8E2B475-DEF0-4F65-8AE5-781EF64F9DDF}"/>
    <cellStyle name="Normal 8 3 2 2 5 2" xfId="3769" xr:uid="{B4DC80D3-3099-460A-AA9A-278B12B35865}"/>
    <cellStyle name="Normal 8 3 2 2 5 3" xfId="3770" xr:uid="{AB7E8FE9-5168-47FA-B6BD-1986ABBA7408}"/>
    <cellStyle name="Normal 8 3 2 2 5 4" xfId="3771" xr:uid="{43505404-B960-4922-8E07-8976F0BB2816}"/>
    <cellStyle name="Normal 8 3 2 2 6" xfId="3772" xr:uid="{5D0EF8EC-D18A-42E7-AF60-AE5E426DB8CD}"/>
    <cellStyle name="Normal 8 3 2 2 7" xfId="3773" xr:uid="{66248965-5B60-4DD7-A1DC-66E718A1BD75}"/>
    <cellStyle name="Normal 8 3 2 2 8" xfId="3774" xr:uid="{5D3621A5-7CC4-4C66-9033-7B637C1380DB}"/>
    <cellStyle name="Normal 8 3 2 3" xfId="388" xr:uid="{8938EC50-74BE-4839-B843-E1669091850A}"/>
    <cellStyle name="Normal 8 3 2 3 2" xfId="789" xr:uid="{A2A569F0-C422-4006-B16A-C13EEFBB380A}"/>
    <cellStyle name="Normal 8 3 2 3 2 2" xfId="790" xr:uid="{9F1B388B-7E2B-4F2E-936C-B15DB78AE052}"/>
    <cellStyle name="Normal 8 3 2 3 2 2 2" xfId="2126" xr:uid="{8D2489D2-9A80-4DDA-9A3A-B0D6C3F4900D}"/>
    <cellStyle name="Normal 8 3 2 3 2 2 2 2" xfId="2127" xr:uid="{F3A9A8E7-756B-4FEA-9406-F8D014FE69C9}"/>
    <cellStyle name="Normal 8 3 2 3 2 2 3" xfId="2128" xr:uid="{9C92AC6F-232F-4E44-A79C-FF88283F9A41}"/>
    <cellStyle name="Normal 8 3 2 3 2 3" xfId="2129" xr:uid="{1892A945-A115-4DFF-861C-7DFD9E222F3E}"/>
    <cellStyle name="Normal 8 3 2 3 2 3 2" xfId="2130" xr:uid="{CE373025-D13B-4D0D-9BEA-869EECB1BFEC}"/>
    <cellStyle name="Normal 8 3 2 3 2 4" xfId="2131" xr:uid="{6F54B69E-1752-42F1-8513-F48DDFAF7486}"/>
    <cellStyle name="Normal 8 3 2 3 3" xfId="791" xr:uid="{630E59DE-48B7-4015-B797-7C76086296C5}"/>
    <cellStyle name="Normal 8 3 2 3 3 2" xfId="2132" xr:uid="{7FB67C88-9110-4DD3-9D50-A55FC361ECA4}"/>
    <cellStyle name="Normal 8 3 2 3 3 2 2" xfId="2133" xr:uid="{30FBCFA7-E83F-4E0B-8752-F4D2DE308FC4}"/>
    <cellStyle name="Normal 8 3 2 3 3 3" xfId="2134" xr:uid="{0B61AF11-B05C-45E4-9A07-55C5ACCE22DE}"/>
    <cellStyle name="Normal 8 3 2 3 3 4" xfId="3775" xr:uid="{30E7F125-8B22-4DF7-8EA2-58073AFA1F16}"/>
    <cellStyle name="Normal 8 3 2 3 4" xfId="2135" xr:uid="{B54A24D9-29FC-4142-A28C-566A6A84EE00}"/>
    <cellStyle name="Normal 8 3 2 3 4 2" xfId="2136" xr:uid="{338DE4B7-CAF9-451A-ACBB-C18B04777B9F}"/>
    <cellStyle name="Normal 8 3 2 3 5" xfId="2137" xr:uid="{D68BC318-C4FD-4CDE-BA2C-7E26971739B1}"/>
    <cellStyle name="Normal 8 3 2 3 6" xfId="3776" xr:uid="{4D918C92-70CC-4770-8E63-E86FE005EA73}"/>
    <cellStyle name="Normal 8 3 2 4" xfId="389" xr:uid="{86E972DF-0566-4063-BA30-0543E72FB833}"/>
    <cellStyle name="Normal 8 3 2 4 2" xfId="792" xr:uid="{BA1989B0-AF90-4643-A204-E4823C016E27}"/>
    <cellStyle name="Normal 8 3 2 4 2 2" xfId="2138" xr:uid="{08CC8FFB-F5F2-46D0-8805-D8F5F32C33FA}"/>
    <cellStyle name="Normal 8 3 2 4 2 2 2" xfId="2139" xr:uid="{BB92523D-FA66-4FA9-99C5-351F885F4CDA}"/>
    <cellStyle name="Normal 8 3 2 4 2 3" xfId="2140" xr:uid="{F77C2829-C797-433D-A39D-30EE0B705C2D}"/>
    <cellStyle name="Normal 8 3 2 4 2 4" xfId="3777" xr:uid="{7CB821F3-A48F-4B05-84EE-17DC1C2E818A}"/>
    <cellStyle name="Normal 8 3 2 4 3" xfId="2141" xr:uid="{F81F4374-CB6E-4FFC-AAEE-0F90CF173A6D}"/>
    <cellStyle name="Normal 8 3 2 4 3 2" xfId="2142" xr:uid="{7BD786DA-3E1B-45D4-8EB2-15888C7B3565}"/>
    <cellStyle name="Normal 8 3 2 4 4" xfId="2143" xr:uid="{375640B6-434B-4688-944A-B2634AE2276A}"/>
    <cellStyle name="Normal 8 3 2 4 5" xfId="3778" xr:uid="{8B483A91-DAB8-4DE0-BCED-22BD8D5BCF65}"/>
    <cellStyle name="Normal 8 3 2 5" xfId="390" xr:uid="{957B558D-8050-4E2B-85DF-55DF0E3721C4}"/>
    <cellStyle name="Normal 8 3 2 5 2" xfId="2144" xr:uid="{C4884331-C465-412F-89F8-9184967CC3AA}"/>
    <cellStyle name="Normal 8 3 2 5 2 2" xfId="2145" xr:uid="{A90CA36F-08A5-4B41-9449-C05390B2330A}"/>
    <cellStyle name="Normal 8 3 2 5 3" xfId="2146" xr:uid="{4E342FC7-72D9-4BFC-BBCE-1A8DB55FFB8F}"/>
    <cellStyle name="Normal 8 3 2 5 4" xfId="3779" xr:uid="{AF8C1F79-7ADB-414E-B801-26451AD5DFAD}"/>
    <cellStyle name="Normal 8 3 2 6" xfId="2147" xr:uid="{84B786E9-4718-4601-92B0-4DDA750090ED}"/>
    <cellStyle name="Normal 8 3 2 6 2" xfId="2148" xr:uid="{1A26C509-016D-487A-834A-CADCA350AC05}"/>
    <cellStyle name="Normal 8 3 2 6 3" xfId="3780" xr:uid="{C51233E4-FD0C-4E92-9A7C-481A9C4DEA5C}"/>
    <cellStyle name="Normal 8 3 2 6 4" xfId="3781" xr:uid="{9029447E-CF02-4645-B19E-92755A21782A}"/>
    <cellStyle name="Normal 8 3 2 7" xfId="2149" xr:uid="{93D7FAAB-529C-4EB8-900E-164490D5676B}"/>
    <cellStyle name="Normal 8 3 2 8" xfId="3782" xr:uid="{FA8260A3-0AB4-44CE-A767-FB119F67DF12}"/>
    <cellStyle name="Normal 8 3 2 9" xfId="3783" xr:uid="{A8B575DC-2026-42A1-A853-1D947F0E4AAE}"/>
    <cellStyle name="Normal 8 3 3" xfId="160" xr:uid="{341415A0-5B14-44D8-9826-D1657B4D90B1}"/>
    <cellStyle name="Normal 8 3 3 2" xfId="161" xr:uid="{43834E54-C0D9-4530-947D-DE055FE36C18}"/>
    <cellStyle name="Normal 8 3 3 2 2" xfId="793" xr:uid="{5459C89F-CD68-455A-954C-41F0ADB1C062}"/>
    <cellStyle name="Normal 8 3 3 2 2 2" xfId="2150" xr:uid="{C3A17D03-E4D5-433B-9914-C7F6EEAC4E9B}"/>
    <cellStyle name="Normal 8 3 3 2 2 2 2" xfId="2151" xr:uid="{ED55BC1A-0328-44FC-9E4A-C5DDE969B39E}"/>
    <cellStyle name="Normal 8 3 3 2 2 2 2 2" xfId="4495" xr:uid="{811DBB98-592C-495C-85D1-08D735963970}"/>
    <cellStyle name="Normal 8 3 3 2 2 2 3" xfId="4496" xr:uid="{5D422BC9-881A-4031-A7CA-5F7FB4A436F8}"/>
    <cellStyle name="Normal 8 3 3 2 2 3" xfId="2152" xr:uid="{74FE1EEC-0566-48C1-9BCA-71A2952CB457}"/>
    <cellStyle name="Normal 8 3 3 2 2 3 2" xfId="4497" xr:uid="{36CCDF6D-8B63-4FB1-A471-348FEEC127BD}"/>
    <cellStyle name="Normal 8 3 3 2 2 4" xfId="3784" xr:uid="{3742E7A5-591B-413B-86F9-C5BB7AEB6FD8}"/>
    <cellStyle name="Normal 8 3 3 2 3" xfId="2153" xr:uid="{7176B573-24C3-4DCC-8BF3-1C9A9DBC204C}"/>
    <cellStyle name="Normal 8 3 3 2 3 2" xfId="2154" xr:uid="{E3056FC5-FE5E-4276-9361-691C0BB76C7B}"/>
    <cellStyle name="Normal 8 3 3 2 3 2 2" xfId="4498" xr:uid="{B4DA528E-D4CD-438F-BF48-306FC3A8400B}"/>
    <cellStyle name="Normal 8 3 3 2 3 3" xfId="3785" xr:uid="{E299F38C-7AC4-42F4-9414-A1DE54680B1D}"/>
    <cellStyle name="Normal 8 3 3 2 3 4" xfId="3786" xr:uid="{5CE77122-5264-4B7F-A625-6DD5CB4DBD03}"/>
    <cellStyle name="Normal 8 3 3 2 4" xfId="2155" xr:uid="{BD959369-F5CB-4284-8D9D-8E29553DDF56}"/>
    <cellStyle name="Normal 8 3 3 2 4 2" xfId="4499" xr:uid="{9F385018-DB98-4909-95BD-C58201148C86}"/>
    <cellStyle name="Normal 8 3 3 2 5" xfId="3787" xr:uid="{DE7F1BB2-E9EE-4293-AFBE-B370A2113F7C}"/>
    <cellStyle name="Normal 8 3 3 2 6" xfId="3788" xr:uid="{95E8FAE7-E30D-4348-AA57-58A38585F04F}"/>
    <cellStyle name="Normal 8 3 3 3" xfId="391" xr:uid="{693CBF97-1D58-4C65-8A82-4A8A2A596C8C}"/>
    <cellStyle name="Normal 8 3 3 3 2" xfId="2156" xr:uid="{9E44A786-B541-46AA-90B8-D7F8B9C71B5B}"/>
    <cellStyle name="Normal 8 3 3 3 2 2" xfId="2157" xr:uid="{4AB495DB-DB46-43D3-89EF-95C5D0F893B5}"/>
    <cellStyle name="Normal 8 3 3 3 2 2 2" xfId="4500" xr:uid="{6FE242A2-7109-435D-B1A3-581E3594224A}"/>
    <cellStyle name="Normal 8 3 3 3 2 3" xfId="3789" xr:uid="{150A5727-CF3F-40C6-9D19-565F8E04C4C8}"/>
    <cellStyle name="Normal 8 3 3 3 2 4" xfId="3790" xr:uid="{F3E60997-E3E1-45AD-8C83-EEF595014A54}"/>
    <cellStyle name="Normal 8 3 3 3 3" xfId="2158" xr:uid="{84484F8B-3688-4DB6-A899-C18A89B1FE46}"/>
    <cellStyle name="Normal 8 3 3 3 3 2" xfId="4501" xr:uid="{50829F64-4672-43A8-A8A0-319B7BC70C12}"/>
    <cellStyle name="Normal 8 3 3 3 4" xfId="3791" xr:uid="{4165F46C-4802-40D8-995E-84B7180B9AF3}"/>
    <cellStyle name="Normal 8 3 3 3 5" xfId="3792" xr:uid="{9686FDC6-58F2-4EA9-BE4E-4028C55CC856}"/>
    <cellStyle name="Normal 8 3 3 4" xfId="2159" xr:uid="{39D928CB-8796-4447-AC6A-691A0DC585BA}"/>
    <cellStyle name="Normal 8 3 3 4 2" xfId="2160" xr:uid="{91B026E1-0808-45BC-A646-0F4D654C4C3B}"/>
    <cellStyle name="Normal 8 3 3 4 2 2" xfId="4502" xr:uid="{2A593348-0924-47DE-8B13-62340BE0052D}"/>
    <cellStyle name="Normal 8 3 3 4 3" xfId="3793" xr:uid="{935E436C-3A87-4E9B-A846-4C3CA97C46A7}"/>
    <cellStyle name="Normal 8 3 3 4 4" xfId="3794" xr:uid="{FAC78CAD-EB3C-498D-BF6A-D9A7D4227E19}"/>
    <cellStyle name="Normal 8 3 3 5" xfId="2161" xr:uid="{EB031C56-F7A8-4D1C-A7A6-20DEA48D99D2}"/>
    <cellStyle name="Normal 8 3 3 5 2" xfId="3795" xr:uid="{2DF047E4-510B-43E1-97CB-8B2635B0605B}"/>
    <cellStyle name="Normal 8 3 3 5 3" xfId="3796" xr:uid="{4BC83284-31FA-4BD8-8BD2-4D35859E7663}"/>
    <cellStyle name="Normal 8 3 3 5 4" xfId="3797" xr:uid="{6E5D1086-4513-4DD1-AFD7-2F366DB5F0CA}"/>
    <cellStyle name="Normal 8 3 3 6" xfId="3798" xr:uid="{D597AF6D-AAE7-4CD0-947C-04D622CA2B67}"/>
    <cellStyle name="Normal 8 3 3 7" xfId="3799" xr:uid="{D709EBD7-3B77-4D3B-BBEA-0ECC84B885A1}"/>
    <cellStyle name="Normal 8 3 3 8" xfId="3800" xr:uid="{B5F5D444-EB5D-4170-BDA5-6E4E43A4A494}"/>
    <cellStyle name="Normal 8 3 4" xfId="162" xr:uid="{C240B80A-86BA-427A-B667-3F7728C5598F}"/>
    <cellStyle name="Normal 8 3 4 2" xfId="794" xr:uid="{4CD8853C-837F-48D7-9F2B-02592AC58D83}"/>
    <cellStyle name="Normal 8 3 4 2 2" xfId="795" xr:uid="{476A43B5-CA7A-4A2F-BD49-F202E816CA18}"/>
    <cellStyle name="Normal 8 3 4 2 2 2" xfId="2162" xr:uid="{B379B062-A527-4C20-A588-0C693759628A}"/>
    <cellStyle name="Normal 8 3 4 2 2 2 2" xfId="2163" xr:uid="{B28F6664-0A5F-41A6-B5F0-6EA59106BF70}"/>
    <cellStyle name="Normal 8 3 4 2 2 3" xfId="2164" xr:uid="{5A72B8F7-26FD-4267-9C78-DA607D37DD47}"/>
    <cellStyle name="Normal 8 3 4 2 2 4" xfId="3801" xr:uid="{501200F8-BC8E-48C5-A181-F181E35FE704}"/>
    <cellStyle name="Normal 8 3 4 2 3" xfId="2165" xr:uid="{5910DFDA-7FF0-4375-B00D-72E5373C9878}"/>
    <cellStyle name="Normal 8 3 4 2 3 2" xfId="2166" xr:uid="{B6B8C5B5-951A-4752-B5B0-826BAEB80B1B}"/>
    <cellStyle name="Normal 8 3 4 2 4" xfId="2167" xr:uid="{60A820E3-1D9E-46A1-814F-7989FCB468AD}"/>
    <cellStyle name="Normal 8 3 4 2 5" xfId="3802" xr:uid="{4A9BDAC3-BBCA-4791-AEAA-44D4D831FFFC}"/>
    <cellStyle name="Normal 8 3 4 3" xfId="796" xr:uid="{A94A55C6-FDFB-402F-92DD-17A09EB23B93}"/>
    <cellStyle name="Normal 8 3 4 3 2" xfId="2168" xr:uid="{727C78D8-5D9C-4EEE-9721-BF0F59DF05B2}"/>
    <cellStyle name="Normal 8 3 4 3 2 2" xfId="2169" xr:uid="{85833A2D-6067-44B5-898C-B7430EC1AB37}"/>
    <cellStyle name="Normal 8 3 4 3 3" xfId="2170" xr:uid="{AE041B1E-FB5D-4E4F-AE61-7FC6143F6955}"/>
    <cellStyle name="Normal 8 3 4 3 4" xfId="3803" xr:uid="{BB7BB00D-2D39-4121-B5B2-4B657857038F}"/>
    <cellStyle name="Normal 8 3 4 4" xfId="2171" xr:uid="{A1C16E78-2DA3-4BC4-ADB4-11F80398B41B}"/>
    <cellStyle name="Normal 8 3 4 4 2" xfId="2172" xr:uid="{D3569EAE-458C-47CF-89FD-B969E1A46032}"/>
    <cellStyle name="Normal 8 3 4 4 3" xfId="3804" xr:uid="{1963815A-9C42-4052-9AB1-09D46342E744}"/>
    <cellStyle name="Normal 8 3 4 4 4" xfId="3805" xr:uid="{3797E1F5-1888-4FAA-8E52-A18F02B7C9EB}"/>
    <cellStyle name="Normal 8 3 4 5" xfId="2173" xr:uid="{C58A9C8D-887A-4A00-8540-55DC8AD2B461}"/>
    <cellStyle name="Normal 8 3 4 6" xfId="3806" xr:uid="{0D9147CC-D9AA-488F-8D78-13EF83ABF7FE}"/>
    <cellStyle name="Normal 8 3 4 7" xfId="3807" xr:uid="{AF8E88F4-743D-45BA-9703-1AC35C95525B}"/>
    <cellStyle name="Normal 8 3 5" xfId="392" xr:uid="{218D95DE-4686-4FDA-A652-57878D7605C6}"/>
    <cellStyle name="Normal 8 3 5 2" xfId="797" xr:uid="{5A0A775C-B6E9-43C0-AE33-5C603266E282}"/>
    <cellStyle name="Normal 8 3 5 2 2" xfId="2174" xr:uid="{1E8FC192-D3F3-46A1-89A0-0A56F1C25E75}"/>
    <cellStyle name="Normal 8 3 5 2 2 2" xfId="2175" xr:uid="{4EA1D3AA-A186-42EE-B5D7-DB77D0D2E6CB}"/>
    <cellStyle name="Normal 8 3 5 2 3" xfId="2176" xr:uid="{2E005301-1E5E-4182-A90E-352F1CDF2A71}"/>
    <cellStyle name="Normal 8 3 5 2 4" xfId="3808" xr:uid="{86B55BE3-3FB1-4468-8709-967A101A217A}"/>
    <cellStyle name="Normal 8 3 5 3" xfId="2177" xr:uid="{BC701899-763D-4AD4-A1EA-75EA74A58879}"/>
    <cellStyle name="Normal 8 3 5 3 2" xfId="2178" xr:uid="{D1C09F70-E9A3-409F-96B5-DEC6C1F106C8}"/>
    <cellStyle name="Normal 8 3 5 3 3" xfId="3809" xr:uid="{705D009A-471B-4FA4-AD54-B29F49F34A46}"/>
    <cellStyle name="Normal 8 3 5 3 4" xfId="3810" xr:uid="{B6A68711-EFC2-4323-803D-BCCD24735C5C}"/>
    <cellStyle name="Normal 8 3 5 4" xfId="2179" xr:uid="{75B63B54-AC2E-45E3-AF2E-9394BB06CB7B}"/>
    <cellStyle name="Normal 8 3 5 5" xfId="3811" xr:uid="{EDC40FFB-07BE-4035-BE33-EAADDFAFF827}"/>
    <cellStyle name="Normal 8 3 5 6" xfId="3812" xr:uid="{FB9F7CD8-F6A7-415E-97FD-8D4E20397635}"/>
    <cellStyle name="Normal 8 3 6" xfId="393" xr:uid="{C9C7A6FD-E335-458D-A7C6-7725E9C81ADB}"/>
    <cellStyle name="Normal 8 3 6 2" xfId="2180" xr:uid="{7EEB9C9D-07F3-42CD-B493-36CF7FFD6206}"/>
    <cellStyle name="Normal 8 3 6 2 2" xfId="2181" xr:uid="{60972A6C-EF1F-43B5-9BD0-8A2F1B8BFE4C}"/>
    <cellStyle name="Normal 8 3 6 2 3" xfId="3813" xr:uid="{E4722004-698A-4E12-A09C-32937722291A}"/>
    <cellStyle name="Normal 8 3 6 2 4" xfId="3814" xr:uid="{BA398F4D-D722-49A6-AC63-E8D31E6FE204}"/>
    <cellStyle name="Normal 8 3 6 3" xfId="2182" xr:uid="{2A636EEB-2271-46DA-A69D-AE8B88675438}"/>
    <cellStyle name="Normal 8 3 6 4" xfId="3815" xr:uid="{64F99A14-6304-4814-A0F4-1A8097E4685E}"/>
    <cellStyle name="Normal 8 3 6 5" xfId="3816" xr:uid="{D252B61E-FE92-49B2-9DDB-CA5452BA974F}"/>
    <cellStyle name="Normal 8 3 7" xfId="2183" xr:uid="{04AAE8E5-7674-4365-B1D8-8273EC0F4F18}"/>
    <cellStyle name="Normal 8 3 7 2" xfId="2184" xr:uid="{310FBBA0-2B5E-4787-9CD5-212D11867C1C}"/>
    <cellStyle name="Normal 8 3 7 3" xfId="3817" xr:uid="{62E76068-3846-4D64-A7AE-85B93461E89D}"/>
    <cellStyle name="Normal 8 3 7 4" xfId="3818" xr:uid="{F0C509ED-2BB4-451D-968C-6D287B16E5EB}"/>
    <cellStyle name="Normal 8 3 8" xfId="2185" xr:uid="{138253A5-0D4D-4E17-957D-2DBB3DC89581}"/>
    <cellStyle name="Normal 8 3 8 2" xfId="3819" xr:uid="{24A3A330-38C3-4E9B-AA2B-0EB6DCFA2A17}"/>
    <cellStyle name="Normal 8 3 8 3" xfId="3820" xr:uid="{7382DFB8-A9B1-49FC-857A-A183E8C329DF}"/>
    <cellStyle name="Normal 8 3 8 4" xfId="3821" xr:uid="{CB240171-56B1-4935-85D8-856136FA6846}"/>
    <cellStyle name="Normal 8 3 9" xfId="3822" xr:uid="{8A494C80-15CA-427F-BCB1-F3DE119B1866}"/>
    <cellStyle name="Normal 8 4" xfId="163" xr:uid="{C4612102-0678-41F8-B1AE-B49D44B0066B}"/>
    <cellStyle name="Normal 8 4 10" xfId="3823" xr:uid="{EE7D1B3F-B071-456C-9691-50DCE06BA6C7}"/>
    <cellStyle name="Normal 8 4 11" xfId="3824" xr:uid="{365368EA-ED19-4894-A11B-05FF0FEB47E9}"/>
    <cellStyle name="Normal 8 4 2" xfId="164" xr:uid="{58EA0C27-8BF5-4C46-8809-A45B21BD4CEF}"/>
    <cellStyle name="Normal 8 4 2 2" xfId="394" xr:uid="{4211FEB2-E53E-441A-90EE-44F34DB40F5F}"/>
    <cellStyle name="Normal 8 4 2 2 2" xfId="798" xr:uid="{350AB126-61E3-4E32-B219-517FC3DEB355}"/>
    <cellStyle name="Normal 8 4 2 2 2 2" xfId="799" xr:uid="{D86AE3CA-12BE-49D2-8AFE-89AE5BA9E7D8}"/>
    <cellStyle name="Normal 8 4 2 2 2 2 2" xfId="2186" xr:uid="{E71CA3AF-5B21-4B42-9310-0DE733F6003C}"/>
    <cellStyle name="Normal 8 4 2 2 2 2 3" xfId="3825" xr:uid="{4E666118-6A83-4C5E-A823-0E7995A2DAC7}"/>
    <cellStyle name="Normal 8 4 2 2 2 2 4" xfId="3826" xr:uid="{927E8B8C-2C98-462C-BCEA-D49609CD94B1}"/>
    <cellStyle name="Normal 8 4 2 2 2 3" xfId="2187" xr:uid="{3F19F124-437D-4828-A812-80C42C8EA971}"/>
    <cellStyle name="Normal 8 4 2 2 2 3 2" xfId="3827" xr:uid="{06876411-DF2A-4E3D-973A-99DD6D7A9A06}"/>
    <cellStyle name="Normal 8 4 2 2 2 3 3" xfId="3828" xr:uid="{3D64FE9E-4FEF-4856-84F9-A6B6388EE643}"/>
    <cellStyle name="Normal 8 4 2 2 2 3 4" xfId="3829" xr:uid="{FBBE1879-5BA1-49D9-A11F-F8E582070F07}"/>
    <cellStyle name="Normal 8 4 2 2 2 4" xfId="3830" xr:uid="{119DEC1C-BCAB-4FE8-91BC-C2DEB6338225}"/>
    <cellStyle name="Normal 8 4 2 2 2 5" xfId="3831" xr:uid="{8EAD81B1-93C9-4B84-B035-8C5EB92512B2}"/>
    <cellStyle name="Normal 8 4 2 2 2 6" xfId="3832" xr:uid="{B4C821D0-9263-41A4-AD7D-C148407ADF1B}"/>
    <cellStyle name="Normal 8 4 2 2 3" xfId="800" xr:uid="{383531E1-D0DF-4771-BCE3-5F982A30307E}"/>
    <cellStyle name="Normal 8 4 2 2 3 2" xfId="2188" xr:uid="{9A85BB76-3FFF-4BB9-913F-305833C79B6B}"/>
    <cellStyle name="Normal 8 4 2 2 3 2 2" xfId="3833" xr:uid="{F0A74C8A-8EE9-41D0-BC0B-A2FE5DDA11BC}"/>
    <cellStyle name="Normal 8 4 2 2 3 2 3" xfId="3834" xr:uid="{3E875716-B8DA-4497-A48E-012D2D7EE0E4}"/>
    <cellStyle name="Normal 8 4 2 2 3 2 4" xfId="3835" xr:uid="{19B186E6-0E4D-47E5-89CB-CBECF4895B8B}"/>
    <cellStyle name="Normal 8 4 2 2 3 3" xfId="3836" xr:uid="{1F5875FF-4D0B-4D98-8E9A-4D91BA970364}"/>
    <cellStyle name="Normal 8 4 2 2 3 4" xfId="3837" xr:uid="{CB30C669-5E0D-48FB-84EC-28E46649A6E2}"/>
    <cellStyle name="Normal 8 4 2 2 3 5" xfId="3838" xr:uid="{0EB67031-8506-4658-A7B9-3B2364635DED}"/>
    <cellStyle name="Normal 8 4 2 2 4" xfId="2189" xr:uid="{E27D853F-CE36-4A4C-BD66-86C527FE19EF}"/>
    <cellStyle name="Normal 8 4 2 2 4 2" xfId="3839" xr:uid="{63DDE643-1A77-4D09-8EA9-3370FC934DF1}"/>
    <cellStyle name="Normal 8 4 2 2 4 3" xfId="3840" xr:uid="{CC7CE37B-6745-4EB1-8AA7-ACD52D053563}"/>
    <cellStyle name="Normal 8 4 2 2 4 4" xfId="3841" xr:uid="{9F4E5BAB-9FD4-4F6A-8B52-038C07ECADCF}"/>
    <cellStyle name="Normal 8 4 2 2 5" xfId="3842" xr:uid="{9453F059-2423-4D20-8AFE-8C0CB51F439E}"/>
    <cellStyle name="Normal 8 4 2 2 5 2" xfId="3843" xr:uid="{98981367-F078-4984-BBA8-0C6A81F9FC3C}"/>
    <cellStyle name="Normal 8 4 2 2 5 3" xfId="3844" xr:uid="{3740C46F-6ACD-4168-9709-6BD6FDFF3ED2}"/>
    <cellStyle name="Normal 8 4 2 2 5 4" xfId="3845" xr:uid="{472AF837-45E4-434D-B808-513641495219}"/>
    <cellStyle name="Normal 8 4 2 2 6" xfId="3846" xr:uid="{6DB71F0F-091C-4367-9CF9-E5FE72B085B3}"/>
    <cellStyle name="Normal 8 4 2 2 7" xfId="3847" xr:uid="{475523B6-D0DA-4771-8A5A-9A36E12F67FF}"/>
    <cellStyle name="Normal 8 4 2 2 8" xfId="3848" xr:uid="{D0F4310D-BA4E-443A-AEF1-86CF0F9697B2}"/>
    <cellStyle name="Normal 8 4 2 3" xfId="801" xr:uid="{F6477B20-330D-4242-9DF3-929C8D825FCB}"/>
    <cellStyle name="Normal 8 4 2 3 2" xfId="802" xr:uid="{85FC01C3-0BF1-4D48-8B07-32274874D4A5}"/>
    <cellStyle name="Normal 8 4 2 3 2 2" xfId="803" xr:uid="{E537B6C0-20A5-4BFF-BD83-52E2AEB7E3EB}"/>
    <cellStyle name="Normal 8 4 2 3 2 3" xfId="3849" xr:uid="{1DC2C622-C5B9-4DD8-8F35-6C7A1930DA74}"/>
    <cellStyle name="Normal 8 4 2 3 2 4" xfId="3850" xr:uid="{FA320AA9-91FE-48D8-BC5D-D38A5DFFB56B}"/>
    <cellStyle name="Normal 8 4 2 3 3" xfId="804" xr:uid="{0236AAB9-0EE2-4915-B131-BCB99F68A884}"/>
    <cellStyle name="Normal 8 4 2 3 3 2" xfId="3851" xr:uid="{2D5DCE4E-441F-4F87-9AB1-3216123DEB95}"/>
    <cellStyle name="Normal 8 4 2 3 3 3" xfId="3852" xr:uid="{0F18C4C9-BA32-4FE3-ABC7-2B8D8232709B}"/>
    <cellStyle name="Normal 8 4 2 3 3 4" xfId="3853" xr:uid="{676454D7-85AE-4F99-A032-E4A418CE4F75}"/>
    <cellStyle name="Normal 8 4 2 3 4" xfId="3854" xr:uid="{4A3DBA5E-1880-477E-8619-74D04AA878E5}"/>
    <cellStyle name="Normal 8 4 2 3 5" xfId="3855" xr:uid="{0E96EECE-C447-447A-BD06-14F5939F1F81}"/>
    <cellStyle name="Normal 8 4 2 3 6" xfId="3856" xr:uid="{718FE780-8419-4B3E-8A22-E37571049462}"/>
    <cellStyle name="Normal 8 4 2 4" xfId="805" xr:uid="{BA22BACF-6732-4158-B807-05201723F5AB}"/>
    <cellStyle name="Normal 8 4 2 4 2" xfId="806" xr:uid="{77363BD2-8E83-4447-B3DF-EFF9D616E0A7}"/>
    <cellStyle name="Normal 8 4 2 4 2 2" xfId="3857" xr:uid="{F831FD14-397A-412D-BFB4-D98D8088C146}"/>
    <cellStyle name="Normal 8 4 2 4 2 3" xfId="3858" xr:uid="{1D984AAA-5300-4070-A3AC-A0BF798EEC67}"/>
    <cellStyle name="Normal 8 4 2 4 2 4" xfId="3859" xr:uid="{05B10FE0-FC14-4E49-8BD0-E938F5691D76}"/>
    <cellStyle name="Normal 8 4 2 4 3" xfId="3860" xr:uid="{F59C228D-16EC-4E96-ABCB-803EFDE42156}"/>
    <cellStyle name="Normal 8 4 2 4 4" xfId="3861" xr:uid="{5372A5CE-EE45-4A03-846A-B94DF200A0B0}"/>
    <cellStyle name="Normal 8 4 2 4 5" xfId="3862" xr:uid="{A8F5D49B-19F0-476F-ACE2-9BC3767D36D7}"/>
    <cellStyle name="Normal 8 4 2 5" xfId="807" xr:uid="{07BE5568-11B8-45DA-A578-426446CC116A}"/>
    <cellStyle name="Normal 8 4 2 5 2" xfId="3863" xr:uid="{C5ADA8EF-2A7A-4415-BB79-F22F5B0B1348}"/>
    <cellStyle name="Normal 8 4 2 5 3" xfId="3864" xr:uid="{4BA1FA4E-0F04-4170-A1B9-4C8BAE8F6CE5}"/>
    <cellStyle name="Normal 8 4 2 5 4" xfId="3865" xr:uid="{54E8F6DC-33BA-4040-8F64-06B0DBF64B04}"/>
    <cellStyle name="Normal 8 4 2 6" xfId="3866" xr:uid="{8F9A63E3-F8AC-4E9B-9EF5-1B29493F99E5}"/>
    <cellStyle name="Normal 8 4 2 6 2" xfId="3867" xr:uid="{9F052EB9-D0C5-4998-B0DE-FF5EAEB9C6AA}"/>
    <cellStyle name="Normal 8 4 2 6 3" xfId="3868" xr:uid="{11D1321E-A57D-4935-BF99-B4C9F1194BCF}"/>
    <cellStyle name="Normal 8 4 2 6 4" xfId="3869" xr:uid="{8B318A1F-2771-4A28-B486-C1054DF344FE}"/>
    <cellStyle name="Normal 8 4 2 7" xfId="3870" xr:uid="{659A4079-CDAB-437B-B015-40B1A2DF0853}"/>
    <cellStyle name="Normal 8 4 2 8" xfId="3871" xr:uid="{D90FAF0A-0881-4662-AD8E-47FF84B20437}"/>
    <cellStyle name="Normal 8 4 2 9" xfId="3872" xr:uid="{89F7AF65-02F4-4302-98A8-3F3B02C9A5CC}"/>
    <cellStyle name="Normal 8 4 3" xfId="395" xr:uid="{A66DA656-DE98-4676-9ECA-AA6504CBFF6C}"/>
    <cellStyle name="Normal 8 4 3 2" xfId="808" xr:uid="{AE1741AD-8413-43DF-84CE-DF0FE468D6AD}"/>
    <cellStyle name="Normal 8 4 3 2 2" xfId="809" xr:uid="{F3E36171-6810-48C0-88B6-9A1DD4988737}"/>
    <cellStyle name="Normal 8 4 3 2 2 2" xfId="2190" xr:uid="{7A779BC7-EE58-481C-88CE-DC9CB543EA88}"/>
    <cellStyle name="Normal 8 4 3 2 2 2 2" xfId="2191" xr:uid="{A4B8C145-3BD1-4A23-837E-90B53F1D1FF5}"/>
    <cellStyle name="Normal 8 4 3 2 2 3" xfId="2192" xr:uid="{4CFDBF74-2549-45BA-9964-9F0C73142739}"/>
    <cellStyle name="Normal 8 4 3 2 2 4" xfId="3873" xr:uid="{6239F321-5262-4A9F-B42C-69839C3550BC}"/>
    <cellStyle name="Normal 8 4 3 2 3" xfId="2193" xr:uid="{9914CD5F-2CEA-430D-B2A3-AFB46CCF02A4}"/>
    <cellStyle name="Normal 8 4 3 2 3 2" xfId="2194" xr:uid="{A7FCBB32-2592-4EF5-8337-FD9766160EC1}"/>
    <cellStyle name="Normal 8 4 3 2 3 3" xfId="3874" xr:uid="{1200E0F9-ED94-47F5-BEDF-4DBFDD22626B}"/>
    <cellStyle name="Normal 8 4 3 2 3 4" xfId="3875" xr:uid="{BA26252C-B65A-4752-8E38-95CC3BA1D122}"/>
    <cellStyle name="Normal 8 4 3 2 4" xfId="2195" xr:uid="{77A98F0A-6222-4A03-A936-09C7CDFDF241}"/>
    <cellStyle name="Normal 8 4 3 2 5" xfId="3876" xr:uid="{BAE543BD-F2BD-4733-9C0C-768EF463DB19}"/>
    <cellStyle name="Normal 8 4 3 2 6" xfId="3877" xr:uid="{6F00BADE-8060-454C-8CAE-ED835A331312}"/>
    <cellStyle name="Normal 8 4 3 3" xfId="810" xr:uid="{E8076143-64C9-47A5-9A8B-9C9E3DEC5C7A}"/>
    <cellStyle name="Normal 8 4 3 3 2" xfId="2196" xr:uid="{75BA8F9B-F03C-4F75-97C8-8A3EAEE02463}"/>
    <cellStyle name="Normal 8 4 3 3 2 2" xfId="2197" xr:uid="{BD4E25B7-E8FD-45F8-A5A2-4F3F83E26943}"/>
    <cellStyle name="Normal 8 4 3 3 2 3" xfId="3878" xr:uid="{551EDA98-60E6-4DCF-83F4-77EE1860A315}"/>
    <cellStyle name="Normal 8 4 3 3 2 4" xfId="3879" xr:uid="{3FC95B28-73A6-4FAB-AE74-37D5CD32AAE7}"/>
    <cellStyle name="Normal 8 4 3 3 3" xfId="2198" xr:uid="{6CF822C6-88FD-4480-96E9-E25BBF69E576}"/>
    <cellStyle name="Normal 8 4 3 3 4" xfId="3880" xr:uid="{AA13367A-4F8B-4524-BEFE-318F1CDB4D3B}"/>
    <cellStyle name="Normal 8 4 3 3 5" xfId="3881" xr:uid="{DCD7CE15-490A-4575-9C04-A107D02BE164}"/>
    <cellStyle name="Normal 8 4 3 4" xfId="2199" xr:uid="{6A26F6E2-DEAC-442D-818B-7CB712415A23}"/>
    <cellStyle name="Normal 8 4 3 4 2" xfId="2200" xr:uid="{4BBA995D-A315-4C5A-9FB4-DDD00C0AB6A7}"/>
    <cellStyle name="Normal 8 4 3 4 3" xfId="3882" xr:uid="{D35719E9-BE1E-4843-BB5E-1375216A94B3}"/>
    <cellStyle name="Normal 8 4 3 4 4" xfId="3883" xr:uid="{7875BE19-94DB-47A7-8AB4-82B11BEAF726}"/>
    <cellStyle name="Normal 8 4 3 5" xfId="2201" xr:uid="{C9013A98-36AD-405A-BC30-40BE7BC17E87}"/>
    <cellStyle name="Normal 8 4 3 5 2" xfId="3884" xr:uid="{47DFBD8F-9C67-4A0A-8C9B-5630F0A07E2A}"/>
    <cellStyle name="Normal 8 4 3 5 3" xfId="3885" xr:uid="{8E9984C2-282F-498E-9FC7-6DD2105B8B0F}"/>
    <cellStyle name="Normal 8 4 3 5 4" xfId="3886" xr:uid="{A1A6951A-DBA6-468E-99C4-D4F12B531CCB}"/>
    <cellStyle name="Normal 8 4 3 6" xfId="3887" xr:uid="{905BD03A-B176-470D-A255-448EB485E8A8}"/>
    <cellStyle name="Normal 8 4 3 7" xfId="3888" xr:uid="{E4F54077-9EF5-4C65-B5E2-32364F177B78}"/>
    <cellStyle name="Normal 8 4 3 8" xfId="3889" xr:uid="{F6FA0128-FDC5-4892-B715-9C4313870034}"/>
    <cellStyle name="Normal 8 4 4" xfId="396" xr:uid="{B9EB4162-AAB9-4E63-BFE6-E8034A799A73}"/>
    <cellStyle name="Normal 8 4 4 2" xfId="811" xr:uid="{F0F27D56-92E1-4ECF-87F0-0FD03980397F}"/>
    <cellStyle name="Normal 8 4 4 2 2" xfId="812" xr:uid="{5AE18F6F-B363-40AB-AD14-C46F636DB81E}"/>
    <cellStyle name="Normal 8 4 4 2 2 2" xfId="2202" xr:uid="{5F0492E4-6A58-4A67-814F-760696A39C3C}"/>
    <cellStyle name="Normal 8 4 4 2 2 3" xfId="3890" xr:uid="{86A3B951-936C-48AA-B713-C4CFF1EA82E4}"/>
    <cellStyle name="Normal 8 4 4 2 2 4" xfId="3891" xr:uid="{E02A0BC2-8977-4CE6-B09C-4DD28E0BF4B7}"/>
    <cellStyle name="Normal 8 4 4 2 3" xfId="2203" xr:uid="{BC657616-4224-44AD-B08C-4087B8BC4CB9}"/>
    <cellStyle name="Normal 8 4 4 2 4" xfId="3892" xr:uid="{C4E826C4-2F15-47AC-8D04-05E307553A37}"/>
    <cellStyle name="Normal 8 4 4 2 5" xfId="3893" xr:uid="{99441EBA-D59C-4711-9FE2-5E2AB04D3A77}"/>
    <cellStyle name="Normal 8 4 4 3" xfId="813" xr:uid="{91472CAA-181F-4361-8D27-48D5830009E0}"/>
    <cellStyle name="Normal 8 4 4 3 2" xfId="2204" xr:uid="{C841B1B2-F6DB-449E-BB94-8B058D0BE6A3}"/>
    <cellStyle name="Normal 8 4 4 3 3" xfId="3894" xr:uid="{389C1282-A1C0-4299-A3D7-F1C78845F82D}"/>
    <cellStyle name="Normal 8 4 4 3 4" xfId="3895" xr:uid="{5733C12F-2277-4C72-B614-AAEAF3CB580F}"/>
    <cellStyle name="Normal 8 4 4 4" xfId="2205" xr:uid="{87CED57E-719D-4256-8FF2-4F29C895E5A2}"/>
    <cellStyle name="Normal 8 4 4 4 2" xfId="3896" xr:uid="{438BD829-29E7-403A-94D0-605C6BE47B03}"/>
    <cellStyle name="Normal 8 4 4 4 3" xfId="3897" xr:uid="{0C3EB8CF-BF50-4DFF-A9C7-99414B36FCBA}"/>
    <cellStyle name="Normal 8 4 4 4 4" xfId="3898" xr:uid="{695770E6-F001-4505-BB44-80E87631B2D2}"/>
    <cellStyle name="Normal 8 4 4 5" xfId="3899" xr:uid="{756A783A-3B34-4FB7-97B2-DB0DC996D1B8}"/>
    <cellStyle name="Normal 8 4 4 6" xfId="3900" xr:uid="{893D62F1-92AF-4052-B91E-7440E1B7A965}"/>
    <cellStyle name="Normal 8 4 4 7" xfId="3901" xr:uid="{0611DA85-3770-4E0B-A71C-CD53850C5302}"/>
    <cellStyle name="Normal 8 4 5" xfId="397" xr:uid="{14E1A5CD-9832-4F6E-9B72-6356C9D41FB8}"/>
    <cellStyle name="Normal 8 4 5 2" xfId="814" xr:uid="{BBD9071F-FB70-4FFF-AF82-9209BC3C2233}"/>
    <cellStyle name="Normal 8 4 5 2 2" xfId="2206" xr:uid="{694E0CEA-96F8-4921-9EA2-6051B4005F9B}"/>
    <cellStyle name="Normal 8 4 5 2 3" xfId="3902" xr:uid="{9F4CEAC8-79F3-487B-BD05-89F15F4FB112}"/>
    <cellStyle name="Normal 8 4 5 2 4" xfId="3903" xr:uid="{54189ECB-5147-4ADF-99C5-6BB91E333D98}"/>
    <cellStyle name="Normal 8 4 5 3" xfId="2207" xr:uid="{2FD86D6D-75F9-4087-94F1-BBDD89629A83}"/>
    <cellStyle name="Normal 8 4 5 3 2" xfId="3904" xr:uid="{8AAF2B6C-B433-4609-8DED-4991C7461738}"/>
    <cellStyle name="Normal 8 4 5 3 3" xfId="3905" xr:uid="{BC863CA4-A4A8-4B7A-89BA-BAC679D7B6EF}"/>
    <cellStyle name="Normal 8 4 5 3 4" xfId="3906" xr:uid="{BDB7EB4D-611F-4307-BD18-403B923F52C9}"/>
    <cellStyle name="Normal 8 4 5 4" xfId="3907" xr:uid="{EE28F0E9-68AD-445B-90FE-0A9CD59D9D59}"/>
    <cellStyle name="Normal 8 4 5 5" xfId="3908" xr:uid="{7372447B-95EA-42FE-A347-7DEBDCD2B74F}"/>
    <cellStyle name="Normal 8 4 5 6" xfId="3909" xr:uid="{A588124C-1303-464F-99D2-6B39591CC5BD}"/>
    <cellStyle name="Normal 8 4 6" xfId="815" xr:uid="{8574F993-0A0E-4142-BCEC-370B0D8E6D0F}"/>
    <cellStyle name="Normal 8 4 6 2" xfId="2208" xr:uid="{CB970241-46A2-49F1-8960-1D1044CB0105}"/>
    <cellStyle name="Normal 8 4 6 2 2" xfId="3910" xr:uid="{AAB9DD47-3D4F-4973-BD8F-D2E61865FF91}"/>
    <cellStyle name="Normal 8 4 6 2 3" xfId="3911" xr:uid="{B8606C7E-8BB3-400B-91D5-850EA40BDD15}"/>
    <cellStyle name="Normal 8 4 6 2 4" xfId="3912" xr:uid="{CBDD35AF-B367-43F5-8912-7298150D915E}"/>
    <cellStyle name="Normal 8 4 6 3" xfId="3913" xr:uid="{69400591-7632-495B-A430-68EC8AA07445}"/>
    <cellStyle name="Normal 8 4 6 4" xfId="3914" xr:uid="{E8386807-F105-4CBA-881E-A5BEBB299246}"/>
    <cellStyle name="Normal 8 4 6 5" xfId="3915" xr:uid="{7860F958-1D18-4817-A060-F097E005946F}"/>
    <cellStyle name="Normal 8 4 7" xfId="2209" xr:uid="{5BC74CB7-F211-4ECE-92C3-377D22D994D0}"/>
    <cellStyle name="Normal 8 4 7 2" xfId="3916" xr:uid="{71D90F97-9351-470D-B89D-530760093286}"/>
    <cellStyle name="Normal 8 4 7 3" xfId="3917" xr:uid="{B59686C1-BBF4-4AC6-A954-3A21491BA0F4}"/>
    <cellStyle name="Normal 8 4 7 4" xfId="3918" xr:uid="{9536BCEB-A303-4964-94F7-51389F8A2505}"/>
    <cellStyle name="Normal 8 4 8" xfId="3919" xr:uid="{E5F628B7-495F-4C54-995B-B308C7E9842C}"/>
    <cellStyle name="Normal 8 4 8 2" xfId="3920" xr:uid="{24B61463-17AD-421E-89C0-C75EF23F6D9A}"/>
    <cellStyle name="Normal 8 4 8 3" xfId="3921" xr:uid="{3B04BDC7-6D76-4F2C-A804-0A07FDE3D5C5}"/>
    <cellStyle name="Normal 8 4 8 4" xfId="3922" xr:uid="{AF9C1BDE-BE97-4F06-82F1-BB70F6688426}"/>
    <cellStyle name="Normal 8 4 9" xfId="3923" xr:uid="{41E52F5B-4196-460A-A3A5-0E3580D0AA36}"/>
    <cellStyle name="Normal 8 5" xfId="165" xr:uid="{F6621692-D5BE-4E36-975F-24861411E2DB}"/>
    <cellStyle name="Normal 8 5 2" xfId="166" xr:uid="{0AAFC8CD-B0DC-4CDF-83DD-EC81F18DB12B}"/>
    <cellStyle name="Normal 8 5 2 2" xfId="398" xr:uid="{E29FCC62-9D48-49BB-AEB6-BDEA976370FB}"/>
    <cellStyle name="Normal 8 5 2 2 2" xfId="816" xr:uid="{0F4D4DBB-AE8D-4BE6-944D-BEB349F0AEB4}"/>
    <cellStyle name="Normal 8 5 2 2 2 2" xfId="2210" xr:uid="{362143A9-CC13-4B1F-AD5A-2400EAAF64A8}"/>
    <cellStyle name="Normal 8 5 2 2 2 3" xfId="3924" xr:uid="{CD9B12F0-9C9D-4F27-BCFA-65C095E2011F}"/>
    <cellStyle name="Normal 8 5 2 2 2 4" xfId="3925" xr:uid="{5038E9E9-E4B4-4346-96BE-9F41F882CFDE}"/>
    <cellStyle name="Normal 8 5 2 2 3" xfId="2211" xr:uid="{FD0AAA2D-154F-4E9A-B5FC-CC4BDB565A60}"/>
    <cellStyle name="Normal 8 5 2 2 3 2" xfId="3926" xr:uid="{8BAD1821-11E2-4F4B-A62F-31DD55138D6C}"/>
    <cellStyle name="Normal 8 5 2 2 3 3" xfId="3927" xr:uid="{86A80726-4A0C-4A84-91AE-278AB78B06CC}"/>
    <cellStyle name="Normal 8 5 2 2 3 4" xfId="3928" xr:uid="{AB01D5B8-D226-4912-807E-62CB6BD1B998}"/>
    <cellStyle name="Normal 8 5 2 2 4" xfId="3929" xr:uid="{3C9B666B-17CC-40A8-B930-59310210A434}"/>
    <cellStyle name="Normal 8 5 2 2 5" xfId="3930" xr:uid="{771D0A9F-B51A-4193-A7E8-E538C78016D9}"/>
    <cellStyle name="Normal 8 5 2 2 6" xfId="3931" xr:uid="{93CE0824-DA2B-4CE0-850D-E00EA97E45A4}"/>
    <cellStyle name="Normal 8 5 2 3" xfId="817" xr:uid="{4B91BF4D-F43A-40D5-BC09-3E0D3C49C954}"/>
    <cellStyle name="Normal 8 5 2 3 2" xfId="2212" xr:uid="{F8C08D2E-CFBF-4890-995B-7E73714AC2BD}"/>
    <cellStyle name="Normal 8 5 2 3 2 2" xfId="3932" xr:uid="{6A919958-C339-4C19-A3BF-C138F5F2386F}"/>
    <cellStyle name="Normal 8 5 2 3 2 3" xfId="3933" xr:uid="{7F8348C5-017B-4728-88F6-05766CA31F9D}"/>
    <cellStyle name="Normal 8 5 2 3 2 4" xfId="3934" xr:uid="{1401D6B2-2E67-43F4-B5E2-406B9055D055}"/>
    <cellStyle name="Normal 8 5 2 3 3" xfId="3935" xr:uid="{5B3A4EC8-3CAF-4875-A0CA-433A29C6867A}"/>
    <cellStyle name="Normal 8 5 2 3 4" xfId="3936" xr:uid="{03C1079E-359D-4907-9EEA-6BA02EB45D05}"/>
    <cellStyle name="Normal 8 5 2 3 5" xfId="3937" xr:uid="{A618217C-95A1-4E56-9CC8-271F4AF240C2}"/>
    <cellStyle name="Normal 8 5 2 4" xfId="2213" xr:uid="{4E0A896D-5286-4A24-A0A9-0C5B665DE72E}"/>
    <cellStyle name="Normal 8 5 2 4 2" xfId="3938" xr:uid="{99F8E2BB-1BDC-4EC6-8517-FF3CC95DF563}"/>
    <cellStyle name="Normal 8 5 2 4 3" xfId="3939" xr:uid="{395CB1E2-038C-487B-A1E8-1FC060EC6F89}"/>
    <cellStyle name="Normal 8 5 2 4 4" xfId="3940" xr:uid="{60434B82-DE31-45C8-8956-78CD4804A53E}"/>
    <cellStyle name="Normal 8 5 2 5" xfId="3941" xr:uid="{E7AE5D55-FBDD-41C9-9ABA-8669077D6A65}"/>
    <cellStyle name="Normal 8 5 2 5 2" xfId="3942" xr:uid="{B806EC52-0085-49F1-9EEF-9C5A3547E93C}"/>
    <cellStyle name="Normal 8 5 2 5 3" xfId="3943" xr:uid="{68002116-AC14-49D9-BAB4-9693CE6B796C}"/>
    <cellStyle name="Normal 8 5 2 5 4" xfId="3944" xr:uid="{98B858F2-A9F7-4D92-BC5A-E827B3F93A05}"/>
    <cellStyle name="Normal 8 5 2 6" xfId="3945" xr:uid="{344EFE33-186C-416A-A49D-0749C37D0815}"/>
    <cellStyle name="Normal 8 5 2 7" xfId="3946" xr:uid="{A0D4A051-5A10-4E6E-9D68-84A98FA2DF6A}"/>
    <cellStyle name="Normal 8 5 2 8" xfId="3947" xr:uid="{24E0F251-0FD3-4BF2-BA20-C0ACF2659817}"/>
    <cellStyle name="Normal 8 5 3" xfId="399" xr:uid="{BDAB2D03-143C-4909-8E90-9A69763CF683}"/>
    <cellStyle name="Normal 8 5 3 2" xfId="818" xr:uid="{AE8E8909-D12F-4865-A62D-C78EB5EFD2FA}"/>
    <cellStyle name="Normal 8 5 3 2 2" xfId="819" xr:uid="{0F76A84A-B6AD-41DC-9C80-B59A2EB1AEE1}"/>
    <cellStyle name="Normal 8 5 3 2 3" xfId="3948" xr:uid="{C9D399A4-7C95-490A-8656-91243308C099}"/>
    <cellStyle name="Normal 8 5 3 2 4" xfId="3949" xr:uid="{622EBAF0-BDEA-4B9C-890C-7C043419F827}"/>
    <cellStyle name="Normal 8 5 3 3" xfId="820" xr:uid="{6FB272DB-0DA9-4413-8D8D-8EE742C25C40}"/>
    <cellStyle name="Normal 8 5 3 3 2" xfId="3950" xr:uid="{7C90953E-C955-45BE-94F1-C544F6CF2FC0}"/>
    <cellStyle name="Normal 8 5 3 3 3" xfId="3951" xr:uid="{F35D262B-E4EA-458D-9F55-DEBC863B1287}"/>
    <cellStyle name="Normal 8 5 3 3 4" xfId="3952" xr:uid="{B4B8A22E-FADC-4196-BD4D-47EE31FFA13C}"/>
    <cellStyle name="Normal 8 5 3 4" xfId="3953" xr:uid="{5850350B-E361-4522-B9A6-43706CB1CAEA}"/>
    <cellStyle name="Normal 8 5 3 5" xfId="3954" xr:uid="{DE45BB47-9881-4043-974B-7B8194CA2893}"/>
    <cellStyle name="Normal 8 5 3 6" xfId="3955" xr:uid="{E84499CF-4EB2-4A88-A9A2-1075F1A2807A}"/>
    <cellStyle name="Normal 8 5 4" xfId="400" xr:uid="{1DCFC2A9-9614-47E1-8211-28A861A7F1E7}"/>
    <cellStyle name="Normal 8 5 4 2" xfId="821" xr:uid="{ECC3BCB4-768D-4D41-90CD-0A80A4FBBC54}"/>
    <cellStyle name="Normal 8 5 4 2 2" xfId="3956" xr:uid="{870EF11A-B60B-463E-BAD6-A67F0796D7F2}"/>
    <cellStyle name="Normal 8 5 4 2 3" xfId="3957" xr:uid="{3FF7B4F9-5124-40EB-93B4-C27FC4A57210}"/>
    <cellStyle name="Normal 8 5 4 2 4" xfId="3958" xr:uid="{2CCADE98-9A6B-4E1A-898C-CA5E4BB60FF9}"/>
    <cellStyle name="Normal 8 5 4 3" xfId="3959" xr:uid="{6D0D931D-2115-4E0E-86D3-6344C1427909}"/>
    <cellStyle name="Normal 8 5 4 4" xfId="3960" xr:uid="{825BD3F9-F63D-4713-A470-9F2C8D770493}"/>
    <cellStyle name="Normal 8 5 4 5" xfId="3961" xr:uid="{E2A44708-9EBB-492B-8923-8F7B4DD50A85}"/>
    <cellStyle name="Normal 8 5 5" xfId="822" xr:uid="{918EF86F-526C-40ED-8BF2-050277EA1D57}"/>
    <cellStyle name="Normal 8 5 5 2" xfId="3962" xr:uid="{40838D6D-DFDC-4253-B446-F7A316A99176}"/>
    <cellStyle name="Normal 8 5 5 3" xfId="3963" xr:uid="{497F47D4-A853-4657-8D60-B909E944ABD2}"/>
    <cellStyle name="Normal 8 5 5 4" xfId="3964" xr:uid="{3259B11C-A508-4E64-B7B2-DE9A055982F9}"/>
    <cellStyle name="Normal 8 5 6" xfId="3965" xr:uid="{81871B5A-A700-40A3-9E69-EE76B67D352B}"/>
    <cellStyle name="Normal 8 5 6 2" xfId="3966" xr:uid="{9001BFEF-7F30-4DCF-812B-3AC4241DABAB}"/>
    <cellStyle name="Normal 8 5 6 3" xfId="3967" xr:uid="{D9F5696F-8393-4E3C-957A-562FE9DD7B49}"/>
    <cellStyle name="Normal 8 5 6 4" xfId="3968" xr:uid="{752B43FE-FDB9-4598-91EB-633867317BEC}"/>
    <cellStyle name="Normal 8 5 7" xfId="3969" xr:uid="{C790E00A-B66F-497C-9990-C39E023A344D}"/>
    <cellStyle name="Normal 8 5 8" xfId="3970" xr:uid="{5F8FE47B-883E-4144-BA48-038E66782BD6}"/>
    <cellStyle name="Normal 8 5 9" xfId="3971" xr:uid="{6EC57181-C3FC-4CC3-8A69-068D61ED73BE}"/>
    <cellStyle name="Normal 8 6" xfId="167" xr:uid="{90016BA7-40D7-4827-8ED6-9DBEF8D2BEEC}"/>
    <cellStyle name="Normal 8 6 2" xfId="401" xr:uid="{710489A0-BA57-4FC0-A2B9-56BE82BD46C7}"/>
    <cellStyle name="Normal 8 6 2 2" xfId="823" xr:uid="{2644F7FA-A11E-4DFC-B45A-015845A64C21}"/>
    <cellStyle name="Normal 8 6 2 2 2" xfId="2214" xr:uid="{BDBB1707-BB39-4210-88EC-79E64D14D4C9}"/>
    <cellStyle name="Normal 8 6 2 2 2 2" xfId="2215" xr:uid="{B1959E80-DFC1-4DA8-B926-0FADEFAFC205}"/>
    <cellStyle name="Normal 8 6 2 2 3" xfId="2216" xr:uid="{2B3A891C-014E-4E45-87AF-81C44505CD5E}"/>
    <cellStyle name="Normal 8 6 2 2 4" xfId="3972" xr:uid="{2DCFF452-2C85-4B1C-A38C-B46EA6513FB5}"/>
    <cellStyle name="Normal 8 6 2 3" xfId="2217" xr:uid="{0E33D4E2-D528-4C07-9D26-767ED1E7EE71}"/>
    <cellStyle name="Normal 8 6 2 3 2" xfId="2218" xr:uid="{56C1FFCF-3618-4F58-9033-DF6542A00B5E}"/>
    <cellStyle name="Normal 8 6 2 3 3" xfId="3973" xr:uid="{44134DA5-44BC-495C-8DAE-5D7F7C87A301}"/>
    <cellStyle name="Normal 8 6 2 3 4" xfId="3974" xr:uid="{0E4A3B79-FAB1-4A22-AB3F-B2BCB402BFFF}"/>
    <cellStyle name="Normal 8 6 2 4" xfId="2219" xr:uid="{12D3220E-0CF6-4934-8173-541571993509}"/>
    <cellStyle name="Normal 8 6 2 5" xfId="3975" xr:uid="{4BC91DB2-C897-4A88-A230-1365693E9D92}"/>
    <cellStyle name="Normal 8 6 2 6" xfId="3976" xr:uid="{239E4EFF-E162-4C98-B55C-E9F686AB9A3D}"/>
    <cellStyle name="Normal 8 6 3" xfId="824" xr:uid="{506B735A-473C-4A60-B40C-AD5425D26EAF}"/>
    <cellStyle name="Normal 8 6 3 2" xfId="2220" xr:uid="{86E7993B-5358-4A01-A9DE-4D74FAA3DBB4}"/>
    <cellStyle name="Normal 8 6 3 2 2" xfId="2221" xr:uid="{F367D2D8-1F41-4CAF-A852-335CE6D1487E}"/>
    <cellStyle name="Normal 8 6 3 2 3" xfId="3977" xr:uid="{CD1A8E93-7CB1-411F-850F-5D181E201A9D}"/>
    <cellStyle name="Normal 8 6 3 2 4" xfId="3978" xr:uid="{E20B7583-FEEF-4057-A234-078FCD780BC5}"/>
    <cellStyle name="Normal 8 6 3 3" xfId="2222" xr:uid="{A70F80EF-EBD0-417C-9D67-E3E0A71286AB}"/>
    <cellStyle name="Normal 8 6 3 4" xfId="3979" xr:uid="{3BC5B3D6-684C-4CE3-8383-B27CEFDDCEF6}"/>
    <cellStyle name="Normal 8 6 3 5" xfId="3980" xr:uid="{4A7F0919-4B44-4CFD-9542-6E67FC30E12F}"/>
    <cellStyle name="Normal 8 6 4" xfId="2223" xr:uid="{70206FB7-A904-4051-9A0F-6AE88DF1517B}"/>
    <cellStyle name="Normal 8 6 4 2" xfId="2224" xr:uid="{6EEB3EFE-4C52-429F-BC6D-9B1A9DCF4B34}"/>
    <cellStyle name="Normal 8 6 4 3" xfId="3981" xr:uid="{00AF9E5D-EFA8-404A-BE71-FBA4C9A15797}"/>
    <cellStyle name="Normal 8 6 4 4" xfId="3982" xr:uid="{D175826A-8BE5-44E2-965F-D5EAB264F25D}"/>
    <cellStyle name="Normal 8 6 5" xfId="2225" xr:uid="{226DA431-E992-41F2-9BBB-9EEE627123C1}"/>
    <cellStyle name="Normal 8 6 5 2" xfId="3983" xr:uid="{4661C99D-ABFE-4B45-840A-A9CB46DC304F}"/>
    <cellStyle name="Normal 8 6 5 3" xfId="3984" xr:uid="{AE2A9EB2-D367-42BC-9D08-A08244AA11CD}"/>
    <cellStyle name="Normal 8 6 5 4" xfId="3985" xr:uid="{19E0EA90-42EB-4B37-BF02-A400BDD1A0C4}"/>
    <cellStyle name="Normal 8 6 6" xfId="3986" xr:uid="{5734507B-931A-4C6A-92C2-11CB70E94E09}"/>
    <cellStyle name="Normal 8 6 7" xfId="3987" xr:uid="{3CD91704-43ED-4BF7-B364-8D4DA9745118}"/>
    <cellStyle name="Normal 8 6 8" xfId="3988" xr:uid="{9B1A5270-B4BB-45FE-B42E-0525F2602247}"/>
    <cellStyle name="Normal 8 7" xfId="402" xr:uid="{1B53B067-B5B4-4645-85AC-354D3658C24A}"/>
    <cellStyle name="Normal 8 7 2" xfId="825" xr:uid="{CFFFAA61-014B-4CF2-9ABE-D6172BCFF2D1}"/>
    <cellStyle name="Normal 8 7 2 2" xfId="826" xr:uid="{F753DB60-5424-40DA-92FB-AE759E0DD703}"/>
    <cellStyle name="Normal 8 7 2 2 2" xfId="2226" xr:uid="{85FC7D31-F694-4280-ACA7-9217A56EB15F}"/>
    <cellStyle name="Normal 8 7 2 2 3" xfId="3989" xr:uid="{6D961358-A8EC-467A-9DE9-9470CBC4FBE2}"/>
    <cellStyle name="Normal 8 7 2 2 4" xfId="3990" xr:uid="{D05E108B-BC30-4A92-99F8-273066648362}"/>
    <cellStyle name="Normal 8 7 2 3" xfId="2227" xr:uid="{0C9EA12E-A0A9-4122-B458-D123417F8F8A}"/>
    <cellStyle name="Normal 8 7 2 4" xfId="3991" xr:uid="{9053D9A7-8939-48C1-8F2C-E91CBDFA59DC}"/>
    <cellStyle name="Normal 8 7 2 5" xfId="3992" xr:uid="{4AF05E87-B376-409E-8439-B77545245FF6}"/>
    <cellStyle name="Normal 8 7 3" xfId="827" xr:uid="{5A720794-CF96-4CCD-8475-35C22F5094CF}"/>
    <cellStyle name="Normal 8 7 3 2" xfId="2228" xr:uid="{39037902-31E3-4501-9581-9B0E362F8DD3}"/>
    <cellStyle name="Normal 8 7 3 3" xfId="3993" xr:uid="{E0013DCD-EE08-4488-A359-EA339EC4A8C4}"/>
    <cellStyle name="Normal 8 7 3 4" xfId="3994" xr:uid="{EDB854C9-5182-4DD9-85C4-DE6E0B2EC350}"/>
    <cellStyle name="Normal 8 7 4" xfId="2229" xr:uid="{948F42D2-CBA6-4E28-88BE-2BBCF28B86F9}"/>
    <cellStyle name="Normal 8 7 4 2" xfId="3995" xr:uid="{7204304B-D235-418B-962F-598F82E9F3C5}"/>
    <cellStyle name="Normal 8 7 4 3" xfId="3996" xr:uid="{AA9FCC12-594E-4049-8FE4-AC9742356083}"/>
    <cellStyle name="Normal 8 7 4 4" xfId="3997" xr:uid="{5BD10C28-6BCF-41E1-9734-F51472850526}"/>
    <cellStyle name="Normal 8 7 5" xfId="3998" xr:uid="{AA846035-238F-451F-8BE6-7A1ED62640A2}"/>
    <cellStyle name="Normal 8 7 6" xfId="3999" xr:uid="{EFEB1969-2767-4299-962A-35955E3487CE}"/>
    <cellStyle name="Normal 8 7 7" xfId="4000" xr:uid="{55D44ABF-F24D-4DCC-BDEF-8D6F406B7B24}"/>
    <cellStyle name="Normal 8 8" xfId="403" xr:uid="{EAF01EEC-163B-4136-885B-DD685252E880}"/>
    <cellStyle name="Normal 8 8 2" xfId="828" xr:uid="{87CC2183-D450-49FC-85F7-C1EDED10FD09}"/>
    <cellStyle name="Normal 8 8 2 2" xfId="2230" xr:uid="{FE5AAEC2-1B8C-4551-9346-DC4DCBF5695C}"/>
    <cellStyle name="Normal 8 8 2 3" xfId="4001" xr:uid="{29922F98-725F-4816-94D9-C080087BC34C}"/>
    <cellStyle name="Normal 8 8 2 4" xfId="4002" xr:uid="{CF08A59C-0BB0-4291-924E-B6C6A465552C}"/>
    <cellStyle name="Normal 8 8 3" xfId="2231" xr:uid="{066B2045-DE9F-4A3D-BCE8-3395296F2D2F}"/>
    <cellStyle name="Normal 8 8 3 2" xfId="4003" xr:uid="{5EC8B0BD-7194-40E5-B295-32F51166F7CA}"/>
    <cellStyle name="Normal 8 8 3 3" xfId="4004" xr:uid="{4C939751-FC21-4340-A3F1-CE2A5540A849}"/>
    <cellStyle name="Normal 8 8 3 4" xfId="4005" xr:uid="{BC013326-F2F3-418C-B5FE-810E1DF794EC}"/>
    <cellStyle name="Normal 8 8 4" xfId="4006" xr:uid="{28454B98-6D06-46EF-8D67-9BFA2FB79D55}"/>
    <cellStyle name="Normal 8 8 5" xfId="4007" xr:uid="{1B1B090A-0729-4E6D-8AAE-723C99EB0B8F}"/>
    <cellStyle name="Normal 8 8 6" xfId="4008" xr:uid="{162E1805-74B4-4618-9B0A-61BC26BBC4FD}"/>
    <cellStyle name="Normal 8 9" xfId="404" xr:uid="{4242C3D4-4E44-4B3E-9957-51783F4F02A7}"/>
    <cellStyle name="Normal 8 9 2" xfId="2232" xr:uid="{320E3B27-758A-414C-BC35-DEB7CB55F6EA}"/>
    <cellStyle name="Normal 8 9 2 2" xfId="4009" xr:uid="{B388C450-E661-4671-B9BC-CE4B98323A92}"/>
    <cellStyle name="Normal 8 9 2 2 2" xfId="4413" xr:uid="{0C73A23C-2085-44D9-8357-018CF38AAE5E}"/>
    <cellStyle name="Normal 8 9 2 2 2 2" xfId="41338" xr:uid="{42209EDB-D65F-45EB-81CC-6673B4D0C7D1}"/>
    <cellStyle name="Normal 8 9 2 2 2 3" xfId="5958" xr:uid="{141F4469-3F5F-4C6B-81E8-8715EAF0EBA3}"/>
    <cellStyle name="Normal 8 9 2 2 2 4" xfId="5366" xr:uid="{A5C9DFCD-E866-4DE3-BA9E-D07A6AC916A9}"/>
    <cellStyle name="Normal 8 9 2 2 3" xfId="4692" xr:uid="{7BB1B635-8D88-481B-89C3-437B8027ADD9}"/>
    <cellStyle name="Normal 8 9 2 3" xfId="4010" xr:uid="{BCF2C314-64DD-4199-930F-387AE11A7649}"/>
    <cellStyle name="Normal 8 9 2 4" xfId="4011" xr:uid="{D1A1BFD1-53AE-4D9C-AFBD-6571E20DF415}"/>
    <cellStyle name="Normal 8 9 3" xfId="4012" xr:uid="{C34B15EB-6A72-4500-AC1B-7D4C550F1E98}"/>
    <cellStyle name="Normal 8 9 4" xfId="4013" xr:uid="{159D37D4-75F2-42A7-A90A-509AF864215A}"/>
    <cellStyle name="Normal 8 9 4 2" xfId="4583" xr:uid="{57B185A8-D1E2-4D53-8E96-AB7AFFD1FA24}"/>
    <cellStyle name="Normal 8 9 4 2 2" xfId="41359" xr:uid="{91A5A7BF-17A7-47DB-97C5-6D1EFD79843C}"/>
    <cellStyle name="Normal 8 9 4 2 3" xfId="5964" xr:uid="{7CB38890-9604-46BA-A8B2-3DBB764B55CD}"/>
    <cellStyle name="Normal 8 9 4 2 4" xfId="5372" xr:uid="{D1E82EE5-32F5-4B49-B802-3F7186157A3F}"/>
    <cellStyle name="Normal 8 9 4 3" xfId="4693" xr:uid="{3B6BE45C-851D-4D88-8D83-8DFBAB21B014}"/>
    <cellStyle name="Normal 8 9 4 4" xfId="4612" xr:uid="{DB4C1D21-D7C0-4F95-B92C-A1E91734976B}"/>
    <cellStyle name="Normal 8 9 4 4 2" xfId="41369" xr:uid="{A5F596D1-919F-44E6-8181-62D32B69EB97}"/>
    <cellStyle name="Normal 8 9 4 4 3" xfId="5967" xr:uid="{C3C3D2EF-AF49-49B1-AC2C-10BE30438734}"/>
    <cellStyle name="Normal 8 9 4 4 4" xfId="5375" xr:uid="{B1D58BC7-66D0-43B9-A002-7A0A374001D0}"/>
    <cellStyle name="Normal 8 9 5" xfId="4014" xr:uid="{664D399E-5FBC-41A5-8162-804E818BB77F}"/>
    <cellStyle name="Normal 9" xfId="168" xr:uid="{5990156B-7C85-4EB7-A56E-9A75DF92551E}"/>
    <cellStyle name="Normal 9 10" xfId="405" xr:uid="{4B2CCAF6-AE4C-4422-9045-5B78E440CFD8}"/>
    <cellStyle name="Normal 9 10 2" xfId="2233" xr:uid="{E4A7815A-83C8-412A-A8DC-CAA55DDFD4D9}"/>
    <cellStyle name="Normal 9 10 2 2" xfId="4015" xr:uid="{42E39A71-E83C-4FC6-9ACA-08C687242907}"/>
    <cellStyle name="Normal 9 10 2 3" xfId="4016" xr:uid="{1AB19FEA-FB77-4D92-94DF-14017235894F}"/>
    <cellStyle name="Normal 9 10 2 4" xfId="4017" xr:uid="{4E9E57C5-F724-421A-81A2-C03A9181C72E}"/>
    <cellStyle name="Normal 9 10 3" xfId="4018" xr:uid="{B810A7C4-FD18-454D-B445-EBF33A6A96C7}"/>
    <cellStyle name="Normal 9 10 4" xfId="4019" xr:uid="{80EBDFB1-8538-4A5D-8385-D48E03CBA0EC}"/>
    <cellStyle name="Normal 9 10 5" xfId="4020" xr:uid="{F4E0644D-F6FF-4A59-B5D1-2B7F0BD74608}"/>
    <cellStyle name="Normal 9 11" xfId="2234" xr:uid="{8DEB99E6-8B99-4DFA-A840-40FB57056010}"/>
    <cellStyle name="Normal 9 11 2" xfId="4021" xr:uid="{B4DEDDD6-E0EB-4A76-9B67-DD6EABA634A5}"/>
    <cellStyle name="Normal 9 11 3" xfId="4022" xr:uid="{5C80FBFE-277E-48E7-A5E9-EC0BFDF184CA}"/>
    <cellStyle name="Normal 9 11 4" xfId="4023" xr:uid="{3042B17B-41FB-4361-BCC5-9019DB05AACB}"/>
    <cellStyle name="Normal 9 12" xfId="4024" xr:uid="{5817C9DB-CCAE-44BA-B258-3071E090D28C}"/>
    <cellStyle name="Normal 9 12 2" xfId="4025" xr:uid="{39A52E2D-6872-4570-93F9-EB1C3F344DF1}"/>
    <cellStyle name="Normal 9 12 3" xfId="4026" xr:uid="{CED5E5A2-B1FB-45E3-B812-515523F7AE06}"/>
    <cellStyle name="Normal 9 12 4" xfId="4027" xr:uid="{4AA6BC43-AAAB-4CF9-BDF9-D6944AB5CCB8}"/>
    <cellStyle name="Normal 9 13" xfId="4028" xr:uid="{58C5CA46-801E-4ACC-993A-7AE19E6A807C}"/>
    <cellStyle name="Normal 9 13 2" xfId="4029" xr:uid="{B397062E-9945-40D4-87D6-7BD1D8F4C452}"/>
    <cellStyle name="Normal 9 14" xfId="4030" xr:uid="{2A4B564D-FF6E-4BD3-B508-0B3275666F57}"/>
    <cellStyle name="Normal 9 15" xfId="4031" xr:uid="{32CC2592-854D-4427-A513-F4934B6C7F98}"/>
    <cellStyle name="Normal 9 16" xfId="4032" xr:uid="{0E5BBC2F-5B6D-44B7-B5E6-404724A36D82}"/>
    <cellStyle name="Normal 9 2" xfId="169" xr:uid="{FE31B423-FA9F-4B8A-8B02-8BBCF6B8218B}"/>
    <cellStyle name="Normal 9 2 2" xfId="406" xr:uid="{87E8C6AE-517D-402F-A4AE-8CE0B39F99CE}"/>
    <cellStyle name="Normal 9 2 2 2" xfId="4675" xr:uid="{AFAF171A-24E1-4215-A873-B6C3754D88F2}"/>
    <cellStyle name="Normal 9 2 3" xfId="4564" xr:uid="{F4718F35-B632-4CF9-86B0-A865C56159A9}"/>
    <cellStyle name="Normal 9 3" xfId="170" xr:uid="{19184861-6173-491C-ABE4-A436FFAFC15F}"/>
    <cellStyle name="Normal 9 3 10" xfId="4033" xr:uid="{77383452-793D-4E83-9B17-A9EF0CED7905}"/>
    <cellStyle name="Normal 9 3 11" xfId="4034" xr:uid="{DE419695-8ED8-4A71-8994-2544CA1D3F88}"/>
    <cellStyle name="Normal 9 3 2" xfId="171" xr:uid="{273C3D5D-4D40-4E35-8E63-7AEDCAD343A6}"/>
    <cellStyle name="Normal 9 3 2 2" xfId="172" xr:uid="{B13E6BB9-B1EC-459D-A290-2EC09B1B6257}"/>
    <cellStyle name="Normal 9 3 2 2 2" xfId="407" xr:uid="{0C4C8303-3577-45CB-80AE-C7772DBCF147}"/>
    <cellStyle name="Normal 9 3 2 2 2 2" xfId="829" xr:uid="{BDC914A7-AE82-451A-B12A-AC4FEE07BFFE}"/>
    <cellStyle name="Normal 9 3 2 2 2 2 2" xfId="830" xr:uid="{B65F8361-4477-4927-BEB9-EA88223A464B}"/>
    <cellStyle name="Normal 9 3 2 2 2 2 2 2" xfId="2235" xr:uid="{0D102F1D-ECE3-4FAF-A8CB-271941DCF109}"/>
    <cellStyle name="Normal 9 3 2 2 2 2 2 2 2" xfId="2236" xr:uid="{859CA00B-5DCC-43A4-BC07-34E30D98A4CD}"/>
    <cellStyle name="Normal 9 3 2 2 2 2 2 3" xfId="2237" xr:uid="{9023045A-0665-4E84-8BCD-AE9892629CE0}"/>
    <cellStyle name="Normal 9 3 2 2 2 2 3" xfId="2238" xr:uid="{A60C906F-ACB4-4C27-A2E0-D89046DCEF1D}"/>
    <cellStyle name="Normal 9 3 2 2 2 2 3 2" xfId="2239" xr:uid="{47BEF50A-BC75-483A-87A2-BCE737646DB4}"/>
    <cellStyle name="Normal 9 3 2 2 2 2 4" xfId="2240" xr:uid="{FEEC5263-EA9D-4E75-B5C8-1ED933CC2CB5}"/>
    <cellStyle name="Normal 9 3 2 2 2 3" xfId="831" xr:uid="{62ACB4BD-64EE-4E1B-A8E8-8A577898D398}"/>
    <cellStyle name="Normal 9 3 2 2 2 3 2" xfId="2241" xr:uid="{E7C55FBA-1AC5-4AA9-9187-A1BE727B0EF6}"/>
    <cellStyle name="Normal 9 3 2 2 2 3 2 2" xfId="2242" xr:uid="{755372A6-AFB6-4793-8002-E388FE726AE5}"/>
    <cellStyle name="Normal 9 3 2 2 2 3 3" xfId="2243" xr:uid="{778DFC9C-D115-4774-B4E1-44C770FF5BB5}"/>
    <cellStyle name="Normal 9 3 2 2 2 3 4" xfId="4035" xr:uid="{843381D6-8E0F-4F7C-ACC6-1640D3937078}"/>
    <cellStyle name="Normal 9 3 2 2 2 4" xfId="2244" xr:uid="{9D4D42D6-0519-4A09-83B4-BE5051D3A9B7}"/>
    <cellStyle name="Normal 9 3 2 2 2 4 2" xfId="2245" xr:uid="{EDACC363-F5DD-4827-8BF0-A92BF3D64136}"/>
    <cellStyle name="Normal 9 3 2 2 2 5" xfId="2246" xr:uid="{939488CB-E57A-4141-8486-2A4E9D2F9C60}"/>
    <cellStyle name="Normal 9 3 2 2 2 6" xfId="4036" xr:uid="{1F79EDCC-93F7-434A-871F-7D8886560400}"/>
    <cellStyle name="Normal 9 3 2 2 3" xfId="408" xr:uid="{B4FA8FD0-5901-4631-BA58-60C1E4E6895D}"/>
    <cellStyle name="Normal 9 3 2 2 3 2" xfId="832" xr:uid="{A106E492-48FD-42E4-A641-EAF47762D0D8}"/>
    <cellStyle name="Normal 9 3 2 2 3 2 2" xfId="833" xr:uid="{9770CB82-C02C-4D3D-80F3-B53B7D1C9A90}"/>
    <cellStyle name="Normal 9 3 2 2 3 2 2 2" xfId="2247" xr:uid="{EE1AC1A7-551C-4421-8C58-6B599705C589}"/>
    <cellStyle name="Normal 9 3 2 2 3 2 2 2 2" xfId="2248" xr:uid="{B4D043D1-B5CC-4C03-915C-8BC5C6F6AF9A}"/>
    <cellStyle name="Normal 9 3 2 2 3 2 2 3" xfId="2249" xr:uid="{2F2F0AD1-96C8-4D56-9310-0D9DECC311ED}"/>
    <cellStyle name="Normal 9 3 2 2 3 2 3" xfId="2250" xr:uid="{862E964F-5347-4EEA-9C0B-8C762CFAD191}"/>
    <cellStyle name="Normal 9 3 2 2 3 2 3 2" xfId="2251" xr:uid="{58FC8DA5-55CC-4785-8EB0-C932C7CE0BE8}"/>
    <cellStyle name="Normal 9 3 2 2 3 2 4" xfId="2252" xr:uid="{982FF932-8A90-4A7A-B68C-1DDDC822B6BF}"/>
    <cellStyle name="Normal 9 3 2 2 3 3" xfId="834" xr:uid="{41C2E2C7-517C-4275-9D38-91D95074AE80}"/>
    <cellStyle name="Normal 9 3 2 2 3 3 2" xfId="2253" xr:uid="{6C9DD133-7A70-4C37-883D-839F9C4B754B}"/>
    <cellStyle name="Normal 9 3 2 2 3 3 2 2" xfId="2254" xr:uid="{0739BC4F-39FF-43A1-9C0C-17D17C7E4047}"/>
    <cellStyle name="Normal 9 3 2 2 3 3 3" xfId="2255" xr:uid="{82529B29-8CA6-425B-8221-120C6A27D77B}"/>
    <cellStyle name="Normal 9 3 2 2 3 4" xfId="2256" xr:uid="{8EF6D388-D3E5-494D-86A4-0C897EDE136D}"/>
    <cellStyle name="Normal 9 3 2 2 3 4 2" xfId="2257" xr:uid="{C35496A0-0E86-47BE-8E0D-989ACF0429CD}"/>
    <cellStyle name="Normal 9 3 2 2 3 5" xfId="2258" xr:uid="{3AD17570-D225-4D34-8A09-F25DFED9D185}"/>
    <cellStyle name="Normal 9 3 2 2 4" xfId="835" xr:uid="{CB9C8C74-8055-433C-B153-1C71DF71F4C6}"/>
    <cellStyle name="Normal 9 3 2 2 4 2" xfId="836" xr:uid="{FAB87963-0579-4EB7-985A-F4E2EFA49494}"/>
    <cellStyle name="Normal 9 3 2 2 4 2 2" xfId="2259" xr:uid="{79E48EE3-A25C-42FE-90C7-304053280249}"/>
    <cellStyle name="Normal 9 3 2 2 4 2 2 2" xfId="2260" xr:uid="{FCDE1623-162A-4C76-890C-365209E3A667}"/>
    <cellStyle name="Normal 9 3 2 2 4 2 3" xfId="2261" xr:uid="{CC9147BD-A8D1-416F-8F53-FCB50950E482}"/>
    <cellStyle name="Normal 9 3 2 2 4 3" xfId="2262" xr:uid="{36F787C6-E234-49DB-99E5-5C73C18CDC52}"/>
    <cellStyle name="Normal 9 3 2 2 4 3 2" xfId="2263" xr:uid="{EA8859DC-ED38-48D8-A2FE-BA90EFAA2A2D}"/>
    <cellStyle name="Normal 9 3 2 2 4 4" xfId="2264" xr:uid="{59E369C4-0688-4568-BAD9-FD41E3F346C6}"/>
    <cellStyle name="Normal 9 3 2 2 5" xfId="837" xr:uid="{27F4BEFD-5BE1-4DA3-ADB5-21D8E2F85986}"/>
    <cellStyle name="Normal 9 3 2 2 5 2" xfId="2265" xr:uid="{D43A34AC-E546-479C-A6D3-055AA217A5B6}"/>
    <cellStyle name="Normal 9 3 2 2 5 2 2" xfId="2266" xr:uid="{60CF02B7-E108-4E4C-9CAB-20D6A63A088F}"/>
    <cellStyle name="Normal 9 3 2 2 5 3" xfId="2267" xr:uid="{E4472AE9-3EDA-44A6-A8E1-BD6873E0C59A}"/>
    <cellStyle name="Normal 9 3 2 2 5 4" xfId="4037" xr:uid="{DE46CEAF-8586-482A-A0C3-9C183B08CC9E}"/>
    <cellStyle name="Normal 9 3 2 2 6" xfId="2268" xr:uid="{75033519-6E91-4880-A63A-4EBE287C46C0}"/>
    <cellStyle name="Normal 9 3 2 2 6 2" xfId="2269" xr:uid="{108598B9-A747-4A49-9AAF-A1B85A5CD0A6}"/>
    <cellStyle name="Normal 9 3 2 2 7" xfId="2270" xr:uid="{A2CB0ED8-E991-4304-8032-6A3BEC89C36E}"/>
    <cellStyle name="Normal 9 3 2 2 8" xfId="4038" xr:uid="{EEB05E62-C28B-40DD-996E-39D9743D895C}"/>
    <cellStyle name="Normal 9 3 2 3" xfId="409" xr:uid="{6F499D28-603D-47BF-9EB2-A3CC51ED5BD6}"/>
    <cellStyle name="Normal 9 3 2 3 2" xfId="838" xr:uid="{1A235852-8B9E-4DF8-A375-765D479890EC}"/>
    <cellStyle name="Normal 9 3 2 3 2 2" xfId="839" xr:uid="{68FBC19B-8420-4683-B01E-11A8523FB7C1}"/>
    <cellStyle name="Normal 9 3 2 3 2 2 2" xfId="2271" xr:uid="{B67DC027-575F-4110-9CD6-1CD641392004}"/>
    <cellStyle name="Normal 9 3 2 3 2 2 2 2" xfId="2272" xr:uid="{05570F92-97EB-4E45-8315-67F1019E19D8}"/>
    <cellStyle name="Normal 9 3 2 3 2 2 3" xfId="2273" xr:uid="{53E3499F-3AF8-452D-88EB-E53F761C3E66}"/>
    <cellStyle name="Normal 9 3 2 3 2 3" xfId="2274" xr:uid="{B6BCEB92-A29E-48F5-A62C-B0FA306D0512}"/>
    <cellStyle name="Normal 9 3 2 3 2 3 2" xfId="2275" xr:uid="{BEDBE1B8-7AC5-4838-ACB6-B17DB039192C}"/>
    <cellStyle name="Normal 9 3 2 3 2 4" xfId="2276" xr:uid="{06DD6107-032E-4403-9686-602197666887}"/>
    <cellStyle name="Normal 9 3 2 3 3" xfId="840" xr:uid="{38BA06E8-3E07-45D1-9129-45CDDE851F9D}"/>
    <cellStyle name="Normal 9 3 2 3 3 2" xfId="2277" xr:uid="{73F60B9A-29DF-40B5-87A1-CC6B3B9F9973}"/>
    <cellStyle name="Normal 9 3 2 3 3 2 2" xfId="2278" xr:uid="{9373593D-6230-4531-9488-312084B1867A}"/>
    <cellStyle name="Normal 9 3 2 3 3 3" xfId="2279" xr:uid="{27ECB0CC-5E04-4199-AF2C-9402C613E7F3}"/>
    <cellStyle name="Normal 9 3 2 3 3 4" xfId="4039" xr:uid="{188D1BE9-92D7-4CB7-850A-6A9EC4FA58BD}"/>
    <cellStyle name="Normal 9 3 2 3 4" xfId="2280" xr:uid="{A581FA03-2003-4090-A383-625815BEC24F}"/>
    <cellStyle name="Normal 9 3 2 3 4 2" xfId="2281" xr:uid="{C86EB705-510A-46AB-8143-F691C2215813}"/>
    <cellStyle name="Normal 9 3 2 3 5" xfId="2282" xr:uid="{FEB04529-091E-4E0B-A052-F389C4037349}"/>
    <cellStyle name="Normal 9 3 2 3 6" xfId="4040" xr:uid="{61CE79B7-DBD7-4D94-AFD7-5C3005468D97}"/>
    <cellStyle name="Normal 9 3 2 4" xfId="410" xr:uid="{F7219DAC-D7DD-4402-A3E1-5950874E7A3D}"/>
    <cellStyle name="Normal 9 3 2 4 2" xfId="841" xr:uid="{D0B161EC-46F3-422F-B6D6-BA8F2D006D50}"/>
    <cellStyle name="Normal 9 3 2 4 2 2" xfId="842" xr:uid="{B7EACB82-4450-4501-BD9A-F4157B355D64}"/>
    <cellStyle name="Normal 9 3 2 4 2 2 2" xfId="2283" xr:uid="{20CB8EFD-F94E-409E-B452-E5BEB3C777FB}"/>
    <cellStyle name="Normal 9 3 2 4 2 2 2 2" xfId="2284" xr:uid="{88A030C6-5FB3-48C6-987A-25DB6915F455}"/>
    <cellStyle name="Normal 9 3 2 4 2 2 3" xfId="2285" xr:uid="{9CD671B5-1558-495A-8636-5D67462327DA}"/>
    <cellStyle name="Normal 9 3 2 4 2 3" xfId="2286" xr:uid="{8431125F-25FD-410E-A455-A894FA17E692}"/>
    <cellStyle name="Normal 9 3 2 4 2 3 2" xfId="2287" xr:uid="{98C854B0-64F9-4B1C-BFE4-9DA1500729ED}"/>
    <cellStyle name="Normal 9 3 2 4 2 4" xfId="2288" xr:uid="{E2A65FDB-890B-4F3F-8A3A-322AFC61C870}"/>
    <cellStyle name="Normal 9 3 2 4 3" xfId="843" xr:uid="{C0AF188D-DF76-4BEA-AE88-B8EA88B8C518}"/>
    <cellStyle name="Normal 9 3 2 4 3 2" xfId="2289" xr:uid="{E45D2BEB-CB64-4D29-AF13-E5397AE502AF}"/>
    <cellStyle name="Normal 9 3 2 4 3 2 2" xfId="2290" xr:uid="{A2675CCE-8E18-4C4A-AE83-2A416CD241A0}"/>
    <cellStyle name="Normal 9 3 2 4 3 3" xfId="2291" xr:uid="{EFBE1970-E1A0-4906-BDE3-813C2D5A5CE7}"/>
    <cellStyle name="Normal 9 3 2 4 4" xfId="2292" xr:uid="{F405554E-66DF-4C8A-BA06-3229D432CA4E}"/>
    <cellStyle name="Normal 9 3 2 4 4 2" xfId="2293" xr:uid="{B4B875FD-725A-4E2E-9D27-A5F56515F79F}"/>
    <cellStyle name="Normal 9 3 2 4 5" xfId="2294" xr:uid="{5E719EDB-8478-4C85-822A-338CDB0B1365}"/>
    <cellStyle name="Normal 9 3 2 5" xfId="411" xr:uid="{40190913-BF3F-4865-B14B-CCB5A80EF52E}"/>
    <cellStyle name="Normal 9 3 2 5 2" xfId="844" xr:uid="{E277589D-8D06-4DA0-95D4-BE33EB0A683C}"/>
    <cellStyle name="Normal 9 3 2 5 2 2" xfId="2295" xr:uid="{46B04CD1-01BE-4A03-95FB-9B5ED9DF48FB}"/>
    <cellStyle name="Normal 9 3 2 5 2 2 2" xfId="2296" xr:uid="{D2E5EBA9-E2A6-48A6-97AC-4EF039AE0D62}"/>
    <cellStyle name="Normal 9 3 2 5 2 3" xfId="2297" xr:uid="{24E4DB37-CBD3-451A-B3CD-862E37459721}"/>
    <cellStyle name="Normal 9 3 2 5 3" xfId="2298" xr:uid="{058E0EF9-AD3E-437B-AC9E-057DB8C0D569}"/>
    <cellStyle name="Normal 9 3 2 5 3 2" xfId="2299" xr:uid="{92608D6F-DE0A-46C9-BAC2-4333B2469972}"/>
    <cellStyle name="Normal 9 3 2 5 4" xfId="2300" xr:uid="{DDCFE799-84D8-4E08-9B79-4D4C7D44F222}"/>
    <cellStyle name="Normal 9 3 2 6" xfId="845" xr:uid="{C3285783-9B6A-4C24-83E4-CD14444E6159}"/>
    <cellStyle name="Normal 9 3 2 6 2" xfId="2301" xr:uid="{CA27B847-303B-425E-8D00-00E53E5EBB29}"/>
    <cellStyle name="Normal 9 3 2 6 2 2" xfId="2302" xr:uid="{8D5680C6-F7F4-4282-AB04-6221A123BFA6}"/>
    <cellStyle name="Normal 9 3 2 6 3" xfId="2303" xr:uid="{B308D676-3AB8-4E4C-B447-41CE4BA4C8F5}"/>
    <cellStyle name="Normal 9 3 2 6 4" xfId="4041" xr:uid="{A8AD011E-96F0-4941-B586-F239AB8CD9B8}"/>
    <cellStyle name="Normal 9 3 2 7" xfId="2304" xr:uid="{9B69BBB7-40BD-416B-8B14-0BE6B8AB49A9}"/>
    <cellStyle name="Normal 9 3 2 7 2" xfId="2305" xr:uid="{1CACF22D-7980-4F85-ACDF-55F212A0B7A6}"/>
    <cellStyle name="Normal 9 3 2 8" xfId="2306" xr:uid="{D612D3AC-6A69-4247-97D0-207699DE501D}"/>
    <cellStyle name="Normal 9 3 2 9" xfId="4042" xr:uid="{C37BFFF5-363D-4B18-B9E9-DB1976327268}"/>
    <cellStyle name="Normal 9 3 3" xfId="173" xr:uid="{409DEE15-E1B0-42AF-97A4-D2C578724ED8}"/>
    <cellStyle name="Normal 9 3 3 2" xfId="174" xr:uid="{BE7480F7-DBAF-49C4-822B-6DAE427283D4}"/>
    <cellStyle name="Normal 9 3 3 2 2" xfId="846" xr:uid="{7C51D9CE-8B43-4D4C-9059-71225634B161}"/>
    <cellStyle name="Normal 9 3 3 2 2 2" xfId="847" xr:uid="{73024488-E726-4A00-8C00-C8B58FD9559F}"/>
    <cellStyle name="Normal 9 3 3 2 2 2 2" xfId="2307" xr:uid="{9BDCA137-A6BC-4AFD-A3E3-FA795C238700}"/>
    <cellStyle name="Normal 9 3 3 2 2 2 2 2" xfId="2308" xr:uid="{931EE7BE-A3BB-4E6B-AA85-39108461475C}"/>
    <cellStyle name="Normal 9 3 3 2 2 2 3" xfId="2309" xr:uid="{FC3CF3BD-3885-4E95-A240-34870C5FDD70}"/>
    <cellStyle name="Normal 9 3 3 2 2 3" xfId="2310" xr:uid="{C443247C-E3BC-41E4-BF54-489DA5FCEA62}"/>
    <cellStyle name="Normal 9 3 3 2 2 3 2" xfId="2311" xr:uid="{C10BB34D-5DE7-40B1-B3F0-076CA15930EE}"/>
    <cellStyle name="Normal 9 3 3 2 2 4" xfId="2312" xr:uid="{A5983C58-914D-4300-B38E-2F7FA1E20E2B}"/>
    <cellStyle name="Normal 9 3 3 2 3" xfId="848" xr:uid="{FA06F770-1E02-4615-882D-A58705924F75}"/>
    <cellStyle name="Normal 9 3 3 2 3 2" xfId="2313" xr:uid="{48C887BF-46FF-433A-A7C4-70EDE7912D3B}"/>
    <cellStyle name="Normal 9 3 3 2 3 2 2" xfId="2314" xr:uid="{1BBABFAB-1FF4-480D-9CA5-A9D813938F2B}"/>
    <cellStyle name="Normal 9 3 3 2 3 3" xfId="2315" xr:uid="{34AA6F9D-DAF0-4D24-8E5E-685972478AC1}"/>
    <cellStyle name="Normal 9 3 3 2 3 4" xfId="4043" xr:uid="{EA889208-F35F-4476-9343-461C657DC0B3}"/>
    <cellStyle name="Normal 9 3 3 2 4" xfId="2316" xr:uid="{3FEFB27F-176E-406F-B6AA-AD23A97B148D}"/>
    <cellStyle name="Normal 9 3 3 2 4 2" xfId="2317" xr:uid="{916F1475-D1FA-4847-A32B-529FAEA7D6CF}"/>
    <cellStyle name="Normal 9 3 3 2 5" xfId="2318" xr:uid="{6D6A4AFE-464E-4BAB-BEEF-FD1294672C0F}"/>
    <cellStyle name="Normal 9 3 3 2 6" xfId="4044" xr:uid="{751388E6-3191-4CD1-9D92-69EA41DB51AC}"/>
    <cellStyle name="Normal 9 3 3 3" xfId="412" xr:uid="{26642EDF-F8A9-4035-B76D-99F2C2FA7C5C}"/>
    <cellStyle name="Normal 9 3 3 3 2" xfId="849" xr:uid="{398AAC18-99CB-4B52-863A-446F55FCBD43}"/>
    <cellStyle name="Normal 9 3 3 3 2 2" xfId="850" xr:uid="{D7A826F7-0A47-435F-B034-D65AEDA18575}"/>
    <cellStyle name="Normal 9 3 3 3 2 2 2" xfId="2319" xr:uid="{3A21F596-021A-4EC2-B232-6C3C25A84815}"/>
    <cellStyle name="Normal 9 3 3 3 2 2 2 2" xfId="2320" xr:uid="{53272C7E-3808-49B2-9DB5-F49D42F7BA30}"/>
    <cellStyle name="Normal 9 3 3 3 2 2 2 2 2" xfId="4768" xr:uid="{246CACC9-8FD0-4D19-90DB-4C367F0ED105}"/>
    <cellStyle name="Normal 9 3 3 3 2 2 2 2 2 2" xfId="41395" xr:uid="{661FEC5A-9B49-4204-94BA-BDB106CAA144}"/>
    <cellStyle name="Normal 9 3 3 3 2 2 2 2 2 3" xfId="5979" xr:uid="{F338CC99-8DDA-44B3-B5EF-FA3B1191DA2E}"/>
    <cellStyle name="Normal 9 3 3 3 2 2 2 2 2 4" xfId="5387" xr:uid="{05B493E8-C3B2-4CF2-81B7-DC4352B79088}"/>
    <cellStyle name="Normal 9 3 3 3 2 2 3" xfId="2321" xr:uid="{397991E5-8B6E-478E-B4C7-A88E895A2523}"/>
    <cellStyle name="Normal 9 3 3 3 2 2 3 2" xfId="4769" xr:uid="{5F62002D-3ED6-43DA-952E-AFD0D5FBF544}"/>
    <cellStyle name="Normal 9 3 3 3 2 2 3 2 2" xfId="41396" xr:uid="{5B1A6815-3897-4A1D-AB07-270988E60A3A}"/>
    <cellStyle name="Normal 9 3 3 3 2 2 3 2 3" xfId="5980" xr:uid="{46BDCD05-012C-423A-A70F-1E6E1D8EC7FD}"/>
    <cellStyle name="Normal 9 3 3 3 2 2 3 2 4" xfId="5388" xr:uid="{0C62D5FF-19D5-4484-A04E-BBD1E4114A1D}"/>
    <cellStyle name="Normal 9 3 3 3 2 3" xfId="2322" xr:uid="{3BF8D1BF-19E8-4C13-8269-A0F024A55AAC}"/>
    <cellStyle name="Normal 9 3 3 3 2 3 2" xfId="2323" xr:uid="{F1911297-3200-40C7-B5DA-E31704449AAD}"/>
    <cellStyle name="Normal 9 3 3 3 2 3 2 2" xfId="4771" xr:uid="{3A308106-6498-40C7-951E-058100998AFD}"/>
    <cellStyle name="Normal 9 3 3 3 2 3 2 2 2" xfId="41398" xr:uid="{9BAAFD0B-9BA9-45BD-B465-F63248279BB2}"/>
    <cellStyle name="Normal 9 3 3 3 2 3 2 2 3" xfId="5982" xr:uid="{4ACFE0F5-D1C0-4C28-848A-38C39E159C25}"/>
    <cellStyle name="Normal 9 3 3 3 2 3 2 2 4" xfId="5390" xr:uid="{F080185B-28C3-44DE-8FF5-093F3729E3AC}"/>
    <cellStyle name="Normal 9 3 3 3 2 3 3" xfId="4770" xr:uid="{758D5C3D-53DE-4AD5-B555-64833D13C5A6}"/>
    <cellStyle name="Normal 9 3 3 3 2 3 3 2" xfId="41397" xr:uid="{E5CC1443-CB92-41A2-B1E5-FFEADF4209FB}"/>
    <cellStyle name="Normal 9 3 3 3 2 3 3 3" xfId="5981" xr:uid="{0FA54B82-F38F-45B5-95DD-CE12DA892D13}"/>
    <cellStyle name="Normal 9 3 3 3 2 3 3 4" xfId="5389" xr:uid="{2E2FBF8D-62F9-4B38-9198-DAD8BA92A536}"/>
    <cellStyle name="Normal 9 3 3 3 2 4" xfId="2324" xr:uid="{3046D3DE-F23C-43E6-BF37-52004CEEFA6C}"/>
    <cellStyle name="Normal 9 3 3 3 2 4 2" xfId="4772" xr:uid="{9375DCF8-B783-467B-ADCE-70D47ACFB135}"/>
    <cellStyle name="Normal 9 3 3 3 2 4 2 2" xfId="41399" xr:uid="{D578D2D0-5356-4705-B0A2-408BE94265B2}"/>
    <cellStyle name="Normal 9 3 3 3 2 4 2 3" xfId="5983" xr:uid="{377D822C-A183-40BF-84E5-957E6935166D}"/>
    <cellStyle name="Normal 9 3 3 3 2 4 2 4" xfId="5391" xr:uid="{65DDACDA-FCD4-4402-B0C9-A53C9D449648}"/>
    <cellStyle name="Normal 9 3 3 3 3" xfId="851" xr:uid="{40729197-6399-4F3F-AA55-23C0F28E6577}"/>
    <cellStyle name="Normal 9 3 3 3 3 2" xfId="2325" xr:uid="{55FA1D2F-2D68-42CC-B8F8-F9DEBD1F2005}"/>
    <cellStyle name="Normal 9 3 3 3 3 2 2" xfId="2326" xr:uid="{87314782-8E19-47DC-83A2-3000D7F342AA}"/>
    <cellStyle name="Normal 9 3 3 3 3 2 2 2" xfId="4775" xr:uid="{FC6F5454-3476-4CAF-9E44-2EB270DA5DC0}"/>
    <cellStyle name="Normal 9 3 3 3 3 2 2 2 2" xfId="41402" xr:uid="{61712445-35A1-457B-923F-402BCA9AAB7E}"/>
    <cellStyle name="Normal 9 3 3 3 3 2 2 2 3" xfId="5986" xr:uid="{F74260A9-C16C-48F1-86CA-6278B55F696D}"/>
    <cellStyle name="Normal 9 3 3 3 3 2 2 2 4" xfId="5394" xr:uid="{3ECA6FD6-AC6F-4824-A01C-1361D4E891F9}"/>
    <cellStyle name="Normal 9 3 3 3 3 2 3" xfId="4774" xr:uid="{20E3CC7E-D92B-404D-BC9D-2200C1ECC2E6}"/>
    <cellStyle name="Normal 9 3 3 3 3 2 3 2" xfId="41401" xr:uid="{CD251BAA-E770-40AC-84E2-DB47DFB8D084}"/>
    <cellStyle name="Normal 9 3 3 3 3 2 3 3" xfId="5985" xr:uid="{85BD3EE9-9340-464C-89D1-A9A953E08955}"/>
    <cellStyle name="Normal 9 3 3 3 3 2 3 4" xfId="5393" xr:uid="{FFC7AEA2-D6EB-48DF-AE0D-3EC2E1442633}"/>
    <cellStyle name="Normal 9 3 3 3 3 3" xfId="2327" xr:uid="{672F78ED-95C2-4805-BD4B-1D19B11BAF6A}"/>
    <cellStyle name="Normal 9 3 3 3 3 3 2" xfId="4776" xr:uid="{1FA7C1C2-C7FD-4AC0-99C6-74817B7AB30A}"/>
    <cellStyle name="Normal 9 3 3 3 3 3 2 2" xfId="41403" xr:uid="{229A4F5A-4371-4876-8DF1-F73649CEF9E0}"/>
    <cellStyle name="Normal 9 3 3 3 3 3 2 3" xfId="5987" xr:uid="{B454FCCA-5800-432D-ADC9-D28A07D758AE}"/>
    <cellStyle name="Normal 9 3 3 3 3 3 2 4" xfId="5395" xr:uid="{1B36D875-DD76-4396-9580-818E6CCE70D6}"/>
    <cellStyle name="Normal 9 3 3 3 3 4" xfId="4773" xr:uid="{B27486BD-F730-41F5-836F-4C7E56A40B69}"/>
    <cellStyle name="Normal 9 3 3 3 3 4 2" xfId="41400" xr:uid="{A8596E0A-E47A-473D-8C16-CD92F6782F41}"/>
    <cellStyle name="Normal 9 3 3 3 3 4 3" xfId="5984" xr:uid="{B144E256-8115-40A5-AFD8-06A91ABC69FC}"/>
    <cellStyle name="Normal 9 3 3 3 3 4 4" xfId="5392" xr:uid="{CF919534-2767-4DC7-AB51-13B982F41B1A}"/>
    <cellStyle name="Normal 9 3 3 3 4" xfId="2328" xr:uid="{62B0E808-51A5-43CF-9996-21E7489C5D9A}"/>
    <cellStyle name="Normal 9 3 3 3 4 2" xfId="2329" xr:uid="{601AE46A-40FB-4823-8925-17F88584A9FD}"/>
    <cellStyle name="Normal 9 3 3 3 4 2 2" xfId="4778" xr:uid="{1896DCB0-F09E-40E8-8F27-4E3C482ACBF4}"/>
    <cellStyle name="Normal 9 3 3 3 4 2 2 2" xfId="41405" xr:uid="{C2EE4F67-00A4-4F1A-B8E6-0FFEB4E1FA36}"/>
    <cellStyle name="Normal 9 3 3 3 4 2 2 3" xfId="5989" xr:uid="{BD0E2303-9E45-4B8F-813D-4F66EEDD3E41}"/>
    <cellStyle name="Normal 9 3 3 3 4 2 2 4" xfId="5397" xr:uid="{BD5B8669-4977-4B1A-A476-64C20ED52254}"/>
    <cellStyle name="Normal 9 3 3 3 4 3" xfId="4777" xr:uid="{9DCBA0C1-DD16-4B8A-AF8F-AA91DE65C373}"/>
    <cellStyle name="Normal 9 3 3 3 4 3 2" xfId="41404" xr:uid="{1E9AD80E-2981-4F97-9DC6-91B71D4CBA1C}"/>
    <cellStyle name="Normal 9 3 3 3 4 3 3" xfId="5988" xr:uid="{9773CBB4-BE34-4920-95FD-BBA84E8F2AC8}"/>
    <cellStyle name="Normal 9 3 3 3 4 3 4" xfId="5396" xr:uid="{274443CF-BC74-4E24-8E30-ECAA672DFA73}"/>
    <cellStyle name="Normal 9 3 3 3 5" xfId="2330" xr:uid="{95E7CD44-01F9-4C48-A92F-FAED206B189B}"/>
    <cellStyle name="Normal 9 3 3 3 5 2" xfId="4779" xr:uid="{BD410F91-066B-4FF6-9E28-B0A51FAC4925}"/>
    <cellStyle name="Normal 9 3 3 3 5 2 2" xfId="41406" xr:uid="{FA2333F6-5CFE-47BF-81C0-ACEED235D5D2}"/>
    <cellStyle name="Normal 9 3 3 3 5 2 3" xfId="5990" xr:uid="{C5935474-102F-4868-A64C-D84CC0032DD0}"/>
    <cellStyle name="Normal 9 3 3 3 5 2 4" xfId="5398" xr:uid="{5EF21F5D-82F4-440B-89F1-5242FD92A0A2}"/>
    <cellStyle name="Normal 9 3 3 4" xfId="413" xr:uid="{128DC12E-9DAE-4BA8-BC39-3AE8F6A5C34D}"/>
    <cellStyle name="Normal 9 3 3 4 2" xfId="852" xr:uid="{EEFE5C4A-406E-4C91-9A94-FE01612739DF}"/>
    <cellStyle name="Normal 9 3 3 4 2 2" xfId="2331" xr:uid="{FE339B77-6858-4954-9C16-EE30CA5A4D45}"/>
    <cellStyle name="Normal 9 3 3 4 2 2 2" xfId="2332" xr:uid="{A96848EA-CDB5-402B-8917-6A6B7D4A8C05}"/>
    <cellStyle name="Normal 9 3 3 4 2 2 2 2" xfId="4783" xr:uid="{1E37BC13-76B2-4943-B220-736B9F86183A}"/>
    <cellStyle name="Normal 9 3 3 4 2 2 2 2 2" xfId="41410" xr:uid="{F1499ACB-08BC-44F2-BD2A-3B9D4AF12F1F}"/>
    <cellStyle name="Normal 9 3 3 4 2 2 2 2 3" xfId="5994" xr:uid="{94620BE3-C9DA-4E70-B19E-111BFAC4D79E}"/>
    <cellStyle name="Normal 9 3 3 4 2 2 2 2 4" xfId="5402" xr:uid="{74FB6697-5C47-4E69-961A-DDA9CB6F3C33}"/>
    <cellStyle name="Normal 9 3 3 4 2 2 3" xfId="4782" xr:uid="{8A7E328A-BA47-40F0-B376-F4EE64B52C8E}"/>
    <cellStyle name="Normal 9 3 3 4 2 2 3 2" xfId="41409" xr:uid="{3B5295C7-B5F3-49A6-B31A-B78323D94388}"/>
    <cellStyle name="Normal 9 3 3 4 2 2 3 3" xfId="5993" xr:uid="{C336CFC8-30E5-4948-9005-37620E8CDB7C}"/>
    <cellStyle name="Normal 9 3 3 4 2 2 3 4" xfId="5401" xr:uid="{ABFDAF09-83A8-4ABB-9ABF-F7BAE7D05376}"/>
    <cellStyle name="Normal 9 3 3 4 2 3" xfId="2333" xr:uid="{D809A215-58FB-431D-9126-1814FA787DA0}"/>
    <cellStyle name="Normal 9 3 3 4 2 3 2" xfId="4784" xr:uid="{01AA6B97-537B-437F-B541-C24AD347425D}"/>
    <cellStyle name="Normal 9 3 3 4 2 3 2 2" xfId="41411" xr:uid="{12625D3F-E68A-4732-95BC-539F62E55084}"/>
    <cellStyle name="Normal 9 3 3 4 2 3 2 3" xfId="5995" xr:uid="{0E1CBC8D-55A5-4207-94B8-5A03E4979494}"/>
    <cellStyle name="Normal 9 3 3 4 2 3 2 4" xfId="5403" xr:uid="{6F63EBB8-99F0-4070-8B60-0A82A56EB438}"/>
    <cellStyle name="Normal 9 3 3 4 2 4" xfId="4781" xr:uid="{A893AE42-D882-4FFD-B6D0-83930F079A14}"/>
    <cellStyle name="Normal 9 3 3 4 2 4 2" xfId="41408" xr:uid="{91645FE7-6226-4A67-BF17-A1FD31C564CA}"/>
    <cellStyle name="Normal 9 3 3 4 2 4 3" xfId="5992" xr:uid="{7469C06E-015B-4C7D-976F-CF4FCF742631}"/>
    <cellStyle name="Normal 9 3 3 4 2 4 4" xfId="5400" xr:uid="{EE50F8D7-C38F-4FB3-83DE-AD2C05CCEBD9}"/>
    <cellStyle name="Normal 9 3 3 4 3" xfId="2334" xr:uid="{141F99FC-3C42-4C1A-A30F-566239875DDD}"/>
    <cellStyle name="Normal 9 3 3 4 3 2" xfId="2335" xr:uid="{F14A1906-DF10-410F-AED5-974A09F9B420}"/>
    <cellStyle name="Normal 9 3 3 4 3 2 2" xfId="4786" xr:uid="{EAF2C8DD-5B19-4AAD-BCE9-D00BB40A1F8B}"/>
    <cellStyle name="Normal 9 3 3 4 3 2 2 2" xfId="41413" xr:uid="{BC18A2FE-513B-44A9-8174-D5A4FE542CDA}"/>
    <cellStyle name="Normal 9 3 3 4 3 2 2 3" xfId="5997" xr:uid="{435BA4CE-B80C-4616-AA2D-6B5659678B9E}"/>
    <cellStyle name="Normal 9 3 3 4 3 2 2 4" xfId="5405" xr:uid="{3405F75B-97C5-45CA-927E-A9F5A0E0DFB9}"/>
    <cellStyle name="Normal 9 3 3 4 3 3" xfId="4785" xr:uid="{138BD5BB-42AE-4AB6-9883-EF2DECE892DB}"/>
    <cellStyle name="Normal 9 3 3 4 3 3 2" xfId="41412" xr:uid="{71CDF6ED-BF7A-4B2B-911F-D98CF782FB91}"/>
    <cellStyle name="Normal 9 3 3 4 3 3 3" xfId="5996" xr:uid="{B9A77CC8-B48C-4E53-9BDD-121AB5D9FCEA}"/>
    <cellStyle name="Normal 9 3 3 4 3 3 4" xfId="5404" xr:uid="{74886F18-CA5B-4AD8-9151-4442658CFA95}"/>
    <cellStyle name="Normal 9 3 3 4 4" xfId="2336" xr:uid="{FFBE8D26-8DB4-4539-89B1-7ABCF2FB747A}"/>
    <cellStyle name="Normal 9 3 3 4 4 2" xfId="4787" xr:uid="{51714C06-4BA5-4757-8B13-ED28E7D86D6C}"/>
    <cellStyle name="Normal 9 3 3 4 4 2 2" xfId="41414" xr:uid="{881BC839-88BC-4FE9-B0E5-1EE3279AAFD0}"/>
    <cellStyle name="Normal 9 3 3 4 4 2 3" xfId="5998" xr:uid="{419CB98A-3B8C-4786-9382-58F107EA001D}"/>
    <cellStyle name="Normal 9 3 3 4 4 2 4" xfId="5406" xr:uid="{808729FA-4D20-4F16-93F6-27DDF6348F7D}"/>
    <cellStyle name="Normal 9 3 3 4 5" xfId="4780" xr:uid="{B242C0B9-11BD-49C1-A503-A63F73017DB2}"/>
    <cellStyle name="Normal 9 3 3 4 5 2" xfId="41407" xr:uid="{6890A2F9-0C15-4601-A181-C336471DE051}"/>
    <cellStyle name="Normal 9 3 3 4 5 3" xfId="5991" xr:uid="{79F5D05C-8228-4DE8-B7E0-59FC50946FA0}"/>
    <cellStyle name="Normal 9 3 3 4 5 4" xfId="5399" xr:uid="{72F83D24-A8F7-41B2-BFFC-BEBA39D84562}"/>
    <cellStyle name="Normal 9 3 3 5" xfId="853" xr:uid="{D70883BF-6534-4788-9C2F-5984D1C638F6}"/>
    <cellStyle name="Normal 9 3 3 5 2" xfId="2337" xr:uid="{FF78BBE3-F08F-4421-B068-E571B3540152}"/>
    <cellStyle name="Normal 9 3 3 5 2 2" xfId="2338" xr:uid="{75C525F0-A5C9-4F94-B829-68CD4A58E4CF}"/>
    <cellStyle name="Normal 9 3 3 5 2 2 2" xfId="4790" xr:uid="{2D9BFD11-8E51-42D0-A527-D2AE1188C62C}"/>
    <cellStyle name="Normal 9 3 3 5 2 2 2 2" xfId="41417" xr:uid="{45E2017F-7D6B-43F1-8B47-2C2EA68FDADD}"/>
    <cellStyle name="Normal 9 3 3 5 2 2 2 3" xfId="6001" xr:uid="{E7653497-F4EE-4430-A487-6759A61D4D96}"/>
    <cellStyle name="Normal 9 3 3 5 2 2 2 4" xfId="5409" xr:uid="{56A9B9FB-5F60-40F9-9F39-8D5FF90946A0}"/>
    <cellStyle name="Normal 9 3 3 5 2 3" xfId="4789" xr:uid="{076ED8C2-A1FA-408E-AC9E-B8FCF9E9C9FF}"/>
    <cellStyle name="Normal 9 3 3 5 2 3 2" xfId="41416" xr:uid="{6C159094-CED9-491E-9235-37864614B41C}"/>
    <cellStyle name="Normal 9 3 3 5 2 3 3" xfId="6000" xr:uid="{6ADA1E77-9BA2-4FB0-B00A-9138C73C79A1}"/>
    <cellStyle name="Normal 9 3 3 5 2 3 4" xfId="5408" xr:uid="{7C4E706B-640A-4E16-8C51-D4EE8705B5CB}"/>
    <cellStyle name="Normal 9 3 3 5 3" xfId="2339" xr:uid="{193B0CA8-33BC-4C36-B818-958695116242}"/>
    <cellStyle name="Normal 9 3 3 5 3 2" xfId="4791" xr:uid="{1CF2CD3C-B920-4DBA-B1EA-24B312C54D37}"/>
    <cellStyle name="Normal 9 3 3 5 3 2 2" xfId="41418" xr:uid="{44A8D538-2022-4560-AA0C-EDD2019A52FB}"/>
    <cellStyle name="Normal 9 3 3 5 3 2 3" xfId="6002" xr:uid="{E22184B4-443F-43C4-9E5C-2BDC541E04E0}"/>
    <cellStyle name="Normal 9 3 3 5 3 2 4" xfId="5410" xr:uid="{A256795D-C556-46AE-8051-1A8DD87A50FC}"/>
    <cellStyle name="Normal 9 3 3 5 4" xfId="4045" xr:uid="{E13371D8-27D3-451D-83F3-2C4BDEB05F92}"/>
    <cellStyle name="Normal 9 3 3 5 4 2" xfId="4792" xr:uid="{57DB0C97-6610-49A6-8C72-E6BEAC8E680B}"/>
    <cellStyle name="Normal 9 3 3 5 4 2 2" xfId="41419" xr:uid="{8FA7CE62-A342-4AB6-8E58-D0B5AEB6D3E5}"/>
    <cellStyle name="Normal 9 3 3 5 4 2 3" xfId="6003" xr:uid="{34F5B3A0-8778-426C-8BDF-4100EE8D58ED}"/>
    <cellStyle name="Normal 9 3 3 5 4 2 4" xfId="5411" xr:uid="{D5A523DF-FA8C-4573-9007-73B46C8E9B2A}"/>
    <cellStyle name="Normal 9 3 3 5 5" xfId="4788" xr:uid="{4BD8BF09-E041-4D54-B19F-FE47AB512AF9}"/>
    <cellStyle name="Normal 9 3 3 5 5 2" xfId="41415" xr:uid="{D1CBB22B-64F6-482B-98C1-DCA9407DBF47}"/>
    <cellStyle name="Normal 9 3 3 5 5 3" xfId="5999" xr:uid="{FFE6CBB0-1CCB-4AD9-9B1D-C3DD53036BF1}"/>
    <cellStyle name="Normal 9 3 3 5 5 4" xfId="5407" xr:uid="{503DAF7A-C0B1-49DF-9012-9624E8737F74}"/>
    <cellStyle name="Normal 9 3 3 6" xfId="2340" xr:uid="{D3F061A6-ED84-4E87-B7F9-6927B3F9A4A4}"/>
    <cellStyle name="Normal 9 3 3 6 2" xfId="2341" xr:uid="{F3BFDDBC-3007-44EE-A0B1-2202A43F0529}"/>
    <cellStyle name="Normal 9 3 3 6 2 2" xfId="4794" xr:uid="{E4D87DE7-9E49-4809-89B3-78AD3C200CF5}"/>
    <cellStyle name="Normal 9 3 3 6 2 2 2" xfId="41421" xr:uid="{8A92E84B-8022-45B2-B186-D1266B9B3A7E}"/>
    <cellStyle name="Normal 9 3 3 6 2 2 3" xfId="6005" xr:uid="{71C0417D-CB84-4556-9897-54F44BCF042A}"/>
    <cellStyle name="Normal 9 3 3 6 2 2 4" xfId="5413" xr:uid="{5969A020-8BC0-46A9-ABD2-2C6AB9F57255}"/>
    <cellStyle name="Normal 9 3 3 6 3" xfId="4793" xr:uid="{D5F6659C-C9A9-4DC4-B25A-CCD115178442}"/>
    <cellStyle name="Normal 9 3 3 6 3 2" xfId="41420" xr:uid="{431FFBCE-BC89-48EF-AD7F-2CC4F2AB4767}"/>
    <cellStyle name="Normal 9 3 3 6 3 3" xfId="6004" xr:uid="{510677E0-A533-4E57-B246-D2D648284ACD}"/>
    <cellStyle name="Normal 9 3 3 6 3 4" xfId="5412" xr:uid="{82FB0EBB-4E2A-4BE8-B3A8-15E121B916AA}"/>
    <cellStyle name="Normal 9 3 3 7" xfId="2342" xr:uid="{00164A90-3119-41A9-9EDE-E187C75B9D7A}"/>
    <cellStyle name="Normal 9 3 3 7 2" xfId="4795" xr:uid="{AB2719FF-F1A9-44E2-8CFC-1FB77804081A}"/>
    <cellStyle name="Normal 9 3 3 7 2 2" xfId="41422" xr:uid="{61BAC3FD-7581-4DE2-BC00-2681A3EFA974}"/>
    <cellStyle name="Normal 9 3 3 7 2 3" xfId="6006" xr:uid="{FA68822E-DC6E-43DF-AA75-7AFC045AEA03}"/>
    <cellStyle name="Normal 9 3 3 7 2 4" xfId="5414" xr:uid="{97D44D44-6214-4064-AC6E-D58959EDB529}"/>
    <cellStyle name="Normal 9 3 3 8" xfId="4046" xr:uid="{EF52D911-97A5-482E-BCB8-6E952D8957C9}"/>
    <cellStyle name="Normal 9 3 3 8 2" xfId="4796" xr:uid="{8E0624A8-A5A5-4205-975F-EF5AC6ABBDC5}"/>
    <cellStyle name="Normal 9 3 3 8 2 2" xfId="41423" xr:uid="{361F66A7-18BC-40BB-860A-FBF3B739518F}"/>
    <cellStyle name="Normal 9 3 3 8 2 3" xfId="6007" xr:uid="{4D51F814-1CA7-469A-A4A0-8B28F2A92620}"/>
    <cellStyle name="Normal 9 3 3 8 2 4" xfId="5415" xr:uid="{8F285C9D-A05F-4319-BCD4-2651F861312B}"/>
    <cellStyle name="Normal 9 3 4" xfId="175" xr:uid="{D96170F0-22C9-49F5-AD40-F90A5C6914AA}"/>
    <cellStyle name="Normal 9 3 4 2" xfId="454" xr:uid="{C7B0FB2A-3CAE-483D-85D6-53D12AD36985}"/>
    <cellStyle name="Normal 9 3 4 2 2" xfId="854" xr:uid="{FBA73F94-8CC9-47C7-BB0B-CAAC12112D13}"/>
    <cellStyle name="Normal 9 3 4 2 2 2" xfId="2343" xr:uid="{D4B69677-638E-4D17-B46A-8290D80FB2FB}"/>
    <cellStyle name="Normal 9 3 4 2 2 2 2" xfId="2344" xr:uid="{C5F6C0DE-5EE3-4ADE-A8C5-C9C76CBB7EAD}"/>
    <cellStyle name="Normal 9 3 4 2 2 2 2 2" xfId="4801" xr:uid="{361F05F2-0577-4837-9A77-B87FA4F06658}"/>
    <cellStyle name="Normal 9 3 4 2 2 2 2 2 2" xfId="41428" xr:uid="{5A47C404-8B26-4760-B10C-8C34E1213E9A}"/>
    <cellStyle name="Normal 9 3 4 2 2 2 2 2 3" xfId="6012" xr:uid="{7F7D454D-364D-407A-B138-434340B6C4B1}"/>
    <cellStyle name="Normal 9 3 4 2 2 2 2 2 4" xfId="5420" xr:uid="{DB7A3CD8-83FD-40F8-92FD-CFCF032C5788}"/>
    <cellStyle name="Normal 9 3 4 2 2 2 3" xfId="4800" xr:uid="{D507FBD4-46C9-4623-A0CA-506801302E1E}"/>
    <cellStyle name="Normal 9 3 4 2 2 2 3 2" xfId="41427" xr:uid="{F110EF81-F969-4203-BD60-3F8E802F1293}"/>
    <cellStyle name="Normal 9 3 4 2 2 2 3 3" xfId="6011" xr:uid="{E0BEEA77-79CD-4081-BACC-C7C255FFAE7C}"/>
    <cellStyle name="Normal 9 3 4 2 2 2 3 4" xfId="5419" xr:uid="{E2AD9420-D8B3-41FB-940C-434E240291F8}"/>
    <cellStyle name="Normal 9 3 4 2 2 3" xfId="2345" xr:uid="{8B8B518A-4D35-4BA3-8350-75784BCC3018}"/>
    <cellStyle name="Normal 9 3 4 2 2 3 2" xfId="4802" xr:uid="{2AF4F862-A348-48FC-A8DB-88742AAA9B97}"/>
    <cellStyle name="Normal 9 3 4 2 2 3 2 2" xfId="41429" xr:uid="{FAE8FDC8-1713-4F87-B9C5-0D290595E013}"/>
    <cellStyle name="Normal 9 3 4 2 2 3 2 3" xfId="6013" xr:uid="{240AB598-35F4-4F28-8336-8ADDA4E3B36A}"/>
    <cellStyle name="Normal 9 3 4 2 2 3 2 4" xfId="5421" xr:uid="{74623A96-3799-40A9-8825-AB1C63F3E66A}"/>
    <cellStyle name="Normal 9 3 4 2 2 4" xfId="4047" xr:uid="{B84E957F-5917-49DC-A7E5-66CA270BD645}"/>
    <cellStyle name="Normal 9 3 4 2 2 4 2" xfId="4803" xr:uid="{6399EF0D-1CDE-45EA-AF5B-CFA4671F6867}"/>
    <cellStyle name="Normal 9 3 4 2 2 4 2 2" xfId="41430" xr:uid="{6B02BB01-BBB4-4F5D-90E1-E97AC3E9F93C}"/>
    <cellStyle name="Normal 9 3 4 2 2 4 2 3" xfId="6014" xr:uid="{5591B602-3C9E-4207-BD8F-8C1222D9E761}"/>
    <cellStyle name="Normal 9 3 4 2 2 4 2 4" xfId="5422" xr:uid="{C45E8C7A-5692-4D47-91F5-1F226E767C0A}"/>
    <cellStyle name="Normal 9 3 4 2 2 5" xfId="4799" xr:uid="{F5DB9D4D-C98E-4F6C-AACF-A4F65478DC35}"/>
    <cellStyle name="Normal 9 3 4 2 2 5 2" xfId="41426" xr:uid="{434DA9D7-FC18-41B3-815E-903030901C9B}"/>
    <cellStyle name="Normal 9 3 4 2 2 5 3" xfId="6010" xr:uid="{72501C87-1BF5-4255-91CA-D9B5E02F13CD}"/>
    <cellStyle name="Normal 9 3 4 2 2 5 4" xfId="5418" xr:uid="{423F4016-2E1D-41E8-B8F5-2BC02F8ED049}"/>
    <cellStyle name="Normal 9 3 4 2 3" xfId="2346" xr:uid="{FF84E6AD-0AC2-4902-9A89-7CC2D3FCE0E1}"/>
    <cellStyle name="Normal 9 3 4 2 3 2" xfId="2347" xr:uid="{704AB5F8-C946-4B9B-918B-D8D208AFBED3}"/>
    <cellStyle name="Normal 9 3 4 2 3 2 2" xfId="4805" xr:uid="{CD5F4109-D871-4B39-86D7-625BE1210512}"/>
    <cellStyle name="Normal 9 3 4 2 3 2 2 2" xfId="41432" xr:uid="{3AC17FEB-39E8-4A6A-9F7A-162AC7125A61}"/>
    <cellStyle name="Normal 9 3 4 2 3 2 2 3" xfId="6016" xr:uid="{75C14AD1-2AF1-48C1-8FE8-B0B8BE0D6B3A}"/>
    <cellStyle name="Normal 9 3 4 2 3 2 2 4" xfId="5424" xr:uid="{7C6E2E7A-6EFB-4E9C-93C4-990ADC46E4F7}"/>
    <cellStyle name="Normal 9 3 4 2 3 3" xfId="4804" xr:uid="{15C871D6-C6C9-4289-8393-AB39526F0853}"/>
    <cellStyle name="Normal 9 3 4 2 3 3 2" xfId="41431" xr:uid="{8D4D3C5F-05E5-4269-B44E-8E7293D1261C}"/>
    <cellStyle name="Normal 9 3 4 2 3 3 3" xfId="6015" xr:uid="{9E09A192-E70B-4063-B1E8-85A1F045F48E}"/>
    <cellStyle name="Normal 9 3 4 2 3 3 4" xfId="5423" xr:uid="{973CC188-5DD3-4C16-AA7A-75DBFE421EE4}"/>
    <cellStyle name="Normal 9 3 4 2 4" xfId="2348" xr:uid="{D70C692E-312C-4177-834A-433B0551AE24}"/>
    <cellStyle name="Normal 9 3 4 2 4 2" xfId="4806" xr:uid="{F259F7F9-C3AD-48EE-82D4-29F10454FD52}"/>
    <cellStyle name="Normal 9 3 4 2 4 2 2" xfId="41433" xr:uid="{3576033B-D91F-48A1-B588-F4B8005B8C47}"/>
    <cellStyle name="Normal 9 3 4 2 4 2 3" xfId="6017" xr:uid="{2F754050-BCFB-4616-B193-74EE5DD178F7}"/>
    <cellStyle name="Normal 9 3 4 2 4 2 4" xfId="5425" xr:uid="{DFBFF5B5-8D72-4206-980C-7B04A2D6A729}"/>
    <cellStyle name="Normal 9 3 4 2 5" xfId="4048" xr:uid="{75147A98-7169-4B7C-9607-93DD03CF1ED8}"/>
    <cellStyle name="Normal 9 3 4 2 5 2" xfId="4807" xr:uid="{B041CC38-06BD-48FE-893F-DA82BA310559}"/>
    <cellStyle name="Normal 9 3 4 2 5 2 2" xfId="41434" xr:uid="{E503D9CB-49E0-48D5-A5AC-41C5B3FAF3FF}"/>
    <cellStyle name="Normal 9 3 4 2 5 2 3" xfId="6018" xr:uid="{DAE2C09B-4019-41E6-B719-E3B43F129635}"/>
    <cellStyle name="Normal 9 3 4 2 5 2 4" xfId="5426" xr:uid="{AD3AB38D-5F70-4A9F-B3A2-9AE82446FDB6}"/>
    <cellStyle name="Normal 9 3 4 2 6" xfId="4798" xr:uid="{9EC61D5C-B06E-4EDC-BFDF-DE2643DF2BA6}"/>
    <cellStyle name="Normal 9 3 4 2 6 2" xfId="41425" xr:uid="{F6563CC1-7656-4941-8BA8-D6442A19B588}"/>
    <cellStyle name="Normal 9 3 4 2 6 3" xfId="6009" xr:uid="{75E67E9F-F980-4FDB-9591-852E8E1BBCE7}"/>
    <cellStyle name="Normal 9 3 4 2 6 4" xfId="5417" xr:uid="{A075E2BC-CCF7-4669-8E15-0479B66EEA30}"/>
    <cellStyle name="Normal 9 3 4 3" xfId="855" xr:uid="{32A58FFD-F2C9-4B51-923B-3512A5BCE7EC}"/>
    <cellStyle name="Normal 9 3 4 3 2" xfId="2349" xr:uid="{F3932AF6-C715-4BB8-B6C0-07DB16E2C025}"/>
    <cellStyle name="Normal 9 3 4 3 2 2" xfId="2350" xr:uid="{7323B3FB-6652-41FE-A190-76D915F98F79}"/>
    <cellStyle name="Normal 9 3 4 3 2 2 2" xfId="4810" xr:uid="{CB1F2D6E-CA23-40F1-8357-8F21D5E7E752}"/>
    <cellStyle name="Normal 9 3 4 3 2 2 2 2" xfId="41437" xr:uid="{F33E328C-6BCD-4A1A-B512-69217DB52CDE}"/>
    <cellStyle name="Normal 9 3 4 3 2 2 2 3" xfId="6021" xr:uid="{46B31C99-ED70-4B3C-A7C1-75223ABD5F8B}"/>
    <cellStyle name="Normal 9 3 4 3 2 2 2 4" xfId="5429" xr:uid="{B8D064CC-0410-4966-BE13-EDC5544C2C5F}"/>
    <cellStyle name="Normal 9 3 4 3 2 3" xfId="4809" xr:uid="{15C1B251-0AA9-426E-B46D-EFB32FDFEC48}"/>
    <cellStyle name="Normal 9 3 4 3 2 3 2" xfId="41436" xr:uid="{27FB0A33-1D53-4EC9-AFE1-15A967F665D4}"/>
    <cellStyle name="Normal 9 3 4 3 2 3 3" xfId="6020" xr:uid="{1161FB54-FEE9-4648-9D35-44C06DE4E491}"/>
    <cellStyle name="Normal 9 3 4 3 2 3 4" xfId="5428" xr:uid="{6F41A47C-1E79-4D15-B28B-FF7093FF53D8}"/>
    <cellStyle name="Normal 9 3 4 3 3" xfId="2351" xr:uid="{C65B4261-9ADF-4A89-B570-7A620FA7CEF5}"/>
    <cellStyle name="Normal 9 3 4 3 3 2" xfId="4811" xr:uid="{625E4575-BABA-4BDA-ADE5-4ED465316CC3}"/>
    <cellStyle name="Normal 9 3 4 3 3 2 2" xfId="41438" xr:uid="{B03C3B93-768C-4025-8D85-6D16F7766E80}"/>
    <cellStyle name="Normal 9 3 4 3 3 2 3" xfId="6022" xr:uid="{4F036840-F2E8-4648-8063-1022C11B785E}"/>
    <cellStyle name="Normal 9 3 4 3 3 2 4" xfId="5430" xr:uid="{687FDB51-D204-4DAC-8116-074AC0BF2F0A}"/>
    <cellStyle name="Normal 9 3 4 3 4" xfId="4049" xr:uid="{510BF350-0F22-4AF4-9EAD-638A32B1B53E}"/>
    <cellStyle name="Normal 9 3 4 3 4 2" xfId="4812" xr:uid="{5C30E346-BD3B-4B8F-B804-B97A08BE556D}"/>
    <cellStyle name="Normal 9 3 4 3 4 2 2" xfId="41439" xr:uid="{44E8B4DF-A941-48F7-9971-A703BF8A050B}"/>
    <cellStyle name="Normal 9 3 4 3 4 2 3" xfId="6023" xr:uid="{68A0AFD0-E857-4DDF-87B3-4E3F999B310F}"/>
    <cellStyle name="Normal 9 3 4 3 4 2 4" xfId="5431" xr:uid="{31E9FC29-66F1-4AC2-841A-6A14AC880F67}"/>
    <cellStyle name="Normal 9 3 4 3 5" xfId="4808" xr:uid="{322F847C-4E7A-42BD-90B5-5562923101DC}"/>
    <cellStyle name="Normal 9 3 4 3 5 2" xfId="41435" xr:uid="{F0460384-E5A4-47DE-8432-F30150DE31D6}"/>
    <cellStyle name="Normal 9 3 4 3 5 3" xfId="6019" xr:uid="{A8B631FC-4AED-4AD4-9D08-8F730C3BB0E9}"/>
    <cellStyle name="Normal 9 3 4 3 5 4" xfId="5427" xr:uid="{F338362C-CD0A-4C2A-A177-393206C92AA4}"/>
    <cellStyle name="Normal 9 3 4 4" xfId="2352" xr:uid="{68454797-3FBF-48AE-B0D8-883D439D5B25}"/>
    <cellStyle name="Normal 9 3 4 4 2" xfId="2353" xr:uid="{F0A94633-A802-4270-9379-248CDB21F738}"/>
    <cellStyle name="Normal 9 3 4 4 2 2" xfId="4814" xr:uid="{51D81A53-EA2F-419B-9ED0-DE9DD864A536}"/>
    <cellStyle name="Normal 9 3 4 4 2 2 2" xfId="41441" xr:uid="{68E21018-9713-4012-B317-07AE15403366}"/>
    <cellStyle name="Normal 9 3 4 4 2 2 3" xfId="6025" xr:uid="{947B5A3B-61A0-43FA-A509-B15D8186FD27}"/>
    <cellStyle name="Normal 9 3 4 4 2 2 4" xfId="5433" xr:uid="{656B1AC0-FC89-4EAA-A696-D4355A4A7B48}"/>
    <cellStyle name="Normal 9 3 4 4 3" xfId="4050" xr:uid="{06C4708F-AFD3-4FD9-B063-C18CCF1CDD01}"/>
    <cellStyle name="Normal 9 3 4 4 3 2" xfId="4815" xr:uid="{CA3AF2F1-894B-43CE-A722-69875CED93A8}"/>
    <cellStyle name="Normal 9 3 4 4 3 2 2" xfId="41442" xr:uid="{20F3959E-F1B9-4640-9359-B040C3F4C36A}"/>
    <cellStyle name="Normal 9 3 4 4 3 2 3" xfId="6026" xr:uid="{5EBBD115-C702-493D-9087-6E7576288315}"/>
    <cellStyle name="Normal 9 3 4 4 3 2 4" xfId="5434" xr:uid="{0582C9EF-2B9B-413D-B90B-EDD6C250DFAE}"/>
    <cellStyle name="Normal 9 3 4 4 4" xfId="4051" xr:uid="{71B81A89-7F0A-4742-9934-650EDE81ABC7}"/>
    <cellStyle name="Normal 9 3 4 4 4 2" xfId="4816" xr:uid="{DEE06287-2BF4-456E-8839-C1A4C8E28CDC}"/>
    <cellStyle name="Normal 9 3 4 4 4 2 2" xfId="41443" xr:uid="{77BF6484-6736-4271-8014-06C5751C4DA7}"/>
    <cellStyle name="Normal 9 3 4 4 4 2 3" xfId="6027" xr:uid="{9B93150B-5A19-4E82-AB30-E6AE254A8689}"/>
    <cellStyle name="Normal 9 3 4 4 4 2 4" xfId="5435" xr:uid="{78AC7083-1DFB-4B74-92C5-29008261452F}"/>
    <cellStyle name="Normal 9 3 4 4 5" xfId="4813" xr:uid="{7106C49F-B6B6-4EAD-982F-AA8A660F0D65}"/>
    <cellStyle name="Normal 9 3 4 4 5 2" xfId="41440" xr:uid="{6DA3DA20-D314-4C7B-B0A8-768B11B79E76}"/>
    <cellStyle name="Normal 9 3 4 4 5 3" xfId="6024" xr:uid="{D54D34DA-10E4-41ED-BF54-2B80570C27F0}"/>
    <cellStyle name="Normal 9 3 4 4 5 4" xfId="5432" xr:uid="{01EA1745-61D1-413E-990A-1ED15837A6E6}"/>
    <cellStyle name="Normal 9 3 4 5" xfId="2354" xr:uid="{8E8488D0-13E4-425A-A042-F10952ED7EED}"/>
    <cellStyle name="Normal 9 3 4 5 2" xfId="4817" xr:uid="{02CEB594-884D-49FB-9FD9-7F2E091B0291}"/>
    <cellStyle name="Normal 9 3 4 5 2 2" xfId="41444" xr:uid="{CCB98BB5-CF13-446F-AA95-003F0F828B9C}"/>
    <cellStyle name="Normal 9 3 4 5 2 3" xfId="6028" xr:uid="{69485E5C-DC39-4EAE-8056-7711AB80042C}"/>
    <cellStyle name="Normal 9 3 4 5 2 4" xfId="5436" xr:uid="{F3DBD934-F393-4471-8911-A305E4CC07C3}"/>
    <cellStyle name="Normal 9 3 4 6" xfId="4052" xr:uid="{0D79BBAB-E39E-4AA2-858C-95A6F5A8E864}"/>
    <cellStyle name="Normal 9 3 4 6 2" xfId="4818" xr:uid="{532F5065-F941-425F-ABDE-57010DD7157D}"/>
    <cellStyle name="Normal 9 3 4 6 2 2" xfId="41445" xr:uid="{14CD3D89-81F2-4B25-925B-31206A00DEE3}"/>
    <cellStyle name="Normal 9 3 4 6 2 3" xfId="6029" xr:uid="{70E433B7-78AF-49A5-A732-88642381B2F6}"/>
    <cellStyle name="Normal 9 3 4 6 2 4" xfId="5437" xr:uid="{429950A8-FAB8-433A-8782-A789EA7758AF}"/>
    <cellStyle name="Normal 9 3 4 7" xfId="4053" xr:uid="{A0C7E375-5083-45CD-8CB0-2D03900BBB9C}"/>
    <cellStyle name="Normal 9 3 4 7 2" xfId="4819" xr:uid="{9A4FB96F-C04A-4B73-B813-343EC0074757}"/>
    <cellStyle name="Normal 9 3 4 7 2 2" xfId="41446" xr:uid="{5435FDE6-BE94-40B2-B5F2-CCBE32F611E5}"/>
    <cellStyle name="Normal 9 3 4 7 2 3" xfId="6030" xr:uid="{0AF51E65-26D5-47C7-ABFD-202C13AC527E}"/>
    <cellStyle name="Normal 9 3 4 7 2 4" xfId="5438" xr:uid="{DF0D9D1D-6B42-48F7-82C2-B6622095ED00}"/>
    <cellStyle name="Normal 9 3 4 8" xfId="4797" xr:uid="{85724B76-A0ED-41EF-82DC-0CD5B31B3268}"/>
    <cellStyle name="Normal 9 3 4 8 2" xfId="41424" xr:uid="{E0EFA171-6707-4C11-8571-55D97281D6F7}"/>
    <cellStyle name="Normal 9 3 4 8 3" xfId="6008" xr:uid="{3C70FCCE-BC04-45C4-A62F-A65FA022D530}"/>
    <cellStyle name="Normal 9 3 4 8 4" xfId="5416" xr:uid="{5F7FCF64-6BB2-49E6-8340-86A29DC7A6E4}"/>
    <cellStyle name="Normal 9 3 5" xfId="414" xr:uid="{92E52216-2351-4228-903D-B94C6A21959E}"/>
    <cellStyle name="Normal 9 3 5 2" xfId="856" xr:uid="{2C1866FE-BA04-4CFA-A6A3-DE21C3BAF87F}"/>
    <cellStyle name="Normal 9 3 5 2 2" xfId="857" xr:uid="{DD807B6A-6DBD-4000-893A-662E67859DC3}"/>
    <cellStyle name="Normal 9 3 5 2 2 2" xfId="2355" xr:uid="{67D67ED3-D48C-4529-B584-E2BB8CB789FA}"/>
    <cellStyle name="Normal 9 3 5 2 2 2 2" xfId="2356" xr:uid="{C4AFB77D-FA89-4A79-A33F-E7D0B7D5C472}"/>
    <cellStyle name="Normal 9 3 5 2 2 2 2 2" xfId="4824" xr:uid="{714F81C7-06EE-499E-840F-8F257F5AF3EF}"/>
    <cellStyle name="Normal 9 3 5 2 2 2 2 2 2" xfId="41451" xr:uid="{A70F057B-AF8B-4942-B8A1-8940070A6413}"/>
    <cellStyle name="Normal 9 3 5 2 2 2 2 2 3" xfId="6035" xr:uid="{B2BD7076-46DE-4D48-97A1-78AD5729390B}"/>
    <cellStyle name="Normal 9 3 5 2 2 2 2 2 4" xfId="5443" xr:uid="{601D497F-1F6F-4792-961B-32021C630091}"/>
    <cellStyle name="Normal 9 3 5 2 2 2 3" xfId="4823" xr:uid="{8B999DE2-912F-467A-9D52-973D51DB2AA4}"/>
    <cellStyle name="Normal 9 3 5 2 2 2 3 2" xfId="41450" xr:uid="{1EE9429A-4801-410A-9BF5-8091ED7D6E7F}"/>
    <cellStyle name="Normal 9 3 5 2 2 2 3 3" xfId="6034" xr:uid="{62D1A3FC-CC23-4FB2-A16A-BF2B053C6E05}"/>
    <cellStyle name="Normal 9 3 5 2 2 2 3 4" xfId="5442" xr:uid="{5AB90357-E280-4B0F-A44E-32D649AE9CCE}"/>
    <cellStyle name="Normal 9 3 5 2 2 3" xfId="2357" xr:uid="{DE978C96-216F-49C3-B08B-56AC44E4BECE}"/>
    <cellStyle name="Normal 9 3 5 2 2 3 2" xfId="4825" xr:uid="{EED54F75-A3E7-48B6-A0D9-B59B4BA7089A}"/>
    <cellStyle name="Normal 9 3 5 2 2 3 2 2" xfId="41452" xr:uid="{84D5403F-C15C-46BA-82D5-B040F0C5FE78}"/>
    <cellStyle name="Normal 9 3 5 2 2 3 2 3" xfId="6036" xr:uid="{C8E0719B-D2B4-48C1-80BC-956AFF493A3B}"/>
    <cellStyle name="Normal 9 3 5 2 2 3 2 4" xfId="5444" xr:uid="{9A724165-622F-4D9A-9A5E-02EA562CFDA7}"/>
    <cellStyle name="Normal 9 3 5 2 2 4" xfId="4822" xr:uid="{C904BDF8-3F42-43D4-B428-F998BD57C24B}"/>
    <cellStyle name="Normal 9 3 5 2 2 4 2" xfId="41449" xr:uid="{D55FB292-53CD-4590-9770-718E6057D118}"/>
    <cellStyle name="Normal 9 3 5 2 2 4 3" xfId="6033" xr:uid="{39911350-5F4E-45D5-ABB3-E61AD5156F22}"/>
    <cellStyle name="Normal 9 3 5 2 2 4 4" xfId="5441" xr:uid="{BE4FDB5F-C756-429E-8780-655402917713}"/>
    <cellStyle name="Normal 9 3 5 2 3" xfId="2358" xr:uid="{B9991575-DBA9-4216-A388-D15BF5877301}"/>
    <cellStyle name="Normal 9 3 5 2 3 2" xfId="2359" xr:uid="{218B458A-657C-4EDB-89D9-89CD945B59A4}"/>
    <cellStyle name="Normal 9 3 5 2 3 2 2" xfId="4827" xr:uid="{7539282F-F109-4857-AB0D-20CACDE65553}"/>
    <cellStyle name="Normal 9 3 5 2 3 2 2 2" xfId="41454" xr:uid="{6748F51F-30B8-4B21-A76E-1F397DAF41B3}"/>
    <cellStyle name="Normal 9 3 5 2 3 2 2 3" xfId="6038" xr:uid="{29AA68E5-5A1E-4F9A-BB37-F5C1F76FBA8D}"/>
    <cellStyle name="Normal 9 3 5 2 3 2 2 4" xfId="5446" xr:uid="{21E0E0FF-7B3B-4635-BD3F-BBFB413F1122}"/>
    <cellStyle name="Normal 9 3 5 2 3 3" xfId="4826" xr:uid="{3E1DCE28-DA6E-4EB8-AB7E-D829652F6466}"/>
    <cellStyle name="Normal 9 3 5 2 3 3 2" xfId="41453" xr:uid="{CAA3C93D-F66F-4FEE-A1C1-CC8F17ADCD5E}"/>
    <cellStyle name="Normal 9 3 5 2 3 3 3" xfId="6037" xr:uid="{2D981FB6-C3F1-4710-92CD-B5C0D07297AD}"/>
    <cellStyle name="Normal 9 3 5 2 3 3 4" xfId="5445" xr:uid="{3E6F4819-C427-43FD-BD0D-6EE94A94A859}"/>
    <cellStyle name="Normal 9 3 5 2 4" xfId="2360" xr:uid="{E9853D7E-E05A-435F-AD84-71754F6AB01C}"/>
    <cellStyle name="Normal 9 3 5 2 4 2" xfId="4828" xr:uid="{9EB4FB06-B926-44B6-ADC5-B4064B5D6A63}"/>
    <cellStyle name="Normal 9 3 5 2 4 2 2" xfId="41455" xr:uid="{ED7B954C-5978-4BA6-91F0-7266B25FF8FA}"/>
    <cellStyle name="Normal 9 3 5 2 4 2 3" xfId="6039" xr:uid="{9DF08C85-B135-4049-B182-CA60318BA2C2}"/>
    <cellStyle name="Normal 9 3 5 2 4 2 4" xfId="5447" xr:uid="{C19C49C7-E3EB-435D-9850-010A2B12794C}"/>
    <cellStyle name="Normal 9 3 5 2 5" xfId="4821" xr:uid="{9BA4AF78-AF72-4F18-BB44-EA1E2EC1F7CB}"/>
    <cellStyle name="Normal 9 3 5 2 5 2" xfId="41448" xr:uid="{541231D6-C625-4154-91B2-1FDE364E1D1A}"/>
    <cellStyle name="Normal 9 3 5 2 5 3" xfId="6032" xr:uid="{0BC17C66-4719-4186-BEF0-DAB65F6039DF}"/>
    <cellStyle name="Normal 9 3 5 2 5 4" xfId="5440" xr:uid="{9B1B5119-DA7E-4DC5-8754-B9DBDFFC1A74}"/>
    <cellStyle name="Normal 9 3 5 3" xfId="858" xr:uid="{0008B0DE-EFF5-4882-8B38-C3768FC3B0EB}"/>
    <cellStyle name="Normal 9 3 5 3 2" xfId="2361" xr:uid="{82766B6F-23D7-439A-96DC-FCBAF4EA6904}"/>
    <cellStyle name="Normal 9 3 5 3 2 2" xfId="2362" xr:uid="{E7675B7F-8819-4A8F-99F1-0DC3BE09FD2C}"/>
    <cellStyle name="Normal 9 3 5 3 2 2 2" xfId="4831" xr:uid="{77E27531-FADE-4DD6-936E-0938987DC0F8}"/>
    <cellStyle name="Normal 9 3 5 3 2 2 2 2" xfId="41458" xr:uid="{514D761F-86E1-4F34-818C-6DB5925AD4A5}"/>
    <cellStyle name="Normal 9 3 5 3 2 2 2 3" xfId="6042" xr:uid="{0A787D01-3D75-415C-96EB-0603DE58A9CB}"/>
    <cellStyle name="Normal 9 3 5 3 2 2 2 4" xfId="5450" xr:uid="{D3C3EB0E-FD7A-456C-A35E-792884DD190E}"/>
    <cellStyle name="Normal 9 3 5 3 2 3" xfId="4830" xr:uid="{EBAFF47F-130A-46BA-902C-BAA9D2A7F861}"/>
    <cellStyle name="Normal 9 3 5 3 2 3 2" xfId="41457" xr:uid="{3B32997F-3FD0-41F4-B644-E6E102549D49}"/>
    <cellStyle name="Normal 9 3 5 3 2 3 3" xfId="6041" xr:uid="{42DE0BCA-2FE6-483D-A1B0-44C1E02BD184}"/>
    <cellStyle name="Normal 9 3 5 3 2 3 4" xfId="5449" xr:uid="{C69920CB-84B2-4A1E-A013-F7A55E1B6CAE}"/>
    <cellStyle name="Normal 9 3 5 3 3" xfId="2363" xr:uid="{AEFDB48F-94B7-44F2-A4F5-1E74438B2F74}"/>
    <cellStyle name="Normal 9 3 5 3 3 2" xfId="4832" xr:uid="{5ACF9330-6A70-4C0A-9615-E1E0903CD28F}"/>
    <cellStyle name="Normal 9 3 5 3 3 2 2" xfId="41459" xr:uid="{09583A6C-56C3-48DB-A668-E8E7DB68DE02}"/>
    <cellStyle name="Normal 9 3 5 3 3 2 3" xfId="6043" xr:uid="{899627C5-E4D5-4D9D-8240-799E81289EB5}"/>
    <cellStyle name="Normal 9 3 5 3 3 2 4" xfId="5451" xr:uid="{6E01543C-C4A0-4242-A787-AE02348B2E7B}"/>
    <cellStyle name="Normal 9 3 5 3 4" xfId="4054" xr:uid="{C0BC1F22-1476-479F-8C23-FD3ED607A5CA}"/>
    <cellStyle name="Normal 9 3 5 3 4 2" xfId="4833" xr:uid="{A4E5C5BF-4E49-4C32-8B16-6CA046BC1564}"/>
    <cellStyle name="Normal 9 3 5 3 4 2 2" xfId="41460" xr:uid="{34565E66-27B0-49CB-9E25-D5746994D9B9}"/>
    <cellStyle name="Normal 9 3 5 3 4 2 3" xfId="6044" xr:uid="{227C6269-AED5-44C8-AB06-2198FD222C6B}"/>
    <cellStyle name="Normal 9 3 5 3 4 2 4" xfId="5452" xr:uid="{12878C93-193E-41E0-B2A3-4F770E48ACD1}"/>
    <cellStyle name="Normal 9 3 5 3 5" xfId="4829" xr:uid="{744E746F-40CD-403E-B60F-49105C3933BD}"/>
    <cellStyle name="Normal 9 3 5 3 5 2" xfId="41456" xr:uid="{DDFAF0D8-C7AD-4DBC-96FF-5F128ADAD072}"/>
    <cellStyle name="Normal 9 3 5 3 5 3" xfId="6040" xr:uid="{10FCAC69-12BE-4873-A8EC-E29EDDB3255B}"/>
    <cellStyle name="Normal 9 3 5 3 5 4" xfId="5448" xr:uid="{6A462468-5822-4E1E-9233-CAD21594C7AE}"/>
    <cellStyle name="Normal 9 3 5 4" xfId="2364" xr:uid="{E3FBD506-50CA-455B-964E-2BC0C7B008F6}"/>
    <cellStyle name="Normal 9 3 5 4 2" xfId="2365" xr:uid="{92268822-FE1E-4C78-86DE-E265FC032B5A}"/>
    <cellStyle name="Normal 9 3 5 4 2 2" xfId="4835" xr:uid="{8D454F82-2790-4BC4-945D-F36C9B72C386}"/>
    <cellStyle name="Normal 9 3 5 4 2 2 2" xfId="41462" xr:uid="{99B7F4BA-F8AE-4A62-B14F-77C78E22E89A}"/>
    <cellStyle name="Normal 9 3 5 4 2 2 3" xfId="6046" xr:uid="{AC10C300-0588-4E82-8A91-CBA535213C4E}"/>
    <cellStyle name="Normal 9 3 5 4 2 2 4" xfId="5454" xr:uid="{6BC21C8E-83FF-4A28-8D0E-213C8B71A953}"/>
    <cellStyle name="Normal 9 3 5 4 3" xfId="4834" xr:uid="{94647969-E53E-41A8-A9D5-1A3E212191A1}"/>
    <cellStyle name="Normal 9 3 5 4 3 2" xfId="41461" xr:uid="{99BC076B-DA4B-4526-B716-888349A338F8}"/>
    <cellStyle name="Normal 9 3 5 4 3 3" xfId="6045" xr:uid="{42C176E7-874C-4B4F-8022-C78A7F85D677}"/>
    <cellStyle name="Normal 9 3 5 4 3 4" xfId="5453" xr:uid="{280740AD-4651-40E4-A273-9E31425AB80E}"/>
    <cellStyle name="Normal 9 3 5 5" xfId="2366" xr:uid="{040A9BDC-049C-49DE-AB81-B8B4CEF3DAD8}"/>
    <cellStyle name="Normal 9 3 5 5 2" xfId="4836" xr:uid="{FC00F44A-39FF-4051-A231-CFE06E9F5D9B}"/>
    <cellStyle name="Normal 9 3 5 5 2 2" xfId="41463" xr:uid="{BC101BE7-5719-4E4C-9EB9-AFCCB6B5810B}"/>
    <cellStyle name="Normal 9 3 5 5 2 3" xfId="6047" xr:uid="{F319B4F0-848C-46AA-B6B7-25D5A26BA5A4}"/>
    <cellStyle name="Normal 9 3 5 5 2 4" xfId="5455" xr:uid="{EE38E15A-CAC8-4EF0-84C1-F80330875F7D}"/>
    <cellStyle name="Normal 9 3 5 6" xfId="4055" xr:uid="{224EDA3B-D764-49A2-BA59-CE474E9E01C7}"/>
    <cellStyle name="Normal 9 3 5 6 2" xfId="4837" xr:uid="{091D0E4A-5BA8-4DE2-A94D-8462070ED031}"/>
    <cellStyle name="Normal 9 3 5 6 2 2" xfId="41464" xr:uid="{D1F42CB0-8219-407C-A04D-E64A48D1D491}"/>
    <cellStyle name="Normal 9 3 5 6 2 3" xfId="6048" xr:uid="{8412AF25-DEC0-41FD-8C60-B76F62CE9B85}"/>
    <cellStyle name="Normal 9 3 5 6 2 4" xfId="5456" xr:uid="{ADBDE24A-1212-4503-A91C-5E644B8D567D}"/>
    <cellStyle name="Normal 9 3 5 7" xfId="4820" xr:uid="{D28818F5-658F-4FA1-91D6-5604DE30C4D8}"/>
    <cellStyle name="Normal 9 3 5 7 2" xfId="41447" xr:uid="{64998EAD-A621-4DAC-A3FE-EEBD5C231EFB}"/>
    <cellStyle name="Normal 9 3 5 7 3" xfId="6031" xr:uid="{C52DEFCC-3BCF-4CCD-8285-09C9067FE6AF}"/>
    <cellStyle name="Normal 9 3 5 7 4" xfId="5439" xr:uid="{26D361E5-79DB-43B0-B5E2-8976041CB674}"/>
    <cellStyle name="Normal 9 3 6" xfId="415" xr:uid="{EAF15DEE-3D30-4D46-BAED-84A048FACCEB}"/>
    <cellStyle name="Normal 9 3 6 2" xfId="859" xr:uid="{BD8336FD-BD6C-4277-8CF1-A2297C3886FC}"/>
    <cellStyle name="Normal 9 3 6 2 2" xfId="2367" xr:uid="{719957D8-3AB5-4E30-A1F2-E7E0A5C32C86}"/>
    <cellStyle name="Normal 9 3 6 2 2 2" xfId="2368" xr:uid="{19D3C6A8-7742-4FA1-8DAC-77886F227678}"/>
    <cellStyle name="Normal 9 3 6 2 2 2 2" xfId="4841" xr:uid="{591DF0B4-6D5A-4B15-B178-E2A96A858ED1}"/>
    <cellStyle name="Normal 9 3 6 2 2 2 2 2" xfId="41468" xr:uid="{D8F242DC-6BA3-4888-998B-726229DA23C8}"/>
    <cellStyle name="Normal 9 3 6 2 2 2 2 3" xfId="6052" xr:uid="{3BABBBC8-B428-4F79-A72A-5AF330415EFF}"/>
    <cellStyle name="Normal 9 3 6 2 2 2 2 4" xfId="5460" xr:uid="{2A7363D0-F51F-404E-BD6E-C172853EF4EA}"/>
    <cellStyle name="Normal 9 3 6 2 2 3" xfId="4840" xr:uid="{671487A1-6D52-480A-9B33-09BBB899194B}"/>
    <cellStyle name="Normal 9 3 6 2 2 3 2" xfId="41467" xr:uid="{F90F4BA0-7960-4362-838B-750D9B82B555}"/>
    <cellStyle name="Normal 9 3 6 2 2 3 3" xfId="6051" xr:uid="{E46B1F4B-49DB-40D8-9003-5E23EE447D28}"/>
    <cellStyle name="Normal 9 3 6 2 2 3 4" xfId="5459" xr:uid="{C2A68688-4B3E-4F2E-967E-492645204C13}"/>
    <cellStyle name="Normal 9 3 6 2 3" xfId="2369" xr:uid="{598D0CE1-1384-491B-8DE3-B554E1482AEE}"/>
    <cellStyle name="Normal 9 3 6 2 3 2" xfId="4842" xr:uid="{AFA74620-96B5-48FA-99D7-E92A484C0A16}"/>
    <cellStyle name="Normal 9 3 6 2 3 2 2" xfId="41469" xr:uid="{F0B05E9C-B900-41A8-B538-F71E39987338}"/>
    <cellStyle name="Normal 9 3 6 2 3 2 3" xfId="6053" xr:uid="{B933BE46-15A8-4448-B3BE-E424D6190EF4}"/>
    <cellStyle name="Normal 9 3 6 2 3 2 4" xfId="5461" xr:uid="{D7CCC4BB-483D-4FA6-B7F6-10E5F9DAAFA4}"/>
    <cellStyle name="Normal 9 3 6 2 4" xfId="4056" xr:uid="{D2773834-D649-48BC-8F50-549662D1B305}"/>
    <cellStyle name="Normal 9 3 6 2 4 2" xfId="4843" xr:uid="{06ED3995-3940-4A5D-B1C8-30FECECFD42E}"/>
    <cellStyle name="Normal 9 3 6 2 4 2 2" xfId="41470" xr:uid="{18E447ED-0BB2-4FE6-B28C-77894FFE464D}"/>
    <cellStyle name="Normal 9 3 6 2 4 2 3" xfId="6054" xr:uid="{208126C7-BCFB-435B-9D0F-842D2584056A}"/>
    <cellStyle name="Normal 9 3 6 2 4 2 4" xfId="5462" xr:uid="{A9561F77-20C9-4227-88C9-EEECEFAD7498}"/>
    <cellStyle name="Normal 9 3 6 2 5" xfId="4839" xr:uid="{9139E2C7-5FFD-4FA4-B7AA-F0D853D90A01}"/>
    <cellStyle name="Normal 9 3 6 2 5 2" xfId="41466" xr:uid="{7188C351-FC0B-47F3-AE72-C4424AE5B03E}"/>
    <cellStyle name="Normal 9 3 6 2 5 3" xfId="6050" xr:uid="{0B84F0BF-E102-44A7-A550-53FA41E216A3}"/>
    <cellStyle name="Normal 9 3 6 2 5 4" xfId="5458" xr:uid="{94AC9AD8-24A1-4D72-BFE4-B2DD4BBF6191}"/>
    <cellStyle name="Normal 9 3 6 3" xfId="2370" xr:uid="{2A7A841B-CDC0-49B2-BE06-8047D3EC56B1}"/>
    <cellStyle name="Normal 9 3 6 3 2" xfId="2371" xr:uid="{EBD34276-832D-4AEF-8A84-D67261F1B665}"/>
    <cellStyle name="Normal 9 3 6 3 2 2" xfId="4845" xr:uid="{E17B645A-5A91-4529-B8AF-4F190D9632A6}"/>
    <cellStyle name="Normal 9 3 6 3 2 2 2" xfId="41472" xr:uid="{AC32D851-5FE0-44E1-ADB8-787D935E7315}"/>
    <cellStyle name="Normal 9 3 6 3 2 2 3" xfId="6056" xr:uid="{D3E6FA2F-11A2-402A-BC10-6AF509C29CA9}"/>
    <cellStyle name="Normal 9 3 6 3 2 2 4" xfId="5464" xr:uid="{32399A33-CBDD-4756-B06E-155801E344B6}"/>
    <cellStyle name="Normal 9 3 6 3 3" xfId="4844" xr:uid="{C957C3F3-EB2B-4FD2-8F64-1A199FBDBB15}"/>
    <cellStyle name="Normal 9 3 6 3 3 2" xfId="41471" xr:uid="{EE97DFEB-90DD-4E5A-9477-58FFB8A2DC53}"/>
    <cellStyle name="Normal 9 3 6 3 3 3" xfId="6055" xr:uid="{7882209A-F55B-41B5-87AC-B6884591DF93}"/>
    <cellStyle name="Normal 9 3 6 3 3 4" xfId="5463" xr:uid="{AC6B2253-BD2B-4CCB-A3D1-B3A2689BFCD0}"/>
    <cellStyle name="Normal 9 3 6 4" xfId="2372" xr:uid="{6B3DBBCB-1C8E-496D-9186-7BBD98030218}"/>
    <cellStyle name="Normal 9 3 6 4 2" xfId="4846" xr:uid="{0FBD951B-7254-419A-9B62-828CF0DB2638}"/>
    <cellStyle name="Normal 9 3 6 4 2 2" xfId="41473" xr:uid="{00C65016-F564-4B15-8F75-BA75F306A061}"/>
    <cellStyle name="Normal 9 3 6 4 2 3" xfId="6057" xr:uid="{DE41EFD2-A43F-41FA-BE87-5D64EBE38DF9}"/>
    <cellStyle name="Normal 9 3 6 4 2 4" xfId="5465" xr:uid="{0FDDA079-FD3C-45C6-A1C0-013ED0B1526C}"/>
    <cellStyle name="Normal 9 3 6 5" xfId="4057" xr:uid="{5FDED206-67FE-4741-BBF7-6E8EAC5922A5}"/>
    <cellStyle name="Normal 9 3 6 5 2" xfId="4847" xr:uid="{7AD1E995-FC7E-4959-9C81-C093B949A795}"/>
    <cellStyle name="Normal 9 3 6 5 2 2" xfId="41474" xr:uid="{4447B5F1-3DB8-4BAD-B45C-FD64B5DB7A78}"/>
    <cellStyle name="Normal 9 3 6 5 2 3" xfId="6058" xr:uid="{DAB00431-525F-449C-AC7B-D7FC01310A83}"/>
    <cellStyle name="Normal 9 3 6 5 2 4" xfId="5466" xr:uid="{4359E44B-688C-45D2-8D37-9B53705C7890}"/>
    <cellStyle name="Normal 9 3 6 6" xfId="4838" xr:uid="{29FE55B3-FF79-41E5-8B51-64F7AC4057EF}"/>
    <cellStyle name="Normal 9 3 6 6 2" xfId="41465" xr:uid="{B39D2EE4-F810-4F11-BF10-1E86565E121F}"/>
    <cellStyle name="Normal 9 3 6 6 3" xfId="6049" xr:uid="{9A5D246D-8B37-4DCA-B2DD-2D374FA9B07D}"/>
    <cellStyle name="Normal 9 3 6 6 4" xfId="5457" xr:uid="{C8884A8B-1644-4D23-B903-62176622E809}"/>
    <cellStyle name="Normal 9 3 7" xfId="860" xr:uid="{A63B8E85-FD65-4332-8BC4-E8AE5F962DFD}"/>
    <cellStyle name="Normal 9 3 7 2" xfId="2373" xr:uid="{834106D6-F298-4FF2-8225-D79FFA3F1907}"/>
    <cellStyle name="Normal 9 3 7 2 2" xfId="2374" xr:uid="{815BD130-72FD-4E09-8EB9-B1527C591319}"/>
    <cellStyle name="Normal 9 3 7 2 2 2" xfId="4850" xr:uid="{3302EB21-22A6-411B-AC79-C9C87F951E29}"/>
    <cellStyle name="Normal 9 3 7 2 2 2 2" xfId="41477" xr:uid="{4D4ECE1F-FDA9-419E-9AB7-3057A13A2CBF}"/>
    <cellStyle name="Normal 9 3 7 2 2 2 3" xfId="6061" xr:uid="{000A2B2C-3EA7-4A94-9832-1993009E2BC8}"/>
    <cellStyle name="Normal 9 3 7 2 2 2 4" xfId="5469" xr:uid="{8B3864AB-9A1D-4681-AA4A-A53B058D546B}"/>
    <cellStyle name="Normal 9 3 7 2 3" xfId="4849" xr:uid="{E098856B-2087-4718-9779-5C9CF8D8D088}"/>
    <cellStyle name="Normal 9 3 7 2 3 2" xfId="41476" xr:uid="{E6491082-46AB-4B85-B5C7-13E1C1042FA5}"/>
    <cellStyle name="Normal 9 3 7 2 3 3" xfId="6060" xr:uid="{C98A92F1-C921-4AC5-9123-1CDCB47B284B}"/>
    <cellStyle name="Normal 9 3 7 2 3 4" xfId="5468" xr:uid="{E066A45E-9239-4A97-BABC-9CEF324B088B}"/>
    <cellStyle name="Normal 9 3 7 3" xfId="2375" xr:uid="{81FD5F89-49C8-4E77-930D-DBC8C20A20CC}"/>
    <cellStyle name="Normal 9 3 7 3 2" xfId="4851" xr:uid="{142F3CBD-B8BE-4F1B-BAC1-C8596ACAB5F1}"/>
    <cellStyle name="Normal 9 3 7 3 2 2" xfId="41478" xr:uid="{52BDB141-017D-4E77-A127-ECA4E8D675E9}"/>
    <cellStyle name="Normal 9 3 7 3 2 3" xfId="6062" xr:uid="{5DFF0371-3671-4916-ACE1-DD06E1726A29}"/>
    <cellStyle name="Normal 9 3 7 3 2 4" xfId="5470" xr:uid="{0FD35AF4-EA5C-4807-AF33-041274401291}"/>
    <cellStyle name="Normal 9 3 7 4" xfId="4058" xr:uid="{175E4D37-4DF2-42D0-B13C-B861A50CB454}"/>
    <cellStyle name="Normal 9 3 7 4 2" xfId="4852" xr:uid="{313C9BAB-43A2-4B0A-A490-82F772EC486F}"/>
    <cellStyle name="Normal 9 3 7 4 2 2" xfId="41479" xr:uid="{04DC12EC-5AA8-46B7-BB2E-A9B839CF170C}"/>
    <cellStyle name="Normal 9 3 7 4 2 3" xfId="6063" xr:uid="{181D8A1D-5F1C-4CC5-8529-D2186E8DD07D}"/>
    <cellStyle name="Normal 9 3 7 4 2 4" xfId="5471" xr:uid="{2EBC016A-3AD4-46D5-8809-CD5C1DA4AC69}"/>
    <cellStyle name="Normal 9 3 7 5" xfId="4848" xr:uid="{B4DD2502-6867-4693-BD17-19073A4B377C}"/>
    <cellStyle name="Normal 9 3 7 5 2" xfId="41475" xr:uid="{25E93FC4-D7F7-4147-8F7F-75DD688402FE}"/>
    <cellStyle name="Normal 9 3 7 5 3" xfId="6059" xr:uid="{AFD94A69-D0B0-4A2E-99E5-167D368E008B}"/>
    <cellStyle name="Normal 9 3 7 5 4" xfId="5467" xr:uid="{C7297FE9-9F34-4CE5-9651-475F4ACF88E5}"/>
    <cellStyle name="Normal 9 3 8" xfId="2376" xr:uid="{632A0FBE-D1BF-4F68-8B5A-228289F87836}"/>
    <cellStyle name="Normal 9 3 8 2" xfId="2377" xr:uid="{171805E2-5F0D-4687-A870-2891EA6DAAEB}"/>
    <cellStyle name="Normal 9 3 8 2 2" xfId="4854" xr:uid="{16B75E3A-3B33-4F85-B820-B4C9F58C7E68}"/>
    <cellStyle name="Normal 9 3 8 2 2 2" xfId="41481" xr:uid="{78779DAC-8936-49F4-91FA-170B03E59B5E}"/>
    <cellStyle name="Normal 9 3 8 2 2 3" xfId="6065" xr:uid="{F5E8D568-3433-484E-811F-62C020EDFBE0}"/>
    <cellStyle name="Normal 9 3 8 2 2 4" xfId="5473" xr:uid="{2AAEE3A0-CDFF-4EE2-BD15-646C9303F795}"/>
    <cellStyle name="Normal 9 3 8 3" xfId="4059" xr:uid="{B3F8D8B4-A335-41FC-9618-32F25D1752BB}"/>
    <cellStyle name="Normal 9 3 8 3 2" xfId="4855" xr:uid="{1F0147FA-F374-4596-B9CA-808B7175A478}"/>
    <cellStyle name="Normal 9 3 8 3 2 2" xfId="41482" xr:uid="{46EB32AE-41C2-4702-9044-5A196994003E}"/>
    <cellStyle name="Normal 9 3 8 3 2 3" xfId="6066" xr:uid="{10CE5C6A-3ED7-4FD8-9534-8C7C91B4330D}"/>
    <cellStyle name="Normal 9 3 8 3 2 4" xfId="5474" xr:uid="{2D2B054A-86C5-47A9-B78F-01B0097B9C2F}"/>
    <cellStyle name="Normal 9 3 8 4" xfId="4060" xr:uid="{F0E80FA8-4E37-41DE-88DA-65DA2001DC16}"/>
    <cellStyle name="Normal 9 3 8 4 2" xfId="4856" xr:uid="{346AD4A0-E1CC-42DC-9AD1-1C9DBE3ABFFE}"/>
    <cellStyle name="Normal 9 3 8 4 2 2" xfId="41483" xr:uid="{B952028C-66EE-4A2F-94CE-280BC0273B80}"/>
    <cellStyle name="Normal 9 3 8 4 2 3" xfId="6067" xr:uid="{AB14790D-FDE3-49E0-8A2C-CE9BE7C128AC}"/>
    <cellStyle name="Normal 9 3 8 4 2 4" xfId="5475" xr:uid="{A18E5394-C4B4-4F64-8DCE-D4B9C9D65217}"/>
    <cellStyle name="Normal 9 3 8 5" xfId="4853" xr:uid="{030FB697-8F02-45B8-8FD8-81A067AC8DDD}"/>
    <cellStyle name="Normal 9 3 8 5 2" xfId="41480" xr:uid="{656C1149-FF81-4089-AD6D-F80D3D724F83}"/>
    <cellStyle name="Normal 9 3 8 5 3" xfId="6064" xr:uid="{F99766AB-6D60-4E1F-AD60-AFC67F05AC91}"/>
    <cellStyle name="Normal 9 3 8 5 4" xfId="5472" xr:uid="{9DA234E4-EC5E-4F68-9AFD-8950BA101409}"/>
    <cellStyle name="Normal 9 3 9" xfId="2378" xr:uid="{7A3D8756-FF80-4C7F-B074-471630822411}"/>
    <cellStyle name="Normal 9 3 9 2" xfId="4857" xr:uid="{7AA924D8-2739-4074-93B3-F36AF2AF1F51}"/>
    <cellStyle name="Normal 9 3 9 2 2" xfId="41484" xr:uid="{8EC7A873-F8D1-40A4-AA63-40875A97A380}"/>
    <cellStyle name="Normal 9 3 9 2 3" xfId="6068" xr:uid="{0C379CC1-244B-461C-87A6-97789616C4E6}"/>
    <cellStyle name="Normal 9 3 9 2 4" xfId="5476" xr:uid="{FA071082-5758-40F3-AEE8-47F6575272DF}"/>
    <cellStyle name="Normal 9 4" xfId="176" xr:uid="{4C442A2D-C0BF-488D-9B0E-A7FEEA50C974}"/>
    <cellStyle name="Normal 9 4 10" xfId="4061" xr:uid="{94FAC3EF-FE30-410A-9E17-62D4CBB3A954}"/>
    <cellStyle name="Normal 9 4 10 2" xfId="4859" xr:uid="{535EE1F5-F355-46C1-AE9A-F04DCFB6AC65}"/>
    <cellStyle name="Normal 9 4 10 2 2" xfId="41486" xr:uid="{35757B6C-E1C5-4F66-8089-D74F316DDF16}"/>
    <cellStyle name="Normal 9 4 10 2 3" xfId="6070" xr:uid="{322D8C38-8FBA-4AA8-90BF-3A7FDE77FF28}"/>
    <cellStyle name="Normal 9 4 10 2 4" xfId="5478" xr:uid="{22577956-6AAE-428D-A7BB-52D23698546D}"/>
    <cellStyle name="Normal 9 4 11" xfId="4062" xr:uid="{5ABB7C47-3059-4963-AAB5-ACF270F5E700}"/>
    <cellStyle name="Normal 9 4 11 2" xfId="4860" xr:uid="{F8E0BB95-7006-4B36-AE5A-7E05902CB5F0}"/>
    <cellStyle name="Normal 9 4 11 2 2" xfId="41487" xr:uid="{8813FCB8-D17D-41DA-BE8D-EE2D3F157CC0}"/>
    <cellStyle name="Normal 9 4 11 2 3" xfId="6071" xr:uid="{5D5933F7-B6C2-4B19-9597-E0F404CD3732}"/>
    <cellStyle name="Normal 9 4 11 2 4" xfId="5479" xr:uid="{54477A58-818A-4152-ADB9-AE8481862DF1}"/>
    <cellStyle name="Normal 9 4 12" xfId="4858" xr:uid="{E0B695E9-5168-4B7B-BB4C-667047602684}"/>
    <cellStyle name="Normal 9 4 12 2" xfId="41485" xr:uid="{EF739BB9-4CCB-4255-8F3E-59DEE2C53ED2}"/>
    <cellStyle name="Normal 9 4 12 3" xfId="6069" xr:uid="{0AE089F5-9B07-43F4-A4C2-5F0A9C48050D}"/>
    <cellStyle name="Normal 9 4 12 4" xfId="5477" xr:uid="{4BC6503C-B8F8-48A7-849A-89BA317A00E1}"/>
    <cellStyle name="Normal 9 4 2" xfId="177" xr:uid="{A56B6DA6-12D5-4FF3-8F2B-4690D16BB72C}"/>
    <cellStyle name="Normal 9 4 2 10" xfId="4861" xr:uid="{3095A140-A89C-4CC0-96F7-CFBC99362DAB}"/>
    <cellStyle name="Normal 9 4 2 10 2" xfId="41488" xr:uid="{E3EC6CE6-F0F6-4248-8120-CEB63C35F7C0}"/>
    <cellStyle name="Normal 9 4 2 10 3" xfId="6072" xr:uid="{4109B067-225F-48F7-BA23-383E5A6A6F63}"/>
    <cellStyle name="Normal 9 4 2 10 4" xfId="5480" xr:uid="{0131D827-7C6D-4CF5-823E-40079D67E94D}"/>
    <cellStyle name="Normal 9 4 2 2" xfId="178" xr:uid="{7AA230E0-E8B9-4018-8940-C6043E5802C8}"/>
    <cellStyle name="Normal 9 4 2 2 2" xfId="416" xr:uid="{1221FD21-C6D3-47D4-A77C-FFA11ACB61D1}"/>
    <cellStyle name="Normal 9 4 2 2 2 2" xfId="861" xr:uid="{B4AE37A6-2FF1-43AD-A442-0B0443612077}"/>
    <cellStyle name="Normal 9 4 2 2 2 2 2" xfId="2379" xr:uid="{ABD2BF08-2760-46CD-BA32-6B09A751FC1F}"/>
    <cellStyle name="Normal 9 4 2 2 2 2 2 2" xfId="2380" xr:uid="{52EC04A3-E7F3-4579-BF09-CA698A0C9407}"/>
    <cellStyle name="Normal 9 4 2 2 2 2 2 2 2" xfId="4866" xr:uid="{A61A79DB-527F-468A-9182-22E658E27165}"/>
    <cellStyle name="Normal 9 4 2 2 2 2 2 2 2 2" xfId="41493" xr:uid="{9EB2304F-E1EC-4860-8EDA-D779C041AF42}"/>
    <cellStyle name="Normal 9 4 2 2 2 2 2 2 2 3" xfId="6077" xr:uid="{78863B73-5DE7-4A57-A3E3-7CD7E7748548}"/>
    <cellStyle name="Normal 9 4 2 2 2 2 2 2 2 4" xfId="5485" xr:uid="{89B66C29-4108-4B76-8036-558561931CEF}"/>
    <cellStyle name="Normal 9 4 2 2 2 2 2 3" xfId="4865" xr:uid="{E769811E-C067-4FCC-A69E-5D35869BFF79}"/>
    <cellStyle name="Normal 9 4 2 2 2 2 2 3 2" xfId="41492" xr:uid="{56FCC330-A8A7-4355-AA14-ED8A3E5D38EA}"/>
    <cellStyle name="Normal 9 4 2 2 2 2 2 3 3" xfId="6076" xr:uid="{EFA1D689-8606-4F03-BB51-F74AAEDABBFC}"/>
    <cellStyle name="Normal 9 4 2 2 2 2 2 3 4" xfId="5484" xr:uid="{62AC57E4-469E-45A5-835B-5E4966009881}"/>
    <cellStyle name="Normal 9 4 2 2 2 2 3" xfId="2381" xr:uid="{DA16B6BD-AF0B-48E7-957C-56BAD5EE9165}"/>
    <cellStyle name="Normal 9 4 2 2 2 2 3 2" xfId="4867" xr:uid="{085AC836-6727-47AE-B871-E1EFB539D1D0}"/>
    <cellStyle name="Normal 9 4 2 2 2 2 3 2 2" xfId="41494" xr:uid="{F372DF3F-C3A7-4C72-917F-F8828D8113C9}"/>
    <cellStyle name="Normal 9 4 2 2 2 2 3 2 3" xfId="6078" xr:uid="{82AE4184-4360-48A2-B62B-6841C5B95189}"/>
    <cellStyle name="Normal 9 4 2 2 2 2 3 2 4" xfId="5486" xr:uid="{03330399-F5DD-437B-9C88-188205A1D054}"/>
    <cellStyle name="Normal 9 4 2 2 2 2 4" xfId="4063" xr:uid="{6F7290E6-7A46-499D-AC7D-23893B1A5BC2}"/>
    <cellStyle name="Normal 9 4 2 2 2 2 4 2" xfId="4868" xr:uid="{CCE0C56D-22E5-473C-BF5E-31DBC85FE233}"/>
    <cellStyle name="Normal 9 4 2 2 2 2 4 2 2" xfId="41495" xr:uid="{05DECAC8-18C8-4BFE-BDBE-3504C1434712}"/>
    <cellStyle name="Normal 9 4 2 2 2 2 4 2 3" xfId="6079" xr:uid="{8B095E03-FA3A-4534-8A37-1F1D858F2475}"/>
    <cellStyle name="Normal 9 4 2 2 2 2 4 2 4" xfId="5487" xr:uid="{D190FAAD-3018-40CD-91DD-683F84649D91}"/>
    <cellStyle name="Normal 9 4 2 2 2 2 5" xfId="4864" xr:uid="{2BF373C7-3258-4F06-B46A-43E54B46D93F}"/>
    <cellStyle name="Normal 9 4 2 2 2 2 5 2" xfId="41491" xr:uid="{90DB475F-D796-4201-9C76-39F431A25C51}"/>
    <cellStyle name="Normal 9 4 2 2 2 2 5 3" xfId="6075" xr:uid="{A4ACEEA5-A8D5-4CF2-82C3-1B2DBAC4EE19}"/>
    <cellStyle name="Normal 9 4 2 2 2 2 5 4" xfId="5483" xr:uid="{AC06C051-5FDB-4BAF-BEC3-6FFF57BEF817}"/>
    <cellStyle name="Normal 9 4 2 2 2 3" xfId="2382" xr:uid="{B6795E37-91F4-4E44-9905-0875DCBF857D}"/>
    <cellStyle name="Normal 9 4 2 2 2 3 2" xfId="2383" xr:uid="{C4EC1414-5BE9-4DAA-88B9-44F322C4E3C2}"/>
    <cellStyle name="Normal 9 4 2 2 2 3 2 2" xfId="4870" xr:uid="{859E948E-3300-47FF-A53B-D639A1FB33C3}"/>
    <cellStyle name="Normal 9 4 2 2 2 3 2 2 2" xfId="41497" xr:uid="{5BA4F4E6-CAFD-4B8C-8D79-E710B30CB9A7}"/>
    <cellStyle name="Normal 9 4 2 2 2 3 2 2 3" xfId="6081" xr:uid="{FE3A49E1-B1A7-4BF4-8B74-BFD36A652AAA}"/>
    <cellStyle name="Normal 9 4 2 2 2 3 2 2 4" xfId="5489" xr:uid="{C3F55425-0D48-4C14-9AA4-33694B530E83}"/>
    <cellStyle name="Normal 9 4 2 2 2 3 3" xfId="4064" xr:uid="{4FCA4AED-6B29-4942-8132-1C38C5579A7A}"/>
    <cellStyle name="Normal 9 4 2 2 2 3 3 2" xfId="4871" xr:uid="{963120DA-7C63-43D5-A204-D5A4F8E68D69}"/>
    <cellStyle name="Normal 9 4 2 2 2 3 3 2 2" xfId="41498" xr:uid="{5E73960D-73BB-4805-B4DB-5462ECAEA08F}"/>
    <cellStyle name="Normal 9 4 2 2 2 3 3 2 3" xfId="6082" xr:uid="{B6E2F559-B9EC-4E71-8D1B-119F8BD4FED8}"/>
    <cellStyle name="Normal 9 4 2 2 2 3 3 2 4" xfId="5490" xr:uid="{9AA39D5C-829A-446A-9D51-2315EB1A94DC}"/>
    <cellStyle name="Normal 9 4 2 2 2 3 4" xfId="4065" xr:uid="{46DE45C6-364A-4DE5-8F2C-238601990712}"/>
    <cellStyle name="Normal 9 4 2 2 2 3 4 2" xfId="4872" xr:uid="{412ED8AA-5E5E-4211-A5DC-7AD2FA1CC1E3}"/>
    <cellStyle name="Normal 9 4 2 2 2 3 4 2 2" xfId="41499" xr:uid="{B79A6578-00A2-47EB-A05C-CE82DF511749}"/>
    <cellStyle name="Normal 9 4 2 2 2 3 4 2 3" xfId="6083" xr:uid="{F0E75BA2-EEAF-4C1A-87AF-E5B7F6548095}"/>
    <cellStyle name="Normal 9 4 2 2 2 3 4 2 4" xfId="5491" xr:uid="{C3C55DCD-CF5C-44F9-A12C-5DB715DDEDE1}"/>
    <cellStyle name="Normal 9 4 2 2 2 3 5" xfId="4869" xr:uid="{9EE491BA-A26F-47FA-9A4F-7EB05C8B4597}"/>
    <cellStyle name="Normal 9 4 2 2 2 3 5 2" xfId="41496" xr:uid="{4EDA7AAC-7494-4114-AE45-36BC0C10F992}"/>
    <cellStyle name="Normal 9 4 2 2 2 3 5 3" xfId="6080" xr:uid="{01E2EBB9-FC75-40F4-9F42-D89F003EACC5}"/>
    <cellStyle name="Normal 9 4 2 2 2 3 5 4" xfId="5488" xr:uid="{040D0070-3F21-41A3-AE50-0E60955D986F}"/>
    <cellStyle name="Normal 9 4 2 2 2 4" xfId="2384" xr:uid="{D1033E95-8992-4F7A-B78D-0480C9525748}"/>
    <cellStyle name="Normal 9 4 2 2 2 4 2" xfId="4873" xr:uid="{17102757-E51E-4370-89F2-CFBA10952D07}"/>
    <cellStyle name="Normal 9 4 2 2 2 4 2 2" xfId="41500" xr:uid="{998661B4-0CA8-466E-9BF4-C5923E73C867}"/>
    <cellStyle name="Normal 9 4 2 2 2 4 2 3" xfId="6084" xr:uid="{B3ECD4B6-7054-4187-8B79-FC0640FED8F2}"/>
    <cellStyle name="Normal 9 4 2 2 2 4 2 4" xfId="5492" xr:uid="{390B9FEB-AC79-4004-A627-2ECD2737A3F7}"/>
    <cellStyle name="Normal 9 4 2 2 2 5" xfId="4066" xr:uid="{312E6333-2FA6-47B5-9803-C42EBFF81EBC}"/>
    <cellStyle name="Normal 9 4 2 2 2 5 2" xfId="4874" xr:uid="{216A3E5A-16C0-49FC-AA8C-F055A493B91A}"/>
    <cellStyle name="Normal 9 4 2 2 2 5 2 2" xfId="41501" xr:uid="{A6A59CC1-3F5D-489B-9381-F77C54810903}"/>
    <cellStyle name="Normal 9 4 2 2 2 5 2 3" xfId="6085" xr:uid="{6D07C1CB-2C33-4F4F-8981-56166404D069}"/>
    <cellStyle name="Normal 9 4 2 2 2 5 2 4" xfId="5493" xr:uid="{C845FA45-8C62-4AB7-B024-39AB2B27F9F2}"/>
    <cellStyle name="Normal 9 4 2 2 2 6" xfId="4067" xr:uid="{87028855-77C8-4D16-9A09-C0960174C016}"/>
    <cellStyle name="Normal 9 4 2 2 2 6 2" xfId="4875" xr:uid="{95C94487-2DC4-4F3A-B100-ED3F5B6242AA}"/>
    <cellStyle name="Normal 9 4 2 2 2 6 2 2" xfId="41502" xr:uid="{C442D94E-3C38-4E0A-B4A2-6945C7B1BAD7}"/>
    <cellStyle name="Normal 9 4 2 2 2 6 2 3" xfId="6086" xr:uid="{2129DBA6-3822-4ED3-AE05-5ED38FB345EF}"/>
    <cellStyle name="Normal 9 4 2 2 2 6 2 4" xfId="5494" xr:uid="{4469C39D-6B15-4AA6-AEF1-877BFBD9C5F8}"/>
    <cellStyle name="Normal 9 4 2 2 2 7" xfId="4863" xr:uid="{9F4B0EDE-B3DF-40B0-B36D-5AC197D20BF6}"/>
    <cellStyle name="Normal 9 4 2 2 2 7 2" xfId="41490" xr:uid="{0B1544A4-25C8-4DC3-B30F-09889B80BBEB}"/>
    <cellStyle name="Normal 9 4 2 2 2 7 3" xfId="6074" xr:uid="{8CAEF50E-CE81-4966-AE9D-169771D17EBD}"/>
    <cellStyle name="Normal 9 4 2 2 2 7 4" xfId="5482" xr:uid="{299E603C-3D4B-4F3A-83EC-FE110BEED3AB}"/>
    <cellStyle name="Normal 9 4 2 2 3" xfId="862" xr:uid="{7165F29C-E034-4DB0-83D7-E18D42EC8686}"/>
    <cellStyle name="Normal 9 4 2 2 3 2" xfId="2385" xr:uid="{1DD789CA-8439-41AA-8647-EEFE89302A70}"/>
    <cellStyle name="Normal 9 4 2 2 3 2 2" xfId="2386" xr:uid="{626FCDFF-4043-4287-BBAF-6C2C7B420A46}"/>
    <cellStyle name="Normal 9 4 2 2 3 2 2 2" xfId="4878" xr:uid="{0F81481A-4728-4A4C-9FEA-77114FF13DBB}"/>
    <cellStyle name="Normal 9 4 2 2 3 2 2 2 2" xfId="41505" xr:uid="{A1C6E959-E592-4B89-AFE1-B1B2DBF23925}"/>
    <cellStyle name="Normal 9 4 2 2 3 2 2 2 3" xfId="6089" xr:uid="{63F6D60C-A455-4989-8C69-138F7588737C}"/>
    <cellStyle name="Normal 9 4 2 2 3 2 2 2 4" xfId="5497" xr:uid="{74268BD0-7A68-4E28-9F74-D880B215A8BC}"/>
    <cellStyle name="Normal 9 4 2 2 3 2 3" xfId="4068" xr:uid="{3408F0E4-054F-40D6-9736-2F16CD7D9DF0}"/>
    <cellStyle name="Normal 9 4 2 2 3 2 3 2" xfId="4879" xr:uid="{C8079769-F945-42D3-8CA8-F516B5C76DC9}"/>
    <cellStyle name="Normal 9 4 2 2 3 2 3 2 2" xfId="41506" xr:uid="{773D2A48-3008-432D-8A8A-C8A00B4C3693}"/>
    <cellStyle name="Normal 9 4 2 2 3 2 3 2 3" xfId="6090" xr:uid="{DDBFB68A-9E13-4FE3-9C2F-15E4A3118E9F}"/>
    <cellStyle name="Normal 9 4 2 2 3 2 3 2 4" xfId="5498" xr:uid="{CE6F9F25-FBCF-4E6B-9885-4709D86F2E35}"/>
    <cellStyle name="Normal 9 4 2 2 3 2 4" xfId="4069" xr:uid="{8D2D1078-B2D6-48EB-8B27-D8FB891EE1FC}"/>
    <cellStyle name="Normal 9 4 2 2 3 2 4 2" xfId="4880" xr:uid="{F11CF785-E82F-4F8D-A653-04D8B1E2E09F}"/>
    <cellStyle name="Normal 9 4 2 2 3 2 4 2 2" xfId="41507" xr:uid="{1E786362-C1EA-4E87-BC1E-A0A5E8001069}"/>
    <cellStyle name="Normal 9 4 2 2 3 2 4 2 3" xfId="6091" xr:uid="{84B111EF-33FE-4E4C-B5BA-1FB731508FC1}"/>
    <cellStyle name="Normal 9 4 2 2 3 2 4 2 4" xfId="5499" xr:uid="{13C98A97-284B-4149-81E8-2291CCCCB59A}"/>
    <cellStyle name="Normal 9 4 2 2 3 2 5" xfId="4877" xr:uid="{D8D75B72-CAE6-4B57-9E0E-A85A5AE441FC}"/>
    <cellStyle name="Normal 9 4 2 2 3 2 5 2" xfId="41504" xr:uid="{FC71A356-4F43-4E03-B00A-8DACE5F5CABC}"/>
    <cellStyle name="Normal 9 4 2 2 3 2 5 3" xfId="6088" xr:uid="{9E9AE93A-8435-43EE-A9F0-C6D00EA467F0}"/>
    <cellStyle name="Normal 9 4 2 2 3 2 5 4" xfId="5496" xr:uid="{D910B159-6F98-4422-A667-567BB5C1CCD6}"/>
    <cellStyle name="Normal 9 4 2 2 3 3" xfId="2387" xr:uid="{45138B55-8D19-40E2-BE3C-A4FBE9080155}"/>
    <cellStyle name="Normal 9 4 2 2 3 3 2" xfId="4881" xr:uid="{830B2C79-0D81-448D-99AC-8A22712E4F93}"/>
    <cellStyle name="Normal 9 4 2 2 3 3 2 2" xfId="41508" xr:uid="{48950861-D477-431B-A874-73912E479559}"/>
    <cellStyle name="Normal 9 4 2 2 3 3 2 3" xfId="6092" xr:uid="{D0F9C467-F2BF-4D12-88CC-80A78F9FC476}"/>
    <cellStyle name="Normal 9 4 2 2 3 3 2 4" xfId="5500" xr:uid="{A52AE5D8-2BFD-4DE6-B0E3-846908EC5DA6}"/>
    <cellStyle name="Normal 9 4 2 2 3 4" xfId="4070" xr:uid="{BB1A8363-E45D-458E-AE60-F8F01FDD8C5D}"/>
    <cellStyle name="Normal 9 4 2 2 3 4 2" xfId="4882" xr:uid="{5FA47339-6751-42FE-B890-297DD125A2A0}"/>
    <cellStyle name="Normal 9 4 2 2 3 4 2 2" xfId="41509" xr:uid="{1035FEBC-FE27-4D60-B66F-E99C683CECD0}"/>
    <cellStyle name="Normal 9 4 2 2 3 4 2 3" xfId="6093" xr:uid="{17900D74-D411-4FB7-9C8D-663BEB9C6377}"/>
    <cellStyle name="Normal 9 4 2 2 3 4 2 4" xfId="5501" xr:uid="{797F713C-2BFD-4E8E-9581-40E15FD59308}"/>
    <cellStyle name="Normal 9 4 2 2 3 5" xfId="4071" xr:uid="{D0DBD76F-1D68-4F42-BB46-5B724384A9C0}"/>
    <cellStyle name="Normal 9 4 2 2 3 5 2" xfId="4883" xr:uid="{88A15AB9-58E3-401B-8578-CD49B02997EC}"/>
    <cellStyle name="Normal 9 4 2 2 3 5 2 2" xfId="41510" xr:uid="{53C43303-FD69-4BCF-AD62-7E5BA1550CCB}"/>
    <cellStyle name="Normal 9 4 2 2 3 5 2 3" xfId="6094" xr:uid="{584BC28E-60FB-4118-86F0-24180484A5F9}"/>
    <cellStyle name="Normal 9 4 2 2 3 5 2 4" xfId="5502" xr:uid="{3B2E95F7-E401-469E-99D3-BE9A5B5E7B61}"/>
    <cellStyle name="Normal 9 4 2 2 3 6" xfId="4876" xr:uid="{C96423FF-8F01-4470-B893-4B1CFDE13F7E}"/>
    <cellStyle name="Normal 9 4 2 2 3 6 2" xfId="41503" xr:uid="{53351D70-F313-4868-87E5-1A019F87BFD1}"/>
    <cellStyle name="Normal 9 4 2 2 3 6 3" xfId="6087" xr:uid="{46AE80A1-53B8-4926-81DC-203985771C9A}"/>
    <cellStyle name="Normal 9 4 2 2 3 6 4" xfId="5495" xr:uid="{9BC8B50A-56C9-4D75-BA14-3F7DBBE36FCF}"/>
    <cellStyle name="Normal 9 4 2 2 4" xfId="2388" xr:uid="{D7F054C3-72AD-475A-A2B6-BFCB0B38BD85}"/>
    <cellStyle name="Normal 9 4 2 2 4 2" xfId="2389" xr:uid="{08099730-F8BC-4731-9FCF-E43CDF42170B}"/>
    <cellStyle name="Normal 9 4 2 2 4 2 2" xfId="4885" xr:uid="{FDCCD856-168C-4EF4-8C44-B28BA1076CCE}"/>
    <cellStyle name="Normal 9 4 2 2 4 2 2 2" xfId="41512" xr:uid="{3B83FC76-FF02-45AD-B116-21817FA667AD}"/>
    <cellStyle name="Normal 9 4 2 2 4 2 2 3" xfId="6096" xr:uid="{E04224C8-2AD1-4504-9E1D-E2436CF5F8D7}"/>
    <cellStyle name="Normal 9 4 2 2 4 2 2 4" xfId="5504" xr:uid="{E1439E7B-4A77-4EE2-B79D-A2401046B463}"/>
    <cellStyle name="Normal 9 4 2 2 4 3" xfId="4072" xr:uid="{09570353-2CD5-4F6D-A61F-7256B4C2DE63}"/>
    <cellStyle name="Normal 9 4 2 2 4 3 2" xfId="4886" xr:uid="{A15143D4-7836-4205-8E45-4800FF22FABA}"/>
    <cellStyle name="Normal 9 4 2 2 4 3 2 2" xfId="41513" xr:uid="{2B59B19C-21B2-4D73-A32A-95D934EF34E8}"/>
    <cellStyle name="Normal 9 4 2 2 4 3 2 3" xfId="6097" xr:uid="{CC6DB6BE-709A-4084-A202-8364E1774965}"/>
    <cellStyle name="Normal 9 4 2 2 4 3 2 4" xfId="5505" xr:uid="{3FEB8D54-97FB-41B2-BAF0-921A82C9EDA7}"/>
    <cellStyle name="Normal 9 4 2 2 4 4" xfId="4073" xr:uid="{E617389B-836C-46F8-BDD4-E3505292F04E}"/>
    <cellStyle name="Normal 9 4 2 2 4 4 2" xfId="4887" xr:uid="{FE6961D6-2D26-4043-BE22-F24833238421}"/>
    <cellStyle name="Normal 9 4 2 2 4 4 2 2" xfId="41514" xr:uid="{9D950BB7-D1AF-434B-946F-161A5374AF50}"/>
    <cellStyle name="Normal 9 4 2 2 4 4 2 3" xfId="6098" xr:uid="{1850DDC7-1E7A-4C43-89C8-CC40155140D1}"/>
    <cellStyle name="Normal 9 4 2 2 4 4 2 4" xfId="5506" xr:uid="{6B7B796C-BEDA-4906-805B-5E0F25565347}"/>
    <cellStyle name="Normal 9 4 2 2 4 5" xfId="4884" xr:uid="{E427D1FD-681B-41EB-9C60-C99A42ED8861}"/>
    <cellStyle name="Normal 9 4 2 2 4 5 2" xfId="41511" xr:uid="{8A8296E0-7FCC-4E45-A8F2-F21A50268DC3}"/>
    <cellStyle name="Normal 9 4 2 2 4 5 3" xfId="6095" xr:uid="{5FB03826-E240-41A2-A594-E3DC9D28628F}"/>
    <cellStyle name="Normal 9 4 2 2 4 5 4" xfId="5503" xr:uid="{40EB01A9-7846-4338-8B1B-2D966FFD7F68}"/>
    <cellStyle name="Normal 9 4 2 2 5" xfId="2390" xr:uid="{60569FD0-2A96-4A64-A2F0-07503EDCA86E}"/>
    <cellStyle name="Normal 9 4 2 2 5 2" xfId="4074" xr:uid="{7B63F45E-36D1-472A-8388-81683A979FE2}"/>
    <cellStyle name="Normal 9 4 2 2 5 2 2" xfId="4889" xr:uid="{DDE34384-5F0E-4A93-810E-426AA35F6B87}"/>
    <cellStyle name="Normal 9 4 2 2 5 2 2 2" xfId="41516" xr:uid="{E15D5040-9C02-4DDD-B44E-0B7995BFD617}"/>
    <cellStyle name="Normal 9 4 2 2 5 2 2 3" xfId="6100" xr:uid="{A69DBCE0-FAC1-4303-A96B-A2CCC7565479}"/>
    <cellStyle name="Normal 9 4 2 2 5 2 2 4" xfId="5508" xr:uid="{14A8A440-FF77-465B-AAC0-E8943F781F93}"/>
    <cellStyle name="Normal 9 4 2 2 5 3" xfId="4075" xr:uid="{17958FAE-DF79-4F00-B9F1-A6BE672D4F13}"/>
    <cellStyle name="Normal 9 4 2 2 5 3 2" xfId="4890" xr:uid="{3E680200-FF65-48FE-A254-7D98E02361E0}"/>
    <cellStyle name="Normal 9 4 2 2 5 3 2 2" xfId="41517" xr:uid="{1915A460-E8BC-459D-8EC3-E2DFC6BEFB7D}"/>
    <cellStyle name="Normal 9 4 2 2 5 3 2 3" xfId="6101" xr:uid="{DA78E91A-6807-410A-A0B8-483E08681426}"/>
    <cellStyle name="Normal 9 4 2 2 5 3 2 4" xfId="5509" xr:uid="{C522DDDA-E3D1-4EA4-A077-519FEF422E28}"/>
    <cellStyle name="Normal 9 4 2 2 5 4" xfId="4076" xr:uid="{F6CE1F4D-D8D7-4BCC-8007-13355F1E75DA}"/>
    <cellStyle name="Normal 9 4 2 2 5 4 2" xfId="4891" xr:uid="{EFB48F5D-EC48-456F-B995-59B209728285}"/>
    <cellStyle name="Normal 9 4 2 2 5 4 2 2" xfId="41518" xr:uid="{0B7976C3-04CD-4272-BD23-675760226336}"/>
    <cellStyle name="Normal 9 4 2 2 5 4 2 3" xfId="6102" xr:uid="{759E5BD1-E73B-4407-847B-668608667BA3}"/>
    <cellStyle name="Normal 9 4 2 2 5 4 2 4" xfId="5510" xr:uid="{C1344D65-41CE-473D-A0DC-A528B25038C8}"/>
    <cellStyle name="Normal 9 4 2 2 5 5" xfId="4888" xr:uid="{A442E13E-80C1-4589-9E59-035644184018}"/>
    <cellStyle name="Normal 9 4 2 2 5 5 2" xfId="41515" xr:uid="{D9999F2E-3162-4F3B-8CF0-524D454888B6}"/>
    <cellStyle name="Normal 9 4 2 2 5 5 3" xfId="6099" xr:uid="{1199E64A-6AE2-4720-978F-1108E17967DD}"/>
    <cellStyle name="Normal 9 4 2 2 5 5 4" xfId="5507" xr:uid="{BB8806AE-6A86-47B8-BB47-11776C3A63B4}"/>
    <cellStyle name="Normal 9 4 2 2 6" xfId="4077" xr:uid="{3A71CA50-A949-4D33-B4D8-B153973ED69C}"/>
    <cellStyle name="Normal 9 4 2 2 6 2" xfId="4892" xr:uid="{0C6EF122-1B11-42BA-AD4E-FC464B0A00CC}"/>
    <cellStyle name="Normal 9 4 2 2 6 2 2" xfId="41519" xr:uid="{B36326D3-93EB-4500-B4FC-F7795C213C1C}"/>
    <cellStyle name="Normal 9 4 2 2 6 2 3" xfId="6103" xr:uid="{F1EA493D-F13A-4591-AC4C-C1EF8F427FF2}"/>
    <cellStyle name="Normal 9 4 2 2 6 2 4" xfId="5511" xr:uid="{45B6B932-F1FF-48AF-9989-021D55BE594B}"/>
    <cellStyle name="Normal 9 4 2 2 7" xfId="4078" xr:uid="{0816021A-89AB-4B5C-8E35-2128D75E5718}"/>
    <cellStyle name="Normal 9 4 2 2 7 2" xfId="4893" xr:uid="{7CC8F16B-BD70-4A38-9230-A602D62B1238}"/>
    <cellStyle name="Normal 9 4 2 2 7 2 2" xfId="41520" xr:uid="{50C593F2-3E64-4821-93B8-1E2B5EFA53E8}"/>
    <cellStyle name="Normal 9 4 2 2 7 2 3" xfId="6104" xr:uid="{047225C0-BD9C-420E-A0CB-95695944C3F1}"/>
    <cellStyle name="Normal 9 4 2 2 7 2 4" xfId="5512" xr:uid="{32DBBE9D-28CD-4A85-9668-5BED61DFCF72}"/>
    <cellStyle name="Normal 9 4 2 2 8" xfId="4079" xr:uid="{F74E1AFE-BD0E-47B6-BE79-396EE472371C}"/>
    <cellStyle name="Normal 9 4 2 2 8 2" xfId="4894" xr:uid="{D8F85793-A57D-4560-8374-BCA80E0A3FB6}"/>
    <cellStyle name="Normal 9 4 2 2 8 2 2" xfId="41521" xr:uid="{E987ED67-1004-482B-A4EC-3860E78FAA8C}"/>
    <cellStyle name="Normal 9 4 2 2 8 2 3" xfId="6105" xr:uid="{C05D2CB0-FC07-4165-83D2-419EFE699847}"/>
    <cellStyle name="Normal 9 4 2 2 8 2 4" xfId="5513" xr:uid="{91022838-199E-4812-B3F3-2132050F74D1}"/>
    <cellStyle name="Normal 9 4 2 2 9" xfId="4862" xr:uid="{63160DD7-DFB3-41BF-9EE5-AE5AA94DB5BF}"/>
    <cellStyle name="Normal 9 4 2 2 9 2" xfId="41489" xr:uid="{A830886C-FD82-4841-B165-DF7EB0F78247}"/>
    <cellStyle name="Normal 9 4 2 2 9 3" xfId="6073" xr:uid="{3711580E-FB90-4CC1-BB6E-B78577FA7ABE}"/>
    <cellStyle name="Normal 9 4 2 2 9 4" xfId="5481" xr:uid="{57C11757-F72B-4201-AB5B-B75213D79481}"/>
    <cellStyle name="Normal 9 4 2 3" xfId="417" xr:uid="{CBB98D3F-685C-4B06-8114-081C86E7CC37}"/>
    <cellStyle name="Normal 9 4 2 3 2" xfId="863" xr:uid="{1BE91666-494A-4981-B8BD-AE487E9A5B6D}"/>
    <cellStyle name="Normal 9 4 2 3 2 2" xfId="864" xr:uid="{2C9DEF4E-C6F8-4EF6-92FD-CD837779DEBA}"/>
    <cellStyle name="Normal 9 4 2 3 2 2 2" xfId="2391" xr:uid="{2F727378-7CF0-4E30-BA6F-CDE846D6BC98}"/>
    <cellStyle name="Normal 9 4 2 3 2 2 2 2" xfId="2392" xr:uid="{5220C152-9BAB-4DD6-80E2-80A181732A55}"/>
    <cellStyle name="Normal 9 4 2 3 2 2 2 2 2" xfId="4899" xr:uid="{4047CF8F-A430-49F6-A68D-9E45CEB5DBAB}"/>
    <cellStyle name="Normal 9 4 2 3 2 2 2 2 2 2" xfId="41526" xr:uid="{80624179-806F-4CFA-ACE4-17C3F3A45341}"/>
    <cellStyle name="Normal 9 4 2 3 2 2 2 2 2 3" xfId="6110" xr:uid="{A63D0655-DD00-47B6-BC38-2DFAA4F890B6}"/>
    <cellStyle name="Normal 9 4 2 3 2 2 2 2 2 4" xfId="5518" xr:uid="{9C70C6C8-22DB-4E8F-B0D1-752851345773}"/>
    <cellStyle name="Normal 9 4 2 3 2 2 2 3" xfId="4898" xr:uid="{510DE4C2-FD83-4B65-803D-89FEA30BCA5B}"/>
    <cellStyle name="Normal 9 4 2 3 2 2 2 3 2" xfId="41525" xr:uid="{D9A9DCC3-6257-449E-9421-C86CC432FA50}"/>
    <cellStyle name="Normal 9 4 2 3 2 2 2 3 3" xfId="6109" xr:uid="{7E010D2C-2738-42AD-BF62-A3658A3ED717}"/>
    <cellStyle name="Normal 9 4 2 3 2 2 2 3 4" xfId="5517" xr:uid="{52A92747-A193-46B5-8CA0-6DCEAA38FFE4}"/>
    <cellStyle name="Normal 9 4 2 3 2 2 3" xfId="2393" xr:uid="{22D7C0AC-6DEC-44DA-95F0-08D862706934}"/>
    <cellStyle name="Normal 9 4 2 3 2 2 3 2" xfId="4900" xr:uid="{7D709920-7CB8-4F6A-BC6E-A87737E89FB0}"/>
    <cellStyle name="Normal 9 4 2 3 2 2 3 2 2" xfId="41527" xr:uid="{68CB4432-1B50-4166-AF9F-738D399F4C17}"/>
    <cellStyle name="Normal 9 4 2 3 2 2 3 2 3" xfId="6111" xr:uid="{302C20C0-799F-4709-8814-F41C9F88CC5B}"/>
    <cellStyle name="Normal 9 4 2 3 2 2 3 2 4" xfId="5519" xr:uid="{D6EF7A7E-30EC-485E-9DC7-E80C5BEC833E}"/>
    <cellStyle name="Normal 9 4 2 3 2 2 4" xfId="4897" xr:uid="{E992D6C9-C969-47FC-9C24-631D1732868B}"/>
    <cellStyle name="Normal 9 4 2 3 2 2 4 2" xfId="41524" xr:uid="{76C0C34A-AB9B-45CA-AB6E-2B96C92F89FB}"/>
    <cellStyle name="Normal 9 4 2 3 2 2 4 3" xfId="6108" xr:uid="{53D2451C-C7BA-4AC6-8A24-09FB2C2C4BC6}"/>
    <cellStyle name="Normal 9 4 2 3 2 2 4 4" xfId="5516" xr:uid="{4B85B359-411E-42E9-9601-14F0350C0C83}"/>
    <cellStyle name="Normal 9 4 2 3 2 3" xfId="2394" xr:uid="{B45176A0-ACB8-43FE-9709-812A76E30995}"/>
    <cellStyle name="Normal 9 4 2 3 2 3 2" xfId="2395" xr:uid="{CBBB7020-76C5-4440-BD66-2BF367D41A26}"/>
    <cellStyle name="Normal 9 4 2 3 2 3 2 2" xfId="4902" xr:uid="{378A9FE4-DA52-485F-A81B-463BE1460355}"/>
    <cellStyle name="Normal 9 4 2 3 2 3 2 2 2" xfId="41529" xr:uid="{1FA775E5-F3AE-474E-8CEF-83F73E521E41}"/>
    <cellStyle name="Normal 9 4 2 3 2 3 2 2 3" xfId="6113" xr:uid="{F3CFC9C4-ACFC-481F-8858-6A84838EC9F2}"/>
    <cellStyle name="Normal 9 4 2 3 2 3 2 2 4" xfId="5521" xr:uid="{C60EAFD4-B456-481B-AEBC-23E3CA0C6111}"/>
    <cellStyle name="Normal 9 4 2 3 2 3 3" xfId="4901" xr:uid="{A86F97F5-10F7-4542-B5C4-5ABA54B8419C}"/>
    <cellStyle name="Normal 9 4 2 3 2 3 3 2" xfId="41528" xr:uid="{13172BC4-7BF1-45F6-B2EF-D08DFE6FF03F}"/>
    <cellStyle name="Normal 9 4 2 3 2 3 3 3" xfId="6112" xr:uid="{D92AE6ED-2509-411E-84B3-351DAC697BC1}"/>
    <cellStyle name="Normal 9 4 2 3 2 3 3 4" xfId="5520" xr:uid="{211B71E6-B610-457A-8782-521A86E8F31D}"/>
    <cellStyle name="Normal 9 4 2 3 2 4" xfId="2396" xr:uid="{89ACB521-0603-4BCF-9A84-E145DBA63386}"/>
    <cellStyle name="Normal 9 4 2 3 2 4 2" xfId="4903" xr:uid="{2C202FA6-2F30-478A-A1A8-078C53B28000}"/>
    <cellStyle name="Normal 9 4 2 3 2 4 2 2" xfId="41530" xr:uid="{53DBDA39-A077-4698-8F8D-27C8002415C9}"/>
    <cellStyle name="Normal 9 4 2 3 2 4 2 3" xfId="6114" xr:uid="{C2E8DC27-A198-4A19-9902-3B6311716F29}"/>
    <cellStyle name="Normal 9 4 2 3 2 4 2 4" xfId="5522" xr:uid="{27DE4E3A-FD31-48D8-8016-AB6CE1A3C0C2}"/>
    <cellStyle name="Normal 9 4 2 3 2 5" xfId="4896" xr:uid="{5636D232-A600-41D4-BAD9-87C8BF1D1586}"/>
    <cellStyle name="Normal 9 4 2 3 2 5 2" xfId="41523" xr:uid="{520CA64B-8E26-45EA-88A5-38B14E1FEB5B}"/>
    <cellStyle name="Normal 9 4 2 3 2 5 3" xfId="6107" xr:uid="{98ACCDF9-7C81-434D-8C20-62F5C82E4885}"/>
    <cellStyle name="Normal 9 4 2 3 2 5 4" xfId="5515" xr:uid="{CD3AE96C-9AA7-4FB4-85F3-FE2F112F1BF3}"/>
    <cellStyle name="Normal 9 4 2 3 3" xfId="865" xr:uid="{D440D2C7-4D35-4D85-82F6-146A62803632}"/>
    <cellStyle name="Normal 9 4 2 3 3 2" xfId="2397" xr:uid="{15D21000-BF6A-49C6-AEBD-E81182A556F2}"/>
    <cellStyle name="Normal 9 4 2 3 3 2 2" xfId="2398" xr:uid="{8E684BD8-3238-4BA8-B06A-80173B887426}"/>
    <cellStyle name="Normal 9 4 2 3 3 2 2 2" xfId="4906" xr:uid="{84E18604-526B-4FEF-8881-8F4E698BE43D}"/>
    <cellStyle name="Normal 9 4 2 3 3 2 2 2 2" xfId="41533" xr:uid="{B0BAAB00-E582-44AC-93DA-DEC4317B48DD}"/>
    <cellStyle name="Normal 9 4 2 3 3 2 2 2 3" xfId="6117" xr:uid="{817B6047-8CC4-42B8-9FF8-7633A433EED2}"/>
    <cellStyle name="Normal 9 4 2 3 3 2 2 2 4" xfId="5525" xr:uid="{A5B893CD-3239-430A-96AC-E8B03FEEFC96}"/>
    <cellStyle name="Normal 9 4 2 3 3 2 3" xfId="4905" xr:uid="{742C69BE-B236-492A-92F0-66BFD224D75D}"/>
    <cellStyle name="Normal 9 4 2 3 3 2 3 2" xfId="41532" xr:uid="{28F347F4-470A-49EA-B7B4-D77DF8A8087D}"/>
    <cellStyle name="Normal 9 4 2 3 3 2 3 3" xfId="6116" xr:uid="{EAFCBD29-3635-4295-87A6-C831F5FF868D}"/>
    <cellStyle name="Normal 9 4 2 3 3 2 3 4" xfId="5524" xr:uid="{7ECB5931-1472-436A-AEF3-F83EFDD6F077}"/>
    <cellStyle name="Normal 9 4 2 3 3 3" xfId="2399" xr:uid="{9CC2404B-F82C-490D-B670-132B8E103240}"/>
    <cellStyle name="Normal 9 4 2 3 3 3 2" xfId="4907" xr:uid="{A18C7A74-335A-4EE1-9921-47263062272D}"/>
    <cellStyle name="Normal 9 4 2 3 3 3 2 2" xfId="41534" xr:uid="{51E7915A-437C-4D1C-926E-000449077E5B}"/>
    <cellStyle name="Normal 9 4 2 3 3 3 2 3" xfId="6118" xr:uid="{3ADE409B-100A-4BB3-82C5-844B8775DF80}"/>
    <cellStyle name="Normal 9 4 2 3 3 3 2 4" xfId="5526" xr:uid="{CAB88EED-768B-4BD7-8374-EFDD7139856D}"/>
    <cellStyle name="Normal 9 4 2 3 3 4" xfId="4080" xr:uid="{39C78FD2-9838-45D3-AEB3-FCE13B977369}"/>
    <cellStyle name="Normal 9 4 2 3 3 4 2" xfId="4908" xr:uid="{40F35390-A217-4FDC-ABF3-07A9FAD3B0D8}"/>
    <cellStyle name="Normal 9 4 2 3 3 4 2 2" xfId="41535" xr:uid="{2DF011C4-B6C3-4305-B18A-95A309D389F8}"/>
    <cellStyle name="Normal 9 4 2 3 3 4 2 3" xfId="6119" xr:uid="{F992FC61-0864-460F-BBE9-3A3CDC6D6A52}"/>
    <cellStyle name="Normal 9 4 2 3 3 4 2 4" xfId="5527" xr:uid="{1CCF8511-A82E-4D06-B9F6-48FB5A55ABA2}"/>
    <cellStyle name="Normal 9 4 2 3 3 5" xfId="4904" xr:uid="{8D64E958-C032-45F4-866D-2339619E3CA7}"/>
    <cellStyle name="Normal 9 4 2 3 3 5 2" xfId="41531" xr:uid="{0E1E27D0-6A66-4694-BFAA-1595F4DA130E}"/>
    <cellStyle name="Normal 9 4 2 3 3 5 3" xfId="6115" xr:uid="{6DA9D6B3-F4EA-43F4-84D2-51C698CDF20A}"/>
    <cellStyle name="Normal 9 4 2 3 3 5 4" xfId="5523" xr:uid="{BE65AAE2-48F0-479F-ADED-D01B1710103D}"/>
    <cellStyle name="Normal 9 4 2 3 4" xfId="2400" xr:uid="{6A18CC61-459C-4B37-ABAE-FAE782BF133D}"/>
    <cellStyle name="Normal 9 4 2 3 4 2" xfId="2401" xr:uid="{7A9140EB-B140-4F59-A4C9-0216D373B2D7}"/>
    <cellStyle name="Normal 9 4 2 3 4 2 2" xfId="4910" xr:uid="{0D1D794A-8B1B-4664-AD63-77E5FB8947B2}"/>
    <cellStyle name="Normal 9 4 2 3 4 2 2 2" xfId="41537" xr:uid="{5520E568-46E2-4B6F-841F-D38717B114D6}"/>
    <cellStyle name="Normal 9 4 2 3 4 2 2 3" xfId="6121" xr:uid="{E8501468-8FDA-4B64-820C-680995830C22}"/>
    <cellStyle name="Normal 9 4 2 3 4 2 2 4" xfId="5529" xr:uid="{A3818B3C-1A94-4902-9877-21EF0F1C3A72}"/>
    <cellStyle name="Normal 9 4 2 3 4 3" xfId="4909" xr:uid="{412DA56D-919C-4AB1-B217-D00F2DDA2071}"/>
    <cellStyle name="Normal 9 4 2 3 4 3 2" xfId="41536" xr:uid="{6D678383-D3C7-4CD7-9B0C-DD7669DADD7E}"/>
    <cellStyle name="Normal 9 4 2 3 4 3 3" xfId="6120" xr:uid="{94EC2D6E-0F9D-463E-A1D5-A6143394DF1B}"/>
    <cellStyle name="Normal 9 4 2 3 4 3 4" xfId="5528" xr:uid="{C5DD7EA1-9D03-4706-B822-618730CE5934}"/>
    <cellStyle name="Normal 9 4 2 3 5" xfId="2402" xr:uid="{ACBF2B00-8C4D-445A-8F07-59E0F306F882}"/>
    <cellStyle name="Normal 9 4 2 3 5 2" xfId="4911" xr:uid="{80F2FC8E-083A-4257-A0A1-0DEFA05F1D97}"/>
    <cellStyle name="Normal 9 4 2 3 5 2 2" xfId="41538" xr:uid="{AA7A3DF2-D29D-4DB3-AEB0-7D959D550341}"/>
    <cellStyle name="Normal 9 4 2 3 5 2 3" xfId="6122" xr:uid="{25AA74A0-3985-4A6C-8E18-282F86D7163B}"/>
    <cellStyle name="Normal 9 4 2 3 5 2 4" xfId="5530" xr:uid="{81140104-95C2-4647-8990-D7302F1375E4}"/>
    <cellStyle name="Normal 9 4 2 3 6" xfId="4081" xr:uid="{02C599CA-08EF-4F52-A0ED-25C134F2A967}"/>
    <cellStyle name="Normal 9 4 2 3 6 2" xfId="4912" xr:uid="{51970025-25A0-44D3-8BD6-6041CF18992D}"/>
    <cellStyle name="Normal 9 4 2 3 6 2 2" xfId="41539" xr:uid="{E98C717B-CDD4-4B54-857C-DC630911261F}"/>
    <cellStyle name="Normal 9 4 2 3 6 2 3" xfId="6123" xr:uid="{C082DC8A-AC09-4EF5-BE06-EFC420A06308}"/>
    <cellStyle name="Normal 9 4 2 3 6 2 4" xfId="5531" xr:uid="{AB0566BE-7345-457D-8EB7-37AE0915A3C1}"/>
    <cellStyle name="Normal 9 4 2 3 7" xfId="4895" xr:uid="{7A38A2DF-2AB0-4398-ACA3-F635A9363E3F}"/>
    <cellStyle name="Normal 9 4 2 3 7 2" xfId="41522" xr:uid="{E6EE58FB-6B57-4E1F-8A0C-2BFDB3DE7239}"/>
    <cellStyle name="Normal 9 4 2 3 7 3" xfId="6106" xr:uid="{B4D17B28-E447-4A64-8E03-8FD38F18C990}"/>
    <cellStyle name="Normal 9 4 2 3 7 4" xfId="5514" xr:uid="{7FF182E5-8471-4C79-B406-FB9437BB06AF}"/>
    <cellStyle name="Normal 9 4 2 4" xfId="418" xr:uid="{C0985D46-DDC7-484A-BC69-829E5C87E26A}"/>
    <cellStyle name="Normal 9 4 2 4 2" xfId="866" xr:uid="{74EF0C64-3441-47A7-8B6A-66BB7D5E6529}"/>
    <cellStyle name="Normal 9 4 2 4 2 2" xfId="2403" xr:uid="{73D0CE2E-3071-4AF8-8AD7-B6C71F0DB9DB}"/>
    <cellStyle name="Normal 9 4 2 4 2 2 2" xfId="2404" xr:uid="{35A9A23B-3FA8-4574-91D3-08606927FF9E}"/>
    <cellStyle name="Normal 9 4 2 4 2 2 2 2" xfId="4916" xr:uid="{1A531674-B598-4579-8D62-ECF40E5706FC}"/>
    <cellStyle name="Normal 9 4 2 4 2 2 2 2 2" xfId="41543" xr:uid="{0BFDFE60-F7F0-4C94-B8E8-817B58207B3F}"/>
    <cellStyle name="Normal 9 4 2 4 2 2 2 2 3" xfId="6127" xr:uid="{2C2A9F21-1886-45AB-990D-78F4967BF7A7}"/>
    <cellStyle name="Normal 9 4 2 4 2 2 2 2 4" xfId="5535" xr:uid="{0E289483-37B8-4CD1-97D3-2F697272362A}"/>
    <cellStyle name="Normal 9 4 2 4 2 2 3" xfId="4915" xr:uid="{946DBFED-58A7-4004-8B8A-D5FE37E086B6}"/>
    <cellStyle name="Normal 9 4 2 4 2 2 3 2" xfId="41542" xr:uid="{9686D3FC-0B48-428D-A94A-06E22721B4DC}"/>
    <cellStyle name="Normal 9 4 2 4 2 2 3 3" xfId="6126" xr:uid="{B67D0F17-1A5D-4EB5-A323-ADD0F6FEF079}"/>
    <cellStyle name="Normal 9 4 2 4 2 2 3 4" xfId="5534" xr:uid="{6EC8EBF8-1281-45BB-A068-2BCF9EA34031}"/>
    <cellStyle name="Normal 9 4 2 4 2 3" xfId="2405" xr:uid="{95DF7B7F-E06D-4BC1-83D4-2701C5BD0159}"/>
    <cellStyle name="Normal 9 4 2 4 2 3 2" xfId="4917" xr:uid="{CCC36785-325B-4CE7-B5D3-58B53F184285}"/>
    <cellStyle name="Normal 9 4 2 4 2 3 2 2" xfId="41544" xr:uid="{113E9B42-C298-41CB-AC52-954ACEC0321A}"/>
    <cellStyle name="Normal 9 4 2 4 2 3 2 3" xfId="6128" xr:uid="{5B50B6C9-7957-4086-9F1C-6460A30712B2}"/>
    <cellStyle name="Normal 9 4 2 4 2 3 2 4" xfId="5536" xr:uid="{F98A9918-9AA2-4742-96E2-6385A2C65550}"/>
    <cellStyle name="Normal 9 4 2 4 2 4" xfId="4082" xr:uid="{DD53894E-943A-4621-8EB0-1C3EA814664D}"/>
    <cellStyle name="Normal 9 4 2 4 2 4 2" xfId="4918" xr:uid="{17CA6147-FD2F-4DBF-87E0-EAA539CEDF23}"/>
    <cellStyle name="Normal 9 4 2 4 2 4 2 2" xfId="41545" xr:uid="{EE9DBDCE-A183-427E-A4F2-FCD5166267DA}"/>
    <cellStyle name="Normal 9 4 2 4 2 4 2 3" xfId="6129" xr:uid="{35A73313-C4CC-49B7-9A87-318DF287C153}"/>
    <cellStyle name="Normal 9 4 2 4 2 4 2 4" xfId="5537" xr:uid="{7BBECCA1-B982-4372-9BB9-321BEDDBD967}"/>
    <cellStyle name="Normal 9 4 2 4 2 5" xfId="4914" xr:uid="{62236AB0-6213-42C2-81CE-2DC517E7A339}"/>
    <cellStyle name="Normal 9 4 2 4 2 5 2" xfId="41541" xr:uid="{7AA9EB3C-3E32-4C03-A5DB-E2509C003B96}"/>
    <cellStyle name="Normal 9 4 2 4 2 5 3" xfId="6125" xr:uid="{3EE95930-75FA-44FE-8EA2-834BA22858F6}"/>
    <cellStyle name="Normal 9 4 2 4 2 5 4" xfId="5533" xr:uid="{082D3866-8842-4ACB-AA06-A8BB89097EE6}"/>
    <cellStyle name="Normal 9 4 2 4 3" xfId="2406" xr:uid="{133070F6-CB14-47FE-979D-633D2C4E63E0}"/>
    <cellStyle name="Normal 9 4 2 4 3 2" xfId="2407" xr:uid="{C2EF15F3-B8C6-4B6D-B5D2-D6A99956A359}"/>
    <cellStyle name="Normal 9 4 2 4 3 2 2" xfId="4920" xr:uid="{D7626422-7518-4643-8972-B6A82EA17A13}"/>
    <cellStyle name="Normal 9 4 2 4 3 2 2 2" xfId="41547" xr:uid="{708A1A30-8C69-4C17-9174-D10A77D808B4}"/>
    <cellStyle name="Normal 9 4 2 4 3 2 2 3" xfId="6131" xr:uid="{11821432-F628-4FCE-B601-6B44D47317F8}"/>
    <cellStyle name="Normal 9 4 2 4 3 2 2 4" xfId="5539" xr:uid="{2FA978A3-68F7-493E-8240-FE2BC933EA1A}"/>
    <cellStyle name="Normal 9 4 2 4 3 3" xfId="4919" xr:uid="{747489D8-CA60-4B10-9563-3EF2977EC00E}"/>
    <cellStyle name="Normal 9 4 2 4 3 3 2" xfId="41546" xr:uid="{81906523-6A21-44D6-BF6A-7356DEF7AE1E}"/>
    <cellStyle name="Normal 9 4 2 4 3 3 3" xfId="6130" xr:uid="{58100F4A-0A04-4A52-AE95-2A18D3EC7CC9}"/>
    <cellStyle name="Normal 9 4 2 4 3 3 4" xfId="5538" xr:uid="{5020B3D9-721F-4B43-9EBE-2AF136F0E3F6}"/>
    <cellStyle name="Normal 9 4 2 4 4" xfId="2408" xr:uid="{3E74855F-B705-4604-824B-E090B788746F}"/>
    <cellStyle name="Normal 9 4 2 4 4 2" xfId="4921" xr:uid="{519F2104-7401-44C6-B4CF-9A5C55D4EA7A}"/>
    <cellStyle name="Normal 9 4 2 4 4 2 2" xfId="41548" xr:uid="{A5726FDF-5600-4623-988F-832ABAB176F3}"/>
    <cellStyle name="Normal 9 4 2 4 4 2 3" xfId="6132" xr:uid="{A1DC5A6A-DBA6-4CCA-BB2C-6D15D228AB5A}"/>
    <cellStyle name="Normal 9 4 2 4 4 2 4" xfId="5540" xr:uid="{7476B500-8389-4B0F-9F26-3BE7B87C34CA}"/>
    <cellStyle name="Normal 9 4 2 4 5" xfId="4083" xr:uid="{1F79AC5B-08D9-4691-9278-72850701680D}"/>
    <cellStyle name="Normal 9 4 2 4 5 2" xfId="4922" xr:uid="{89C59D6C-0F7F-42E5-9C96-DBE283F204A9}"/>
    <cellStyle name="Normal 9 4 2 4 5 2 2" xfId="41549" xr:uid="{8EA3B1E9-D341-44E5-9223-2324F0BEE418}"/>
    <cellStyle name="Normal 9 4 2 4 5 2 3" xfId="6133" xr:uid="{316A6369-2637-4FC8-B3D6-1387C447ECC8}"/>
    <cellStyle name="Normal 9 4 2 4 5 2 4" xfId="5541" xr:uid="{25E05FF4-1E58-44D1-AE91-137F5588CAAB}"/>
    <cellStyle name="Normal 9 4 2 4 6" xfId="4913" xr:uid="{BACADBB2-F60F-46F3-996E-B43E60756AB7}"/>
    <cellStyle name="Normal 9 4 2 4 6 2" xfId="41540" xr:uid="{6EC46DDA-D64E-453A-B58B-772BD6364863}"/>
    <cellStyle name="Normal 9 4 2 4 6 3" xfId="6124" xr:uid="{68B2447A-924A-42FD-B5FE-7079D49997AC}"/>
    <cellStyle name="Normal 9 4 2 4 6 4" xfId="5532" xr:uid="{AA770827-9816-4587-A6A8-C4AF0986C625}"/>
    <cellStyle name="Normal 9 4 2 5" xfId="419" xr:uid="{069CC26B-DE65-42D3-823C-DA84FDB25635}"/>
    <cellStyle name="Normal 9 4 2 5 2" xfId="2409" xr:uid="{EA73A62A-DB85-4AED-AEBB-7882FF93753B}"/>
    <cellStyle name="Normal 9 4 2 5 2 2" xfId="2410" xr:uid="{8289ED20-3285-43AD-B947-1712A25202BA}"/>
    <cellStyle name="Normal 9 4 2 5 2 2 2" xfId="4925" xr:uid="{C25ECF40-A349-49BE-A497-E1BB8B01EA3D}"/>
    <cellStyle name="Normal 9 4 2 5 2 2 2 2" xfId="41552" xr:uid="{77B69575-FEF8-478E-B90F-042B04623333}"/>
    <cellStyle name="Normal 9 4 2 5 2 2 2 3" xfId="6136" xr:uid="{06809721-AAA1-4D1D-A4CE-A516AFA19A29}"/>
    <cellStyle name="Normal 9 4 2 5 2 2 2 4" xfId="5544" xr:uid="{75791B88-3BB3-40DC-B654-9A61A609E6AE}"/>
    <cellStyle name="Normal 9 4 2 5 2 3" xfId="4924" xr:uid="{DCB9E299-C91E-4C07-AF6F-BE75B64FDEE8}"/>
    <cellStyle name="Normal 9 4 2 5 2 3 2" xfId="41551" xr:uid="{A536240B-A70B-41F4-8F4C-5E11CF918645}"/>
    <cellStyle name="Normal 9 4 2 5 2 3 3" xfId="6135" xr:uid="{3540B4EA-D17A-4453-B6CE-74748C1278FA}"/>
    <cellStyle name="Normal 9 4 2 5 2 3 4" xfId="5543" xr:uid="{E9FEFE65-62AB-48DD-8A22-624E0A826AF3}"/>
    <cellStyle name="Normal 9 4 2 5 3" xfId="2411" xr:uid="{D4A74093-5F40-4179-AD9C-FD5E9B5D94E2}"/>
    <cellStyle name="Normal 9 4 2 5 3 2" xfId="4926" xr:uid="{C3C6DC90-BD39-41E0-9B89-D18E5C8C4AED}"/>
    <cellStyle name="Normal 9 4 2 5 3 2 2" xfId="41553" xr:uid="{666E8152-D9A6-4B50-9239-1AAAEE70A528}"/>
    <cellStyle name="Normal 9 4 2 5 3 2 3" xfId="6137" xr:uid="{65A77581-C478-498C-A562-273A92059CE4}"/>
    <cellStyle name="Normal 9 4 2 5 3 2 4" xfId="5545" xr:uid="{A88E0AFA-6303-4504-9F93-5E97802216E4}"/>
    <cellStyle name="Normal 9 4 2 5 4" xfId="4084" xr:uid="{D00341CE-BE5A-401A-93B9-5C73E8AC1677}"/>
    <cellStyle name="Normal 9 4 2 5 4 2" xfId="4927" xr:uid="{4B3A4DF8-2385-43BC-8246-D7112984B39D}"/>
    <cellStyle name="Normal 9 4 2 5 4 2 2" xfId="41554" xr:uid="{3AD4D83C-99F1-4C97-8417-BD857C642122}"/>
    <cellStyle name="Normal 9 4 2 5 4 2 3" xfId="6138" xr:uid="{331AF15F-023C-4700-92C4-D0A9A4BFF4CA}"/>
    <cellStyle name="Normal 9 4 2 5 4 2 4" xfId="5546" xr:uid="{157A0C54-1C80-4A83-9392-2A78E8B6FB90}"/>
    <cellStyle name="Normal 9 4 2 5 5" xfId="4923" xr:uid="{25F016B4-7AD0-4DFA-AD5C-FC158F5B4A3D}"/>
    <cellStyle name="Normal 9 4 2 5 5 2" xfId="41550" xr:uid="{505B67BE-C249-4F42-AE11-6B1D5D98A548}"/>
    <cellStyle name="Normal 9 4 2 5 5 3" xfId="6134" xr:uid="{F91B83AC-412C-46CE-B846-0475B8FC5BC0}"/>
    <cellStyle name="Normal 9 4 2 5 5 4" xfId="5542" xr:uid="{6EE60434-1294-4517-8968-548E2CAF7B10}"/>
    <cellStyle name="Normal 9 4 2 6" xfId="2412" xr:uid="{3F61252C-DD9C-428F-B76E-DA93C517F1EB}"/>
    <cellStyle name="Normal 9 4 2 6 2" xfId="2413" xr:uid="{D31A00A3-67C9-4D4F-AC62-75F5029FBD95}"/>
    <cellStyle name="Normal 9 4 2 6 2 2" xfId="4929" xr:uid="{95341E37-2420-4AD0-BF1E-CCD731006863}"/>
    <cellStyle name="Normal 9 4 2 6 2 2 2" xfId="41556" xr:uid="{28754592-17BE-4D62-92BF-6D550DCDC6B8}"/>
    <cellStyle name="Normal 9 4 2 6 2 2 3" xfId="6140" xr:uid="{BE097C5C-AE8D-4A05-BFEC-15D2F0918E07}"/>
    <cellStyle name="Normal 9 4 2 6 2 2 4" xfId="5548" xr:uid="{2714864B-2CC8-4F86-B6E4-16D30C9AD9AD}"/>
    <cellStyle name="Normal 9 4 2 6 3" xfId="4085" xr:uid="{F0CB2DCB-FB27-4E37-8657-2F99D0C627FF}"/>
    <cellStyle name="Normal 9 4 2 6 3 2" xfId="4930" xr:uid="{55EB00EB-F9C7-4348-BAF8-2D55BBECF5FD}"/>
    <cellStyle name="Normal 9 4 2 6 3 2 2" xfId="41557" xr:uid="{2D0A860C-ABDD-487D-AB32-D9C92FE7F55D}"/>
    <cellStyle name="Normal 9 4 2 6 3 2 3" xfId="6141" xr:uid="{BE256ACB-BBC9-4788-B925-44F57AB1DD38}"/>
    <cellStyle name="Normal 9 4 2 6 3 2 4" xfId="5549" xr:uid="{00C53774-CAD5-4596-A5D6-EB455915F91F}"/>
    <cellStyle name="Normal 9 4 2 6 4" xfId="4086" xr:uid="{FDF87E32-3BA3-4FAD-AF4B-DB486873B3D3}"/>
    <cellStyle name="Normal 9 4 2 6 4 2" xfId="4931" xr:uid="{3884B080-6C74-4285-A0D4-D2D562A30070}"/>
    <cellStyle name="Normal 9 4 2 6 4 2 2" xfId="41558" xr:uid="{6FBDA7BD-60B3-44D4-81E3-838483129F3F}"/>
    <cellStyle name="Normal 9 4 2 6 4 2 3" xfId="6142" xr:uid="{F6585C51-64D6-452E-A083-5D5738E30A87}"/>
    <cellStyle name="Normal 9 4 2 6 4 2 4" xfId="5550" xr:uid="{3AAC19B0-826C-47EB-AABC-03E1601EEE04}"/>
    <cellStyle name="Normal 9 4 2 6 5" xfId="4928" xr:uid="{E2848DEF-DA59-4B29-A548-50ECC017745D}"/>
    <cellStyle name="Normal 9 4 2 6 5 2" xfId="41555" xr:uid="{373D5B7D-D976-4D04-9349-37A814B31DE5}"/>
    <cellStyle name="Normal 9 4 2 6 5 3" xfId="6139" xr:uid="{0DDCDE09-F7F1-4224-A95E-83F066AEA84B}"/>
    <cellStyle name="Normal 9 4 2 6 5 4" xfId="5547" xr:uid="{50380701-B2B3-4E9C-822D-9F3F8618199E}"/>
    <cellStyle name="Normal 9 4 2 7" xfId="2414" xr:uid="{BDC3CCC3-A523-4657-80E1-E626821B3F5F}"/>
    <cellStyle name="Normal 9 4 2 7 2" xfId="4932" xr:uid="{8866B7B8-B2A4-4E9A-9CAA-B90B00BB7ACC}"/>
    <cellStyle name="Normal 9 4 2 7 2 2" xfId="41559" xr:uid="{2304315C-E85A-4B98-8720-55F60568FD52}"/>
    <cellStyle name="Normal 9 4 2 7 2 3" xfId="6143" xr:uid="{83A52480-5A0B-406F-8102-9B75EF388D04}"/>
    <cellStyle name="Normal 9 4 2 7 2 4" xfId="5551" xr:uid="{E2AA088B-0E3A-4356-9824-293FF9392B08}"/>
    <cellStyle name="Normal 9 4 2 8" xfId="4087" xr:uid="{A4361B65-9B20-4B33-97A9-6B3CD67D727A}"/>
    <cellStyle name="Normal 9 4 2 8 2" xfId="4933" xr:uid="{D009FF9E-F2AC-4230-9B54-4B5064B86802}"/>
    <cellStyle name="Normal 9 4 2 8 2 2" xfId="41560" xr:uid="{FBEC05C5-8DA2-4279-906E-19B8F3A61E4D}"/>
    <cellStyle name="Normal 9 4 2 8 2 3" xfId="6144" xr:uid="{9BD6C152-941A-4BDA-BBBA-0ED625A5F6AA}"/>
    <cellStyle name="Normal 9 4 2 8 2 4" xfId="5552" xr:uid="{14BF762A-7C22-4462-89A4-D03106E1DB63}"/>
    <cellStyle name="Normal 9 4 2 9" xfId="4088" xr:uid="{5EDDE9DB-5C81-49F2-BEF1-360E3A99CDF8}"/>
    <cellStyle name="Normal 9 4 2 9 2" xfId="4934" xr:uid="{D323830A-5A5B-45BD-A4CD-7E696F04515A}"/>
    <cellStyle name="Normal 9 4 2 9 2 2" xfId="41561" xr:uid="{920CCD41-ECF2-4CC6-8BF2-1BC69906FB85}"/>
    <cellStyle name="Normal 9 4 2 9 2 3" xfId="6145" xr:uid="{FC0121A4-BB79-42FA-ACFE-18260E899BA7}"/>
    <cellStyle name="Normal 9 4 2 9 2 4" xfId="5553" xr:uid="{B2C192F5-5636-47DA-8FFB-140CB262E2D3}"/>
    <cellStyle name="Normal 9 4 3" xfId="179" xr:uid="{CE5E91EF-9074-4FE2-96F6-D1AD1C000816}"/>
    <cellStyle name="Normal 9 4 3 2" xfId="180" xr:uid="{C2BE2FBF-CAB9-46E3-9EED-9F3C676E3118}"/>
    <cellStyle name="Normal 9 4 3 2 2" xfId="867" xr:uid="{42826EED-9124-4909-A4D5-5A7BF5DB2B56}"/>
    <cellStyle name="Normal 9 4 3 2 2 2" xfId="2415" xr:uid="{BCCAE62D-871F-4F5D-9A60-E5FA8273B636}"/>
    <cellStyle name="Normal 9 4 3 2 2 2 2" xfId="2416" xr:uid="{D036EEDA-193F-4D35-9D03-538F035367C8}"/>
    <cellStyle name="Normal 9 4 3 2 2 2 2 2" xfId="4503" xr:uid="{94CC0B70-9F25-4487-A53D-1B3045618C75}"/>
    <cellStyle name="Normal 9 4 3 2 2 2 2 2 2" xfId="5310" xr:uid="{E0047B0C-BC0C-4CC7-866A-B6F720EC4150}"/>
    <cellStyle name="Normal 9 4 3 2 2 2 2 2 3" xfId="4939" xr:uid="{73D924D5-D055-4F17-AD4D-E5F649BF7DBA}"/>
    <cellStyle name="Normal 9 4 3 2 2 2 2 2 3 2" xfId="41566" xr:uid="{DE30D97F-DC0C-401C-923E-EE869CBBB98E}"/>
    <cellStyle name="Normal 9 4 3 2 2 2 2 2 3 3" xfId="6150" xr:uid="{E4E2DA85-8D25-499F-A38C-84FE781E5A10}"/>
    <cellStyle name="Normal 9 4 3 2 2 2 2 2 3 4" xfId="5558" xr:uid="{255E75DF-5DD6-4BC6-8C63-7F6AAD15D5A3}"/>
    <cellStyle name="Normal 9 4 3 2 2 2 3" xfId="4504" xr:uid="{5543D8A2-4AF0-493E-BBAE-69073D13819B}"/>
    <cellStyle name="Normal 9 4 3 2 2 2 3 2" xfId="5311" xr:uid="{D428EF74-651C-435B-AA7F-D2E3CF004098}"/>
    <cellStyle name="Normal 9 4 3 2 2 2 3 3" xfId="4938" xr:uid="{7318F450-3353-425E-B4A9-2D099C4D3735}"/>
    <cellStyle name="Normal 9 4 3 2 2 2 3 3 2" xfId="41565" xr:uid="{57C5A6C7-074A-456D-8FE4-965970A649E9}"/>
    <cellStyle name="Normal 9 4 3 2 2 2 3 3 3" xfId="6149" xr:uid="{84CBB6D8-BD78-4E28-A5FF-8A8DE02A364E}"/>
    <cellStyle name="Normal 9 4 3 2 2 2 3 3 4" xfId="5557" xr:uid="{60D666ED-855A-4341-A7C3-3D90A02BC64F}"/>
    <cellStyle name="Normal 9 4 3 2 2 3" xfId="2417" xr:uid="{595F60E6-E56D-4DA7-8525-62901773CEAB}"/>
    <cellStyle name="Normal 9 4 3 2 2 3 2" xfId="4505" xr:uid="{B12A8136-E2C3-497C-8761-8B47ED39680F}"/>
    <cellStyle name="Normal 9 4 3 2 2 3 2 2" xfId="5312" xr:uid="{BDCD4D96-0E23-4E68-86DD-6A2DBD5D4D0D}"/>
    <cellStyle name="Normal 9 4 3 2 2 3 2 3" xfId="4940" xr:uid="{E94D7B58-2DC5-451B-A5BC-1A40A8F76E3A}"/>
    <cellStyle name="Normal 9 4 3 2 2 3 2 3 2" xfId="41567" xr:uid="{2B0375EE-39E4-424B-9C1C-C1BAD2017F72}"/>
    <cellStyle name="Normal 9 4 3 2 2 3 2 3 3" xfId="6151" xr:uid="{C90E64F2-49A8-44FE-95B6-D4F5D74553AA}"/>
    <cellStyle name="Normal 9 4 3 2 2 3 2 3 4" xfId="5559" xr:uid="{8726427C-26EB-4E10-9708-5432CF1EBC29}"/>
    <cellStyle name="Normal 9 4 3 2 2 4" xfId="4089" xr:uid="{7A71410B-2E71-4E0C-AF27-205131E67FC7}"/>
    <cellStyle name="Normal 9 4 3 2 2 4 2" xfId="4941" xr:uid="{57456543-807F-410D-89BA-BC609BBCEE84}"/>
    <cellStyle name="Normal 9 4 3 2 2 4 2 2" xfId="41568" xr:uid="{49764142-D73F-4DE4-B4F3-4863F96CECC1}"/>
    <cellStyle name="Normal 9 4 3 2 2 4 2 3" xfId="6152" xr:uid="{1A0B7AC3-5522-4EC1-A197-001042B0BE8F}"/>
    <cellStyle name="Normal 9 4 3 2 2 4 2 4" xfId="5560" xr:uid="{808B14DC-DFDF-467A-A118-11155160D1FA}"/>
    <cellStyle name="Normal 9 4 3 2 2 5" xfId="4937" xr:uid="{CDA1C81F-3316-44EC-9D04-62EC3455FB39}"/>
    <cellStyle name="Normal 9 4 3 2 2 5 2" xfId="41564" xr:uid="{A3218EA7-DD36-49B7-993C-D7AF7D17679E}"/>
    <cellStyle name="Normal 9 4 3 2 2 5 3" xfId="6148" xr:uid="{B9EF73EF-22D0-44F9-85A9-A74A2641E66B}"/>
    <cellStyle name="Normal 9 4 3 2 2 5 4" xfId="5556" xr:uid="{97A9078D-15D9-4A11-8535-C06138F7F188}"/>
    <cellStyle name="Normal 9 4 3 2 3" xfId="2418" xr:uid="{34350563-7370-4B36-89C2-B2A738D02AB9}"/>
    <cellStyle name="Normal 9 4 3 2 3 2" xfId="2419" xr:uid="{4D551880-51B4-43E0-AA49-0F2D5C33306B}"/>
    <cellStyle name="Normal 9 4 3 2 3 2 2" xfId="4506" xr:uid="{A63B9BFF-1E6E-4AAA-BE73-AE8202A56563}"/>
    <cellStyle name="Normal 9 4 3 2 3 2 2 2" xfId="5313" xr:uid="{970933AE-C8EF-4652-89D3-8CEED1ED344C}"/>
    <cellStyle name="Normal 9 4 3 2 3 2 2 3" xfId="4943" xr:uid="{8D057925-87E0-42C9-82F6-97438197A7DC}"/>
    <cellStyle name="Normal 9 4 3 2 3 2 2 3 2" xfId="41570" xr:uid="{F1850A09-3581-433E-8900-E081687BA88C}"/>
    <cellStyle name="Normal 9 4 3 2 3 2 2 3 3" xfId="6154" xr:uid="{DBDB2FDC-B187-47C5-A43D-FA403242A06E}"/>
    <cellStyle name="Normal 9 4 3 2 3 2 2 3 4" xfId="5562" xr:uid="{1A9277B3-448A-4BFB-8748-83FBD31F5E26}"/>
    <cellStyle name="Normal 9 4 3 2 3 3" xfId="4090" xr:uid="{4C3C7BCF-E5D7-48CC-A917-3BAD409E5F49}"/>
    <cellStyle name="Normal 9 4 3 2 3 3 2" xfId="4944" xr:uid="{80855FBD-644D-47B1-A0C9-BFCF0C490516}"/>
    <cellStyle name="Normal 9 4 3 2 3 3 2 2" xfId="41571" xr:uid="{DB2BC299-917E-4CD7-AD57-3246F1E11588}"/>
    <cellStyle name="Normal 9 4 3 2 3 3 2 3" xfId="6155" xr:uid="{F5B523E8-4629-4531-BD97-EB6C9F0912F9}"/>
    <cellStyle name="Normal 9 4 3 2 3 3 2 4" xfId="5563" xr:uid="{D25EB88B-F238-4E71-8200-F44C63F47A43}"/>
    <cellStyle name="Normal 9 4 3 2 3 4" xfId="4091" xr:uid="{637512A0-F7F8-4177-8C02-D3A6B4427529}"/>
    <cellStyle name="Normal 9 4 3 2 3 4 2" xfId="4945" xr:uid="{3781913B-9740-4666-AF65-5084F99FC828}"/>
    <cellStyle name="Normal 9 4 3 2 3 4 2 2" xfId="41572" xr:uid="{009E1A8A-EEBF-44AE-984E-A15D09B00A74}"/>
    <cellStyle name="Normal 9 4 3 2 3 4 2 3" xfId="6156" xr:uid="{225E0EB0-8877-4D35-96CE-600C6414BBA1}"/>
    <cellStyle name="Normal 9 4 3 2 3 4 2 4" xfId="5564" xr:uid="{E2F78D34-48D6-49FE-B9CE-4D07A8D24433}"/>
    <cellStyle name="Normal 9 4 3 2 3 5" xfId="4942" xr:uid="{69845C2B-BCBA-474D-8343-7DDAAE7EA27F}"/>
    <cellStyle name="Normal 9 4 3 2 3 5 2" xfId="41569" xr:uid="{18B61BE8-FC25-4DC2-9742-52C4ABDC1EF3}"/>
    <cellStyle name="Normal 9 4 3 2 3 5 3" xfId="6153" xr:uid="{D863281E-BDCD-420A-874F-A1EA57CF307E}"/>
    <cellStyle name="Normal 9 4 3 2 3 5 4" xfId="5561" xr:uid="{9E8E47AA-9446-4356-BB97-C5A3E88D30AF}"/>
    <cellStyle name="Normal 9 4 3 2 4" xfId="2420" xr:uid="{545F3058-CC6B-4B1C-87E4-6E929D16A785}"/>
    <cellStyle name="Normal 9 4 3 2 4 2" xfId="4507" xr:uid="{5A577DB1-F3EF-4D85-9EFF-E46D35BE4299}"/>
    <cellStyle name="Normal 9 4 3 2 4 2 2" xfId="5314" xr:uid="{0A6ECABC-FE8F-4050-A80D-465867A77177}"/>
    <cellStyle name="Normal 9 4 3 2 4 2 3" xfId="4946" xr:uid="{C35250D8-147B-4D34-AEDF-74F531529E8C}"/>
    <cellStyle name="Normal 9 4 3 2 4 2 3 2" xfId="41573" xr:uid="{7C1E8364-5F63-4F76-A8D9-6B61A145681B}"/>
    <cellStyle name="Normal 9 4 3 2 4 2 3 3" xfId="6157" xr:uid="{5D7D712C-EEA6-43F1-9FE0-C10E68105035}"/>
    <cellStyle name="Normal 9 4 3 2 4 2 3 4" xfId="5565" xr:uid="{93DFA5CD-EDD2-4ECF-A609-9175CAD8E640}"/>
    <cellStyle name="Normal 9 4 3 2 5" xfId="4092" xr:uid="{DAB73238-7A89-49FA-BA5D-2D137EE7DFF6}"/>
    <cellStyle name="Normal 9 4 3 2 5 2" xfId="4947" xr:uid="{69025B29-0D9C-49AE-B9FC-F39714E45FEB}"/>
    <cellStyle name="Normal 9 4 3 2 5 2 2" xfId="41574" xr:uid="{E3093BD0-B324-4C35-A0C0-235EF242B9B3}"/>
    <cellStyle name="Normal 9 4 3 2 5 2 3" xfId="6158" xr:uid="{9A9E5824-99C6-4685-9F70-F96F0E51A0AB}"/>
    <cellStyle name="Normal 9 4 3 2 5 2 4" xfId="5566" xr:uid="{2B8FAF45-B2D5-4219-961E-82358634B537}"/>
    <cellStyle name="Normal 9 4 3 2 6" xfId="4093" xr:uid="{9E4E767D-3211-422C-842F-C22DC3921F77}"/>
    <cellStyle name="Normal 9 4 3 2 6 2" xfId="4948" xr:uid="{CC9D946B-3EF5-4280-BA8D-65187286BB42}"/>
    <cellStyle name="Normal 9 4 3 2 6 2 2" xfId="41575" xr:uid="{BF8AD201-93CC-4FEB-B13A-0C6BBA522DCA}"/>
    <cellStyle name="Normal 9 4 3 2 6 2 3" xfId="6159" xr:uid="{8A54ADA3-E0AD-4A30-AE7F-29B6940A8283}"/>
    <cellStyle name="Normal 9 4 3 2 6 2 4" xfId="5567" xr:uid="{0FD36949-C1C4-4E92-B618-394BDB1A7197}"/>
    <cellStyle name="Normal 9 4 3 2 7" xfId="4936" xr:uid="{9C4C6CDF-04E6-4EE1-9B3E-C18B38CDEE00}"/>
    <cellStyle name="Normal 9 4 3 2 7 2" xfId="41563" xr:uid="{66D56967-D08A-4F17-9800-53224C565E07}"/>
    <cellStyle name="Normal 9 4 3 2 7 3" xfId="6147" xr:uid="{975F555C-F71F-40F4-84FB-8A8E52A3FEF1}"/>
    <cellStyle name="Normal 9 4 3 2 7 4" xfId="5555" xr:uid="{11852A4B-4758-45C8-AFF4-8286A9FBA4DF}"/>
    <cellStyle name="Normal 9 4 3 3" xfId="420" xr:uid="{9EBEC28B-566F-48A5-B698-B4EFFAA9D8FF}"/>
    <cellStyle name="Normal 9 4 3 3 2" xfId="2421" xr:uid="{7CA4E498-2871-47DD-B695-4477A0DE618F}"/>
    <cellStyle name="Normal 9 4 3 3 2 2" xfId="2422" xr:uid="{7F3CCAA5-7FEB-403D-8667-E574A2423B51}"/>
    <cellStyle name="Normal 9 4 3 3 2 2 2" xfId="4508" xr:uid="{EE1F72A1-5741-4394-9B62-16F4929885CF}"/>
    <cellStyle name="Normal 9 4 3 3 2 2 2 2" xfId="5315" xr:uid="{EE15D6F9-0578-4A21-AC4E-16C0F2EC327E}"/>
    <cellStyle name="Normal 9 4 3 3 2 2 2 3" xfId="4951" xr:uid="{595BE9AA-44A8-4D91-B10D-693F1EBC9C71}"/>
    <cellStyle name="Normal 9 4 3 3 2 2 2 3 2" xfId="41578" xr:uid="{7C7D8E6C-A934-49C2-A66E-1500A9D0E659}"/>
    <cellStyle name="Normal 9 4 3 3 2 2 2 3 3" xfId="6162" xr:uid="{2BE8D397-B970-458D-B375-5D5836FFB048}"/>
    <cellStyle name="Normal 9 4 3 3 2 2 2 3 4" xfId="5570" xr:uid="{34F87170-F31B-4815-9D02-40F91F62CF16}"/>
    <cellStyle name="Normal 9 4 3 3 2 3" xfId="4094" xr:uid="{1D5B99E2-9C2E-439D-A3CF-3642F38DAAD6}"/>
    <cellStyle name="Normal 9 4 3 3 2 3 2" xfId="4952" xr:uid="{FD84BB8E-01C4-4DB1-A106-6A32979B6631}"/>
    <cellStyle name="Normal 9 4 3 3 2 3 2 2" xfId="41579" xr:uid="{F602AEE5-9425-426D-AA36-45C9EC64F35E}"/>
    <cellStyle name="Normal 9 4 3 3 2 3 2 3" xfId="6163" xr:uid="{C1B1A6F1-B131-4AC4-B3EC-ADD850610388}"/>
    <cellStyle name="Normal 9 4 3 3 2 3 2 4" xfId="5571" xr:uid="{1A432F6C-AB10-4DC2-B391-C240DEFECDFD}"/>
    <cellStyle name="Normal 9 4 3 3 2 4" xfId="4095" xr:uid="{136D25FA-9C7E-4D99-87D6-3565CF819D62}"/>
    <cellStyle name="Normal 9 4 3 3 2 4 2" xfId="4953" xr:uid="{950224D9-35D0-4CF6-9200-BCAABC257017}"/>
    <cellStyle name="Normal 9 4 3 3 2 4 2 2" xfId="41580" xr:uid="{CC460A55-B3D7-45D2-9656-08B86AA78CCB}"/>
    <cellStyle name="Normal 9 4 3 3 2 4 2 3" xfId="6164" xr:uid="{2F31DA9F-72AF-4773-9D99-2238F50D806F}"/>
    <cellStyle name="Normal 9 4 3 3 2 4 2 4" xfId="5572" xr:uid="{39A89184-12EA-4F0F-A7AF-A70D22CC8618}"/>
    <cellStyle name="Normal 9 4 3 3 2 5" xfId="4950" xr:uid="{C4BBC9F7-0356-4E7C-96C9-F58210A07533}"/>
    <cellStyle name="Normal 9 4 3 3 2 5 2" xfId="41577" xr:uid="{09E20165-DE75-449A-9AE5-0ACD23FB6D86}"/>
    <cellStyle name="Normal 9 4 3 3 2 5 3" xfId="6161" xr:uid="{B1A1072B-23AC-42FE-9539-56175BFB3BFB}"/>
    <cellStyle name="Normal 9 4 3 3 2 5 4" xfId="5569" xr:uid="{FE5E1914-D800-454F-B742-FECCF0EC65B1}"/>
    <cellStyle name="Normal 9 4 3 3 3" xfId="2423" xr:uid="{DB9D9E53-848A-40C7-8DE5-4962D6F15970}"/>
    <cellStyle name="Normal 9 4 3 3 3 2" xfId="4509" xr:uid="{F2B234FF-7F30-4979-B369-0B6EE47B39C1}"/>
    <cellStyle name="Normal 9 4 3 3 3 2 2" xfId="5316" xr:uid="{645D25E4-ED0E-4AE8-8788-08C7894CF1E8}"/>
    <cellStyle name="Normal 9 4 3 3 3 2 3" xfId="4954" xr:uid="{62E18CA7-19D7-4A31-8043-BFC718B74841}"/>
    <cellStyle name="Normal 9 4 3 3 3 2 3 2" xfId="41581" xr:uid="{71F2887A-AAF5-4A97-B878-19F51185D2B2}"/>
    <cellStyle name="Normal 9 4 3 3 3 2 3 3" xfId="6165" xr:uid="{9D0F71D6-1898-4723-9237-60154B26999F}"/>
    <cellStyle name="Normal 9 4 3 3 3 2 3 4" xfId="5573" xr:uid="{3DE697C1-403F-4D2C-A63C-05CCDC4D8513}"/>
    <cellStyle name="Normal 9 4 3 3 4" xfId="4096" xr:uid="{C05D5063-9429-4851-826A-3C8ED7ACE3E5}"/>
    <cellStyle name="Normal 9 4 3 3 4 2" xfId="4955" xr:uid="{E190AE48-454C-4809-8278-1573DACD9EA3}"/>
    <cellStyle name="Normal 9 4 3 3 4 2 2" xfId="41582" xr:uid="{C2728823-E32F-40EE-B7A3-F51823E64D23}"/>
    <cellStyle name="Normal 9 4 3 3 4 2 3" xfId="6166" xr:uid="{0BA08282-239D-4DD5-A30D-D57F9EA19E0E}"/>
    <cellStyle name="Normal 9 4 3 3 4 2 4" xfId="5574" xr:uid="{98DF51D1-A914-4EB5-B53E-068E6191A174}"/>
    <cellStyle name="Normal 9 4 3 3 5" xfId="4097" xr:uid="{4D3E7C1E-9C52-4BB2-93F6-D45A32CB0715}"/>
    <cellStyle name="Normal 9 4 3 3 5 2" xfId="4956" xr:uid="{4A3B9B62-9315-4EFD-B968-096C2567E12D}"/>
    <cellStyle name="Normal 9 4 3 3 5 2 2" xfId="41583" xr:uid="{FC213B7A-7046-48FE-95A5-4009C9903040}"/>
    <cellStyle name="Normal 9 4 3 3 5 2 3" xfId="6167" xr:uid="{CC14FFE6-6898-4C2E-9F88-C082E837D53F}"/>
    <cellStyle name="Normal 9 4 3 3 5 2 4" xfId="5575" xr:uid="{34F2BD61-65FB-4336-8871-6A66244E90BD}"/>
    <cellStyle name="Normal 9 4 3 3 6" xfId="4949" xr:uid="{6F605FFD-D9ED-48D8-8FEB-5041FC02EE02}"/>
    <cellStyle name="Normal 9 4 3 3 6 2" xfId="41576" xr:uid="{71EACB0A-4D1A-461F-87AF-64C5078FD4F6}"/>
    <cellStyle name="Normal 9 4 3 3 6 3" xfId="6160" xr:uid="{3642C019-485D-4C64-81B7-9DDF14916025}"/>
    <cellStyle name="Normal 9 4 3 3 6 4" xfId="5568" xr:uid="{C068396A-113B-499C-891A-6C73EA4F2861}"/>
    <cellStyle name="Normal 9 4 3 4" xfId="2424" xr:uid="{B07EFF32-9B18-42CA-A3AF-5A697343BC11}"/>
    <cellStyle name="Normal 9 4 3 4 2" xfId="2425" xr:uid="{15DA06D3-10BD-4ECD-905E-565F8579D0C6}"/>
    <cellStyle name="Normal 9 4 3 4 2 2" xfId="4510" xr:uid="{5A6CD8CD-A596-4A9A-9ECB-653ABACEFB00}"/>
    <cellStyle name="Normal 9 4 3 4 2 2 2" xfId="5317" xr:uid="{763E8253-5D0E-481B-9D7C-0CE04C50D711}"/>
    <cellStyle name="Normal 9 4 3 4 2 2 3" xfId="4958" xr:uid="{0516A6D3-1575-460C-BA61-A2CDB6192797}"/>
    <cellStyle name="Normal 9 4 3 4 2 2 3 2" xfId="41585" xr:uid="{84636AFE-0158-45EB-A3FB-ECAC8608860D}"/>
    <cellStyle name="Normal 9 4 3 4 2 2 3 3" xfId="6169" xr:uid="{EC1DD45E-E381-4ACE-B80C-7E24CEFE046D}"/>
    <cellStyle name="Normal 9 4 3 4 2 2 3 4" xfId="5577" xr:uid="{F05C6411-36F5-420F-8BA8-9581B8E839E6}"/>
    <cellStyle name="Normal 9 4 3 4 3" xfId="4098" xr:uid="{41918C3F-6092-4667-9FA4-FCECF87F78DC}"/>
    <cellStyle name="Normal 9 4 3 4 3 2" xfId="4959" xr:uid="{C853D9CF-C588-42AE-B939-FCBFA4D4EF87}"/>
    <cellStyle name="Normal 9 4 3 4 3 2 2" xfId="41586" xr:uid="{5C54D7EA-70B1-4204-A057-F59C2F00B3F8}"/>
    <cellStyle name="Normal 9 4 3 4 3 2 3" xfId="6170" xr:uid="{0B16A6FE-62C5-4345-8EDF-EB3A4767BC67}"/>
    <cellStyle name="Normal 9 4 3 4 3 2 4" xfId="5578" xr:uid="{399182DE-A062-42C1-813A-BF2473417BF9}"/>
    <cellStyle name="Normal 9 4 3 4 4" xfId="4099" xr:uid="{20A07E8E-4E40-4BA6-9499-8705072FEF80}"/>
    <cellStyle name="Normal 9 4 3 4 4 2" xfId="4960" xr:uid="{258197DB-4528-48F4-AAD3-B71B41406700}"/>
    <cellStyle name="Normal 9 4 3 4 4 2 2" xfId="41587" xr:uid="{5D6DF109-5173-4065-B330-ADABD1DF1B44}"/>
    <cellStyle name="Normal 9 4 3 4 4 2 3" xfId="6171" xr:uid="{FED6CA25-8BA6-4F7D-8920-B37409F1D1DC}"/>
    <cellStyle name="Normal 9 4 3 4 4 2 4" xfId="5579" xr:uid="{C05BB3DC-8BBA-4825-92D2-3E59E0C856D6}"/>
    <cellStyle name="Normal 9 4 3 4 5" xfId="4957" xr:uid="{42762E11-665E-4F58-96DD-1E30826A423D}"/>
    <cellStyle name="Normal 9 4 3 4 5 2" xfId="41584" xr:uid="{8F4410D3-AF71-4E84-BE37-AC4FA6DF2B85}"/>
    <cellStyle name="Normal 9 4 3 4 5 3" xfId="6168" xr:uid="{390259DD-DDB1-4DDE-B727-0C9BD241E938}"/>
    <cellStyle name="Normal 9 4 3 4 5 4" xfId="5576" xr:uid="{A89DA3DB-6761-4AF7-9406-60B296242F3E}"/>
    <cellStyle name="Normal 9 4 3 5" xfId="2426" xr:uid="{B2B48390-B0FD-4DF1-83D5-0BDC8DC2DD80}"/>
    <cellStyle name="Normal 9 4 3 5 2" xfId="4100" xr:uid="{C589951C-FDF1-4544-A09D-BEA21FC6F1FF}"/>
    <cellStyle name="Normal 9 4 3 5 2 2" xfId="4962" xr:uid="{9200DEC6-73EA-4A04-A563-B510C5D05600}"/>
    <cellStyle name="Normal 9 4 3 5 2 2 2" xfId="41589" xr:uid="{0D4B2759-088D-49DB-890B-85FAA89F0AE6}"/>
    <cellStyle name="Normal 9 4 3 5 2 2 3" xfId="6173" xr:uid="{ECC378CF-A5B6-435C-BA5C-FBF940FC9BD5}"/>
    <cellStyle name="Normal 9 4 3 5 2 2 4" xfId="5581" xr:uid="{32F022DD-77EA-4158-9533-4EAB605D210A}"/>
    <cellStyle name="Normal 9 4 3 5 3" xfId="4101" xr:uid="{79B12DE3-0BB3-4866-B70E-A9A0D19999A8}"/>
    <cellStyle name="Normal 9 4 3 5 3 2" xfId="4963" xr:uid="{1A576C5B-74B1-476C-AAB7-76BECDE69AA0}"/>
    <cellStyle name="Normal 9 4 3 5 3 2 2" xfId="41590" xr:uid="{0CC05884-95A3-4FE5-BF06-739C2688BD26}"/>
    <cellStyle name="Normal 9 4 3 5 3 2 3" xfId="6174" xr:uid="{F6784D58-7FEC-43DA-963F-F6803FE0B3F6}"/>
    <cellStyle name="Normal 9 4 3 5 3 2 4" xfId="5582" xr:uid="{FF85BC5E-15ED-4657-9690-80167B32C970}"/>
    <cellStyle name="Normal 9 4 3 5 4" xfId="4102" xr:uid="{6AEFECBE-CE05-48F0-922C-DFA05440BBE3}"/>
    <cellStyle name="Normal 9 4 3 5 4 2" xfId="4964" xr:uid="{64F990D4-5CB8-4078-9702-908E10B3DABA}"/>
    <cellStyle name="Normal 9 4 3 5 4 2 2" xfId="41591" xr:uid="{DEA20432-16E7-4808-8525-A8D7522AE4E3}"/>
    <cellStyle name="Normal 9 4 3 5 4 2 3" xfId="6175" xr:uid="{D11A490F-B14F-43F9-BC23-5BCE3DC0F099}"/>
    <cellStyle name="Normal 9 4 3 5 4 2 4" xfId="5583" xr:uid="{2D477E5A-9274-4D34-A6BC-F416BC04ABC0}"/>
    <cellStyle name="Normal 9 4 3 5 5" xfId="4961" xr:uid="{38A7B9BD-296F-43E6-90C2-B5CF27E61938}"/>
    <cellStyle name="Normal 9 4 3 5 5 2" xfId="41588" xr:uid="{EF989369-C082-410D-9524-FA495EDFBAA1}"/>
    <cellStyle name="Normal 9 4 3 5 5 3" xfId="6172" xr:uid="{84FDAE8C-1E9A-42B0-AB8F-C6CB4237B3BA}"/>
    <cellStyle name="Normal 9 4 3 5 5 4" xfId="5580" xr:uid="{57F7B9AE-EB66-4BE8-B3C3-6F74945E308F}"/>
    <cellStyle name="Normal 9 4 3 6" xfId="4103" xr:uid="{1BF6573C-5709-4F7C-8115-D167F559F016}"/>
    <cellStyle name="Normal 9 4 3 6 2" xfId="4965" xr:uid="{D08EE8F6-AD7A-4958-A48C-DE0BBC0378CD}"/>
    <cellStyle name="Normal 9 4 3 6 2 2" xfId="41592" xr:uid="{EDA9546F-9C5C-4FD2-A88E-023667A235D9}"/>
    <cellStyle name="Normal 9 4 3 6 2 3" xfId="6176" xr:uid="{4CF7A92C-6BF4-4F28-8468-55AD6CE45DB7}"/>
    <cellStyle name="Normal 9 4 3 6 2 4" xfId="5584" xr:uid="{174D6B1D-FEB5-4463-AC4A-CEE7A5046AF5}"/>
    <cellStyle name="Normal 9 4 3 7" xfId="4104" xr:uid="{155D6E92-AF03-45FD-AAD8-8125499B6128}"/>
    <cellStyle name="Normal 9 4 3 7 2" xfId="4966" xr:uid="{7FDD64BF-250E-48F6-8BA4-F58CC7A756A1}"/>
    <cellStyle name="Normal 9 4 3 7 2 2" xfId="41593" xr:uid="{6A5312FC-156E-4748-B910-6F17F69B0148}"/>
    <cellStyle name="Normal 9 4 3 7 2 3" xfId="6177" xr:uid="{F8332529-CADB-455B-9289-BB28B644EB19}"/>
    <cellStyle name="Normal 9 4 3 7 2 4" xfId="5585" xr:uid="{B80A7D8D-A71F-4C7F-91C4-25D9173D79C4}"/>
    <cellStyle name="Normal 9 4 3 8" xfId="4105" xr:uid="{2360302A-7F60-4371-9694-B191FE17ACF2}"/>
    <cellStyle name="Normal 9 4 3 8 2" xfId="4967" xr:uid="{F1B1D9EF-2050-4D44-AE82-70D2DA06C855}"/>
    <cellStyle name="Normal 9 4 3 8 2 2" xfId="41594" xr:uid="{166CF6FB-9FA5-4481-A874-D313D25335BE}"/>
    <cellStyle name="Normal 9 4 3 8 2 3" xfId="6178" xr:uid="{28FA886A-EF74-4496-BF2E-33EB91D7AED0}"/>
    <cellStyle name="Normal 9 4 3 8 2 4" xfId="5586" xr:uid="{280560E0-13F0-4FC9-B1FF-107E4D32D83E}"/>
    <cellStyle name="Normal 9 4 3 9" xfId="4935" xr:uid="{33BEE759-44B1-4BD5-B7AF-6CC6BB48C3CA}"/>
    <cellStyle name="Normal 9 4 3 9 2" xfId="41562" xr:uid="{CA00F67B-1AAB-4AAA-BC3F-8F5B2D105C81}"/>
    <cellStyle name="Normal 9 4 3 9 3" xfId="6146" xr:uid="{AE864418-95BD-4E51-AA0D-CFC77F09AE71}"/>
    <cellStyle name="Normal 9 4 3 9 4" xfId="5554" xr:uid="{AA7A3348-5695-43B5-9DFE-F997DF2BE04E}"/>
    <cellStyle name="Normal 9 4 4" xfId="181" xr:uid="{98B621FF-2318-4E26-A7D1-3E43A890D05A}"/>
    <cellStyle name="Normal 9 4 4 2" xfId="868" xr:uid="{EEC8C92F-F1D7-4B9E-A48A-A7A9930F5E88}"/>
    <cellStyle name="Normal 9 4 4 2 2" xfId="869" xr:uid="{3DD5C8E3-973A-4AF7-8CB6-B8D520B6E4F9}"/>
    <cellStyle name="Normal 9 4 4 2 2 2" xfId="2427" xr:uid="{1409A1B3-1945-4A29-8C70-54EB08E147C7}"/>
    <cellStyle name="Normal 9 4 4 2 2 2 2" xfId="2428" xr:uid="{8260AF34-FE7F-455A-9127-BD26BC9FA2A5}"/>
    <cellStyle name="Normal 9 4 4 2 2 2 2 2" xfId="4972" xr:uid="{54F33EC9-4356-4CA1-96AA-1DE6D4CED8BB}"/>
    <cellStyle name="Normal 9 4 4 2 2 2 2 2 2" xfId="41599" xr:uid="{46A3C6EB-E15C-4236-9D1C-060301ED84BF}"/>
    <cellStyle name="Normal 9 4 4 2 2 2 2 2 3" xfId="6183" xr:uid="{156AA17D-D26F-4D22-BA6C-ED417BB7AB07}"/>
    <cellStyle name="Normal 9 4 4 2 2 2 2 2 4" xfId="5591" xr:uid="{7ADC83D5-36DF-4A30-8964-58A1C2FB4C07}"/>
    <cellStyle name="Normal 9 4 4 2 2 2 3" xfId="4971" xr:uid="{8926475E-AC12-4F78-9D25-88B5E49D6C5C}"/>
    <cellStyle name="Normal 9 4 4 2 2 2 3 2" xfId="41598" xr:uid="{7B4D35C6-9129-4B72-96FD-83B10A4C5A64}"/>
    <cellStyle name="Normal 9 4 4 2 2 2 3 3" xfId="6182" xr:uid="{803006A1-9607-434F-8446-DA9DAC0F0490}"/>
    <cellStyle name="Normal 9 4 4 2 2 2 3 4" xfId="5590" xr:uid="{2CD004EE-4FF8-47B4-800E-069EDEE04F66}"/>
    <cellStyle name="Normal 9 4 4 2 2 3" xfId="2429" xr:uid="{5CC9D660-4908-4B4A-A22D-FF294F9B455C}"/>
    <cellStyle name="Normal 9 4 4 2 2 3 2" xfId="4973" xr:uid="{3B9857C9-4E61-4593-8CFD-9C5283596F74}"/>
    <cellStyle name="Normal 9 4 4 2 2 3 2 2" xfId="41600" xr:uid="{2588142D-BA7E-42FF-B02B-66F5887457F3}"/>
    <cellStyle name="Normal 9 4 4 2 2 3 2 3" xfId="6184" xr:uid="{13C1A9E0-3B61-4CBA-88AA-9841F1907A91}"/>
    <cellStyle name="Normal 9 4 4 2 2 3 2 4" xfId="5592" xr:uid="{1AEEEB20-C0F5-4F56-8ADD-0278DFD622FC}"/>
    <cellStyle name="Normal 9 4 4 2 2 4" xfId="4106" xr:uid="{5C6FFED4-831D-4E01-B9B7-6355D1C4A3B0}"/>
    <cellStyle name="Normal 9 4 4 2 2 4 2" xfId="4974" xr:uid="{DC01F701-584E-499C-80C1-4459749971B0}"/>
    <cellStyle name="Normal 9 4 4 2 2 4 2 2" xfId="41601" xr:uid="{8DD3429C-3F9F-4B42-B911-6491670D06E4}"/>
    <cellStyle name="Normal 9 4 4 2 2 4 2 3" xfId="6185" xr:uid="{B34AAB39-EB12-4466-B5AC-E75CF83138DD}"/>
    <cellStyle name="Normal 9 4 4 2 2 4 2 4" xfId="5593" xr:uid="{118538AD-709E-4B41-9017-6AEDD10B9142}"/>
    <cellStyle name="Normal 9 4 4 2 2 5" xfId="4970" xr:uid="{AE11C505-08C3-4C07-A205-D3D8CB65C52E}"/>
    <cellStyle name="Normal 9 4 4 2 2 5 2" xfId="41597" xr:uid="{97A1FC5F-7A36-40AC-8D75-98C025F1BEB7}"/>
    <cellStyle name="Normal 9 4 4 2 2 5 3" xfId="6181" xr:uid="{47EFA5F6-028F-4DD7-BC9D-613DAF7B6F91}"/>
    <cellStyle name="Normal 9 4 4 2 2 5 4" xfId="5589" xr:uid="{7622CE8D-CB0D-4A55-8BC8-DE844D063DDD}"/>
    <cellStyle name="Normal 9 4 4 2 3" xfId="2430" xr:uid="{C8D63792-C292-4539-934F-1482D1E06A9F}"/>
    <cellStyle name="Normal 9 4 4 2 3 2" xfId="2431" xr:uid="{C559F0DD-09A2-4F56-9188-97309218ABD8}"/>
    <cellStyle name="Normal 9 4 4 2 3 2 2" xfId="4976" xr:uid="{D5D1D8A5-437C-4AA5-B02B-9521F5C8DA7F}"/>
    <cellStyle name="Normal 9 4 4 2 3 2 2 2" xfId="41603" xr:uid="{864DA978-CD5F-4D00-8706-22285F87F165}"/>
    <cellStyle name="Normal 9 4 4 2 3 2 2 3" xfId="6187" xr:uid="{BA0C48C8-528C-4884-9926-4CD3716577A5}"/>
    <cellStyle name="Normal 9 4 4 2 3 2 2 4" xfId="5595" xr:uid="{D1274190-5EE9-4B62-84F5-DDC3645B5060}"/>
    <cellStyle name="Normal 9 4 4 2 3 3" xfId="4975" xr:uid="{12D5A1D2-00B3-4480-AAD6-C0D8299D8C70}"/>
    <cellStyle name="Normal 9 4 4 2 3 3 2" xfId="41602" xr:uid="{62A82D71-CA73-4158-B627-848C651625CA}"/>
    <cellStyle name="Normal 9 4 4 2 3 3 3" xfId="6186" xr:uid="{7C8A1E42-56C3-4BC2-8C2E-ED8EE29ACF21}"/>
    <cellStyle name="Normal 9 4 4 2 3 3 4" xfId="5594" xr:uid="{18F47AE0-BB11-424D-A9B0-BDC206705549}"/>
    <cellStyle name="Normal 9 4 4 2 4" xfId="2432" xr:uid="{04D4D2F7-B69F-40C0-BA6F-6BFB86BA43EB}"/>
    <cellStyle name="Normal 9 4 4 2 4 2" xfId="4977" xr:uid="{66DC1FA4-B9BE-47C3-872F-B7E3BE3E0C8E}"/>
    <cellStyle name="Normal 9 4 4 2 4 2 2" xfId="41604" xr:uid="{FADA838E-A47F-4DE5-8AEF-54417BEF853C}"/>
    <cellStyle name="Normal 9 4 4 2 4 2 3" xfId="6188" xr:uid="{E8E9A389-EF8C-4809-A5C4-6C0B008AC69A}"/>
    <cellStyle name="Normal 9 4 4 2 4 2 4" xfId="5596" xr:uid="{80A7FA56-AD08-4DA4-831A-B63AA479613A}"/>
    <cellStyle name="Normal 9 4 4 2 5" xfId="4107" xr:uid="{9D2F4272-11AF-4B6A-9367-25A23499E6BD}"/>
    <cellStyle name="Normal 9 4 4 2 5 2" xfId="4978" xr:uid="{AD1BFFCA-E23C-40FF-AABA-435185CE7E25}"/>
    <cellStyle name="Normal 9 4 4 2 5 2 2" xfId="41605" xr:uid="{FFBF5A03-8528-42E2-BDE4-1F09B75291C7}"/>
    <cellStyle name="Normal 9 4 4 2 5 2 3" xfId="6189" xr:uid="{2C7F671F-31C2-4773-8F62-EC4E09F75091}"/>
    <cellStyle name="Normal 9 4 4 2 5 2 4" xfId="5597" xr:uid="{D620C128-B971-42E4-B8FC-713F64306B14}"/>
    <cellStyle name="Normal 9 4 4 2 6" xfId="4969" xr:uid="{666C28B9-305D-495B-9C3E-B3E60290F749}"/>
    <cellStyle name="Normal 9 4 4 2 6 2" xfId="41596" xr:uid="{AACFB0F8-380E-4D88-9420-FCB12BB87E2C}"/>
    <cellStyle name="Normal 9 4 4 2 6 3" xfId="6180" xr:uid="{C0E887C0-3B50-4DA2-A50A-4B49DE534CB3}"/>
    <cellStyle name="Normal 9 4 4 2 6 4" xfId="5588" xr:uid="{D7983A97-C359-4894-ABC6-36071A8A7F42}"/>
    <cellStyle name="Normal 9 4 4 3" xfId="870" xr:uid="{96287A79-ED13-44A0-AABF-A3E338DFBCA0}"/>
    <cellStyle name="Normal 9 4 4 3 2" xfId="2433" xr:uid="{59F68C40-F485-4D8A-A306-8229C37AAD50}"/>
    <cellStyle name="Normal 9 4 4 3 2 2" xfId="2434" xr:uid="{2A044537-6F84-4BB1-870A-9E676D2CF9D8}"/>
    <cellStyle name="Normal 9 4 4 3 2 2 2" xfId="4981" xr:uid="{A55F49C5-F5B7-4488-826C-15F6D2F755F9}"/>
    <cellStyle name="Normal 9 4 4 3 2 2 2 2" xfId="41608" xr:uid="{8019071D-24BD-42AF-B7BA-A30968B82D31}"/>
    <cellStyle name="Normal 9 4 4 3 2 2 2 3" xfId="6192" xr:uid="{3481F227-9117-4CD7-AB32-D35B7AF45AB5}"/>
    <cellStyle name="Normal 9 4 4 3 2 2 2 4" xfId="5600" xr:uid="{3CD016FC-3FA2-4E72-858E-8D5834D2A2AE}"/>
    <cellStyle name="Normal 9 4 4 3 2 3" xfId="4980" xr:uid="{863AE887-D714-417F-AE35-D42C28029455}"/>
    <cellStyle name="Normal 9 4 4 3 2 3 2" xfId="41607" xr:uid="{D7D78216-5B4F-4806-A9FE-95A0E9ED86E1}"/>
    <cellStyle name="Normal 9 4 4 3 2 3 3" xfId="6191" xr:uid="{19AE8BDC-C561-4391-91A9-6848E22BA32A}"/>
    <cellStyle name="Normal 9 4 4 3 2 3 4" xfId="5599" xr:uid="{2EE8599D-9060-4E62-A885-3E7AC2E62D09}"/>
    <cellStyle name="Normal 9 4 4 3 3" xfId="2435" xr:uid="{A92F2C05-8483-4D50-AF8B-C6C36B148374}"/>
    <cellStyle name="Normal 9 4 4 3 3 2" xfId="4982" xr:uid="{39E9D704-A04C-4640-ACDA-8545C085C8B4}"/>
    <cellStyle name="Normal 9 4 4 3 3 2 2" xfId="41609" xr:uid="{C884E107-DC35-49F7-908C-D9C5FE25C030}"/>
    <cellStyle name="Normal 9 4 4 3 3 2 3" xfId="6193" xr:uid="{03A1D183-DED7-4B58-9437-961B2A1C83A2}"/>
    <cellStyle name="Normal 9 4 4 3 3 2 4" xfId="5601" xr:uid="{EFF155A1-B422-4789-B6FB-F60C07518B43}"/>
    <cellStyle name="Normal 9 4 4 3 4" xfId="4108" xr:uid="{59D0F9C1-84C2-4222-B66F-C3A98F4CDA00}"/>
    <cellStyle name="Normal 9 4 4 3 4 2" xfId="4983" xr:uid="{CC6CF074-F954-43C1-B9FF-AAEDB9BA5857}"/>
    <cellStyle name="Normal 9 4 4 3 4 2 2" xfId="41610" xr:uid="{4A4B80DF-6AE9-48F2-8B8C-9A52B17EA17A}"/>
    <cellStyle name="Normal 9 4 4 3 4 2 3" xfId="6194" xr:uid="{295FC2D0-1FDD-4B7F-AA72-D8EF16616266}"/>
    <cellStyle name="Normal 9 4 4 3 4 2 4" xfId="5602" xr:uid="{8A37FB6F-D76B-41ED-99CA-36CA706A8368}"/>
    <cellStyle name="Normal 9 4 4 3 5" xfId="4979" xr:uid="{1C1333E1-5512-4987-893B-9DFB34E56586}"/>
    <cellStyle name="Normal 9 4 4 3 5 2" xfId="41606" xr:uid="{DA76E31A-3011-4E5E-AAFB-2BCE3D025291}"/>
    <cellStyle name="Normal 9 4 4 3 5 3" xfId="6190" xr:uid="{793E2472-4381-49BD-9921-6023E9EF2A6C}"/>
    <cellStyle name="Normal 9 4 4 3 5 4" xfId="5598" xr:uid="{822DB1A0-C581-41FF-9E45-BDBE1235B459}"/>
    <cellStyle name="Normal 9 4 4 4" xfId="2436" xr:uid="{7DE57ED2-C33C-419A-A8C4-6F41874DA62C}"/>
    <cellStyle name="Normal 9 4 4 4 2" xfId="2437" xr:uid="{007D8945-E413-478F-9494-F9CC85BA554A}"/>
    <cellStyle name="Normal 9 4 4 4 2 2" xfId="4985" xr:uid="{A25A08D4-333A-46A8-A34C-5DB93884B528}"/>
    <cellStyle name="Normal 9 4 4 4 2 2 2" xfId="41612" xr:uid="{2DB435DD-202F-4B5E-BEA1-88E0F74B6B8F}"/>
    <cellStyle name="Normal 9 4 4 4 2 2 3" xfId="6196" xr:uid="{6E1CB158-A5B0-4FE2-9834-8EDD98B77141}"/>
    <cellStyle name="Normal 9 4 4 4 2 2 4" xfId="5604" xr:uid="{D83DAAA1-44C3-4C75-90F7-8F61F22D25D8}"/>
    <cellStyle name="Normal 9 4 4 4 3" xfId="4109" xr:uid="{2E30C42B-F275-487F-BB50-588AB44B1D51}"/>
    <cellStyle name="Normal 9 4 4 4 3 2" xfId="4986" xr:uid="{AA081746-686B-4B31-808B-E6E7221F27DC}"/>
    <cellStyle name="Normal 9 4 4 4 3 2 2" xfId="41613" xr:uid="{C08D59C9-F389-44FF-B623-0AD27AB7CE7B}"/>
    <cellStyle name="Normal 9 4 4 4 3 2 3" xfId="6197" xr:uid="{816CB746-11E6-4C0B-9888-880F80351725}"/>
    <cellStyle name="Normal 9 4 4 4 3 2 4" xfId="5605" xr:uid="{445691D4-297B-4421-9F9D-1D37EF85D983}"/>
    <cellStyle name="Normal 9 4 4 4 4" xfId="4110" xr:uid="{01F54914-880D-4C56-9AD1-443BEA3C79F1}"/>
    <cellStyle name="Normal 9 4 4 4 4 2" xfId="4987" xr:uid="{F1847A83-382C-4A13-ABFB-EDE63347CC57}"/>
    <cellStyle name="Normal 9 4 4 4 4 2 2" xfId="41614" xr:uid="{F6ECF5B1-039F-4683-AA8F-D302129334CC}"/>
    <cellStyle name="Normal 9 4 4 4 4 2 3" xfId="6198" xr:uid="{85711EB6-F526-422B-8FF0-247298BBC18C}"/>
    <cellStyle name="Normal 9 4 4 4 4 2 4" xfId="5606" xr:uid="{01CD423E-FAA7-45D7-ACA1-28CC4E120840}"/>
    <cellStyle name="Normal 9 4 4 4 5" xfId="4984" xr:uid="{B02D1CA1-2D5F-427D-A5CD-FBFCD26041FE}"/>
    <cellStyle name="Normal 9 4 4 4 5 2" xfId="41611" xr:uid="{547CDAB2-005D-4B50-B3DE-791F2C9C9AD8}"/>
    <cellStyle name="Normal 9 4 4 4 5 3" xfId="6195" xr:uid="{0D394387-C6C7-4B07-9262-FF4F7DDD4D71}"/>
    <cellStyle name="Normal 9 4 4 4 5 4" xfId="5603" xr:uid="{2EAD52B6-5B56-452C-80F0-0D1F135A79F4}"/>
    <cellStyle name="Normal 9 4 4 5" xfId="2438" xr:uid="{0198C580-B359-4A7D-A066-36A4011E36AB}"/>
    <cellStyle name="Normal 9 4 4 5 2" xfId="4988" xr:uid="{495227A8-D4C6-4B3C-B7A7-03F4F0833798}"/>
    <cellStyle name="Normal 9 4 4 5 2 2" xfId="41615" xr:uid="{39A1628F-2AC4-43BA-8EA4-80D524BBA6BB}"/>
    <cellStyle name="Normal 9 4 4 5 2 3" xfId="6199" xr:uid="{A64B11D5-4973-4716-987A-DDADB0EF7C45}"/>
    <cellStyle name="Normal 9 4 4 5 2 4" xfId="5607" xr:uid="{5708615D-9C14-411C-848C-11C8CB49A974}"/>
    <cellStyle name="Normal 9 4 4 6" xfId="4111" xr:uid="{4708FD3D-E022-4032-A895-A94F2D065C9E}"/>
    <cellStyle name="Normal 9 4 4 6 2" xfId="4989" xr:uid="{D72809EE-4C57-402C-AB8C-CB0D559E1BD1}"/>
    <cellStyle name="Normal 9 4 4 6 2 2" xfId="41616" xr:uid="{E3967B2F-45FF-4C79-9758-12EB73D8C7B2}"/>
    <cellStyle name="Normal 9 4 4 6 2 3" xfId="6200" xr:uid="{8116C55B-AB4F-4A48-BE8A-76866C4C84FD}"/>
    <cellStyle name="Normal 9 4 4 6 2 4" xfId="5608" xr:uid="{B342BF67-41E3-42BC-83D9-7AEC17FB670B}"/>
    <cellStyle name="Normal 9 4 4 7" xfId="4112" xr:uid="{B0E223AB-89B8-4BC4-9782-6177933EA2FF}"/>
    <cellStyle name="Normal 9 4 4 7 2" xfId="4990" xr:uid="{3E495598-4273-4B9B-B554-1D4C041AD22E}"/>
    <cellStyle name="Normal 9 4 4 7 2 2" xfId="41617" xr:uid="{9499316D-2869-4236-B37B-A3318B61C933}"/>
    <cellStyle name="Normal 9 4 4 7 2 3" xfId="6201" xr:uid="{C02B098C-A3C0-4E46-B8D4-7075B3B8C673}"/>
    <cellStyle name="Normal 9 4 4 7 2 4" xfId="5609" xr:uid="{F7BED01F-6AC0-4575-BDFF-4B020155D592}"/>
    <cellStyle name="Normal 9 4 4 8" xfId="4968" xr:uid="{AEA25C23-3FEF-4732-A081-030E16AD78A1}"/>
    <cellStyle name="Normal 9 4 4 8 2" xfId="41595" xr:uid="{C883463D-2258-47BF-99F1-2C32FCE378DA}"/>
    <cellStyle name="Normal 9 4 4 8 3" xfId="6179" xr:uid="{EEFD0B46-C58C-42CF-9CAA-9931B92449D1}"/>
    <cellStyle name="Normal 9 4 4 8 4" xfId="5587" xr:uid="{2CD12CBE-9DF0-4575-9E95-3EEB95F867A3}"/>
    <cellStyle name="Normal 9 4 5" xfId="421" xr:uid="{B66503A5-E484-4C32-BEFB-A007AC4B686A}"/>
    <cellStyle name="Normal 9 4 5 2" xfId="871" xr:uid="{F008E495-86B6-4515-8FFE-F584BE239F07}"/>
    <cellStyle name="Normal 9 4 5 2 2" xfId="2439" xr:uid="{7FDB8BBE-73C9-4720-B9C8-7F7EBD362CB0}"/>
    <cellStyle name="Normal 9 4 5 2 2 2" xfId="2440" xr:uid="{C4DC8F92-C63C-4BB1-B0EF-334404EC4BBA}"/>
    <cellStyle name="Normal 9 4 5 2 2 2 2" xfId="4994" xr:uid="{5F405DC3-888D-4AEC-BA14-F23F367378FB}"/>
    <cellStyle name="Normal 9 4 5 2 2 2 2 2" xfId="41621" xr:uid="{229DC25B-307D-488E-B56C-67173D8FC63B}"/>
    <cellStyle name="Normal 9 4 5 2 2 2 2 3" xfId="6205" xr:uid="{DF882EF6-C43F-4B25-8A80-B3A175CEA1E4}"/>
    <cellStyle name="Normal 9 4 5 2 2 2 2 4" xfId="5613" xr:uid="{A9A51B6E-AEC8-4DD2-8EBF-BD3F1AADF528}"/>
    <cellStyle name="Normal 9 4 5 2 2 3" xfId="4993" xr:uid="{725D4252-DD3D-4F71-9529-83E2D3884737}"/>
    <cellStyle name="Normal 9 4 5 2 2 3 2" xfId="41620" xr:uid="{7D2F5390-EC40-498D-94F9-6A5158E27693}"/>
    <cellStyle name="Normal 9 4 5 2 2 3 3" xfId="6204" xr:uid="{2866C522-9F7D-4F18-A367-E491402C8FE2}"/>
    <cellStyle name="Normal 9 4 5 2 2 3 4" xfId="5612" xr:uid="{A087C56E-499A-49F7-B67B-61B7FBA72509}"/>
    <cellStyle name="Normal 9 4 5 2 3" xfId="2441" xr:uid="{2D3CB6AF-AFAC-463E-A7AE-2EC4C7D0ADFF}"/>
    <cellStyle name="Normal 9 4 5 2 3 2" xfId="4995" xr:uid="{A4E0DCB3-4F6D-41C2-9960-3C6424C1215C}"/>
    <cellStyle name="Normal 9 4 5 2 3 2 2" xfId="41622" xr:uid="{5E07B2BE-1F65-41D2-AF73-A21DFF0C7F00}"/>
    <cellStyle name="Normal 9 4 5 2 3 2 3" xfId="6206" xr:uid="{7319845F-65CF-41F5-9A1C-5C7C69F3EC17}"/>
    <cellStyle name="Normal 9 4 5 2 3 2 4" xfId="5614" xr:uid="{3A1DBEAF-E5AB-4BEF-B247-1F239147BC4B}"/>
    <cellStyle name="Normal 9 4 5 2 4" xfId="4113" xr:uid="{A24D7B0E-2E6D-4C24-BC41-CDED2A6FF1A6}"/>
    <cellStyle name="Normal 9 4 5 2 4 2" xfId="4996" xr:uid="{82BD04D0-63F4-4892-827D-9157690438E3}"/>
    <cellStyle name="Normal 9 4 5 2 4 2 2" xfId="41623" xr:uid="{FF37DAC7-C93D-4465-926A-72890258B7F1}"/>
    <cellStyle name="Normal 9 4 5 2 4 2 3" xfId="6207" xr:uid="{9BC81B9E-CDD2-4D94-9062-60E92DD57A08}"/>
    <cellStyle name="Normal 9 4 5 2 4 2 4" xfId="5615" xr:uid="{71E99C3B-CCC4-4BEC-9969-3282F49DDA33}"/>
    <cellStyle name="Normal 9 4 5 2 5" xfId="4992" xr:uid="{87F6B2A5-78D2-4884-9959-F9687AA78523}"/>
    <cellStyle name="Normal 9 4 5 2 5 2" xfId="41619" xr:uid="{2388F46D-180B-4DA2-AC69-CC72926D49AE}"/>
    <cellStyle name="Normal 9 4 5 2 5 3" xfId="6203" xr:uid="{B7FB01DB-9679-474E-B0DC-C5BCFA54210F}"/>
    <cellStyle name="Normal 9 4 5 2 5 4" xfId="5611" xr:uid="{DD57007D-9D0B-4223-B72F-18CC76E08286}"/>
    <cellStyle name="Normal 9 4 5 3" xfId="2442" xr:uid="{4EAE5B3F-1D0A-4215-B22C-2105F49C0A95}"/>
    <cellStyle name="Normal 9 4 5 3 2" xfId="2443" xr:uid="{E5B4DD26-8D83-443A-8119-A46E89429FAB}"/>
    <cellStyle name="Normal 9 4 5 3 2 2" xfId="4998" xr:uid="{85B5310A-ACC9-4913-BB52-8FE203DC8033}"/>
    <cellStyle name="Normal 9 4 5 3 2 2 2" xfId="41625" xr:uid="{5626D7D7-15EC-4C35-A0DC-9E0CF91F6E39}"/>
    <cellStyle name="Normal 9 4 5 3 2 2 3" xfId="6209" xr:uid="{4FF3BE91-D7C2-42AD-AAF4-9AEB2D84DC0A}"/>
    <cellStyle name="Normal 9 4 5 3 2 2 4" xfId="5617" xr:uid="{1DCA8E95-A4F2-45AA-A039-1A3CD43544EE}"/>
    <cellStyle name="Normal 9 4 5 3 3" xfId="4114" xr:uid="{3CD60AFF-1EDE-428B-874D-7AF08CCE429C}"/>
    <cellStyle name="Normal 9 4 5 3 3 2" xfId="4999" xr:uid="{ED123DE7-7513-411B-9B54-5316D3147663}"/>
    <cellStyle name="Normal 9 4 5 3 3 2 2" xfId="41626" xr:uid="{1AB1828E-DA32-43B4-89F1-20524A83A233}"/>
    <cellStyle name="Normal 9 4 5 3 3 2 3" xfId="6210" xr:uid="{FBB45EE0-B11C-412E-918F-17E2B25785B3}"/>
    <cellStyle name="Normal 9 4 5 3 3 2 4" xfId="5618" xr:uid="{54FB6A94-0425-433E-AB42-DD9D65DF7BCB}"/>
    <cellStyle name="Normal 9 4 5 3 4" xfId="4115" xr:uid="{0F677546-F296-4313-B233-EBB74EFE3DDF}"/>
    <cellStyle name="Normal 9 4 5 3 4 2" xfId="5000" xr:uid="{7EC4C2FC-5736-4EA7-B0DB-C6C95107FFA2}"/>
    <cellStyle name="Normal 9 4 5 3 4 2 2" xfId="41627" xr:uid="{BCF348EB-CA65-4CD7-A701-BC73F4039D10}"/>
    <cellStyle name="Normal 9 4 5 3 4 2 3" xfId="6211" xr:uid="{2D7A589E-75B1-4385-A94D-387EDB8B60C2}"/>
    <cellStyle name="Normal 9 4 5 3 4 2 4" xfId="5619" xr:uid="{75B9ABBA-22C3-4F2E-86E4-71E278F2C592}"/>
    <cellStyle name="Normal 9 4 5 3 5" xfId="4997" xr:uid="{AC030DE9-5D67-48F3-8725-339C5C2ECEE2}"/>
    <cellStyle name="Normal 9 4 5 3 5 2" xfId="41624" xr:uid="{B51EFA0D-B8E1-4E39-A225-2514822A0D14}"/>
    <cellStyle name="Normal 9 4 5 3 5 3" xfId="6208" xr:uid="{804503FC-999D-4C0D-ABFE-B7AAE5DED02F}"/>
    <cellStyle name="Normal 9 4 5 3 5 4" xfId="5616" xr:uid="{DD32E8FC-0D62-4C8D-8122-6D31EAA963D2}"/>
    <cellStyle name="Normal 9 4 5 4" xfId="2444" xr:uid="{18F0CCBD-E9AF-454C-A42F-A85BE67EA53A}"/>
    <cellStyle name="Normal 9 4 5 4 2" xfId="5001" xr:uid="{61AB006D-2B44-45E2-9E2A-5F31F3E6E3BA}"/>
    <cellStyle name="Normal 9 4 5 4 2 2" xfId="41628" xr:uid="{5AAD86D5-09B6-4730-BCE7-62E64D799368}"/>
    <cellStyle name="Normal 9 4 5 4 2 3" xfId="6212" xr:uid="{278298F0-5588-452D-9AA2-FAB4FD553CE1}"/>
    <cellStyle name="Normal 9 4 5 4 2 4" xfId="5620" xr:uid="{ECB164BC-ECD8-4A2F-BFC9-264D27D05C02}"/>
    <cellStyle name="Normal 9 4 5 5" xfId="4116" xr:uid="{102C6FE4-58D1-4E60-9F36-A07402847CBD}"/>
    <cellStyle name="Normal 9 4 5 5 2" xfId="5002" xr:uid="{80E46569-BA23-445A-96A1-71A526117DD6}"/>
    <cellStyle name="Normal 9 4 5 5 2 2" xfId="41629" xr:uid="{74641B94-DDE1-4B75-AC7B-2E44E3A3A20A}"/>
    <cellStyle name="Normal 9 4 5 5 2 3" xfId="6213" xr:uid="{0EC9ECCB-9D45-449F-8878-1CDEEDCC6E78}"/>
    <cellStyle name="Normal 9 4 5 5 2 4" xfId="5621" xr:uid="{F1EB7A1D-E261-42FA-882A-322FC56BA796}"/>
    <cellStyle name="Normal 9 4 5 6" xfId="4117" xr:uid="{47CFB373-4373-4519-BF2B-29ECF9AF89EF}"/>
    <cellStyle name="Normal 9 4 5 6 2" xfId="5003" xr:uid="{587E400B-16E5-4421-B067-6C6DC7C963AA}"/>
    <cellStyle name="Normal 9 4 5 6 2 2" xfId="41630" xr:uid="{526C1708-A298-4844-8823-3E44EB2A54E4}"/>
    <cellStyle name="Normal 9 4 5 6 2 3" xfId="6214" xr:uid="{00AC1FB0-7F14-4163-AE2C-BB78D0A943CB}"/>
    <cellStyle name="Normal 9 4 5 6 2 4" xfId="5622" xr:uid="{5B12612D-E5F2-4580-9C74-2D8271BFF4DC}"/>
    <cellStyle name="Normal 9 4 5 7" xfId="4991" xr:uid="{31C95486-046C-4A05-8B65-9510635C635C}"/>
    <cellStyle name="Normal 9 4 5 7 2" xfId="41618" xr:uid="{948CD519-6DF4-4686-9986-4658F1B34984}"/>
    <cellStyle name="Normal 9 4 5 7 3" xfId="6202" xr:uid="{A7E11B0F-851D-4CC1-B09C-3A96F5626990}"/>
    <cellStyle name="Normal 9 4 5 7 4" xfId="5610" xr:uid="{2A22B574-2B5C-4625-B581-65BDC2697800}"/>
    <cellStyle name="Normal 9 4 6" xfId="422" xr:uid="{AF6372BA-E4A6-4957-807F-C12E41A81D9D}"/>
    <cellStyle name="Normal 9 4 6 2" xfId="2445" xr:uid="{54AD2D28-FD6E-475F-A51B-5D3C6798598A}"/>
    <cellStyle name="Normal 9 4 6 2 2" xfId="2446" xr:uid="{56A00C76-1B8E-4D4F-9CB5-24CA08483D88}"/>
    <cellStyle name="Normal 9 4 6 2 2 2" xfId="5006" xr:uid="{BA405097-31CD-4F55-833B-57066EE76A6A}"/>
    <cellStyle name="Normal 9 4 6 2 2 2 2" xfId="41633" xr:uid="{79ABFF09-295C-4D63-9AAE-1C8E3662642F}"/>
    <cellStyle name="Normal 9 4 6 2 2 2 3" xfId="6217" xr:uid="{B6B626E8-28D3-47DC-AF4F-32005D9A0C7E}"/>
    <cellStyle name="Normal 9 4 6 2 2 2 4" xfId="5625" xr:uid="{5CC0A5A3-C154-47AB-8DFC-A3EF04621F4E}"/>
    <cellStyle name="Normal 9 4 6 2 3" xfId="4118" xr:uid="{14FD90F9-3279-4756-93EF-06FE4531507E}"/>
    <cellStyle name="Normal 9 4 6 2 3 2" xfId="5007" xr:uid="{28C29612-E8B3-4DD6-B2D2-4145E0E263C5}"/>
    <cellStyle name="Normal 9 4 6 2 3 2 2" xfId="41634" xr:uid="{635528C3-ED56-4B26-934C-9FF539519B75}"/>
    <cellStyle name="Normal 9 4 6 2 3 2 3" xfId="6218" xr:uid="{0D09CD2A-3A0C-461C-AB6A-3A9E9FBD5DAE}"/>
    <cellStyle name="Normal 9 4 6 2 3 2 4" xfId="5626" xr:uid="{C65A847B-76C8-4027-ADA6-617313F6FF4E}"/>
    <cellStyle name="Normal 9 4 6 2 4" xfId="4119" xr:uid="{4A4D7FF2-3BEE-494C-A63D-3D534D172E98}"/>
    <cellStyle name="Normal 9 4 6 2 4 2" xfId="5008" xr:uid="{07A66A31-B1CE-41EE-96D4-3A63367CD3B7}"/>
    <cellStyle name="Normal 9 4 6 2 4 2 2" xfId="41635" xr:uid="{7AADFEA0-B565-41E9-BBCA-41332EDCC995}"/>
    <cellStyle name="Normal 9 4 6 2 4 2 3" xfId="6219" xr:uid="{F6D28C63-0608-4D10-9936-E73CDCA9E43B}"/>
    <cellStyle name="Normal 9 4 6 2 4 2 4" xfId="5627" xr:uid="{4C8C7FBD-A3C9-4099-981D-F98DD3565339}"/>
    <cellStyle name="Normal 9 4 6 2 5" xfId="5005" xr:uid="{C4ACDF2A-8971-4C50-A068-66F1D877E8A9}"/>
    <cellStyle name="Normal 9 4 6 2 5 2" xfId="41632" xr:uid="{D898679F-9A30-4D9F-8FCD-54E9BB022770}"/>
    <cellStyle name="Normal 9 4 6 2 5 3" xfId="6216" xr:uid="{D0C480EA-8731-4BEB-B033-03143432B8F5}"/>
    <cellStyle name="Normal 9 4 6 2 5 4" xfId="5624" xr:uid="{52A71CA7-9182-43CA-8B07-8C040B9FF675}"/>
    <cellStyle name="Normal 9 4 6 3" xfId="2447" xr:uid="{E2125685-4620-49C7-959A-8D7A27ED03CA}"/>
    <cellStyle name="Normal 9 4 6 3 2" xfId="5009" xr:uid="{5FE86DB9-33D3-4FED-91EF-4EF086808433}"/>
    <cellStyle name="Normal 9 4 6 3 2 2" xfId="41636" xr:uid="{CEF42443-E5D8-4E3D-B5EE-FC2D84AE0A8F}"/>
    <cellStyle name="Normal 9 4 6 3 2 3" xfId="6220" xr:uid="{8CA959D9-84D9-4719-B9A2-78205D17C0CD}"/>
    <cellStyle name="Normal 9 4 6 3 2 4" xfId="5628" xr:uid="{00C05517-A4EC-416C-B4C0-6F0E9299CA5E}"/>
    <cellStyle name="Normal 9 4 6 4" xfId="4120" xr:uid="{48E71BDC-D9E8-4113-B48D-72FB188AAA09}"/>
    <cellStyle name="Normal 9 4 6 4 2" xfId="5010" xr:uid="{86BB40FF-793C-45CB-92C4-6B1E81A0BA2A}"/>
    <cellStyle name="Normal 9 4 6 4 2 2" xfId="41637" xr:uid="{4D99888C-4B50-415C-BA66-0E534FA089C8}"/>
    <cellStyle name="Normal 9 4 6 4 2 3" xfId="6221" xr:uid="{0C5BFABF-8B2E-4C17-91A9-DE56F3957527}"/>
    <cellStyle name="Normal 9 4 6 4 2 4" xfId="5629" xr:uid="{7BC20007-661C-48AE-BBC9-C1FE870E84AC}"/>
    <cellStyle name="Normal 9 4 6 5" xfId="4121" xr:uid="{4F7E0728-38E7-4B21-A615-9DBDD0C11B1D}"/>
    <cellStyle name="Normal 9 4 6 5 2" xfId="5011" xr:uid="{2C5433E2-2855-48D7-B654-51AB0A87BBFD}"/>
    <cellStyle name="Normal 9 4 6 5 2 2" xfId="41638" xr:uid="{12CD23EF-3C5C-4764-83AE-5BBABD8F91A3}"/>
    <cellStyle name="Normal 9 4 6 5 2 3" xfId="6222" xr:uid="{E7F628EF-9F88-4DB0-9731-DE42122B81C1}"/>
    <cellStyle name="Normal 9 4 6 5 2 4" xfId="5630" xr:uid="{3822612C-DDA3-485C-A8B4-0A22945CD190}"/>
    <cellStyle name="Normal 9 4 6 6" xfId="5004" xr:uid="{915E9B55-8DE4-4EE7-AA36-2E00609672DA}"/>
    <cellStyle name="Normal 9 4 6 6 2" xfId="41631" xr:uid="{B0E6DB15-3964-4F3A-909E-6A99883AF921}"/>
    <cellStyle name="Normal 9 4 6 6 3" xfId="6215" xr:uid="{BD84B403-4A2A-40D2-A527-184440282B4C}"/>
    <cellStyle name="Normal 9 4 6 6 4" xfId="5623" xr:uid="{E4C3D68A-9056-4D60-B0B2-526D0E388CF5}"/>
    <cellStyle name="Normal 9 4 7" xfId="2448" xr:uid="{8B1CF17D-3DA0-4B7B-9208-1A85413910D0}"/>
    <cellStyle name="Normal 9 4 7 2" xfId="2449" xr:uid="{B2C8CE78-71F7-4E4B-A1CA-0526FDF4FB89}"/>
    <cellStyle name="Normal 9 4 7 2 2" xfId="5013" xr:uid="{DB4731A8-8C7C-4061-8DB8-71C82DE96493}"/>
    <cellStyle name="Normal 9 4 7 2 2 2" xfId="41640" xr:uid="{8364FEDB-3365-42E4-A5E1-E64027804359}"/>
    <cellStyle name="Normal 9 4 7 2 2 3" xfId="6224" xr:uid="{6073836A-850F-4B59-B5A0-2D602C235241}"/>
    <cellStyle name="Normal 9 4 7 2 2 4" xfId="5632" xr:uid="{7A921F0E-98D3-45D1-9505-20F5188BB829}"/>
    <cellStyle name="Normal 9 4 7 3" xfId="4122" xr:uid="{75DF40A2-C69A-44D5-8875-4E60364E86C5}"/>
    <cellStyle name="Normal 9 4 7 3 2" xfId="5014" xr:uid="{05F6357A-8FE7-4B7E-889B-C1A2CFC77E48}"/>
    <cellStyle name="Normal 9 4 7 3 2 2" xfId="41641" xr:uid="{B8C5B977-F104-4101-AA96-13F6EC3E01A5}"/>
    <cellStyle name="Normal 9 4 7 3 2 3" xfId="6225" xr:uid="{B3E3C557-BE05-427E-8753-F8D50A572F0E}"/>
    <cellStyle name="Normal 9 4 7 3 2 4" xfId="5633" xr:uid="{FCB5B972-6730-451B-AD6A-2C292F451CD1}"/>
    <cellStyle name="Normal 9 4 7 4" xfId="4123" xr:uid="{24B481F0-D0E3-4B05-A199-4095208E6B97}"/>
    <cellStyle name="Normal 9 4 7 4 2" xfId="5015" xr:uid="{414A59FE-A199-4A18-B494-26CDE8872AE3}"/>
    <cellStyle name="Normal 9 4 7 4 2 2" xfId="41642" xr:uid="{0FB89FB1-7978-4C61-9E25-61DDE07DE20E}"/>
    <cellStyle name="Normal 9 4 7 4 2 3" xfId="6226" xr:uid="{BDB29B73-6DAF-4ECC-A1CE-24BD70E2F5EE}"/>
    <cellStyle name="Normal 9 4 7 4 2 4" xfId="5634" xr:uid="{2A3B7812-6CF2-4CA0-A8DD-5E61FA092EF4}"/>
    <cellStyle name="Normal 9 4 7 5" xfId="5012" xr:uid="{132A9B93-7BC2-4125-9282-C6E995AB2EC9}"/>
    <cellStyle name="Normal 9 4 7 5 2" xfId="41639" xr:uid="{17DA74FE-BE65-47F2-B798-70F6F7B35028}"/>
    <cellStyle name="Normal 9 4 7 5 3" xfId="6223" xr:uid="{5CF70053-11E3-472C-9888-146661EAB3DC}"/>
    <cellStyle name="Normal 9 4 7 5 4" xfId="5631" xr:uid="{EF4BA2EE-ABD3-4719-A5BF-892D01DAAD86}"/>
    <cellStyle name="Normal 9 4 8" xfId="2450" xr:uid="{81021CD4-34C4-4B0E-A69B-E7AF5A7C007C}"/>
    <cellStyle name="Normal 9 4 8 2" xfId="4124" xr:uid="{CF5BB040-DB8C-4E70-83A1-0EC9EBA02717}"/>
    <cellStyle name="Normal 9 4 8 2 2" xfId="5017" xr:uid="{0FBF0713-D30F-4254-98C0-699B0BFC00D1}"/>
    <cellStyle name="Normal 9 4 8 2 2 2" xfId="41644" xr:uid="{4693DE55-DD70-4B18-B65E-571D32ACB383}"/>
    <cellStyle name="Normal 9 4 8 2 2 3" xfId="6228" xr:uid="{304467F4-389F-47BE-B0A0-0CECC9823607}"/>
    <cellStyle name="Normal 9 4 8 2 2 4" xfId="5636" xr:uid="{EF39C17D-8FD4-479C-9E82-C37A223B33BC}"/>
    <cellStyle name="Normal 9 4 8 3" xfId="4125" xr:uid="{0381B730-DF7E-430E-8CF5-021B1CE75376}"/>
    <cellStyle name="Normal 9 4 8 3 2" xfId="5018" xr:uid="{ABCB0FD4-9818-4134-BFB4-3B396AF25B1C}"/>
    <cellStyle name="Normal 9 4 8 3 2 2" xfId="41645" xr:uid="{A0332E65-3EFE-4A67-A60E-1784FFC6A957}"/>
    <cellStyle name="Normal 9 4 8 3 2 3" xfId="6229" xr:uid="{3730527D-3AD3-42E2-8640-F41226F4A32E}"/>
    <cellStyle name="Normal 9 4 8 3 2 4" xfId="5637" xr:uid="{5B309702-0358-4640-AD82-1E56DA1CF35C}"/>
    <cellStyle name="Normal 9 4 8 4" xfId="4126" xr:uid="{28A21DE2-3DF5-4F65-9977-2DF1C7ABA3D8}"/>
    <cellStyle name="Normal 9 4 8 4 2" xfId="5019" xr:uid="{852507CE-9D9C-464C-AAB1-7ED8340F61DB}"/>
    <cellStyle name="Normal 9 4 8 4 2 2" xfId="41646" xr:uid="{AEAA5395-A122-4762-86D6-47D44421468A}"/>
    <cellStyle name="Normal 9 4 8 4 2 3" xfId="6230" xr:uid="{85AD1406-1827-4ABC-A4A9-A7DAFD694F54}"/>
    <cellStyle name="Normal 9 4 8 4 2 4" xfId="5638" xr:uid="{6A56D213-30A5-417B-8AA3-DFBC3B770983}"/>
    <cellStyle name="Normal 9 4 8 5" xfId="5016" xr:uid="{2F79624B-AFD7-4EA1-8DAB-999FAF2BE8F0}"/>
    <cellStyle name="Normal 9 4 8 5 2" xfId="41643" xr:uid="{F7D321D2-A18C-462E-BC02-30DE7232A609}"/>
    <cellStyle name="Normal 9 4 8 5 3" xfId="6227" xr:uid="{30121DEC-4A45-43C8-BE71-C307866BDF02}"/>
    <cellStyle name="Normal 9 4 8 5 4" xfId="5635" xr:uid="{79329A30-9879-4A66-8D0E-5681F0437308}"/>
    <cellStyle name="Normal 9 4 9" xfId="4127" xr:uid="{25637163-8464-4C1C-90F8-C636EA986A71}"/>
    <cellStyle name="Normal 9 4 9 2" xfId="5020" xr:uid="{24D8CF4D-16C8-4A9A-B151-BBE4AD14FAB0}"/>
    <cellStyle name="Normal 9 4 9 2 2" xfId="41647" xr:uid="{1998A308-10A0-4D82-8DFB-99F47D8D9472}"/>
    <cellStyle name="Normal 9 4 9 2 3" xfId="6231" xr:uid="{70E117E5-FD82-425A-874E-5E376A5E6017}"/>
    <cellStyle name="Normal 9 4 9 2 4" xfId="5639" xr:uid="{FD15A6E7-AD2E-4005-8D02-62058BCAD1BC}"/>
    <cellStyle name="Normal 9 5" xfId="182" xr:uid="{0A211469-7C17-493A-A5A6-A13E891FD12F}"/>
    <cellStyle name="Normal 9 5 10" xfId="4128" xr:uid="{814B51AC-DF7F-43B2-AF12-F84C6333B3B0}"/>
    <cellStyle name="Normal 9 5 10 2" xfId="5022" xr:uid="{BC924731-F774-423F-9967-318BAA0D6B89}"/>
    <cellStyle name="Normal 9 5 10 2 2" xfId="41649" xr:uid="{911BF34B-A0CD-4696-871F-800ADEF051E6}"/>
    <cellStyle name="Normal 9 5 10 2 3" xfId="6233" xr:uid="{68C6BDFA-EC94-467A-A20C-8C7CFA5B520E}"/>
    <cellStyle name="Normal 9 5 10 2 4" xfId="5641" xr:uid="{371EA15F-5906-4F45-A40E-C08B60D84F47}"/>
    <cellStyle name="Normal 9 5 11" xfId="4129" xr:uid="{747A71F6-8399-43D0-82D1-1A0849C9F264}"/>
    <cellStyle name="Normal 9 5 11 2" xfId="5023" xr:uid="{8C70B836-64CA-4005-BDB5-D86E996EE58E}"/>
    <cellStyle name="Normal 9 5 11 2 2" xfId="41650" xr:uid="{910AB26A-8027-468D-A4C6-3F037F496086}"/>
    <cellStyle name="Normal 9 5 11 2 3" xfId="6234" xr:uid="{6A0B9B24-9795-41AA-AE40-5CCC8DD42A84}"/>
    <cellStyle name="Normal 9 5 11 2 4" xfId="5642" xr:uid="{73237EAC-879B-44BC-A88C-97BCEF3A506C}"/>
    <cellStyle name="Normal 9 5 12" xfId="5021" xr:uid="{1D888628-5902-4EBD-A96C-5FF97B867F36}"/>
    <cellStyle name="Normal 9 5 12 2" xfId="41648" xr:uid="{7F3167B3-A7D8-4762-A86F-879D9532873C}"/>
    <cellStyle name="Normal 9 5 12 3" xfId="6232" xr:uid="{DDAB5625-C848-4237-B11E-7D495DEA4CC9}"/>
    <cellStyle name="Normal 9 5 12 4" xfId="5640" xr:uid="{BED8E335-006D-4C9A-9184-47A395340D16}"/>
    <cellStyle name="Normal 9 5 2" xfId="183" xr:uid="{D778CC7C-53DE-4BC1-962E-B6933B4C3DD2}"/>
    <cellStyle name="Normal 9 5 2 10" xfId="5024" xr:uid="{84509C18-E6AA-4D0A-8F92-8E7492915C47}"/>
    <cellStyle name="Normal 9 5 2 10 2" xfId="41651" xr:uid="{8B5DFFF9-62F3-4617-AFF1-CD06DCCF5242}"/>
    <cellStyle name="Normal 9 5 2 10 3" xfId="6235" xr:uid="{1222D3D5-FB43-450B-9CCC-E68DC24AF0B0}"/>
    <cellStyle name="Normal 9 5 2 10 4" xfId="5643" xr:uid="{BD429F83-F0F0-4ED8-B762-D33E760C3F59}"/>
    <cellStyle name="Normal 9 5 2 2" xfId="423" xr:uid="{3BE1ACEE-EC4B-476E-83FE-DE8A1A741F22}"/>
    <cellStyle name="Normal 9 5 2 2 2" xfId="872" xr:uid="{E3743305-3371-4B5F-B638-8961CE28F02A}"/>
    <cellStyle name="Normal 9 5 2 2 2 2" xfId="873" xr:uid="{B43572F1-268B-4E43-9806-E2A7CEF29A27}"/>
    <cellStyle name="Normal 9 5 2 2 2 2 2" xfId="2451" xr:uid="{D08BB054-271C-435D-B326-E104349394EF}"/>
    <cellStyle name="Normal 9 5 2 2 2 2 2 2" xfId="5028" xr:uid="{E4224E8B-39B8-4E42-980A-D7F252B4F540}"/>
    <cellStyle name="Normal 9 5 2 2 2 2 2 2 2" xfId="41655" xr:uid="{B846E06D-A44D-4206-95C9-11F4E7574C4E}"/>
    <cellStyle name="Normal 9 5 2 2 2 2 2 2 3" xfId="6239" xr:uid="{07DCDDF1-FFF6-4F76-AF59-CDF9029AEFD1}"/>
    <cellStyle name="Normal 9 5 2 2 2 2 2 2 4" xfId="5647" xr:uid="{803E2A09-2010-4E0C-8246-8F547E24002F}"/>
    <cellStyle name="Normal 9 5 2 2 2 2 3" xfId="4130" xr:uid="{63DC7CE0-609B-487F-88DF-0C8057304F2E}"/>
    <cellStyle name="Normal 9 5 2 2 2 2 3 2" xfId="5029" xr:uid="{320C5EF1-48E4-4958-A51C-8CC6AE2FCD95}"/>
    <cellStyle name="Normal 9 5 2 2 2 2 3 2 2" xfId="41656" xr:uid="{F304C346-9756-4A94-AD47-DA89AA802FFB}"/>
    <cellStyle name="Normal 9 5 2 2 2 2 3 2 3" xfId="6240" xr:uid="{9074BF42-813A-4922-9517-8CF39E53EDBC}"/>
    <cellStyle name="Normal 9 5 2 2 2 2 3 2 4" xfId="5648" xr:uid="{B0AA7A2A-1208-400A-ACC0-55BCA4BD575A}"/>
    <cellStyle name="Normal 9 5 2 2 2 2 4" xfId="4131" xr:uid="{AF309BE8-4584-48D1-8AA5-2744CF6F206E}"/>
    <cellStyle name="Normal 9 5 2 2 2 2 4 2" xfId="5030" xr:uid="{55500E7D-47EF-4D01-8440-325C43155865}"/>
    <cellStyle name="Normal 9 5 2 2 2 2 4 2 2" xfId="41657" xr:uid="{E14587A8-8D80-4B65-B411-4DFE0B1316B5}"/>
    <cellStyle name="Normal 9 5 2 2 2 2 4 2 3" xfId="6241" xr:uid="{1204B768-8698-422C-915D-BDCFEF6F340C}"/>
    <cellStyle name="Normal 9 5 2 2 2 2 4 2 4" xfId="5649" xr:uid="{A776E99D-723A-4DDE-97AF-E4654402B5FB}"/>
    <cellStyle name="Normal 9 5 2 2 2 2 5" xfId="5027" xr:uid="{DC4642D3-D397-40AB-8FF0-600E31D7F824}"/>
    <cellStyle name="Normal 9 5 2 2 2 2 5 2" xfId="41654" xr:uid="{2AC2F766-AB51-4977-A87A-472FC265EF08}"/>
    <cellStyle name="Normal 9 5 2 2 2 2 5 3" xfId="6238" xr:uid="{449333CD-3795-48A9-BDAB-3AECE2D42089}"/>
    <cellStyle name="Normal 9 5 2 2 2 2 5 4" xfId="5646" xr:uid="{1E47B31A-250C-4CFA-ABDC-7FE1C8A4291C}"/>
    <cellStyle name="Normal 9 5 2 2 2 3" xfId="2452" xr:uid="{91789C3A-D1F6-4EE6-92CF-152CE114F18B}"/>
    <cellStyle name="Normal 9 5 2 2 2 3 2" xfId="4132" xr:uid="{E0265E40-5A21-4AB9-A68D-1749BEB56A68}"/>
    <cellStyle name="Normal 9 5 2 2 2 3 2 2" xfId="5032" xr:uid="{785462B9-DE7A-4520-B843-C0C23438D3F4}"/>
    <cellStyle name="Normal 9 5 2 2 2 3 2 2 2" xfId="41659" xr:uid="{D08458CD-D288-4B8C-ABED-A9CEE53A6114}"/>
    <cellStyle name="Normal 9 5 2 2 2 3 2 2 3" xfId="6243" xr:uid="{81C9EAA4-E654-4421-9106-1ADB060AFDD1}"/>
    <cellStyle name="Normal 9 5 2 2 2 3 2 2 4" xfId="5651" xr:uid="{ECCE95C1-ABB5-4532-9997-CEDDD68DF918}"/>
    <cellStyle name="Normal 9 5 2 2 2 3 3" xfId="4133" xr:uid="{15B21AEC-F406-4C83-A42E-8A7A59D57A22}"/>
    <cellStyle name="Normal 9 5 2 2 2 3 3 2" xfId="5033" xr:uid="{A08F6CFF-6410-4DE7-88E6-F6D2C7803E48}"/>
    <cellStyle name="Normal 9 5 2 2 2 3 3 2 2" xfId="41660" xr:uid="{86071739-253A-4099-B338-8366FFE13574}"/>
    <cellStyle name="Normal 9 5 2 2 2 3 3 2 3" xfId="6244" xr:uid="{AC90C98A-14E9-4190-9C38-BD94E32D1F2D}"/>
    <cellStyle name="Normal 9 5 2 2 2 3 3 2 4" xfId="5652" xr:uid="{B4375290-3461-4D00-B63B-1A2C10CA102E}"/>
    <cellStyle name="Normal 9 5 2 2 2 3 4" xfId="4134" xr:uid="{4454E929-DE99-4AC6-B9E0-1813A7428B0D}"/>
    <cellStyle name="Normal 9 5 2 2 2 3 4 2" xfId="5034" xr:uid="{587351CD-E49C-4800-8D05-1AFDEB2D254A}"/>
    <cellStyle name="Normal 9 5 2 2 2 3 4 2 2" xfId="41661" xr:uid="{D8BE624D-171E-400D-952B-2A1B4359FD3C}"/>
    <cellStyle name="Normal 9 5 2 2 2 3 4 2 3" xfId="6245" xr:uid="{6FD03CBA-A7A8-46B8-A232-9BF4DC148FC4}"/>
    <cellStyle name="Normal 9 5 2 2 2 3 4 2 4" xfId="5653" xr:uid="{E94E7234-1121-4867-BD61-1C8DD2EB6D38}"/>
    <cellStyle name="Normal 9 5 2 2 2 3 5" xfId="5031" xr:uid="{41E3BBF9-8E00-4BFB-9BDF-469332B49285}"/>
    <cellStyle name="Normal 9 5 2 2 2 3 5 2" xfId="41658" xr:uid="{508FF27F-76B6-4BBC-B8C5-85AACFB5AD0C}"/>
    <cellStyle name="Normal 9 5 2 2 2 3 5 3" xfId="6242" xr:uid="{A963A907-9A6F-4C57-941B-729E8FBB1957}"/>
    <cellStyle name="Normal 9 5 2 2 2 3 5 4" xfId="5650" xr:uid="{C1FA48ED-80F6-4D38-A375-8220CED40D23}"/>
    <cellStyle name="Normal 9 5 2 2 2 4" xfId="4135" xr:uid="{B9C7F44B-8E7F-4BE3-A492-AC4BAC644837}"/>
    <cellStyle name="Normal 9 5 2 2 2 4 2" xfId="5035" xr:uid="{4F7CB20D-F273-4344-89A8-DD82310F62E1}"/>
    <cellStyle name="Normal 9 5 2 2 2 4 2 2" xfId="41662" xr:uid="{C213AD7A-2853-4709-A41F-6C11E8CD913E}"/>
    <cellStyle name="Normal 9 5 2 2 2 4 2 3" xfId="6246" xr:uid="{42809B58-1588-4271-ABC0-5523DECF9154}"/>
    <cellStyle name="Normal 9 5 2 2 2 4 2 4" xfId="5654" xr:uid="{0B7F7685-ABE6-4894-B471-4A1F3FB20AB6}"/>
    <cellStyle name="Normal 9 5 2 2 2 5" xfId="4136" xr:uid="{85798962-CF31-4F17-9D19-C48BA98FE2E8}"/>
    <cellStyle name="Normal 9 5 2 2 2 5 2" xfId="5036" xr:uid="{9F130C5A-37F8-47F7-B46D-DAF52BE8F063}"/>
    <cellStyle name="Normal 9 5 2 2 2 5 2 2" xfId="41663" xr:uid="{41E1EEBB-F77D-4AA6-A8AD-2147454BF3DD}"/>
    <cellStyle name="Normal 9 5 2 2 2 5 2 3" xfId="6247" xr:uid="{C734955E-1C1E-449A-9329-9C443CB31161}"/>
    <cellStyle name="Normal 9 5 2 2 2 5 2 4" xfId="5655" xr:uid="{82BF4097-639E-4451-B8B3-A77A39C68652}"/>
    <cellStyle name="Normal 9 5 2 2 2 6" xfId="4137" xr:uid="{4C68252D-D545-490D-8409-17CF25E66407}"/>
    <cellStyle name="Normal 9 5 2 2 2 6 2" xfId="5037" xr:uid="{231D5660-FECB-4C99-A863-CF7A22394085}"/>
    <cellStyle name="Normal 9 5 2 2 2 6 2 2" xfId="41664" xr:uid="{93DCEB33-3EDA-4305-8CE6-A7E8D0446908}"/>
    <cellStyle name="Normal 9 5 2 2 2 6 2 3" xfId="6248" xr:uid="{3BF9B7BD-5477-49EE-BA05-424AD1D12493}"/>
    <cellStyle name="Normal 9 5 2 2 2 6 2 4" xfId="5656" xr:uid="{ED703110-648F-4724-97CD-78DA02A35948}"/>
    <cellStyle name="Normal 9 5 2 2 2 7" xfId="5026" xr:uid="{79A334C1-1A0F-42D0-85CE-00FC5DB81094}"/>
    <cellStyle name="Normal 9 5 2 2 2 7 2" xfId="41653" xr:uid="{ED33141B-21F5-4EFB-9DB7-52B3379064B9}"/>
    <cellStyle name="Normal 9 5 2 2 2 7 3" xfId="6237" xr:uid="{10CF958E-60BB-4F30-A3F1-CC3E5E43A270}"/>
    <cellStyle name="Normal 9 5 2 2 2 7 4" xfId="5645" xr:uid="{AE90F6A4-451D-4F40-A5C8-99CD91DF7DFF}"/>
    <cellStyle name="Normal 9 5 2 2 3" xfId="874" xr:uid="{0BB36025-AAA8-439E-8A0D-A930D368CA3E}"/>
    <cellStyle name="Normal 9 5 2 2 3 2" xfId="2453" xr:uid="{09391C3D-BBF5-4E57-838C-0DAFB3B3E219}"/>
    <cellStyle name="Normal 9 5 2 2 3 2 2" xfId="4138" xr:uid="{989ABDB3-0BE4-45C4-BAB9-1693DC7D049E}"/>
    <cellStyle name="Normal 9 5 2 2 3 2 2 2" xfId="5040" xr:uid="{DD4B6F64-F202-4947-BA36-D0717558A4C1}"/>
    <cellStyle name="Normal 9 5 2 2 3 2 2 2 2" xfId="41667" xr:uid="{A30C07CE-FEA9-4B57-ACBF-D6E6AE969140}"/>
    <cellStyle name="Normal 9 5 2 2 3 2 2 2 3" xfId="6251" xr:uid="{7B39D0CE-6700-48A1-9B87-9EE1A45E0596}"/>
    <cellStyle name="Normal 9 5 2 2 3 2 2 2 4" xfId="5659" xr:uid="{B0191CCB-6C81-4CD4-98A3-E2F6EA720741}"/>
    <cellStyle name="Normal 9 5 2 2 3 2 3" xfId="4139" xr:uid="{556F867A-2A7F-4463-AA4D-A86B9C6E0D36}"/>
    <cellStyle name="Normal 9 5 2 2 3 2 3 2" xfId="5041" xr:uid="{6D76752B-8A05-4FC7-BC00-3CAE6AA0AEA1}"/>
    <cellStyle name="Normal 9 5 2 2 3 2 3 2 2" xfId="41668" xr:uid="{0FE3B306-91FD-44DC-8052-0EF39CC5EE62}"/>
    <cellStyle name="Normal 9 5 2 2 3 2 3 2 3" xfId="6252" xr:uid="{2DFD3B2A-75FB-4D01-81CB-AF5F999E0CA3}"/>
    <cellStyle name="Normal 9 5 2 2 3 2 3 2 4" xfId="5660" xr:uid="{671950CA-9EF1-4AEF-9FF1-74EAB2A36BCF}"/>
    <cellStyle name="Normal 9 5 2 2 3 2 4" xfId="4140" xr:uid="{A8DDD33A-6541-4031-A2FA-A6AECB2EB02D}"/>
    <cellStyle name="Normal 9 5 2 2 3 2 4 2" xfId="5042" xr:uid="{5D6D7828-DEE1-4DF8-A3B6-FAFE1DC16292}"/>
    <cellStyle name="Normal 9 5 2 2 3 2 4 2 2" xfId="41669" xr:uid="{3269BB75-9801-41D2-B752-BBEE8988D0CA}"/>
    <cellStyle name="Normal 9 5 2 2 3 2 4 2 3" xfId="6253" xr:uid="{44AEAAB3-4E62-41A6-BEB1-47BE20024786}"/>
    <cellStyle name="Normal 9 5 2 2 3 2 4 2 4" xfId="5661" xr:uid="{0F2FFF86-5F7E-41CD-9B73-537733848F58}"/>
    <cellStyle name="Normal 9 5 2 2 3 2 5" xfId="5039" xr:uid="{F83C3B46-FB6F-4B75-9D06-340E8FA0B49D}"/>
    <cellStyle name="Normal 9 5 2 2 3 2 5 2" xfId="41666" xr:uid="{C8A11F7E-FDB4-4EEA-A07F-34F37B8A684D}"/>
    <cellStyle name="Normal 9 5 2 2 3 2 5 3" xfId="6250" xr:uid="{A6538985-A9BD-43D0-8692-417BCFC20CE5}"/>
    <cellStyle name="Normal 9 5 2 2 3 2 5 4" xfId="5658" xr:uid="{7715C009-4344-4B1A-B5EE-7714461B0C8D}"/>
    <cellStyle name="Normal 9 5 2 2 3 3" xfId="4141" xr:uid="{6303D133-365B-4B1F-A09D-26CC73F9748A}"/>
    <cellStyle name="Normal 9 5 2 2 3 3 2" xfId="5043" xr:uid="{15CEF0A1-5378-4A38-87A6-4486025F4895}"/>
    <cellStyle name="Normal 9 5 2 2 3 3 2 2" xfId="41670" xr:uid="{D2E38EF0-AC87-423F-B5B3-AC803688940F}"/>
    <cellStyle name="Normal 9 5 2 2 3 3 2 3" xfId="6254" xr:uid="{1020BC95-6292-4D38-AE31-FA1CA74A66B4}"/>
    <cellStyle name="Normal 9 5 2 2 3 3 2 4" xfId="5662" xr:uid="{94FA503E-C687-424A-A9F1-C140961FE270}"/>
    <cellStyle name="Normal 9 5 2 2 3 4" xfId="4142" xr:uid="{722A4926-B2B8-41AA-ABE2-94A465665DF5}"/>
    <cellStyle name="Normal 9 5 2 2 3 4 2" xfId="5044" xr:uid="{204F8FEE-D3A3-40A7-B386-A33FDC29C03E}"/>
    <cellStyle name="Normal 9 5 2 2 3 4 2 2" xfId="41671" xr:uid="{7D476F03-5B5A-4268-8887-E1349F1229F9}"/>
    <cellStyle name="Normal 9 5 2 2 3 4 2 3" xfId="6255" xr:uid="{453C8CEB-C1B4-4AE2-89D4-0C057AE12523}"/>
    <cellStyle name="Normal 9 5 2 2 3 4 2 4" xfId="5663" xr:uid="{8798FBDC-585A-40D6-9575-E838468A9B35}"/>
    <cellStyle name="Normal 9 5 2 2 3 5" xfId="4143" xr:uid="{25523236-3C05-41F7-B5D2-BA5DAFC21C2A}"/>
    <cellStyle name="Normal 9 5 2 2 3 5 2" xfId="5045" xr:uid="{57F956D0-2E33-4E64-BD90-64DC84129CCD}"/>
    <cellStyle name="Normal 9 5 2 2 3 5 2 2" xfId="41672" xr:uid="{1BD2C91A-9E65-4F37-82FC-6EE24C319E5D}"/>
    <cellStyle name="Normal 9 5 2 2 3 5 2 3" xfId="6256" xr:uid="{67F899D6-07D2-4A5D-9FDA-43CEEC3CA514}"/>
    <cellStyle name="Normal 9 5 2 2 3 5 2 4" xfId="5664" xr:uid="{9F6A6FA4-821E-4EFA-8E3F-D7C54C00F3DE}"/>
    <cellStyle name="Normal 9 5 2 2 3 6" xfId="5038" xr:uid="{0A59ED71-1FDA-4EB1-989C-553A7C162F8B}"/>
    <cellStyle name="Normal 9 5 2 2 3 6 2" xfId="41665" xr:uid="{65832FB8-9837-4D48-A143-1F9502ED8D31}"/>
    <cellStyle name="Normal 9 5 2 2 3 6 3" xfId="6249" xr:uid="{E5F7DB05-5654-4CBC-8D84-A196E3C22851}"/>
    <cellStyle name="Normal 9 5 2 2 3 6 4" xfId="5657" xr:uid="{F4FC1537-D76E-40EC-A470-A3B838D7CF20}"/>
    <cellStyle name="Normal 9 5 2 2 4" xfId="2454" xr:uid="{BFED1005-D178-41D5-A2BD-7C26036DBC5D}"/>
    <cellStyle name="Normal 9 5 2 2 4 2" xfId="4144" xr:uid="{AA31C691-F578-4AA9-931B-3C3F470DB671}"/>
    <cellStyle name="Normal 9 5 2 2 4 2 2" xfId="5047" xr:uid="{B2165E0A-5074-4BE7-88FB-90AEBA461D4C}"/>
    <cellStyle name="Normal 9 5 2 2 4 2 2 2" xfId="41674" xr:uid="{A7DEB3BB-953A-4FB5-ADCD-769426602E14}"/>
    <cellStyle name="Normal 9 5 2 2 4 2 2 3" xfId="6258" xr:uid="{CE62C410-EAAF-4EB5-9AFE-02FC01E9C10F}"/>
    <cellStyle name="Normal 9 5 2 2 4 2 2 4" xfId="5666" xr:uid="{F50FCAC6-6709-4779-BC32-DEA0FE59BFC6}"/>
    <cellStyle name="Normal 9 5 2 2 4 3" xfId="4145" xr:uid="{B600379B-88E8-4FD6-8F6F-94789AE62C56}"/>
    <cellStyle name="Normal 9 5 2 2 4 3 2" xfId="5048" xr:uid="{21F39290-A265-4241-8F73-E0A868647F0A}"/>
    <cellStyle name="Normal 9 5 2 2 4 3 2 2" xfId="41675" xr:uid="{5614666D-71B2-4584-8C3C-C4075E03724F}"/>
    <cellStyle name="Normal 9 5 2 2 4 3 2 3" xfId="6259" xr:uid="{84DB7264-3A7A-47C6-BC12-2B1C0B2169FF}"/>
    <cellStyle name="Normal 9 5 2 2 4 3 2 4" xfId="5667" xr:uid="{8930D066-610D-4993-84AB-154FF052977F}"/>
    <cellStyle name="Normal 9 5 2 2 4 4" xfId="4146" xr:uid="{3422DD17-F8D9-4761-B009-01E27DDD4F2A}"/>
    <cellStyle name="Normal 9 5 2 2 4 4 2" xfId="5049" xr:uid="{540723A2-E0ED-40CE-B72C-F2EF27A7D72A}"/>
    <cellStyle name="Normal 9 5 2 2 4 4 2 2" xfId="41676" xr:uid="{B1EDDE3C-F47E-4F67-BD26-385EDE2CE219}"/>
    <cellStyle name="Normal 9 5 2 2 4 4 2 3" xfId="6260" xr:uid="{0CCDED29-3FC2-42E6-941A-4425B1EE8059}"/>
    <cellStyle name="Normal 9 5 2 2 4 4 2 4" xfId="5668" xr:uid="{864C5A9A-1C87-43F7-A845-9636581F5C0E}"/>
    <cellStyle name="Normal 9 5 2 2 4 5" xfId="5046" xr:uid="{3AFEF84D-CDDB-420F-A70D-2CB73D0C3B7D}"/>
    <cellStyle name="Normal 9 5 2 2 4 5 2" xfId="41673" xr:uid="{5EF9C34C-3AF0-4BF3-AC92-5D8FA4EDDBBC}"/>
    <cellStyle name="Normal 9 5 2 2 4 5 3" xfId="6257" xr:uid="{2A81531D-DEBD-4C7E-A256-531B86CB2850}"/>
    <cellStyle name="Normal 9 5 2 2 4 5 4" xfId="5665" xr:uid="{345B056F-F83D-4633-B84B-47018A29617F}"/>
    <cellStyle name="Normal 9 5 2 2 5" xfId="4147" xr:uid="{7E9C4B76-B274-49ED-BCE1-B4C58F2C6DB6}"/>
    <cellStyle name="Normal 9 5 2 2 5 2" xfId="4148" xr:uid="{47EED0B7-CE1A-4C44-BF8A-5C8CEB1A1EB9}"/>
    <cellStyle name="Normal 9 5 2 2 5 2 2" xfId="5051" xr:uid="{834F638C-8E42-4D71-8815-72A155B085E4}"/>
    <cellStyle name="Normal 9 5 2 2 5 2 2 2" xfId="41678" xr:uid="{8BA2A752-8464-48D5-BAAF-815EA54FE418}"/>
    <cellStyle name="Normal 9 5 2 2 5 2 2 3" xfId="6262" xr:uid="{CDFF54BE-0190-413E-B9D7-265FCE8DB924}"/>
    <cellStyle name="Normal 9 5 2 2 5 2 2 4" xfId="5670" xr:uid="{F0ABE16D-F370-480C-919C-901C17A9782C}"/>
    <cellStyle name="Normal 9 5 2 2 5 3" xfId="4149" xr:uid="{0B1DCBB3-04F3-4246-9E21-808AE8D8FEB6}"/>
    <cellStyle name="Normal 9 5 2 2 5 3 2" xfId="5052" xr:uid="{0101FB63-2D2B-4E7E-BFEE-FBD495D25A77}"/>
    <cellStyle name="Normal 9 5 2 2 5 3 2 2" xfId="41679" xr:uid="{10AC18A1-6181-442D-A1D0-F8FA62F2E25B}"/>
    <cellStyle name="Normal 9 5 2 2 5 3 2 3" xfId="6263" xr:uid="{9FC323D1-514A-4A84-BCAE-53153AC8F728}"/>
    <cellStyle name="Normal 9 5 2 2 5 3 2 4" xfId="5671" xr:uid="{9AD94B56-CFF6-4B6C-8030-1C84BA7C0086}"/>
    <cellStyle name="Normal 9 5 2 2 5 4" xfId="4150" xr:uid="{7DB4D307-05D9-41E7-A607-012F5D879162}"/>
    <cellStyle name="Normal 9 5 2 2 5 4 2" xfId="5053" xr:uid="{BDAFEB00-2E3E-4E8C-95B4-D88E452B247F}"/>
    <cellStyle name="Normal 9 5 2 2 5 4 2 2" xfId="41680" xr:uid="{82030284-C76B-446E-BB17-53DA477E5736}"/>
    <cellStyle name="Normal 9 5 2 2 5 4 2 3" xfId="6264" xr:uid="{30C6682A-6D75-41CE-8EDB-70F9410D2F57}"/>
    <cellStyle name="Normal 9 5 2 2 5 4 2 4" xfId="5672" xr:uid="{9CE93C64-6F93-4AEA-A948-46C24F847E7F}"/>
    <cellStyle name="Normal 9 5 2 2 5 5" xfId="5050" xr:uid="{0428F0BC-9340-4393-8F8A-16A603CE0AB5}"/>
    <cellStyle name="Normal 9 5 2 2 5 5 2" xfId="41677" xr:uid="{3885CF74-42D7-4E9E-8B90-4849A2065A39}"/>
    <cellStyle name="Normal 9 5 2 2 5 5 3" xfId="6261" xr:uid="{E0165D20-A765-4B8A-9949-6A894F900001}"/>
    <cellStyle name="Normal 9 5 2 2 5 5 4" xfId="5669" xr:uid="{75146AF7-04F3-4934-A931-F696735C7FE6}"/>
    <cellStyle name="Normal 9 5 2 2 6" xfId="4151" xr:uid="{69A6E8CA-6A99-4210-9E43-028130D895EE}"/>
    <cellStyle name="Normal 9 5 2 2 6 2" xfId="5054" xr:uid="{E3C1A163-E7AE-46EF-B27E-44C580D9B85E}"/>
    <cellStyle name="Normal 9 5 2 2 6 2 2" xfId="41681" xr:uid="{F39DF35D-FB45-43F0-9B56-22551B0EC8C8}"/>
    <cellStyle name="Normal 9 5 2 2 6 2 3" xfId="6265" xr:uid="{F97D706E-0BCA-41A8-9AE1-F5A938C65069}"/>
    <cellStyle name="Normal 9 5 2 2 6 2 4" xfId="5673" xr:uid="{FA768EAD-1C5E-4E5A-8AC6-59B82D999A95}"/>
    <cellStyle name="Normal 9 5 2 2 7" xfId="4152" xr:uid="{761BFF32-B5EE-4DF5-AE36-EB7F7D1A6983}"/>
    <cellStyle name="Normal 9 5 2 2 7 2" xfId="5055" xr:uid="{E38262E3-0B8F-4D70-9BA4-7D917A22CC84}"/>
    <cellStyle name="Normal 9 5 2 2 7 2 2" xfId="41682" xr:uid="{E3378CF4-5B0A-467E-93EC-5063C13B7851}"/>
    <cellStyle name="Normal 9 5 2 2 7 2 3" xfId="6266" xr:uid="{8399D069-66E6-4862-9A95-873D7748ED0C}"/>
    <cellStyle name="Normal 9 5 2 2 7 2 4" xfId="5674" xr:uid="{DCB32DFE-E2C5-435F-B51F-47BAC6B6D755}"/>
    <cellStyle name="Normal 9 5 2 2 8" xfId="4153" xr:uid="{D9AB592A-BA70-4183-9AED-481ACC1C9330}"/>
    <cellStyle name="Normal 9 5 2 2 8 2" xfId="5056" xr:uid="{6539032A-0076-49D7-92F5-33436D32CF33}"/>
    <cellStyle name="Normal 9 5 2 2 8 2 2" xfId="41683" xr:uid="{8D994C46-35B8-49C3-9B20-08D01FE92330}"/>
    <cellStyle name="Normal 9 5 2 2 8 2 3" xfId="6267" xr:uid="{958ADC3F-3175-4152-88F5-BC26ED0DF524}"/>
    <cellStyle name="Normal 9 5 2 2 8 2 4" xfId="5675" xr:uid="{6F154ECA-8763-4B03-A15D-A84B02A11CA4}"/>
    <cellStyle name="Normal 9 5 2 2 9" xfId="5025" xr:uid="{CABD13C8-3FF2-4181-8E86-0A15B013F66C}"/>
    <cellStyle name="Normal 9 5 2 2 9 2" xfId="41652" xr:uid="{04FDEFDF-3CCA-4E5A-A810-43CB6EFE7C34}"/>
    <cellStyle name="Normal 9 5 2 2 9 3" xfId="6236" xr:uid="{91D22AF1-BE3F-46E1-A542-B79F52ED0A55}"/>
    <cellStyle name="Normal 9 5 2 2 9 4" xfId="5644" xr:uid="{48487346-AE93-47D9-867E-ED5D5DFF40AB}"/>
    <cellStyle name="Normal 9 5 2 3" xfId="875" xr:uid="{5427134C-69A8-4BB9-BAAD-A60D024F2C65}"/>
    <cellStyle name="Normal 9 5 2 3 2" xfId="876" xr:uid="{8C17E6C6-1B24-44AC-880F-38682472B5AA}"/>
    <cellStyle name="Normal 9 5 2 3 2 2" xfId="877" xr:uid="{5EFF5C9F-D067-4DA8-8163-8FCF73FC3BF8}"/>
    <cellStyle name="Normal 9 5 2 3 2 2 2" xfId="5059" xr:uid="{ABD2E9FA-6C55-4D96-941B-2A8D360979A0}"/>
    <cellStyle name="Normal 9 5 2 3 2 2 2 2" xfId="41686" xr:uid="{23110F79-6E36-4DE4-B42F-5C00583D9BD1}"/>
    <cellStyle name="Normal 9 5 2 3 2 2 2 3" xfId="6270" xr:uid="{9F70DDDD-0ECA-42C9-83C9-F502CE415165}"/>
    <cellStyle name="Normal 9 5 2 3 2 2 2 4" xfId="5678" xr:uid="{18EA34BE-E747-4897-A6B0-59E425A34DA8}"/>
    <cellStyle name="Normal 9 5 2 3 2 3" xfId="4154" xr:uid="{3A10A0CF-B6E8-41C7-B799-0C8D438A5552}"/>
    <cellStyle name="Normal 9 5 2 3 2 3 2" xfId="5060" xr:uid="{CFC8A891-ED3A-44F0-8A18-00F67B5EA86C}"/>
    <cellStyle name="Normal 9 5 2 3 2 3 2 2" xfId="41687" xr:uid="{30C72036-1413-4780-B532-FFAB62CEC6E0}"/>
    <cellStyle name="Normal 9 5 2 3 2 3 2 3" xfId="6271" xr:uid="{B2CA57A3-CCCA-4461-AEC0-22027E677CFF}"/>
    <cellStyle name="Normal 9 5 2 3 2 3 2 4" xfId="5679" xr:uid="{71B16996-3F97-43B6-81E7-3246C97001C6}"/>
    <cellStyle name="Normal 9 5 2 3 2 4" xfId="4155" xr:uid="{D96E6729-1027-46C2-9900-7B479A7BBB66}"/>
    <cellStyle name="Normal 9 5 2 3 2 4 2" xfId="5061" xr:uid="{B2ECD66A-37EF-4E47-9AEC-5E11225D91AA}"/>
    <cellStyle name="Normal 9 5 2 3 2 4 2 2" xfId="41688" xr:uid="{DD0FAB93-5081-4349-B4CC-E1A5B328E73A}"/>
    <cellStyle name="Normal 9 5 2 3 2 4 2 3" xfId="6272" xr:uid="{BA1D9313-03F1-4E31-94AB-4AE68C4F4612}"/>
    <cellStyle name="Normal 9 5 2 3 2 4 2 4" xfId="5680" xr:uid="{8DFA8A1B-697C-43AE-9F63-6CE4B42B2D67}"/>
    <cellStyle name="Normal 9 5 2 3 2 5" xfId="5058" xr:uid="{EF38DB7B-6E9D-45DC-9E1B-6F0E1606E1FC}"/>
    <cellStyle name="Normal 9 5 2 3 2 5 2" xfId="41685" xr:uid="{5B5C3D54-C8B0-41FC-9A57-85873663F7E6}"/>
    <cellStyle name="Normal 9 5 2 3 2 5 3" xfId="6269" xr:uid="{0C2EB5AD-8447-417A-BFA9-3980139FD2AE}"/>
    <cellStyle name="Normal 9 5 2 3 2 5 4" xfId="5677" xr:uid="{96D87775-7C49-4A68-B01F-03A1BF88AC2D}"/>
    <cellStyle name="Normal 9 5 2 3 3" xfId="878" xr:uid="{DCC3C2E5-0860-43E8-A00D-FFA892146588}"/>
    <cellStyle name="Normal 9 5 2 3 3 2" xfId="4156" xr:uid="{03B4B558-CD34-4AA3-AB46-6FAD2B536B53}"/>
    <cellStyle name="Normal 9 5 2 3 3 2 2" xfId="5063" xr:uid="{E21D5DA0-6633-4885-8AFD-2F383B5B95DC}"/>
    <cellStyle name="Normal 9 5 2 3 3 2 2 2" xfId="41690" xr:uid="{AF72BA14-4034-4F97-A3C7-2FEEF10A758D}"/>
    <cellStyle name="Normal 9 5 2 3 3 2 2 3" xfId="6274" xr:uid="{E08B42AE-F727-46B7-8E98-97484787AC91}"/>
    <cellStyle name="Normal 9 5 2 3 3 2 2 4" xfId="5682" xr:uid="{46C75AF4-349F-4F3C-AF36-F3E63B20D387}"/>
    <cellStyle name="Normal 9 5 2 3 3 3" xfId="4157" xr:uid="{C4E04D91-129E-4F51-8479-AF6923672365}"/>
    <cellStyle name="Normal 9 5 2 3 3 3 2" xfId="5064" xr:uid="{BA23A3C8-1951-4CCA-8A9D-42B79479D919}"/>
    <cellStyle name="Normal 9 5 2 3 3 3 2 2" xfId="41691" xr:uid="{F3444FC2-4AD7-40C2-B73C-EEC7BBFB62EB}"/>
    <cellStyle name="Normal 9 5 2 3 3 3 2 3" xfId="6275" xr:uid="{C8472DC2-76A2-470D-B8A6-24AF248F32AD}"/>
    <cellStyle name="Normal 9 5 2 3 3 3 2 4" xfId="5683" xr:uid="{A84DAB70-CDF0-43C0-815B-D1C4DDDD2A94}"/>
    <cellStyle name="Normal 9 5 2 3 3 4" xfId="4158" xr:uid="{6619382E-3A02-4985-B412-129812F8CADF}"/>
    <cellStyle name="Normal 9 5 2 3 3 4 2" xfId="5065" xr:uid="{5B9922EB-2AA3-443A-8977-ECB4D81D2DAD}"/>
    <cellStyle name="Normal 9 5 2 3 3 4 2 2" xfId="41692" xr:uid="{A7A114DE-2C72-4FDC-BC77-1ECE8374A97A}"/>
    <cellStyle name="Normal 9 5 2 3 3 4 2 3" xfId="6276" xr:uid="{B15C33EC-A734-49CF-91B5-0BED5DA4F69B}"/>
    <cellStyle name="Normal 9 5 2 3 3 4 2 4" xfId="5684" xr:uid="{89862E0F-9C6D-466C-8D2C-9D1D679F8193}"/>
    <cellStyle name="Normal 9 5 2 3 3 5" xfId="5062" xr:uid="{C6E1CE16-52D7-41D5-A4AA-8539DD0A3F02}"/>
    <cellStyle name="Normal 9 5 2 3 3 5 2" xfId="41689" xr:uid="{915D4653-04AF-496B-801F-396C1AE0D4DF}"/>
    <cellStyle name="Normal 9 5 2 3 3 5 3" xfId="6273" xr:uid="{C88DA56B-3775-47BE-9A3C-FD9D90C9FEE2}"/>
    <cellStyle name="Normal 9 5 2 3 3 5 4" xfId="5681" xr:uid="{37819898-E0CF-42FD-A304-B5384916F53F}"/>
    <cellStyle name="Normal 9 5 2 3 4" xfId="4159" xr:uid="{CB2C1FA2-0494-4F7F-8CC2-B2B26F4151FD}"/>
    <cellStyle name="Normal 9 5 2 3 4 2" xfId="5066" xr:uid="{6C3B64CF-F06B-4539-B646-33DE8F3C4D8E}"/>
    <cellStyle name="Normal 9 5 2 3 4 2 2" xfId="41693" xr:uid="{3711BB6C-85A3-4860-A686-8BF398DAF061}"/>
    <cellStyle name="Normal 9 5 2 3 4 2 3" xfId="6277" xr:uid="{9E7D8C5C-BC59-49FD-934C-0A65677B1F24}"/>
    <cellStyle name="Normal 9 5 2 3 4 2 4" xfId="5685" xr:uid="{72787172-7736-4612-97FB-F1AAB807F3DB}"/>
    <cellStyle name="Normal 9 5 2 3 5" xfId="4160" xr:uid="{D47F3292-FA8C-48F4-926E-F7B23ADC253F}"/>
    <cellStyle name="Normal 9 5 2 3 5 2" xfId="5067" xr:uid="{803C5BB8-F652-4F63-961E-CCDCE698022B}"/>
    <cellStyle name="Normal 9 5 2 3 5 2 2" xfId="41694" xr:uid="{618BDEEB-C37D-4D3C-843A-DF23E7EE355A}"/>
    <cellStyle name="Normal 9 5 2 3 5 2 3" xfId="6278" xr:uid="{571EF69F-3C04-4467-898E-651837B5376D}"/>
    <cellStyle name="Normal 9 5 2 3 5 2 4" xfId="5686" xr:uid="{2E20866A-8F50-4EDD-800E-BC289F056D1F}"/>
    <cellStyle name="Normal 9 5 2 3 6" xfId="4161" xr:uid="{516C59C3-AD6A-427A-B636-4724165485CE}"/>
    <cellStyle name="Normal 9 5 2 3 6 2" xfId="5068" xr:uid="{3F6256A6-5A87-4702-9A15-1A99C0EE32A6}"/>
    <cellStyle name="Normal 9 5 2 3 6 2 2" xfId="41695" xr:uid="{E1EBF6BB-7948-41A8-89B7-F803E1AE833D}"/>
    <cellStyle name="Normal 9 5 2 3 6 2 3" xfId="6279" xr:uid="{AE3C572D-A337-435F-9841-70C9BBDB8FCB}"/>
    <cellStyle name="Normal 9 5 2 3 6 2 4" xfId="5687" xr:uid="{769A5CC7-E2CD-4C08-A45E-4909402EF5EE}"/>
    <cellStyle name="Normal 9 5 2 3 7" xfId="5057" xr:uid="{23B76F77-2EE3-4A40-B276-CC61EA8A3268}"/>
    <cellStyle name="Normal 9 5 2 3 7 2" xfId="41684" xr:uid="{2EDCD1A6-089E-4CA4-9C57-B3CC44F35D0B}"/>
    <cellStyle name="Normal 9 5 2 3 7 3" xfId="6268" xr:uid="{D13350AE-F7D7-4030-AC6D-F8CA5FF09B30}"/>
    <cellStyle name="Normal 9 5 2 3 7 4" xfId="5676" xr:uid="{505FCAA9-13D4-4EA3-BE97-83E2B5A5F7AB}"/>
    <cellStyle name="Normal 9 5 2 4" xfId="879" xr:uid="{82B5AEFA-9F3D-4281-BBE1-8CD124DB4E07}"/>
    <cellStyle name="Normal 9 5 2 4 2" xfId="880" xr:uid="{B0D40061-EAB7-4971-9F60-975B250E81E9}"/>
    <cellStyle name="Normal 9 5 2 4 2 2" xfId="4162" xr:uid="{B3E4B95A-E284-4FA8-913D-38C5C32157E7}"/>
    <cellStyle name="Normal 9 5 2 4 2 2 2" xfId="5071" xr:uid="{8DA9C532-3ACC-40A8-85CE-E5379F55F0F6}"/>
    <cellStyle name="Normal 9 5 2 4 2 2 2 2" xfId="41698" xr:uid="{0C07BE04-AFB2-4CB8-B160-1037A0132F03}"/>
    <cellStyle name="Normal 9 5 2 4 2 2 2 3" xfId="6282" xr:uid="{A00D6A8D-C215-46C0-A8A7-833BFD67192F}"/>
    <cellStyle name="Normal 9 5 2 4 2 2 2 4" xfId="5690" xr:uid="{E41A899E-89F0-422B-BCFF-B47366964A4F}"/>
    <cellStyle name="Normal 9 5 2 4 2 3" xfId="4163" xr:uid="{062901A0-D227-46A4-804F-E5A200EE6049}"/>
    <cellStyle name="Normal 9 5 2 4 2 3 2" xfId="5072" xr:uid="{6AC9DF8E-7BE8-4CE3-9DB1-245EBBB7764B}"/>
    <cellStyle name="Normal 9 5 2 4 2 3 2 2" xfId="41699" xr:uid="{B97CB173-B8A9-4B6C-9AA6-71A34CCDFEB2}"/>
    <cellStyle name="Normal 9 5 2 4 2 3 2 3" xfId="6283" xr:uid="{3C9F97AA-8E15-4E32-B48B-377525AD984E}"/>
    <cellStyle name="Normal 9 5 2 4 2 3 2 4" xfId="5691" xr:uid="{B9D6C8A8-24A1-4D91-B06D-6B90EA8E6E57}"/>
    <cellStyle name="Normal 9 5 2 4 2 4" xfId="4164" xr:uid="{DF37A4B6-390A-4A7A-B8CA-26898E6A2417}"/>
    <cellStyle name="Normal 9 5 2 4 2 4 2" xfId="5073" xr:uid="{D24C774D-A6A5-4DA7-9A52-2EF25E3CA873}"/>
    <cellStyle name="Normal 9 5 2 4 2 4 2 2" xfId="41700" xr:uid="{9161E56D-08F9-449A-B406-7A146A15D008}"/>
    <cellStyle name="Normal 9 5 2 4 2 4 2 3" xfId="6284" xr:uid="{785D3F55-640D-4866-89C2-0D7DF171C6AF}"/>
    <cellStyle name="Normal 9 5 2 4 2 4 2 4" xfId="5692" xr:uid="{1CD3C174-0E91-40C3-9D7F-2A6816CE6068}"/>
    <cellStyle name="Normal 9 5 2 4 2 5" xfId="5070" xr:uid="{FC54D8D0-C0D4-4B9F-9B6E-CB67327BBD14}"/>
    <cellStyle name="Normal 9 5 2 4 2 5 2" xfId="41697" xr:uid="{BE03C39B-DE9D-4D61-B45C-9C7158F9B279}"/>
    <cellStyle name="Normal 9 5 2 4 2 5 3" xfId="6281" xr:uid="{249461AD-C121-4015-B560-68EB2C88DA0D}"/>
    <cellStyle name="Normal 9 5 2 4 2 5 4" xfId="5689" xr:uid="{54EDA1C5-E231-4B53-8570-3A45BAD05FEB}"/>
    <cellStyle name="Normal 9 5 2 4 3" xfId="4165" xr:uid="{4AEC9909-20BC-4FD9-A856-6875EBD6B144}"/>
    <cellStyle name="Normal 9 5 2 4 3 2" xfId="5074" xr:uid="{9902C13B-037A-4F7C-A8B8-118F2E93F7B6}"/>
    <cellStyle name="Normal 9 5 2 4 3 2 2" xfId="41701" xr:uid="{3C73F514-7168-4C96-BDF1-17065BD73BFE}"/>
    <cellStyle name="Normal 9 5 2 4 3 2 3" xfId="6285" xr:uid="{9EE2C875-09D0-49DA-92CA-F783F65C53AF}"/>
    <cellStyle name="Normal 9 5 2 4 3 2 4" xfId="5693" xr:uid="{667B9FEC-D71A-4748-AA73-DC7F5067809B}"/>
    <cellStyle name="Normal 9 5 2 4 4" xfId="4166" xr:uid="{906A4627-66A1-4284-A2C1-4DF882308058}"/>
    <cellStyle name="Normal 9 5 2 4 4 2" xfId="5075" xr:uid="{4B97BA96-D713-4CB2-92CA-873BCFF19844}"/>
    <cellStyle name="Normal 9 5 2 4 4 2 2" xfId="41702" xr:uid="{4E36078C-61A4-40B8-8CF6-48D87B76E0CA}"/>
    <cellStyle name="Normal 9 5 2 4 4 2 3" xfId="6286" xr:uid="{CA5DB7AA-6395-4684-B1B5-E3756F3D5067}"/>
    <cellStyle name="Normal 9 5 2 4 4 2 4" xfId="5694" xr:uid="{85F61C74-8617-43E5-836D-95BE0C249E16}"/>
    <cellStyle name="Normal 9 5 2 4 5" xfId="4167" xr:uid="{DB529877-F833-4C27-BF4C-62A34B5F810A}"/>
    <cellStyle name="Normal 9 5 2 4 5 2" xfId="5076" xr:uid="{5F365607-CC6B-43D3-87AC-63EB97B6F7BC}"/>
    <cellStyle name="Normal 9 5 2 4 5 2 2" xfId="41703" xr:uid="{8D1DC5A1-C2DB-4A89-95CF-43D1BB242DE4}"/>
    <cellStyle name="Normal 9 5 2 4 5 2 3" xfId="6287" xr:uid="{AA0C7E15-020E-4E3F-A461-969DA9D03331}"/>
    <cellStyle name="Normal 9 5 2 4 5 2 4" xfId="5695" xr:uid="{0BA956C3-60DB-44D0-936C-B124B9E75B11}"/>
    <cellStyle name="Normal 9 5 2 4 6" xfId="5069" xr:uid="{767C6231-536A-4E05-817A-7858D4EA0916}"/>
    <cellStyle name="Normal 9 5 2 4 6 2" xfId="41696" xr:uid="{5E0B216C-41E8-4CF5-8FA4-3701618AB703}"/>
    <cellStyle name="Normal 9 5 2 4 6 3" xfId="6280" xr:uid="{4020F1CC-49F6-450F-BF59-C50663E7968E}"/>
    <cellStyle name="Normal 9 5 2 4 6 4" xfId="5688" xr:uid="{BE752C0A-7DA4-4136-A543-37BFA9ABEF77}"/>
    <cellStyle name="Normal 9 5 2 5" xfId="881" xr:uid="{2D7A8B39-580B-4C87-90C9-EDBBED50F812}"/>
    <cellStyle name="Normal 9 5 2 5 2" xfId="4168" xr:uid="{A7BA1132-DF4F-4EC3-8FFE-C911E1C40520}"/>
    <cellStyle name="Normal 9 5 2 5 2 2" xfId="5078" xr:uid="{2A2E2523-7E0F-42B3-95C5-58F7549ADB18}"/>
    <cellStyle name="Normal 9 5 2 5 2 2 2" xfId="41705" xr:uid="{0F48E4DC-6EDE-4E8B-8EC7-20E0D86D13AA}"/>
    <cellStyle name="Normal 9 5 2 5 2 2 3" xfId="6289" xr:uid="{3D473577-3AEE-4EB3-A531-899E58940F5E}"/>
    <cellStyle name="Normal 9 5 2 5 2 2 4" xfId="5697" xr:uid="{72FB932B-1B31-41AB-ADF7-5EF4D79891E6}"/>
    <cellStyle name="Normal 9 5 2 5 3" xfId="4169" xr:uid="{207EB889-5673-4FCA-940F-6DB90F300CD8}"/>
    <cellStyle name="Normal 9 5 2 5 3 2" xfId="5079" xr:uid="{CB271FC3-DEB8-4700-9B79-049B73EF3394}"/>
    <cellStyle name="Normal 9 5 2 5 3 2 2" xfId="41706" xr:uid="{3EC4F8DE-12D5-4D5C-9FA6-893CB76BA61F}"/>
    <cellStyle name="Normal 9 5 2 5 3 2 3" xfId="6290" xr:uid="{38884191-8A96-48FA-87EA-D82A50BC5BE5}"/>
    <cellStyle name="Normal 9 5 2 5 3 2 4" xfId="5698" xr:uid="{C6843644-83F2-4D48-8C5D-16A69487BAB5}"/>
    <cellStyle name="Normal 9 5 2 5 4" xfId="4170" xr:uid="{57AFD314-7BCC-461F-BE89-537817E47390}"/>
    <cellStyle name="Normal 9 5 2 5 4 2" xfId="5080" xr:uid="{0A1DA80B-B53D-4136-8E2C-C908E0AC44EC}"/>
    <cellStyle name="Normal 9 5 2 5 4 2 2" xfId="41707" xr:uid="{C308D70C-94B4-499B-9A87-2ADB63805EC8}"/>
    <cellStyle name="Normal 9 5 2 5 4 2 3" xfId="6291" xr:uid="{F9E6FD5F-EBCD-4A06-93CC-E753601D32C3}"/>
    <cellStyle name="Normal 9 5 2 5 4 2 4" xfId="5699" xr:uid="{90DC06B7-2F7B-4FB2-A9E2-84512DE24776}"/>
    <cellStyle name="Normal 9 5 2 5 5" xfId="5077" xr:uid="{55FA10E0-3609-4C32-8B7F-189A6B0D3862}"/>
    <cellStyle name="Normal 9 5 2 5 5 2" xfId="41704" xr:uid="{CAB69347-0186-47F3-B57C-3C0AF11C2478}"/>
    <cellStyle name="Normal 9 5 2 5 5 3" xfId="6288" xr:uid="{CE98E8AB-F9C4-4BEA-B04D-BA29F7B424FB}"/>
    <cellStyle name="Normal 9 5 2 5 5 4" xfId="5696" xr:uid="{9592C113-DCED-4ED1-B1D0-0F73EE9F5917}"/>
    <cellStyle name="Normal 9 5 2 6" xfId="4171" xr:uid="{3BA118D7-A77B-43F4-B55E-F9954F5E7CB8}"/>
    <cellStyle name="Normal 9 5 2 6 2" xfId="4172" xr:uid="{4671B6F7-C182-4C10-B7FE-FF0928F44B5B}"/>
    <cellStyle name="Normal 9 5 2 6 2 2" xfId="5082" xr:uid="{DF6E5925-8BED-4D5C-8FFF-23F0C1105DC3}"/>
    <cellStyle name="Normal 9 5 2 6 2 2 2" xfId="41709" xr:uid="{A57418DF-2978-4320-93B2-740FCC504CDC}"/>
    <cellStyle name="Normal 9 5 2 6 2 2 3" xfId="6293" xr:uid="{38A4BC41-FA54-45A5-8916-6B5F5EC8668B}"/>
    <cellStyle name="Normal 9 5 2 6 2 2 4" xfId="5701" xr:uid="{4C1BDD80-ADFD-4020-81BA-6E6218717704}"/>
    <cellStyle name="Normal 9 5 2 6 3" xfId="4173" xr:uid="{27BD1C72-5ED4-492D-AF2D-3549F5A2779E}"/>
    <cellStyle name="Normal 9 5 2 6 3 2" xfId="5083" xr:uid="{D0534739-04F4-4CD0-8A06-1274E6DEA431}"/>
    <cellStyle name="Normal 9 5 2 6 3 2 2" xfId="41710" xr:uid="{A900D1BB-AF15-41A3-BECE-57BB82F35571}"/>
    <cellStyle name="Normal 9 5 2 6 3 2 3" xfId="6294" xr:uid="{F9B8B2B9-F2BB-45A2-A541-F781D452D76E}"/>
    <cellStyle name="Normal 9 5 2 6 3 2 4" xfId="5702" xr:uid="{B08C44CB-5CD9-4C74-BD8B-7472ADEDE6C5}"/>
    <cellStyle name="Normal 9 5 2 6 4" xfId="4174" xr:uid="{1F1F3359-CDD2-4538-A344-D83EB62331D2}"/>
    <cellStyle name="Normal 9 5 2 6 4 2" xfId="5084" xr:uid="{B141ED50-E8F9-462B-B6DE-81C3E845D784}"/>
    <cellStyle name="Normal 9 5 2 6 4 2 2" xfId="41711" xr:uid="{5058BAB9-7C6E-42C1-A701-58E55363F99D}"/>
    <cellStyle name="Normal 9 5 2 6 4 2 3" xfId="6295" xr:uid="{DDC8503F-35AF-4DCF-9A6C-E447DB4B2BC5}"/>
    <cellStyle name="Normal 9 5 2 6 4 2 4" xfId="5703" xr:uid="{2909902C-6153-459F-958A-D04FED728A7B}"/>
    <cellStyle name="Normal 9 5 2 6 5" xfId="5081" xr:uid="{B9C6AA81-F3A4-4FE5-94DB-251D7B0416C2}"/>
    <cellStyle name="Normal 9 5 2 6 5 2" xfId="41708" xr:uid="{BE4FF9E7-F800-45DF-BA6A-ACFAA74A2199}"/>
    <cellStyle name="Normal 9 5 2 6 5 3" xfId="6292" xr:uid="{63C10CE9-AE2C-4F08-805D-8BADD28642DE}"/>
    <cellStyle name="Normal 9 5 2 6 5 4" xfId="5700" xr:uid="{2C67A26B-F19C-469E-A1FA-026E27C05947}"/>
    <cellStyle name="Normal 9 5 2 7" xfId="4175" xr:uid="{4CECEA88-F5E1-42A0-91E0-79AB74E9F0CA}"/>
    <cellStyle name="Normal 9 5 2 7 2" xfId="5085" xr:uid="{318CCE4D-4C53-4DB2-8223-F7E850368D49}"/>
    <cellStyle name="Normal 9 5 2 7 2 2" xfId="41712" xr:uid="{6F71C163-B896-4AA4-AA9D-93CBE9A7556D}"/>
    <cellStyle name="Normal 9 5 2 7 2 3" xfId="6296" xr:uid="{6D28A751-D121-4038-BA43-27225EDB1F73}"/>
    <cellStyle name="Normal 9 5 2 7 2 4" xfId="5704" xr:uid="{BD939CE7-0CA4-4F2B-94DF-7A100202413B}"/>
    <cellStyle name="Normal 9 5 2 8" xfId="4176" xr:uid="{979A29B7-EA2F-4309-8812-92535C46D691}"/>
    <cellStyle name="Normal 9 5 2 8 2" xfId="5086" xr:uid="{14EA3966-D9B7-4A50-BC25-CC9D3F65E4F4}"/>
    <cellStyle name="Normal 9 5 2 8 2 2" xfId="41713" xr:uid="{41802592-8D7B-4C70-A110-46A0F287B9CD}"/>
    <cellStyle name="Normal 9 5 2 8 2 3" xfId="6297" xr:uid="{A7E84F2F-78FC-47A4-B6E3-820B4BE6BB28}"/>
    <cellStyle name="Normal 9 5 2 8 2 4" xfId="5705" xr:uid="{E1F8F4E5-26E3-4439-9A24-78CD706D18F4}"/>
    <cellStyle name="Normal 9 5 2 9" xfId="4177" xr:uid="{0205FB4D-A53A-4FA6-BEAA-72A093F9B3E8}"/>
    <cellStyle name="Normal 9 5 2 9 2" xfId="5087" xr:uid="{EB66EA72-78A2-41C2-B694-33426B780387}"/>
    <cellStyle name="Normal 9 5 2 9 2 2" xfId="41714" xr:uid="{1BABA5AD-83AF-45DD-B8AB-AFA27907C2BB}"/>
    <cellStyle name="Normal 9 5 2 9 2 3" xfId="6298" xr:uid="{459AC716-1D9C-4888-A459-ACBF11F39CC3}"/>
    <cellStyle name="Normal 9 5 2 9 2 4" xfId="5706" xr:uid="{71C828C1-1C26-49E2-9488-C173CFE029D8}"/>
    <cellStyle name="Normal 9 5 3" xfId="424" xr:uid="{EB1BA785-AFFB-49AB-95EE-583E3E4DEBDA}"/>
    <cellStyle name="Normal 9 5 3 2" xfId="882" xr:uid="{12E95C02-A2A0-44A6-82B9-5D0828EE02EC}"/>
    <cellStyle name="Normal 9 5 3 2 2" xfId="883" xr:uid="{BD0CECF2-0ACE-4BD5-8813-1BC795E3A8BC}"/>
    <cellStyle name="Normal 9 5 3 2 2 2" xfId="2455" xr:uid="{01692AFC-3C34-487D-BC70-D034B084BDF8}"/>
    <cellStyle name="Normal 9 5 3 2 2 2 2" xfId="2456" xr:uid="{421E9E91-31A6-409C-A744-1BEE8E673FBC}"/>
    <cellStyle name="Normal 9 5 3 2 2 2 2 2" xfId="5092" xr:uid="{AF4605DC-1B46-455E-BE20-37C3E2367155}"/>
    <cellStyle name="Normal 9 5 3 2 2 2 2 2 2" xfId="41719" xr:uid="{73940DE2-8027-4867-91E5-B3EF49F4F126}"/>
    <cellStyle name="Normal 9 5 3 2 2 2 2 2 3" xfId="6303" xr:uid="{857991AA-F0AE-454C-8BA2-B13E4B5D0268}"/>
    <cellStyle name="Normal 9 5 3 2 2 2 2 2 4" xfId="5711" xr:uid="{8A34147E-99D2-4CE7-AFA6-D3CA50D95395}"/>
    <cellStyle name="Normal 9 5 3 2 2 2 3" xfId="5091" xr:uid="{6D00DC62-2392-4C10-8572-91520D97BD89}"/>
    <cellStyle name="Normal 9 5 3 2 2 2 3 2" xfId="41718" xr:uid="{9B3E6A87-5BDC-4ECB-9445-EFE0DF17B88A}"/>
    <cellStyle name="Normal 9 5 3 2 2 2 3 3" xfId="6302" xr:uid="{85E5CC4C-ED9E-4161-987D-61465B7A7988}"/>
    <cellStyle name="Normal 9 5 3 2 2 2 3 4" xfId="5710" xr:uid="{5E4FE9FD-AC41-43E9-B5A5-FA09B5248AFD}"/>
    <cellStyle name="Normal 9 5 3 2 2 3" xfId="2457" xr:uid="{8DB9A9B4-5C06-4DEC-B5B3-C318318301DB}"/>
    <cellStyle name="Normal 9 5 3 2 2 3 2" xfId="5093" xr:uid="{52AB3436-9505-49CA-831A-DD5BF221F2A4}"/>
    <cellStyle name="Normal 9 5 3 2 2 3 2 2" xfId="41720" xr:uid="{9C4DC8B7-9299-4B47-98B4-CC460C4D235D}"/>
    <cellStyle name="Normal 9 5 3 2 2 3 2 3" xfId="6304" xr:uid="{F8C5BA7C-F029-4FE5-8A0C-B7BA956485F9}"/>
    <cellStyle name="Normal 9 5 3 2 2 3 2 4" xfId="5712" xr:uid="{0657E8C6-C81E-401A-9B1E-7BFAD61F98EE}"/>
    <cellStyle name="Normal 9 5 3 2 2 4" xfId="4178" xr:uid="{4ED65BCE-97B3-417A-AB25-D416755E3117}"/>
    <cellStyle name="Normal 9 5 3 2 2 4 2" xfId="5094" xr:uid="{85EB166A-1FB2-41C5-A3A0-83B4BD4E36F0}"/>
    <cellStyle name="Normal 9 5 3 2 2 4 2 2" xfId="41721" xr:uid="{26F2435E-C26C-4A80-85F5-79568B11101F}"/>
    <cellStyle name="Normal 9 5 3 2 2 4 2 3" xfId="6305" xr:uid="{D8B79850-E78B-40BE-A3C0-D926CB77B34E}"/>
    <cellStyle name="Normal 9 5 3 2 2 4 2 4" xfId="5713" xr:uid="{4819AFF9-AED8-4C6D-BEB9-4D03614D2080}"/>
    <cellStyle name="Normal 9 5 3 2 2 5" xfId="5090" xr:uid="{F3254248-67E7-4D84-8B4B-67B944A94A4C}"/>
    <cellStyle name="Normal 9 5 3 2 2 5 2" xfId="41717" xr:uid="{B831DF0A-B22B-424A-AE01-68D3F8675363}"/>
    <cellStyle name="Normal 9 5 3 2 2 5 3" xfId="6301" xr:uid="{F64ECB3D-4F03-406A-8F10-E211B63BCEA0}"/>
    <cellStyle name="Normal 9 5 3 2 2 5 4" xfId="5709" xr:uid="{8D9D1556-849E-4816-B461-E70FEF6CF953}"/>
    <cellStyle name="Normal 9 5 3 2 3" xfId="2458" xr:uid="{7F5195C4-1401-4372-B6E9-49FB882E4F70}"/>
    <cellStyle name="Normal 9 5 3 2 3 2" xfId="2459" xr:uid="{155CCB09-DF89-42AF-9DBF-3C47699A05D1}"/>
    <cellStyle name="Normal 9 5 3 2 3 2 2" xfId="5096" xr:uid="{06ED7D35-7634-4C18-BEE7-077591F572E1}"/>
    <cellStyle name="Normal 9 5 3 2 3 2 2 2" xfId="41723" xr:uid="{16E20243-A3CA-4FC9-B9C9-4BDAC4D6FB93}"/>
    <cellStyle name="Normal 9 5 3 2 3 2 2 3" xfId="6307" xr:uid="{BECF3400-2844-4EEA-AA5E-090581791852}"/>
    <cellStyle name="Normal 9 5 3 2 3 2 2 4" xfId="5715" xr:uid="{9B747577-2C64-42E8-9A4A-4C2198802E71}"/>
    <cellStyle name="Normal 9 5 3 2 3 3" xfId="4179" xr:uid="{BA5B7BC1-9D92-4CE5-9226-8BD9E25F3F5F}"/>
    <cellStyle name="Normal 9 5 3 2 3 3 2" xfId="5097" xr:uid="{5D89605F-0303-487B-A850-7F6B35BC8444}"/>
    <cellStyle name="Normal 9 5 3 2 3 3 2 2" xfId="41724" xr:uid="{94905A67-B5E2-4D66-B032-E3E673469ADE}"/>
    <cellStyle name="Normal 9 5 3 2 3 3 2 3" xfId="6308" xr:uid="{160E8699-DDEC-4419-8FF3-E239C9347EAE}"/>
    <cellStyle name="Normal 9 5 3 2 3 3 2 4" xfId="5716" xr:uid="{A1A04E43-FF65-4D9C-AF77-51116D0F9C18}"/>
    <cellStyle name="Normal 9 5 3 2 3 4" xfId="4180" xr:uid="{6D509097-5D55-4336-85BE-DB1DCC058512}"/>
    <cellStyle name="Normal 9 5 3 2 3 4 2" xfId="5098" xr:uid="{07381133-EF50-4793-A075-1A27E8298038}"/>
    <cellStyle name="Normal 9 5 3 2 3 4 2 2" xfId="41725" xr:uid="{0E3F2D7D-91C1-49F9-BA77-6A07C10C5E3F}"/>
    <cellStyle name="Normal 9 5 3 2 3 4 2 3" xfId="6309" xr:uid="{4B8C08CF-179C-4C0C-91CA-37948282982F}"/>
    <cellStyle name="Normal 9 5 3 2 3 4 2 4" xfId="5717" xr:uid="{7696DAFD-59E9-4A34-B41B-3816E2517FF8}"/>
    <cellStyle name="Normal 9 5 3 2 3 5" xfId="5095" xr:uid="{5E61CEEB-47BC-420D-A5B4-9A00BDCB1A9B}"/>
    <cellStyle name="Normal 9 5 3 2 3 5 2" xfId="41722" xr:uid="{01366D3E-C89B-4325-9E0A-76A0FB6A083C}"/>
    <cellStyle name="Normal 9 5 3 2 3 5 3" xfId="6306" xr:uid="{584D4ED2-DDF2-4182-A7B9-7CFE3C561ADC}"/>
    <cellStyle name="Normal 9 5 3 2 3 5 4" xfId="5714" xr:uid="{B7E5F6F4-045C-4EB7-8350-439705018244}"/>
    <cellStyle name="Normal 9 5 3 2 4" xfId="2460" xr:uid="{1C4197EC-2C65-4B39-9F22-8A8060BAA49E}"/>
    <cellStyle name="Normal 9 5 3 2 4 2" xfId="5099" xr:uid="{BAD1BD55-2A43-4BC5-8023-B3E458E0015D}"/>
    <cellStyle name="Normal 9 5 3 2 4 2 2" xfId="41726" xr:uid="{EB3E6E7D-9257-440A-B37F-50A7EC65B892}"/>
    <cellStyle name="Normal 9 5 3 2 4 2 3" xfId="6310" xr:uid="{C27FFC49-A88F-4F01-98D1-2B1E942E9A61}"/>
    <cellStyle name="Normal 9 5 3 2 4 2 4" xfId="5718" xr:uid="{3CD7C99C-1AD3-4657-B2C2-E095C875BA9C}"/>
    <cellStyle name="Normal 9 5 3 2 5" xfId="4181" xr:uid="{3FAC1E27-7ECE-4502-A966-D60C06A596DD}"/>
    <cellStyle name="Normal 9 5 3 2 5 2" xfId="5100" xr:uid="{1B002CB8-B6DE-49D7-A385-6558EA4B522D}"/>
    <cellStyle name="Normal 9 5 3 2 5 2 2" xfId="41727" xr:uid="{24DAD140-9132-4F67-9AD8-4A9EFEC0AC7D}"/>
    <cellStyle name="Normal 9 5 3 2 5 2 3" xfId="6311" xr:uid="{F25F4215-9132-4876-99C2-47E0CB289011}"/>
    <cellStyle name="Normal 9 5 3 2 5 2 4" xfId="5719" xr:uid="{D49806CD-EA58-47DD-8652-C602290D21E6}"/>
    <cellStyle name="Normal 9 5 3 2 6" xfId="4182" xr:uid="{90B074BD-FCB8-4E70-9932-EC9E43BCC202}"/>
    <cellStyle name="Normal 9 5 3 2 6 2" xfId="5101" xr:uid="{8EB473F8-F5BA-49F2-8289-B39B8F629097}"/>
    <cellStyle name="Normal 9 5 3 2 6 2 2" xfId="41728" xr:uid="{8958424A-F8C1-4DE2-B8D4-84F8BB24409F}"/>
    <cellStyle name="Normal 9 5 3 2 6 2 3" xfId="6312" xr:uid="{78938770-42CB-49F2-8D86-082AC2CF3756}"/>
    <cellStyle name="Normal 9 5 3 2 6 2 4" xfId="5720" xr:uid="{FA378C72-BCBD-44A5-99DB-7850935230F6}"/>
    <cellStyle name="Normal 9 5 3 2 7" xfId="5089" xr:uid="{DFEED80D-ECBC-4EC3-A7A7-1AD4961DD483}"/>
    <cellStyle name="Normal 9 5 3 2 7 2" xfId="41716" xr:uid="{FC182AC5-8B95-4FE2-AE12-50BC4627D49A}"/>
    <cellStyle name="Normal 9 5 3 2 7 3" xfId="6300" xr:uid="{182090D7-AD7F-4EE9-A09F-05BE1C77575F}"/>
    <cellStyle name="Normal 9 5 3 2 7 4" xfId="5708" xr:uid="{C415D151-C9CE-4A67-B390-16B629FF500A}"/>
    <cellStyle name="Normal 9 5 3 3" xfId="884" xr:uid="{A71D534B-5135-4FD5-9F2E-8286ABCA9A91}"/>
    <cellStyle name="Normal 9 5 3 3 2" xfId="2461" xr:uid="{E7ECA6AA-48AC-4349-B6A4-A99AF6DF3028}"/>
    <cellStyle name="Normal 9 5 3 3 2 2" xfId="2462" xr:uid="{878F2B18-9DC0-4A03-9774-10D53C35F08D}"/>
    <cellStyle name="Normal 9 5 3 3 2 2 2" xfId="5104" xr:uid="{7765B0F5-5B15-43C8-AAC8-5EF4BFE5A6CE}"/>
    <cellStyle name="Normal 9 5 3 3 2 2 2 2" xfId="41731" xr:uid="{12802DCE-3371-4350-BA23-64A557D64FA4}"/>
    <cellStyle name="Normal 9 5 3 3 2 2 2 3" xfId="6315" xr:uid="{710D8CFE-8C73-4EE9-9A8C-37D48C58AA79}"/>
    <cellStyle name="Normal 9 5 3 3 2 2 2 4" xfId="5723" xr:uid="{CB532612-4E61-41D6-BFFB-5131B915C6FC}"/>
    <cellStyle name="Normal 9 5 3 3 2 3" xfId="4183" xr:uid="{09FD6504-F850-44A3-A95B-4B8395D1FD98}"/>
    <cellStyle name="Normal 9 5 3 3 2 3 2" xfId="5105" xr:uid="{EE8D1EF4-2DCC-431B-8814-D691125C0A0A}"/>
    <cellStyle name="Normal 9 5 3 3 2 3 2 2" xfId="41732" xr:uid="{DA82D160-098B-44EF-8661-2223539044B7}"/>
    <cellStyle name="Normal 9 5 3 3 2 3 2 3" xfId="6316" xr:uid="{3204A13D-49D0-4150-B55C-137796221C80}"/>
    <cellStyle name="Normal 9 5 3 3 2 3 2 4" xfId="5724" xr:uid="{DB018FC4-3A43-4EE9-83D5-410312975E7F}"/>
    <cellStyle name="Normal 9 5 3 3 2 4" xfId="4184" xr:uid="{AFD12A3D-16BD-4B5D-A59F-CDC25B35B8E9}"/>
    <cellStyle name="Normal 9 5 3 3 2 4 2" xfId="5106" xr:uid="{A8529D14-E963-4309-B0D6-63517CBD4FE9}"/>
    <cellStyle name="Normal 9 5 3 3 2 4 2 2" xfId="41733" xr:uid="{B58E4C7C-2DE1-48C8-BA47-0FC95549DBA9}"/>
    <cellStyle name="Normal 9 5 3 3 2 4 2 3" xfId="6317" xr:uid="{0F97C0ED-6D6E-420E-ADC1-2AE765413809}"/>
    <cellStyle name="Normal 9 5 3 3 2 4 2 4" xfId="5725" xr:uid="{6882841E-C5FC-47F6-8C76-BAF2B9E439E6}"/>
    <cellStyle name="Normal 9 5 3 3 2 5" xfId="5103" xr:uid="{94ABA2E6-0309-4D2F-BAD4-4EEE9E61C7E1}"/>
    <cellStyle name="Normal 9 5 3 3 2 5 2" xfId="41730" xr:uid="{317ECFBE-503D-4578-B169-87E54B4B44D6}"/>
    <cellStyle name="Normal 9 5 3 3 2 5 3" xfId="6314" xr:uid="{814C9B76-6F08-4D44-BC0C-32F520B42067}"/>
    <cellStyle name="Normal 9 5 3 3 2 5 4" xfId="5722" xr:uid="{C0D40297-8FC4-462A-A584-B17886E0525E}"/>
    <cellStyle name="Normal 9 5 3 3 3" xfId="2463" xr:uid="{1A30B61B-AA1A-4D7E-913A-BCB40C21A1ED}"/>
    <cellStyle name="Normal 9 5 3 3 3 2" xfId="5107" xr:uid="{13511833-BBCF-47AA-A295-269968CB0098}"/>
    <cellStyle name="Normal 9 5 3 3 3 2 2" xfId="41734" xr:uid="{B26B1CAE-E991-4801-AE55-B168AFC966C9}"/>
    <cellStyle name="Normal 9 5 3 3 3 2 3" xfId="6318" xr:uid="{8FE266BC-FF53-4049-8CB6-09C0C18F8D8A}"/>
    <cellStyle name="Normal 9 5 3 3 3 2 4" xfId="5726" xr:uid="{9CB9F9F2-F46A-4AA3-BF75-3905E3A04AD8}"/>
    <cellStyle name="Normal 9 5 3 3 4" xfId="4185" xr:uid="{C97F56D8-3D6A-44D2-8E20-6295AD598E01}"/>
    <cellStyle name="Normal 9 5 3 3 4 2" xfId="5108" xr:uid="{14AD895C-F2AD-4232-88CA-76387C02F6EB}"/>
    <cellStyle name="Normal 9 5 3 3 4 2 2" xfId="41735" xr:uid="{A90D8B85-8BF2-4123-9A8D-27F0E61EAAA1}"/>
    <cellStyle name="Normal 9 5 3 3 4 2 3" xfId="6319" xr:uid="{590713EF-1AB9-495E-BA86-C6EB3CACCD41}"/>
    <cellStyle name="Normal 9 5 3 3 4 2 4" xfId="5727" xr:uid="{87026423-0665-4D44-9C3D-DE8A49C43E38}"/>
    <cellStyle name="Normal 9 5 3 3 5" xfId="4186" xr:uid="{B304FA00-41F3-4C0C-9C8C-1B28AEB69268}"/>
    <cellStyle name="Normal 9 5 3 3 5 2" xfId="5109" xr:uid="{E040271D-8F61-4D3A-BD33-E5E4C80C92E7}"/>
    <cellStyle name="Normal 9 5 3 3 5 2 2" xfId="41736" xr:uid="{173F30A3-0CCE-4E86-8E23-76C375DA192E}"/>
    <cellStyle name="Normal 9 5 3 3 5 2 3" xfId="6320" xr:uid="{009F4F15-F200-456F-9638-BDF00911E69F}"/>
    <cellStyle name="Normal 9 5 3 3 5 2 4" xfId="5728" xr:uid="{A5923362-6980-4DBA-B1D8-17028AA95F81}"/>
    <cellStyle name="Normal 9 5 3 3 6" xfId="5102" xr:uid="{3B8167B5-B663-47C7-80BF-AF9C0E145734}"/>
    <cellStyle name="Normal 9 5 3 3 6 2" xfId="41729" xr:uid="{9F5F79A8-7B28-4A97-AE28-AFF1CBE10270}"/>
    <cellStyle name="Normal 9 5 3 3 6 3" xfId="6313" xr:uid="{DB4982BF-10BD-4424-81BF-FE819ECA77E5}"/>
    <cellStyle name="Normal 9 5 3 3 6 4" xfId="5721" xr:uid="{86C91E26-AE8D-400F-872F-075438B14E9D}"/>
    <cellStyle name="Normal 9 5 3 4" xfId="2464" xr:uid="{9D277796-CF4E-4D80-A4CA-1393229F8568}"/>
    <cellStyle name="Normal 9 5 3 4 2" xfId="2465" xr:uid="{C810F8AC-2A1E-4A31-9F99-EE294693E99C}"/>
    <cellStyle name="Normal 9 5 3 4 2 2" xfId="5111" xr:uid="{6776771E-29B3-457D-B6AC-53CCF910567D}"/>
    <cellStyle name="Normal 9 5 3 4 2 2 2" xfId="41738" xr:uid="{CA1B2A4B-8058-47C1-B3D5-37F6DBDD8EB5}"/>
    <cellStyle name="Normal 9 5 3 4 2 2 3" xfId="6322" xr:uid="{D32C6184-C512-4490-8F1B-B88BFCEE8A2E}"/>
    <cellStyle name="Normal 9 5 3 4 2 2 4" xfId="5730" xr:uid="{BD2522FB-4E4E-4934-9C9E-AF7B50AB6CF6}"/>
    <cellStyle name="Normal 9 5 3 4 3" xfId="4187" xr:uid="{7BDFFA78-4C8D-4684-AFF5-64AE003456D5}"/>
    <cellStyle name="Normal 9 5 3 4 3 2" xfId="5112" xr:uid="{2D8BDFB6-282F-4750-A03F-1BCEEA398356}"/>
    <cellStyle name="Normal 9 5 3 4 3 2 2" xfId="41739" xr:uid="{672DBC27-6FD6-4DA7-9809-B44F103F0B0B}"/>
    <cellStyle name="Normal 9 5 3 4 3 2 3" xfId="6323" xr:uid="{52330471-365A-4C0B-BB2B-4C96F2EB32B8}"/>
    <cellStyle name="Normal 9 5 3 4 3 2 4" xfId="5731" xr:uid="{CF3B63BA-C020-4E43-88C1-C752F549C0F7}"/>
    <cellStyle name="Normal 9 5 3 4 4" xfId="4188" xr:uid="{210F5414-23DB-4131-A541-023827F04604}"/>
    <cellStyle name="Normal 9 5 3 4 4 2" xfId="5113" xr:uid="{B3B52D21-8901-471D-B001-680327DE6547}"/>
    <cellStyle name="Normal 9 5 3 4 4 2 2" xfId="41740" xr:uid="{2C6F4E85-64AE-40E3-BE6C-3307AC3CC471}"/>
    <cellStyle name="Normal 9 5 3 4 4 2 3" xfId="6324" xr:uid="{B517B9A2-B7C8-421A-BB8C-C1EDF189F761}"/>
    <cellStyle name="Normal 9 5 3 4 4 2 4" xfId="5732" xr:uid="{607A84C9-E53F-4242-BE5B-C727D586C04A}"/>
    <cellStyle name="Normal 9 5 3 4 5" xfId="5110" xr:uid="{666CEEA3-1A36-42BF-A6F0-0BF088DFD430}"/>
    <cellStyle name="Normal 9 5 3 4 5 2" xfId="41737" xr:uid="{0B01BF5D-DBF7-46A4-9849-10072B68B7F2}"/>
    <cellStyle name="Normal 9 5 3 4 5 3" xfId="6321" xr:uid="{DA0A4E9D-8425-48E7-B094-0DCFC2229D78}"/>
    <cellStyle name="Normal 9 5 3 4 5 4" xfId="5729" xr:uid="{C38A219C-5556-4579-95E7-D8F0CC0692D4}"/>
    <cellStyle name="Normal 9 5 3 5" xfId="2466" xr:uid="{D3FE9768-ABF0-4391-AFC2-13C96C33F7CD}"/>
    <cellStyle name="Normal 9 5 3 5 2" xfId="4189" xr:uid="{911A7C0C-0351-4D52-A5E4-F2CACAF26C7F}"/>
    <cellStyle name="Normal 9 5 3 5 2 2" xfId="5115" xr:uid="{AEF13D99-746C-445D-9857-CBC1124AA09C}"/>
    <cellStyle name="Normal 9 5 3 5 2 2 2" xfId="41742" xr:uid="{C72D9CF1-B039-465B-9A89-944D792B4004}"/>
    <cellStyle name="Normal 9 5 3 5 2 2 3" xfId="6326" xr:uid="{17D8452E-D4E9-42F3-BCB6-63C4DC06500A}"/>
    <cellStyle name="Normal 9 5 3 5 2 2 4" xfId="5734" xr:uid="{16AFDE5C-B003-4F2E-95A3-F7F3981F2A1D}"/>
    <cellStyle name="Normal 9 5 3 5 3" xfId="4190" xr:uid="{CD01AE4C-1317-4560-B6EE-91A56118ADAF}"/>
    <cellStyle name="Normal 9 5 3 5 3 2" xfId="5116" xr:uid="{13C28053-C1F0-49CF-837E-0C6A8120F108}"/>
    <cellStyle name="Normal 9 5 3 5 3 2 2" xfId="41743" xr:uid="{7E2D541A-57C5-46DC-8272-F5D36AF087ED}"/>
    <cellStyle name="Normal 9 5 3 5 3 2 3" xfId="6327" xr:uid="{56A520AE-5F2D-4058-A2CA-25601230FA12}"/>
    <cellStyle name="Normal 9 5 3 5 3 2 4" xfId="5735" xr:uid="{23FB46A0-8D57-4B0B-B309-6C2749FD58CD}"/>
    <cellStyle name="Normal 9 5 3 5 4" xfId="4191" xr:uid="{80224BF2-5720-4507-BC33-467C383D1563}"/>
    <cellStyle name="Normal 9 5 3 5 4 2" xfId="5117" xr:uid="{1C6EB873-EF80-4F83-AEBE-B6447E978CF6}"/>
    <cellStyle name="Normal 9 5 3 5 4 2 2" xfId="41744" xr:uid="{621646E3-DBC1-47CF-8400-0029EE6BE1D5}"/>
    <cellStyle name="Normal 9 5 3 5 4 2 3" xfId="6328" xr:uid="{074354D0-A0B1-41C3-A2F3-6D3B3810DAD3}"/>
    <cellStyle name="Normal 9 5 3 5 4 2 4" xfId="5736" xr:uid="{E6383219-1198-4CDF-A219-04D4F89DFF18}"/>
    <cellStyle name="Normal 9 5 3 5 5" xfId="5114" xr:uid="{A86F6D64-976D-4B2F-B5C5-A140D2DB532A}"/>
    <cellStyle name="Normal 9 5 3 5 5 2" xfId="41741" xr:uid="{CD48319F-F2D6-4979-8240-A18981236759}"/>
    <cellStyle name="Normal 9 5 3 5 5 3" xfId="6325" xr:uid="{CB72C493-DB5D-4ADF-93B8-F5C36A56AEAF}"/>
    <cellStyle name="Normal 9 5 3 5 5 4" xfId="5733" xr:uid="{0AF7FB4C-D5F4-47CE-AD42-A907DB424224}"/>
    <cellStyle name="Normal 9 5 3 6" xfId="4192" xr:uid="{31821427-7D99-4888-9EBF-2DDAB83DCCE0}"/>
    <cellStyle name="Normal 9 5 3 6 2" xfId="5118" xr:uid="{6485FF99-4BE9-4EF1-B7BE-DA0874D8293A}"/>
    <cellStyle name="Normal 9 5 3 6 2 2" xfId="41745" xr:uid="{DDFCA5DD-ACD0-4A1A-81AB-AD617FA13CBF}"/>
    <cellStyle name="Normal 9 5 3 6 2 3" xfId="6329" xr:uid="{1D3B57C3-899B-4588-B534-B2459C6C8932}"/>
    <cellStyle name="Normal 9 5 3 6 2 4" xfId="5737" xr:uid="{D8679EC1-72B8-488B-95E9-A571668EF54E}"/>
    <cellStyle name="Normal 9 5 3 7" xfId="4193" xr:uid="{4AD2AD00-B3F2-491D-A4E5-1B0AFB6AE76E}"/>
    <cellStyle name="Normal 9 5 3 7 2" xfId="5119" xr:uid="{F460F775-5298-4010-8BE6-3C566AA82CB8}"/>
    <cellStyle name="Normal 9 5 3 7 2 2" xfId="41746" xr:uid="{F5B081F0-E83A-4CAF-8B57-C96F57CE306C}"/>
    <cellStyle name="Normal 9 5 3 7 2 3" xfId="6330" xr:uid="{A29EBD2A-A00F-4ADB-AD30-5512C036FFF5}"/>
    <cellStyle name="Normal 9 5 3 7 2 4" xfId="5738" xr:uid="{FCCB409A-FA76-44A8-B132-934F45C48B79}"/>
    <cellStyle name="Normal 9 5 3 8" xfId="4194" xr:uid="{428FBAD2-7898-4ECC-8C13-00C1D7C92C46}"/>
    <cellStyle name="Normal 9 5 3 8 2" xfId="5120" xr:uid="{8F2F3378-B161-4205-8517-7A07A2099F52}"/>
    <cellStyle name="Normal 9 5 3 8 2 2" xfId="41747" xr:uid="{D8E4C57D-EC94-4B15-890A-AF28CF283339}"/>
    <cellStyle name="Normal 9 5 3 8 2 3" xfId="6331" xr:uid="{4EDA0E5F-1722-4174-95D8-45369A21E0B6}"/>
    <cellStyle name="Normal 9 5 3 8 2 4" xfId="5739" xr:uid="{6EE7053B-334C-4FEA-BCC4-934FEC21C436}"/>
    <cellStyle name="Normal 9 5 3 9" xfId="5088" xr:uid="{6AB751D5-916A-4A09-AC59-AA19D9B6D25A}"/>
    <cellStyle name="Normal 9 5 3 9 2" xfId="41715" xr:uid="{70B898E9-688C-408F-B1FE-93B8D6E6557C}"/>
    <cellStyle name="Normal 9 5 3 9 3" xfId="6299" xr:uid="{DF93AC9E-0328-46A3-AA85-EA168E30C525}"/>
    <cellStyle name="Normal 9 5 3 9 4" xfId="5707" xr:uid="{1AC610FB-2D70-43B8-9102-9DF40BFAAC44}"/>
    <cellStyle name="Normal 9 5 4" xfId="425" xr:uid="{66CAB105-5ABB-4248-835F-CE26698CDB6E}"/>
    <cellStyle name="Normal 9 5 4 2" xfId="885" xr:uid="{8D4111D7-BC28-4800-9872-355627CAF9EF}"/>
    <cellStyle name="Normal 9 5 4 2 2" xfId="886" xr:uid="{04493B1C-173E-4E7E-806D-D899E89BA039}"/>
    <cellStyle name="Normal 9 5 4 2 2 2" xfId="2467" xr:uid="{BD6203D9-367A-4234-B8D1-2700F9633B1F}"/>
    <cellStyle name="Normal 9 5 4 2 2 2 2" xfId="5124" xr:uid="{ED467664-A0F7-461D-98DE-EF8F5D6FAA88}"/>
    <cellStyle name="Normal 9 5 4 2 2 2 2 2" xfId="41751" xr:uid="{B569C4C9-C710-4E4A-B72D-125492BECCA8}"/>
    <cellStyle name="Normal 9 5 4 2 2 2 2 3" xfId="6335" xr:uid="{2AE315F3-796F-4F5F-A8FF-C5E19B63D4CA}"/>
    <cellStyle name="Normal 9 5 4 2 2 2 2 4" xfId="5743" xr:uid="{2640151A-063D-4AF9-8AA6-444323E431AD}"/>
    <cellStyle name="Normal 9 5 4 2 2 3" xfId="4195" xr:uid="{AFBA52E8-A91C-4D76-9503-278FE677D1F7}"/>
    <cellStyle name="Normal 9 5 4 2 2 3 2" xfId="5125" xr:uid="{B9C8EB7B-0610-43C8-8C80-C0B0F0FE3954}"/>
    <cellStyle name="Normal 9 5 4 2 2 3 2 2" xfId="41752" xr:uid="{5050BB07-829D-4CBE-84D4-D44C6FEC4010}"/>
    <cellStyle name="Normal 9 5 4 2 2 3 2 3" xfId="6336" xr:uid="{9EADB606-15D9-47E3-A9AD-05A5558482D8}"/>
    <cellStyle name="Normal 9 5 4 2 2 3 2 4" xfId="5744" xr:uid="{F84B91C2-05BD-41F0-A9C0-25C3B79D476D}"/>
    <cellStyle name="Normal 9 5 4 2 2 4" xfId="4196" xr:uid="{00C8713B-0ADD-4603-8C51-CE3086BF207D}"/>
    <cellStyle name="Normal 9 5 4 2 2 4 2" xfId="5126" xr:uid="{1621C38B-66BF-4893-AD1B-A63666E950C4}"/>
    <cellStyle name="Normal 9 5 4 2 2 4 2 2" xfId="41753" xr:uid="{7C68EF8D-99F0-430B-91EF-04E3DED38BC7}"/>
    <cellStyle name="Normal 9 5 4 2 2 4 2 3" xfId="6337" xr:uid="{B09BDC74-88A5-48F0-9334-58D651508616}"/>
    <cellStyle name="Normal 9 5 4 2 2 4 2 4" xfId="5745" xr:uid="{71DAFE8C-BB66-444E-937E-9701E1B39B07}"/>
    <cellStyle name="Normal 9 5 4 2 2 5" xfId="5123" xr:uid="{EDE99D6D-8E87-4B74-B46F-2286DB708D8F}"/>
    <cellStyle name="Normal 9 5 4 2 2 5 2" xfId="41750" xr:uid="{A6A04F1C-0A81-470B-AE97-FD876C9C023B}"/>
    <cellStyle name="Normal 9 5 4 2 2 5 3" xfId="6334" xr:uid="{5268BAAD-5E4E-44EC-8A41-F5CFF998BCAD}"/>
    <cellStyle name="Normal 9 5 4 2 2 5 4" xfId="5742" xr:uid="{35DA29D1-1D0F-4E36-BC79-2C2F6EAE4C96}"/>
    <cellStyle name="Normal 9 5 4 2 3" xfId="2468" xr:uid="{62FEA238-039C-4032-BF99-3B3EAB5997B7}"/>
    <cellStyle name="Normal 9 5 4 2 3 2" xfId="5127" xr:uid="{AD673547-77D6-4A6A-BCF2-FE3E7DE52056}"/>
    <cellStyle name="Normal 9 5 4 2 3 2 2" xfId="41754" xr:uid="{1B7DB41E-2724-48A3-A31A-12FAC341A1D3}"/>
    <cellStyle name="Normal 9 5 4 2 3 2 3" xfId="6338" xr:uid="{02BB9747-0BED-46B6-A13D-8F768EDBA44A}"/>
    <cellStyle name="Normal 9 5 4 2 3 2 4" xfId="5746" xr:uid="{8B9934AF-2D7E-465B-9DEF-9BB4700B4D08}"/>
    <cellStyle name="Normal 9 5 4 2 4" xfId="4197" xr:uid="{F13E9DDD-038C-44C2-99F6-694A7C5F9D58}"/>
    <cellStyle name="Normal 9 5 4 2 4 2" xfId="5128" xr:uid="{F12B8AB8-3485-4078-8294-3E3E195A11C3}"/>
    <cellStyle name="Normal 9 5 4 2 4 2 2" xfId="41755" xr:uid="{ADCD561B-8D24-4D3E-B650-6FBE3C18B67F}"/>
    <cellStyle name="Normal 9 5 4 2 4 2 3" xfId="6339" xr:uid="{2718461E-4341-4D95-9967-C11669DD88BA}"/>
    <cellStyle name="Normal 9 5 4 2 4 2 4" xfId="5747" xr:uid="{824D53A3-AAB1-4282-AF39-ED7A28B25F95}"/>
    <cellStyle name="Normal 9 5 4 2 5" xfId="4198" xr:uid="{FCD7024A-A31F-4B34-BA52-534DF2870820}"/>
    <cellStyle name="Normal 9 5 4 2 5 2" xfId="5129" xr:uid="{E5BFC39B-AA1F-4A70-8A27-8F2BE85F933B}"/>
    <cellStyle name="Normal 9 5 4 2 5 2 2" xfId="41756" xr:uid="{613781D8-D905-432E-B93F-2D4614E9E4CA}"/>
    <cellStyle name="Normal 9 5 4 2 5 2 3" xfId="6340" xr:uid="{7A232268-AFC7-4CBA-B16F-F8988A1E5F54}"/>
    <cellStyle name="Normal 9 5 4 2 5 2 4" xfId="5748" xr:uid="{9CEC19B1-4360-41E3-B1B5-BD0C5C110785}"/>
    <cellStyle name="Normal 9 5 4 2 6" xfId="5122" xr:uid="{F3456438-E4BC-443C-BA9F-E57E86390A10}"/>
    <cellStyle name="Normal 9 5 4 2 6 2" xfId="41749" xr:uid="{FADE4D50-F1FF-4EF8-B29E-681449F1D622}"/>
    <cellStyle name="Normal 9 5 4 2 6 3" xfId="6333" xr:uid="{8B0F56A1-CCDD-4666-8649-4D33B4E460BF}"/>
    <cellStyle name="Normal 9 5 4 2 6 4" xfId="5741" xr:uid="{11B25124-C703-4A4B-81F3-171F0019D6CD}"/>
    <cellStyle name="Normal 9 5 4 3" xfId="887" xr:uid="{A5AABE99-3B87-4DA7-A86C-0AC49D534A4F}"/>
    <cellStyle name="Normal 9 5 4 3 2" xfId="2469" xr:uid="{9318AD3E-3479-4489-A7D4-DCF8F4D6B80E}"/>
    <cellStyle name="Normal 9 5 4 3 2 2" xfId="5131" xr:uid="{20FE7521-19CB-42E2-8EFC-A36F217CCC81}"/>
    <cellStyle name="Normal 9 5 4 3 2 2 2" xfId="41758" xr:uid="{E16BD4AA-948B-4160-9A34-014E679B305F}"/>
    <cellStyle name="Normal 9 5 4 3 2 2 3" xfId="6342" xr:uid="{1DCB3472-88A3-4F03-913F-1923A9E15421}"/>
    <cellStyle name="Normal 9 5 4 3 2 2 4" xfId="5750" xr:uid="{B5C3F434-06A2-4516-9C2E-779569E03A7E}"/>
    <cellStyle name="Normal 9 5 4 3 3" xfId="4199" xr:uid="{F064AFB4-A4EF-471D-89F0-108930ECDA9A}"/>
    <cellStyle name="Normal 9 5 4 3 3 2" xfId="5132" xr:uid="{7EB43DE0-297E-44F6-8011-BDE16E195A15}"/>
    <cellStyle name="Normal 9 5 4 3 3 2 2" xfId="41759" xr:uid="{959EBD22-04E3-4390-8596-9BB8660B31FB}"/>
    <cellStyle name="Normal 9 5 4 3 3 2 3" xfId="6343" xr:uid="{E11A627B-2F26-4467-B80C-0929A8952073}"/>
    <cellStyle name="Normal 9 5 4 3 3 2 4" xfId="5751" xr:uid="{2241F5EE-A6C9-4C3F-9D17-671F2025FD00}"/>
    <cellStyle name="Normal 9 5 4 3 4" xfId="4200" xr:uid="{A05D8F3B-9639-4E4D-8B8D-DE4EC8C157DA}"/>
    <cellStyle name="Normal 9 5 4 3 4 2" xfId="5133" xr:uid="{3B87BCF4-7934-49CC-8A86-449B1FFC5DE2}"/>
    <cellStyle name="Normal 9 5 4 3 4 2 2" xfId="41760" xr:uid="{0B11A14C-8818-4AAC-8674-4A6533CEC4F1}"/>
    <cellStyle name="Normal 9 5 4 3 4 2 3" xfId="6344" xr:uid="{2D5CFB7C-C505-48AC-B463-C8D09EAAFE22}"/>
    <cellStyle name="Normal 9 5 4 3 4 2 4" xfId="5752" xr:uid="{CF0F3D7F-EE94-4CF1-BCF4-75E039030F6B}"/>
    <cellStyle name="Normal 9 5 4 3 5" xfId="5130" xr:uid="{F13D2ED9-9704-4A1A-A693-0F9F501FA4B4}"/>
    <cellStyle name="Normal 9 5 4 3 5 2" xfId="41757" xr:uid="{AF8CC473-5DAE-4421-BBB2-B4BA7DA9C3FC}"/>
    <cellStyle name="Normal 9 5 4 3 5 3" xfId="6341" xr:uid="{8CF37D6E-979A-457F-997C-F1DF2AF42EAA}"/>
    <cellStyle name="Normal 9 5 4 3 5 4" xfId="5749" xr:uid="{CB9C167A-A8A4-4678-8E8C-B53B19AFAE3C}"/>
    <cellStyle name="Normal 9 5 4 4" xfId="2470" xr:uid="{62301A06-CE5A-47A9-899B-BF0CEBAF7DD7}"/>
    <cellStyle name="Normal 9 5 4 4 2" xfId="4201" xr:uid="{499F3EEA-71F4-4242-A565-77718FFCDCD2}"/>
    <cellStyle name="Normal 9 5 4 4 2 2" xfId="5135" xr:uid="{08AAB611-EE78-4BE0-8609-ACDA94465058}"/>
    <cellStyle name="Normal 9 5 4 4 2 2 2" xfId="41762" xr:uid="{577DA6BE-AEB7-480D-87EA-DCD9D4FE6F5D}"/>
    <cellStyle name="Normal 9 5 4 4 2 2 3" xfId="6346" xr:uid="{023D4530-2AEC-4A83-AE86-06E5CEA5193D}"/>
    <cellStyle name="Normal 9 5 4 4 2 2 4" xfId="5754" xr:uid="{4F381053-4A09-4D0D-963D-A97211119530}"/>
    <cellStyle name="Normal 9 5 4 4 3" xfId="4202" xr:uid="{A0A21C57-CE30-4B36-B69C-E1AF7FE0E02B}"/>
    <cellStyle name="Normal 9 5 4 4 3 2" xfId="5136" xr:uid="{4DC815CD-7482-4CAE-9E25-30E01534AA57}"/>
    <cellStyle name="Normal 9 5 4 4 3 2 2" xfId="41763" xr:uid="{2EBAC870-86B0-4952-A524-2BD3BF944F36}"/>
    <cellStyle name="Normal 9 5 4 4 3 2 3" xfId="6347" xr:uid="{6312E27D-FAEF-48EE-A7C1-791D66E5EE4E}"/>
    <cellStyle name="Normal 9 5 4 4 3 2 4" xfId="5755" xr:uid="{0C227F8C-9E5C-4EA1-8837-05CD05D432A9}"/>
    <cellStyle name="Normal 9 5 4 4 4" xfId="4203" xr:uid="{3614E62D-AE9C-4B22-BB97-00BB17A03B46}"/>
    <cellStyle name="Normal 9 5 4 4 4 2" xfId="5137" xr:uid="{475C9FF2-A8D6-42F0-BFCC-EE206AB0E71F}"/>
    <cellStyle name="Normal 9 5 4 4 4 2 2" xfId="41764" xr:uid="{53193AD7-4527-4DD9-B640-AE91497F63DE}"/>
    <cellStyle name="Normal 9 5 4 4 4 2 3" xfId="6348" xr:uid="{2F5D5414-82FA-46CA-80BE-01B4A95FD1F1}"/>
    <cellStyle name="Normal 9 5 4 4 4 2 4" xfId="5756" xr:uid="{AFE44C27-E7AF-4D31-B883-BCB0E327768C}"/>
    <cellStyle name="Normal 9 5 4 4 5" xfId="5134" xr:uid="{A705129D-766A-4E3C-ADBD-6B56E3FDC661}"/>
    <cellStyle name="Normal 9 5 4 4 5 2" xfId="41761" xr:uid="{3DBAEBB0-05F5-4A3F-9F37-3B3A25925E62}"/>
    <cellStyle name="Normal 9 5 4 4 5 3" xfId="6345" xr:uid="{9719BC04-3D92-4C78-AF1B-411AEAD78834}"/>
    <cellStyle name="Normal 9 5 4 4 5 4" xfId="5753" xr:uid="{0BE65D79-635B-455A-BBFE-4B5EC8DA021E}"/>
    <cellStyle name="Normal 9 5 4 5" xfId="4204" xr:uid="{5193F93E-6524-46FD-8773-5B3B3DE7AEDD}"/>
    <cellStyle name="Normal 9 5 4 5 2" xfId="5138" xr:uid="{6FFDAE0D-DADE-41A4-853F-C19CD3BAED27}"/>
    <cellStyle name="Normal 9 5 4 5 2 2" xfId="41765" xr:uid="{FE3A6CA2-13EA-40E5-A5D5-44DB68F8D4F9}"/>
    <cellStyle name="Normal 9 5 4 5 2 3" xfId="6349" xr:uid="{803BE6C0-AD87-4C38-BDEE-A5B0EF81C88F}"/>
    <cellStyle name="Normal 9 5 4 5 2 4" xfId="5757" xr:uid="{6B9BAA1A-0A6B-4CB4-B763-FE6F0CB3B531}"/>
    <cellStyle name="Normal 9 5 4 6" xfId="4205" xr:uid="{B4F042EE-5D1F-4C3B-A168-0A50917F98D6}"/>
    <cellStyle name="Normal 9 5 4 6 2" xfId="5139" xr:uid="{EC9281DB-9A74-4F0B-BADB-D26066037370}"/>
    <cellStyle name="Normal 9 5 4 6 2 2" xfId="41766" xr:uid="{86E19695-BD13-4A66-81F5-3D5979338E3A}"/>
    <cellStyle name="Normal 9 5 4 6 2 3" xfId="6350" xr:uid="{DB0571B0-9E58-4453-AA4A-15F9F51E1A4C}"/>
    <cellStyle name="Normal 9 5 4 6 2 4" xfId="5758" xr:uid="{FE08F4CC-34D4-45F8-91E2-2799D92AF9CD}"/>
    <cellStyle name="Normal 9 5 4 7" xfId="4206" xr:uid="{90CF68BE-1C42-4871-89AA-23DC1950DA38}"/>
    <cellStyle name="Normal 9 5 4 7 2" xfId="5140" xr:uid="{23CCF9F4-4547-4BD0-BE1F-D27F3A40EDDD}"/>
    <cellStyle name="Normal 9 5 4 7 2 2" xfId="41767" xr:uid="{CB8F52D3-780B-4DD6-B1FA-DC14368E58A8}"/>
    <cellStyle name="Normal 9 5 4 7 2 3" xfId="6351" xr:uid="{AB724295-D948-4E8F-BFD3-290C769B80DB}"/>
    <cellStyle name="Normal 9 5 4 7 2 4" xfId="5759" xr:uid="{FCF4881D-D024-4798-A297-769173F7B962}"/>
    <cellStyle name="Normal 9 5 4 8" xfId="5121" xr:uid="{0BE6AF53-9D90-43D5-8954-F57A85911F2D}"/>
    <cellStyle name="Normal 9 5 4 8 2" xfId="41748" xr:uid="{1B06AE8A-D4CB-4783-9640-8B556349A807}"/>
    <cellStyle name="Normal 9 5 4 8 3" xfId="6332" xr:uid="{A47605EE-0EFA-418E-A285-3E9DADD1189D}"/>
    <cellStyle name="Normal 9 5 4 8 4" xfId="5740" xr:uid="{9C19369F-FAA7-41F8-863E-5CA8AE8F3D7D}"/>
    <cellStyle name="Normal 9 5 5" xfId="426" xr:uid="{D74EA249-0971-43D8-B7C5-4D024AD8445E}"/>
    <cellStyle name="Normal 9 5 5 2" xfId="888" xr:uid="{372EA108-2662-4B2E-94BB-434AA63EFE17}"/>
    <cellStyle name="Normal 9 5 5 2 2" xfId="2471" xr:uid="{A5DB38D2-C3A0-4548-91C8-B49EDEDF9082}"/>
    <cellStyle name="Normal 9 5 5 2 2 2" xfId="5143" xr:uid="{77A0FEB0-D6D8-4D2F-8B9A-B971FD71BA62}"/>
    <cellStyle name="Normal 9 5 5 2 2 2 2" xfId="41770" xr:uid="{CAEEC768-557E-4C99-9181-115BA5217674}"/>
    <cellStyle name="Normal 9 5 5 2 2 2 3" xfId="6354" xr:uid="{F27AB69B-F706-48F1-B3D2-0AEDDE287BBD}"/>
    <cellStyle name="Normal 9 5 5 2 2 2 4" xfId="5762" xr:uid="{AAF8CF61-39AA-4CE8-A321-95DF0640E4A2}"/>
    <cellStyle name="Normal 9 5 5 2 3" xfId="4207" xr:uid="{2FF64EF4-9335-45CB-A6F3-770BD3C33DFF}"/>
    <cellStyle name="Normal 9 5 5 2 3 2" xfId="5144" xr:uid="{73C98207-97D3-489C-A570-2F065F96E5A3}"/>
    <cellStyle name="Normal 9 5 5 2 3 2 2" xfId="41771" xr:uid="{4985E6D9-2D32-4D53-9C32-5E781BEE195E}"/>
    <cellStyle name="Normal 9 5 5 2 3 2 3" xfId="6355" xr:uid="{B2FDF012-C6A2-4E62-BC6A-3CF022049069}"/>
    <cellStyle name="Normal 9 5 5 2 3 2 4" xfId="5763" xr:uid="{498E43AF-0705-433B-A2A2-30D18D57CA2B}"/>
    <cellStyle name="Normal 9 5 5 2 4" xfId="4208" xr:uid="{D60356FA-3E85-4BE6-9396-C5C98A3D7AD4}"/>
    <cellStyle name="Normal 9 5 5 2 4 2" xfId="5145" xr:uid="{3D9BB66C-F95A-4CBF-8FF5-B576DB575816}"/>
    <cellStyle name="Normal 9 5 5 2 4 2 2" xfId="41772" xr:uid="{77E00D54-36B7-498F-A928-9DDEE065646A}"/>
    <cellStyle name="Normal 9 5 5 2 4 2 3" xfId="6356" xr:uid="{7506D1B6-C958-4E6A-AADD-43C046364461}"/>
    <cellStyle name="Normal 9 5 5 2 4 2 4" xfId="5764" xr:uid="{2CBF727D-2892-4DD9-A056-F4B15B08F43A}"/>
    <cellStyle name="Normal 9 5 5 2 5" xfId="5142" xr:uid="{093E44C9-CFF5-48DA-AFFA-715D141DEF89}"/>
    <cellStyle name="Normal 9 5 5 2 5 2" xfId="41769" xr:uid="{F0C75397-7778-43BF-8B71-693EDDE8C9DA}"/>
    <cellStyle name="Normal 9 5 5 2 5 3" xfId="6353" xr:uid="{765CBA16-DFF7-4135-80C2-79638B94831F}"/>
    <cellStyle name="Normal 9 5 5 2 5 4" xfId="5761" xr:uid="{D17241E0-D038-44B9-ABCE-CFCE66CF4318}"/>
    <cellStyle name="Normal 9 5 5 3" xfId="2472" xr:uid="{42188243-1BEF-4122-848D-D4EA669AED0D}"/>
    <cellStyle name="Normal 9 5 5 3 2" xfId="4209" xr:uid="{F973C187-80D4-4F6F-8F52-7091CDE92F2E}"/>
    <cellStyle name="Normal 9 5 5 3 2 2" xfId="5147" xr:uid="{33F7FA4E-C020-4FA8-B1DB-C9E21FA29371}"/>
    <cellStyle name="Normal 9 5 5 3 2 2 2" xfId="41774" xr:uid="{1DF83F43-9672-41CB-B9ED-4F04C123EA2E}"/>
    <cellStyle name="Normal 9 5 5 3 2 2 3" xfId="6358" xr:uid="{B5012595-1E07-43C5-A61A-4E17F777EE35}"/>
    <cellStyle name="Normal 9 5 5 3 2 2 4" xfId="5766" xr:uid="{FAF049C3-812F-481E-B246-FC3C794D12BB}"/>
    <cellStyle name="Normal 9 5 5 3 3" xfId="4210" xr:uid="{56956856-D029-48AC-9D3B-90DA346B6AFF}"/>
    <cellStyle name="Normal 9 5 5 3 3 2" xfId="5148" xr:uid="{331D1475-7C99-4F4B-AA7C-FDFC284CDF96}"/>
    <cellStyle name="Normal 9 5 5 3 3 2 2" xfId="41775" xr:uid="{7CF95135-37FD-4D42-9497-FB54FD71E337}"/>
    <cellStyle name="Normal 9 5 5 3 3 2 3" xfId="6359" xr:uid="{637C8CD4-E304-437F-8FE1-024D3D54CEF5}"/>
    <cellStyle name="Normal 9 5 5 3 3 2 4" xfId="5767" xr:uid="{B8C7C607-B739-4938-8D28-15FE85DA36F8}"/>
    <cellStyle name="Normal 9 5 5 3 4" xfId="4211" xr:uid="{D6F882C9-049D-4AA4-840C-556937CAC37E}"/>
    <cellStyle name="Normal 9 5 5 3 4 2" xfId="5149" xr:uid="{DEC4C248-9F24-4926-8C4E-8354F7E7FEC3}"/>
    <cellStyle name="Normal 9 5 5 3 4 2 2" xfId="41776" xr:uid="{D3D2DF09-5493-48A6-B286-F27733C9F705}"/>
    <cellStyle name="Normal 9 5 5 3 4 2 3" xfId="6360" xr:uid="{5BA30913-1CAC-4AF3-A618-EA9792A2667A}"/>
    <cellStyle name="Normal 9 5 5 3 4 2 4" xfId="5768" xr:uid="{6752FE5B-91ED-4140-A34A-9C7271A47C94}"/>
    <cellStyle name="Normal 9 5 5 3 5" xfId="5146" xr:uid="{8AFC832D-FDC9-4BCF-9DFC-38869DA9DF3E}"/>
    <cellStyle name="Normal 9 5 5 3 5 2" xfId="41773" xr:uid="{A3A21176-13DC-4859-B81C-AF14244C0339}"/>
    <cellStyle name="Normal 9 5 5 3 5 3" xfId="6357" xr:uid="{86C0A5FE-3479-401F-8ED5-3819239D08E4}"/>
    <cellStyle name="Normal 9 5 5 3 5 4" xfId="5765" xr:uid="{FCFF8E3C-0BBF-43D5-BA81-E8174D4FDE85}"/>
    <cellStyle name="Normal 9 5 5 4" xfId="4212" xr:uid="{17507FC9-4ABD-4968-B81F-6740C111CE4A}"/>
    <cellStyle name="Normal 9 5 5 4 2" xfId="5150" xr:uid="{24716DED-DA22-4AE6-AFDB-112C1FE28529}"/>
    <cellStyle name="Normal 9 5 5 4 2 2" xfId="41777" xr:uid="{422F727E-680A-48DF-B0F8-6A6E9F922108}"/>
    <cellStyle name="Normal 9 5 5 4 2 3" xfId="6361" xr:uid="{23B60A4D-D12A-4D7C-AE6D-564B72A46F9F}"/>
    <cellStyle name="Normal 9 5 5 4 2 4" xfId="5769" xr:uid="{D13A4ABE-0374-4119-A08C-C007F3A69159}"/>
    <cellStyle name="Normal 9 5 5 5" xfId="4213" xr:uid="{6E47D3A0-2EDC-4896-BFD7-FF1A62C235AD}"/>
    <cellStyle name="Normal 9 5 5 5 2" xfId="5151" xr:uid="{25E9FDCC-2F01-4309-A00F-D512B567621C}"/>
    <cellStyle name="Normal 9 5 5 5 2 2" xfId="41778" xr:uid="{3D5A7ACD-19F2-4794-8F4E-18BCD5EB95A6}"/>
    <cellStyle name="Normal 9 5 5 5 2 3" xfId="6362" xr:uid="{60CA2290-4061-43E2-AC6B-4FD7C152D94B}"/>
    <cellStyle name="Normal 9 5 5 5 2 4" xfId="5770" xr:uid="{5BAF5CF3-7A8A-458A-BA95-C7D29F22E829}"/>
    <cellStyle name="Normal 9 5 5 6" xfId="4214" xr:uid="{62D41ED3-D6D3-4142-B619-804FF08740D2}"/>
    <cellStyle name="Normal 9 5 5 6 2" xfId="5152" xr:uid="{4021C593-236A-4BB6-8879-9248A5501D93}"/>
    <cellStyle name="Normal 9 5 5 6 2 2" xfId="41779" xr:uid="{F6D1A552-5A8D-4B18-93CD-3C17F52E2A43}"/>
    <cellStyle name="Normal 9 5 5 6 2 3" xfId="6363" xr:uid="{64E9326F-D51B-473D-BBB2-036D9BD25258}"/>
    <cellStyle name="Normal 9 5 5 6 2 4" xfId="5771" xr:uid="{A366AB94-BB6A-4E36-B1FC-C9D59A338555}"/>
    <cellStyle name="Normal 9 5 5 7" xfId="5141" xr:uid="{A45331B2-ED03-47E2-B2CF-D0A6475F30F5}"/>
    <cellStyle name="Normal 9 5 5 7 2" xfId="41768" xr:uid="{8586A4A2-61BC-4CF1-9977-81E8520EA55B}"/>
    <cellStyle name="Normal 9 5 5 7 3" xfId="6352" xr:uid="{B1598C22-14E3-44B5-9AF1-891B6F09AA55}"/>
    <cellStyle name="Normal 9 5 5 7 4" xfId="5760" xr:uid="{560E97D1-E934-4529-91BA-990A23F50190}"/>
    <cellStyle name="Normal 9 5 6" xfId="889" xr:uid="{3AB4A2EE-4572-4C49-BC91-AF8DC2D6EB74}"/>
    <cellStyle name="Normal 9 5 6 2" xfId="2473" xr:uid="{AA809C1B-01D1-4F64-B298-D71AFCD7F830}"/>
    <cellStyle name="Normal 9 5 6 2 2" xfId="4215" xr:uid="{6545194D-62AC-4AC2-899D-5078468CF44A}"/>
    <cellStyle name="Normal 9 5 6 2 2 2" xfId="5155" xr:uid="{8FE02E9E-91CF-475D-AD81-45AE459F7037}"/>
    <cellStyle name="Normal 9 5 6 2 2 2 2" xfId="41782" xr:uid="{C144E197-74B7-4FF6-9454-CC2F1A5CAACA}"/>
    <cellStyle name="Normal 9 5 6 2 2 2 3" xfId="6366" xr:uid="{56068B77-0CAE-48F0-8989-B8FEC69268B6}"/>
    <cellStyle name="Normal 9 5 6 2 2 2 4" xfId="5774" xr:uid="{CC9BFC66-25C3-4749-A0B1-93AB0353BC76}"/>
    <cellStyle name="Normal 9 5 6 2 3" xfId="4216" xr:uid="{F84E46D5-4581-4138-A8CD-85DA94F1576D}"/>
    <cellStyle name="Normal 9 5 6 2 3 2" xfId="5156" xr:uid="{04536CCB-ECEB-443D-B0B8-18E02A8E2C73}"/>
    <cellStyle name="Normal 9 5 6 2 3 2 2" xfId="41783" xr:uid="{FE90BEFC-98A4-4156-B566-D226FE8E5A45}"/>
    <cellStyle name="Normal 9 5 6 2 3 2 3" xfId="6367" xr:uid="{13362B9F-9F51-49CA-A5E0-81189DE1ADDD}"/>
    <cellStyle name="Normal 9 5 6 2 3 2 4" xfId="5775" xr:uid="{C613EF1F-F4CF-49F3-AD21-FE3741BCF8A9}"/>
    <cellStyle name="Normal 9 5 6 2 4" xfId="4217" xr:uid="{5CFC6D7D-29B0-4F90-8B1D-FF5942CB3A24}"/>
    <cellStyle name="Normal 9 5 6 2 4 2" xfId="5157" xr:uid="{6812540D-1636-4FF1-A3BC-3C9D16C046AC}"/>
    <cellStyle name="Normal 9 5 6 2 4 2 2" xfId="41784" xr:uid="{4046100D-504D-40B4-9850-368019DB53E6}"/>
    <cellStyle name="Normal 9 5 6 2 4 2 3" xfId="6368" xr:uid="{E3FB7C9A-658E-495E-87BB-9E81E6328C78}"/>
    <cellStyle name="Normal 9 5 6 2 4 2 4" xfId="5776" xr:uid="{A885D673-C9EC-4D3D-8F69-0378DDAF3AEB}"/>
    <cellStyle name="Normal 9 5 6 2 5" xfId="5154" xr:uid="{CF21D78E-951D-4C2D-85AF-2337A5CD2289}"/>
    <cellStyle name="Normal 9 5 6 2 5 2" xfId="41781" xr:uid="{C44ACBBB-6193-4D20-ABC8-51D67741B8A5}"/>
    <cellStyle name="Normal 9 5 6 2 5 3" xfId="6365" xr:uid="{C1ED8842-5F9F-47DF-B285-2E9A54ED84F0}"/>
    <cellStyle name="Normal 9 5 6 2 5 4" xfId="5773" xr:uid="{1D39F262-6F0F-4617-A4F4-AF8096661BA0}"/>
    <cellStyle name="Normal 9 5 6 3" xfId="4218" xr:uid="{85828278-E8FB-4C6E-A1FB-3121063C8A10}"/>
    <cellStyle name="Normal 9 5 6 3 2" xfId="5158" xr:uid="{5D9AB251-C84E-4F28-81A9-0549DECF53EB}"/>
    <cellStyle name="Normal 9 5 6 3 2 2" xfId="41785" xr:uid="{AC8603F4-15C3-41CD-B9B9-292675D28B91}"/>
    <cellStyle name="Normal 9 5 6 3 2 3" xfId="6369" xr:uid="{6DE130F9-64D9-433B-9B36-10C9D84C3876}"/>
    <cellStyle name="Normal 9 5 6 3 2 4" xfId="5777" xr:uid="{B86724F2-D366-4640-8A46-639550517AC0}"/>
    <cellStyle name="Normal 9 5 6 4" xfId="4219" xr:uid="{5DEE1489-0CF8-4334-A310-DD90C7168F50}"/>
    <cellStyle name="Normal 9 5 6 4 2" xfId="5159" xr:uid="{75F691CD-E921-45CE-9BAE-6D10B953E191}"/>
    <cellStyle name="Normal 9 5 6 4 2 2" xfId="41786" xr:uid="{DC802CED-2408-4038-9624-C53CB26FEC1F}"/>
    <cellStyle name="Normal 9 5 6 4 2 3" xfId="6370" xr:uid="{F834FF88-039D-41DA-BD2F-E440E556C20D}"/>
    <cellStyle name="Normal 9 5 6 4 2 4" xfId="5778" xr:uid="{65B9EA8E-57CF-46B8-B3D1-8A460A922713}"/>
    <cellStyle name="Normal 9 5 6 5" xfId="4220" xr:uid="{05096FE3-768D-4685-9B8B-11F05FAA7C5C}"/>
    <cellStyle name="Normal 9 5 6 5 2" xfId="5160" xr:uid="{94A61E1D-78D5-441B-B77C-1F1B83D0BB39}"/>
    <cellStyle name="Normal 9 5 6 5 2 2" xfId="41787" xr:uid="{782D0D58-2E6D-446B-BBDC-B01D56223C5E}"/>
    <cellStyle name="Normal 9 5 6 5 2 3" xfId="6371" xr:uid="{683324FD-3C46-4575-A92C-A4673C22D986}"/>
    <cellStyle name="Normal 9 5 6 5 2 4" xfId="5779" xr:uid="{6700760F-FF3B-4BF7-AE86-B3B57459A40B}"/>
    <cellStyle name="Normal 9 5 6 6" xfId="5153" xr:uid="{AF7D7B4A-DC92-4152-B208-3B38832C6E2A}"/>
    <cellStyle name="Normal 9 5 6 6 2" xfId="41780" xr:uid="{49641DD9-9EA9-4CB7-9B83-C06BD999DA39}"/>
    <cellStyle name="Normal 9 5 6 6 3" xfId="6364" xr:uid="{15F9B952-40E4-4EC3-AC32-71ADDCF5EC23}"/>
    <cellStyle name="Normal 9 5 6 6 4" xfId="5772" xr:uid="{3D39E84B-262A-4B4B-A879-30C48B415156}"/>
    <cellStyle name="Normal 9 5 7" xfId="2474" xr:uid="{552B34E8-C992-4090-A160-D832716D1B1F}"/>
    <cellStyle name="Normal 9 5 7 2" xfId="4221" xr:uid="{CADE12F3-0AA9-4564-9DE3-3E2671D160DE}"/>
    <cellStyle name="Normal 9 5 7 2 2" xfId="5162" xr:uid="{E54E3B9E-8197-4569-9F4B-7833384953DB}"/>
    <cellStyle name="Normal 9 5 7 2 2 2" xfId="41789" xr:uid="{6429D08B-E2B2-442C-AB01-E0934FE0C5D3}"/>
    <cellStyle name="Normal 9 5 7 2 2 3" xfId="6373" xr:uid="{9EC667CD-3361-4314-9FC0-33FDBD2D63DA}"/>
    <cellStyle name="Normal 9 5 7 2 2 4" xfId="5781" xr:uid="{A1FC50CA-D38D-4D6E-ABD9-804500D204F3}"/>
    <cellStyle name="Normal 9 5 7 3" xfId="4222" xr:uid="{49687D1B-E1F8-4CBF-A4BC-ECD04C7CB840}"/>
    <cellStyle name="Normal 9 5 7 3 2" xfId="5163" xr:uid="{049448E0-4BB3-4329-9998-7A817CFF6901}"/>
    <cellStyle name="Normal 9 5 7 3 2 2" xfId="41790" xr:uid="{F18AC935-DCA6-47EA-953B-37EC56BB9607}"/>
    <cellStyle name="Normal 9 5 7 3 2 3" xfId="6374" xr:uid="{430DC995-8478-4585-A9CF-C46C6665333D}"/>
    <cellStyle name="Normal 9 5 7 3 2 4" xfId="5782" xr:uid="{12B1A44C-5AA7-4F90-AC00-C5760ADBB246}"/>
    <cellStyle name="Normal 9 5 7 4" xfId="4223" xr:uid="{E1B37182-8A1C-4C13-A821-995B9B1DA28F}"/>
    <cellStyle name="Normal 9 5 7 4 2" xfId="5164" xr:uid="{6D813802-8A06-49B3-ABB3-5E34FCA0A595}"/>
    <cellStyle name="Normal 9 5 7 4 2 2" xfId="41791" xr:uid="{FFACA9E1-9FB7-4B5E-B473-DEAF53A842F4}"/>
    <cellStyle name="Normal 9 5 7 4 2 3" xfId="6375" xr:uid="{D4049C31-3C3D-4308-8A74-91DEC2376E16}"/>
    <cellStyle name="Normal 9 5 7 4 2 4" xfId="5783" xr:uid="{C8CEF766-AAD4-4C68-A3F6-A31D1DAFCC24}"/>
    <cellStyle name="Normal 9 5 7 5" xfId="5161" xr:uid="{EB266EF1-986D-4678-8977-4422BFB1964C}"/>
    <cellStyle name="Normal 9 5 7 5 2" xfId="41788" xr:uid="{15B265AA-89E3-4C1A-9088-1EBB78C41C5B}"/>
    <cellStyle name="Normal 9 5 7 5 3" xfId="6372" xr:uid="{D48F04E5-9ECE-45DB-A8A7-4AD6578AC8BE}"/>
    <cellStyle name="Normal 9 5 7 5 4" xfId="5780" xr:uid="{E8C32A60-585B-4ABA-BC21-D7B17AEA70D6}"/>
    <cellStyle name="Normal 9 5 8" xfId="4224" xr:uid="{D50F1DF2-41CA-41BA-B62D-B1E638D50FF3}"/>
    <cellStyle name="Normal 9 5 8 2" xfId="4225" xr:uid="{B26533D0-4449-40A1-BDD1-3E3FB945BC5F}"/>
    <cellStyle name="Normal 9 5 8 2 2" xfId="5166" xr:uid="{25138AD5-2927-42A2-84DC-0CF3D39AE41E}"/>
    <cellStyle name="Normal 9 5 8 2 2 2" xfId="41793" xr:uid="{5833EE00-D0BA-45F5-87C3-CE1FFD9031E5}"/>
    <cellStyle name="Normal 9 5 8 2 2 3" xfId="6377" xr:uid="{C7F5300F-A292-4637-8FAE-17893176A363}"/>
    <cellStyle name="Normal 9 5 8 2 2 4" xfId="5785" xr:uid="{747A3543-D015-4E47-B47A-2140E9F3110F}"/>
    <cellStyle name="Normal 9 5 8 3" xfId="4226" xr:uid="{C57ABAB2-791E-4E9C-8955-5C5EAB9EDF37}"/>
    <cellStyle name="Normal 9 5 8 3 2" xfId="5167" xr:uid="{3EE867D5-FEE3-44C8-93A0-1132F11B6E96}"/>
    <cellStyle name="Normal 9 5 8 3 2 2" xfId="41794" xr:uid="{A07CA88F-1016-477E-A3F5-95C899B60AAE}"/>
    <cellStyle name="Normal 9 5 8 3 2 3" xfId="6378" xr:uid="{78EEF434-C66F-476D-B748-C9D8262894DE}"/>
    <cellStyle name="Normal 9 5 8 3 2 4" xfId="5786" xr:uid="{389002FE-FED7-439D-B3BB-51B7DD348828}"/>
    <cellStyle name="Normal 9 5 8 4" xfId="4227" xr:uid="{73B09D54-9BB0-4697-88E9-AAAADC0B4FCA}"/>
    <cellStyle name="Normal 9 5 8 4 2" xfId="5168" xr:uid="{3DADC26A-D109-4275-9382-6CDF120F67F5}"/>
    <cellStyle name="Normal 9 5 8 4 2 2" xfId="41795" xr:uid="{EF79AE69-95ED-4CEE-BB97-F8912A5E880C}"/>
    <cellStyle name="Normal 9 5 8 4 2 3" xfId="6379" xr:uid="{A5094E3D-0365-4C84-898B-0178F789BBC6}"/>
    <cellStyle name="Normal 9 5 8 4 2 4" xfId="5787" xr:uid="{48E6A808-33CA-4AC2-87C2-C24E60A3828F}"/>
    <cellStyle name="Normal 9 5 8 5" xfId="5165" xr:uid="{DD469FFC-90AD-4650-8F51-92C3FA7E7E83}"/>
    <cellStyle name="Normal 9 5 8 5 2" xfId="41792" xr:uid="{94F741FB-2CD2-47E1-8A65-AC7AF5437173}"/>
    <cellStyle name="Normal 9 5 8 5 3" xfId="6376" xr:uid="{465FAF44-DF06-40C2-B836-ABF1E5D966C4}"/>
    <cellStyle name="Normal 9 5 8 5 4" xfId="5784" xr:uid="{273C7B53-64B7-4EA6-9D13-7BEB4EEFFA2A}"/>
    <cellStyle name="Normal 9 5 9" xfId="4228" xr:uid="{BF6595DE-4658-44FE-96BF-DEF1FA45AB96}"/>
    <cellStyle name="Normal 9 5 9 2" xfId="5169" xr:uid="{5E4D2FD3-DA44-4E2B-A92B-3560383D256B}"/>
    <cellStyle name="Normal 9 5 9 2 2" xfId="41796" xr:uid="{7B090426-A2E9-4A08-B55F-E01820FBA396}"/>
    <cellStyle name="Normal 9 5 9 2 3" xfId="6380" xr:uid="{8A35F359-8E2A-495A-9C85-5A74B431E8FE}"/>
    <cellStyle name="Normal 9 5 9 2 4" xfId="5788" xr:uid="{C71C61BC-14CF-48B0-A09F-A078C342ED6E}"/>
    <cellStyle name="Normal 9 6" xfId="184" xr:uid="{9B769442-CA44-4C58-A8EA-93F4F53D7519}"/>
    <cellStyle name="Normal 9 6 10" xfId="5170" xr:uid="{B28AFA9B-70BA-4F4D-B88F-CC27E8660F53}"/>
    <cellStyle name="Normal 9 6 10 2" xfId="41797" xr:uid="{CB70C3F3-FA32-415B-8098-6A676ED8E256}"/>
    <cellStyle name="Normal 9 6 10 3" xfId="6381" xr:uid="{62AC0623-88A4-44BC-B4CB-DB777C40B65D}"/>
    <cellStyle name="Normal 9 6 10 4" xfId="5789" xr:uid="{217C53A4-D2FC-4128-8405-DD9A61395DE3}"/>
    <cellStyle name="Normal 9 6 2" xfId="185" xr:uid="{ECB5B667-387F-461A-8892-FF3C738181C2}"/>
    <cellStyle name="Normal 9 6 2 2" xfId="427" xr:uid="{8A2899F6-6DDB-4E7C-B9AA-D000BEDC8418}"/>
    <cellStyle name="Normal 9 6 2 2 2" xfId="890" xr:uid="{C6794010-A6DC-4968-B0EE-DC95A3C8F99A}"/>
    <cellStyle name="Normal 9 6 2 2 2 2" xfId="2475" xr:uid="{6D107EA1-65CE-456A-98E4-1309EEE387B3}"/>
    <cellStyle name="Normal 9 6 2 2 2 2 2" xfId="5174" xr:uid="{71FB394D-3FDE-41B8-B21E-51EA13237665}"/>
    <cellStyle name="Normal 9 6 2 2 2 2 2 2" xfId="41801" xr:uid="{FA3ADCFB-7FC5-4532-A1CB-FA6D3ABA31DE}"/>
    <cellStyle name="Normal 9 6 2 2 2 2 2 3" xfId="6385" xr:uid="{2CDD6207-3DAE-46B0-A1D9-930DEAC26336}"/>
    <cellStyle name="Normal 9 6 2 2 2 2 2 4" xfId="5793" xr:uid="{0D7A0A61-4DAC-4564-A0E9-3C92C9953AD0}"/>
    <cellStyle name="Normal 9 6 2 2 2 3" xfId="4229" xr:uid="{99A76579-CCBA-4451-A9B5-72F372CFC540}"/>
    <cellStyle name="Normal 9 6 2 2 2 3 2" xfId="5175" xr:uid="{C21C6149-6BDE-4F31-992A-7B36DCC19469}"/>
    <cellStyle name="Normal 9 6 2 2 2 3 2 2" xfId="41802" xr:uid="{08B52CB1-F9E9-421D-BB13-8044962421D9}"/>
    <cellStyle name="Normal 9 6 2 2 2 3 2 3" xfId="6386" xr:uid="{2EAFE27C-89BC-40DD-B7E5-D8BCB4E90857}"/>
    <cellStyle name="Normal 9 6 2 2 2 3 2 4" xfId="5794" xr:uid="{EA6ED39B-D6DA-4AC4-ADED-B46EBE858862}"/>
    <cellStyle name="Normal 9 6 2 2 2 4" xfId="4230" xr:uid="{E0D94E22-F1D8-448A-B299-8CEA98E4C8E3}"/>
    <cellStyle name="Normal 9 6 2 2 2 4 2" xfId="5176" xr:uid="{96D5335B-07A0-4CC2-B1C5-0838C1F8980E}"/>
    <cellStyle name="Normal 9 6 2 2 2 4 2 2" xfId="41803" xr:uid="{C03CD94F-8217-4672-82A5-004E7E86D8DC}"/>
    <cellStyle name="Normal 9 6 2 2 2 4 2 3" xfId="6387" xr:uid="{568EA4B2-1434-49BA-87DC-E6411F7D80E2}"/>
    <cellStyle name="Normal 9 6 2 2 2 4 2 4" xfId="5795" xr:uid="{71F24D15-F244-425D-AC53-FA3E16BC8A26}"/>
    <cellStyle name="Normal 9 6 2 2 2 5" xfId="5173" xr:uid="{D41F4258-F2BD-4677-BEF1-15208D0869FC}"/>
    <cellStyle name="Normal 9 6 2 2 2 5 2" xfId="41800" xr:uid="{BCBCCBB9-DB83-4FA5-A6C5-FA04C7CA272B}"/>
    <cellStyle name="Normal 9 6 2 2 2 5 3" xfId="6384" xr:uid="{E2CAC5D5-86FF-4D14-9A9F-AD46FAABD015}"/>
    <cellStyle name="Normal 9 6 2 2 2 5 4" xfId="5792" xr:uid="{786EEC7B-0C7A-47ED-A7A9-E3230EB558C4}"/>
    <cellStyle name="Normal 9 6 2 2 3" xfId="2476" xr:uid="{4BD8D35E-59AF-4E22-9FD3-10CAB4D5B95B}"/>
    <cellStyle name="Normal 9 6 2 2 3 2" xfId="4231" xr:uid="{CE465C91-952B-4352-90B2-16EEBB0D646F}"/>
    <cellStyle name="Normal 9 6 2 2 3 2 2" xfId="5178" xr:uid="{7F72983E-66D5-41F3-8566-63A62D84D5FC}"/>
    <cellStyle name="Normal 9 6 2 2 3 2 2 2" xfId="41805" xr:uid="{2F6DF330-EEDE-4E44-9D1D-0D9D06557230}"/>
    <cellStyle name="Normal 9 6 2 2 3 2 2 3" xfId="6389" xr:uid="{6D49C31E-843C-45C3-97FC-4E5422545A3D}"/>
    <cellStyle name="Normal 9 6 2 2 3 2 2 4" xfId="5797" xr:uid="{36F75823-6387-438D-8C7B-8496792F19D6}"/>
    <cellStyle name="Normal 9 6 2 2 3 3" xfId="4232" xr:uid="{BC0AE6B1-D6DD-4914-8842-49BFA604B730}"/>
    <cellStyle name="Normal 9 6 2 2 3 3 2" xfId="5179" xr:uid="{D163198D-0E5F-4335-B457-F5382E3CECC5}"/>
    <cellStyle name="Normal 9 6 2 2 3 3 2 2" xfId="41806" xr:uid="{CF7CE097-1C38-45D9-B1CC-D89893A530D5}"/>
    <cellStyle name="Normal 9 6 2 2 3 3 2 3" xfId="6390" xr:uid="{BA9EE349-7165-4A08-9C2B-E1D7E15CB865}"/>
    <cellStyle name="Normal 9 6 2 2 3 3 2 4" xfId="5798" xr:uid="{082E5502-FA90-4C88-A5D5-EB5C3F979549}"/>
    <cellStyle name="Normal 9 6 2 2 3 4" xfId="4233" xr:uid="{2ACA9D0F-1C5E-449E-B0B9-B7B69089215E}"/>
    <cellStyle name="Normal 9 6 2 2 3 4 2" xfId="5180" xr:uid="{59125A36-9F40-4C49-8378-908F18C46C93}"/>
    <cellStyle name="Normal 9 6 2 2 3 4 2 2" xfId="41807" xr:uid="{470D98B7-175F-4D9F-87BD-8F3D97F97783}"/>
    <cellStyle name="Normal 9 6 2 2 3 4 2 3" xfId="6391" xr:uid="{7E8E64FE-6970-4B8F-BF78-8717D87A4707}"/>
    <cellStyle name="Normal 9 6 2 2 3 4 2 4" xfId="5799" xr:uid="{4BE9C50C-C0E3-413B-926B-6A79C50CDB97}"/>
    <cellStyle name="Normal 9 6 2 2 3 5" xfId="5177" xr:uid="{0DADFFB1-C628-4CAA-8199-311AB1CE2F89}"/>
    <cellStyle name="Normal 9 6 2 2 3 5 2" xfId="41804" xr:uid="{77B36307-17CA-470C-861D-45AB7CBEE9F4}"/>
    <cellStyle name="Normal 9 6 2 2 3 5 3" xfId="6388" xr:uid="{0893DEC9-D188-4D85-8A58-CAC96278E088}"/>
    <cellStyle name="Normal 9 6 2 2 3 5 4" xfId="5796" xr:uid="{323AAB1C-0CBE-4852-AC9C-E440065C710B}"/>
    <cellStyle name="Normal 9 6 2 2 4" xfId="4234" xr:uid="{977B14F7-51F0-4289-B2CF-4441742929BB}"/>
    <cellStyle name="Normal 9 6 2 2 4 2" xfId="5181" xr:uid="{4E230265-2A56-4237-BBEC-E55298BCE59E}"/>
    <cellStyle name="Normal 9 6 2 2 4 2 2" xfId="41808" xr:uid="{AF91E5EA-11F5-45A5-8F63-A0C02D2029DA}"/>
    <cellStyle name="Normal 9 6 2 2 4 2 3" xfId="6392" xr:uid="{37AC2F61-CA33-4A8B-B20A-05C331049999}"/>
    <cellStyle name="Normal 9 6 2 2 4 2 4" xfId="5800" xr:uid="{10BCADB1-81E9-409A-AF41-C93DFD0FC7BA}"/>
    <cellStyle name="Normal 9 6 2 2 5" xfId="4235" xr:uid="{1E8ED44D-637A-4A9B-A399-F3A4BFCAFAE3}"/>
    <cellStyle name="Normal 9 6 2 2 5 2" xfId="5182" xr:uid="{F85FA9D4-1ABB-4E42-B4A4-D2EF0EF74247}"/>
    <cellStyle name="Normal 9 6 2 2 5 2 2" xfId="41809" xr:uid="{42AA5D2C-35E2-4880-8417-5602E685C0DF}"/>
    <cellStyle name="Normal 9 6 2 2 5 2 3" xfId="6393" xr:uid="{A586632B-A2B8-4074-95CB-3F51B2166A55}"/>
    <cellStyle name="Normal 9 6 2 2 5 2 4" xfId="5801" xr:uid="{C188A0DE-41F7-4CC1-B3A7-5F0FAA95C0B8}"/>
    <cellStyle name="Normal 9 6 2 2 6" xfId="4236" xr:uid="{8A87DA8F-598C-471B-BC26-5CBF892B81B6}"/>
    <cellStyle name="Normal 9 6 2 2 6 2" xfId="5183" xr:uid="{DF3FEBC6-A2BC-43DD-B35F-85787F853B10}"/>
    <cellStyle name="Normal 9 6 2 2 6 2 2" xfId="41810" xr:uid="{E8616279-5265-43D3-AC8E-6E317DF1A41C}"/>
    <cellStyle name="Normal 9 6 2 2 6 2 3" xfId="6394" xr:uid="{0E103825-FDF8-429A-BCC8-7B98A00446F3}"/>
    <cellStyle name="Normal 9 6 2 2 6 2 4" xfId="5802" xr:uid="{D8C69C61-2337-4335-BB3D-36447B1063BD}"/>
    <cellStyle name="Normal 9 6 2 2 7" xfId="5172" xr:uid="{DEDB027F-CCE6-4BD6-963D-CD68F545F26B}"/>
    <cellStyle name="Normal 9 6 2 2 7 2" xfId="41799" xr:uid="{2EEDA2CF-AB1F-44F1-8736-FC071D79DF58}"/>
    <cellStyle name="Normal 9 6 2 2 7 3" xfId="6383" xr:uid="{C6E047CA-0DA1-40A1-A113-03E1AE084573}"/>
    <cellStyle name="Normal 9 6 2 2 7 4" xfId="5791" xr:uid="{A6281CF9-1AD1-4A12-A1FE-559311081A17}"/>
    <cellStyle name="Normal 9 6 2 3" xfId="891" xr:uid="{0D948D90-88DF-42B2-87B8-698C903F267C}"/>
    <cellStyle name="Normal 9 6 2 3 2" xfId="2477" xr:uid="{44A8C568-E189-4B0D-9AF8-AE3D72FF3470}"/>
    <cellStyle name="Normal 9 6 2 3 2 2" xfId="4237" xr:uid="{84CA96D9-B5CA-41F4-B9FF-99F250986D8C}"/>
    <cellStyle name="Normal 9 6 2 3 2 2 2" xfId="5186" xr:uid="{7542F7D5-5F1F-4332-8EA1-3D7DBAAB14EE}"/>
    <cellStyle name="Normal 9 6 2 3 2 2 2 2" xfId="41813" xr:uid="{62CBABF1-D605-42D9-A000-7CBD71984E52}"/>
    <cellStyle name="Normal 9 6 2 3 2 2 2 3" xfId="6397" xr:uid="{54DE6954-350E-4983-AE4D-AFE93ECFFB26}"/>
    <cellStyle name="Normal 9 6 2 3 2 2 2 4" xfId="5805" xr:uid="{65343D27-BDC5-45EB-8508-7EA0ED7F43D5}"/>
    <cellStyle name="Normal 9 6 2 3 2 3" xfId="4238" xr:uid="{B28502A3-7582-48DA-8BE9-17C2627321D6}"/>
    <cellStyle name="Normal 9 6 2 3 2 3 2" xfId="5187" xr:uid="{C937C276-0DEA-4B0B-BEDF-4ECF7D324920}"/>
    <cellStyle name="Normal 9 6 2 3 2 3 2 2" xfId="41814" xr:uid="{CA987A68-98DE-4CAF-9192-2B70D42EA227}"/>
    <cellStyle name="Normal 9 6 2 3 2 3 2 3" xfId="6398" xr:uid="{5A224802-4457-4058-ADC8-E49813D0F7AF}"/>
    <cellStyle name="Normal 9 6 2 3 2 3 2 4" xfId="5806" xr:uid="{7393A021-B59A-40C8-9E5A-46FEF40DC057}"/>
    <cellStyle name="Normal 9 6 2 3 2 4" xfId="4239" xr:uid="{8033A340-06D7-4E9C-B649-719FA5572B8F}"/>
    <cellStyle name="Normal 9 6 2 3 2 4 2" xfId="5188" xr:uid="{D57BA88D-A870-43BA-B952-F31B8358E2F3}"/>
    <cellStyle name="Normal 9 6 2 3 2 4 2 2" xfId="41815" xr:uid="{0F377D3F-4402-4FD0-900B-08043503DE3F}"/>
    <cellStyle name="Normal 9 6 2 3 2 4 2 3" xfId="6399" xr:uid="{242948F3-1375-48B1-A6CF-9F26C6577B57}"/>
    <cellStyle name="Normal 9 6 2 3 2 4 2 4" xfId="5807" xr:uid="{E94C23C1-BD59-4D0F-9CE7-23CC884F340B}"/>
    <cellStyle name="Normal 9 6 2 3 2 5" xfId="5185" xr:uid="{87648CFF-61FE-49C8-8A10-B1A81EB8C635}"/>
    <cellStyle name="Normal 9 6 2 3 2 5 2" xfId="41812" xr:uid="{63AAC4D5-F5A1-4499-8D52-C6A68DC68447}"/>
    <cellStyle name="Normal 9 6 2 3 2 5 3" xfId="6396" xr:uid="{C39855E1-4F78-4A5C-892E-41F8D4C86E4A}"/>
    <cellStyle name="Normal 9 6 2 3 2 5 4" xfId="5804" xr:uid="{2BB9E8A7-F4CD-4A08-BDA4-37A3C3F37A3E}"/>
    <cellStyle name="Normal 9 6 2 3 3" xfId="4240" xr:uid="{D0E217E1-AD13-4A91-864D-C183EE63A7D5}"/>
    <cellStyle name="Normal 9 6 2 3 3 2" xfId="5189" xr:uid="{11C2F435-D91E-4CC7-9572-E7CE97A56A4B}"/>
    <cellStyle name="Normal 9 6 2 3 3 2 2" xfId="41816" xr:uid="{E529C6B8-02A5-41D8-A5DB-4DB826FF72C3}"/>
    <cellStyle name="Normal 9 6 2 3 3 2 3" xfId="6400" xr:uid="{F3D0173E-9CFA-4373-AC24-736C39488E65}"/>
    <cellStyle name="Normal 9 6 2 3 3 2 4" xfId="5808" xr:uid="{B7A40AF5-432F-46E8-869F-53858E10B7ED}"/>
    <cellStyle name="Normal 9 6 2 3 4" xfId="4241" xr:uid="{B51699F7-EABF-4139-BD73-3F1108D58214}"/>
    <cellStyle name="Normal 9 6 2 3 4 2" xfId="5190" xr:uid="{D5D0585C-A7D2-46C5-BCFA-5DC6B8CE0306}"/>
    <cellStyle name="Normal 9 6 2 3 4 2 2" xfId="41817" xr:uid="{AE193B66-CD18-420A-85A8-22535FC349EF}"/>
    <cellStyle name="Normal 9 6 2 3 4 2 3" xfId="6401" xr:uid="{7DE7D324-BABD-4CFB-89F6-912C6A824505}"/>
    <cellStyle name="Normal 9 6 2 3 4 2 4" xfId="5809" xr:uid="{D7EC75BC-CC5C-490E-B4E3-2E042EE646FD}"/>
    <cellStyle name="Normal 9 6 2 3 5" xfId="4242" xr:uid="{42629E0C-FA68-4DDF-AD32-052C8C37F801}"/>
    <cellStyle name="Normal 9 6 2 3 5 2" xfId="5191" xr:uid="{7FA5FCA8-C0FB-4CAF-8426-9B2D015E0D09}"/>
    <cellStyle name="Normal 9 6 2 3 5 2 2" xfId="41818" xr:uid="{5A974E62-071B-4ED2-800F-40203B0C2E61}"/>
    <cellStyle name="Normal 9 6 2 3 5 2 3" xfId="6402" xr:uid="{BB8D38E4-7408-41F7-A65C-578AC14B046D}"/>
    <cellStyle name="Normal 9 6 2 3 5 2 4" xfId="5810" xr:uid="{071FB642-EFAB-458F-A338-B35510C43C38}"/>
    <cellStyle name="Normal 9 6 2 3 6" xfId="5184" xr:uid="{95369664-476F-48E5-B644-1F543D561A50}"/>
    <cellStyle name="Normal 9 6 2 3 6 2" xfId="41811" xr:uid="{4F37EDC3-3622-43C0-8FC3-016191265408}"/>
    <cellStyle name="Normal 9 6 2 3 6 3" xfId="6395" xr:uid="{67F4A903-ED74-4535-B951-E0DB3029A5F2}"/>
    <cellStyle name="Normal 9 6 2 3 6 4" xfId="5803" xr:uid="{9295DE83-B3A5-4B32-BC7D-42AEAF4655C2}"/>
    <cellStyle name="Normal 9 6 2 4" xfId="2478" xr:uid="{4147C26F-C55C-4AA0-B1A3-81F679F672D3}"/>
    <cellStyle name="Normal 9 6 2 4 2" xfId="4243" xr:uid="{23FA3D2C-95F8-4CB6-8D1C-EFE2FF7327BA}"/>
    <cellStyle name="Normal 9 6 2 4 2 2" xfId="5193" xr:uid="{CEC17984-C8FB-4C60-AB7A-F7EF2D7A5F20}"/>
    <cellStyle name="Normal 9 6 2 4 2 2 2" xfId="41820" xr:uid="{D26EBCEE-17C0-4407-A0FB-2217FFE6EC64}"/>
    <cellStyle name="Normal 9 6 2 4 2 2 3" xfId="6404" xr:uid="{FF31782D-669C-433A-95D8-C1D855E4EAD6}"/>
    <cellStyle name="Normal 9 6 2 4 2 2 4" xfId="5812" xr:uid="{2B2032B3-01B5-4A31-AF90-EAFADE1ABBB0}"/>
    <cellStyle name="Normal 9 6 2 4 3" xfId="4244" xr:uid="{E9BF83EF-D897-4332-87AD-BD05324A07A2}"/>
    <cellStyle name="Normal 9 6 2 4 3 2" xfId="5194" xr:uid="{7078B1A5-862F-4170-AFB8-8AF92F90F6AE}"/>
    <cellStyle name="Normal 9 6 2 4 3 2 2" xfId="41821" xr:uid="{3475E79D-17F9-4B3A-9CB4-63D0D8575B49}"/>
    <cellStyle name="Normal 9 6 2 4 3 2 3" xfId="6405" xr:uid="{E41DC46E-24D1-4E3D-B5FE-480F6C077C92}"/>
    <cellStyle name="Normal 9 6 2 4 3 2 4" xfId="5813" xr:uid="{60FABF72-8F5C-47FA-83BB-58B4E58FC0CA}"/>
    <cellStyle name="Normal 9 6 2 4 4" xfId="4245" xr:uid="{C0AA222E-B3F0-4C4D-AEF7-F2FB50AA0518}"/>
    <cellStyle name="Normal 9 6 2 4 4 2" xfId="5195" xr:uid="{983E7B72-92A0-450E-B9A6-B8CA5FD69863}"/>
    <cellStyle name="Normal 9 6 2 4 4 2 2" xfId="41822" xr:uid="{8FE9B052-49C9-4776-AFD1-CA799D1DFA0A}"/>
    <cellStyle name="Normal 9 6 2 4 4 2 3" xfId="6406" xr:uid="{EED3E057-ED87-4BDE-B69E-B5BA7A533E0D}"/>
    <cellStyle name="Normal 9 6 2 4 4 2 4" xfId="5814" xr:uid="{0084ACBD-8090-45FD-941A-E4E5B3D27B5E}"/>
    <cellStyle name="Normal 9 6 2 4 5" xfId="5192" xr:uid="{74FF83D6-0724-4D25-8F63-FA7244E70F4E}"/>
    <cellStyle name="Normal 9 6 2 4 5 2" xfId="41819" xr:uid="{4080C056-0BBF-4416-A15B-5A0ABDFCF04F}"/>
    <cellStyle name="Normal 9 6 2 4 5 3" xfId="6403" xr:uid="{B6969BAD-89CE-4EE2-A95D-9F9BF2F4C505}"/>
    <cellStyle name="Normal 9 6 2 4 5 4" xfId="5811" xr:uid="{CDECA515-1DA4-4C3F-80A0-8A314FC4D240}"/>
    <cellStyle name="Normal 9 6 2 5" xfId="4246" xr:uid="{0D61CB9F-2F04-4D94-BDDD-E962AD3999E4}"/>
    <cellStyle name="Normal 9 6 2 5 2" xfId="4247" xr:uid="{B9C9B0D8-A568-4CB5-AB3D-6F66898A011C}"/>
    <cellStyle name="Normal 9 6 2 5 2 2" xfId="5197" xr:uid="{7E8E9738-13C8-487F-B7B2-B7CD69F51903}"/>
    <cellStyle name="Normal 9 6 2 5 2 2 2" xfId="41824" xr:uid="{EA145EC7-7121-4B06-A7D6-EF202E9C4F37}"/>
    <cellStyle name="Normal 9 6 2 5 2 2 3" xfId="6408" xr:uid="{D70C66ED-0018-49E5-B2A8-B72C97B12777}"/>
    <cellStyle name="Normal 9 6 2 5 2 2 4" xfId="5816" xr:uid="{271771A3-BD46-495F-82CC-78BDDD865CBB}"/>
    <cellStyle name="Normal 9 6 2 5 3" xfId="4248" xr:uid="{A6A05969-C180-4826-AC65-270BB1CEE982}"/>
    <cellStyle name="Normal 9 6 2 5 3 2" xfId="5198" xr:uid="{596D2A2D-EF9F-4D57-A789-676A93FD83BF}"/>
    <cellStyle name="Normal 9 6 2 5 3 2 2" xfId="41825" xr:uid="{A24D1159-FDD7-4CA6-A97A-24A8476033AD}"/>
    <cellStyle name="Normal 9 6 2 5 3 2 3" xfId="6409" xr:uid="{44E22A05-2EC4-4A38-BFB3-1710CA2C54D5}"/>
    <cellStyle name="Normal 9 6 2 5 3 2 4" xfId="5817" xr:uid="{4964DE30-0038-4D06-9F4A-C35EC3B0658A}"/>
    <cellStyle name="Normal 9 6 2 5 4" xfId="4249" xr:uid="{9DAE060E-63DB-42C8-B4FA-923BC4E3B19F}"/>
    <cellStyle name="Normal 9 6 2 5 4 2" xfId="5199" xr:uid="{5CC160CD-316F-45BB-ACA9-3406E67D7CF4}"/>
    <cellStyle name="Normal 9 6 2 5 4 2 2" xfId="41826" xr:uid="{D8A7AAE8-6AB7-4E9E-97E1-CB4BF0244640}"/>
    <cellStyle name="Normal 9 6 2 5 4 2 3" xfId="6410" xr:uid="{C28ED2C8-9A79-43D7-848C-4A13071491F5}"/>
    <cellStyle name="Normal 9 6 2 5 4 2 4" xfId="5818" xr:uid="{D774D751-214D-4DB5-9F6E-34117DA6BF6C}"/>
    <cellStyle name="Normal 9 6 2 5 5" xfId="5196" xr:uid="{B9AC3ADA-FBC4-4D30-BD4E-5E5B5FF7002F}"/>
    <cellStyle name="Normal 9 6 2 5 5 2" xfId="41823" xr:uid="{DD7422BA-8A62-40B6-B108-0480A5984C36}"/>
    <cellStyle name="Normal 9 6 2 5 5 3" xfId="6407" xr:uid="{B2C6FB49-0F88-48FD-A5BE-EA89AE9375B8}"/>
    <cellStyle name="Normal 9 6 2 5 5 4" xfId="5815" xr:uid="{71AC410D-A3DB-4876-A463-BB47802903DB}"/>
    <cellStyle name="Normal 9 6 2 6" xfId="4250" xr:uid="{EED79636-3035-4DE8-A4D7-13B4618C8CAF}"/>
    <cellStyle name="Normal 9 6 2 6 2" xfId="5200" xr:uid="{B6A62877-EEE8-4B07-A254-C8094AC03C9E}"/>
    <cellStyle name="Normal 9 6 2 6 2 2" xfId="41827" xr:uid="{9504E69E-701B-4C16-8A94-B6254BA441AA}"/>
    <cellStyle name="Normal 9 6 2 6 2 3" xfId="6411" xr:uid="{E58CAC7F-E79E-4BF9-8684-EBA0EF3DFC74}"/>
    <cellStyle name="Normal 9 6 2 6 2 4" xfId="5819" xr:uid="{0D5D637F-1F06-4747-A204-34099830D657}"/>
    <cellStyle name="Normal 9 6 2 7" xfId="4251" xr:uid="{346C0FC2-329C-402B-972C-5F7E1B1488EE}"/>
    <cellStyle name="Normal 9 6 2 7 2" xfId="5201" xr:uid="{7F0EDFD0-49FF-4DE9-A41B-0B8B5E501CCB}"/>
    <cellStyle name="Normal 9 6 2 7 2 2" xfId="41828" xr:uid="{1930E710-C6A0-49A3-822F-3E33552DB406}"/>
    <cellStyle name="Normal 9 6 2 7 2 3" xfId="6412" xr:uid="{01DD4566-E1C0-4749-ABED-CEF327CBC322}"/>
    <cellStyle name="Normal 9 6 2 7 2 4" xfId="5820" xr:uid="{390C0FFA-0CDE-437C-A74C-CA1487CB7FD4}"/>
    <cellStyle name="Normal 9 6 2 8" xfId="4252" xr:uid="{9DD382DD-A80D-4B58-9ECE-7B21E6BA7611}"/>
    <cellStyle name="Normal 9 6 2 8 2" xfId="5202" xr:uid="{6D8AE81A-1389-425B-B2E7-306C8C219C54}"/>
    <cellStyle name="Normal 9 6 2 8 2 2" xfId="41829" xr:uid="{027B9F1D-B56B-4F6D-83C8-563E0F2E5150}"/>
    <cellStyle name="Normal 9 6 2 8 2 3" xfId="6413" xr:uid="{238325FF-E176-48E4-BAD5-F2FF6DF37BC2}"/>
    <cellStyle name="Normal 9 6 2 8 2 4" xfId="5821" xr:uid="{08B32250-AFE5-4138-98D4-1718ADD8DAE2}"/>
    <cellStyle name="Normal 9 6 2 9" xfId="5171" xr:uid="{7A0D69FE-56FE-4A5B-8B5C-DA303F3EA593}"/>
    <cellStyle name="Normal 9 6 2 9 2" xfId="41798" xr:uid="{89A62341-8907-479A-9798-C51A6FD43463}"/>
    <cellStyle name="Normal 9 6 2 9 3" xfId="6382" xr:uid="{476264CA-1859-4F68-AD6B-4E8B54EB4316}"/>
    <cellStyle name="Normal 9 6 2 9 4" xfId="5790" xr:uid="{9CD916A3-6984-43AD-9471-B1E1C3F22EB5}"/>
    <cellStyle name="Normal 9 6 3" xfId="428" xr:uid="{DC3DC6C8-3263-40B7-84F9-4AEF9D754BA0}"/>
    <cellStyle name="Normal 9 6 3 2" xfId="892" xr:uid="{02AF0BC8-3CB8-4100-AEBF-90625F2453D2}"/>
    <cellStyle name="Normal 9 6 3 2 2" xfId="893" xr:uid="{BD79D3D4-B6D4-4FD6-9591-448DB412236E}"/>
    <cellStyle name="Normal 9 6 3 2 2 2" xfId="5205" xr:uid="{DFC7D3A2-41B5-4AD0-A4D7-DD1363E96287}"/>
    <cellStyle name="Normal 9 6 3 2 2 2 2" xfId="41832" xr:uid="{BF09889F-0638-4314-AFF0-E1A518DFB85D}"/>
    <cellStyle name="Normal 9 6 3 2 2 2 3" xfId="6416" xr:uid="{A2681298-5961-40E0-ACAB-38AFBD4F14B4}"/>
    <cellStyle name="Normal 9 6 3 2 2 2 4" xfId="5824" xr:uid="{8D37DEF8-7208-4CCB-8D90-6F0FDAADBC5E}"/>
    <cellStyle name="Normal 9 6 3 2 3" xfId="4253" xr:uid="{DB8E4E74-7DAB-4D9F-A549-DC0996493C8C}"/>
    <cellStyle name="Normal 9 6 3 2 3 2" xfId="5206" xr:uid="{F9A88A8B-BB6D-42EA-B247-64C3F4BE84A9}"/>
    <cellStyle name="Normal 9 6 3 2 3 2 2" xfId="41833" xr:uid="{665111D5-42B6-4A98-9961-865058D91204}"/>
    <cellStyle name="Normal 9 6 3 2 3 2 3" xfId="6417" xr:uid="{0A75F5D3-57AE-46A9-A8AE-521E9F9A84F6}"/>
    <cellStyle name="Normal 9 6 3 2 3 2 4" xfId="5825" xr:uid="{A47F8BF8-DA4B-4900-9DE2-896F2F3BC05E}"/>
    <cellStyle name="Normal 9 6 3 2 4" xfId="4254" xr:uid="{8CA741D9-3645-4AA7-83D4-07E9E1F0FB7C}"/>
    <cellStyle name="Normal 9 6 3 2 4 2" xfId="5207" xr:uid="{9F9883DB-7D3C-41B9-81C4-EBA2B9F7CD23}"/>
    <cellStyle name="Normal 9 6 3 2 4 2 2" xfId="41834" xr:uid="{26747ED0-604C-461A-BC69-59A398822B87}"/>
    <cellStyle name="Normal 9 6 3 2 4 2 3" xfId="6418" xr:uid="{666F0CFA-D8FB-4FF2-BFA3-0F1785538C02}"/>
    <cellStyle name="Normal 9 6 3 2 4 2 4" xfId="5826" xr:uid="{7226BA2D-DD50-4D0A-B252-536455C531C1}"/>
    <cellStyle name="Normal 9 6 3 2 5" xfId="5204" xr:uid="{123D9731-5A2C-46E5-9A6A-5ADAACF52911}"/>
    <cellStyle name="Normal 9 6 3 2 5 2" xfId="41831" xr:uid="{9A34E884-AE75-4A31-A1AB-A2CBBC734713}"/>
    <cellStyle name="Normal 9 6 3 2 5 3" xfId="6415" xr:uid="{7827D0EA-31DA-4152-A8FD-614B6F876BC7}"/>
    <cellStyle name="Normal 9 6 3 2 5 4" xfId="5823" xr:uid="{E2BFC64D-5AF7-46F2-B509-DF51190ED9A8}"/>
    <cellStyle name="Normal 9 6 3 3" xfId="894" xr:uid="{3490FBA3-5804-44C6-893D-2B6DC053337A}"/>
    <cellStyle name="Normal 9 6 3 3 2" xfId="4255" xr:uid="{6F87D57C-EAC3-4628-B982-8ADA607F3E07}"/>
    <cellStyle name="Normal 9 6 3 3 2 2" xfId="5209" xr:uid="{8B79FE1E-C0B7-4B1A-BA54-F4B34A81A75A}"/>
    <cellStyle name="Normal 9 6 3 3 2 2 2" xfId="41836" xr:uid="{4EA24AF6-03AE-48E1-B4E1-FABD2378D7D1}"/>
    <cellStyle name="Normal 9 6 3 3 2 2 3" xfId="6420" xr:uid="{CA813FBE-2DCC-419E-9EE5-17DC7C13DD6A}"/>
    <cellStyle name="Normal 9 6 3 3 2 2 4" xfId="5828" xr:uid="{A6918290-37F1-4738-AC5F-52E4853EA8BF}"/>
    <cellStyle name="Normal 9 6 3 3 3" xfId="4256" xr:uid="{1534AA2B-ED36-4F51-BC43-78A3B6FE6731}"/>
    <cellStyle name="Normal 9 6 3 3 3 2" xfId="5210" xr:uid="{D8D3F994-2A28-4521-9912-5B55A50014D0}"/>
    <cellStyle name="Normal 9 6 3 3 3 2 2" xfId="41837" xr:uid="{EBFAD606-68A2-41A3-B134-7AFE4327BAF5}"/>
    <cellStyle name="Normal 9 6 3 3 3 2 3" xfId="6421" xr:uid="{DBF34EAD-6059-4ACC-96BA-13688B15BDA8}"/>
    <cellStyle name="Normal 9 6 3 3 3 2 4" xfId="5829" xr:uid="{4690C775-1AF6-47A3-A375-4B791CB2B4B6}"/>
    <cellStyle name="Normal 9 6 3 3 4" xfId="4257" xr:uid="{721F67C6-0F64-4543-A3CA-FD27FB87D266}"/>
    <cellStyle name="Normal 9 6 3 3 4 2" xfId="5211" xr:uid="{ACDA14AA-3CE5-44DF-96F4-28D69D9687E6}"/>
    <cellStyle name="Normal 9 6 3 3 4 2 2" xfId="41838" xr:uid="{7FFE9D03-D67B-416D-94C2-BE7DD601F8CC}"/>
    <cellStyle name="Normal 9 6 3 3 4 2 3" xfId="6422" xr:uid="{D885190C-73AC-4E00-A192-E72A8EC836F2}"/>
    <cellStyle name="Normal 9 6 3 3 4 2 4" xfId="5830" xr:uid="{6DE18D24-2D44-4EDA-B111-145C138C012E}"/>
    <cellStyle name="Normal 9 6 3 3 5" xfId="5208" xr:uid="{60CFAE08-A124-4B35-AB85-EEAF981326AE}"/>
    <cellStyle name="Normal 9 6 3 3 5 2" xfId="41835" xr:uid="{D747B5A1-85D5-4D79-A38C-28D2116BBF6A}"/>
    <cellStyle name="Normal 9 6 3 3 5 3" xfId="6419" xr:uid="{DA6EAAD1-7387-4117-B7EF-2A918208AE07}"/>
    <cellStyle name="Normal 9 6 3 3 5 4" xfId="5827" xr:uid="{55946DC8-C8F5-4C1A-97BA-260F99462C8B}"/>
    <cellStyle name="Normal 9 6 3 4" xfId="4258" xr:uid="{8E34D047-A5AD-4E1D-93BC-8B1AD02BC84E}"/>
    <cellStyle name="Normal 9 6 3 4 2" xfId="5212" xr:uid="{F3A46873-F1B2-4A84-B577-B1FC424951EB}"/>
    <cellStyle name="Normal 9 6 3 4 2 2" xfId="41839" xr:uid="{2C42A8A6-0AB2-4176-9456-743A137FAB59}"/>
    <cellStyle name="Normal 9 6 3 4 2 3" xfId="6423" xr:uid="{BF856B31-23FF-4B54-A64B-7F0307C75028}"/>
    <cellStyle name="Normal 9 6 3 4 2 4" xfId="5831" xr:uid="{AE345FB1-81BB-417B-A245-B844ADF44966}"/>
    <cellStyle name="Normal 9 6 3 5" xfId="4259" xr:uid="{0BE231B2-8E2F-4931-9397-D7B6DBBB4AEF}"/>
    <cellStyle name="Normal 9 6 3 5 2" xfId="5213" xr:uid="{F03EDDBD-E5F9-4C25-A9A4-C0859973E5EF}"/>
    <cellStyle name="Normal 9 6 3 5 2 2" xfId="41840" xr:uid="{B126C0A7-3721-4F2B-A151-74A777349F19}"/>
    <cellStyle name="Normal 9 6 3 5 2 3" xfId="6424" xr:uid="{8C53F003-4495-4442-9AB7-7080E1E7EAB7}"/>
    <cellStyle name="Normal 9 6 3 5 2 4" xfId="5832" xr:uid="{67399FEE-B15B-46C6-87FB-1E8C2312CF82}"/>
    <cellStyle name="Normal 9 6 3 6" xfId="4260" xr:uid="{A7A66F68-D206-4EAB-9CFB-36E8A91ABA5E}"/>
    <cellStyle name="Normal 9 6 3 6 2" xfId="5214" xr:uid="{2D161D2E-1564-4D78-919C-B79D03CCD6D3}"/>
    <cellStyle name="Normal 9 6 3 6 2 2" xfId="41841" xr:uid="{254145C9-0D85-47AC-B934-BEAF2D29BA04}"/>
    <cellStyle name="Normal 9 6 3 6 2 3" xfId="6425" xr:uid="{85DA8677-1FA5-4FF7-8E73-79D2A98A2136}"/>
    <cellStyle name="Normal 9 6 3 6 2 4" xfId="5833" xr:uid="{3DD132D8-8128-48DC-8140-840740798783}"/>
    <cellStyle name="Normal 9 6 3 7" xfId="5203" xr:uid="{02797197-19F7-462F-8C63-1E2DD52B8B20}"/>
    <cellStyle name="Normal 9 6 3 7 2" xfId="41830" xr:uid="{D210BDE9-FF12-490B-BD3A-875D4102F191}"/>
    <cellStyle name="Normal 9 6 3 7 3" xfId="6414" xr:uid="{301A3BF3-736A-4DB7-8380-9C848B415314}"/>
    <cellStyle name="Normal 9 6 3 7 4" xfId="5822" xr:uid="{3032A5E1-9D58-4573-8D30-729A8837422D}"/>
    <cellStyle name="Normal 9 6 4" xfId="429" xr:uid="{F7A75338-A655-4C7E-8266-A67995B0F697}"/>
    <cellStyle name="Normal 9 6 4 2" xfId="895" xr:uid="{BB84B181-4CBA-48E7-912C-6AB74AC6E1BB}"/>
    <cellStyle name="Normal 9 6 4 2 2" xfId="4261" xr:uid="{8389FE8E-8A4F-4D85-BD9C-D4F67F722128}"/>
    <cellStyle name="Normal 9 6 4 2 2 2" xfId="5217" xr:uid="{91847A1F-1CF2-4993-9786-DFFCC40C5857}"/>
    <cellStyle name="Normal 9 6 4 2 2 2 2" xfId="41844" xr:uid="{E095764B-020C-4D58-9E22-F25BDB5BE1F9}"/>
    <cellStyle name="Normal 9 6 4 2 2 2 3" xfId="6428" xr:uid="{2B3093CA-C339-410F-AA65-50F60AC68479}"/>
    <cellStyle name="Normal 9 6 4 2 2 2 4" xfId="5836" xr:uid="{D07B5F5B-A6D6-482C-BEEB-1014C1C0C08F}"/>
    <cellStyle name="Normal 9 6 4 2 3" xfId="4262" xr:uid="{0E91AA67-7261-4BA8-8909-580AFA5CD461}"/>
    <cellStyle name="Normal 9 6 4 2 3 2" xfId="5218" xr:uid="{BD3E5C10-DD8F-4C18-AC9C-6823EF375147}"/>
    <cellStyle name="Normal 9 6 4 2 3 2 2" xfId="41845" xr:uid="{696FF4A1-8773-4480-A9F7-FE1BB7FCDDD4}"/>
    <cellStyle name="Normal 9 6 4 2 3 2 3" xfId="6429" xr:uid="{007770DF-9C35-4F1B-8572-68E339CCC029}"/>
    <cellStyle name="Normal 9 6 4 2 3 2 4" xfId="5837" xr:uid="{BAE33733-75A7-44B4-A4E8-613B6273640C}"/>
    <cellStyle name="Normal 9 6 4 2 4" xfId="4263" xr:uid="{B57E7BF0-5B3D-4450-BA01-7E52F32256AD}"/>
    <cellStyle name="Normal 9 6 4 2 4 2" xfId="5219" xr:uid="{9EF5BBC4-E27B-49EC-83D3-BCB706E8DFEA}"/>
    <cellStyle name="Normal 9 6 4 2 4 2 2" xfId="41846" xr:uid="{2F9740DA-0B57-4E37-963D-E0EF8DFBF3F2}"/>
    <cellStyle name="Normal 9 6 4 2 4 2 3" xfId="6430" xr:uid="{D5557FA1-B16F-4E68-8066-443364243EFF}"/>
    <cellStyle name="Normal 9 6 4 2 4 2 4" xfId="5838" xr:uid="{C53ABA6E-9169-463C-8169-0A4A94E299E5}"/>
    <cellStyle name="Normal 9 6 4 2 5" xfId="5216" xr:uid="{B9773C87-0A3F-4992-9A19-7EB24459EF6B}"/>
    <cellStyle name="Normal 9 6 4 2 5 2" xfId="41843" xr:uid="{30C9058E-96C6-4F19-B7ED-54CCDCEB1443}"/>
    <cellStyle name="Normal 9 6 4 2 5 3" xfId="6427" xr:uid="{A2632DC0-3B64-47EE-A9F3-6F98DFB4F81C}"/>
    <cellStyle name="Normal 9 6 4 2 5 4" xfId="5835" xr:uid="{A498EA0B-0491-4837-9ED2-C39821C543E8}"/>
    <cellStyle name="Normal 9 6 4 3" xfId="4264" xr:uid="{12148407-FD85-4AA4-B962-9E634FAA45F5}"/>
    <cellStyle name="Normal 9 6 4 3 2" xfId="5220" xr:uid="{B795496E-E15C-4572-9DF9-5FB8731D9F68}"/>
    <cellStyle name="Normal 9 6 4 3 2 2" xfId="41847" xr:uid="{E968D8B4-DF89-4E68-8DC5-92B6019E54A5}"/>
    <cellStyle name="Normal 9 6 4 3 2 3" xfId="6431" xr:uid="{998CD43C-B18F-4F6E-9746-B868AFDB0891}"/>
    <cellStyle name="Normal 9 6 4 3 2 4" xfId="5839" xr:uid="{D6097E2C-9833-419E-9516-B136287C07F9}"/>
    <cellStyle name="Normal 9 6 4 4" xfId="4265" xr:uid="{A5A3F820-5174-44F6-848F-C7EEAD00553D}"/>
    <cellStyle name="Normal 9 6 4 4 2" xfId="5221" xr:uid="{5358E2CB-AB47-4B31-ACD7-8AEDBEA065E3}"/>
    <cellStyle name="Normal 9 6 4 4 2 2" xfId="41848" xr:uid="{3941214C-4104-41C9-B52A-4B0F6B9AB91C}"/>
    <cellStyle name="Normal 9 6 4 4 2 3" xfId="6432" xr:uid="{164D7ACE-FA74-4D52-BC37-D7B17F89891C}"/>
    <cellStyle name="Normal 9 6 4 4 2 4" xfId="5840" xr:uid="{11F98921-20B2-44C6-8E21-9EA3131D290A}"/>
    <cellStyle name="Normal 9 6 4 5" xfId="4266" xr:uid="{943F0684-0B71-4240-BF35-A4973DFA4C46}"/>
    <cellStyle name="Normal 9 6 4 5 2" xfId="5222" xr:uid="{A39B4EC1-F4B2-4A5E-9CDB-0FD816882687}"/>
    <cellStyle name="Normal 9 6 4 5 2 2" xfId="41849" xr:uid="{21AC9B1F-9D72-4477-8B1C-F29A04EC6418}"/>
    <cellStyle name="Normal 9 6 4 5 2 3" xfId="6433" xr:uid="{9F4D1921-318A-43F7-B030-8BCBD19173F1}"/>
    <cellStyle name="Normal 9 6 4 5 2 4" xfId="5841" xr:uid="{2098BCA5-5C65-4283-8BCF-5DA925CF6CCA}"/>
    <cellStyle name="Normal 9 6 4 6" xfId="5215" xr:uid="{0F5BA0AE-FE05-464F-9CAB-3F526542088C}"/>
    <cellStyle name="Normal 9 6 4 6 2" xfId="41842" xr:uid="{2BAFE9A9-53DC-461B-B747-05015F31D95B}"/>
    <cellStyle name="Normal 9 6 4 6 3" xfId="6426" xr:uid="{99B908F1-231A-46F8-9F6C-F3D70551DF31}"/>
    <cellStyle name="Normal 9 6 4 6 4" xfId="5834" xr:uid="{58D998E8-10B4-46C3-A63A-EBFCB419AB28}"/>
    <cellStyle name="Normal 9 6 5" xfId="896" xr:uid="{44EEDE15-2428-461E-8260-58F9B1229F21}"/>
    <cellStyle name="Normal 9 6 5 2" xfId="4267" xr:uid="{BCA1E1B7-A1A4-469C-BD45-DC7EA7AB9ED1}"/>
    <cellStyle name="Normal 9 6 5 2 2" xfId="5224" xr:uid="{228D1037-515A-4764-8A7C-2B42DF557B2E}"/>
    <cellStyle name="Normal 9 6 5 2 2 2" xfId="41851" xr:uid="{69135E58-FA4C-4CF8-B380-8F20D8881DDD}"/>
    <cellStyle name="Normal 9 6 5 2 2 3" xfId="6435" xr:uid="{75ECD7CB-54E7-48F7-8EA3-98291C43918F}"/>
    <cellStyle name="Normal 9 6 5 2 2 4" xfId="5843" xr:uid="{F6D7B7F2-245E-4D3F-8547-37A3881DC653}"/>
    <cellStyle name="Normal 9 6 5 3" xfId="4268" xr:uid="{AEF96D43-8E3B-4B41-8BF2-001B049D3AAC}"/>
    <cellStyle name="Normal 9 6 5 3 2" xfId="5225" xr:uid="{EF3EF0DA-1D75-4401-BAED-8792FF420CA0}"/>
    <cellStyle name="Normal 9 6 5 3 2 2" xfId="41852" xr:uid="{BE2F35F5-BA96-49EB-95EB-B0072C7D580D}"/>
    <cellStyle name="Normal 9 6 5 3 2 3" xfId="6436" xr:uid="{E139BA85-AF2B-4320-924A-BC61F1598BB3}"/>
    <cellStyle name="Normal 9 6 5 3 2 4" xfId="5844" xr:uid="{F1C29EF3-E6AD-46E5-91E0-AB43D15B6208}"/>
    <cellStyle name="Normal 9 6 5 4" xfId="4269" xr:uid="{80AB10C5-98D2-429B-A850-3BFA82BC943D}"/>
    <cellStyle name="Normal 9 6 5 4 2" xfId="5226" xr:uid="{669C4F75-49FC-414F-9711-7739CD240341}"/>
    <cellStyle name="Normal 9 6 5 4 2 2" xfId="41853" xr:uid="{5B3A198A-22AF-44CF-905F-67CA7EA3FEF0}"/>
    <cellStyle name="Normal 9 6 5 4 2 3" xfId="6437" xr:uid="{62061682-C740-418F-9F47-EEF0576A6A95}"/>
    <cellStyle name="Normal 9 6 5 4 2 4" xfId="5845" xr:uid="{2775551C-09A3-4E37-8E88-B4CFA985BA98}"/>
    <cellStyle name="Normal 9 6 5 5" xfId="5223" xr:uid="{E889DCB9-5460-456E-8305-E2DCDD988839}"/>
    <cellStyle name="Normal 9 6 5 5 2" xfId="41850" xr:uid="{FA99FE09-72DD-48C5-B481-FF28346BAF62}"/>
    <cellStyle name="Normal 9 6 5 5 3" xfId="6434" xr:uid="{A07DFEB9-16E1-4F9C-9BF5-D27480C8644B}"/>
    <cellStyle name="Normal 9 6 5 5 4" xfId="5842" xr:uid="{75887C78-EC7D-49F3-8CDF-6EB41E6289C1}"/>
    <cellStyle name="Normal 9 6 6" xfId="4270" xr:uid="{4841C1FE-052D-4FF6-A356-FAECB18A0E03}"/>
    <cellStyle name="Normal 9 6 6 2" xfId="4271" xr:uid="{5032202F-A3C6-4978-84C8-8397E9E8061A}"/>
    <cellStyle name="Normal 9 6 6 2 2" xfId="5228" xr:uid="{9F629C45-4A4A-49E9-A36D-A882A845653D}"/>
    <cellStyle name="Normal 9 6 6 2 2 2" xfId="41855" xr:uid="{B35465BE-763E-4FAF-9C1D-3ABCF0030FDB}"/>
    <cellStyle name="Normal 9 6 6 2 2 3" xfId="6439" xr:uid="{69BCBCF9-4B5B-4E34-854D-44AB33D99F2F}"/>
    <cellStyle name="Normal 9 6 6 2 2 4" xfId="5847" xr:uid="{65162D83-16BF-4587-A8FF-94FFC17A4ADB}"/>
    <cellStyle name="Normal 9 6 6 3" xfId="4272" xr:uid="{CAFC30CB-EBC5-4610-90FE-E980B47A45CA}"/>
    <cellStyle name="Normal 9 6 6 3 2" xfId="5229" xr:uid="{07BE64BF-34D9-4470-8DEE-2786FB16510B}"/>
    <cellStyle name="Normal 9 6 6 3 2 2" xfId="41856" xr:uid="{1AD562F0-670F-40E9-860F-EECBDC4017B9}"/>
    <cellStyle name="Normal 9 6 6 3 2 3" xfId="6440" xr:uid="{7871A144-45E6-4975-B5FD-5601B3DB40FA}"/>
    <cellStyle name="Normal 9 6 6 3 2 4" xfId="5848" xr:uid="{7C3972F4-A265-4C7D-AF4E-B5763EC205D9}"/>
    <cellStyle name="Normal 9 6 6 4" xfId="4273" xr:uid="{79F08367-BB49-4F47-A539-4603C0AF1A7B}"/>
    <cellStyle name="Normal 9 6 6 4 2" xfId="5230" xr:uid="{8667B1C6-33FB-4906-9375-10BBA1B65212}"/>
    <cellStyle name="Normal 9 6 6 4 2 2" xfId="41857" xr:uid="{603E888C-AC60-44FA-A6D8-743280FD6C2E}"/>
    <cellStyle name="Normal 9 6 6 4 2 3" xfId="6441" xr:uid="{D650C5A9-CF3C-4979-9C1B-3BC23734FE28}"/>
    <cellStyle name="Normal 9 6 6 4 2 4" xfId="5849" xr:uid="{A63FCF95-39FB-4A7E-9D48-27A15E6E8D73}"/>
    <cellStyle name="Normal 9 6 6 5" xfId="5227" xr:uid="{CD0FEDBA-B456-4CAC-8ABA-30B8AB69C3D6}"/>
    <cellStyle name="Normal 9 6 6 5 2" xfId="41854" xr:uid="{2A81C8C1-87C2-4365-B14E-B1811BAC92AA}"/>
    <cellStyle name="Normal 9 6 6 5 3" xfId="6438" xr:uid="{7BD3FD2C-6A7B-4E0B-9A9B-7AE96361FBA4}"/>
    <cellStyle name="Normal 9 6 6 5 4" xfId="5846" xr:uid="{028DE2C8-6B50-4F86-B16B-965FFC53B270}"/>
    <cellStyle name="Normal 9 6 7" xfId="4274" xr:uid="{A0A88B7F-D7AD-4865-B8F8-64D81D448C8C}"/>
    <cellStyle name="Normal 9 6 7 2" xfId="5231" xr:uid="{8107B75D-DF86-4F18-9720-6BC0550DC62A}"/>
    <cellStyle name="Normal 9 6 7 2 2" xfId="41858" xr:uid="{6C549612-C1C4-4C44-8443-ABBEA9EA4C7A}"/>
    <cellStyle name="Normal 9 6 7 2 3" xfId="6442" xr:uid="{582C79E2-CBF9-4F70-B542-7D30ACF4FEF0}"/>
    <cellStyle name="Normal 9 6 7 2 4" xfId="5850" xr:uid="{ABA06D6E-5B89-43C2-B462-2FF2D26E802D}"/>
    <cellStyle name="Normal 9 6 8" xfId="4275" xr:uid="{F1A7EECF-825F-43E9-87CF-8204F8AAD2CF}"/>
    <cellStyle name="Normal 9 6 8 2" xfId="5232" xr:uid="{37872E57-FB87-4418-B0FE-B5E63C2DBA76}"/>
    <cellStyle name="Normal 9 6 8 2 2" xfId="41859" xr:uid="{7B400348-754C-4A3F-9838-8AAB008332E0}"/>
    <cellStyle name="Normal 9 6 8 2 3" xfId="6443" xr:uid="{4353B127-7565-4105-AFE0-F56FC63F2691}"/>
    <cellStyle name="Normal 9 6 8 2 4" xfId="5851" xr:uid="{312FEFEA-0C98-4529-92CF-533EE16C4527}"/>
    <cellStyle name="Normal 9 6 9" xfId="4276" xr:uid="{C60BD153-7E46-4EB9-954E-A02C00D744FE}"/>
    <cellStyle name="Normal 9 6 9 2" xfId="5233" xr:uid="{AC38C6FA-1A74-4B95-B17C-BB11A0761B91}"/>
    <cellStyle name="Normal 9 6 9 2 2" xfId="41860" xr:uid="{CDAA5480-FBC5-44DB-86B4-6CEA14C59A93}"/>
    <cellStyle name="Normal 9 6 9 2 3" xfId="6444" xr:uid="{2B18A6CA-F134-4CB3-80CC-1197DABE2E2A}"/>
    <cellStyle name="Normal 9 6 9 2 4" xfId="5852" xr:uid="{6C9B48D5-14FB-4DB3-95F8-0039B56654D6}"/>
    <cellStyle name="Normal 9 7" xfId="186" xr:uid="{1641AA5F-26E7-4CAF-A77A-5D5E8CE1BA42}"/>
    <cellStyle name="Normal 9 7 2" xfId="430" xr:uid="{5FF7689E-0156-4502-B465-F7CF36953840}"/>
    <cellStyle name="Normal 9 7 2 2" xfId="897" xr:uid="{3B76D321-9458-4000-BBCE-5EFE414CF89D}"/>
    <cellStyle name="Normal 9 7 2 2 2" xfId="2479" xr:uid="{DA0A3B8E-7675-462A-8C3E-BDF9FDFE274C}"/>
    <cellStyle name="Normal 9 7 2 2 2 2" xfId="2480" xr:uid="{A5E68BE5-6F08-4A97-AF22-C703362863CA}"/>
    <cellStyle name="Normal 9 7 2 2 2 2 2" xfId="5238" xr:uid="{76C1CEEA-FC6E-4382-8C5E-16969A917AC4}"/>
    <cellStyle name="Normal 9 7 2 2 2 2 2 2" xfId="41865" xr:uid="{60998A05-D4AD-424E-838C-F40898BA4ABA}"/>
    <cellStyle name="Normal 9 7 2 2 2 2 2 3" xfId="6449" xr:uid="{45FEF9F8-FFE2-4C36-8ADC-5954F0342808}"/>
    <cellStyle name="Normal 9 7 2 2 2 2 2 4" xfId="5857" xr:uid="{E9E33C48-75AA-43DB-85F9-9BDFC90B3784}"/>
    <cellStyle name="Normal 9 7 2 2 2 3" xfId="5237" xr:uid="{F1A29E73-0CD9-4A41-AE6F-933C4F2D54FC}"/>
    <cellStyle name="Normal 9 7 2 2 2 3 2" xfId="41864" xr:uid="{8A18F6E2-812C-4E3A-89BA-E5FA6558670D}"/>
    <cellStyle name="Normal 9 7 2 2 2 3 3" xfId="6448" xr:uid="{A573F6E9-C5BA-4AFA-9E98-A00AD0534054}"/>
    <cellStyle name="Normal 9 7 2 2 2 3 4" xfId="5856" xr:uid="{90433505-6A05-4653-991C-6B0F004992C7}"/>
    <cellStyle name="Normal 9 7 2 2 3" xfId="2481" xr:uid="{9A8B1DBE-1324-4268-9483-AE0D866D6E8D}"/>
    <cellStyle name="Normal 9 7 2 2 3 2" xfId="5239" xr:uid="{0A0A7A76-9C4F-4A33-96DD-DCC1A29E3CEF}"/>
    <cellStyle name="Normal 9 7 2 2 3 2 2" xfId="41866" xr:uid="{BCB6AC2A-321E-413F-B5FF-3965465B2DEB}"/>
    <cellStyle name="Normal 9 7 2 2 3 2 3" xfId="6450" xr:uid="{617EEB13-44E3-4839-A484-ECFEBC12DB21}"/>
    <cellStyle name="Normal 9 7 2 2 3 2 4" xfId="5858" xr:uid="{3355F820-1E18-44A5-859A-B203B5BB6DB8}"/>
    <cellStyle name="Normal 9 7 2 2 4" xfId="4277" xr:uid="{105C032B-4A3B-4A83-911E-97A713090CA9}"/>
    <cellStyle name="Normal 9 7 2 2 4 2" xfId="5240" xr:uid="{12D8DD57-F9B0-47C0-9EF3-02ECB83FCF8B}"/>
    <cellStyle name="Normal 9 7 2 2 4 2 2" xfId="41867" xr:uid="{33D0744E-25B4-4934-A92E-CBB56C6C8215}"/>
    <cellStyle name="Normal 9 7 2 2 4 2 3" xfId="6451" xr:uid="{B8C05B0E-284A-49B7-BE9E-A68901D72D73}"/>
    <cellStyle name="Normal 9 7 2 2 4 2 4" xfId="5859" xr:uid="{8D507F85-0EA9-4250-AF4A-A1F83F2DCF5F}"/>
    <cellStyle name="Normal 9 7 2 2 5" xfId="5236" xr:uid="{0E8A1F71-6538-4621-8C13-D2AAC41B9A5F}"/>
    <cellStyle name="Normal 9 7 2 2 5 2" xfId="41863" xr:uid="{194890E2-753F-451B-96CA-7732D03DC014}"/>
    <cellStyle name="Normal 9 7 2 2 5 3" xfId="6447" xr:uid="{D5647024-6349-4B50-99A8-2C93A3C50FB2}"/>
    <cellStyle name="Normal 9 7 2 2 5 4" xfId="5855" xr:uid="{8E682CE3-60C4-4289-BE80-9F3A4B6E5880}"/>
    <cellStyle name="Normal 9 7 2 3" xfId="2482" xr:uid="{08556D53-4263-4B1F-8E08-FB7FC52B2137}"/>
    <cellStyle name="Normal 9 7 2 3 2" xfId="2483" xr:uid="{F21C70A3-0F67-4166-98DA-D159714A6064}"/>
    <cellStyle name="Normal 9 7 2 3 2 2" xfId="5242" xr:uid="{BFF6187D-95C5-4E9C-A802-E971842BAD12}"/>
    <cellStyle name="Normal 9 7 2 3 2 2 2" xfId="41869" xr:uid="{B61DA6AD-5CDA-437A-ACDE-492B6BD9FE16}"/>
    <cellStyle name="Normal 9 7 2 3 2 2 3" xfId="6453" xr:uid="{8F42072D-7C4F-4C30-B0FA-8BBAB11AEBF1}"/>
    <cellStyle name="Normal 9 7 2 3 2 2 4" xfId="5861" xr:uid="{99A0EC7A-803D-4681-AC71-27270B8322A7}"/>
    <cellStyle name="Normal 9 7 2 3 3" xfId="4278" xr:uid="{945E18F1-1743-4E5D-9ADC-15A033CF525F}"/>
    <cellStyle name="Normal 9 7 2 3 3 2" xfId="5243" xr:uid="{266F148E-7E54-4D62-87EE-683EA946390E}"/>
    <cellStyle name="Normal 9 7 2 3 3 2 2" xfId="41870" xr:uid="{48F8E30F-30D2-4B9A-B5DA-C030A67A0D14}"/>
    <cellStyle name="Normal 9 7 2 3 3 2 3" xfId="6454" xr:uid="{D79F66E9-7B8D-432D-B502-0276651B20C4}"/>
    <cellStyle name="Normal 9 7 2 3 3 2 4" xfId="5862" xr:uid="{232EFC88-28D8-40BF-BF7A-300C9F412245}"/>
    <cellStyle name="Normal 9 7 2 3 4" xfId="4279" xr:uid="{F7D24D3A-BF32-4945-AE76-B1AF05161312}"/>
    <cellStyle name="Normal 9 7 2 3 4 2" xfId="5244" xr:uid="{A49EEA4D-0356-493B-8962-DD29221B9168}"/>
    <cellStyle name="Normal 9 7 2 3 4 2 2" xfId="41871" xr:uid="{4AC825BE-66A4-4D7D-86B4-5307FA2BC5CB}"/>
    <cellStyle name="Normal 9 7 2 3 4 2 3" xfId="6455" xr:uid="{AD7930AA-9D20-4756-9B91-3257BF398DAB}"/>
    <cellStyle name="Normal 9 7 2 3 4 2 4" xfId="5863" xr:uid="{B9583CBA-9F7F-4C76-BEA4-7306E3ACCFD4}"/>
    <cellStyle name="Normal 9 7 2 3 5" xfId="5241" xr:uid="{9DB598FF-BB04-42F9-84E6-84202ED8F4E0}"/>
    <cellStyle name="Normal 9 7 2 3 5 2" xfId="41868" xr:uid="{382A4B53-7EB0-427D-A3DE-0C9850139427}"/>
    <cellStyle name="Normal 9 7 2 3 5 3" xfId="6452" xr:uid="{AF4AA13A-C326-4CE0-8454-6FF5C5AA9029}"/>
    <cellStyle name="Normal 9 7 2 3 5 4" xfId="5860" xr:uid="{2C4BB7B4-5402-43BC-AD56-918CAC589C3A}"/>
    <cellStyle name="Normal 9 7 2 4" xfId="2484" xr:uid="{FEE41680-3B71-4061-8199-5C3714DC28B6}"/>
    <cellStyle name="Normal 9 7 2 4 2" xfId="5245" xr:uid="{3E21899C-1FE2-48F0-9C0A-366767F475E5}"/>
    <cellStyle name="Normal 9 7 2 4 2 2" xfId="41872" xr:uid="{A9588A12-56AD-44C1-AD8A-2311C79F8AFA}"/>
    <cellStyle name="Normal 9 7 2 4 2 3" xfId="6456" xr:uid="{81953242-98C5-435E-A3B1-FE2EF05C02FD}"/>
    <cellStyle name="Normal 9 7 2 4 2 4" xfId="5864" xr:uid="{8546E9D3-319B-4D4B-9345-4A40372E6366}"/>
    <cellStyle name="Normal 9 7 2 5" xfId="4280" xr:uid="{383D8E3A-F8C5-44C9-9A1B-70807DE9D102}"/>
    <cellStyle name="Normal 9 7 2 5 2" xfId="5246" xr:uid="{D7084D87-83B9-4B4E-90E6-C4AA307DD1B1}"/>
    <cellStyle name="Normal 9 7 2 5 2 2" xfId="41873" xr:uid="{9EC7B420-7259-402E-932D-F3C4DEA8888F}"/>
    <cellStyle name="Normal 9 7 2 5 2 3" xfId="6457" xr:uid="{21DF0CD0-67E8-43D0-B2C5-0E5489BC2E57}"/>
    <cellStyle name="Normal 9 7 2 5 2 4" xfId="5865" xr:uid="{9AF7C157-26EE-4242-8913-2CA1EC068EB0}"/>
    <cellStyle name="Normal 9 7 2 6" xfId="4281" xr:uid="{6C3E5EEB-A965-4062-806A-1C8750A73B17}"/>
    <cellStyle name="Normal 9 7 2 6 2" xfId="5247" xr:uid="{902DFF05-9B5D-4A77-81FD-3908600ADC2A}"/>
    <cellStyle name="Normal 9 7 2 6 2 2" xfId="41874" xr:uid="{8B7A6CAC-17C6-419A-8D83-526FFAE1EBE8}"/>
    <cellStyle name="Normal 9 7 2 6 2 3" xfId="6458" xr:uid="{898B5EAC-8A38-4A4B-95F3-4C043891D64E}"/>
    <cellStyle name="Normal 9 7 2 6 2 4" xfId="5866" xr:uid="{0CB585C2-810A-46F7-8836-133F31B53682}"/>
    <cellStyle name="Normal 9 7 2 7" xfId="5235" xr:uid="{649CD097-54C2-48F5-9521-22DD1BC56795}"/>
    <cellStyle name="Normal 9 7 2 7 2" xfId="41862" xr:uid="{3A1AFA35-5BFA-42D9-84E3-F0C55D4701D8}"/>
    <cellStyle name="Normal 9 7 2 7 3" xfId="6446" xr:uid="{A2237DFE-99B6-4F1D-AB85-E41C6A462EEE}"/>
    <cellStyle name="Normal 9 7 2 7 4" xfId="5854" xr:uid="{EE962557-606B-47C1-A091-69D520F10F44}"/>
    <cellStyle name="Normal 9 7 3" xfId="898" xr:uid="{388D40D3-8751-42A9-995A-5130BD384AE1}"/>
    <cellStyle name="Normal 9 7 3 2" xfId="2485" xr:uid="{2CCF0108-7629-4EEE-9A76-54339CB09707}"/>
    <cellStyle name="Normal 9 7 3 2 2" xfId="2486" xr:uid="{B39DDF91-CB80-4115-98FC-E36D42149996}"/>
    <cellStyle name="Normal 9 7 3 2 2 2" xfId="5250" xr:uid="{67335760-0FE1-472B-B942-2079F4B53543}"/>
    <cellStyle name="Normal 9 7 3 2 2 2 2" xfId="41877" xr:uid="{C7A02C6F-7BCE-430C-9FC0-D70A9174C515}"/>
    <cellStyle name="Normal 9 7 3 2 2 2 3" xfId="6461" xr:uid="{D4ACE219-BB3A-4B89-B1F9-B4D3BA7626EB}"/>
    <cellStyle name="Normal 9 7 3 2 2 2 4" xfId="5869" xr:uid="{47E1E56F-BCB0-446F-A850-3C6A1F90F492}"/>
    <cellStyle name="Normal 9 7 3 2 3" xfId="4282" xr:uid="{51871422-98AB-4CD4-8790-E24E7505AF0A}"/>
    <cellStyle name="Normal 9 7 3 2 3 2" xfId="5251" xr:uid="{09D914AD-7D61-4781-A9C0-4EB925D645FD}"/>
    <cellStyle name="Normal 9 7 3 2 3 2 2" xfId="41878" xr:uid="{0952BE33-B275-4B19-859F-6070B2810B4D}"/>
    <cellStyle name="Normal 9 7 3 2 3 2 3" xfId="6462" xr:uid="{62C5185D-DB08-4A7F-8C2A-93412361E074}"/>
    <cellStyle name="Normal 9 7 3 2 3 2 4" xfId="5870" xr:uid="{7B94FC00-972C-45F8-B76E-0267A99461C2}"/>
    <cellStyle name="Normal 9 7 3 2 4" xfId="4283" xr:uid="{12D4194F-5F86-444D-B10B-30E28717E232}"/>
    <cellStyle name="Normal 9 7 3 2 4 2" xfId="5252" xr:uid="{256160DF-A22B-4590-9658-5AF7BF66C7DA}"/>
    <cellStyle name="Normal 9 7 3 2 4 2 2" xfId="41879" xr:uid="{F16E41E1-B2BD-464F-89E7-20D1293F7CB2}"/>
    <cellStyle name="Normal 9 7 3 2 4 2 3" xfId="6463" xr:uid="{54718919-F160-4163-9228-0CC5B6381408}"/>
    <cellStyle name="Normal 9 7 3 2 4 2 4" xfId="5871" xr:uid="{3947EA6D-C2B1-4AFD-987B-73062582630A}"/>
    <cellStyle name="Normal 9 7 3 2 5" xfId="5249" xr:uid="{3D5214F5-3B72-4A04-BF69-0F1A83E9E276}"/>
    <cellStyle name="Normal 9 7 3 2 5 2" xfId="41876" xr:uid="{DCBE34AD-5497-4E95-8857-FA339404460C}"/>
    <cellStyle name="Normal 9 7 3 2 5 3" xfId="6460" xr:uid="{C4B8BFA4-8B84-414E-B028-506C3B1B6C07}"/>
    <cellStyle name="Normal 9 7 3 2 5 4" xfId="5868" xr:uid="{031E7816-439F-4FF9-AB01-689E39F14DF7}"/>
    <cellStyle name="Normal 9 7 3 3" xfId="2487" xr:uid="{A0185BC1-2A20-4073-9FF5-B5145201A865}"/>
    <cellStyle name="Normal 9 7 3 3 2" xfId="5253" xr:uid="{E6DABCC0-EE01-4090-8F23-C38E1156F07F}"/>
    <cellStyle name="Normal 9 7 3 3 2 2" xfId="41880" xr:uid="{A9B59C48-C1FE-4407-BAAB-9BFE83E842E8}"/>
    <cellStyle name="Normal 9 7 3 3 2 3" xfId="6464" xr:uid="{205594A6-6045-4C08-BD2A-EA640E4ABCF4}"/>
    <cellStyle name="Normal 9 7 3 3 2 4" xfId="5872" xr:uid="{7611A084-1F37-409A-B5C7-DAE4464B0115}"/>
    <cellStyle name="Normal 9 7 3 4" xfId="4284" xr:uid="{3F70B551-07BE-4D3C-9BF8-EC6FFEAB81BF}"/>
    <cellStyle name="Normal 9 7 3 4 2" xfId="5254" xr:uid="{0F76B923-602A-466A-88B7-DA085101CBB7}"/>
    <cellStyle name="Normal 9 7 3 4 2 2" xfId="41881" xr:uid="{A7104458-FEAB-456C-A109-B0A660613257}"/>
    <cellStyle name="Normal 9 7 3 4 2 3" xfId="6465" xr:uid="{6CF87DFB-79D2-4A45-9377-1CBFF1E0D0A2}"/>
    <cellStyle name="Normal 9 7 3 4 2 4" xfId="5873" xr:uid="{9297FC1D-226C-4711-9AB5-81836F61FC5D}"/>
    <cellStyle name="Normal 9 7 3 5" xfId="4285" xr:uid="{8B0825AE-95F7-4EE2-82F6-2B2E870E20A5}"/>
    <cellStyle name="Normal 9 7 3 5 2" xfId="5255" xr:uid="{056491DB-D1B6-460E-A76D-AAABF6D09445}"/>
    <cellStyle name="Normal 9 7 3 5 2 2" xfId="41882" xr:uid="{8B2F6BF7-E6D7-4A7C-A13C-F3E69C7D749D}"/>
    <cellStyle name="Normal 9 7 3 5 2 3" xfId="6466" xr:uid="{C36AB107-C606-4E28-B4D6-F1991B6239DE}"/>
    <cellStyle name="Normal 9 7 3 5 2 4" xfId="5874" xr:uid="{CF014121-73C4-4A89-AE91-DE07AC354BE3}"/>
    <cellStyle name="Normal 9 7 3 6" xfId="5248" xr:uid="{2D4C97C3-76B3-4CDC-A02C-17FF4B297CCA}"/>
    <cellStyle name="Normal 9 7 3 6 2" xfId="41875" xr:uid="{EC189B0E-AF0A-4480-A558-4AB43DD0146C}"/>
    <cellStyle name="Normal 9 7 3 6 3" xfId="6459" xr:uid="{DEBC1E06-E288-4ECC-81C3-DBF703F63E6E}"/>
    <cellStyle name="Normal 9 7 3 6 4" xfId="5867" xr:uid="{37F0BE02-B0DB-4D59-9A48-5F6CF804B51C}"/>
    <cellStyle name="Normal 9 7 4" xfId="2488" xr:uid="{6D0BEE58-438E-43CD-97BF-A4AF189236A1}"/>
    <cellStyle name="Normal 9 7 4 2" xfId="2489" xr:uid="{6D0B6485-0C8E-4951-935F-5026B865DC4D}"/>
    <cellStyle name="Normal 9 7 4 2 2" xfId="5257" xr:uid="{46420C0E-0FB1-422E-AD28-BF93BE7DA4FA}"/>
    <cellStyle name="Normal 9 7 4 2 2 2" xfId="41884" xr:uid="{B8C3EF0A-2903-4E51-8992-B9B03A6CB458}"/>
    <cellStyle name="Normal 9 7 4 2 2 3" xfId="6468" xr:uid="{9D7F1943-23AE-4B5A-B8FE-32BCD7EA53DA}"/>
    <cellStyle name="Normal 9 7 4 2 2 4" xfId="5876" xr:uid="{DBFB2BB0-1C6C-451B-9EB6-5A1D60C9410D}"/>
    <cellStyle name="Normal 9 7 4 3" xfId="4286" xr:uid="{31166109-D707-4EDC-875B-36F9693D9CC3}"/>
    <cellStyle name="Normal 9 7 4 3 2" xfId="5258" xr:uid="{775CA263-4F0E-41FD-99AF-173042B7AE50}"/>
    <cellStyle name="Normal 9 7 4 3 2 2" xfId="41885" xr:uid="{1DC5ABED-DFD9-43CF-B4B6-B31D804296D8}"/>
    <cellStyle name="Normal 9 7 4 3 2 3" xfId="6469" xr:uid="{BD3A7C45-F168-476A-8C17-31F9716BDD30}"/>
    <cellStyle name="Normal 9 7 4 3 2 4" xfId="5877" xr:uid="{6FF7BF0A-3C06-457A-97A6-48E4E32905E2}"/>
    <cellStyle name="Normal 9 7 4 4" xfId="4287" xr:uid="{A559F89F-E4C3-442F-96D7-5910F79858B9}"/>
    <cellStyle name="Normal 9 7 4 4 2" xfId="5259" xr:uid="{C68E7188-0BD8-41BA-94B6-D8A1265D3002}"/>
    <cellStyle name="Normal 9 7 4 4 2 2" xfId="41886" xr:uid="{44BEF033-E72F-4ECC-A827-456B4EA64537}"/>
    <cellStyle name="Normal 9 7 4 4 2 3" xfId="6470" xr:uid="{C1A6BA67-2316-465B-BAA8-C95419127EBF}"/>
    <cellStyle name="Normal 9 7 4 4 2 4" xfId="5878" xr:uid="{83B32587-13E8-4B6D-A4B9-98457F63DF5D}"/>
    <cellStyle name="Normal 9 7 4 5" xfId="5256" xr:uid="{04E1532D-B29A-403B-9FA5-34036B1418F4}"/>
    <cellStyle name="Normal 9 7 4 5 2" xfId="41883" xr:uid="{E4A4F346-81B2-42A7-B997-5D73435DF52E}"/>
    <cellStyle name="Normal 9 7 4 5 3" xfId="6467" xr:uid="{83BD4352-1FF5-47CD-B7E8-E3825EDF5947}"/>
    <cellStyle name="Normal 9 7 4 5 4" xfId="5875" xr:uid="{7394FC6E-FF99-414E-A2D8-F83F1411EAFE}"/>
    <cellStyle name="Normal 9 7 5" xfId="2490" xr:uid="{4C1B32CC-30B9-46AB-B20D-8D901F96C64D}"/>
    <cellStyle name="Normal 9 7 5 2" xfId="4288" xr:uid="{0C2F8E4D-6D42-4789-B4F6-F848DA342CE4}"/>
    <cellStyle name="Normal 9 7 5 2 2" xfId="5261" xr:uid="{4F81BDFE-D4C3-49B7-A612-1AF8FDBDBB5C}"/>
    <cellStyle name="Normal 9 7 5 2 2 2" xfId="41888" xr:uid="{57DCCE6D-6E85-44FF-8B1F-C2FB16164A61}"/>
    <cellStyle name="Normal 9 7 5 2 2 3" xfId="6472" xr:uid="{CC724FCD-55B3-4697-8A41-00F554534EDB}"/>
    <cellStyle name="Normal 9 7 5 2 2 4" xfId="5880" xr:uid="{AF49DFE8-0E79-4390-9884-6BC281B33DD0}"/>
    <cellStyle name="Normal 9 7 5 3" xfId="4289" xr:uid="{255D9A5C-D833-402C-BD87-343B74D21E47}"/>
    <cellStyle name="Normal 9 7 5 3 2" xfId="5262" xr:uid="{D8A253D6-28F3-42EA-873E-FB4CB9DDE5C7}"/>
    <cellStyle name="Normal 9 7 5 3 2 2" xfId="41889" xr:uid="{9C73E62D-F6C5-4B8F-80DE-3E31739D0A71}"/>
    <cellStyle name="Normal 9 7 5 3 2 3" xfId="6473" xr:uid="{EFE9D7D7-9B80-4A71-BF1B-7CF2737DE19B}"/>
    <cellStyle name="Normal 9 7 5 3 2 4" xfId="5881" xr:uid="{6D84F76D-A198-4B95-AB89-CAB2C429C96B}"/>
    <cellStyle name="Normal 9 7 5 4" xfId="4290" xr:uid="{6892CB56-9DB9-4475-A083-E40AA1721CE1}"/>
    <cellStyle name="Normal 9 7 5 4 2" xfId="5263" xr:uid="{4CCDFA2A-9EDA-420B-BE3E-8EDEDC1F98AE}"/>
    <cellStyle name="Normal 9 7 5 4 2 2" xfId="41890" xr:uid="{96D44B67-0160-45D7-BBFA-6B5344209CE8}"/>
    <cellStyle name="Normal 9 7 5 4 2 3" xfId="6474" xr:uid="{F39EF51B-AF7C-46F1-920F-0886C0CB678D}"/>
    <cellStyle name="Normal 9 7 5 4 2 4" xfId="5882" xr:uid="{07CA71C1-27ED-4420-B886-44A18E0368C7}"/>
    <cellStyle name="Normal 9 7 5 5" xfId="5260" xr:uid="{92A36382-6997-47BF-A141-7C6F74643AC9}"/>
    <cellStyle name="Normal 9 7 5 5 2" xfId="41887" xr:uid="{07F4F608-0330-4D4B-ABC2-B8DAC8BA1A85}"/>
    <cellStyle name="Normal 9 7 5 5 3" xfId="6471" xr:uid="{7999ED72-5A75-4A84-B3C1-A1A2DD86E690}"/>
    <cellStyle name="Normal 9 7 5 5 4" xfId="5879" xr:uid="{21DECA9E-E553-4A02-92BE-CEECDCA47381}"/>
    <cellStyle name="Normal 9 7 6" xfId="4291" xr:uid="{568E9E72-A6DE-463E-8B85-A6EA67E452E7}"/>
    <cellStyle name="Normal 9 7 6 2" xfId="5264" xr:uid="{839580C6-7E70-4E94-8DEE-6C6004158169}"/>
    <cellStyle name="Normal 9 7 6 2 2" xfId="41891" xr:uid="{554C88B0-0A7A-4503-8848-00D48DF4475B}"/>
    <cellStyle name="Normal 9 7 6 2 3" xfId="6475" xr:uid="{065B55DF-06F5-4768-A7B2-9343AE49A22E}"/>
    <cellStyle name="Normal 9 7 6 2 4" xfId="5883" xr:uid="{7AFBF584-06CB-4466-ACD0-7D773C5329FD}"/>
    <cellStyle name="Normal 9 7 7" xfId="4292" xr:uid="{DF6BA50E-AD13-494E-AE37-FE954FECC4C3}"/>
    <cellStyle name="Normal 9 7 7 2" xfId="5265" xr:uid="{C208688C-F905-4D27-B944-4282A3A8D1C2}"/>
    <cellStyle name="Normal 9 7 7 2 2" xfId="41892" xr:uid="{4426F710-BBE1-41DE-A8F3-7EDFB476E5A5}"/>
    <cellStyle name="Normal 9 7 7 2 3" xfId="6476" xr:uid="{EF194ADD-426F-4004-9BC9-5F42998E405D}"/>
    <cellStyle name="Normal 9 7 7 2 4" xfId="5884" xr:uid="{DA551459-D3B3-4629-920B-F3C3A40C8244}"/>
    <cellStyle name="Normal 9 7 8" xfId="4293" xr:uid="{788DE67C-BA81-449C-B788-13876DB3BE30}"/>
    <cellStyle name="Normal 9 7 8 2" xfId="5266" xr:uid="{C0761D30-2491-4386-A462-52441E0EB190}"/>
    <cellStyle name="Normal 9 7 8 2 2" xfId="41893" xr:uid="{DCB8E69A-C23B-42CB-BC3A-0FC1CACF2621}"/>
    <cellStyle name="Normal 9 7 8 2 3" xfId="6477" xr:uid="{913DAA1D-A123-49D6-8391-3C5790AF433A}"/>
    <cellStyle name="Normal 9 7 8 2 4" xfId="5885" xr:uid="{DD029A25-262E-4B6B-9967-D765A4015FF9}"/>
    <cellStyle name="Normal 9 7 9" xfId="5234" xr:uid="{EAF51C6C-3572-410F-A565-1D7E05F1A467}"/>
    <cellStyle name="Normal 9 7 9 2" xfId="41861" xr:uid="{52473846-8937-4869-8D75-29635DB66A8F}"/>
    <cellStyle name="Normal 9 7 9 3" xfId="6445" xr:uid="{829C3665-A3BF-47D9-802C-FC325E453E75}"/>
    <cellStyle name="Normal 9 7 9 4" xfId="5853" xr:uid="{CAAA0669-35B6-43D7-875C-3B9285979341}"/>
    <cellStyle name="Normal 9 8" xfId="431" xr:uid="{98EB8459-E0DB-4039-9BE0-76D98180D2AE}"/>
    <cellStyle name="Normal 9 8 2" xfId="899" xr:uid="{31617D6D-0544-4B50-9E3F-71146FFAEAE7}"/>
    <cellStyle name="Normal 9 8 2 2" xfId="900" xr:uid="{9FAC1C4C-0FC6-499F-A13A-EC5982B95A0B}"/>
    <cellStyle name="Normal 9 8 2 2 2" xfId="2491" xr:uid="{AA6B0341-D228-4A49-ACA6-A2EFB0EF1ACF}"/>
    <cellStyle name="Normal 9 8 2 2 2 2" xfId="5270" xr:uid="{7C000F59-726D-4FEB-B7A3-DEEAF3AABD34}"/>
    <cellStyle name="Normal 9 8 2 2 2 2 2" xfId="41897" xr:uid="{BA3FB7F6-F82D-4B16-843F-F26788633348}"/>
    <cellStyle name="Normal 9 8 2 2 2 2 3" xfId="6481" xr:uid="{5746579F-B597-4DF5-B338-0A5AC85A13ED}"/>
    <cellStyle name="Normal 9 8 2 2 2 2 4" xfId="5889" xr:uid="{1FE5421E-8BBB-4EB4-B872-E10CB435750C}"/>
    <cellStyle name="Normal 9 8 2 2 3" xfId="4294" xr:uid="{9E9F4A7A-04C5-4BE0-A522-36C96F732CD4}"/>
    <cellStyle name="Normal 9 8 2 2 3 2" xfId="5271" xr:uid="{90CD24E7-1707-478B-8112-6C90A144325E}"/>
    <cellStyle name="Normal 9 8 2 2 3 2 2" xfId="41898" xr:uid="{23870309-3350-4FBE-B392-F21B0AA1CFCB}"/>
    <cellStyle name="Normal 9 8 2 2 3 2 3" xfId="6482" xr:uid="{331BA454-F8C5-4631-B0B8-77AAC1FCB5F9}"/>
    <cellStyle name="Normal 9 8 2 2 3 2 4" xfId="5890" xr:uid="{3C5DC5EC-7024-48A2-8019-97B553A7DCEF}"/>
    <cellStyle name="Normal 9 8 2 2 4" xfId="4295" xr:uid="{D449173B-2270-4F57-87A6-CA5988E47081}"/>
    <cellStyle name="Normal 9 8 2 2 4 2" xfId="5272" xr:uid="{71314532-530B-493F-8CFB-42793278C16E}"/>
    <cellStyle name="Normal 9 8 2 2 4 2 2" xfId="41899" xr:uid="{0C409106-209B-474C-9701-8BF4A19A0217}"/>
    <cellStyle name="Normal 9 8 2 2 4 2 3" xfId="6483" xr:uid="{AC3F2437-70A1-4AA5-B551-D353554AE40C}"/>
    <cellStyle name="Normal 9 8 2 2 4 2 4" xfId="5891" xr:uid="{7AD2E4FA-D262-4A81-A61F-ECC93D41837A}"/>
    <cellStyle name="Normal 9 8 2 2 5" xfId="5269" xr:uid="{D766564C-9EDF-4FB9-850D-5624BEDE3C5D}"/>
    <cellStyle name="Normal 9 8 2 2 5 2" xfId="41896" xr:uid="{CBE15016-939F-4FE8-90B2-BE5A9B84BA40}"/>
    <cellStyle name="Normal 9 8 2 2 5 3" xfId="6480" xr:uid="{40509D06-1B8C-4F3A-A87A-7C4F478A33E3}"/>
    <cellStyle name="Normal 9 8 2 2 5 4" xfId="5888" xr:uid="{79849ABD-AA48-440F-80BD-991B5B514194}"/>
    <cellStyle name="Normal 9 8 2 3" xfId="2492" xr:uid="{C5E697FA-D901-4382-AA5E-6304AFBEAF67}"/>
    <cellStyle name="Normal 9 8 2 3 2" xfId="5273" xr:uid="{1EC9F69D-F447-4BB9-BA20-2A46829923A0}"/>
    <cellStyle name="Normal 9 8 2 3 2 2" xfId="41900" xr:uid="{50AB26B7-C93C-43D5-860F-102DFB2CA03E}"/>
    <cellStyle name="Normal 9 8 2 3 2 3" xfId="6484" xr:uid="{88A1B8E8-2829-406B-819D-A509323E6464}"/>
    <cellStyle name="Normal 9 8 2 3 2 4" xfId="5892" xr:uid="{ABB93F2C-E773-470F-B671-C3B22C99F56D}"/>
    <cellStyle name="Normal 9 8 2 4" xfId="4296" xr:uid="{2E421FF7-96B6-4127-8872-3A2BD4BF65DE}"/>
    <cellStyle name="Normal 9 8 2 4 2" xfId="5274" xr:uid="{741939EE-CBC4-49DB-9AF3-43F50451E35E}"/>
    <cellStyle name="Normal 9 8 2 4 2 2" xfId="41901" xr:uid="{3BDCF050-6B40-4131-AE68-2171BB57EDD8}"/>
    <cellStyle name="Normal 9 8 2 4 2 3" xfId="6485" xr:uid="{5787C439-3C6E-4BD1-A062-E6F18DF4E19D}"/>
    <cellStyle name="Normal 9 8 2 4 2 4" xfId="5893" xr:uid="{9352CEFE-3A4E-40A4-864E-2448DA033EE9}"/>
    <cellStyle name="Normal 9 8 2 5" xfId="4297" xr:uid="{0EF7C40F-AB21-48E0-B887-6725FF428C3B}"/>
    <cellStyle name="Normal 9 8 2 5 2" xfId="5275" xr:uid="{D1E11FC9-6A86-4691-8AFA-5E5147B1711F}"/>
    <cellStyle name="Normal 9 8 2 5 2 2" xfId="41902" xr:uid="{4558BA78-A0E1-4E52-83F2-8611DAE0F773}"/>
    <cellStyle name="Normal 9 8 2 5 2 3" xfId="6486" xr:uid="{397D79A0-6C89-49E6-AB34-35E065BD76A6}"/>
    <cellStyle name="Normal 9 8 2 5 2 4" xfId="5894" xr:uid="{23170236-351B-4F4D-992F-9C0BDFA02845}"/>
    <cellStyle name="Normal 9 8 2 6" xfId="5268" xr:uid="{E4E35B7B-14E7-4BB8-8CC0-0FCDD8EE1E05}"/>
    <cellStyle name="Normal 9 8 2 6 2" xfId="41895" xr:uid="{48AF186A-681F-4AB0-8F94-93893DEF2238}"/>
    <cellStyle name="Normal 9 8 2 6 3" xfId="6479" xr:uid="{27BE214C-1A41-4E53-94F7-C693F22A0556}"/>
    <cellStyle name="Normal 9 8 2 6 4" xfId="5887" xr:uid="{D61293AC-0A1C-4731-BD33-D3AE00716937}"/>
    <cellStyle name="Normal 9 8 3" xfId="901" xr:uid="{BEEC8A22-C60D-4190-8FE6-2FCDB14FB6DA}"/>
    <cellStyle name="Normal 9 8 3 2" xfId="2493" xr:uid="{7CFD05FB-0569-4553-BD98-6BF4B25C20D5}"/>
    <cellStyle name="Normal 9 8 3 2 2" xfId="5277" xr:uid="{CC4AB93E-3841-42EB-B2B8-4A6849E21C30}"/>
    <cellStyle name="Normal 9 8 3 2 2 2" xfId="41904" xr:uid="{95952FDC-3797-4236-BC82-75521195AA21}"/>
    <cellStyle name="Normal 9 8 3 2 2 3" xfId="6488" xr:uid="{1570A8B9-6040-42F6-8CB8-7FA875115538}"/>
    <cellStyle name="Normal 9 8 3 2 2 4" xfId="5896" xr:uid="{08A1411F-B68D-4316-8F43-12479ED67BF2}"/>
    <cellStyle name="Normal 9 8 3 3" xfId="4298" xr:uid="{7FC41DEC-A79F-48A8-82D0-5B40DC78990B}"/>
    <cellStyle name="Normal 9 8 3 3 2" xfId="5278" xr:uid="{19809CBA-3493-4391-8D47-75A1DC9DB114}"/>
    <cellStyle name="Normal 9 8 3 3 2 2" xfId="41905" xr:uid="{88459391-96F8-4C2B-8906-E033EBCD443B}"/>
    <cellStyle name="Normal 9 8 3 3 2 3" xfId="6489" xr:uid="{07B3498A-289E-4458-B123-51824D32FC0C}"/>
    <cellStyle name="Normal 9 8 3 3 2 4" xfId="5897" xr:uid="{DDF0F626-805F-41C6-982B-D971CC90390D}"/>
    <cellStyle name="Normal 9 8 3 4" xfId="4299" xr:uid="{6402E3BF-6A00-4432-8D47-CCF4BD309B49}"/>
    <cellStyle name="Normal 9 8 3 4 2" xfId="5279" xr:uid="{61D7084D-7929-419C-AB60-A589B92C638D}"/>
    <cellStyle name="Normal 9 8 3 4 2 2" xfId="41906" xr:uid="{4DBF2955-1AC2-44AA-BD86-339608720394}"/>
    <cellStyle name="Normal 9 8 3 4 2 3" xfId="6490" xr:uid="{877D2DE4-5FF2-4824-A2CE-5520E68B4410}"/>
    <cellStyle name="Normal 9 8 3 4 2 4" xfId="5898" xr:uid="{0EA042DF-C244-4C8E-A1E3-23C4BA15BEA2}"/>
    <cellStyle name="Normal 9 8 3 5" xfId="5276" xr:uid="{FB5AD849-DDB0-4A0E-9CB4-A64DC840CAFD}"/>
    <cellStyle name="Normal 9 8 3 5 2" xfId="41903" xr:uid="{082BA0BB-C7A7-408D-A759-E4C952D744E2}"/>
    <cellStyle name="Normal 9 8 3 5 3" xfId="6487" xr:uid="{7F2E90B0-68B8-46C7-8418-305347A72570}"/>
    <cellStyle name="Normal 9 8 3 5 4" xfId="5895" xr:uid="{C255756B-E3BC-4140-9E26-1374107C862B}"/>
    <cellStyle name="Normal 9 8 4" xfId="2494" xr:uid="{693DBE78-80A8-4476-91E0-85A5298FC629}"/>
    <cellStyle name="Normal 9 8 4 2" xfId="4300" xr:uid="{BE40C72F-179B-4228-B769-8A1E54CBC900}"/>
    <cellStyle name="Normal 9 8 4 2 2" xfId="5281" xr:uid="{1C785AA9-A708-4FB3-B388-FA80B30B2428}"/>
    <cellStyle name="Normal 9 8 4 2 2 2" xfId="41908" xr:uid="{F658E7AC-C5F2-461E-BBA1-E6078BB881CC}"/>
    <cellStyle name="Normal 9 8 4 2 2 3" xfId="6492" xr:uid="{0EC2D53B-B1AC-4286-BBFC-1EADFC0E41B9}"/>
    <cellStyle name="Normal 9 8 4 2 2 4" xfId="5900" xr:uid="{EED0E769-1001-43B6-93F6-D6E43289A1BA}"/>
    <cellStyle name="Normal 9 8 4 3" xfId="4301" xr:uid="{259C008A-37AE-441D-AB8C-9282B076F9AE}"/>
    <cellStyle name="Normal 9 8 4 3 2" xfId="5282" xr:uid="{973610A2-B22F-4EE5-A0F8-E41E4283C846}"/>
    <cellStyle name="Normal 9 8 4 3 2 2" xfId="41909" xr:uid="{431CB880-EF4F-4AE3-8B80-0C198A790E5F}"/>
    <cellStyle name="Normal 9 8 4 3 2 3" xfId="6493" xr:uid="{C76D9E92-BD97-405B-A1E0-162E46ADC15F}"/>
    <cellStyle name="Normal 9 8 4 3 2 4" xfId="5901" xr:uid="{9B142E3E-BA92-49DC-9DA9-4526C56962B9}"/>
    <cellStyle name="Normal 9 8 4 4" xfId="4302" xr:uid="{A9DB7CD9-6C96-41F9-B30D-2671961B111B}"/>
    <cellStyle name="Normal 9 8 4 4 2" xfId="5283" xr:uid="{76B39BEC-33FC-444D-B9EE-3558B3A7477C}"/>
    <cellStyle name="Normal 9 8 4 4 2 2" xfId="41910" xr:uid="{6DF59A7A-4254-4C33-B790-1D1C1BF93945}"/>
    <cellStyle name="Normal 9 8 4 4 2 3" xfId="6494" xr:uid="{63982144-2A35-4418-8AD0-C462151D5298}"/>
    <cellStyle name="Normal 9 8 4 4 2 4" xfId="5902" xr:uid="{9521F096-5961-4AC3-A34E-80E5F7F0CDE2}"/>
    <cellStyle name="Normal 9 8 4 5" xfId="5280" xr:uid="{2C3DEED9-C79B-4A58-9347-BD64CA5962CB}"/>
    <cellStyle name="Normal 9 8 4 5 2" xfId="41907" xr:uid="{1C2A0A67-67C1-4C87-A49A-D34E20EC129D}"/>
    <cellStyle name="Normal 9 8 4 5 3" xfId="6491" xr:uid="{A5D31329-F035-4FD6-88D7-69588146B295}"/>
    <cellStyle name="Normal 9 8 4 5 4" xfId="5899" xr:uid="{5E628E03-23B6-4985-80CA-BCAC4B0C881D}"/>
    <cellStyle name="Normal 9 8 5" xfId="4303" xr:uid="{8F5BA8F2-A019-4CE2-A8C4-A198C5DE6090}"/>
    <cellStyle name="Normal 9 8 5 2" xfId="5284" xr:uid="{2935C00D-6C5B-4201-9A13-56E18DA289E8}"/>
    <cellStyle name="Normal 9 8 5 2 2" xfId="41911" xr:uid="{2F57E165-9BCD-4522-90C4-6D8C22DA03A6}"/>
    <cellStyle name="Normal 9 8 5 2 3" xfId="6495" xr:uid="{B2F0928B-E644-4F91-A4D7-83FFDC3AC529}"/>
    <cellStyle name="Normal 9 8 5 2 4" xfId="5903" xr:uid="{43F07CB5-234B-4015-AE0C-97EF22B6DB47}"/>
    <cellStyle name="Normal 9 8 6" xfId="4304" xr:uid="{7D576659-E568-40DE-B3AF-B618D460602C}"/>
    <cellStyle name="Normal 9 8 6 2" xfId="5285" xr:uid="{9CFE37E0-6D37-4FB9-8D05-0EDAB044835D}"/>
    <cellStyle name="Normal 9 8 6 2 2" xfId="41912" xr:uid="{A420E35D-4CFB-4AE2-B080-103E4A5064CA}"/>
    <cellStyle name="Normal 9 8 6 2 3" xfId="6496" xr:uid="{6B3A5C24-8689-4E68-84C2-30463BE2EB70}"/>
    <cellStyle name="Normal 9 8 6 2 4" xfId="5904" xr:uid="{751DA64E-130E-44A8-9433-2D1ED3D9982B}"/>
    <cellStyle name="Normal 9 8 7" xfId="4305" xr:uid="{7642A191-ED31-4390-9D69-66AA21585479}"/>
    <cellStyle name="Normal 9 8 7 2" xfId="5286" xr:uid="{1B506A31-0EA4-41A3-8D53-0F568B258769}"/>
    <cellStyle name="Normal 9 8 7 2 2" xfId="41913" xr:uid="{8B35B98E-99C0-4BB4-9B15-B4B2716CE7FB}"/>
    <cellStyle name="Normal 9 8 7 2 3" xfId="6497" xr:uid="{36DA47FF-1640-490C-93F9-17F17B91449B}"/>
    <cellStyle name="Normal 9 8 7 2 4" xfId="5905" xr:uid="{55AAE8F3-B374-4822-8EAA-36835C5F4827}"/>
    <cellStyle name="Normal 9 8 8" xfId="5267" xr:uid="{B786350F-0195-4F00-BEB1-E67454BB24FD}"/>
    <cellStyle name="Normal 9 8 8 2" xfId="41894" xr:uid="{8152B56D-EC9E-475E-98A0-365E1F70A34A}"/>
    <cellStyle name="Normal 9 8 8 3" xfId="6478" xr:uid="{671C62A7-1BFC-4B98-97FD-84077F55CB97}"/>
    <cellStyle name="Normal 9 8 8 4" xfId="5886" xr:uid="{D370B667-BB80-4FB5-899E-753B40C32E08}"/>
    <cellStyle name="Normal 9 9" xfId="432" xr:uid="{89D21C1B-90E8-469E-A602-420B629A1078}"/>
    <cellStyle name="Normal 9 9 2" xfId="902" xr:uid="{2100938F-3EAB-4171-938E-476DC7C3E7E6}"/>
    <cellStyle name="Normal 9 9 2 2" xfId="2495" xr:uid="{B3B12E62-7253-4189-9564-2B580B017F1D}"/>
    <cellStyle name="Normal 9 9 2 2 2" xfId="5289" xr:uid="{B1F7E104-D4AA-4D31-9291-208106C23F65}"/>
    <cellStyle name="Normal 9 9 2 2 2 2" xfId="41916" xr:uid="{55B7F3AB-9C14-4890-9986-BCDB3A1E45A5}"/>
    <cellStyle name="Normal 9 9 2 2 2 3" xfId="6500" xr:uid="{E296E273-75A2-4D86-8ACB-9186FA9A662C}"/>
    <cellStyle name="Normal 9 9 2 2 2 4" xfId="5908" xr:uid="{5D4C5A8F-170A-4A08-BBFB-E05F0827625E}"/>
    <cellStyle name="Normal 9 9 2 3" xfId="4306" xr:uid="{11E16CF0-494D-4168-9AC6-8434D9AF4115}"/>
    <cellStyle name="Normal 9 9 2 3 2" xfId="5290" xr:uid="{14E7664E-999C-48A3-92B1-183E58FD6E34}"/>
    <cellStyle name="Normal 9 9 2 3 2 2" xfId="41917" xr:uid="{C64167E7-A789-41A1-A19B-0D324B2BCA4F}"/>
    <cellStyle name="Normal 9 9 2 3 2 3" xfId="6501" xr:uid="{B11B864A-CD73-4A64-9F4B-2F5DAD39C30A}"/>
    <cellStyle name="Normal 9 9 2 3 2 4" xfId="5909" xr:uid="{590D1D30-74A5-4F83-B0DE-016697402A1C}"/>
    <cellStyle name="Normal 9 9 2 4" xfId="4307" xr:uid="{4E24BF3B-4AC8-482C-B317-58A509DD2A93}"/>
    <cellStyle name="Normal 9 9 2 4 2" xfId="5291" xr:uid="{90502B49-D8BA-4AAD-ADAE-D8B5C2CE1341}"/>
    <cellStyle name="Normal 9 9 2 4 2 2" xfId="41918" xr:uid="{C1DDB3DB-A585-46DE-BA15-289C88BEC7E8}"/>
    <cellStyle name="Normal 9 9 2 4 2 3" xfId="6502" xr:uid="{144AAAAC-DB83-4BAA-B1F0-2C2D0896D1C4}"/>
    <cellStyle name="Normal 9 9 2 4 2 4" xfId="5910" xr:uid="{C90BC858-52B5-44E0-B6B8-E8E2684C26CC}"/>
    <cellStyle name="Normal 9 9 2 5" xfId="5288" xr:uid="{D45EF3A1-556D-41B5-BA6C-E04C42CDDA1C}"/>
    <cellStyle name="Normal 9 9 2 5 2" xfId="41915" xr:uid="{6914E5EC-0E45-4B4C-A72D-18926B0139C0}"/>
    <cellStyle name="Normal 9 9 2 5 3" xfId="6499" xr:uid="{3303B82D-BD7F-485C-8251-D715F3E92C82}"/>
    <cellStyle name="Normal 9 9 2 5 4" xfId="5907" xr:uid="{689E89F5-948F-42C2-9FD4-EBD3F3946D72}"/>
    <cellStyle name="Normal 9 9 3" xfId="2496" xr:uid="{B634F5C7-D74A-47C0-B974-55609BE5FC4B}"/>
    <cellStyle name="Normal 9 9 3 2" xfId="4308" xr:uid="{EBA759B8-EF2B-4649-B2E9-EBCC978E55D2}"/>
    <cellStyle name="Normal 9 9 3 2 2" xfId="5293" xr:uid="{EB94A699-A77D-443A-B28D-EF909F0B2639}"/>
    <cellStyle name="Normal 9 9 3 2 2 2" xfId="41920" xr:uid="{4D603C2F-FE19-4B5C-86FB-EE18CDCEEF38}"/>
    <cellStyle name="Normal 9 9 3 2 2 3" xfId="6504" xr:uid="{49D9A1CA-AF87-4868-B72A-A1B089561E2B}"/>
    <cellStyle name="Normal 9 9 3 2 2 4" xfId="5912" xr:uid="{34CC933C-FA26-47EA-82D5-2E3EF82B03A7}"/>
    <cellStyle name="Normal 9 9 3 3" xfId="4309" xr:uid="{07CEE43B-8948-4690-A9B9-C2EB45723F4E}"/>
    <cellStyle name="Normal 9 9 3 3 2" xfId="5294" xr:uid="{B94B3B9B-1FDC-48A5-A1A8-9A63DEECD81F}"/>
    <cellStyle name="Normal 9 9 3 3 2 2" xfId="41921" xr:uid="{00C5A43E-03DF-4B83-A5E7-F1DAE8CFCAEE}"/>
    <cellStyle name="Normal 9 9 3 3 2 3" xfId="6505" xr:uid="{C74B17A8-5291-4E52-9672-43B90DDB67ED}"/>
    <cellStyle name="Normal 9 9 3 3 2 4" xfId="5913" xr:uid="{48C7E533-17AF-4AC0-BE2A-1B029FC14449}"/>
    <cellStyle name="Normal 9 9 3 4" xfId="4310" xr:uid="{3D83AAB8-65DC-4AF4-A469-264A13819CB7}"/>
    <cellStyle name="Normal 9 9 3 4 2" xfId="5295" xr:uid="{E09CEB2E-5782-4B9E-BBD7-DE609ED95E7E}"/>
    <cellStyle name="Normal 9 9 3 4 2 2" xfId="41922" xr:uid="{3EA63C6C-B430-408D-861C-377FE95C69FA}"/>
    <cellStyle name="Normal 9 9 3 4 2 3" xfId="6506" xr:uid="{F7D178CB-23A8-46D6-87BE-A65C0C99115F}"/>
    <cellStyle name="Normal 9 9 3 4 2 4" xfId="5914" xr:uid="{DBFBF54F-B6B3-49C7-AAC1-36046B96564B}"/>
    <cellStyle name="Normal 9 9 3 5" xfId="5292" xr:uid="{3BF22B43-2FFD-4CF2-A7C3-6649A442F1BF}"/>
    <cellStyle name="Normal 9 9 3 5 2" xfId="41919" xr:uid="{64E9FBCB-7117-440E-B7DB-3848DEC46F4A}"/>
    <cellStyle name="Normal 9 9 3 5 3" xfId="6503" xr:uid="{9CBDA688-C4EC-4682-B242-39090774E018}"/>
    <cellStyle name="Normal 9 9 3 5 4" xfId="5911" xr:uid="{FE53A20F-3CB8-4756-A4BC-BC725B928D03}"/>
    <cellStyle name="Normal 9 9 4" xfId="4311" xr:uid="{1CA7EFA0-92D2-4812-B3AF-D147C2D9F837}"/>
    <cellStyle name="Normal 9 9 4 2" xfId="5296" xr:uid="{C9D963A5-5E9C-4655-BF53-42FDA98603A6}"/>
    <cellStyle name="Normal 9 9 4 2 2" xfId="41923" xr:uid="{2B0DF324-98F9-4CAC-B205-7D7B6AAB6635}"/>
    <cellStyle name="Normal 9 9 4 2 3" xfId="6507" xr:uid="{831D0104-669E-4726-9491-4E29652D6CA5}"/>
    <cellStyle name="Normal 9 9 4 2 4" xfId="5915" xr:uid="{0C6EA0BD-A7DE-44EE-BE52-5A280F1086E3}"/>
    <cellStyle name="Normal 9 9 5" xfId="4312" xr:uid="{CAFF7A20-B562-42C9-88BA-E2CA041712A2}"/>
    <cellStyle name="Normal 9 9 5 2" xfId="5297" xr:uid="{32B3846A-883B-4737-AA5C-81F84D048622}"/>
    <cellStyle name="Normal 9 9 5 2 2" xfId="41924" xr:uid="{C7BAD9E5-CB32-4AA8-8742-50C680094C1D}"/>
    <cellStyle name="Normal 9 9 5 2 3" xfId="6508" xr:uid="{AC0FEDB1-4A01-443A-ACDA-979634F582B0}"/>
    <cellStyle name="Normal 9 9 5 2 4" xfId="5916" xr:uid="{09512E13-C387-4715-94C4-B5ED96435E55}"/>
    <cellStyle name="Normal 9 9 6" xfId="4313" xr:uid="{315AC850-826B-490F-8982-AD8E38A6D38B}"/>
    <cellStyle name="Normal 9 9 6 2" xfId="5298" xr:uid="{5EA01316-6E7F-4AA6-9B62-A98BFA180179}"/>
    <cellStyle name="Normal 9 9 6 2 2" xfId="41925" xr:uid="{A5FC65B0-2E12-4CD6-876A-E62C2D9AA6B4}"/>
    <cellStyle name="Normal 9 9 6 2 3" xfId="6509" xr:uid="{FE17E6CC-B437-4628-9E63-BA10CF88CDC2}"/>
    <cellStyle name="Normal 9 9 6 2 4" xfId="5917" xr:uid="{65BA0D3A-0885-48DA-A53B-D242C578E2A7}"/>
    <cellStyle name="Normal 9 9 7" xfId="5287" xr:uid="{EEED6B2A-5432-4CB6-91E1-04D58E714597}"/>
    <cellStyle name="Normal 9 9 7 2" xfId="41914" xr:uid="{AB95ECAE-BD64-44B8-85E0-FAD66A330799}"/>
    <cellStyle name="Normal 9 9 7 3" xfId="6498" xr:uid="{903B12ED-61B4-4F6F-8E43-FEAE81A9BC92}"/>
    <cellStyle name="Normal 9 9 7 4" xfId="5906" xr:uid="{74676506-22A3-4BFD-A640-0C9DDA1F0D22}"/>
    <cellStyle name="Percent 2" xfId="187" xr:uid="{2BD3635C-F838-4202-AD0E-99B2D21472D6}"/>
    <cellStyle name="Percent 2 10" xfId="8084" xr:uid="{39A3D942-79DB-4857-94C4-77104EEEF874}"/>
    <cellStyle name="Percent 2 10 2" xfId="9796" xr:uid="{30BB2C53-C0DB-4FD1-9BA6-A2D31B9C28AD}"/>
    <cellStyle name="Percent 2 10 2 2" xfId="13218" xr:uid="{762CA653-4408-41C4-9B82-87FB1476D070}"/>
    <cellStyle name="Percent 2 10 2 2 2" xfId="26908" xr:uid="{10084447-E2AF-4CB4-BAE9-47315BD2CFCF}"/>
    <cellStyle name="Percent 2 10 2 2 2 2" xfId="40600" xr:uid="{F5DDD680-5FBB-4CFD-AF47-376FE82381FA}"/>
    <cellStyle name="Percent 2 10 2 2 2 3" xfId="55484" xr:uid="{D3C670CD-8BB3-4AE5-8E2F-DC66B9CEBDF0}"/>
    <cellStyle name="Percent 2 10 2 2 3" xfId="20064" xr:uid="{2BB54F15-1326-4E71-8BF5-5AA5A66B0E0B}"/>
    <cellStyle name="Percent 2 10 2 2 4" xfId="33754" xr:uid="{28855440-C599-4530-A08B-AF13E3C7D2C0}"/>
    <cellStyle name="Percent 2 10 2 2 5" xfId="48638" xr:uid="{E1FDCC56-B0D1-40AC-8768-9259B0367E09}"/>
    <cellStyle name="Percent 2 10 2 3" xfId="23486" xr:uid="{C8171A5F-A9AE-4C5C-AEDB-841C93E705FA}"/>
    <cellStyle name="Percent 2 10 2 3 2" xfId="37178" xr:uid="{0D31DCF7-9BC0-423A-B855-1FABBB838A7B}"/>
    <cellStyle name="Percent 2 10 2 3 3" xfId="52062" xr:uid="{15C98D01-AEBE-4263-97DF-9CE7E54AC980}"/>
    <cellStyle name="Percent 2 10 2 4" xfId="16642" xr:uid="{AA850676-B44A-439A-A0DC-A6BBD9F3D83B}"/>
    <cellStyle name="Percent 2 10 2 5" xfId="30332" xr:uid="{676B8573-7EF6-4564-A7E7-624EB54B8FAA}"/>
    <cellStyle name="Percent 2 10 2 6" xfId="45216" xr:uid="{E1CCFD83-AE1F-416C-8582-1EBC4827BB08}"/>
    <cellStyle name="Percent 2 10 3" xfId="11506" xr:uid="{3A12AEA0-7B3B-4311-8985-F305A34CF51D}"/>
    <cellStyle name="Percent 2 10 3 2" xfId="25196" xr:uid="{20F91170-F482-4797-8A18-7CFA03B820AF}"/>
    <cellStyle name="Percent 2 10 3 2 2" xfId="38888" xr:uid="{F63DEA76-C356-4016-8F67-0CA8759B400D}"/>
    <cellStyle name="Percent 2 10 3 2 3" xfId="53772" xr:uid="{D4487437-7DEC-4765-A69F-EE209702CA41}"/>
    <cellStyle name="Percent 2 10 3 3" xfId="18352" xr:uid="{6A8A0154-9F9C-4C7F-A29C-A9A07A6B7C94}"/>
    <cellStyle name="Percent 2 10 3 4" xfId="32042" xr:uid="{F70A519C-374D-4DA5-AA3F-157EEEA83B14}"/>
    <cellStyle name="Percent 2 10 3 5" xfId="46926" xr:uid="{54926E44-0B5D-40A3-8138-FB3C7DDE5D8A}"/>
    <cellStyle name="Percent 2 10 4" xfId="21774" xr:uid="{58C9EC1D-95E1-4B79-98D7-302CBE76D8D3}"/>
    <cellStyle name="Percent 2 10 4 2" xfId="35466" xr:uid="{CAEA8B83-AE94-413A-ADAA-802769E1AF8C}"/>
    <cellStyle name="Percent 2 10 4 3" xfId="50350" xr:uid="{907FAD6C-81D6-4C36-9DAB-7831B9CBF63C}"/>
    <cellStyle name="Percent 2 10 5" xfId="14930" xr:uid="{FA98CFCB-1FD0-4E38-8D4F-CFB787B245E9}"/>
    <cellStyle name="Percent 2 10 6" xfId="28620" xr:uid="{E9A440AB-0993-44AE-B64C-1967357A03E1}"/>
    <cellStyle name="Percent 2 10 7" xfId="43504" xr:uid="{3800244E-CAF3-4C9C-B3A4-7B531453EB9E}"/>
    <cellStyle name="Percent 2 11" xfId="9795" xr:uid="{A9B774E2-79A3-4CA9-B597-DDBA94215628}"/>
    <cellStyle name="Percent 2 11 2" xfId="13217" xr:uid="{E12DC1D1-FCA2-4E20-9276-D056B4806556}"/>
    <cellStyle name="Percent 2 11 2 2" xfId="26907" xr:uid="{9B06BB52-1B42-4404-97ED-44216F23B0D0}"/>
    <cellStyle name="Percent 2 11 2 2 2" xfId="40599" xr:uid="{21C4C012-C18B-4823-AB6A-D17FC8F9AD69}"/>
    <cellStyle name="Percent 2 11 2 2 3" xfId="55483" xr:uid="{C6FD8DA1-7EBA-4D81-A86A-85C39CC7365E}"/>
    <cellStyle name="Percent 2 11 2 3" xfId="20063" xr:uid="{C1CC9457-268C-4486-9F34-6C5876633D80}"/>
    <cellStyle name="Percent 2 11 2 4" xfId="33753" xr:uid="{51ACF9C0-2FF9-404D-84D9-DC59B3E2B045}"/>
    <cellStyle name="Percent 2 11 2 5" xfId="48637" xr:uid="{90E0E6F0-6C5A-437B-909F-9AEAD139E60B}"/>
    <cellStyle name="Percent 2 11 3" xfId="23485" xr:uid="{9F12E9EE-CB83-4CB0-BDC3-FBE8EBE0CACB}"/>
    <cellStyle name="Percent 2 11 3 2" xfId="37177" xr:uid="{F3633F34-70C1-42CE-81EB-D74E9CA35823}"/>
    <cellStyle name="Percent 2 11 3 3" xfId="52061" xr:uid="{7EEC4927-D26B-42EF-8D97-F9F0EF7F1DF4}"/>
    <cellStyle name="Percent 2 11 4" xfId="16641" xr:uid="{01D19A4C-81A6-45ED-9369-E05E9833B035}"/>
    <cellStyle name="Percent 2 11 5" xfId="30331" xr:uid="{CE2E8344-1B36-4FCF-A1C9-B1A7AB4225E9}"/>
    <cellStyle name="Percent 2 11 6" xfId="45215" xr:uid="{AC6E9530-7A8B-422F-87E1-2518B2741B1B}"/>
    <cellStyle name="Percent 2 12" xfId="11505" xr:uid="{867DAAD8-F814-47A3-905B-3CB13256FEA1}"/>
    <cellStyle name="Percent 2 12 2" xfId="25195" xr:uid="{42A7D343-5A4A-457E-B434-1B1FEC14E894}"/>
    <cellStyle name="Percent 2 12 2 2" xfId="38887" xr:uid="{138495BA-3D5E-4436-8AC5-5BCDE66465A2}"/>
    <cellStyle name="Percent 2 12 2 3" xfId="53771" xr:uid="{F18FBCCE-3ECD-4E2A-B3F9-0C03BCFE9006}"/>
    <cellStyle name="Percent 2 12 3" xfId="18351" xr:uid="{7412DC1B-E3B7-46AA-BD97-50FFF177CC43}"/>
    <cellStyle name="Percent 2 12 4" xfId="32041" xr:uid="{0F1D1255-5548-4146-9896-0F4AE0654C1A}"/>
    <cellStyle name="Percent 2 12 5" xfId="46925" xr:uid="{8D88B57E-2653-412C-ADA9-AF8CA9F68C4D}"/>
    <cellStyle name="Percent 2 13" xfId="21773" xr:uid="{65637328-0403-47D2-829A-A248812943F6}"/>
    <cellStyle name="Percent 2 13 2" xfId="35465" xr:uid="{EC1F6A9F-4BD3-43D5-901D-6E65541D3E92}"/>
    <cellStyle name="Percent 2 13 3" xfId="50349" xr:uid="{1B121833-88A4-4B60-BEE4-19EF381A257F}"/>
    <cellStyle name="Percent 2 14" xfId="14929" xr:uid="{BD61A74B-B84C-4B2E-95E2-AD01BF1A6438}"/>
    <cellStyle name="Percent 2 14 2" xfId="40777" xr:uid="{38511210-319A-4F5C-972E-DB71542C681A}"/>
    <cellStyle name="Percent 2 15" xfId="28619" xr:uid="{EBD56AF1-525A-46E8-94FF-75FFC689048D}"/>
    <cellStyle name="Percent 2 16" xfId="43503" xr:uid="{0D29ED6D-A5BF-4710-826D-0C5F1284F0BE}"/>
    <cellStyle name="Percent 2 17" xfId="8083" xr:uid="{E362B1E8-F799-4B08-BC86-342271A9C6B9}"/>
    <cellStyle name="Percent 2 18" xfId="5938" xr:uid="{42DA5FB2-94F3-418C-B989-BA4842E1F992}"/>
    <cellStyle name="Percent 2 19" xfId="5346" xr:uid="{AF240FB5-64D8-49F6-B701-3CAB9A4555F9}"/>
    <cellStyle name="Percent 2 2" xfId="5299" xr:uid="{794D5EA3-0E74-4A1F-B200-581F17AD628F}"/>
    <cellStyle name="Percent 2 2 10" xfId="9797" xr:uid="{2DBDFFD6-A50E-4521-8189-5AB71E44ECCD}"/>
    <cellStyle name="Percent 2 2 10 2" xfId="13219" xr:uid="{95E8A492-ECB7-4258-B1D3-9E0BDB94C251}"/>
    <cellStyle name="Percent 2 2 10 2 2" xfId="26909" xr:uid="{9B61B571-C17D-412C-90CB-739BC634A6EB}"/>
    <cellStyle name="Percent 2 2 10 2 2 2" xfId="40601" xr:uid="{E08757EF-CC89-4B12-9CCE-9F8D4111907C}"/>
    <cellStyle name="Percent 2 2 10 2 2 3" xfId="55485" xr:uid="{1E06CE37-F282-4A5C-8B46-79DCF701BAE8}"/>
    <cellStyle name="Percent 2 2 10 2 3" xfId="20065" xr:uid="{A977CF1D-0E74-43C0-A662-D19C3159B199}"/>
    <cellStyle name="Percent 2 2 10 2 4" xfId="33755" xr:uid="{A9310F82-4B94-4F30-9369-94C5A6D9CD83}"/>
    <cellStyle name="Percent 2 2 10 2 5" xfId="48639" xr:uid="{E36034F5-91E2-4AA9-9632-E5914E380B42}"/>
    <cellStyle name="Percent 2 2 10 3" xfId="23487" xr:uid="{0E8852E1-C2EF-428F-96C0-7E0B66F7964E}"/>
    <cellStyle name="Percent 2 2 10 3 2" xfId="37179" xr:uid="{07A13877-BCC1-4B08-9D90-112B8EEA0212}"/>
    <cellStyle name="Percent 2 2 10 3 3" xfId="52063" xr:uid="{DFC514E8-063D-462A-A4B1-31CB40131EDE}"/>
    <cellStyle name="Percent 2 2 10 4" xfId="16643" xr:uid="{74E7E6B4-3394-443C-869C-57BB79A19B86}"/>
    <cellStyle name="Percent 2 2 10 5" xfId="30333" xr:uid="{0F29FB2A-F1AE-42ED-8787-6C371A93AB9C}"/>
    <cellStyle name="Percent 2 2 10 6" xfId="45217" xr:uid="{4E4912CC-68C9-44E9-A367-1FC038680930}"/>
    <cellStyle name="Percent 2 2 11" xfId="11507" xr:uid="{F8297441-7147-4979-8326-76E6AD69EF19}"/>
    <cellStyle name="Percent 2 2 11 2" xfId="25197" xr:uid="{2D473DFF-A9DF-46DD-83D5-D28AF9181C79}"/>
    <cellStyle name="Percent 2 2 11 2 2" xfId="38889" xr:uid="{F3B5DCBD-27C3-4E77-A929-B74FF000AC0A}"/>
    <cellStyle name="Percent 2 2 11 2 3" xfId="53773" xr:uid="{9B5BC205-AF41-413E-858B-21D6253627D0}"/>
    <cellStyle name="Percent 2 2 11 3" xfId="18353" xr:uid="{84C819FA-27D0-4A75-9E14-06348FD79C67}"/>
    <cellStyle name="Percent 2 2 11 4" xfId="32043" xr:uid="{93D44436-BA62-45B7-93FC-5D8F813F8934}"/>
    <cellStyle name="Percent 2 2 11 5" xfId="46927" xr:uid="{1D79F59D-DB79-4FA4-96B9-855E4F8F2ED5}"/>
    <cellStyle name="Percent 2 2 12" xfId="21775" xr:uid="{6C89437A-98C2-4AF6-8A1C-0CCF0FC9DDEB}"/>
    <cellStyle name="Percent 2 2 12 2" xfId="35467" xr:uid="{40423C58-F568-4950-B83A-67F6807193A0}"/>
    <cellStyle name="Percent 2 2 12 3" xfId="50351" xr:uid="{A2DCA467-D17C-4583-A6A2-34DE12B73928}"/>
    <cellStyle name="Percent 2 2 13" xfId="14931" xr:uid="{B4575587-EC07-4DDA-B160-220E77BC63E1}"/>
    <cellStyle name="Percent 2 2 13 2" xfId="41926" xr:uid="{6DCA47BA-4B96-4158-9D3A-2B5AB21FC08A}"/>
    <cellStyle name="Percent 2 2 14" xfId="28621" xr:uid="{CA1260C4-0B14-42A8-B11C-D810E2B56A4D}"/>
    <cellStyle name="Percent 2 2 15" xfId="43505" xr:uid="{DB9C0732-CE5C-40D8-8176-1355D23EBC78}"/>
    <cellStyle name="Percent 2 2 16" xfId="8085" xr:uid="{85452648-3E87-4953-9204-9886C2AC5DC1}"/>
    <cellStyle name="Percent 2 2 17" xfId="6510" xr:uid="{8461838E-6C29-4081-9D18-1548C4CE7DEA}"/>
    <cellStyle name="Percent 2 2 18" xfId="5918" xr:uid="{71D0AC12-E776-46A7-8764-221794FBED24}"/>
    <cellStyle name="Percent 2 2 2" xfId="8086" xr:uid="{EC6EC73C-E6D8-4796-B1E2-F69F60EB6466}"/>
    <cellStyle name="Percent 2 2 2 10" xfId="21776" xr:uid="{013CB7FE-3E80-404D-9FB0-5156E59434B4}"/>
    <cellStyle name="Percent 2 2 2 10 2" xfId="35468" xr:uid="{4F8C31E1-74B3-4FDC-9A86-A3A24A1C10B3}"/>
    <cellStyle name="Percent 2 2 2 10 3" xfId="50352" xr:uid="{449C234A-657B-4C12-9C28-D3F6F3F06E3F}"/>
    <cellStyle name="Percent 2 2 2 11" xfId="14932" xr:uid="{32DE4914-6894-441C-A816-A50D58924030}"/>
    <cellStyle name="Percent 2 2 2 12" xfId="28622" xr:uid="{90F946D2-624E-4ACE-BFC5-301C67F4B7A8}"/>
    <cellStyle name="Percent 2 2 2 13" xfId="43506" xr:uid="{9DAE4E04-9101-4ACB-B743-C5BAF6091291}"/>
    <cellStyle name="Percent 2 2 2 2" xfId="8087" xr:uid="{CFA57F0E-972F-4CA6-B13A-DB08D9D42242}"/>
    <cellStyle name="Percent 2 2 2 2 10" xfId="14933" xr:uid="{80915DAE-207F-4478-BBC4-7041D8DD9EF4}"/>
    <cellStyle name="Percent 2 2 2 2 11" xfId="28623" xr:uid="{555E095A-E853-4B8D-B748-F0F2FF812EC1}"/>
    <cellStyle name="Percent 2 2 2 2 12" xfId="43507" xr:uid="{EC6B6DB9-63EF-4242-8C93-356C4ECDAA39}"/>
    <cellStyle name="Percent 2 2 2 2 2" xfId="8088" xr:uid="{6DAB7223-04B2-44DF-A2B5-EA2824B1D740}"/>
    <cellStyle name="Percent 2 2 2 2 2 10" xfId="43508" xr:uid="{7FA1880A-9969-429B-BD43-9DADD6A27D84}"/>
    <cellStyle name="Percent 2 2 2 2 2 2" xfId="8089" xr:uid="{3CCFD196-8D4E-4732-A6CA-C8111EF929A0}"/>
    <cellStyle name="Percent 2 2 2 2 2 2 2" xfId="8090" xr:uid="{DD82EF7B-0884-4E4F-9553-C701DCFFE72D}"/>
    <cellStyle name="Percent 2 2 2 2 2 2 2 2" xfId="9802" xr:uid="{28104227-E681-4722-90BD-01FD5F4E84CE}"/>
    <cellStyle name="Percent 2 2 2 2 2 2 2 2 2" xfId="13224" xr:uid="{52F58D2B-AE7E-485B-847D-B8A1C369DB52}"/>
    <cellStyle name="Percent 2 2 2 2 2 2 2 2 2 2" xfId="26914" xr:uid="{DE8ABE41-D959-41E5-9EA8-4C7AB213F6E5}"/>
    <cellStyle name="Percent 2 2 2 2 2 2 2 2 2 2 2" xfId="40606" xr:uid="{DB33D794-6424-4C5C-AC56-C5451DCBFA88}"/>
    <cellStyle name="Percent 2 2 2 2 2 2 2 2 2 2 3" xfId="55490" xr:uid="{79D0B17B-7C86-4322-9F5E-CA318DD3C5D9}"/>
    <cellStyle name="Percent 2 2 2 2 2 2 2 2 2 3" xfId="20070" xr:uid="{778E9A59-32C8-47B8-A1B1-ED3DA56B976E}"/>
    <cellStyle name="Percent 2 2 2 2 2 2 2 2 2 4" xfId="33760" xr:uid="{3690B68E-6354-42DE-93FF-551EB12A6397}"/>
    <cellStyle name="Percent 2 2 2 2 2 2 2 2 2 5" xfId="48644" xr:uid="{8D5A31F3-138A-4ED7-8623-9A6CC8B25957}"/>
    <cellStyle name="Percent 2 2 2 2 2 2 2 2 3" xfId="23492" xr:uid="{55B94E78-D06A-4615-93B6-02D49596AF51}"/>
    <cellStyle name="Percent 2 2 2 2 2 2 2 2 3 2" xfId="37184" xr:uid="{E03DB58B-FEB8-42B6-8A42-8C7DC72D3B47}"/>
    <cellStyle name="Percent 2 2 2 2 2 2 2 2 3 3" xfId="52068" xr:uid="{6EBA43F5-CA9A-45F8-9D9E-FC69B7B9416D}"/>
    <cellStyle name="Percent 2 2 2 2 2 2 2 2 4" xfId="16648" xr:uid="{7DAB60D1-E4AC-4E42-8A18-D23BA763CB29}"/>
    <cellStyle name="Percent 2 2 2 2 2 2 2 2 5" xfId="30338" xr:uid="{C51FF55D-2BEF-46C5-83F2-E9FB776CE83B}"/>
    <cellStyle name="Percent 2 2 2 2 2 2 2 2 6" xfId="45222" xr:uid="{824DD031-50B9-4837-90CB-69F2CA8AF86C}"/>
    <cellStyle name="Percent 2 2 2 2 2 2 2 3" xfId="11512" xr:uid="{C7A97F4F-399C-4CEB-B218-C35BD8E3FA71}"/>
    <cellStyle name="Percent 2 2 2 2 2 2 2 3 2" xfId="25202" xr:uid="{DA3C6DDF-AFBA-4586-9D42-B05962DB9559}"/>
    <cellStyle name="Percent 2 2 2 2 2 2 2 3 2 2" xfId="38894" xr:uid="{AD79A345-EF70-48C1-A97B-A778CE796F0C}"/>
    <cellStyle name="Percent 2 2 2 2 2 2 2 3 2 3" xfId="53778" xr:uid="{5331B4E0-43B6-42F4-A176-1E2BA1FEDE5D}"/>
    <cellStyle name="Percent 2 2 2 2 2 2 2 3 3" xfId="18358" xr:uid="{5E6BC437-22B8-4E41-9A18-E317DA28881A}"/>
    <cellStyle name="Percent 2 2 2 2 2 2 2 3 4" xfId="32048" xr:uid="{476DCE47-F61F-4D64-8061-637144FBB7A8}"/>
    <cellStyle name="Percent 2 2 2 2 2 2 2 3 5" xfId="46932" xr:uid="{4855FD63-F00C-400E-97C9-80FDEC9A736A}"/>
    <cellStyle name="Percent 2 2 2 2 2 2 2 4" xfId="21780" xr:uid="{35EA5940-15BC-40D1-A9A4-A046AAAE17DE}"/>
    <cellStyle name="Percent 2 2 2 2 2 2 2 4 2" xfId="35472" xr:uid="{9661622F-CC17-4DDC-A687-B49A90ABEB07}"/>
    <cellStyle name="Percent 2 2 2 2 2 2 2 4 3" xfId="50356" xr:uid="{389AA7E3-4EC5-4A2C-8FE0-DFD09B759CC7}"/>
    <cellStyle name="Percent 2 2 2 2 2 2 2 5" xfId="14936" xr:uid="{FF504003-4D11-4D1D-BD2A-65104A68C9E1}"/>
    <cellStyle name="Percent 2 2 2 2 2 2 2 6" xfId="28626" xr:uid="{629A09F1-544E-42A0-87BF-E79B3D994812}"/>
    <cellStyle name="Percent 2 2 2 2 2 2 2 7" xfId="43510" xr:uid="{B4ECC345-6C6D-4517-B31F-5C88F742E616}"/>
    <cellStyle name="Percent 2 2 2 2 2 2 3" xfId="9801" xr:uid="{FBBF7579-7CE2-4AD9-89D4-2549278C4934}"/>
    <cellStyle name="Percent 2 2 2 2 2 2 3 2" xfId="13223" xr:uid="{14219B5B-94A3-42AC-973A-8163070FCA90}"/>
    <cellStyle name="Percent 2 2 2 2 2 2 3 2 2" xfId="26913" xr:uid="{832DFB99-49A8-4CCF-93AF-90569CC803B9}"/>
    <cellStyle name="Percent 2 2 2 2 2 2 3 2 2 2" xfId="40605" xr:uid="{EC44ADA7-8714-454C-BBB4-1481EBAB4010}"/>
    <cellStyle name="Percent 2 2 2 2 2 2 3 2 2 3" xfId="55489" xr:uid="{1661710D-6D4F-4E9A-9D4D-E7BAD8348D68}"/>
    <cellStyle name="Percent 2 2 2 2 2 2 3 2 3" xfId="20069" xr:uid="{86186FCF-A032-4C1F-90FD-62EFFCB22627}"/>
    <cellStyle name="Percent 2 2 2 2 2 2 3 2 4" xfId="33759" xr:uid="{5B2CA9FA-9598-42A2-8BAC-01CA0514D70C}"/>
    <cellStyle name="Percent 2 2 2 2 2 2 3 2 5" xfId="48643" xr:uid="{984FFFFF-A9E0-4DBF-859B-DB4ECFE52A70}"/>
    <cellStyle name="Percent 2 2 2 2 2 2 3 3" xfId="23491" xr:uid="{223D2783-8899-4DE4-8FA0-DD53289A6E95}"/>
    <cellStyle name="Percent 2 2 2 2 2 2 3 3 2" xfId="37183" xr:uid="{3139CB0B-9764-4273-909F-E07E6554F5F9}"/>
    <cellStyle name="Percent 2 2 2 2 2 2 3 3 3" xfId="52067" xr:uid="{AF0937F2-5865-4BD2-B077-B7C0D3FB515D}"/>
    <cellStyle name="Percent 2 2 2 2 2 2 3 4" xfId="16647" xr:uid="{71CB88BD-99DB-4D9A-8A26-72D5844ED31F}"/>
    <cellStyle name="Percent 2 2 2 2 2 2 3 5" xfId="30337" xr:uid="{D1AC1B40-E0B4-488D-ABB3-4827B36320DD}"/>
    <cellStyle name="Percent 2 2 2 2 2 2 3 6" xfId="45221" xr:uid="{28F831E4-CF48-4E23-943A-166F490FAABB}"/>
    <cellStyle name="Percent 2 2 2 2 2 2 4" xfId="11511" xr:uid="{B7A4489C-88A8-4275-A193-601D18769EC0}"/>
    <cellStyle name="Percent 2 2 2 2 2 2 4 2" xfId="25201" xr:uid="{D5D99D51-1331-4FBE-9DEF-A89D899F9966}"/>
    <cellStyle name="Percent 2 2 2 2 2 2 4 2 2" xfId="38893" xr:uid="{39750497-87F3-4309-8B0B-F635B97E1EF3}"/>
    <cellStyle name="Percent 2 2 2 2 2 2 4 2 3" xfId="53777" xr:uid="{4105765B-13D3-4B4B-B1AE-E2EE81CF0D48}"/>
    <cellStyle name="Percent 2 2 2 2 2 2 4 3" xfId="18357" xr:uid="{4051CE1E-53C1-4735-BC41-1E9E960BD379}"/>
    <cellStyle name="Percent 2 2 2 2 2 2 4 4" xfId="32047" xr:uid="{7D85FCA4-25B4-4193-B5D4-C07A7C4A1EF8}"/>
    <cellStyle name="Percent 2 2 2 2 2 2 4 5" xfId="46931" xr:uid="{B3F9DDDE-8C2A-4C54-877B-BDF4EF6C3094}"/>
    <cellStyle name="Percent 2 2 2 2 2 2 5" xfId="21779" xr:uid="{9071E792-33F1-4F79-A0D1-95354074AEF9}"/>
    <cellStyle name="Percent 2 2 2 2 2 2 5 2" xfId="35471" xr:uid="{2C0A141C-8956-47B4-A11B-3BCE1BCD420C}"/>
    <cellStyle name="Percent 2 2 2 2 2 2 5 3" xfId="50355" xr:uid="{55D1AD4A-31FC-41E7-B125-91E14EEAC776}"/>
    <cellStyle name="Percent 2 2 2 2 2 2 6" xfId="14935" xr:uid="{9A0D8C33-EA26-4013-8E3A-BB4FD80763EA}"/>
    <cellStyle name="Percent 2 2 2 2 2 2 7" xfId="28625" xr:uid="{BEF6C88D-CC69-4ED1-81FB-CBFEF01AEA3A}"/>
    <cellStyle name="Percent 2 2 2 2 2 2 8" xfId="43509" xr:uid="{D7667156-E063-41F7-9958-25D0CE1FF3F3}"/>
    <cellStyle name="Percent 2 2 2 2 2 3" xfId="8091" xr:uid="{1155E610-9775-45F6-86C2-051390C4280C}"/>
    <cellStyle name="Percent 2 2 2 2 2 3 2" xfId="9803" xr:uid="{0D330DB1-FBC9-435A-9794-BE15E9EBEED6}"/>
    <cellStyle name="Percent 2 2 2 2 2 3 2 2" xfId="13225" xr:uid="{98E9F87C-A452-49BB-83A4-AE3CCE986ECB}"/>
    <cellStyle name="Percent 2 2 2 2 2 3 2 2 2" xfId="26915" xr:uid="{A29A7E75-284C-405B-A718-E7EE4B5ED4E0}"/>
    <cellStyle name="Percent 2 2 2 2 2 3 2 2 2 2" xfId="40607" xr:uid="{5AE0203F-B417-450F-8D12-953A769A6CFE}"/>
    <cellStyle name="Percent 2 2 2 2 2 3 2 2 2 3" xfId="55491" xr:uid="{4C5E8463-969D-405E-A7D8-FC8448871891}"/>
    <cellStyle name="Percent 2 2 2 2 2 3 2 2 3" xfId="20071" xr:uid="{0BC5A5E2-B536-4986-85FF-1821D4F81B20}"/>
    <cellStyle name="Percent 2 2 2 2 2 3 2 2 4" xfId="33761" xr:uid="{D8E9A605-5968-4413-99CF-BF3113D7F4DA}"/>
    <cellStyle name="Percent 2 2 2 2 2 3 2 2 5" xfId="48645" xr:uid="{0CB41071-FC3C-4BB4-8383-BAE908EFC1F5}"/>
    <cellStyle name="Percent 2 2 2 2 2 3 2 3" xfId="23493" xr:uid="{0CC54B87-EE53-4E9F-A15F-9748FEEAD1B2}"/>
    <cellStyle name="Percent 2 2 2 2 2 3 2 3 2" xfId="37185" xr:uid="{BF3E714B-8F65-4B31-A30E-F18E822E3712}"/>
    <cellStyle name="Percent 2 2 2 2 2 3 2 3 3" xfId="52069" xr:uid="{023BAD6C-DD85-4842-9AA8-D5605DC446EC}"/>
    <cellStyle name="Percent 2 2 2 2 2 3 2 4" xfId="16649" xr:uid="{81E997F4-6B8D-4184-9473-FF6569307B0D}"/>
    <cellStyle name="Percent 2 2 2 2 2 3 2 5" xfId="30339" xr:uid="{92C9D205-552D-427D-B785-CCD793396DBE}"/>
    <cellStyle name="Percent 2 2 2 2 2 3 2 6" xfId="45223" xr:uid="{FDF0CA8D-D320-47BC-8AEE-33F928C1ECED}"/>
    <cellStyle name="Percent 2 2 2 2 2 3 3" xfId="11513" xr:uid="{101DE65D-8B14-4ADC-ABB2-C9BDEF4C25C2}"/>
    <cellStyle name="Percent 2 2 2 2 2 3 3 2" xfId="25203" xr:uid="{B6DA7DFD-46A7-42C7-BFFB-834A6A5CC14D}"/>
    <cellStyle name="Percent 2 2 2 2 2 3 3 2 2" xfId="38895" xr:uid="{7EE02C53-F85E-4475-9A9B-B8C1741943F3}"/>
    <cellStyle name="Percent 2 2 2 2 2 3 3 2 3" xfId="53779" xr:uid="{27A33256-E3C8-42EF-A6A0-2CFF741A298D}"/>
    <cellStyle name="Percent 2 2 2 2 2 3 3 3" xfId="18359" xr:uid="{A299E7B2-B87A-408B-9099-6032202E8DD5}"/>
    <cellStyle name="Percent 2 2 2 2 2 3 3 4" xfId="32049" xr:uid="{5CA45A0D-7205-4A91-9F87-52A42E4C2383}"/>
    <cellStyle name="Percent 2 2 2 2 2 3 3 5" xfId="46933" xr:uid="{234FCE3C-BA6C-4873-BF31-18765D28C936}"/>
    <cellStyle name="Percent 2 2 2 2 2 3 4" xfId="21781" xr:uid="{AC525EC5-FFA1-42E7-84AF-A6E0822ADEE4}"/>
    <cellStyle name="Percent 2 2 2 2 2 3 4 2" xfId="35473" xr:uid="{E0421466-5C21-4FCA-BE16-2B7F076BF463}"/>
    <cellStyle name="Percent 2 2 2 2 2 3 4 3" xfId="50357" xr:uid="{401A9043-96B7-47E2-B2C9-E3802521A72C}"/>
    <cellStyle name="Percent 2 2 2 2 2 3 5" xfId="14937" xr:uid="{E12AD48B-CBCB-4913-ABCC-4058A28DEC01}"/>
    <cellStyle name="Percent 2 2 2 2 2 3 6" xfId="28627" xr:uid="{2758755B-AECA-4F30-9916-0F3528B4DCD5}"/>
    <cellStyle name="Percent 2 2 2 2 2 3 7" xfId="43511" xr:uid="{6EF42DD4-A7CA-4A0D-B45F-B4BAA9B0C012}"/>
    <cellStyle name="Percent 2 2 2 2 2 4" xfId="8092" xr:uid="{BC0EA80C-69A2-4ADB-A9BD-912EB42F0875}"/>
    <cellStyle name="Percent 2 2 2 2 2 4 2" xfId="9804" xr:uid="{F8664C0F-9DD9-4452-B94D-F8947701C259}"/>
    <cellStyle name="Percent 2 2 2 2 2 4 2 2" xfId="13226" xr:uid="{62835B8D-A051-4CE8-9E08-DDA1574C6942}"/>
    <cellStyle name="Percent 2 2 2 2 2 4 2 2 2" xfId="26916" xr:uid="{BBA5634B-7769-46B2-8310-D09BE610FB05}"/>
    <cellStyle name="Percent 2 2 2 2 2 4 2 2 2 2" xfId="40608" xr:uid="{246B572D-8271-4958-872E-A621579AFCB5}"/>
    <cellStyle name="Percent 2 2 2 2 2 4 2 2 2 3" xfId="55492" xr:uid="{7DA852ED-EC42-465B-9128-0A80BD6BE506}"/>
    <cellStyle name="Percent 2 2 2 2 2 4 2 2 3" xfId="20072" xr:uid="{E5592188-143E-459B-976D-8067AB45A074}"/>
    <cellStyle name="Percent 2 2 2 2 2 4 2 2 4" xfId="33762" xr:uid="{6921D79D-B7AC-42A7-AC0E-57817C1799C0}"/>
    <cellStyle name="Percent 2 2 2 2 2 4 2 2 5" xfId="48646" xr:uid="{68CB7236-74A9-4F50-9FC1-2A7145336C0D}"/>
    <cellStyle name="Percent 2 2 2 2 2 4 2 3" xfId="23494" xr:uid="{CA3205D8-F110-4A55-A505-84E5042A0294}"/>
    <cellStyle name="Percent 2 2 2 2 2 4 2 3 2" xfId="37186" xr:uid="{8192B132-8E4B-4A56-89B2-E58EFD9FBB3A}"/>
    <cellStyle name="Percent 2 2 2 2 2 4 2 3 3" xfId="52070" xr:uid="{97A4585B-2ED4-4A2E-89B0-699CDC223C35}"/>
    <cellStyle name="Percent 2 2 2 2 2 4 2 4" xfId="16650" xr:uid="{DC126DAB-2741-4622-AA12-7DE8A2F4E634}"/>
    <cellStyle name="Percent 2 2 2 2 2 4 2 5" xfId="30340" xr:uid="{2D30C55E-DC0A-4577-B611-9533BB0C5CA3}"/>
    <cellStyle name="Percent 2 2 2 2 2 4 2 6" xfId="45224" xr:uid="{A1ECFBF8-26F0-447A-B5D9-44E26EC36FE6}"/>
    <cellStyle name="Percent 2 2 2 2 2 4 3" xfId="11514" xr:uid="{FA730D1D-E727-46CB-B963-FE1B97B3F5B9}"/>
    <cellStyle name="Percent 2 2 2 2 2 4 3 2" xfId="25204" xr:uid="{06AC387A-C0C4-487F-9EE6-8558648B8223}"/>
    <cellStyle name="Percent 2 2 2 2 2 4 3 2 2" xfId="38896" xr:uid="{1C4ADBD6-76AC-4B11-A3BA-B29B0DA07D90}"/>
    <cellStyle name="Percent 2 2 2 2 2 4 3 2 3" xfId="53780" xr:uid="{D1BCB68F-5A47-4436-B51C-641EBCD89DFB}"/>
    <cellStyle name="Percent 2 2 2 2 2 4 3 3" xfId="18360" xr:uid="{75BCCA1D-FAD1-4D7B-9624-6DF32D8EC54D}"/>
    <cellStyle name="Percent 2 2 2 2 2 4 3 4" xfId="32050" xr:uid="{88B36A00-6072-4373-A199-21C9D3DEDC27}"/>
    <cellStyle name="Percent 2 2 2 2 2 4 3 5" xfId="46934" xr:uid="{C86676C8-B135-4FF4-98F0-EA68DAC054C6}"/>
    <cellStyle name="Percent 2 2 2 2 2 4 4" xfId="21782" xr:uid="{AA926AD2-7510-451F-9A8C-E3CD31886C87}"/>
    <cellStyle name="Percent 2 2 2 2 2 4 4 2" xfId="35474" xr:uid="{AD3518F6-0AD2-484F-B908-CA344FBE7706}"/>
    <cellStyle name="Percent 2 2 2 2 2 4 4 3" xfId="50358" xr:uid="{1191D538-F60A-452A-9AFB-52F3C5DB2483}"/>
    <cellStyle name="Percent 2 2 2 2 2 4 5" xfId="14938" xr:uid="{2BB6862A-53F2-48A0-AC9A-2B8D8CA34C75}"/>
    <cellStyle name="Percent 2 2 2 2 2 4 6" xfId="28628" xr:uid="{99472152-B1AB-4692-91EE-176EB6A2EE6A}"/>
    <cellStyle name="Percent 2 2 2 2 2 4 7" xfId="43512" xr:uid="{90949E9C-2AC2-466B-B54F-B3443631BC27}"/>
    <cellStyle name="Percent 2 2 2 2 2 5" xfId="9800" xr:uid="{A289F467-F052-4807-A44D-676EFDC351CB}"/>
    <cellStyle name="Percent 2 2 2 2 2 5 2" xfId="13222" xr:uid="{FDDA08FE-11A4-46B3-930C-16A12A43B91E}"/>
    <cellStyle name="Percent 2 2 2 2 2 5 2 2" xfId="26912" xr:uid="{CEACE4AF-D332-4EE3-9B1A-5B5F7E17B62B}"/>
    <cellStyle name="Percent 2 2 2 2 2 5 2 2 2" xfId="40604" xr:uid="{6A884C30-E216-4663-ACA8-9C8355DFD3FB}"/>
    <cellStyle name="Percent 2 2 2 2 2 5 2 2 3" xfId="55488" xr:uid="{19D22E95-5753-4CF4-A3A0-F47F82FBB1C4}"/>
    <cellStyle name="Percent 2 2 2 2 2 5 2 3" xfId="20068" xr:uid="{534AB961-17F1-4A0C-AE89-BCFF90F4E32B}"/>
    <cellStyle name="Percent 2 2 2 2 2 5 2 4" xfId="33758" xr:uid="{D84366F2-45C9-413D-B8B7-F72042B6070C}"/>
    <cellStyle name="Percent 2 2 2 2 2 5 2 5" xfId="48642" xr:uid="{CF35A0E9-B658-42C2-8E19-2BEC096E926B}"/>
    <cellStyle name="Percent 2 2 2 2 2 5 3" xfId="23490" xr:uid="{98E459CF-DBE8-47DF-89E3-E6197C924A18}"/>
    <cellStyle name="Percent 2 2 2 2 2 5 3 2" xfId="37182" xr:uid="{F86F0CE4-E5AF-4769-8452-9F5CCAFBD416}"/>
    <cellStyle name="Percent 2 2 2 2 2 5 3 3" xfId="52066" xr:uid="{B03AE280-2C01-4510-89EC-B17494B7DAF5}"/>
    <cellStyle name="Percent 2 2 2 2 2 5 4" xfId="16646" xr:uid="{68BC2218-D78D-43E2-9A13-A9F86DD88070}"/>
    <cellStyle name="Percent 2 2 2 2 2 5 5" xfId="30336" xr:uid="{B1ACEEAC-A298-4458-9BD2-6FD0A2D62E27}"/>
    <cellStyle name="Percent 2 2 2 2 2 5 6" xfId="45220" xr:uid="{8BC80095-5799-4B1A-A60A-64AEB0866B2E}"/>
    <cellStyle name="Percent 2 2 2 2 2 6" xfId="11510" xr:uid="{30F730C7-4F73-4BDB-B28A-85700BC233FF}"/>
    <cellStyle name="Percent 2 2 2 2 2 6 2" xfId="25200" xr:uid="{59CBAB41-6518-4441-91D4-F2A7301FA355}"/>
    <cellStyle name="Percent 2 2 2 2 2 6 2 2" xfId="38892" xr:uid="{AC6C3BF3-DF2E-40C8-A9A0-5F20F195B7EC}"/>
    <cellStyle name="Percent 2 2 2 2 2 6 2 3" xfId="53776" xr:uid="{F7B2452B-02BE-4FED-B702-0038DEDB7E07}"/>
    <cellStyle name="Percent 2 2 2 2 2 6 3" xfId="18356" xr:uid="{3724E4C6-4C1C-478D-8406-0B507431BC54}"/>
    <cellStyle name="Percent 2 2 2 2 2 6 4" xfId="32046" xr:uid="{07E275FE-0416-480A-B8F8-F52ED1393DDC}"/>
    <cellStyle name="Percent 2 2 2 2 2 6 5" xfId="46930" xr:uid="{1D06B243-DEEA-491C-93BF-0942E595456F}"/>
    <cellStyle name="Percent 2 2 2 2 2 7" xfId="21778" xr:uid="{DA34368E-CD00-4AAE-A076-51A06C641136}"/>
    <cellStyle name="Percent 2 2 2 2 2 7 2" xfId="35470" xr:uid="{AA400749-C4E2-43D3-9109-02BE3599844E}"/>
    <cellStyle name="Percent 2 2 2 2 2 7 3" xfId="50354" xr:uid="{4D7BA759-6A54-4198-B522-DD5D8210F3AF}"/>
    <cellStyle name="Percent 2 2 2 2 2 8" xfId="14934" xr:uid="{8F579104-DAA0-4CEE-AD0C-255B4E35E1C6}"/>
    <cellStyle name="Percent 2 2 2 2 2 9" xfId="28624" xr:uid="{96E420B7-15BD-4DCC-941A-01192F103852}"/>
    <cellStyle name="Percent 2 2 2 2 3" xfId="8093" xr:uid="{1C289007-3604-40E0-8420-CDD1816AD6A2}"/>
    <cellStyle name="Percent 2 2 2 2 3 10" xfId="43513" xr:uid="{B177A5A8-F1EA-47C9-96BC-2C8197DE9A2C}"/>
    <cellStyle name="Percent 2 2 2 2 3 2" xfId="8094" xr:uid="{0D0E3996-B57B-43C0-A08F-E54CE94E789C}"/>
    <cellStyle name="Percent 2 2 2 2 3 2 2" xfId="8095" xr:uid="{805FEAD0-09A2-4177-8004-0FD5694796CB}"/>
    <cellStyle name="Percent 2 2 2 2 3 2 2 2" xfId="9807" xr:uid="{B4EFA320-3461-4227-941F-8FED154BB21C}"/>
    <cellStyle name="Percent 2 2 2 2 3 2 2 2 2" xfId="13229" xr:uid="{AEB04C8F-83D8-4D54-81BD-25727A84A58B}"/>
    <cellStyle name="Percent 2 2 2 2 3 2 2 2 2 2" xfId="26919" xr:uid="{F9A23077-A0B8-491C-9668-AAB4F78A221A}"/>
    <cellStyle name="Percent 2 2 2 2 3 2 2 2 2 2 2" xfId="40611" xr:uid="{86935D39-3F01-4B70-B717-E085319C0F8A}"/>
    <cellStyle name="Percent 2 2 2 2 3 2 2 2 2 2 3" xfId="55495" xr:uid="{06A500B3-C22A-4FEB-946D-D069E84154F3}"/>
    <cellStyle name="Percent 2 2 2 2 3 2 2 2 2 3" xfId="20075" xr:uid="{4DF91212-F9C5-4EDC-809B-E7FA5FD3C846}"/>
    <cellStyle name="Percent 2 2 2 2 3 2 2 2 2 4" xfId="33765" xr:uid="{3021AC33-99A7-4CB8-BF66-3EC6244844DE}"/>
    <cellStyle name="Percent 2 2 2 2 3 2 2 2 2 5" xfId="48649" xr:uid="{06411630-2955-47B7-936D-8E3864A0DDD4}"/>
    <cellStyle name="Percent 2 2 2 2 3 2 2 2 3" xfId="23497" xr:uid="{99E174F5-6F09-45EF-82AF-207845A613A1}"/>
    <cellStyle name="Percent 2 2 2 2 3 2 2 2 3 2" xfId="37189" xr:uid="{209FB992-EE5E-4B3D-8A3F-7C9F81D7109B}"/>
    <cellStyle name="Percent 2 2 2 2 3 2 2 2 3 3" xfId="52073" xr:uid="{3F5E60B3-AEF5-4257-9613-542D7D0036BE}"/>
    <cellStyle name="Percent 2 2 2 2 3 2 2 2 4" xfId="16653" xr:uid="{4A710F21-0EEF-431A-BBBB-7ED7F31A3720}"/>
    <cellStyle name="Percent 2 2 2 2 3 2 2 2 5" xfId="30343" xr:uid="{26D8C8ED-F1D1-4A26-8C06-CA45AD56080B}"/>
    <cellStyle name="Percent 2 2 2 2 3 2 2 2 6" xfId="45227" xr:uid="{C155A68D-F2DC-4A77-B3B3-AC8F59C55862}"/>
    <cellStyle name="Percent 2 2 2 2 3 2 2 3" xfId="11517" xr:uid="{3651A57F-D745-46D1-B07C-932453DB5D21}"/>
    <cellStyle name="Percent 2 2 2 2 3 2 2 3 2" xfId="25207" xr:uid="{4C7C0C4F-31B1-404D-9A20-6B4357711F20}"/>
    <cellStyle name="Percent 2 2 2 2 3 2 2 3 2 2" xfId="38899" xr:uid="{5E724820-DDF1-45F6-B7B1-8B09261DD27F}"/>
    <cellStyle name="Percent 2 2 2 2 3 2 2 3 2 3" xfId="53783" xr:uid="{8D03020C-8CAE-4A11-83AB-C2E9A4D8C2FA}"/>
    <cellStyle name="Percent 2 2 2 2 3 2 2 3 3" xfId="18363" xr:uid="{9973F089-F249-46D5-8FEA-AD072D30A280}"/>
    <cellStyle name="Percent 2 2 2 2 3 2 2 3 4" xfId="32053" xr:uid="{0EA335A7-57F0-44F9-8C1E-8970B0DDBB13}"/>
    <cellStyle name="Percent 2 2 2 2 3 2 2 3 5" xfId="46937" xr:uid="{831DD2D8-D27E-4A86-A625-1625C689E801}"/>
    <cellStyle name="Percent 2 2 2 2 3 2 2 4" xfId="21785" xr:uid="{AE66FA10-CBFB-448B-92F0-B00FD2FC700D}"/>
    <cellStyle name="Percent 2 2 2 2 3 2 2 4 2" xfId="35477" xr:uid="{158653F2-D03D-46DA-ADD4-AFFBC01C4965}"/>
    <cellStyle name="Percent 2 2 2 2 3 2 2 4 3" xfId="50361" xr:uid="{C432906F-64B0-4835-AF39-38B76F312F2D}"/>
    <cellStyle name="Percent 2 2 2 2 3 2 2 5" xfId="14941" xr:uid="{621A49BA-0FD4-4B84-A727-BF7254634086}"/>
    <cellStyle name="Percent 2 2 2 2 3 2 2 6" xfId="28631" xr:uid="{9A3D8848-3E2E-496D-AA5E-77AAAF589389}"/>
    <cellStyle name="Percent 2 2 2 2 3 2 2 7" xfId="43515" xr:uid="{4C0C213F-0144-4D1C-B181-43E9CCDD493A}"/>
    <cellStyle name="Percent 2 2 2 2 3 2 3" xfId="9806" xr:uid="{78C4C8D1-6AE3-4C25-AAE9-2C8F61765DFF}"/>
    <cellStyle name="Percent 2 2 2 2 3 2 3 2" xfId="13228" xr:uid="{7DF41286-768B-4A59-A9EC-4A8C8F1F1BDC}"/>
    <cellStyle name="Percent 2 2 2 2 3 2 3 2 2" xfId="26918" xr:uid="{B7BD1D4D-E426-4105-B479-309534D32E93}"/>
    <cellStyle name="Percent 2 2 2 2 3 2 3 2 2 2" xfId="40610" xr:uid="{5FB7E2D4-4F42-472A-957C-A6A71F410F48}"/>
    <cellStyle name="Percent 2 2 2 2 3 2 3 2 2 3" xfId="55494" xr:uid="{D53AAE1C-954F-4D83-8B61-BDFBA127F888}"/>
    <cellStyle name="Percent 2 2 2 2 3 2 3 2 3" xfId="20074" xr:uid="{19BAA027-E54E-486F-B0E1-2D96A1E9F5DB}"/>
    <cellStyle name="Percent 2 2 2 2 3 2 3 2 4" xfId="33764" xr:uid="{A493F8A7-A42A-434B-9A15-11DD9AF2AA65}"/>
    <cellStyle name="Percent 2 2 2 2 3 2 3 2 5" xfId="48648" xr:uid="{A50D24B9-0FCA-4D27-B9D5-E79767813E74}"/>
    <cellStyle name="Percent 2 2 2 2 3 2 3 3" xfId="23496" xr:uid="{4848411B-3AA6-451F-8D08-46C9F664362A}"/>
    <cellStyle name="Percent 2 2 2 2 3 2 3 3 2" xfId="37188" xr:uid="{49F5B6DC-FE3A-4573-87B6-F52FB057051F}"/>
    <cellStyle name="Percent 2 2 2 2 3 2 3 3 3" xfId="52072" xr:uid="{E8C9D057-84E5-4995-A4C1-A014DD8DC94C}"/>
    <cellStyle name="Percent 2 2 2 2 3 2 3 4" xfId="16652" xr:uid="{C62D0332-179B-4F4B-99E0-34D66FE1FD82}"/>
    <cellStyle name="Percent 2 2 2 2 3 2 3 5" xfId="30342" xr:uid="{56B07115-F68C-4055-95F9-95ED82C0F82F}"/>
    <cellStyle name="Percent 2 2 2 2 3 2 3 6" xfId="45226" xr:uid="{1C3B0A08-4B92-40F9-B7AA-7D5A6AFD1490}"/>
    <cellStyle name="Percent 2 2 2 2 3 2 4" xfId="11516" xr:uid="{4538F420-8430-4A77-B55A-B40DC1492ED4}"/>
    <cellStyle name="Percent 2 2 2 2 3 2 4 2" xfId="25206" xr:uid="{CA877B3B-DE13-4556-8200-182D914BE634}"/>
    <cellStyle name="Percent 2 2 2 2 3 2 4 2 2" xfId="38898" xr:uid="{D3D9B30E-D21B-446A-B0D5-92060FC67244}"/>
    <cellStyle name="Percent 2 2 2 2 3 2 4 2 3" xfId="53782" xr:uid="{A921B537-9B59-4BD0-AB0A-C1C0CC6DD006}"/>
    <cellStyle name="Percent 2 2 2 2 3 2 4 3" xfId="18362" xr:uid="{9D805398-A6A3-42C5-85A9-AD922B5FBF18}"/>
    <cellStyle name="Percent 2 2 2 2 3 2 4 4" xfId="32052" xr:uid="{48185302-1907-4BE2-B21A-20E884DE25F9}"/>
    <cellStyle name="Percent 2 2 2 2 3 2 4 5" xfId="46936" xr:uid="{5AC04F0F-2100-4A58-BA5A-0AA7BB3492DB}"/>
    <cellStyle name="Percent 2 2 2 2 3 2 5" xfId="21784" xr:uid="{8F7148E1-C3E9-486A-818C-2488867B2A22}"/>
    <cellStyle name="Percent 2 2 2 2 3 2 5 2" xfId="35476" xr:uid="{0385B87F-73FF-4BF1-882F-C9F95AF71596}"/>
    <cellStyle name="Percent 2 2 2 2 3 2 5 3" xfId="50360" xr:uid="{6839DE88-3EDB-4C36-B8BA-C4F2F450E1D7}"/>
    <cellStyle name="Percent 2 2 2 2 3 2 6" xfId="14940" xr:uid="{098226C8-6B68-418C-BAFF-444A01CB9DF4}"/>
    <cellStyle name="Percent 2 2 2 2 3 2 7" xfId="28630" xr:uid="{4878EAF0-1AB9-4FAA-822E-B8894BC7F31F}"/>
    <cellStyle name="Percent 2 2 2 2 3 2 8" xfId="43514" xr:uid="{46B677BB-6AEC-4BCA-A5BB-73970DA64236}"/>
    <cellStyle name="Percent 2 2 2 2 3 3" xfId="8096" xr:uid="{57B0D2A6-8519-4841-B487-5B2E3CB09CB9}"/>
    <cellStyle name="Percent 2 2 2 2 3 3 2" xfId="9808" xr:uid="{6958D4F1-3078-4BEF-861B-BF54411E74A1}"/>
    <cellStyle name="Percent 2 2 2 2 3 3 2 2" xfId="13230" xr:uid="{AF7363B2-75DF-4A74-8CEC-88F34ED371A8}"/>
    <cellStyle name="Percent 2 2 2 2 3 3 2 2 2" xfId="26920" xr:uid="{409ABB32-8A87-4F78-BAA8-C5B0A0918D8C}"/>
    <cellStyle name="Percent 2 2 2 2 3 3 2 2 2 2" xfId="40612" xr:uid="{32467FF0-78C8-4EE6-8BC3-C1972BD0A7BC}"/>
    <cellStyle name="Percent 2 2 2 2 3 3 2 2 2 3" xfId="55496" xr:uid="{A08BDEDD-D186-4B8F-9266-33EF5223A733}"/>
    <cellStyle name="Percent 2 2 2 2 3 3 2 2 3" xfId="20076" xr:uid="{1B15B882-E530-4143-80A4-E1195FD628E5}"/>
    <cellStyle name="Percent 2 2 2 2 3 3 2 2 4" xfId="33766" xr:uid="{325985F9-F125-47DF-BA45-BE3E9EA48EC3}"/>
    <cellStyle name="Percent 2 2 2 2 3 3 2 2 5" xfId="48650" xr:uid="{DD70D0A5-21AA-4C12-AAC4-FC63BBD90513}"/>
    <cellStyle name="Percent 2 2 2 2 3 3 2 3" xfId="23498" xr:uid="{73242FA8-F9B2-4F5E-921E-659A6DF62170}"/>
    <cellStyle name="Percent 2 2 2 2 3 3 2 3 2" xfId="37190" xr:uid="{60C75650-D2AE-4A9C-9EA2-413321523E52}"/>
    <cellStyle name="Percent 2 2 2 2 3 3 2 3 3" xfId="52074" xr:uid="{27E9EED4-D1A9-4966-9B27-2495CE6ECD7A}"/>
    <cellStyle name="Percent 2 2 2 2 3 3 2 4" xfId="16654" xr:uid="{E23104D3-3F0E-49DB-85A9-5B3EDDA93DF2}"/>
    <cellStyle name="Percent 2 2 2 2 3 3 2 5" xfId="30344" xr:uid="{76052CA9-660D-4FE9-88FE-AFA24F32006B}"/>
    <cellStyle name="Percent 2 2 2 2 3 3 2 6" xfId="45228" xr:uid="{7D318969-1D51-4A0F-80EF-A062B7C726DC}"/>
    <cellStyle name="Percent 2 2 2 2 3 3 3" xfId="11518" xr:uid="{FAE2C950-F68D-4249-B588-3AF02C2A9FE8}"/>
    <cellStyle name="Percent 2 2 2 2 3 3 3 2" xfId="25208" xr:uid="{D58BFA78-608A-45E8-AC73-483B0C338C7E}"/>
    <cellStyle name="Percent 2 2 2 2 3 3 3 2 2" xfId="38900" xr:uid="{0E8BD2F1-CEDC-4B9C-8877-E6242366EF68}"/>
    <cellStyle name="Percent 2 2 2 2 3 3 3 2 3" xfId="53784" xr:uid="{E9DA1824-1BF8-4B5B-8F3A-73304CDFE006}"/>
    <cellStyle name="Percent 2 2 2 2 3 3 3 3" xfId="18364" xr:uid="{409AA590-6640-4BAE-97C3-C699A6B45F8C}"/>
    <cellStyle name="Percent 2 2 2 2 3 3 3 4" xfId="32054" xr:uid="{9AAE4172-88F5-41E0-B7BC-CA14B83DB43C}"/>
    <cellStyle name="Percent 2 2 2 2 3 3 3 5" xfId="46938" xr:uid="{A9A2ABDB-527A-49CB-A202-CDB864C3C2A6}"/>
    <cellStyle name="Percent 2 2 2 2 3 3 4" xfId="21786" xr:uid="{60FE0944-9441-45FA-A2D8-13654F78A77F}"/>
    <cellStyle name="Percent 2 2 2 2 3 3 4 2" xfId="35478" xr:uid="{8B043478-E0DB-43C8-9054-F0B64D9BB059}"/>
    <cellStyle name="Percent 2 2 2 2 3 3 4 3" xfId="50362" xr:uid="{9654FA23-8164-4D27-BAD8-C4FDBBE5D668}"/>
    <cellStyle name="Percent 2 2 2 2 3 3 5" xfId="14942" xr:uid="{1E4B9F43-EDB8-446C-8981-7E4B46885AE0}"/>
    <cellStyle name="Percent 2 2 2 2 3 3 6" xfId="28632" xr:uid="{BD29E5EB-1232-4FFF-92F3-E13C288ECB71}"/>
    <cellStyle name="Percent 2 2 2 2 3 3 7" xfId="43516" xr:uid="{A1CE442D-F4D1-4A8B-ABB1-590E7C459C0A}"/>
    <cellStyle name="Percent 2 2 2 2 3 4" xfId="8097" xr:uid="{2DC14869-C4D5-4603-9BE1-8A1B536BDFBF}"/>
    <cellStyle name="Percent 2 2 2 2 3 4 2" xfId="9809" xr:uid="{078C45C5-04B4-4BC3-848D-567F85661F38}"/>
    <cellStyle name="Percent 2 2 2 2 3 4 2 2" xfId="13231" xr:uid="{5286FA40-CE8E-4344-A63F-2C3037AB6F95}"/>
    <cellStyle name="Percent 2 2 2 2 3 4 2 2 2" xfId="26921" xr:uid="{90D55ED6-F6AF-4F56-AF64-49A191F837CB}"/>
    <cellStyle name="Percent 2 2 2 2 3 4 2 2 2 2" xfId="40613" xr:uid="{1396C00B-4B9C-46C6-87E8-4C08B6437E66}"/>
    <cellStyle name="Percent 2 2 2 2 3 4 2 2 2 3" xfId="55497" xr:uid="{B28F9675-3C91-4166-8355-765FA6A11263}"/>
    <cellStyle name="Percent 2 2 2 2 3 4 2 2 3" xfId="20077" xr:uid="{80073936-DCCB-4B96-B407-46D68A07C3EC}"/>
    <cellStyle name="Percent 2 2 2 2 3 4 2 2 4" xfId="33767" xr:uid="{C8AACDB5-58EB-4C54-9A6E-5F40DE44A0B7}"/>
    <cellStyle name="Percent 2 2 2 2 3 4 2 2 5" xfId="48651" xr:uid="{C8FAC103-8192-4409-9289-6D85AF3367CF}"/>
    <cellStyle name="Percent 2 2 2 2 3 4 2 3" xfId="23499" xr:uid="{B064E0AF-AED2-4434-AB43-0C516902EF95}"/>
    <cellStyle name="Percent 2 2 2 2 3 4 2 3 2" xfId="37191" xr:uid="{FA4A511A-9F22-4131-BB2B-BFA962B0EEE3}"/>
    <cellStyle name="Percent 2 2 2 2 3 4 2 3 3" xfId="52075" xr:uid="{FDBCABA9-E6E9-497E-BCF6-31E550BED611}"/>
    <cellStyle name="Percent 2 2 2 2 3 4 2 4" xfId="16655" xr:uid="{54D15304-7197-45A5-BA62-01D07420C43A}"/>
    <cellStyle name="Percent 2 2 2 2 3 4 2 5" xfId="30345" xr:uid="{BE0F72D9-D28B-4F0A-8FE9-566999D4E3F1}"/>
    <cellStyle name="Percent 2 2 2 2 3 4 2 6" xfId="45229" xr:uid="{0CE57643-11FD-43E5-B3DF-CC418633D5A0}"/>
    <cellStyle name="Percent 2 2 2 2 3 4 3" xfId="11519" xr:uid="{08442AAC-EE5B-4418-BD51-8953F398500A}"/>
    <cellStyle name="Percent 2 2 2 2 3 4 3 2" xfId="25209" xr:uid="{9A0FB395-7D45-48C2-BABA-9C7E8066B848}"/>
    <cellStyle name="Percent 2 2 2 2 3 4 3 2 2" xfId="38901" xr:uid="{8EC822A1-FC6C-4EA3-A86D-0F5FA46A40E5}"/>
    <cellStyle name="Percent 2 2 2 2 3 4 3 2 3" xfId="53785" xr:uid="{A01A52F4-8EF1-4B97-A1E5-3EC6E036D6A0}"/>
    <cellStyle name="Percent 2 2 2 2 3 4 3 3" xfId="18365" xr:uid="{399C808E-FE21-4252-9254-0C40C9DF1602}"/>
    <cellStyle name="Percent 2 2 2 2 3 4 3 4" xfId="32055" xr:uid="{9CE6E38C-2760-44D6-8531-4F0C87BC6138}"/>
    <cellStyle name="Percent 2 2 2 2 3 4 3 5" xfId="46939" xr:uid="{8FC72427-C2F3-4FB7-B012-EB48F6AB5A66}"/>
    <cellStyle name="Percent 2 2 2 2 3 4 4" xfId="21787" xr:uid="{50C9044F-57EC-4DBE-9ACD-59D7B85277CD}"/>
    <cellStyle name="Percent 2 2 2 2 3 4 4 2" xfId="35479" xr:uid="{4D829C70-FC3D-4559-87B6-E9753D224A2B}"/>
    <cellStyle name="Percent 2 2 2 2 3 4 4 3" xfId="50363" xr:uid="{8DBCBDA9-299D-41F5-B5BC-7EC6B7C51204}"/>
    <cellStyle name="Percent 2 2 2 2 3 4 5" xfId="14943" xr:uid="{F6BE9DF6-0ADA-43F6-B5AF-742151634891}"/>
    <cellStyle name="Percent 2 2 2 2 3 4 6" xfId="28633" xr:uid="{B6687BC8-B585-46E1-AF47-A4084E6BCA2D}"/>
    <cellStyle name="Percent 2 2 2 2 3 4 7" xfId="43517" xr:uid="{30ADBD5F-4A4A-4259-AB55-376E665F3B30}"/>
    <cellStyle name="Percent 2 2 2 2 3 5" xfId="9805" xr:uid="{904A3281-02CF-45C2-A3B2-4D42BA938006}"/>
    <cellStyle name="Percent 2 2 2 2 3 5 2" xfId="13227" xr:uid="{CFAE6E59-73AB-4082-9645-FCA30BFF6129}"/>
    <cellStyle name="Percent 2 2 2 2 3 5 2 2" xfId="26917" xr:uid="{479570AA-944F-4D02-93F9-6003321A7EEB}"/>
    <cellStyle name="Percent 2 2 2 2 3 5 2 2 2" xfId="40609" xr:uid="{69106F0E-B3BB-4469-8BD9-BD0A40C8D0F0}"/>
    <cellStyle name="Percent 2 2 2 2 3 5 2 2 3" xfId="55493" xr:uid="{60D1E7D6-3EF2-4E22-A8F4-8683152C24E4}"/>
    <cellStyle name="Percent 2 2 2 2 3 5 2 3" xfId="20073" xr:uid="{B1880FB2-94D6-4D35-8D9C-89292D3D0FBD}"/>
    <cellStyle name="Percent 2 2 2 2 3 5 2 4" xfId="33763" xr:uid="{A53F3CA8-1115-4F6F-AC3D-D18F86E2900B}"/>
    <cellStyle name="Percent 2 2 2 2 3 5 2 5" xfId="48647" xr:uid="{1B7C01B0-68AC-47D9-8A60-631723C4D450}"/>
    <cellStyle name="Percent 2 2 2 2 3 5 3" xfId="23495" xr:uid="{2BB54721-721B-446C-A5F1-353760409F97}"/>
    <cellStyle name="Percent 2 2 2 2 3 5 3 2" xfId="37187" xr:uid="{89DF1888-D804-4BDB-B424-4EE6458781E0}"/>
    <cellStyle name="Percent 2 2 2 2 3 5 3 3" xfId="52071" xr:uid="{F49D7302-EB66-4555-BCB4-2D2744E8D8C6}"/>
    <cellStyle name="Percent 2 2 2 2 3 5 4" xfId="16651" xr:uid="{72BEFF69-BA55-44C8-BC70-D88322B1DF47}"/>
    <cellStyle name="Percent 2 2 2 2 3 5 5" xfId="30341" xr:uid="{D025C951-B91E-431E-AD03-F15D83CD2E15}"/>
    <cellStyle name="Percent 2 2 2 2 3 5 6" xfId="45225" xr:uid="{1D2AE972-8E04-4378-829D-E726FAF33B4A}"/>
    <cellStyle name="Percent 2 2 2 2 3 6" xfId="11515" xr:uid="{F5CC862E-532F-49F3-BCBC-2B1991F93107}"/>
    <cellStyle name="Percent 2 2 2 2 3 6 2" xfId="25205" xr:uid="{05F83E6F-C930-4EB7-9A2F-6FDB57FC8CB8}"/>
    <cellStyle name="Percent 2 2 2 2 3 6 2 2" xfId="38897" xr:uid="{62B85D43-865A-497E-AE02-E5E0B8CA9D81}"/>
    <cellStyle name="Percent 2 2 2 2 3 6 2 3" xfId="53781" xr:uid="{FA7CE256-8B22-4A4A-BF4E-832A4CCDF8F9}"/>
    <cellStyle name="Percent 2 2 2 2 3 6 3" xfId="18361" xr:uid="{48CA60CC-E9E6-488D-B9F8-E1B39B8F033E}"/>
    <cellStyle name="Percent 2 2 2 2 3 6 4" xfId="32051" xr:uid="{F7164C43-8C1C-4489-AEA0-494085D0597B}"/>
    <cellStyle name="Percent 2 2 2 2 3 6 5" xfId="46935" xr:uid="{218D4504-12E3-4DE4-9385-84728F0A0D75}"/>
    <cellStyle name="Percent 2 2 2 2 3 7" xfId="21783" xr:uid="{CF13C96A-2D05-44E4-B98A-430C50EC4E4E}"/>
    <cellStyle name="Percent 2 2 2 2 3 7 2" xfId="35475" xr:uid="{55AF7C95-3017-45C5-9F1C-0FD1AB729A99}"/>
    <cellStyle name="Percent 2 2 2 2 3 7 3" xfId="50359" xr:uid="{A34AC7C6-F8FC-4AE8-8B19-02E3767F7C4E}"/>
    <cellStyle name="Percent 2 2 2 2 3 8" xfId="14939" xr:uid="{1355D9B6-74E7-49D2-ABFF-9380C752C762}"/>
    <cellStyle name="Percent 2 2 2 2 3 9" xfId="28629" xr:uid="{1066511B-7179-4D3E-8559-968F64B83EC8}"/>
    <cellStyle name="Percent 2 2 2 2 4" xfId="8098" xr:uid="{124F231C-F173-4681-8AAA-F2A24B227FCC}"/>
    <cellStyle name="Percent 2 2 2 2 4 2" xfId="8099" xr:uid="{AB9F4692-30A1-42AC-85EB-D46CB6FEC3C8}"/>
    <cellStyle name="Percent 2 2 2 2 4 2 2" xfId="9811" xr:uid="{801BDD55-DA30-4B29-9BF3-F7D5F11D9BDD}"/>
    <cellStyle name="Percent 2 2 2 2 4 2 2 2" xfId="13233" xr:uid="{4353902D-8328-42C6-A30F-46BD3FC7E09A}"/>
    <cellStyle name="Percent 2 2 2 2 4 2 2 2 2" xfId="26923" xr:uid="{1885CFE9-A3AA-44CD-92E5-A51DAF4C15C2}"/>
    <cellStyle name="Percent 2 2 2 2 4 2 2 2 2 2" xfId="40615" xr:uid="{69D0E4E4-3E00-4597-993B-68A0FDF71773}"/>
    <cellStyle name="Percent 2 2 2 2 4 2 2 2 2 3" xfId="55499" xr:uid="{8E18E838-447E-4100-8FCC-A7510451A2CB}"/>
    <cellStyle name="Percent 2 2 2 2 4 2 2 2 3" xfId="20079" xr:uid="{4AFBB8EB-3698-4C0B-9316-30F99FBF2240}"/>
    <cellStyle name="Percent 2 2 2 2 4 2 2 2 4" xfId="33769" xr:uid="{2E98142E-AA82-4DD8-A788-71EDB54A5614}"/>
    <cellStyle name="Percent 2 2 2 2 4 2 2 2 5" xfId="48653" xr:uid="{A653A4AF-9A7C-4988-BBAF-7B8162916464}"/>
    <cellStyle name="Percent 2 2 2 2 4 2 2 3" xfId="23501" xr:uid="{B0506B42-3A8B-4173-8671-F686A83C8B0A}"/>
    <cellStyle name="Percent 2 2 2 2 4 2 2 3 2" xfId="37193" xr:uid="{A0999C6D-7547-416E-87D0-26977357DF69}"/>
    <cellStyle name="Percent 2 2 2 2 4 2 2 3 3" xfId="52077" xr:uid="{8AD4B14B-97E1-4540-808E-C50EC77A4BB2}"/>
    <cellStyle name="Percent 2 2 2 2 4 2 2 4" xfId="16657" xr:uid="{96C86C51-B25D-4718-944C-F0BFD85F3DF3}"/>
    <cellStyle name="Percent 2 2 2 2 4 2 2 5" xfId="30347" xr:uid="{BB7805C9-5448-41E2-9019-A3923BD60AE1}"/>
    <cellStyle name="Percent 2 2 2 2 4 2 2 6" xfId="45231" xr:uid="{4067FCEA-D32C-4FA8-8189-7F2EF28F9118}"/>
    <cellStyle name="Percent 2 2 2 2 4 2 3" xfId="11521" xr:uid="{B5814F0C-3976-462B-95CE-178696AEAAD9}"/>
    <cellStyle name="Percent 2 2 2 2 4 2 3 2" xfId="25211" xr:uid="{689DFAB0-6564-4490-9846-0B0FF0AF8B99}"/>
    <cellStyle name="Percent 2 2 2 2 4 2 3 2 2" xfId="38903" xr:uid="{F1086EE2-2FFA-42D3-906E-80F2CDD45569}"/>
    <cellStyle name="Percent 2 2 2 2 4 2 3 2 3" xfId="53787" xr:uid="{B05A4A1D-0D06-4AFD-A894-DBC6E33105BA}"/>
    <cellStyle name="Percent 2 2 2 2 4 2 3 3" xfId="18367" xr:uid="{2D328B8A-56B2-4B50-B115-C5FED66050AE}"/>
    <cellStyle name="Percent 2 2 2 2 4 2 3 4" xfId="32057" xr:uid="{16730A20-924B-4535-8817-F4EAC1F7BBDE}"/>
    <cellStyle name="Percent 2 2 2 2 4 2 3 5" xfId="46941" xr:uid="{9F07D60A-B70B-46DE-A079-DE74B37FC872}"/>
    <cellStyle name="Percent 2 2 2 2 4 2 4" xfId="21789" xr:uid="{18A8939E-A9F6-4A7B-9051-EEE3A92E4D49}"/>
    <cellStyle name="Percent 2 2 2 2 4 2 4 2" xfId="35481" xr:uid="{F3D78A7F-5882-4FF6-86F3-4CA7D86485B8}"/>
    <cellStyle name="Percent 2 2 2 2 4 2 4 3" xfId="50365" xr:uid="{6590C1FC-6E13-48BE-9C99-FF4A9E834EA3}"/>
    <cellStyle name="Percent 2 2 2 2 4 2 5" xfId="14945" xr:uid="{6D132E7C-3AC8-44E3-810B-50DC986706A6}"/>
    <cellStyle name="Percent 2 2 2 2 4 2 6" xfId="28635" xr:uid="{EBDEB1DE-D522-47D4-A4F9-D9D482A8F6E6}"/>
    <cellStyle name="Percent 2 2 2 2 4 2 7" xfId="43519" xr:uid="{168F215C-4B51-485C-95E4-8D92638FFA14}"/>
    <cellStyle name="Percent 2 2 2 2 4 3" xfId="9810" xr:uid="{85CA0E1D-7031-42EE-9819-BEC360483B85}"/>
    <cellStyle name="Percent 2 2 2 2 4 3 2" xfId="13232" xr:uid="{09CC0B01-5AEA-44E1-8479-8D6D8F457BAE}"/>
    <cellStyle name="Percent 2 2 2 2 4 3 2 2" xfId="26922" xr:uid="{02E0984C-0BC6-4B81-87EA-CE01831C8111}"/>
    <cellStyle name="Percent 2 2 2 2 4 3 2 2 2" xfId="40614" xr:uid="{EB47D0F7-34F9-4D62-AEF8-ABB9DD0BF32E}"/>
    <cellStyle name="Percent 2 2 2 2 4 3 2 2 3" xfId="55498" xr:uid="{E9A557D6-E159-43BE-9CE8-63A1F95F0980}"/>
    <cellStyle name="Percent 2 2 2 2 4 3 2 3" xfId="20078" xr:uid="{0CAC025C-F377-41CE-90FA-307EE1604699}"/>
    <cellStyle name="Percent 2 2 2 2 4 3 2 4" xfId="33768" xr:uid="{1D2D838B-846D-4375-982D-D73F24D6331D}"/>
    <cellStyle name="Percent 2 2 2 2 4 3 2 5" xfId="48652" xr:uid="{69D77073-EFEE-4846-84C2-AE5994BFE840}"/>
    <cellStyle name="Percent 2 2 2 2 4 3 3" xfId="23500" xr:uid="{D893E164-E7D0-477C-8CBE-A8FEEE85C21A}"/>
    <cellStyle name="Percent 2 2 2 2 4 3 3 2" xfId="37192" xr:uid="{E949BA78-0D83-4B10-88F2-ED2FE3F660A6}"/>
    <cellStyle name="Percent 2 2 2 2 4 3 3 3" xfId="52076" xr:uid="{E8FD7FC6-ABAE-42A7-ABB2-8A8B23C4A365}"/>
    <cellStyle name="Percent 2 2 2 2 4 3 4" xfId="16656" xr:uid="{4984511C-A0EF-4465-81E1-08F2CA9F98BE}"/>
    <cellStyle name="Percent 2 2 2 2 4 3 5" xfId="30346" xr:uid="{88A632F3-7E7E-4631-AF9D-C4B181306551}"/>
    <cellStyle name="Percent 2 2 2 2 4 3 6" xfId="45230" xr:uid="{5BB99C10-E4CB-4B42-ADE0-D1E74E96CD35}"/>
    <cellStyle name="Percent 2 2 2 2 4 4" xfId="11520" xr:uid="{8FD789F2-5C57-46F8-B212-D7CC7C2F4176}"/>
    <cellStyle name="Percent 2 2 2 2 4 4 2" xfId="25210" xr:uid="{C5760460-F939-48ED-B81B-3B97306211F5}"/>
    <cellStyle name="Percent 2 2 2 2 4 4 2 2" xfId="38902" xr:uid="{8741A409-C1FD-42D7-88A4-4D90690C037F}"/>
    <cellStyle name="Percent 2 2 2 2 4 4 2 3" xfId="53786" xr:uid="{D943A574-CC35-4A4C-82AD-7546812B460D}"/>
    <cellStyle name="Percent 2 2 2 2 4 4 3" xfId="18366" xr:uid="{8552D459-34A7-4D29-9241-3CC11F8F6429}"/>
    <cellStyle name="Percent 2 2 2 2 4 4 4" xfId="32056" xr:uid="{0479D4FD-7C67-44A5-9E45-689D902851B2}"/>
    <cellStyle name="Percent 2 2 2 2 4 4 5" xfId="46940" xr:uid="{50B6227A-0ED9-456C-A942-84ED3F93B6F8}"/>
    <cellStyle name="Percent 2 2 2 2 4 5" xfId="21788" xr:uid="{F548324A-C895-476C-9C3F-08CC1D95F7C2}"/>
    <cellStyle name="Percent 2 2 2 2 4 5 2" xfId="35480" xr:uid="{A5338A0A-2B2D-4783-B328-482205C252F1}"/>
    <cellStyle name="Percent 2 2 2 2 4 5 3" xfId="50364" xr:uid="{E15A9797-E7BF-4D21-B000-1EE4C6F1A5FF}"/>
    <cellStyle name="Percent 2 2 2 2 4 6" xfId="14944" xr:uid="{805F916E-953C-43C0-8805-6A082082ABBF}"/>
    <cellStyle name="Percent 2 2 2 2 4 7" xfId="28634" xr:uid="{65737E21-873C-4414-B304-78FE3C80EBDA}"/>
    <cellStyle name="Percent 2 2 2 2 4 8" xfId="43518" xr:uid="{29D13615-0B52-4C74-8B60-6F68A77930CF}"/>
    <cellStyle name="Percent 2 2 2 2 5" xfId="8100" xr:uid="{0F4B1312-1EA0-426B-B42D-E7B5CF91BEAD}"/>
    <cellStyle name="Percent 2 2 2 2 5 2" xfId="9812" xr:uid="{6E6253A4-1621-430A-AD30-8FEE71A2CD4A}"/>
    <cellStyle name="Percent 2 2 2 2 5 2 2" xfId="13234" xr:uid="{81DF7635-09F9-48D3-B7C5-37361E26251E}"/>
    <cellStyle name="Percent 2 2 2 2 5 2 2 2" xfId="26924" xr:uid="{59A13FAF-7A44-4069-B649-F74D3D5851B2}"/>
    <cellStyle name="Percent 2 2 2 2 5 2 2 2 2" xfId="40616" xr:uid="{A923A585-5ACF-466A-AD2E-C22B106F0D31}"/>
    <cellStyle name="Percent 2 2 2 2 5 2 2 2 3" xfId="55500" xr:uid="{392D0DF1-FD55-472D-B1C4-5E033E7FCB8C}"/>
    <cellStyle name="Percent 2 2 2 2 5 2 2 3" xfId="20080" xr:uid="{B2E7FBC8-96C4-4CD7-8135-D67D058D7975}"/>
    <cellStyle name="Percent 2 2 2 2 5 2 2 4" xfId="33770" xr:uid="{75AF66B2-EED6-4D3D-BDE2-63DFA5DCDDFA}"/>
    <cellStyle name="Percent 2 2 2 2 5 2 2 5" xfId="48654" xr:uid="{91F48549-D127-416F-AB57-F98346A4FB20}"/>
    <cellStyle name="Percent 2 2 2 2 5 2 3" xfId="23502" xr:uid="{0596E1C7-2AFF-438A-9FFB-EE07B1F7B731}"/>
    <cellStyle name="Percent 2 2 2 2 5 2 3 2" xfId="37194" xr:uid="{EBC65162-CAA3-4F5C-A580-74BF5F51AD6D}"/>
    <cellStyle name="Percent 2 2 2 2 5 2 3 3" xfId="52078" xr:uid="{4899371F-1620-4AF4-8456-F0D044F1298F}"/>
    <cellStyle name="Percent 2 2 2 2 5 2 4" xfId="16658" xr:uid="{32DD8F62-52C4-4C96-A94C-DDF1056B7C4E}"/>
    <cellStyle name="Percent 2 2 2 2 5 2 5" xfId="30348" xr:uid="{875B6A32-2811-4D8C-8018-71351D6D7EFF}"/>
    <cellStyle name="Percent 2 2 2 2 5 2 6" xfId="45232" xr:uid="{D5EFCE67-AA99-405E-B56E-748C9F46B427}"/>
    <cellStyle name="Percent 2 2 2 2 5 3" xfId="11522" xr:uid="{A4F3C9D1-E6DC-4E08-949E-1AF68AE0B83F}"/>
    <cellStyle name="Percent 2 2 2 2 5 3 2" xfId="25212" xr:uid="{7B097C80-7C1F-426F-86B5-4A08D5375AE2}"/>
    <cellStyle name="Percent 2 2 2 2 5 3 2 2" xfId="38904" xr:uid="{05239563-2CEC-49C0-B0CA-60E90216DD17}"/>
    <cellStyle name="Percent 2 2 2 2 5 3 2 3" xfId="53788" xr:uid="{F0DD59F3-D55F-419F-9CA6-92CD1CB92865}"/>
    <cellStyle name="Percent 2 2 2 2 5 3 3" xfId="18368" xr:uid="{2432084D-730A-4301-89DB-7B06E08EF22B}"/>
    <cellStyle name="Percent 2 2 2 2 5 3 4" xfId="32058" xr:uid="{5F6190C6-F7DB-4CA7-89C1-377C6C291583}"/>
    <cellStyle name="Percent 2 2 2 2 5 3 5" xfId="46942" xr:uid="{E4600D46-BFB6-412C-B695-CBAC70FA2E56}"/>
    <cellStyle name="Percent 2 2 2 2 5 4" xfId="21790" xr:uid="{E0F342F0-81EE-456C-93EA-44DB26A9A10E}"/>
    <cellStyle name="Percent 2 2 2 2 5 4 2" xfId="35482" xr:uid="{9D28934B-75FE-47DF-85E2-9945EF5D7E3A}"/>
    <cellStyle name="Percent 2 2 2 2 5 4 3" xfId="50366" xr:uid="{206B5EF3-2A6C-4FE1-A561-77D7F829F8A3}"/>
    <cellStyle name="Percent 2 2 2 2 5 5" xfId="14946" xr:uid="{F8A2F63B-C183-432C-9E1B-8F09D9407F08}"/>
    <cellStyle name="Percent 2 2 2 2 5 6" xfId="28636" xr:uid="{CCA4AAFB-C284-4721-AFFC-D218349B921D}"/>
    <cellStyle name="Percent 2 2 2 2 5 7" xfId="43520" xr:uid="{D03C0150-4B40-4C11-83E3-DE2D2597877D}"/>
    <cellStyle name="Percent 2 2 2 2 6" xfId="8101" xr:uid="{29E1248F-E660-431C-9828-DC5E337BA80A}"/>
    <cellStyle name="Percent 2 2 2 2 6 2" xfId="9813" xr:uid="{B271339B-89AF-4DEE-A2C8-C7ABC46F218B}"/>
    <cellStyle name="Percent 2 2 2 2 6 2 2" xfId="13235" xr:uid="{E7C54F07-9149-4179-B292-6935530DEB19}"/>
    <cellStyle name="Percent 2 2 2 2 6 2 2 2" xfId="26925" xr:uid="{FA1A60B7-A866-4D5F-9A92-5D6C969D8F05}"/>
    <cellStyle name="Percent 2 2 2 2 6 2 2 2 2" xfId="40617" xr:uid="{143C56AF-4835-4C2A-B234-37C25473B029}"/>
    <cellStyle name="Percent 2 2 2 2 6 2 2 2 3" xfId="55501" xr:uid="{FECDE54A-9944-40FD-B291-898439892E66}"/>
    <cellStyle name="Percent 2 2 2 2 6 2 2 3" xfId="20081" xr:uid="{7E583998-305A-4491-B81A-8A06CAE9477C}"/>
    <cellStyle name="Percent 2 2 2 2 6 2 2 4" xfId="33771" xr:uid="{019FC952-A6A2-4C37-8BC0-DE1B6B93DA08}"/>
    <cellStyle name="Percent 2 2 2 2 6 2 2 5" xfId="48655" xr:uid="{A8F22BCA-171F-4C5F-A12E-0DEDEB913C9E}"/>
    <cellStyle name="Percent 2 2 2 2 6 2 3" xfId="23503" xr:uid="{7386C2F5-BDCB-4E61-AC5D-EAE934069455}"/>
    <cellStyle name="Percent 2 2 2 2 6 2 3 2" xfId="37195" xr:uid="{39638146-0715-431F-BD30-75D7DD12EFB3}"/>
    <cellStyle name="Percent 2 2 2 2 6 2 3 3" xfId="52079" xr:uid="{3590DF87-89FF-4872-9F01-774265DC28ED}"/>
    <cellStyle name="Percent 2 2 2 2 6 2 4" xfId="16659" xr:uid="{E4834DDF-EB5A-4357-96BB-A2D5830D2779}"/>
    <cellStyle name="Percent 2 2 2 2 6 2 5" xfId="30349" xr:uid="{86BCC2FA-0B2D-4409-9768-83C03DC9A590}"/>
    <cellStyle name="Percent 2 2 2 2 6 2 6" xfId="45233" xr:uid="{D1E56B04-F91F-466E-805C-7D890A15CE39}"/>
    <cellStyle name="Percent 2 2 2 2 6 3" xfId="11523" xr:uid="{E73A3734-3387-47A7-9B2F-ED310569DE9E}"/>
    <cellStyle name="Percent 2 2 2 2 6 3 2" xfId="25213" xr:uid="{EB9F4940-E381-4521-915B-003401C2DCB6}"/>
    <cellStyle name="Percent 2 2 2 2 6 3 2 2" xfId="38905" xr:uid="{DE364565-2805-420B-81D9-0206A67B9A25}"/>
    <cellStyle name="Percent 2 2 2 2 6 3 2 3" xfId="53789" xr:uid="{D4479175-B2F5-4406-9A76-AC54EB32C7EC}"/>
    <cellStyle name="Percent 2 2 2 2 6 3 3" xfId="18369" xr:uid="{E98F38FC-445E-46A2-81E7-C4570F2EB510}"/>
    <cellStyle name="Percent 2 2 2 2 6 3 4" xfId="32059" xr:uid="{60093A93-30C4-4DBA-A46D-E8BD32273B03}"/>
    <cellStyle name="Percent 2 2 2 2 6 3 5" xfId="46943" xr:uid="{82A98020-B7BA-4B28-9AEB-13E5A476CC6A}"/>
    <cellStyle name="Percent 2 2 2 2 6 4" xfId="21791" xr:uid="{61096AEF-2AF9-4786-AFD2-88402FA898AF}"/>
    <cellStyle name="Percent 2 2 2 2 6 4 2" xfId="35483" xr:uid="{2BDE3AEE-6919-422D-B699-022B553BB7DB}"/>
    <cellStyle name="Percent 2 2 2 2 6 4 3" xfId="50367" xr:uid="{EA1E9449-A676-4C5B-99CD-02005E85F5A0}"/>
    <cellStyle name="Percent 2 2 2 2 6 5" xfId="14947" xr:uid="{B6C4086F-578E-4CFF-9D1E-20C7184C1B51}"/>
    <cellStyle name="Percent 2 2 2 2 6 6" xfId="28637" xr:uid="{C8E2319B-C63F-4722-B579-6B6F4EEAF3E2}"/>
    <cellStyle name="Percent 2 2 2 2 6 7" xfId="43521" xr:uid="{FCEEE2A5-11A0-4839-8F42-D8FE55F40E93}"/>
    <cellStyle name="Percent 2 2 2 2 7" xfId="9799" xr:uid="{2CC983DA-EE0F-44B6-91A8-31192AAA2911}"/>
    <cellStyle name="Percent 2 2 2 2 7 2" xfId="13221" xr:uid="{D05EB611-B47A-48F7-84C0-EDB39B1E2BC0}"/>
    <cellStyle name="Percent 2 2 2 2 7 2 2" xfId="26911" xr:uid="{47DD6CB2-7C29-43CD-8C1A-79635F8F6B09}"/>
    <cellStyle name="Percent 2 2 2 2 7 2 2 2" xfId="40603" xr:uid="{7A82A575-29F9-4C98-AB94-48D0A620B403}"/>
    <cellStyle name="Percent 2 2 2 2 7 2 2 3" xfId="55487" xr:uid="{6A3E55FF-FCC1-4350-ADE9-C7529900B92B}"/>
    <cellStyle name="Percent 2 2 2 2 7 2 3" xfId="20067" xr:uid="{44BFA24E-A5ED-471F-955C-639E2AF0D04F}"/>
    <cellStyle name="Percent 2 2 2 2 7 2 4" xfId="33757" xr:uid="{3C2049FF-13BB-42DD-BD5E-AA61CD1CC707}"/>
    <cellStyle name="Percent 2 2 2 2 7 2 5" xfId="48641" xr:uid="{D9743552-A067-4D69-9EAA-0D889656B2AF}"/>
    <cellStyle name="Percent 2 2 2 2 7 3" xfId="23489" xr:uid="{DC843EF8-1D87-467E-8286-45A77FF76072}"/>
    <cellStyle name="Percent 2 2 2 2 7 3 2" xfId="37181" xr:uid="{1B3DE737-6BFF-4384-BA38-36C2523C30CF}"/>
    <cellStyle name="Percent 2 2 2 2 7 3 3" xfId="52065" xr:uid="{4785A627-CA83-416F-B37D-9EF57C2B6AAC}"/>
    <cellStyle name="Percent 2 2 2 2 7 4" xfId="16645" xr:uid="{40BEEE6E-8CE4-4E85-9761-D9A743E14B76}"/>
    <cellStyle name="Percent 2 2 2 2 7 5" xfId="30335" xr:uid="{4C8CECA3-3129-4F7B-A59A-242B1BF375E6}"/>
    <cellStyle name="Percent 2 2 2 2 7 6" xfId="45219" xr:uid="{8A83CAE6-03A8-4230-92A1-B3F3CCED4BD4}"/>
    <cellStyle name="Percent 2 2 2 2 8" xfId="11509" xr:uid="{6735697D-24F6-4541-B17F-29F158748ED2}"/>
    <cellStyle name="Percent 2 2 2 2 8 2" xfId="25199" xr:uid="{F13AECCB-8B0E-4A18-B96E-5654474F9CA7}"/>
    <cellStyle name="Percent 2 2 2 2 8 2 2" xfId="38891" xr:uid="{BB22FC70-9A34-4D9F-BF56-D3D415D60C41}"/>
    <cellStyle name="Percent 2 2 2 2 8 2 3" xfId="53775" xr:uid="{07296B8B-7036-441A-9F05-AFA22ED101BE}"/>
    <cellStyle name="Percent 2 2 2 2 8 3" xfId="18355" xr:uid="{03361693-34AE-44B1-93C6-4D1AADA79B4C}"/>
    <cellStyle name="Percent 2 2 2 2 8 4" xfId="32045" xr:uid="{2D4BD5F7-7684-4C9A-85EE-3BF8406C6EFD}"/>
    <cellStyle name="Percent 2 2 2 2 8 5" xfId="46929" xr:uid="{CB0CBEFE-98B5-44A9-8879-7E200C491CE4}"/>
    <cellStyle name="Percent 2 2 2 2 9" xfId="21777" xr:uid="{BE036206-CFA5-4399-93FB-51EA226982F4}"/>
    <cellStyle name="Percent 2 2 2 2 9 2" xfId="35469" xr:uid="{A6FBC3DB-700C-471D-B49F-BD60AB533281}"/>
    <cellStyle name="Percent 2 2 2 2 9 3" xfId="50353" xr:uid="{F9D0D813-76E6-4F92-802C-A7288DCC5721}"/>
    <cellStyle name="Percent 2 2 2 3" xfId="8102" xr:uid="{7CA44CC0-92FC-436E-98D1-10132FBC3F4C}"/>
    <cellStyle name="Percent 2 2 2 3 10" xfId="43522" xr:uid="{1CA94392-BC99-47F2-86BC-B2CC227F2D6D}"/>
    <cellStyle name="Percent 2 2 2 3 2" xfId="8103" xr:uid="{2F395789-1A7A-4926-9642-5C15D6696DC0}"/>
    <cellStyle name="Percent 2 2 2 3 2 2" xfId="8104" xr:uid="{280D7C40-6AAF-4F3C-A006-BC1EF933A6FA}"/>
    <cellStyle name="Percent 2 2 2 3 2 2 2" xfId="9816" xr:uid="{44EDC40F-AC1D-49D4-8B4A-FD98CB2E64AB}"/>
    <cellStyle name="Percent 2 2 2 3 2 2 2 2" xfId="13238" xr:uid="{2B8F905D-5B28-4E88-A9A3-C14409F5F7FC}"/>
    <cellStyle name="Percent 2 2 2 3 2 2 2 2 2" xfId="26928" xr:uid="{E94A4DB4-F0C3-41A9-9921-2BAC5415D3B0}"/>
    <cellStyle name="Percent 2 2 2 3 2 2 2 2 2 2" xfId="40620" xr:uid="{6610C70F-42F8-46E0-8D9B-AA0142FC9F5D}"/>
    <cellStyle name="Percent 2 2 2 3 2 2 2 2 2 3" xfId="55504" xr:uid="{443FCB72-CE4D-48D7-B5F1-C0EF45661C58}"/>
    <cellStyle name="Percent 2 2 2 3 2 2 2 2 3" xfId="20084" xr:uid="{E133DB5C-59C2-43D5-9EB5-11A76B537A47}"/>
    <cellStyle name="Percent 2 2 2 3 2 2 2 2 4" xfId="33774" xr:uid="{0BEACC3F-A873-41AB-9D5F-F8720F645B71}"/>
    <cellStyle name="Percent 2 2 2 3 2 2 2 2 5" xfId="48658" xr:uid="{B6F4028D-3163-4D97-9913-7AD6F97BB9C2}"/>
    <cellStyle name="Percent 2 2 2 3 2 2 2 3" xfId="23506" xr:uid="{15D2BC58-FA09-4E12-A270-E8CF701D57D7}"/>
    <cellStyle name="Percent 2 2 2 3 2 2 2 3 2" xfId="37198" xr:uid="{9398573C-625D-41EA-A5AB-3B1030ACF2F9}"/>
    <cellStyle name="Percent 2 2 2 3 2 2 2 3 3" xfId="52082" xr:uid="{B2FE5FC0-B757-4283-B013-50A603AFCAA7}"/>
    <cellStyle name="Percent 2 2 2 3 2 2 2 4" xfId="16662" xr:uid="{EFC07FA6-5C07-4809-B8D5-A7300AC30D33}"/>
    <cellStyle name="Percent 2 2 2 3 2 2 2 5" xfId="30352" xr:uid="{1FEA662C-5F3A-4FB7-AC78-F7D6E2B858ED}"/>
    <cellStyle name="Percent 2 2 2 3 2 2 2 6" xfId="45236" xr:uid="{5D1EE9A3-6707-46A7-889C-E5313485D6E1}"/>
    <cellStyle name="Percent 2 2 2 3 2 2 3" xfId="11526" xr:uid="{97651829-F0B7-4AC8-AE3F-9B0514D3C9AA}"/>
    <cellStyle name="Percent 2 2 2 3 2 2 3 2" xfId="25216" xr:uid="{1AC337DC-FE14-4776-BEB4-C88AED6FC705}"/>
    <cellStyle name="Percent 2 2 2 3 2 2 3 2 2" xfId="38908" xr:uid="{8FD5E7EB-4F4F-45E1-B560-5D7C01C55834}"/>
    <cellStyle name="Percent 2 2 2 3 2 2 3 2 3" xfId="53792" xr:uid="{3AEC3285-3F48-4C40-AA99-C5BB6AC85F1E}"/>
    <cellStyle name="Percent 2 2 2 3 2 2 3 3" xfId="18372" xr:uid="{B29C0FC9-3DEB-45AB-BCF0-A961F821603B}"/>
    <cellStyle name="Percent 2 2 2 3 2 2 3 4" xfId="32062" xr:uid="{76DEDD1D-15F0-4568-A267-A8FD218D33E6}"/>
    <cellStyle name="Percent 2 2 2 3 2 2 3 5" xfId="46946" xr:uid="{54BF8188-F70F-42EB-A15D-3C4E9C92DF67}"/>
    <cellStyle name="Percent 2 2 2 3 2 2 4" xfId="21794" xr:uid="{2010A375-B739-4696-B80A-398A2EB15CFB}"/>
    <cellStyle name="Percent 2 2 2 3 2 2 4 2" xfId="35486" xr:uid="{652ABEBC-76DF-4C41-93A6-C8C01BB23A30}"/>
    <cellStyle name="Percent 2 2 2 3 2 2 4 3" xfId="50370" xr:uid="{391CEC53-CCEC-4CC2-B8A6-2306F8CD3DA8}"/>
    <cellStyle name="Percent 2 2 2 3 2 2 5" xfId="14950" xr:uid="{E2666D13-715B-47AB-BC4F-57A50D15062F}"/>
    <cellStyle name="Percent 2 2 2 3 2 2 6" xfId="28640" xr:uid="{F9288E44-2EF4-4AB1-82AE-3A17D2A16FBE}"/>
    <cellStyle name="Percent 2 2 2 3 2 2 7" xfId="43524" xr:uid="{3970DA6C-7812-4317-A2C7-C0E6C7B5C2C5}"/>
    <cellStyle name="Percent 2 2 2 3 2 3" xfId="9815" xr:uid="{3CFAA9D7-41C1-4163-A8C6-ED5434529164}"/>
    <cellStyle name="Percent 2 2 2 3 2 3 2" xfId="13237" xr:uid="{66FC728E-3C67-4595-8B3D-A51D1A49B707}"/>
    <cellStyle name="Percent 2 2 2 3 2 3 2 2" xfId="26927" xr:uid="{7BB1FF71-270E-43CD-993F-045ECA31D294}"/>
    <cellStyle name="Percent 2 2 2 3 2 3 2 2 2" xfId="40619" xr:uid="{CB53723C-4E12-4421-9421-FC4AC5FB8B05}"/>
    <cellStyle name="Percent 2 2 2 3 2 3 2 2 3" xfId="55503" xr:uid="{E542DB71-FFE8-4A00-B896-6952D9954137}"/>
    <cellStyle name="Percent 2 2 2 3 2 3 2 3" xfId="20083" xr:uid="{30D74D22-2B91-40F5-B334-9BFEF6D62225}"/>
    <cellStyle name="Percent 2 2 2 3 2 3 2 4" xfId="33773" xr:uid="{E83AC1FB-1877-42CC-8AC2-2FCB190448A6}"/>
    <cellStyle name="Percent 2 2 2 3 2 3 2 5" xfId="48657" xr:uid="{EE8CD861-4B41-4DD9-B95B-ACCBF7F50346}"/>
    <cellStyle name="Percent 2 2 2 3 2 3 3" xfId="23505" xr:uid="{623BFFD6-8940-497D-90E6-640F421266C3}"/>
    <cellStyle name="Percent 2 2 2 3 2 3 3 2" xfId="37197" xr:uid="{96DE30FF-8339-4C47-99F2-8D023A6F969A}"/>
    <cellStyle name="Percent 2 2 2 3 2 3 3 3" xfId="52081" xr:uid="{1A7A084A-09E8-47DD-95C8-8E9246B93768}"/>
    <cellStyle name="Percent 2 2 2 3 2 3 4" xfId="16661" xr:uid="{02542C64-3EF1-4A04-8716-1CABD6177F52}"/>
    <cellStyle name="Percent 2 2 2 3 2 3 5" xfId="30351" xr:uid="{373A042F-0F4D-4CB2-81AE-FA51CF10852B}"/>
    <cellStyle name="Percent 2 2 2 3 2 3 6" xfId="45235" xr:uid="{3C81461C-D8D1-4D8F-A695-0097E0B30826}"/>
    <cellStyle name="Percent 2 2 2 3 2 4" xfId="11525" xr:uid="{F4DFCC48-1798-4D07-B31D-E3986E9BD9E7}"/>
    <cellStyle name="Percent 2 2 2 3 2 4 2" xfId="25215" xr:uid="{ABE79D99-5A78-4265-A8F4-1DC02972350A}"/>
    <cellStyle name="Percent 2 2 2 3 2 4 2 2" xfId="38907" xr:uid="{B731299A-255E-4306-AD10-219DF484EBDF}"/>
    <cellStyle name="Percent 2 2 2 3 2 4 2 3" xfId="53791" xr:uid="{9C155B5B-6791-4416-8B94-86434B4525CE}"/>
    <cellStyle name="Percent 2 2 2 3 2 4 3" xfId="18371" xr:uid="{891EA420-B8D9-4EF2-AE53-BE0A78824662}"/>
    <cellStyle name="Percent 2 2 2 3 2 4 4" xfId="32061" xr:uid="{66DB9FD6-64CC-4588-ABA8-E9BCFCF83FF9}"/>
    <cellStyle name="Percent 2 2 2 3 2 4 5" xfId="46945" xr:uid="{6CC7746C-E807-4FCD-8961-9BEDA7C2CB87}"/>
    <cellStyle name="Percent 2 2 2 3 2 5" xfId="21793" xr:uid="{9D7EFEF1-55AA-472F-8988-E2DD7E4F84C2}"/>
    <cellStyle name="Percent 2 2 2 3 2 5 2" xfId="35485" xr:uid="{AC2DB830-C06B-4957-9CEE-EBDE0D5A2625}"/>
    <cellStyle name="Percent 2 2 2 3 2 5 3" xfId="50369" xr:uid="{30AD667B-CBD8-4D10-8D5C-ADB0E90238B2}"/>
    <cellStyle name="Percent 2 2 2 3 2 6" xfId="14949" xr:uid="{04201BAF-19A5-461F-8F76-C7C08817063C}"/>
    <cellStyle name="Percent 2 2 2 3 2 7" xfId="28639" xr:uid="{E87B363E-78CF-4BD1-95C5-E8B9729A6CE8}"/>
    <cellStyle name="Percent 2 2 2 3 2 8" xfId="43523" xr:uid="{A020A553-0DB5-477B-A9CF-D8E793A40ABB}"/>
    <cellStyle name="Percent 2 2 2 3 3" xfId="8105" xr:uid="{9324C10C-9D8A-4EDA-8375-280AF3D55A80}"/>
    <cellStyle name="Percent 2 2 2 3 3 2" xfId="9817" xr:uid="{2FFEA841-2039-4C20-AE39-723002379707}"/>
    <cellStyle name="Percent 2 2 2 3 3 2 2" xfId="13239" xr:uid="{01286D4A-5A64-4D3A-B042-AAFFB3618878}"/>
    <cellStyle name="Percent 2 2 2 3 3 2 2 2" xfId="26929" xr:uid="{DBB2E36E-50E8-4E8D-9873-89C409F6DF15}"/>
    <cellStyle name="Percent 2 2 2 3 3 2 2 2 2" xfId="40621" xr:uid="{33511BBC-E462-4373-8C69-6509A426ED18}"/>
    <cellStyle name="Percent 2 2 2 3 3 2 2 2 3" xfId="55505" xr:uid="{1C22051B-4FF6-49A3-915B-F7BECCF7076D}"/>
    <cellStyle name="Percent 2 2 2 3 3 2 2 3" xfId="20085" xr:uid="{A7D9BB33-7EF3-491B-B2E1-F07AD5952D46}"/>
    <cellStyle name="Percent 2 2 2 3 3 2 2 4" xfId="33775" xr:uid="{8D45338A-8784-4ED2-9370-458F1A106730}"/>
    <cellStyle name="Percent 2 2 2 3 3 2 2 5" xfId="48659" xr:uid="{D2268C4B-C003-4FD7-B89F-B8A9779739A5}"/>
    <cellStyle name="Percent 2 2 2 3 3 2 3" xfId="23507" xr:uid="{CC2A0B92-8CD4-48C9-A59C-0C9ACD9114E2}"/>
    <cellStyle name="Percent 2 2 2 3 3 2 3 2" xfId="37199" xr:uid="{1CE73B5D-E808-407C-BA67-19D829ED24DA}"/>
    <cellStyle name="Percent 2 2 2 3 3 2 3 3" xfId="52083" xr:uid="{3CE6B5D0-2859-4752-89C5-85C05C2B8CB3}"/>
    <cellStyle name="Percent 2 2 2 3 3 2 4" xfId="16663" xr:uid="{A3878A3E-F9C4-4074-A8BA-C0144A92DA72}"/>
    <cellStyle name="Percent 2 2 2 3 3 2 5" xfId="30353" xr:uid="{B21F480E-C8BA-4A79-BD29-079A2D8C793B}"/>
    <cellStyle name="Percent 2 2 2 3 3 2 6" xfId="45237" xr:uid="{F2EC7D49-0E05-48F2-9F2C-54C0C5599C66}"/>
    <cellStyle name="Percent 2 2 2 3 3 3" xfId="11527" xr:uid="{2BB8A481-5ECB-4B3A-A2A1-76B192B6C79B}"/>
    <cellStyle name="Percent 2 2 2 3 3 3 2" xfId="25217" xr:uid="{EC09043B-A847-4463-AB2E-1DBF18203F36}"/>
    <cellStyle name="Percent 2 2 2 3 3 3 2 2" xfId="38909" xr:uid="{B79D2760-369B-4DC2-B8E5-3FC782200789}"/>
    <cellStyle name="Percent 2 2 2 3 3 3 2 3" xfId="53793" xr:uid="{AD87D7F3-B773-489D-9C51-5120D7F89804}"/>
    <cellStyle name="Percent 2 2 2 3 3 3 3" xfId="18373" xr:uid="{C777540E-4AE4-4A03-B6C3-0376C05A5D67}"/>
    <cellStyle name="Percent 2 2 2 3 3 3 4" xfId="32063" xr:uid="{71463AE0-EC4F-4A62-82E6-F68F1C0C307D}"/>
    <cellStyle name="Percent 2 2 2 3 3 3 5" xfId="46947" xr:uid="{029875A3-0650-4078-86E4-017FD2D036D1}"/>
    <cellStyle name="Percent 2 2 2 3 3 4" xfId="21795" xr:uid="{EA906CEA-655C-456B-AC40-6CE51EA6CFA9}"/>
    <cellStyle name="Percent 2 2 2 3 3 4 2" xfId="35487" xr:uid="{53E513C3-BF24-4F45-9575-ACE0ACC0C3F4}"/>
    <cellStyle name="Percent 2 2 2 3 3 4 3" xfId="50371" xr:uid="{1CCCE500-6346-4899-9587-D0067CAECF7A}"/>
    <cellStyle name="Percent 2 2 2 3 3 5" xfId="14951" xr:uid="{030AAB82-C4EF-4394-9EA5-63BB2779A736}"/>
    <cellStyle name="Percent 2 2 2 3 3 6" xfId="28641" xr:uid="{B8FE86E1-3B87-4462-AA61-C04E47C7EB71}"/>
    <cellStyle name="Percent 2 2 2 3 3 7" xfId="43525" xr:uid="{C0F8841A-0597-4926-A70B-1BC8DBD18E2A}"/>
    <cellStyle name="Percent 2 2 2 3 4" xfId="8106" xr:uid="{0C89D2D5-5F21-4AFA-BF0E-CF6F8AA08631}"/>
    <cellStyle name="Percent 2 2 2 3 4 2" xfId="9818" xr:uid="{2D191DE7-B37C-4A9E-879C-880CB7D21062}"/>
    <cellStyle name="Percent 2 2 2 3 4 2 2" xfId="13240" xr:uid="{67A3BBE1-6573-4019-981C-36DB2DEA5C02}"/>
    <cellStyle name="Percent 2 2 2 3 4 2 2 2" xfId="26930" xr:uid="{F593CB00-062A-4E6D-9883-4FDF583FB4A1}"/>
    <cellStyle name="Percent 2 2 2 3 4 2 2 2 2" xfId="40622" xr:uid="{76A1B8D6-1A6D-4F4C-87D3-995FAAFCAB34}"/>
    <cellStyle name="Percent 2 2 2 3 4 2 2 2 3" xfId="55506" xr:uid="{5BD9CE47-0C57-4288-9F8F-1CC8EEB2A3CF}"/>
    <cellStyle name="Percent 2 2 2 3 4 2 2 3" xfId="20086" xr:uid="{EC78D987-8FB5-4B72-A443-7476E12D23C7}"/>
    <cellStyle name="Percent 2 2 2 3 4 2 2 4" xfId="33776" xr:uid="{519C3347-E5E1-4055-B587-5876ECAFC0A7}"/>
    <cellStyle name="Percent 2 2 2 3 4 2 2 5" xfId="48660" xr:uid="{F23B1C05-E297-41E4-B62C-82B4A67E4690}"/>
    <cellStyle name="Percent 2 2 2 3 4 2 3" xfId="23508" xr:uid="{17BB014C-C2AF-44C5-B3C6-2411E01A913D}"/>
    <cellStyle name="Percent 2 2 2 3 4 2 3 2" xfId="37200" xr:uid="{FB8FB965-6800-45AB-B1D1-F917A6B3FF01}"/>
    <cellStyle name="Percent 2 2 2 3 4 2 3 3" xfId="52084" xr:uid="{B4BC7EBF-264F-4A71-ADEE-9F7259B34F99}"/>
    <cellStyle name="Percent 2 2 2 3 4 2 4" xfId="16664" xr:uid="{708037DE-3FA1-4E3B-94B1-03214F40296B}"/>
    <cellStyle name="Percent 2 2 2 3 4 2 5" xfId="30354" xr:uid="{3F724CFF-0836-4B2F-829F-554DE6EFC86C}"/>
    <cellStyle name="Percent 2 2 2 3 4 2 6" xfId="45238" xr:uid="{0A742388-C8EB-43A7-BAA6-BBD69958F169}"/>
    <cellStyle name="Percent 2 2 2 3 4 3" xfId="11528" xr:uid="{CBFA5537-D9A0-44C5-BEDE-69D87FAC213C}"/>
    <cellStyle name="Percent 2 2 2 3 4 3 2" xfId="25218" xr:uid="{B837659C-653D-40BE-9A62-42099FB71796}"/>
    <cellStyle name="Percent 2 2 2 3 4 3 2 2" xfId="38910" xr:uid="{56F630DD-86E9-4CF4-B8AE-C7C6DA88F43C}"/>
    <cellStyle name="Percent 2 2 2 3 4 3 2 3" xfId="53794" xr:uid="{ABE3F193-8C94-4A84-94E3-629D1D631750}"/>
    <cellStyle name="Percent 2 2 2 3 4 3 3" xfId="18374" xr:uid="{1EA68962-6948-4EF7-9BEB-89E94543212A}"/>
    <cellStyle name="Percent 2 2 2 3 4 3 4" xfId="32064" xr:uid="{AB3CFF9F-9BAE-40F5-A260-D40333DA6C5D}"/>
    <cellStyle name="Percent 2 2 2 3 4 3 5" xfId="46948" xr:uid="{6D749C29-34A2-4D6B-87A4-D9F7083A3F96}"/>
    <cellStyle name="Percent 2 2 2 3 4 4" xfId="21796" xr:uid="{D8012BD8-A2D2-4A03-A19F-5A5BFB538DED}"/>
    <cellStyle name="Percent 2 2 2 3 4 4 2" xfId="35488" xr:uid="{118DDBC9-279B-4A0B-B73B-94A68D157F5F}"/>
    <cellStyle name="Percent 2 2 2 3 4 4 3" xfId="50372" xr:uid="{46FAA48A-0C1D-4E42-9F71-FD2D26AD584C}"/>
    <cellStyle name="Percent 2 2 2 3 4 5" xfId="14952" xr:uid="{F425316D-AB63-4A4D-9396-DFB1DFE8C996}"/>
    <cellStyle name="Percent 2 2 2 3 4 6" xfId="28642" xr:uid="{4D5F37ED-1951-4904-BB47-9CF21D6B0E11}"/>
    <cellStyle name="Percent 2 2 2 3 4 7" xfId="43526" xr:uid="{0A774D0C-1843-450B-AD3C-20731B7251FE}"/>
    <cellStyle name="Percent 2 2 2 3 5" xfId="9814" xr:uid="{5C54AE25-EA30-445C-B509-B875244BB5DD}"/>
    <cellStyle name="Percent 2 2 2 3 5 2" xfId="13236" xr:uid="{EF958DDA-614B-4492-8151-75C38BA7331B}"/>
    <cellStyle name="Percent 2 2 2 3 5 2 2" xfId="26926" xr:uid="{38AAD357-460F-4DF9-94C0-61E899ED04A4}"/>
    <cellStyle name="Percent 2 2 2 3 5 2 2 2" xfId="40618" xr:uid="{A989163E-E75B-4A20-A030-103B18F3DA2B}"/>
    <cellStyle name="Percent 2 2 2 3 5 2 2 3" xfId="55502" xr:uid="{88AC5DD4-5B8F-43F1-828C-95637DFC44E3}"/>
    <cellStyle name="Percent 2 2 2 3 5 2 3" xfId="20082" xr:uid="{7C28533C-BA0F-43A8-B982-27EA06BDB444}"/>
    <cellStyle name="Percent 2 2 2 3 5 2 4" xfId="33772" xr:uid="{2DED4985-672A-4C07-B1EA-BC3151FF38CC}"/>
    <cellStyle name="Percent 2 2 2 3 5 2 5" xfId="48656" xr:uid="{166E7A4E-E088-4B2A-8BF8-F4DEE5F3D002}"/>
    <cellStyle name="Percent 2 2 2 3 5 3" xfId="23504" xr:uid="{79878B3E-5179-497E-8C43-D59E39456980}"/>
    <cellStyle name="Percent 2 2 2 3 5 3 2" xfId="37196" xr:uid="{6FCF4637-274F-4E1B-A003-01B65447D85A}"/>
    <cellStyle name="Percent 2 2 2 3 5 3 3" xfId="52080" xr:uid="{CA1702E8-EE2A-4FCA-AE33-867B4DA32C20}"/>
    <cellStyle name="Percent 2 2 2 3 5 4" xfId="16660" xr:uid="{B109C86A-A02C-4AC3-BFE4-0EAB78982C73}"/>
    <cellStyle name="Percent 2 2 2 3 5 5" xfId="30350" xr:uid="{885C0E9A-68AC-4D02-AA33-221E73F19749}"/>
    <cellStyle name="Percent 2 2 2 3 5 6" xfId="45234" xr:uid="{3F20630B-C3CD-4DA7-B661-67E108DB669B}"/>
    <cellStyle name="Percent 2 2 2 3 6" xfId="11524" xr:uid="{59A46AC7-E281-4D25-B493-8613D76ECF16}"/>
    <cellStyle name="Percent 2 2 2 3 6 2" xfId="25214" xr:uid="{8285B570-6385-401F-AC3F-DDEAA1CCFA40}"/>
    <cellStyle name="Percent 2 2 2 3 6 2 2" xfId="38906" xr:uid="{F8F587D2-515C-4B6E-932A-9A8E84C9832E}"/>
    <cellStyle name="Percent 2 2 2 3 6 2 3" xfId="53790" xr:uid="{6CCF112F-61C0-44D8-A769-CEBDF5629672}"/>
    <cellStyle name="Percent 2 2 2 3 6 3" xfId="18370" xr:uid="{455A4127-6E6D-4FFF-902F-14CB8E80C9F0}"/>
    <cellStyle name="Percent 2 2 2 3 6 4" xfId="32060" xr:uid="{A94C6E12-A9D7-4831-B505-6DF5C24A9F2C}"/>
    <cellStyle name="Percent 2 2 2 3 6 5" xfId="46944" xr:uid="{EDB83888-87B6-42CA-B3BB-C4FBE5DE9ACD}"/>
    <cellStyle name="Percent 2 2 2 3 7" xfId="21792" xr:uid="{0B38FA35-5E46-46CE-8029-87684913EA13}"/>
    <cellStyle name="Percent 2 2 2 3 7 2" xfId="35484" xr:uid="{0FE7315A-9D24-4CA3-B52C-2D37920A2FD1}"/>
    <cellStyle name="Percent 2 2 2 3 7 3" xfId="50368" xr:uid="{E87D2E85-12FC-4824-B4D8-2FA220E6CF4B}"/>
    <cellStyle name="Percent 2 2 2 3 8" xfId="14948" xr:uid="{865BED9B-6202-4A19-8A0D-BE1298A10FF3}"/>
    <cellStyle name="Percent 2 2 2 3 9" xfId="28638" xr:uid="{A5D09EA6-9B46-4361-A291-6C8C408A45E4}"/>
    <cellStyle name="Percent 2 2 2 4" xfId="8107" xr:uid="{35821A14-3F73-422A-9FFF-083B1722E479}"/>
    <cellStyle name="Percent 2 2 2 4 10" xfId="43527" xr:uid="{E89143B3-F7D5-4B42-83D1-E03CFEE455F6}"/>
    <cellStyle name="Percent 2 2 2 4 2" xfId="8108" xr:uid="{E66A9440-40FD-4075-B6BB-15A5A078E865}"/>
    <cellStyle name="Percent 2 2 2 4 2 2" xfId="8109" xr:uid="{9E5FC2A3-B910-4809-A481-867B5B4B02CD}"/>
    <cellStyle name="Percent 2 2 2 4 2 2 2" xfId="9821" xr:uid="{22B36363-0E3D-4480-814B-68CA1AFD198F}"/>
    <cellStyle name="Percent 2 2 2 4 2 2 2 2" xfId="13243" xr:uid="{CAD1CE51-8C5F-46A6-BD47-5FB44C04302D}"/>
    <cellStyle name="Percent 2 2 2 4 2 2 2 2 2" xfId="26933" xr:uid="{8626824B-F999-44E8-8F0B-EE7979CE5AB5}"/>
    <cellStyle name="Percent 2 2 2 4 2 2 2 2 2 2" xfId="40625" xr:uid="{A44E0292-AD54-4758-A00C-0791A7FC9B79}"/>
    <cellStyle name="Percent 2 2 2 4 2 2 2 2 2 3" xfId="55509" xr:uid="{D4C2D791-A422-4C62-A31B-9C714C1319D8}"/>
    <cellStyle name="Percent 2 2 2 4 2 2 2 2 3" xfId="20089" xr:uid="{DED438E2-18D0-46B5-A127-789AAA4A83AB}"/>
    <cellStyle name="Percent 2 2 2 4 2 2 2 2 4" xfId="33779" xr:uid="{2CA943E3-76E3-486E-BAF2-B6AEDADACC18}"/>
    <cellStyle name="Percent 2 2 2 4 2 2 2 2 5" xfId="48663" xr:uid="{C8844289-A98E-4DD2-AAF6-8F2E10868D87}"/>
    <cellStyle name="Percent 2 2 2 4 2 2 2 3" xfId="23511" xr:uid="{E79DD34B-83C0-4556-9AB5-72864A1F7AE4}"/>
    <cellStyle name="Percent 2 2 2 4 2 2 2 3 2" xfId="37203" xr:uid="{853A5499-90D1-4363-A38D-2BFFE90F33AB}"/>
    <cellStyle name="Percent 2 2 2 4 2 2 2 3 3" xfId="52087" xr:uid="{B05B4078-5925-4EDF-B3A3-B2AD4373903C}"/>
    <cellStyle name="Percent 2 2 2 4 2 2 2 4" xfId="16667" xr:uid="{451D9CD0-099F-4E91-9793-27676C8AF86F}"/>
    <cellStyle name="Percent 2 2 2 4 2 2 2 5" xfId="30357" xr:uid="{4E9FDD0D-F545-4745-BB89-3F6C8D7D7074}"/>
    <cellStyle name="Percent 2 2 2 4 2 2 2 6" xfId="45241" xr:uid="{0E1CF5E1-1B98-495E-9E88-E12FC9233A80}"/>
    <cellStyle name="Percent 2 2 2 4 2 2 3" xfId="11531" xr:uid="{227CB6B3-1E30-426F-AF08-E48696FD8777}"/>
    <cellStyle name="Percent 2 2 2 4 2 2 3 2" xfId="25221" xr:uid="{F967FB4C-8314-4F3A-A631-0F7A5B7D06FF}"/>
    <cellStyle name="Percent 2 2 2 4 2 2 3 2 2" xfId="38913" xr:uid="{AA9BD9D6-3EFA-4E33-AB0F-C149E879AC6F}"/>
    <cellStyle name="Percent 2 2 2 4 2 2 3 2 3" xfId="53797" xr:uid="{37BB7929-E467-4C85-8B00-8A4C8F0BAA1B}"/>
    <cellStyle name="Percent 2 2 2 4 2 2 3 3" xfId="18377" xr:uid="{5F22B0FC-116E-452A-B85E-04D69CAEF815}"/>
    <cellStyle name="Percent 2 2 2 4 2 2 3 4" xfId="32067" xr:uid="{6C8AC00F-79C3-4DF6-BE88-4D90246E1F44}"/>
    <cellStyle name="Percent 2 2 2 4 2 2 3 5" xfId="46951" xr:uid="{E841D326-AACC-40DC-91A0-E489E8F6E6E9}"/>
    <cellStyle name="Percent 2 2 2 4 2 2 4" xfId="21799" xr:uid="{E09BD360-4C28-4CAE-96A8-C1CBAAC080E9}"/>
    <cellStyle name="Percent 2 2 2 4 2 2 4 2" xfId="35491" xr:uid="{1162D393-7681-432A-91CE-51E5A257B12F}"/>
    <cellStyle name="Percent 2 2 2 4 2 2 4 3" xfId="50375" xr:uid="{EFC7A5D8-33B0-4C27-B322-29A37128DA42}"/>
    <cellStyle name="Percent 2 2 2 4 2 2 5" xfId="14955" xr:uid="{71252D2B-0F75-40EC-9571-3233474C7607}"/>
    <cellStyle name="Percent 2 2 2 4 2 2 6" xfId="28645" xr:uid="{D1DB4FD6-C2AF-4C81-B036-9554DA02FECC}"/>
    <cellStyle name="Percent 2 2 2 4 2 2 7" xfId="43529" xr:uid="{385D1FA2-5D28-4074-BDE8-3418DE23CD23}"/>
    <cellStyle name="Percent 2 2 2 4 2 3" xfId="9820" xr:uid="{F26CED0E-D6BF-42C0-9D0E-18035D75D8F5}"/>
    <cellStyle name="Percent 2 2 2 4 2 3 2" xfId="13242" xr:uid="{9D279B6D-B995-49C9-A001-06B6DE3981C1}"/>
    <cellStyle name="Percent 2 2 2 4 2 3 2 2" xfId="26932" xr:uid="{F785CB34-74C5-4EB3-8AE3-016B5DBA420B}"/>
    <cellStyle name="Percent 2 2 2 4 2 3 2 2 2" xfId="40624" xr:uid="{8BBE76A0-7AB7-4380-831E-EC9A09A6E919}"/>
    <cellStyle name="Percent 2 2 2 4 2 3 2 2 3" xfId="55508" xr:uid="{9EE29C0E-9492-41F0-AD31-2BFC9D62D3FB}"/>
    <cellStyle name="Percent 2 2 2 4 2 3 2 3" xfId="20088" xr:uid="{9A134CCA-1BC6-491C-8835-6C7F85AC1018}"/>
    <cellStyle name="Percent 2 2 2 4 2 3 2 4" xfId="33778" xr:uid="{B16818CF-E436-4E5B-8406-BAEEBA383331}"/>
    <cellStyle name="Percent 2 2 2 4 2 3 2 5" xfId="48662" xr:uid="{F677649F-2480-4A8A-A2E5-95F4827F9D84}"/>
    <cellStyle name="Percent 2 2 2 4 2 3 3" xfId="23510" xr:uid="{D8BFCE47-F5D0-4618-8B0C-4A24A43CE80E}"/>
    <cellStyle name="Percent 2 2 2 4 2 3 3 2" xfId="37202" xr:uid="{8BFB49AB-5CC7-4521-B7A1-1272E1BA1C60}"/>
    <cellStyle name="Percent 2 2 2 4 2 3 3 3" xfId="52086" xr:uid="{6AAE7977-3B5D-4F13-9D58-536038305FA7}"/>
    <cellStyle name="Percent 2 2 2 4 2 3 4" xfId="16666" xr:uid="{30DB3599-9C7F-4CE1-B6EE-FAE1527EC384}"/>
    <cellStyle name="Percent 2 2 2 4 2 3 5" xfId="30356" xr:uid="{F7AD303B-6BC0-499D-9C7D-A6208377C200}"/>
    <cellStyle name="Percent 2 2 2 4 2 3 6" xfId="45240" xr:uid="{DFC3E268-3AA0-496B-8707-04CF2F4946B5}"/>
    <cellStyle name="Percent 2 2 2 4 2 4" xfId="11530" xr:uid="{DA0997FF-5B4F-4BB1-97F4-D6D55E559F38}"/>
    <cellStyle name="Percent 2 2 2 4 2 4 2" xfId="25220" xr:uid="{3B672B15-D0EC-41D8-AE2E-445BF315CD53}"/>
    <cellStyle name="Percent 2 2 2 4 2 4 2 2" xfId="38912" xr:uid="{3F42EE37-92C7-424C-ABA8-98634AE02E51}"/>
    <cellStyle name="Percent 2 2 2 4 2 4 2 3" xfId="53796" xr:uid="{1937EF8F-DE05-4337-8A86-5FAC3BABDA33}"/>
    <cellStyle name="Percent 2 2 2 4 2 4 3" xfId="18376" xr:uid="{7AFB8882-FB5D-4603-A1D9-ECE9C3903F52}"/>
    <cellStyle name="Percent 2 2 2 4 2 4 4" xfId="32066" xr:uid="{AAD69509-49A2-4C55-A822-22D94F0D86BA}"/>
    <cellStyle name="Percent 2 2 2 4 2 4 5" xfId="46950" xr:uid="{7E845743-B007-4A6E-9C0C-ACCC565D2A3B}"/>
    <cellStyle name="Percent 2 2 2 4 2 5" xfId="21798" xr:uid="{5B873584-EDF2-435D-A99D-5F461FE0436F}"/>
    <cellStyle name="Percent 2 2 2 4 2 5 2" xfId="35490" xr:uid="{566CC6F2-9AFB-4A16-816D-895C6084B3AE}"/>
    <cellStyle name="Percent 2 2 2 4 2 5 3" xfId="50374" xr:uid="{44A1310D-2EB0-4FCA-91C0-2A9D73C058C5}"/>
    <cellStyle name="Percent 2 2 2 4 2 6" xfId="14954" xr:uid="{4040531C-774D-41C6-9457-A12A72E23C22}"/>
    <cellStyle name="Percent 2 2 2 4 2 7" xfId="28644" xr:uid="{8D71DFDB-0905-44F6-96C8-5B94BAEE603F}"/>
    <cellStyle name="Percent 2 2 2 4 2 8" xfId="43528" xr:uid="{20201C4D-D8B9-4C8A-BFCD-2ED7C4B685B5}"/>
    <cellStyle name="Percent 2 2 2 4 3" xfId="8110" xr:uid="{25EA7BFC-6C3E-4BB2-BA09-35FFCAB4FB5A}"/>
    <cellStyle name="Percent 2 2 2 4 3 2" xfId="9822" xr:uid="{48E84208-0F34-47A8-8166-D4C14D15A801}"/>
    <cellStyle name="Percent 2 2 2 4 3 2 2" xfId="13244" xr:uid="{B1B95A15-0C9A-4747-8035-BF73194414AE}"/>
    <cellStyle name="Percent 2 2 2 4 3 2 2 2" xfId="26934" xr:uid="{1D2487E4-135D-49F2-AC28-6267BFA95350}"/>
    <cellStyle name="Percent 2 2 2 4 3 2 2 2 2" xfId="40626" xr:uid="{09C3490F-96E1-4552-8370-EEA0C94150D0}"/>
    <cellStyle name="Percent 2 2 2 4 3 2 2 2 3" xfId="55510" xr:uid="{208EE9B0-FF58-4D93-94CA-EA852C9540C3}"/>
    <cellStyle name="Percent 2 2 2 4 3 2 2 3" xfId="20090" xr:uid="{1EB729C2-8187-47D6-9485-B1FC59D48AE6}"/>
    <cellStyle name="Percent 2 2 2 4 3 2 2 4" xfId="33780" xr:uid="{F9442457-4DB5-47E7-9386-345C18D0409A}"/>
    <cellStyle name="Percent 2 2 2 4 3 2 2 5" xfId="48664" xr:uid="{1AD3DCDD-A1D0-4DD4-B949-0679633F6B09}"/>
    <cellStyle name="Percent 2 2 2 4 3 2 3" xfId="23512" xr:uid="{4710C98D-284F-4C01-9A9D-265F8E74B8C5}"/>
    <cellStyle name="Percent 2 2 2 4 3 2 3 2" xfId="37204" xr:uid="{3A9F1509-8289-47FD-968B-AAE5F2114BE7}"/>
    <cellStyle name="Percent 2 2 2 4 3 2 3 3" xfId="52088" xr:uid="{4713A4D4-F728-48B1-9455-DE218DA85A9F}"/>
    <cellStyle name="Percent 2 2 2 4 3 2 4" xfId="16668" xr:uid="{C715E811-82D0-447A-B73C-69C7D2C120EE}"/>
    <cellStyle name="Percent 2 2 2 4 3 2 5" xfId="30358" xr:uid="{4F1542BA-05AE-4A87-9240-94065B074AF6}"/>
    <cellStyle name="Percent 2 2 2 4 3 2 6" xfId="45242" xr:uid="{02A62E5F-1DCE-4EE7-A07D-8864C42C4316}"/>
    <cellStyle name="Percent 2 2 2 4 3 3" xfId="11532" xr:uid="{494AD0F0-7459-4BC3-8A4F-5F0134C42950}"/>
    <cellStyle name="Percent 2 2 2 4 3 3 2" xfId="25222" xr:uid="{3E8B610B-31A3-4E93-9894-650D88554BF0}"/>
    <cellStyle name="Percent 2 2 2 4 3 3 2 2" xfId="38914" xr:uid="{94E7F381-1109-458D-A39B-439AD68FDB76}"/>
    <cellStyle name="Percent 2 2 2 4 3 3 2 3" xfId="53798" xr:uid="{96F2A73F-27BA-49EC-9116-FE87CB2B75FE}"/>
    <cellStyle name="Percent 2 2 2 4 3 3 3" xfId="18378" xr:uid="{7366CB5E-D9E5-45B0-B898-C1B49AE4D98D}"/>
    <cellStyle name="Percent 2 2 2 4 3 3 4" xfId="32068" xr:uid="{8A8A739A-073B-44A3-AE4C-72924CCD45FD}"/>
    <cellStyle name="Percent 2 2 2 4 3 3 5" xfId="46952" xr:uid="{CA9A692C-0E74-4EF1-827A-1B159725FBDC}"/>
    <cellStyle name="Percent 2 2 2 4 3 4" xfId="21800" xr:uid="{07F512C7-A9E7-4B7C-A9B0-F93DFE9597AE}"/>
    <cellStyle name="Percent 2 2 2 4 3 4 2" xfId="35492" xr:uid="{91023C9E-8A70-4A60-9A2F-624B624660A1}"/>
    <cellStyle name="Percent 2 2 2 4 3 4 3" xfId="50376" xr:uid="{C30CC44D-9357-445E-B339-6C4AADC53B58}"/>
    <cellStyle name="Percent 2 2 2 4 3 5" xfId="14956" xr:uid="{48B2E914-AE80-491A-B9C7-361CF75C4C72}"/>
    <cellStyle name="Percent 2 2 2 4 3 6" xfId="28646" xr:uid="{D9C94EC6-7889-428F-BD50-F7580787A3DC}"/>
    <cellStyle name="Percent 2 2 2 4 3 7" xfId="43530" xr:uid="{69E5CE7E-1718-4A4C-9188-FB4B4E227E8F}"/>
    <cellStyle name="Percent 2 2 2 4 4" xfId="8111" xr:uid="{8579799F-51D7-40BE-85F6-BDCB08181147}"/>
    <cellStyle name="Percent 2 2 2 4 4 2" xfId="9823" xr:uid="{3E2DF61E-37CB-4849-9795-347E2D55DC3A}"/>
    <cellStyle name="Percent 2 2 2 4 4 2 2" xfId="13245" xr:uid="{CC2A88CC-29EB-45ED-83BE-0CFFA70BC487}"/>
    <cellStyle name="Percent 2 2 2 4 4 2 2 2" xfId="26935" xr:uid="{EC95723F-5C1C-4C87-A5DD-9FE10BB52266}"/>
    <cellStyle name="Percent 2 2 2 4 4 2 2 2 2" xfId="40627" xr:uid="{C5EAAF7F-C36B-431E-A55C-E765FC297C51}"/>
    <cellStyle name="Percent 2 2 2 4 4 2 2 2 3" xfId="55511" xr:uid="{8EA081AE-AFD0-42B6-A0F1-584AFF7AAFF4}"/>
    <cellStyle name="Percent 2 2 2 4 4 2 2 3" xfId="20091" xr:uid="{E292B41A-1BE7-48D2-B0C7-1A40606DE30E}"/>
    <cellStyle name="Percent 2 2 2 4 4 2 2 4" xfId="33781" xr:uid="{3F8DDFDE-EB58-4334-9805-437A0910A763}"/>
    <cellStyle name="Percent 2 2 2 4 4 2 2 5" xfId="48665" xr:uid="{CCD0DA13-1476-4BDC-BC92-B34534600B07}"/>
    <cellStyle name="Percent 2 2 2 4 4 2 3" xfId="23513" xr:uid="{FA50633D-5DF5-4F3E-9A69-2BD632A510A8}"/>
    <cellStyle name="Percent 2 2 2 4 4 2 3 2" xfId="37205" xr:uid="{88A871DB-CA03-4868-93A2-85E176C48F9C}"/>
    <cellStyle name="Percent 2 2 2 4 4 2 3 3" xfId="52089" xr:uid="{7E6F20D9-327B-4FEC-A9F4-C8F3F12A9E00}"/>
    <cellStyle name="Percent 2 2 2 4 4 2 4" xfId="16669" xr:uid="{F4971FFD-45F8-4131-949A-5B0784854682}"/>
    <cellStyle name="Percent 2 2 2 4 4 2 5" xfId="30359" xr:uid="{EB2E67CD-B69A-4F74-961B-111C0669C5BC}"/>
    <cellStyle name="Percent 2 2 2 4 4 2 6" xfId="45243" xr:uid="{265F97BC-D1B4-4B8F-AFE0-41564763A6A5}"/>
    <cellStyle name="Percent 2 2 2 4 4 3" xfId="11533" xr:uid="{180BEE85-F0F8-473B-8DCB-A38E42F8DFD8}"/>
    <cellStyle name="Percent 2 2 2 4 4 3 2" xfId="25223" xr:uid="{56769223-ED82-44F0-9FFD-8A0F165486C2}"/>
    <cellStyle name="Percent 2 2 2 4 4 3 2 2" xfId="38915" xr:uid="{8DCFDD8C-7F0D-410E-934A-7FE10A4B8023}"/>
    <cellStyle name="Percent 2 2 2 4 4 3 2 3" xfId="53799" xr:uid="{08C47E31-DD60-4052-8B40-4BDAF9481836}"/>
    <cellStyle name="Percent 2 2 2 4 4 3 3" xfId="18379" xr:uid="{0C0E3EAD-5606-46DD-AC45-B250237B1902}"/>
    <cellStyle name="Percent 2 2 2 4 4 3 4" xfId="32069" xr:uid="{FBAD1702-FBCD-49D4-9F65-C43610197589}"/>
    <cellStyle name="Percent 2 2 2 4 4 3 5" xfId="46953" xr:uid="{F223D3B3-3C1D-475D-B881-DB5AF110DC0F}"/>
    <cellStyle name="Percent 2 2 2 4 4 4" xfId="21801" xr:uid="{98EA9254-65EF-49B4-ABBF-54C4DBF11660}"/>
    <cellStyle name="Percent 2 2 2 4 4 4 2" xfId="35493" xr:uid="{30B35E98-1E00-4517-ACC5-0DF2AF1836DD}"/>
    <cellStyle name="Percent 2 2 2 4 4 4 3" xfId="50377" xr:uid="{EE293551-9BF6-4D0F-B146-21339D07E582}"/>
    <cellStyle name="Percent 2 2 2 4 4 5" xfId="14957" xr:uid="{D7750C5D-7A98-4766-8A6D-8A57068C6E23}"/>
    <cellStyle name="Percent 2 2 2 4 4 6" xfId="28647" xr:uid="{8A21D0ED-FC92-4594-92CF-451034861893}"/>
    <cellStyle name="Percent 2 2 2 4 4 7" xfId="43531" xr:uid="{3EEC5BD9-440C-439D-BF89-CE959625D9BF}"/>
    <cellStyle name="Percent 2 2 2 4 5" xfId="9819" xr:uid="{700DE117-F1F3-484D-A52E-3F8339A67A7F}"/>
    <cellStyle name="Percent 2 2 2 4 5 2" xfId="13241" xr:uid="{D639A73F-DE38-4520-AE60-2CCC471D0B6A}"/>
    <cellStyle name="Percent 2 2 2 4 5 2 2" xfId="26931" xr:uid="{C82BE389-0D5F-4B65-A3C3-64DC47A2B052}"/>
    <cellStyle name="Percent 2 2 2 4 5 2 2 2" xfId="40623" xr:uid="{60373D37-39A1-4A41-904D-6F26BC5130B3}"/>
    <cellStyle name="Percent 2 2 2 4 5 2 2 3" xfId="55507" xr:uid="{8949D459-DA72-4A0F-A4A9-74FED21B1D25}"/>
    <cellStyle name="Percent 2 2 2 4 5 2 3" xfId="20087" xr:uid="{9F5DF113-FD57-4427-8BB2-B93B4A0E1258}"/>
    <cellStyle name="Percent 2 2 2 4 5 2 4" xfId="33777" xr:uid="{1FE1F169-05AC-418E-8D32-7840D63E9BE5}"/>
    <cellStyle name="Percent 2 2 2 4 5 2 5" xfId="48661" xr:uid="{CECDFE25-F5AA-4BE8-A4BF-D3AEAD17E33E}"/>
    <cellStyle name="Percent 2 2 2 4 5 3" xfId="23509" xr:uid="{49B97A2C-DD4F-4662-9DB7-9541D02800B7}"/>
    <cellStyle name="Percent 2 2 2 4 5 3 2" xfId="37201" xr:uid="{506DCA15-78F3-4E6F-9A87-A158E8934F62}"/>
    <cellStyle name="Percent 2 2 2 4 5 3 3" xfId="52085" xr:uid="{841DED6F-0096-4A46-9820-F3DA6D07D1E9}"/>
    <cellStyle name="Percent 2 2 2 4 5 4" xfId="16665" xr:uid="{5DBA73CD-070D-49D0-AB21-CAE611339477}"/>
    <cellStyle name="Percent 2 2 2 4 5 5" xfId="30355" xr:uid="{CCD64C38-4FDC-4ECB-A3E9-A837DFE2B80E}"/>
    <cellStyle name="Percent 2 2 2 4 5 6" xfId="45239" xr:uid="{0D81D960-B259-4856-B29B-13905D6B34F5}"/>
    <cellStyle name="Percent 2 2 2 4 6" xfId="11529" xr:uid="{38412BA8-287C-4B4A-B582-34C3700D5F13}"/>
    <cellStyle name="Percent 2 2 2 4 6 2" xfId="25219" xr:uid="{30E70B9C-7C33-4A41-84DB-D7F4F341D262}"/>
    <cellStyle name="Percent 2 2 2 4 6 2 2" xfId="38911" xr:uid="{CE53516B-6E3F-4F4A-B8A7-D9C515AB12F6}"/>
    <cellStyle name="Percent 2 2 2 4 6 2 3" xfId="53795" xr:uid="{367B3E04-DB19-4EFD-A29F-A1648717B7F4}"/>
    <cellStyle name="Percent 2 2 2 4 6 3" xfId="18375" xr:uid="{4779DCE4-D46C-42A8-93F8-7BD35C8BDA28}"/>
    <cellStyle name="Percent 2 2 2 4 6 4" xfId="32065" xr:uid="{0C74E782-9526-4850-8B77-899CD1FD0649}"/>
    <cellStyle name="Percent 2 2 2 4 6 5" xfId="46949" xr:uid="{975E1B7C-3AAA-4B55-BA7A-7B82A3CB8256}"/>
    <cellStyle name="Percent 2 2 2 4 7" xfId="21797" xr:uid="{1110575F-FC4F-4FE3-B30E-C62AC10C5990}"/>
    <cellStyle name="Percent 2 2 2 4 7 2" xfId="35489" xr:uid="{4ECCB340-C66F-4638-8532-16F48E4731B2}"/>
    <cellStyle name="Percent 2 2 2 4 7 3" xfId="50373" xr:uid="{9B820D1E-3046-4D14-A10F-089AFBC27781}"/>
    <cellStyle name="Percent 2 2 2 4 8" xfId="14953" xr:uid="{6D80FC02-EA9E-4B39-B05A-D99A2E7433CB}"/>
    <cellStyle name="Percent 2 2 2 4 9" xfId="28643" xr:uid="{D5D59F7A-1415-422B-A738-F695A4CBF279}"/>
    <cellStyle name="Percent 2 2 2 5" xfId="8112" xr:uid="{2185C949-3A7A-44E2-98D0-9D474A1C465E}"/>
    <cellStyle name="Percent 2 2 2 5 2" xfId="8113" xr:uid="{322DFEBB-12AD-4516-99D8-0A09D83A98A1}"/>
    <cellStyle name="Percent 2 2 2 5 2 2" xfId="9825" xr:uid="{1522B0A5-B950-4CBB-A28A-CB11025A2E1D}"/>
    <cellStyle name="Percent 2 2 2 5 2 2 2" xfId="13247" xr:uid="{20B975F6-D6F8-46DB-A147-2CD8EB561E26}"/>
    <cellStyle name="Percent 2 2 2 5 2 2 2 2" xfId="26937" xr:uid="{3EE35C9D-EA95-48B3-9609-BDB783A2EEBB}"/>
    <cellStyle name="Percent 2 2 2 5 2 2 2 2 2" xfId="40629" xr:uid="{8821CCA5-3492-4921-91A7-C8D828A3DED7}"/>
    <cellStyle name="Percent 2 2 2 5 2 2 2 2 3" xfId="55513" xr:uid="{D00B776B-DB2D-489E-81F3-22FD3AD3D548}"/>
    <cellStyle name="Percent 2 2 2 5 2 2 2 3" xfId="20093" xr:uid="{DE59AC0F-CB5E-4734-A0FB-A7BE610671B8}"/>
    <cellStyle name="Percent 2 2 2 5 2 2 2 4" xfId="33783" xr:uid="{E526095D-E6D7-4E86-BF5E-999D86A5E7BC}"/>
    <cellStyle name="Percent 2 2 2 5 2 2 2 5" xfId="48667" xr:uid="{E194109C-397C-4D45-9510-72CE38BB9FB8}"/>
    <cellStyle name="Percent 2 2 2 5 2 2 3" xfId="23515" xr:uid="{928ECC65-AF04-46E4-8858-D9B0B4EB0BCF}"/>
    <cellStyle name="Percent 2 2 2 5 2 2 3 2" xfId="37207" xr:uid="{E5E23002-F370-4B58-B36A-CDA50F71CFBC}"/>
    <cellStyle name="Percent 2 2 2 5 2 2 3 3" xfId="52091" xr:uid="{26C19E89-33D2-4FED-9D42-F9B4BAC22B14}"/>
    <cellStyle name="Percent 2 2 2 5 2 2 4" xfId="16671" xr:uid="{5181FF33-16E4-4AE5-BA5D-207AADB64334}"/>
    <cellStyle name="Percent 2 2 2 5 2 2 5" xfId="30361" xr:uid="{2E5F3018-1E4B-46E1-95D4-F8464F9B6598}"/>
    <cellStyle name="Percent 2 2 2 5 2 2 6" xfId="45245" xr:uid="{7CE979C8-7E7E-4FAE-AE7D-B6A12059A443}"/>
    <cellStyle name="Percent 2 2 2 5 2 3" xfId="11535" xr:uid="{3FBB0FEB-A103-43AF-AEA7-1E87BCF4405D}"/>
    <cellStyle name="Percent 2 2 2 5 2 3 2" xfId="25225" xr:uid="{62275C55-FCB7-41FC-939D-764EF81DE7CE}"/>
    <cellStyle name="Percent 2 2 2 5 2 3 2 2" xfId="38917" xr:uid="{31DB5CAD-D3F8-4B05-8853-DC5B22138B18}"/>
    <cellStyle name="Percent 2 2 2 5 2 3 2 3" xfId="53801" xr:uid="{AE244760-593F-4F98-8E9A-92FF00EBCDC0}"/>
    <cellStyle name="Percent 2 2 2 5 2 3 3" xfId="18381" xr:uid="{84908EE9-04FC-4BC0-8852-22E107ACD774}"/>
    <cellStyle name="Percent 2 2 2 5 2 3 4" xfId="32071" xr:uid="{19788995-D6AB-4780-BC8C-677998B56570}"/>
    <cellStyle name="Percent 2 2 2 5 2 3 5" xfId="46955" xr:uid="{B1F650CB-3791-4B07-80AD-2CB8EE719C00}"/>
    <cellStyle name="Percent 2 2 2 5 2 4" xfId="21803" xr:uid="{AA25F324-F4D8-495D-9D51-2C1FAD6A0CA1}"/>
    <cellStyle name="Percent 2 2 2 5 2 4 2" xfId="35495" xr:uid="{43240CCE-80C4-47A9-9D5E-077D44AFA9F9}"/>
    <cellStyle name="Percent 2 2 2 5 2 4 3" xfId="50379" xr:uid="{EA7FD4CD-F4C6-4828-849C-53E242AA8559}"/>
    <cellStyle name="Percent 2 2 2 5 2 5" xfId="14959" xr:uid="{CB07A1C7-2630-4EA7-B30F-629D25C30A65}"/>
    <cellStyle name="Percent 2 2 2 5 2 6" xfId="28649" xr:uid="{F6DE64E3-57A5-4611-81BB-BCCFAEB9617B}"/>
    <cellStyle name="Percent 2 2 2 5 2 7" xfId="43533" xr:uid="{5B2C894A-9683-422A-9782-EB88D65EDDEC}"/>
    <cellStyle name="Percent 2 2 2 5 3" xfId="9824" xr:uid="{6C70B68C-1B8A-4C08-9A7F-17180A5B832F}"/>
    <cellStyle name="Percent 2 2 2 5 3 2" xfId="13246" xr:uid="{171D0365-E8E3-4175-BF8B-80D418714822}"/>
    <cellStyle name="Percent 2 2 2 5 3 2 2" xfId="26936" xr:uid="{EFCB940B-0788-4EF2-987C-B90D87D1CA0C}"/>
    <cellStyle name="Percent 2 2 2 5 3 2 2 2" xfId="40628" xr:uid="{7CDCE2DD-C5CF-41BA-A434-E008D9B20C30}"/>
    <cellStyle name="Percent 2 2 2 5 3 2 2 3" xfId="55512" xr:uid="{17F00CD5-E95F-400F-9F0D-244EBE4D76DC}"/>
    <cellStyle name="Percent 2 2 2 5 3 2 3" xfId="20092" xr:uid="{775A40FA-AB3D-4231-BAB9-94513613A713}"/>
    <cellStyle name="Percent 2 2 2 5 3 2 4" xfId="33782" xr:uid="{DEF91C3F-286F-4302-AFC5-2C5EED58D2ED}"/>
    <cellStyle name="Percent 2 2 2 5 3 2 5" xfId="48666" xr:uid="{B8DA712A-A0E7-448D-A02B-64C25BD0E6B4}"/>
    <cellStyle name="Percent 2 2 2 5 3 3" xfId="23514" xr:uid="{C8B72FBE-074B-420A-A2B3-ADDD2325D51C}"/>
    <cellStyle name="Percent 2 2 2 5 3 3 2" xfId="37206" xr:uid="{38E83FD4-8296-499A-95E0-F74BF7F6931A}"/>
    <cellStyle name="Percent 2 2 2 5 3 3 3" xfId="52090" xr:uid="{0417F3E8-9217-4873-98A4-A0D61BD2D05B}"/>
    <cellStyle name="Percent 2 2 2 5 3 4" xfId="16670" xr:uid="{DA8116CA-C0CF-4657-A341-2C15A0B10617}"/>
    <cellStyle name="Percent 2 2 2 5 3 5" xfId="30360" xr:uid="{693275D2-4707-495F-9054-F5FEAB31E4A3}"/>
    <cellStyle name="Percent 2 2 2 5 3 6" xfId="45244" xr:uid="{5922F00A-A4A7-41CB-AEFB-AFB181AB18EB}"/>
    <cellStyle name="Percent 2 2 2 5 4" xfId="11534" xr:uid="{F20EF511-1AD2-41BC-A4B6-BC2AE91F31F7}"/>
    <cellStyle name="Percent 2 2 2 5 4 2" xfId="25224" xr:uid="{E2C8F400-27D7-44B5-8B3B-7EF7628EBABD}"/>
    <cellStyle name="Percent 2 2 2 5 4 2 2" xfId="38916" xr:uid="{6591FD90-2E7F-4C6A-A6DE-3F1EF4DE32AA}"/>
    <cellStyle name="Percent 2 2 2 5 4 2 3" xfId="53800" xr:uid="{1C4D1D07-242D-4ABA-84A1-CA6F1480696E}"/>
    <cellStyle name="Percent 2 2 2 5 4 3" xfId="18380" xr:uid="{98345ABE-7A7E-458E-A35E-A74EC635F114}"/>
    <cellStyle name="Percent 2 2 2 5 4 4" xfId="32070" xr:uid="{EDFF12EA-D007-46A1-A0FD-67148BB1C83B}"/>
    <cellStyle name="Percent 2 2 2 5 4 5" xfId="46954" xr:uid="{628241FC-1D2D-4F10-BA60-0FE07A0DBCB5}"/>
    <cellStyle name="Percent 2 2 2 5 5" xfId="21802" xr:uid="{FAA98073-79E6-4CBB-B08B-5A69A887E18E}"/>
    <cellStyle name="Percent 2 2 2 5 5 2" xfId="35494" xr:uid="{FD0FD9EF-0D77-4812-AF8A-7415FBE7BDE6}"/>
    <cellStyle name="Percent 2 2 2 5 5 3" xfId="50378" xr:uid="{D04B2F50-4562-4ED0-8920-C77281F92507}"/>
    <cellStyle name="Percent 2 2 2 5 6" xfId="14958" xr:uid="{26558972-52B5-4B75-B852-4136997683FE}"/>
    <cellStyle name="Percent 2 2 2 5 7" xfId="28648" xr:uid="{14173F66-9701-44A0-A8AF-0BF3FB0F96F6}"/>
    <cellStyle name="Percent 2 2 2 5 8" xfId="43532" xr:uid="{DEE3B055-3F9D-4CFD-AB0C-CB48817DA869}"/>
    <cellStyle name="Percent 2 2 2 6" xfId="8114" xr:uid="{3108672A-DCB4-4629-9347-7D96C6110879}"/>
    <cellStyle name="Percent 2 2 2 6 2" xfId="9826" xr:uid="{BC32A445-1663-405D-9474-750747EA47A8}"/>
    <cellStyle name="Percent 2 2 2 6 2 2" xfId="13248" xr:uid="{89D76277-98D9-4D77-BF90-ED0A102B41F8}"/>
    <cellStyle name="Percent 2 2 2 6 2 2 2" xfId="26938" xr:uid="{BCFED89A-49DA-49E1-BE46-DB4A2B6B857C}"/>
    <cellStyle name="Percent 2 2 2 6 2 2 2 2" xfId="40630" xr:uid="{5C5B37CC-EEE6-43C5-91E9-DE8B1883FA91}"/>
    <cellStyle name="Percent 2 2 2 6 2 2 2 3" xfId="55514" xr:uid="{E6538A5F-F38F-4BC8-A598-47A099D7753C}"/>
    <cellStyle name="Percent 2 2 2 6 2 2 3" xfId="20094" xr:uid="{1E436B09-66CD-4413-896E-FE898C842E08}"/>
    <cellStyle name="Percent 2 2 2 6 2 2 4" xfId="33784" xr:uid="{01CD5696-9C79-48D3-8704-55B5BA13DD49}"/>
    <cellStyle name="Percent 2 2 2 6 2 2 5" xfId="48668" xr:uid="{EB871DA3-A17D-4D91-AA06-9348712620B6}"/>
    <cellStyle name="Percent 2 2 2 6 2 3" xfId="23516" xr:uid="{48172354-8C54-4F21-ACFF-1C58FEB66C6B}"/>
    <cellStyle name="Percent 2 2 2 6 2 3 2" xfId="37208" xr:uid="{AAC05F19-A8DF-49C4-9902-04B87052A750}"/>
    <cellStyle name="Percent 2 2 2 6 2 3 3" xfId="52092" xr:uid="{4E79E5A6-368A-439D-A539-F275E0C6278B}"/>
    <cellStyle name="Percent 2 2 2 6 2 4" xfId="16672" xr:uid="{D7C3D9C4-23AC-482C-AC24-283D3591E20A}"/>
    <cellStyle name="Percent 2 2 2 6 2 5" xfId="30362" xr:uid="{1B6F2638-33F7-44C2-9736-C33AB740DB2E}"/>
    <cellStyle name="Percent 2 2 2 6 2 6" xfId="45246" xr:uid="{471A805B-A43B-494C-A7C3-ACDA8902D993}"/>
    <cellStyle name="Percent 2 2 2 6 3" xfId="11536" xr:uid="{A179F3F4-FC23-4F25-BB65-97DAD46D022D}"/>
    <cellStyle name="Percent 2 2 2 6 3 2" xfId="25226" xr:uid="{26182D92-D317-44D8-8D18-F42380725ED9}"/>
    <cellStyle name="Percent 2 2 2 6 3 2 2" xfId="38918" xr:uid="{D61F652A-0812-4C26-9992-636391C6B216}"/>
    <cellStyle name="Percent 2 2 2 6 3 2 3" xfId="53802" xr:uid="{528CA46F-F0A8-46D2-A2DE-6FF474AB9142}"/>
    <cellStyle name="Percent 2 2 2 6 3 3" xfId="18382" xr:uid="{7F9BC17D-4D5F-4A6B-A444-35D1C8D4F2EC}"/>
    <cellStyle name="Percent 2 2 2 6 3 4" xfId="32072" xr:uid="{F8D20C2E-6C35-46E2-838E-5FC7A3AC1B35}"/>
    <cellStyle name="Percent 2 2 2 6 3 5" xfId="46956" xr:uid="{04B0662B-FF1E-4239-9588-DCC7BBE7A795}"/>
    <cellStyle name="Percent 2 2 2 6 4" xfId="21804" xr:uid="{6FA5BAFE-D3E5-4BA8-A150-42455BCD5C0A}"/>
    <cellStyle name="Percent 2 2 2 6 4 2" xfId="35496" xr:uid="{3F329605-4BA2-457A-9623-CD99D56B20CE}"/>
    <cellStyle name="Percent 2 2 2 6 4 3" xfId="50380" xr:uid="{F2824EF2-C97C-4473-BA60-C81F494ED2DC}"/>
    <cellStyle name="Percent 2 2 2 6 5" xfId="14960" xr:uid="{10F80013-04D3-4743-AD57-B3DF75E0FD98}"/>
    <cellStyle name="Percent 2 2 2 6 6" xfId="28650" xr:uid="{127B3606-6AAB-45CB-9717-A66D35A6CECF}"/>
    <cellStyle name="Percent 2 2 2 6 7" xfId="43534" xr:uid="{07D117C3-FA29-43F1-9B33-BBC27D9A0664}"/>
    <cellStyle name="Percent 2 2 2 7" xfId="8115" xr:uid="{FB0B4F0A-A091-44E6-8D3A-C389C8361479}"/>
    <cellStyle name="Percent 2 2 2 7 2" xfId="9827" xr:uid="{2BF43312-1DA5-4311-A980-78B69A865BFE}"/>
    <cellStyle name="Percent 2 2 2 7 2 2" xfId="13249" xr:uid="{EFDC3965-0148-4E5D-8EE0-A2039999988F}"/>
    <cellStyle name="Percent 2 2 2 7 2 2 2" xfId="26939" xr:uid="{0317C1A2-C828-48BD-832D-36896EB55B68}"/>
    <cellStyle name="Percent 2 2 2 7 2 2 2 2" xfId="40631" xr:uid="{026249C7-A99C-4B0C-A6AC-BF1473E16F43}"/>
    <cellStyle name="Percent 2 2 2 7 2 2 2 3" xfId="55515" xr:uid="{F8D1242A-21E9-4D0E-B94D-D6CDA40C5086}"/>
    <cellStyle name="Percent 2 2 2 7 2 2 3" xfId="20095" xr:uid="{D8334E89-C040-4342-B03C-BF124019B98C}"/>
    <cellStyle name="Percent 2 2 2 7 2 2 4" xfId="33785" xr:uid="{4F7E0553-EA74-4CC0-96F3-CA2EB1692279}"/>
    <cellStyle name="Percent 2 2 2 7 2 2 5" xfId="48669" xr:uid="{D22AB102-63F8-462C-BF71-435F8210C151}"/>
    <cellStyle name="Percent 2 2 2 7 2 3" xfId="23517" xr:uid="{35A592CD-E852-4974-8045-6E6D19FB3E7B}"/>
    <cellStyle name="Percent 2 2 2 7 2 3 2" xfId="37209" xr:uid="{E643AB3D-2A34-448F-AF34-FF295F257398}"/>
    <cellStyle name="Percent 2 2 2 7 2 3 3" xfId="52093" xr:uid="{87457C55-AFA5-4527-A602-774E1A222A35}"/>
    <cellStyle name="Percent 2 2 2 7 2 4" xfId="16673" xr:uid="{17C5A046-2891-4FE9-87ED-2B09329BA66F}"/>
    <cellStyle name="Percent 2 2 2 7 2 5" xfId="30363" xr:uid="{B10F3316-FA61-45C7-B87B-340F02E8D22B}"/>
    <cellStyle name="Percent 2 2 2 7 2 6" xfId="45247" xr:uid="{A761D543-8044-425D-9C34-E0F9157BC191}"/>
    <cellStyle name="Percent 2 2 2 7 3" xfId="11537" xr:uid="{6946D746-BD74-44A1-A9BC-F2934C71BF25}"/>
    <cellStyle name="Percent 2 2 2 7 3 2" xfId="25227" xr:uid="{CBDDE0B2-C2FF-48FF-8A3B-857736B31B12}"/>
    <cellStyle name="Percent 2 2 2 7 3 2 2" xfId="38919" xr:uid="{84DF5159-BE83-49DE-89FA-62D519B01565}"/>
    <cellStyle name="Percent 2 2 2 7 3 2 3" xfId="53803" xr:uid="{39ED56FA-BF13-4319-83FB-A076922A05E4}"/>
    <cellStyle name="Percent 2 2 2 7 3 3" xfId="18383" xr:uid="{B1A68D2D-02AD-4AC9-ABB4-13141B6D255C}"/>
    <cellStyle name="Percent 2 2 2 7 3 4" xfId="32073" xr:uid="{AFA4004F-D47E-4B82-B008-0B384AD15EF2}"/>
    <cellStyle name="Percent 2 2 2 7 3 5" xfId="46957" xr:uid="{7C2C036B-6583-4449-8001-23B910992B44}"/>
    <cellStyle name="Percent 2 2 2 7 4" xfId="21805" xr:uid="{85EA7F20-43E8-4930-A998-A94C1C082D0D}"/>
    <cellStyle name="Percent 2 2 2 7 4 2" xfId="35497" xr:uid="{252C87A8-DCEF-4753-9B5A-6D4F028D5A9E}"/>
    <cellStyle name="Percent 2 2 2 7 4 3" xfId="50381" xr:uid="{7EF6C537-1260-45D3-A8F9-679894C4F813}"/>
    <cellStyle name="Percent 2 2 2 7 5" xfId="14961" xr:uid="{5E7C7F07-1B17-417F-9953-9221A9D01DBB}"/>
    <cellStyle name="Percent 2 2 2 7 6" xfId="28651" xr:uid="{8E690D8F-617B-457B-A2BD-13F518E2C6D0}"/>
    <cellStyle name="Percent 2 2 2 7 7" xfId="43535" xr:uid="{1D883DB9-7A3B-4017-B409-7C687560F41B}"/>
    <cellStyle name="Percent 2 2 2 8" xfId="9798" xr:uid="{775F7CDD-B1F0-400C-824A-EDFD9B4520A4}"/>
    <cellStyle name="Percent 2 2 2 8 2" xfId="13220" xr:uid="{44F183DE-89DE-40D7-B470-3C1EAB841762}"/>
    <cellStyle name="Percent 2 2 2 8 2 2" xfId="26910" xr:uid="{3F35B372-211B-4B70-B9CB-7A7D03E52541}"/>
    <cellStyle name="Percent 2 2 2 8 2 2 2" xfId="40602" xr:uid="{38468114-7C01-4BC9-A524-F14CF2B484C5}"/>
    <cellStyle name="Percent 2 2 2 8 2 2 3" xfId="55486" xr:uid="{260B66A5-F49F-420E-B0F9-2AFBD7D5A604}"/>
    <cellStyle name="Percent 2 2 2 8 2 3" xfId="20066" xr:uid="{36942088-BAB5-4333-9B22-868ED43D14E6}"/>
    <cellStyle name="Percent 2 2 2 8 2 4" xfId="33756" xr:uid="{FD7DC439-A5EF-403D-9522-FF662BC1341F}"/>
    <cellStyle name="Percent 2 2 2 8 2 5" xfId="48640" xr:uid="{C773379C-A984-443A-A85D-833EBC5FC575}"/>
    <cellStyle name="Percent 2 2 2 8 3" xfId="23488" xr:uid="{4D61B8D8-AC35-470B-8926-9D5C358CAFDA}"/>
    <cellStyle name="Percent 2 2 2 8 3 2" xfId="37180" xr:uid="{916475AF-67E7-4267-B7E9-07F39D09477B}"/>
    <cellStyle name="Percent 2 2 2 8 3 3" xfId="52064" xr:uid="{215CFB2A-4BDB-4B80-A1B6-4E7284E704B8}"/>
    <cellStyle name="Percent 2 2 2 8 4" xfId="16644" xr:uid="{1DF65B91-0B12-4515-A8F4-D79C5E15060C}"/>
    <cellStyle name="Percent 2 2 2 8 5" xfId="30334" xr:uid="{5BE2BE6C-216C-4D7A-9E55-96587BBE6DA9}"/>
    <cellStyle name="Percent 2 2 2 8 6" xfId="45218" xr:uid="{C03D0DAB-191D-4591-ADA1-E0A3F6474A36}"/>
    <cellStyle name="Percent 2 2 2 9" xfId="11508" xr:uid="{AD7EDB84-CB53-4654-855B-3E5F83B87D9A}"/>
    <cellStyle name="Percent 2 2 2 9 2" xfId="25198" xr:uid="{0D72D5F5-5153-42D2-A845-05DC303A27DA}"/>
    <cellStyle name="Percent 2 2 2 9 2 2" xfId="38890" xr:uid="{5892C37F-C5F5-47B3-AF93-62D4C2586DE8}"/>
    <cellStyle name="Percent 2 2 2 9 2 3" xfId="53774" xr:uid="{2AB36263-E6FB-4185-8617-AFCD773DFAC4}"/>
    <cellStyle name="Percent 2 2 2 9 3" xfId="18354" xr:uid="{78F6CED2-5491-4E5D-9483-065BA9FB3137}"/>
    <cellStyle name="Percent 2 2 2 9 4" xfId="32044" xr:uid="{C74FD420-2D4B-4C7D-9E65-0CAABBEDCEB1}"/>
    <cellStyle name="Percent 2 2 2 9 5" xfId="46928" xr:uid="{0C7BF715-5D3C-4641-8C75-C8DCE22CE9F1}"/>
    <cellStyle name="Percent 2 2 3" xfId="8116" xr:uid="{10B28B11-A317-4508-8FBE-5C86D48030D2}"/>
    <cellStyle name="Percent 2 2 3 10" xfId="14962" xr:uid="{F31FB8A3-183A-4344-871D-98F4E2BFC4EA}"/>
    <cellStyle name="Percent 2 2 3 11" xfId="28652" xr:uid="{12725737-0D8F-4003-A01B-1BECC722DB0B}"/>
    <cellStyle name="Percent 2 2 3 12" xfId="43536" xr:uid="{83217770-527B-423D-B6BC-78A76D4D6BE0}"/>
    <cellStyle name="Percent 2 2 3 2" xfId="8117" xr:uid="{D5A48BB4-45C5-428B-990A-C07EDEC1D2CD}"/>
    <cellStyle name="Percent 2 2 3 2 10" xfId="43537" xr:uid="{2E4F480E-09F4-4407-8A7F-2FA0DAB55FF3}"/>
    <cellStyle name="Percent 2 2 3 2 2" xfId="8118" xr:uid="{FEB02A86-AC2C-4C64-95BC-44304715DBDF}"/>
    <cellStyle name="Percent 2 2 3 2 2 2" xfId="8119" xr:uid="{C451F642-F301-443C-83E4-4F2604404D33}"/>
    <cellStyle name="Percent 2 2 3 2 2 2 2" xfId="9831" xr:uid="{11969A81-464A-40AB-9034-674499DC1E47}"/>
    <cellStyle name="Percent 2 2 3 2 2 2 2 2" xfId="13253" xr:uid="{A76A81EE-219C-444E-BFBD-124557F55261}"/>
    <cellStyle name="Percent 2 2 3 2 2 2 2 2 2" xfId="26943" xr:uid="{8B6A4C15-3CAC-4F4E-97DD-AE4004B11B38}"/>
    <cellStyle name="Percent 2 2 3 2 2 2 2 2 2 2" xfId="40635" xr:uid="{096BA42B-E5CB-4E7D-A202-BB7C8356FEF9}"/>
    <cellStyle name="Percent 2 2 3 2 2 2 2 2 2 3" xfId="55519" xr:uid="{BCB5B8CB-DD60-4E07-A1CC-A6D52B093CE8}"/>
    <cellStyle name="Percent 2 2 3 2 2 2 2 2 3" xfId="20099" xr:uid="{570ED78E-31F5-4B39-97DA-DFD8CED93D7C}"/>
    <cellStyle name="Percent 2 2 3 2 2 2 2 2 4" xfId="33789" xr:uid="{21E3569E-9DD0-4924-B630-33EEB6825B92}"/>
    <cellStyle name="Percent 2 2 3 2 2 2 2 2 5" xfId="48673" xr:uid="{B97BB293-85D4-471D-BD34-F62BE7E5CF23}"/>
    <cellStyle name="Percent 2 2 3 2 2 2 2 3" xfId="23521" xr:uid="{6A96F99C-44F0-4C17-835C-995E2D7F4907}"/>
    <cellStyle name="Percent 2 2 3 2 2 2 2 3 2" xfId="37213" xr:uid="{9977427E-4064-4A94-B27B-A948E6CF0CC8}"/>
    <cellStyle name="Percent 2 2 3 2 2 2 2 3 3" xfId="52097" xr:uid="{18E3F5AC-21CF-4DE4-858D-0F5485C7C38E}"/>
    <cellStyle name="Percent 2 2 3 2 2 2 2 4" xfId="16677" xr:uid="{DE733E10-1ED7-4490-83D5-0172ED11876D}"/>
    <cellStyle name="Percent 2 2 3 2 2 2 2 5" xfId="30367" xr:uid="{B3728709-5E42-4622-AB4C-6F0A5FE763D0}"/>
    <cellStyle name="Percent 2 2 3 2 2 2 2 6" xfId="45251" xr:uid="{2EBD2E13-E9A6-4D0A-92C8-92AF4B3FBB8C}"/>
    <cellStyle name="Percent 2 2 3 2 2 2 3" xfId="11541" xr:uid="{3CAD14F1-EE71-40EB-B903-1348C405C309}"/>
    <cellStyle name="Percent 2 2 3 2 2 2 3 2" xfId="25231" xr:uid="{B8E0DA0A-41CE-4E9A-8960-BF83B25D2512}"/>
    <cellStyle name="Percent 2 2 3 2 2 2 3 2 2" xfId="38923" xr:uid="{80779392-A422-4686-9E77-AB96641C1261}"/>
    <cellStyle name="Percent 2 2 3 2 2 2 3 2 3" xfId="53807" xr:uid="{1FDBEBB4-8583-406F-948C-07B66163CDAB}"/>
    <cellStyle name="Percent 2 2 3 2 2 2 3 3" xfId="18387" xr:uid="{E8B4A052-FAE2-4321-BAF2-31821BF485BD}"/>
    <cellStyle name="Percent 2 2 3 2 2 2 3 4" xfId="32077" xr:uid="{F5325773-FF15-4E2C-B93B-FEDB7696DFD1}"/>
    <cellStyle name="Percent 2 2 3 2 2 2 3 5" xfId="46961" xr:uid="{18632317-F7DC-4253-B226-746592DF20C7}"/>
    <cellStyle name="Percent 2 2 3 2 2 2 4" xfId="21809" xr:uid="{3C1C2C3A-0740-4225-A66E-DF8676A49BC5}"/>
    <cellStyle name="Percent 2 2 3 2 2 2 4 2" xfId="35501" xr:uid="{0327007C-4D23-4D19-A064-0D450FEF02A9}"/>
    <cellStyle name="Percent 2 2 3 2 2 2 4 3" xfId="50385" xr:uid="{257D1932-FB42-49A3-9FC5-085C21AD7DDE}"/>
    <cellStyle name="Percent 2 2 3 2 2 2 5" xfId="14965" xr:uid="{40587E42-7761-481E-AE54-768C3D5C10B8}"/>
    <cellStyle name="Percent 2 2 3 2 2 2 6" xfId="28655" xr:uid="{2942CC41-1A71-4214-9F63-6BDCD90B10E6}"/>
    <cellStyle name="Percent 2 2 3 2 2 2 7" xfId="43539" xr:uid="{B64F44CB-066F-476B-84BB-ED532B5B1109}"/>
    <cellStyle name="Percent 2 2 3 2 2 3" xfId="9830" xr:uid="{1C548426-609D-45E0-BF73-9CB97E407257}"/>
    <cellStyle name="Percent 2 2 3 2 2 3 2" xfId="13252" xr:uid="{97860E86-7A08-4029-AC3B-42413236B3BA}"/>
    <cellStyle name="Percent 2 2 3 2 2 3 2 2" xfId="26942" xr:uid="{E5027B13-E253-454C-98E5-3C984EB4D9D7}"/>
    <cellStyle name="Percent 2 2 3 2 2 3 2 2 2" xfId="40634" xr:uid="{4534AA21-CB32-40B6-BD39-BE5C70340743}"/>
    <cellStyle name="Percent 2 2 3 2 2 3 2 2 3" xfId="55518" xr:uid="{CB0B795A-67C6-4CED-A06D-276909CA5039}"/>
    <cellStyle name="Percent 2 2 3 2 2 3 2 3" xfId="20098" xr:uid="{664015D4-6498-40AD-99AD-19A000BA2CEE}"/>
    <cellStyle name="Percent 2 2 3 2 2 3 2 4" xfId="33788" xr:uid="{5EB30009-59A8-4919-BF0F-24A4CCB2FEE2}"/>
    <cellStyle name="Percent 2 2 3 2 2 3 2 5" xfId="48672" xr:uid="{160A2388-8A37-49DE-A3DA-5C8D915267FC}"/>
    <cellStyle name="Percent 2 2 3 2 2 3 3" xfId="23520" xr:uid="{9B3207CF-866B-489A-A9F1-B71348AAF5ED}"/>
    <cellStyle name="Percent 2 2 3 2 2 3 3 2" xfId="37212" xr:uid="{00893C7F-1CFC-4057-85DD-133D6BCA29A7}"/>
    <cellStyle name="Percent 2 2 3 2 2 3 3 3" xfId="52096" xr:uid="{71FF65FF-A1E1-46D0-8BC2-704CFF41937B}"/>
    <cellStyle name="Percent 2 2 3 2 2 3 4" xfId="16676" xr:uid="{6A0B4D75-45E5-41FE-A0A9-4E81537619A7}"/>
    <cellStyle name="Percent 2 2 3 2 2 3 5" xfId="30366" xr:uid="{9ACDC876-0EC0-477D-83B7-21D5028D72B7}"/>
    <cellStyle name="Percent 2 2 3 2 2 3 6" xfId="45250" xr:uid="{CA88D21C-934F-4031-B6D1-473ED1051E8A}"/>
    <cellStyle name="Percent 2 2 3 2 2 4" xfId="11540" xr:uid="{9D6DCFCE-7502-4762-9DDA-18234B0A26CC}"/>
    <cellStyle name="Percent 2 2 3 2 2 4 2" xfId="25230" xr:uid="{ECA5E593-22D6-40C5-9A9F-17EF5B080BF3}"/>
    <cellStyle name="Percent 2 2 3 2 2 4 2 2" xfId="38922" xr:uid="{8EBEE020-8895-44DC-9DA5-C555F4389546}"/>
    <cellStyle name="Percent 2 2 3 2 2 4 2 3" xfId="53806" xr:uid="{024CFDD4-44E6-4C83-B442-7193625E63A7}"/>
    <cellStyle name="Percent 2 2 3 2 2 4 3" xfId="18386" xr:uid="{C02AF440-2276-47DF-8904-09FBDE6BEB2A}"/>
    <cellStyle name="Percent 2 2 3 2 2 4 4" xfId="32076" xr:uid="{34EB2A50-90A9-470B-992F-8ABA8B811F90}"/>
    <cellStyle name="Percent 2 2 3 2 2 4 5" xfId="46960" xr:uid="{A7F9CADC-B0B8-42D5-914F-65C23D090CBA}"/>
    <cellStyle name="Percent 2 2 3 2 2 5" xfId="21808" xr:uid="{4EBF6654-BB99-4516-8B79-995E72741D93}"/>
    <cellStyle name="Percent 2 2 3 2 2 5 2" xfId="35500" xr:uid="{17A9CF06-966B-4BA1-9206-7B09C6010C83}"/>
    <cellStyle name="Percent 2 2 3 2 2 5 3" xfId="50384" xr:uid="{16AA96FB-9350-4CC7-B895-18FCB2CDD833}"/>
    <cellStyle name="Percent 2 2 3 2 2 6" xfId="14964" xr:uid="{DAD47BC7-AAAC-483F-A9BB-BCD63366E812}"/>
    <cellStyle name="Percent 2 2 3 2 2 7" xfId="28654" xr:uid="{78534D54-5583-4DE6-81C9-F56FA02DA508}"/>
    <cellStyle name="Percent 2 2 3 2 2 8" xfId="43538" xr:uid="{9A2844B3-184A-4C35-A7F6-C6D21D31117D}"/>
    <cellStyle name="Percent 2 2 3 2 3" xfId="8120" xr:uid="{40A01D38-BFBB-4075-B53A-3EF1250E70CE}"/>
    <cellStyle name="Percent 2 2 3 2 3 2" xfId="9832" xr:uid="{1D3F8ABD-4540-4F87-BE45-D08BFC576794}"/>
    <cellStyle name="Percent 2 2 3 2 3 2 2" xfId="13254" xr:uid="{3DE34C94-B869-4E66-A5EA-7964B3758307}"/>
    <cellStyle name="Percent 2 2 3 2 3 2 2 2" xfId="26944" xr:uid="{B161CE0C-DC4E-4187-B41F-37F76F3687A5}"/>
    <cellStyle name="Percent 2 2 3 2 3 2 2 2 2" xfId="40636" xr:uid="{7EFE6A48-6F11-4A13-8362-14B05B290977}"/>
    <cellStyle name="Percent 2 2 3 2 3 2 2 2 3" xfId="55520" xr:uid="{EA7ACE4C-49B5-4413-B6C3-F167D69D116B}"/>
    <cellStyle name="Percent 2 2 3 2 3 2 2 3" xfId="20100" xr:uid="{92B12107-6A00-4982-A9FE-9894E7EF3F1C}"/>
    <cellStyle name="Percent 2 2 3 2 3 2 2 4" xfId="33790" xr:uid="{7058AFBA-14BB-40E9-BDB7-5B2F7085FD80}"/>
    <cellStyle name="Percent 2 2 3 2 3 2 2 5" xfId="48674" xr:uid="{499478CC-3D96-4EB7-B439-9714EFC18604}"/>
    <cellStyle name="Percent 2 2 3 2 3 2 3" xfId="23522" xr:uid="{F63DE5FF-1802-4E83-BD0B-45DA7C3CCA6A}"/>
    <cellStyle name="Percent 2 2 3 2 3 2 3 2" xfId="37214" xr:uid="{D8CB99F0-D94D-486D-A7F3-F2AFECD459C7}"/>
    <cellStyle name="Percent 2 2 3 2 3 2 3 3" xfId="52098" xr:uid="{74813FE7-3A12-43EF-8D0E-194D8D486CBF}"/>
    <cellStyle name="Percent 2 2 3 2 3 2 4" xfId="16678" xr:uid="{CF6C19F0-6579-43D6-B8D5-3B016F9BADCF}"/>
    <cellStyle name="Percent 2 2 3 2 3 2 5" xfId="30368" xr:uid="{06EC06B7-FA78-4791-B67C-5D51E1A5FE12}"/>
    <cellStyle name="Percent 2 2 3 2 3 2 6" xfId="45252" xr:uid="{1DE17305-68E8-4A79-849E-8EA0E0E96558}"/>
    <cellStyle name="Percent 2 2 3 2 3 3" xfId="11542" xr:uid="{C89D0C6C-0809-4A8D-BFE5-3091F04FB9D0}"/>
    <cellStyle name="Percent 2 2 3 2 3 3 2" xfId="25232" xr:uid="{4A2030FC-D566-46C4-A667-999E3F632AB1}"/>
    <cellStyle name="Percent 2 2 3 2 3 3 2 2" xfId="38924" xr:uid="{74E4BF69-81A6-4B85-8FB7-704A0E89844F}"/>
    <cellStyle name="Percent 2 2 3 2 3 3 2 3" xfId="53808" xr:uid="{4E74670B-CAA5-4784-AA87-56A0207FF74F}"/>
    <cellStyle name="Percent 2 2 3 2 3 3 3" xfId="18388" xr:uid="{6B8403C5-DD08-4017-AB56-8AF8B9831985}"/>
    <cellStyle name="Percent 2 2 3 2 3 3 4" xfId="32078" xr:uid="{7B64E3DA-509D-43F4-A5D9-022D29EDA14A}"/>
    <cellStyle name="Percent 2 2 3 2 3 3 5" xfId="46962" xr:uid="{E5688081-BE9D-49CD-8AA3-86F8C711EF7C}"/>
    <cellStyle name="Percent 2 2 3 2 3 4" xfId="21810" xr:uid="{7474CA9D-D793-44A5-B476-FF5E0C563ED3}"/>
    <cellStyle name="Percent 2 2 3 2 3 4 2" xfId="35502" xr:uid="{EF2A833E-C33D-4E1B-9AC7-247F4D4D96E6}"/>
    <cellStyle name="Percent 2 2 3 2 3 4 3" xfId="50386" xr:uid="{70749929-1AA6-457A-AA14-34D2209043C3}"/>
    <cellStyle name="Percent 2 2 3 2 3 5" xfId="14966" xr:uid="{25C104B4-8FAE-4195-B588-C94D058E0F53}"/>
    <cellStyle name="Percent 2 2 3 2 3 6" xfId="28656" xr:uid="{32EEB08B-32B4-452E-A373-11B29215FBD1}"/>
    <cellStyle name="Percent 2 2 3 2 3 7" xfId="43540" xr:uid="{E662F003-96ED-400B-8496-881F7E4C9E8B}"/>
    <cellStyle name="Percent 2 2 3 2 4" xfId="8121" xr:uid="{F7BC2894-7778-4F80-A202-F24F422F23E6}"/>
    <cellStyle name="Percent 2 2 3 2 4 2" xfId="9833" xr:uid="{56B92B83-BEE1-4EBD-8577-8C4AC09B7FBD}"/>
    <cellStyle name="Percent 2 2 3 2 4 2 2" xfId="13255" xr:uid="{FFB9B2A1-BA86-444B-9893-8A6CEA16D098}"/>
    <cellStyle name="Percent 2 2 3 2 4 2 2 2" xfId="26945" xr:uid="{CB429FE5-9843-4DD9-B821-A199A1B120D1}"/>
    <cellStyle name="Percent 2 2 3 2 4 2 2 2 2" xfId="40637" xr:uid="{53F6B1ED-07EB-42B5-B798-F570FAE9EC64}"/>
    <cellStyle name="Percent 2 2 3 2 4 2 2 2 3" xfId="55521" xr:uid="{215923CC-3B83-445D-AD3B-23FC57FE980B}"/>
    <cellStyle name="Percent 2 2 3 2 4 2 2 3" xfId="20101" xr:uid="{35F4A169-BB24-4801-A313-EBD03F3BEE0B}"/>
    <cellStyle name="Percent 2 2 3 2 4 2 2 4" xfId="33791" xr:uid="{B5FE501C-6046-4284-B8A9-D78E3104E82F}"/>
    <cellStyle name="Percent 2 2 3 2 4 2 2 5" xfId="48675" xr:uid="{B8A916A9-EFBD-4350-BB6B-A1A775989AAE}"/>
    <cellStyle name="Percent 2 2 3 2 4 2 3" xfId="23523" xr:uid="{BDDA1448-439D-4F8A-A625-6C1F9423F477}"/>
    <cellStyle name="Percent 2 2 3 2 4 2 3 2" xfId="37215" xr:uid="{A9B6D1F6-87AF-487F-B3FF-26A33536517D}"/>
    <cellStyle name="Percent 2 2 3 2 4 2 3 3" xfId="52099" xr:uid="{93136AE0-083F-460D-8ADC-9764D809144C}"/>
    <cellStyle name="Percent 2 2 3 2 4 2 4" xfId="16679" xr:uid="{A7D3D03E-ACFA-4D08-9781-84A31A6AF7BD}"/>
    <cellStyle name="Percent 2 2 3 2 4 2 5" xfId="30369" xr:uid="{5D7993F5-1CCA-4ED8-8610-C95B92E36E49}"/>
    <cellStyle name="Percent 2 2 3 2 4 2 6" xfId="45253" xr:uid="{50312E93-E7F7-426F-A883-F4F2A60EDD54}"/>
    <cellStyle name="Percent 2 2 3 2 4 3" xfId="11543" xr:uid="{A72B3477-C62D-4DC0-9AC6-F793035A7891}"/>
    <cellStyle name="Percent 2 2 3 2 4 3 2" xfId="25233" xr:uid="{E47F84B4-CA14-489D-8833-0E5B7742D84D}"/>
    <cellStyle name="Percent 2 2 3 2 4 3 2 2" xfId="38925" xr:uid="{4634C0A9-6557-45DB-9761-3581900E85E8}"/>
    <cellStyle name="Percent 2 2 3 2 4 3 2 3" xfId="53809" xr:uid="{4245B521-3BC2-410D-9BED-362B062FDA81}"/>
    <cellStyle name="Percent 2 2 3 2 4 3 3" xfId="18389" xr:uid="{47C5D466-ECF1-42F6-96F5-0CC674935D07}"/>
    <cellStyle name="Percent 2 2 3 2 4 3 4" xfId="32079" xr:uid="{E43E7EB4-AB51-4739-8E26-AF156BE37419}"/>
    <cellStyle name="Percent 2 2 3 2 4 3 5" xfId="46963" xr:uid="{53366453-0767-45EC-A3DB-A694F2BC75C5}"/>
    <cellStyle name="Percent 2 2 3 2 4 4" xfId="21811" xr:uid="{FFFC6D20-940D-42B1-87F6-47FDE6F8E2B4}"/>
    <cellStyle name="Percent 2 2 3 2 4 4 2" xfId="35503" xr:uid="{365F7E24-79BE-451C-B69D-0AD17ABFC44E}"/>
    <cellStyle name="Percent 2 2 3 2 4 4 3" xfId="50387" xr:uid="{CFAFE15B-A555-4FB8-AEE4-D8142420601C}"/>
    <cellStyle name="Percent 2 2 3 2 4 5" xfId="14967" xr:uid="{4688BF40-56C7-4F0D-A6BA-29B2D4C4617E}"/>
    <cellStyle name="Percent 2 2 3 2 4 6" xfId="28657" xr:uid="{0F23E0B0-9ECE-473B-AAEA-B302CC448259}"/>
    <cellStyle name="Percent 2 2 3 2 4 7" xfId="43541" xr:uid="{F0F6E161-0B3A-4581-83CF-A3BD1883BD37}"/>
    <cellStyle name="Percent 2 2 3 2 5" xfId="9829" xr:uid="{195BD4B9-86B1-41A9-AF73-B20C5D2105BE}"/>
    <cellStyle name="Percent 2 2 3 2 5 2" xfId="13251" xr:uid="{3E9D1AEA-61AC-4203-89DA-5A4EF1FDCCAA}"/>
    <cellStyle name="Percent 2 2 3 2 5 2 2" xfId="26941" xr:uid="{FA9A43EB-20F1-4C27-A419-05BFF3334FE9}"/>
    <cellStyle name="Percent 2 2 3 2 5 2 2 2" xfId="40633" xr:uid="{7999F538-FD9F-4FD5-A922-5B997CEB148E}"/>
    <cellStyle name="Percent 2 2 3 2 5 2 2 3" xfId="55517" xr:uid="{27DA7F09-AC6B-4C81-809A-970CC4B9148E}"/>
    <cellStyle name="Percent 2 2 3 2 5 2 3" xfId="20097" xr:uid="{9A437E96-6ADA-4E7F-AE1F-0D4889FE016C}"/>
    <cellStyle name="Percent 2 2 3 2 5 2 4" xfId="33787" xr:uid="{AF360ADA-63FE-440A-92BE-DD4CDE283497}"/>
    <cellStyle name="Percent 2 2 3 2 5 2 5" xfId="48671" xr:uid="{42AFCB15-FA09-43E8-AE53-229485879787}"/>
    <cellStyle name="Percent 2 2 3 2 5 3" xfId="23519" xr:uid="{12DA99F0-E4C8-40BE-A86E-2649BAE9EBEC}"/>
    <cellStyle name="Percent 2 2 3 2 5 3 2" xfId="37211" xr:uid="{6A778EB6-BFA2-4431-9B8B-5C10BDE27FDF}"/>
    <cellStyle name="Percent 2 2 3 2 5 3 3" xfId="52095" xr:uid="{C4FDB264-EDC8-4337-8350-507890F3D4A1}"/>
    <cellStyle name="Percent 2 2 3 2 5 4" xfId="16675" xr:uid="{F7BCE573-A5AD-4B8F-9539-7B924C5C5461}"/>
    <cellStyle name="Percent 2 2 3 2 5 5" xfId="30365" xr:uid="{CE242685-0C64-4EE7-91CE-675B9BB34B95}"/>
    <cellStyle name="Percent 2 2 3 2 5 6" xfId="45249" xr:uid="{B993CF56-8C59-4562-9370-D45548053D00}"/>
    <cellStyle name="Percent 2 2 3 2 6" xfId="11539" xr:uid="{58D61438-D726-4CE3-8D98-949149780AD7}"/>
    <cellStyle name="Percent 2 2 3 2 6 2" xfId="25229" xr:uid="{A72BFEE3-6E05-46E3-9241-D247E67925D3}"/>
    <cellStyle name="Percent 2 2 3 2 6 2 2" xfId="38921" xr:uid="{B400F8F8-ED06-4B20-B5B1-C8D1DA118D02}"/>
    <cellStyle name="Percent 2 2 3 2 6 2 3" xfId="53805" xr:uid="{7935E942-7926-439D-B362-76D5849E3601}"/>
    <cellStyle name="Percent 2 2 3 2 6 3" xfId="18385" xr:uid="{36A13476-782B-4B98-B5F7-2EB004A1BF09}"/>
    <cellStyle name="Percent 2 2 3 2 6 4" xfId="32075" xr:uid="{DD9BEFE2-E352-48CA-9CAF-C5B437792418}"/>
    <cellStyle name="Percent 2 2 3 2 6 5" xfId="46959" xr:uid="{929676A1-B3E6-46D7-AADA-B626A7D52696}"/>
    <cellStyle name="Percent 2 2 3 2 7" xfId="21807" xr:uid="{E339D4C4-6524-456D-BD98-A8D4DC9B8CDD}"/>
    <cellStyle name="Percent 2 2 3 2 7 2" xfId="35499" xr:uid="{BD08E183-4D4D-4083-A6AD-B10F45C6A0C3}"/>
    <cellStyle name="Percent 2 2 3 2 7 3" xfId="50383" xr:uid="{BBA81130-14AF-4E9B-B892-69447E28007D}"/>
    <cellStyle name="Percent 2 2 3 2 8" xfId="14963" xr:uid="{9DC055E7-A4F3-4ED3-B32C-A3044C178F45}"/>
    <cellStyle name="Percent 2 2 3 2 9" xfId="28653" xr:uid="{19D25465-E3A8-4070-AD1E-A7AADE0E3EA8}"/>
    <cellStyle name="Percent 2 2 3 3" xfId="8122" xr:uid="{72F125AB-FEDC-49AA-92E6-BA14D0025E74}"/>
    <cellStyle name="Percent 2 2 3 3 10" xfId="43542" xr:uid="{E0229F19-B1A6-46CE-88FC-347101332C95}"/>
    <cellStyle name="Percent 2 2 3 3 2" xfId="8123" xr:uid="{C33D7D22-4711-42FE-8455-22C20DD7DD6B}"/>
    <cellStyle name="Percent 2 2 3 3 2 2" xfId="8124" xr:uid="{8938EE0C-D19E-43A9-B6E2-E956D806D2B1}"/>
    <cellStyle name="Percent 2 2 3 3 2 2 2" xfId="9836" xr:uid="{5ECE3C69-29A1-4479-9ACC-F770B709E9DD}"/>
    <cellStyle name="Percent 2 2 3 3 2 2 2 2" xfId="13258" xr:uid="{C4A33FF3-DF92-4983-8C03-0F23FF9A27CA}"/>
    <cellStyle name="Percent 2 2 3 3 2 2 2 2 2" xfId="26948" xr:uid="{2F92F0DB-237B-47D7-A2BF-61123387655D}"/>
    <cellStyle name="Percent 2 2 3 3 2 2 2 2 2 2" xfId="40640" xr:uid="{9427E8B2-56C2-401C-8654-CC004685D385}"/>
    <cellStyle name="Percent 2 2 3 3 2 2 2 2 2 3" xfId="55524" xr:uid="{00C5FBA3-D16B-48EE-85F9-08FB0FD54D90}"/>
    <cellStyle name="Percent 2 2 3 3 2 2 2 2 3" xfId="20104" xr:uid="{576FE8B3-998E-41C8-9B07-289E74078808}"/>
    <cellStyle name="Percent 2 2 3 3 2 2 2 2 4" xfId="33794" xr:uid="{0B638C10-BF88-478E-97D9-CDF6E1B1917B}"/>
    <cellStyle name="Percent 2 2 3 3 2 2 2 2 5" xfId="48678" xr:uid="{3E2E6CDF-D953-404F-BE9E-BC835B1630C2}"/>
    <cellStyle name="Percent 2 2 3 3 2 2 2 3" xfId="23526" xr:uid="{87E45E03-2236-487D-A627-32278D2E6B32}"/>
    <cellStyle name="Percent 2 2 3 3 2 2 2 3 2" xfId="37218" xr:uid="{5A9148E2-D78C-4F42-A7AE-EBB8DA9A6C69}"/>
    <cellStyle name="Percent 2 2 3 3 2 2 2 3 3" xfId="52102" xr:uid="{4785EBCA-E9C8-422A-A897-50B5F77958B1}"/>
    <cellStyle name="Percent 2 2 3 3 2 2 2 4" xfId="16682" xr:uid="{9ACB23F7-2FE3-4E3F-8B80-A5D440960F31}"/>
    <cellStyle name="Percent 2 2 3 3 2 2 2 5" xfId="30372" xr:uid="{26A3C7D2-250D-4314-983F-238CB2B76725}"/>
    <cellStyle name="Percent 2 2 3 3 2 2 2 6" xfId="45256" xr:uid="{B6EE9D19-FEF1-4BC1-820C-D4812D4EA4FD}"/>
    <cellStyle name="Percent 2 2 3 3 2 2 3" xfId="11546" xr:uid="{F2DEFAE7-8463-42F8-903A-78895B89B0F0}"/>
    <cellStyle name="Percent 2 2 3 3 2 2 3 2" xfId="25236" xr:uid="{BF4BA26F-5E2E-4877-BFFE-0D423C696F08}"/>
    <cellStyle name="Percent 2 2 3 3 2 2 3 2 2" xfId="38928" xr:uid="{6FB3E1D4-C3BB-42A9-BDBF-596A40A60B62}"/>
    <cellStyle name="Percent 2 2 3 3 2 2 3 2 3" xfId="53812" xr:uid="{E2B781E2-3EC2-487C-8BDC-E294B38C04B8}"/>
    <cellStyle name="Percent 2 2 3 3 2 2 3 3" xfId="18392" xr:uid="{0095EF1C-85FA-4A73-A10D-E97A755FFC6F}"/>
    <cellStyle name="Percent 2 2 3 3 2 2 3 4" xfId="32082" xr:uid="{4F4C0A9D-F003-4DDF-A66A-490160FDB100}"/>
    <cellStyle name="Percent 2 2 3 3 2 2 3 5" xfId="46966" xr:uid="{589603CC-54C4-4E04-86B8-32F41DB21AE4}"/>
    <cellStyle name="Percent 2 2 3 3 2 2 4" xfId="21814" xr:uid="{10F34B64-A018-4D3E-894C-D758E7947D5A}"/>
    <cellStyle name="Percent 2 2 3 3 2 2 4 2" xfId="35506" xr:uid="{70E3631E-ACAF-4241-BB49-01E039FA80BE}"/>
    <cellStyle name="Percent 2 2 3 3 2 2 4 3" xfId="50390" xr:uid="{D00867CD-A9F2-4B6C-8793-220DF85DB09C}"/>
    <cellStyle name="Percent 2 2 3 3 2 2 5" xfId="14970" xr:uid="{9CC9712C-B8F7-4471-B23A-7498756F946C}"/>
    <cellStyle name="Percent 2 2 3 3 2 2 6" xfId="28660" xr:uid="{C74AF0FB-8BD0-47EE-B33B-1C6ABB2B8F54}"/>
    <cellStyle name="Percent 2 2 3 3 2 2 7" xfId="43544" xr:uid="{F385E0F3-19D6-4568-AB8D-A28DCB9AE76A}"/>
    <cellStyle name="Percent 2 2 3 3 2 3" xfId="9835" xr:uid="{6ED04BAF-20F9-45F5-97BB-D28DA623D7CA}"/>
    <cellStyle name="Percent 2 2 3 3 2 3 2" xfId="13257" xr:uid="{B88DF95B-82C5-4D1C-ADCC-2F4DE832C586}"/>
    <cellStyle name="Percent 2 2 3 3 2 3 2 2" xfId="26947" xr:uid="{610F0277-A0A9-4B97-AC27-D60354B7A0CB}"/>
    <cellStyle name="Percent 2 2 3 3 2 3 2 2 2" xfId="40639" xr:uid="{4F8504AA-DD25-4603-909B-DC66D617F3EB}"/>
    <cellStyle name="Percent 2 2 3 3 2 3 2 2 3" xfId="55523" xr:uid="{009C923E-7B15-4499-BD81-AD7A1FC8A9AC}"/>
    <cellStyle name="Percent 2 2 3 3 2 3 2 3" xfId="20103" xr:uid="{4E6AD7B8-B2C4-4474-92FA-A21128C4B233}"/>
    <cellStyle name="Percent 2 2 3 3 2 3 2 4" xfId="33793" xr:uid="{8C7886A5-34BD-43FA-ADBD-8DF84CB808B7}"/>
    <cellStyle name="Percent 2 2 3 3 2 3 2 5" xfId="48677" xr:uid="{46F339D7-332C-4E49-87F3-F36241B820BD}"/>
    <cellStyle name="Percent 2 2 3 3 2 3 3" xfId="23525" xr:uid="{1577C64B-9272-41F8-8547-825E14765473}"/>
    <cellStyle name="Percent 2 2 3 3 2 3 3 2" xfId="37217" xr:uid="{11231AD2-201F-4EA8-9C0B-2D99E7F02C6D}"/>
    <cellStyle name="Percent 2 2 3 3 2 3 3 3" xfId="52101" xr:uid="{1C40A416-A1F9-47C8-9EDA-B4AE3D86BBC1}"/>
    <cellStyle name="Percent 2 2 3 3 2 3 4" xfId="16681" xr:uid="{72660949-C08C-4C32-8CDF-E32BE61A673B}"/>
    <cellStyle name="Percent 2 2 3 3 2 3 5" xfId="30371" xr:uid="{C075BB93-9B31-4C7D-8197-3299E35F6289}"/>
    <cellStyle name="Percent 2 2 3 3 2 3 6" xfId="45255" xr:uid="{D8991051-7127-452F-B02A-47A8E01E109A}"/>
    <cellStyle name="Percent 2 2 3 3 2 4" xfId="11545" xr:uid="{04E6D2DD-2A9D-4EA3-9071-E2A69B2B4C48}"/>
    <cellStyle name="Percent 2 2 3 3 2 4 2" xfId="25235" xr:uid="{31E27349-4E0B-415A-8E32-76ED613CF5F4}"/>
    <cellStyle name="Percent 2 2 3 3 2 4 2 2" xfId="38927" xr:uid="{1B174963-1B24-4F3F-A3A9-0B2FE7E5DF9C}"/>
    <cellStyle name="Percent 2 2 3 3 2 4 2 3" xfId="53811" xr:uid="{EC96C6C5-348C-4FDE-A71D-1C7FADAFAD9F}"/>
    <cellStyle name="Percent 2 2 3 3 2 4 3" xfId="18391" xr:uid="{DFAEB41D-A495-46CC-892A-C92CEBB4BDD5}"/>
    <cellStyle name="Percent 2 2 3 3 2 4 4" xfId="32081" xr:uid="{8D79C747-0672-47F5-ACE6-3051020B82A9}"/>
    <cellStyle name="Percent 2 2 3 3 2 4 5" xfId="46965" xr:uid="{CB740858-E620-4002-AB5A-64A5461C894B}"/>
    <cellStyle name="Percent 2 2 3 3 2 5" xfId="21813" xr:uid="{358D8BC9-357B-4DEA-BEB9-E30425A11308}"/>
    <cellStyle name="Percent 2 2 3 3 2 5 2" xfId="35505" xr:uid="{E9D79261-9A48-46A5-9EA6-B5E8996BDE63}"/>
    <cellStyle name="Percent 2 2 3 3 2 5 3" xfId="50389" xr:uid="{498A2EE6-2380-4815-8995-47475B30FFB4}"/>
    <cellStyle name="Percent 2 2 3 3 2 6" xfId="14969" xr:uid="{BBB68D82-37A6-4FC2-A227-C882689F76D4}"/>
    <cellStyle name="Percent 2 2 3 3 2 7" xfId="28659" xr:uid="{BC1D4BFD-2671-4C72-A6FA-0A635F132872}"/>
    <cellStyle name="Percent 2 2 3 3 2 8" xfId="43543" xr:uid="{8CE13EA2-6B41-4FF8-A82D-DF850B4A23ED}"/>
    <cellStyle name="Percent 2 2 3 3 3" xfId="8125" xr:uid="{9FD92B18-FBF1-4EE7-8078-66D84C1CDDD8}"/>
    <cellStyle name="Percent 2 2 3 3 3 2" xfId="9837" xr:uid="{435B259F-1417-454F-B5B7-B07738953A66}"/>
    <cellStyle name="Percent 2 2 3 3 3 2 2" xfId="13259" xr:uid="{EE7C9B37-5BCA-40CA-84C4-065DE378665D}"/>
    <cellStyle name="Percent 2 2 3 3 3 2 2 2" xfId="26949" xr:uid="{CCDE68C8-9A59-4CAC-8617-92ABA04DD220}"/>
    <cellStyle name="Percent 2 2 3 3 3 2 2 2 2" xfId="40641" xr:uid="{D9405D2C-15F3-44AA-80C7-98C0263B03CE}"/>
    <cellStyle name="Percent 2 2 3 3 3 2 2 2 3" xfId="55525" xr:uid="{8D750731-4CCB-4B0F-BEB7-6CC60CE86FAA}"/>
    <cellStyle name="Percent 2 2 3 3 3 2 2 3" xfId="20105" xr:uid="{EF37B50E-B218-484B-B231-E05D2264B7E9}"/>
    <cellStyle name="Percent 2 2 3 3 3 2 2 4" xfId="33795" xr:uid="{BE82572A-2A6A-448C-AC5E-204B75F0E421}"/>
    <cellStyle name="Percent 2 2 3 3 3 2 2 5" xfId="48679" xr:uid="{7B05E69C-7C67-44C4-B0E7-1705868BE10C}"/>
    <cellStyle name="Percent 2 2 3 3 3 2 3" xfId="23527" xr:uid="{F311DE9B-62FB-4B8F-AC40-EAABA011B308}"/>
    <cellStyle name="Percent 2 2 3 3 3 2 3 2" xfId="37219" xr:uid="{1D7E6CA6-E58E-4B8E-B1B9-F36E1D655BB0}"/>
    <cellStyle name="Percent 2 2 3 3 3 2 3 3" xfId="52103" xr:uid="{BB6E5107-F70D-4816-894A-EBA7D870271B}"/>
    <cellStyle name="Percent 2 2 3 3 3 2 4" xfId="16683" xr:uid="{BBA9CABB-C729-4B2E-8ED4-6508AAAC0BBE}"/>
    <cellStyle name="Percent 2 2 3 3 3 2 5" xfId="30373" xr:uid="{56790B88-869A-4910-B041-D2C35DD9F7E3}"/>
    <cellStyle name="Percent 2 2 3 3 3 2 6" xfId="45257" xr:uid="{CF2AF6BA-CC5D-44E9-939C-4B72F9221584}"/>
    <cellStyle name="Percent 2 2 3 3 3 3" xfId="11547" xr:uid="{FF5525B7-746C-4605-AFEF-414B0C728D30}"/>
    <cellStyle name="Percent 2 2 3 3 3 3 2" xfId="25237" xr:uid="{98E28173-42F5-45FC-BF66-F949FC5EAAEF}"/>
    <cellStyle name="Percent 2 2 3 3 3 3 2 2" xfId="38929" xr:uid="{873946DF-4CDE-4A9C-988A-8B50CF27CBAE}"/>
    <cellStyle name="Percent 2 2 3 3 3 3 2 3" xfId="53813" xr:uid="{F013157C-6935-4ACF-9166-20AF10DFE6A7}"/>
    <cellStyle name="Percent 2 2 3 3 3 3 3" xfId="18393" xr:uid="{058223F5-0802-4911-AAC6-C117330AE1BA}"/>
    <cellStyle name="Percent 2 2 3 3 3 3 4" xfId="32083" xr:uid="{D336A633-021A-4C67-AB2D-CD55EF55D972}"/>
    <cellStyle name="Percent 2 2 3 3 3 3 5" xfId="46967" xr:uid="{1BC8C664-E80B-406F-924D-0E446DD5E091}"/>
    <cellStyle name="Percent 2 2 3 3 3 4" xfId="21815" xr:uid="{D645DDEA-A936-4F93-8F22-E7EAF97EFB51}"/>
    <cellStyle name="Percent 2 2 3 3 3 4 2" xfId="35507" xr:uid="{28652831-80A2-4E47-B6F4-32043F1AB89E}"/>
    <cellStyle name="Percent 2 2 3 3 3 4 3" xfId="50391" xr:uid="{6CD3BFEF-6133-48A9-AD18-4868A8D6E0FA}"/>
    <cellStyle name="Percent 2 2 3 3 3 5" xfId="14971" xr:uid="{8539F050-8DD0-4020-A666-885E77FEABB8}"/>
    <cellStyle name="Percent 2 2 3 3 3 6" xfId="28661" xr:uid="{4B8B0723-6826-46F6-83D5-6A485B12568E}"/>
    <cellStyle name="Percent 2 2 3 3 3 7" xfId="43545" xr:uid="{C5DA07CE-1493-4C52-984C-AD6A4B9E4C01}"/>
    <cellStyle name="Percent 2 2 3 3 4" xfId="8126" xr:uid="{610A6A26-9FA6-4692-A8FE-0BACC7FC2A20}"/>
    <cellStyle name="Percent 2 2 3 3 4 2" xfId="9838" xr:uid="{6563BC48-6A4C-4AED-8210-15B26F8BF54B}"/>
    <cellStyle name="Percent 2 2 3 3 4 2 2" xfId="13260" xr:uid="{341E8155-A2D3-4C4C-A245-5A5F9F8231EF}"/>
    <cellStyle name="Percent 2 2 3 3 4 2 2 2" xfId="26950" xr:uid="{52FE770C-6BE8-4D56-8F8A-27C89BAA5200}"/>
    <cellStyle name="Percent 2 2 3 3 4 2 2 2 2" xfId="40642" xr:uid="{3195BCDF-3444-435A-A521-77C4B672D047}"/>
    <cellStyle name="Percent 2 2 3 3 4 2 2 2 3" xfId="55526" xr:uid="{D1BD8CE8-2C59-4EF1-A3A7-2FCA4C4B5F61}"/>
    <cellStyle name="Percent 2 2 3 3 4 2 2 3" xfId="20106" xr:uid="{779375D6-8CDB-4936-B068-224B65657EF7}"/>
    <cellStyle name="Percent 2 2 3 3 4 2 2 4" xfId="33796" xr:uid="{36E76A83-FA85-49E9-8382-CB3E1C1B933B}"/>
    <cellStyle name="Percent 2 2 3 3 4 2 2 5" xfId="48680" xr:uid="{48A2C041-EB1C-40AA-928A-636C1F93441F}"/>
    <cellStyle name="Percent 2 2 3 3 4 2 3" xfId="23528" xr:uid="{563A2314-7E33-4971-A1A5-453AB5986ADF}"/>
    <cellStyle name="Percent 2 2 3 3 4 2 3 2" xfId="37220" xr:uid="{0C97234D-CA83-431B-908B-1AA30DFE8DDB}"/>
    <cellStyle name="Percent 2 2 3 3 4 2 3 3" xfId="52104" xr:uid="{7C932FB1-A16A-4E49-95DA-D126127005AC}"/>
    <cellStyle name="Percent 2 2 3 3 4 2 4" xfId="16684" xr:uid="{AE4294E1-2979-4EE9-91B4-2BE9157C2832}"/>
    <cellStyle name="Percent 2 2 3 3 4 2 5" xfId="30374" xr:uid="{84B26D00-8DBD-4817-ADFE-5B450569F1B0}"/>
    <cellStyle name="Percent 2 2 3 3 4 2 6" xfId="45258" xr:uid="{A794346A-B96C-4734-8FC2-F4C30410A72E}"/>
    <cellStyle name="Percent 2 2 3 3 4 3" xfId="11548" xr:uid="{01AEEC84-0748-4124-BB43-8A877CC741C9}"/>
    <cellStyle name="Percent 2 2 3 3 4 3 2" xfId="25238" xr:uid="{25ED54C9-B2FB-4DDE-83E9-52B0E21D9113}"/>
    <cellStyle name="Percent 2 2 3 3 4 3 2 2" xfId="38930" xr:uid="{29A21F39-B9FC-43E3-B8B1-9C69C09124EE}"/>
    <cellStyle name="Percent 2 2 3 3 4 3 2 3" xfId="53814" xr:uid="{56020341-65AB-4602-8DDD-DB67B7256043}"/>
    <cellStyle name="Percent 2 2 3 3 4 3 3" xfId="18394" xr:uid="{D6D173C0-A420-4BD1-9940-E67B9F1001ED}"/>
    <cellStyle name="Percent 2 2 3 3 4 3 4" xfId="32084" xr:uid="{702FF871-93AC-419C-81F7-D669F1B795C4}"/>
    <cellStyle name="Percent 2 2 3 3 4 3 5" xfId="46968" xr:uid="{1D7695B7-2433-4EFC-AE00-FFCBEEDC4C03}"/>
    <cellStyle name="Percent 2 2 3 3 4 4" xfId="21816" xr:uid="{E96B2437-74F5-4AE5-96F4-D85231389938}"/>
    <cellStyle name="Percent 2 2 3 3 4 4 2" xfId="35508" xr:uid="{C69B5537-E63E-4D0F-991A-85871C0298E9}"/>
    <cellStyle name="Percent 2 2 3 3 4 4 3" xfId="50392" xr:uid="{C751E992-0678-462C-948A-CA0305CD6EAE}"/>
    <cellStyle name="Percent 2 2 3 3 4 5" xfId="14972" xr:uid="{0A1A4C2E-D653-4C58-B7A4-F70DFD934A7F}"/>
    <cellStyle name="Percent 2 2 3 3 4 6" xfId="28662" xr:uid="{AD1D1540-C393-4CC5-A74B-2A2EAE0A5080}"/>
    <cellStyle name="Percent 2 2 3 3 4 7" xfId="43546" xr:uid="{8A92AC84-AF7E-47C6-8D1E-3B0A85570745}"/>
    <cellStyle name="Percent 2 2 3 3 5" xfId="9834" xr:uid="{602D4D33-1662-4044-8720-5A28E24873E2}"/>
    <cellStyle name="Percent 2 2 3 3 5 2" xfId="13256" xr:uid="{655701DB-4194-4B80-AD83-A96F26E0528A}"/>
    <cellStyle name="Percent 2 2 3 3 5 2 2" xfId="26946" xr:uid="{27B367C1-121A-4C3C-B0DB-64D5CC9DEC2C}"/>
    <cellStyle name="Percent 2 2 3 3 5 2 2 2" xfId="40638" xr:uid="{55FD44C4-1C7A-4CEF-B5C1-E241373565C4}"/>
    <cellStyle name="Percent 2 2 3 3 5 2 2 3" xfId="55522" xr:uid="{58D93E3A-0529-423C-9E97-21B33E62DD43}"/>
    <cellStyle name="Percent 2 2 3 3 5 2 3" xfId="20102" xr:uid="{E8350114-E933-4386-9530-DD08CCF50911}"/>
    <cellStyle name="Percent 2 2 3 3 5 2 4" xfId="33792" xr:uid="{D636E1F2-3326-4B3A-8FE6-632C2392697F}"/>
    <cellStyle name="Percent 2 2 3 3 5 2 5" xfId="48676" xr:uid="{1AEB19A4-488D-46FD-B239-5DFB9C37B93E}"/>
    <cellStyle name="Percent 2 2 3 3 5 3" xfId="23524" xr:uid="{7D36BF94-007D-48C0-876B-148CD896BF3D}"/>
    <cellStyle name="Percent 2 2 3 3 5 3 2" xfId="37216" xr:uid="{5AC17BDC-7A40-4710-95C7-B084ACB88B75}"/>
    <cellStyle name="Percent 2 2 3 3 5 3 3" xfId="52100" xr:uid="{6565ED8C-501D-495F-AF0E-ABAEF2C3ABF5}"/>
    <cellStyle name="Percent 2 2 3 3 5 4" xfId="16680" xr:uid="{4A151E30-327E-4256-A17D-9EEDFE8D70A0}"/>
    <cellStyle name="Percent 2 2 3 3 5 5" xfId="30370" xr:uid="{476688DA-7CA8-466B-A5AC-840BD6672E42}"/>
    <cellStyle name="Percent 2 2 3 3 5 6" xfId="45254" xr:uid="{323F1E6A-D027-4F6B-8EF6-F17239EF7DE8}"/>
    <cellStyle name="Percent 2 2 3 3 6" xfId="11544" xr:uid="{D22E749A-CE58-41BE-B158-4BE6D708EFDE}"/>
    <cellStyle name="Percent 2 2 3 3 6 2" xfId="25234" xr:uid="{D9EF9680-32D2-490E-B59C-F3CA89B54461}"/>
    <cellStyle name="Percent 2 2 3 3 6 2 2" xfId="38926" xr:uid="{174B3E6C-1F35-45CE-97EB-C6477ED7C5A4}"/>
    <cellStyle name="Percent 2 2 3 3 6 2 3" xfId="53810" xr:uid="{58F9B2F4-4D35-4617-B63C-37D6DE78DC9C}"/>
    <cellStyle name="Percent 2 2 3 3 6 3" xfId="18390" xr:uid="{340C76FE-3447-4136-8132-A6062CEFC61E}"/>
    <cellStyle name="Percent 2 2 3 3 6 4" xfId="32080" xr:uid="{64D73D9A-A9FF-4E8A-BF82-FFD9C440929E}"/>
    <cellStyle name="Percent 2 2 3 3 6 5" xfId="46964" xr:uid="{56A78A5F-372A-46F2-BFA6-4169348302CF}"/>
    <cellStyle name="Percent 2 2 3 3 7" xfId="21812" xr:uid="{A01BC86E-EF4C-46E3-BAAD-ABF816C517E4}"/>
    <cellStyle name="Percent 2 2 3 3 7 2" xfId="35504" xr:uid="{6D827677-8B9D-40D7-BBB8-811004FBF1D2}"/>
    <cellStyle name="Percent 2 2 3 3 7 3" xfId="50388" xr:uid="{98FD421E-2FB0-4ACC-9716-754A06A63C1C}"/>
    <cellStyle name="Percent 2 2 3 3 8" xfId="14968" xr:uid="{58EB21CA-05FC-4840-8C71-E8CD7E15637E}"/>
    <cellStyle name="Percent 2 2 3 3 9" xfId="28658" xr:uid="{12F7CC90-9A81-48F9-8B45-7858239F92CF}"/>
    <cellStyle name="Percent 2 2 3 4" xfId="8127" xr:uid="{1F573944-2128-4968-8B35-E8599B02A95B}"/>
    <cellStyle name="Percent 2 2 3 4 2" xfId="8128" xr:uid="{430A6000-C0D7-4A4D-95F5-5B4C05D96768}"/>
    <cellStyle name="Percent 2 2 3 4 2 2" xfId="9840" xr:uid="{70EF62E5-A4C6-46EF-ADAC-8BBA16927676}"/>
    <cellStyle name="Percent 2 2 3 4 2 2 2" xfId="13262" xr:uid="{70A399AB-4D56-4C6E-A8A6-A7FC259B36B1}"/>
    <cellStyle name="Percent 2 2 3 4 2 2 2 2" xfId="26952" xr:uid="{AE4878E7-6EAC-4EBF-B2D3-C93F7BE0F0D5}"/>
    <cellStyle name="Percent 2 2 3 4 2 2 2 2 2" xfId="40644" xr:uid="{FA71C77E-60FE-4691-8EB0-B30A7EB4BF2A}"/>
    <cellStyle name="Percent 2 2 3 4 2 2 2 2 3" xfId="55528" xr:uid="{B0697F03-AB68-47DC-AF35-87C64E0F32AC}"/>
    <cellStyle name="Percent 2 2 3 4 2 2 2 3" xfId="20108" xr:uid="{40AD8635-118E-4488-9C15-1F7ADAB1D5F1}"/>
    <cellStyle name="Percent 2 2 3 4 2 2 2 4" xfId="33798" xr:uid="{B65CFD9F-FB24-43CB-9452-77388CA339E1}"/>
    <cellStyle name="Percent 2 2 3 4 2 2 2 5" xfId="48682" xr:uid="{BF90BCA5-286A-4361-BF9A-8715A4182DD9}"/>
    <cellStyle name="Percent 2 2 3 4 2 2 3" xfId="23530" xr:uid="{AD01C7F3-03D9-491B-AD86-C1662B15DD3C}"/>
    <cellStyle name="Percent 2 2 3 4 2 2 3 2" xfId="37222" xr:uid="{314DB5DF-4F02-4D4B-802B-9BA520A2E60C}"/>
    <cellStyle name="Percent 2 2 3 4 2 2 3 3" xfId="52106" xr:uid="{8F72A4B3-E2D7-4954-9369-9BD85B66CF55}"/>
    <cellStyle name="Percent 2 2 3 4 2 2 4" xfId="16686" xr:uid="{91235C2B-1AC7-4C4C-A5A7-7D58A562AEFD}"/>
    <cellStyle name="Percent 2 2 3 4 2 2 5" xfId="30376" xr:uid="{BAF46215-FCE1-4F20-992B-A4DD5B65570B}"/>
    <cellStyle name="Percent 2 2 3 4 2 2 6" xfId="45260" xr:uid="{13ED2DF4-FFBB-43B9-AD71-020D20751E65}"/>
    <cellStyle name="Percent 2 2 3 4 2 3" xfId="11550" xr:uid="{771597F8-FBBB-4183-B98F-BEADDF431CDF}"/>
    <cellStyle name="Percent 2 2 3 4 2 3 2" xfId="25240" xr:uid="{4540A80C-104C-49D6-B66B-7B67C1E48085}"/>
    <cellStyle name="Percent 2 2 3 4 2 3 2 2" xfId="38932" xr:uid="{10BF764C-B2BC-4F24-982E-2B842C7174FC}"/>
    <cellStyle name="Percent 2 2 3 4 2 3 2 3" xfId="53816" xr:uid="{3AE6281D-5D0C-409F-8715-1451D814035C}"/>
    <cellStyle name="Percent 2 2 3 4 2 3 3" xfId="18396" xr:uid="{C65D1489-5F82-4F19-BA42-2413A0BC36E4}"/>
    <cellStyle name="Percent 2 2 3 4 2 3 4" xfId="32086" xr:uid="{4A6A27EB-C500-4696-8FC4-A6943E03108E}"/>
    <cellStyle name="Percent 2 2 3 4 2 3 5" xfId="46970" xr:uid="{DC9356D9-B544-4126-8066-D7946C606E2E}"/>
    <cellStyle name="Percent 2 2 3 4 2 4" xfId="21818" xr:uid="{C674FA10-4C01-41C6-98AA-3EFC6F75BED9}"/>
    <cellStyle name="Percent 2 2 3 4 2 4 2" xfId="35510" xr:uid="{00B4B079-E6CB-46D5-8588-121031EC1774}"/>
    <cellStyle name="Percent 2 2 3 4 2 4 3" xfId="50394" xr:uid="{BD7397A3-4D31-4621-98F2-6AE1533D4365}"/>
    <cellStyle name="Percent 2 2 3 4 2 5" xfId="14974" xr:uid="{C2EE81C6-959F-4341-A2C2-92056A2A40D1}"/>
    <cellStyle name="Percent 2 2 3 4 2 6" xfId="28664" xr:uid="{726591F1-3995-46F7-B507-E14EC1D3043B}"/>
    <cellStyle name="Percent 2 2 3 4 2 7" xfId="43548" xr:uid="{E72019F9-2A15-433D-B958-41FBB414CF32}"/>
    <cellStyle name="Percent 2 2 3 4 3" xfId="9839" xr:uid="{6C7797E7-7C95-45D4-BD45-95E7D030CA2E}"/>
    <cellStyle name="Percent 2 2 3 4 3 2" xfId="13261" xr:uid="{40190C3A-CE4E-41AD-8B30-7C4D11DD425D}"/>
    <cellStyle name="Percent 2 2 3 4 3 2 2" xfId="26951" xr:uid="{B510A3BA-E496-43AC-B9EF-370544A5F583}"/>
    <cellStyle name="Percent 2 2 3 4 3 2 2 2" xfId="40643" xr:uid="{9D0C8A8F-BAE3-4645-85FB-BFA5B37B5FE8}"/>
    <cellStyle name="Percent 2 2 3 4 3 2 2 3" xfId="55527" xr:uid="{A8620A13-0449-46AA-BBE1-159FF8746F21}"/>
    <cellStyle name="Percent 2 2 3 4 3 2 3" xfId="20107" xr:uid="{8ED0F097-2642-4F53-91AE-E6FC4691A89F}"/>
    <cellStyle name="Percent 2 2 3 4 3 2 4" xfId="33797" xr:uid="{2976FF2C-C435-4FE3-81DF-16818D92745E}"/>
    <cellStyle name="Percent 2 2 3 4 3 2 5" xfId="48681" xr:uid="{433DD486-CF2C-4925-A08D-ED59DCB4477E}"/>
    <cellStyle name="Percent 2 2 3 4 3 3" xfId="23529" xr:uid="{26F2CA07-E2DE-4BDE-816B-54294A486B47}"/>
    <cellStyle name="Percent 2 2 3 4 3 3 2" xfId="37221" xr:uid="{DA71D905-2402-491F-9AE7-29802DC50B2A}"/>
    <cellStyle name="Percent 2 2 3 4 3 3 3" xfId="52105" xr:uid="{7F371EFF-2D60-4884-863B-AECC80BBC03C}"/>
    <cellStyle name="Percent 2 2 3 4 3 4" xfId="16685" xr:uid="{C5C3E143-BE17-490D-8787-2F7B1DBEACC5}"/>
    <cellStyle name="Percent 2 2 3 4 3 5" xfId="30375" xr:uid="{9AAC8630-1353-4148-979B-9E1AF85E595A}"/>
    <cellStyle name="Percent 2 2 3 4 3 6" xfId="45259" xr:uid="{FB9209FE-72FF-4212-ABC1-A5A86C042A75}"/>
    <cellStyle name="Percent 2 2 3 4 4" xfId="11549" xr:uid="{C826E1B4-AD85-4592-9283-3B7718E51406}"/>
    <cellStyle name="Percent 2 2 3 4 4 2" xfId="25239" xr:uid="{608E4250-347A-4208-B274-5B23DC4B31BB}"/>
    <cellStyle name="Percent 2 2 3 4 4 2 2" xfId="38931" xr:uid="{DC1DEBFA-1C8B-4053-8873-81D70110E275}"/>
    <cellStyle name="Percent 2 2 3 4 4 2 3" xfId="53815" xr:uid="{F834EECA-071E-42CF-9DAB-9E7EF4089001}"/>
    <cellStyle name="Percent 2 2 3 4 4 3" xfId="18395" xr:uid="{52C62C2E-B18D-4415-9835-BE393CAD2CFB}"/>
    <cellStyle name="Percent 2 2 3 4 4 4" xfId="32085" xr:uid="{82954E67-6A1D-4436-B3A5-4FFBD24C189F}"/>
    <cellStyle name="Percent 2 2 3 4 4 5" xfId="46969" xr:uid="{B2AEB433-B7C9-4082-9654-13F470CB82DE}"/>
    <cellStyle name="Percent 2 2 3 4 5" xfId="21817" xr:uid="{C720FF5A-F45D-44CC-8AC9-064FDECADF0F}"/>
    <cellStyle name="Percent 2 2 3 4 5 2" xfId="35509" xr:uid="{3C86CAF9-C182-4438-81F8-7196027C438D}"/>
    <cellStyle name="Percent 2 2 3 4 5 3" xfId="50393" xr:uid="{7F59E909-8E98-43B0-9A91-AB2E5BA2B629}"/>
    <cellStyle name="Percent 2 2 3 4 6" xfId="14973" xr:uid="{27AEC00F-67DF-49D2-9FB3-2D089A4F448C}"/>
    <cellStyle name="Percent 2 2 3 4 7" xfId="28663" xr:uid="{A63C15A7-9D84-43FB-AE07-E987EF8F9596}"/>
    <cellStyle name="Percent 2 2 3 4 8" xfId="43547" xr:uid="{9A08023C-53C2-4401-BF42-4D8BF2BEB1DF}"/>
    <cellStyle name="Percent 2 2 3 5" xfId="8129" xr:uid="{DF4943DE-B1DC-4B7D-9ED0-36A1508B523F}"/>
    <cellStyle name="Percent 2 2 3 5 2" xfId="9841" xr:uid="{7CEF5EEE-650D-455A-ACA7-A00ED57CB796}"/>
    <cellStyle name="Percent 2 2 3 5 2 2" xfId="13263" xr:uid="{DA6E0D48-A204-44BF-869C-91D8B37F4E56}"/>
    <cellStyle name="Percent 2 2 3 5 2 2 2" xfId="26953" xr:uid="{1E698B15-4A08-4D7C-A38D-DEB313EE4C5E}"/>
    <cellStyle name="Percent 2 2 3 5 2 2 2 2" xfId="40645" xr:uid="{22740383-E875-4CAF-AD57-D4D1E352370D}"/>
    <cellStyle name="Percent 2 2 3 5 2 2 2 3" xfId="55529" xr:uid="{0FA98150-23D3-4E40-8813-550E902158B7}"/>
    <cellStyle name="Percent 2 2 3 5 2 2 3" xfId="20109" xr:uid="{D8071D5D-B0BE-49CB-910C-EA3CDBFDA7C3}"/>
    <cellStyle name="Percent 2 2 3 5 2 2 4" xfId="33799" xr:uid="{E454A414-03AA-49E6-ACD6-D13CCCF16F97}"/>
    <cellStyle name="Percent 2 2 3 5 2 2 5" xfId="48683" xr:uid="{CCF399FB-5C0C-42A7-BEC9-3BD18BECB6D6}"/>
    <cellStyle name="Percent 2 2 3 5 2 3" xfId="23531" xr:uid="{9194AE39-0241-437B-A8A3-7EC67DF017AA}"/>
    <cellStyle name="Percent 2 2 3 5 2 3 2" xfId="37223" xr:uid="{2C235A03-55B6-499E-9A0E-FD2942EA6A05}"/>
    <cellStyle name="Percent 2 2 3 5 2 3 3" xfId="52107" xr:uid="{6095C389-B981-45D6-8A45-40493F43FE79}"/>
    <cellStyle name="Percent 2 2 3 5 2 4" xfId="16687" xr:uid="{29B09381-C770-452B-989B-1BB3E0FE1D0D}"/>
    <cellStyle name="Percent 2 2 3 5 2 5" xfId="30377" xr:uid="{2F2F0A1E-67C2-4290-83D3-68946F63EC8F}"/>
    <cellStyle name="Percent 2 2 3 5 2 6" xfId="45261" xr:uid="{F1CD5DCB-12D2-419D-BAFA-1D6355F97EC9}"/>
    <cellStyle name="Percent 2 2 3 5 3" xfId="11551" xr:uid="{5773755B-BF0E-4097-BC05-23DD6111FC24}"/>
    <cellStyle name="Percent 2 2 3 5 3 2" xfId="25241" xr:uid="{5190C06A-FBD2-4E1E-855E-E6587AA3434C}"/>
    <cellStyle name="Percent 2 2 3 5 3 2 2" xfId="38933" xr:uid="{E3DC1237-FACD-45B0-BDC8-6961F52A1B85}"/>
    <cellStyle name="Percent 2 2 3 5 3 2 3" xfId="53817" xr:uid="{FED0FF7B-7FC3-45A9-A4AF-035CB93D0738}"/>
    <cellStyle name="Percent 2 2 3 5 3 3" xfId="18397" xr:uid="{505B6732-A0FE-4E0D-8B4C-24F429B416F5}"/>
    <cellStyle name="Percent 2 2 3 5 3 4" xfId="32087" xr:uid="{FD74A1A0-45D7-414A-BAC3-E11274B295EB}"/>
    <cellStyle name="Percent 2 2 3 5 3 5" xfId="46971" xr:uid="{C53B614A-F2E0-4E0E-B89F-BA219F5E3AC6}"/>
    <cellStyle name="Percent 2 2 3 5 4" xfId="21819" xr:uid="{815370FF-164E-4D4A-8C20-C5E157125706}"/>
    <cellStyle name="Percent 2 2 3 5 4 2" xfId="35511" xr:uid="{DCE1F0BC-2389-4605-8697-DCFE48FACC87}"/>
    <cellStyle name="Percent 2 2 3 5 4 3" xfId="50395" xr:uid="{C193E0DD-B923-4517-9BDA-609D83E1BD29}"/>
    <cellStyle name="Percent 2 2 3 5 5" xfId="14975" xr:uid="{0F666FC9-A359-4785-9A1F-53D80DBB996C}"/>
    <cellStyle name="Percent 2 2 3 5 6" xfId="28665" xr:uid="{EFED1055-0919-403C-9536-A79F502F2B39}"/>
    <cellStyle name="Percent 2 2 3 5 7" xfId="43549" xr:uid="{938B836B-691D-45F9-9377-8163063BC6AF}"/>
    <cellStyle name="Percent 2 2 3 6" xfId="8130" xr:uid="{97B72864-492D-4C2D-B234-979155DFE347}"/>
    <cellStyle name="Percent 2 2 3 6 2" xfId="9842" xr:uid="{A84DE0A6-3312-4E28-A0A5-60B354A67FFB}"/>
    <cellStyle name="Percent 2 2 3 6 2 2" xfId="13264" xr:uid="{222BF941-D15E-4845-A1E9-08D017B636A2}"/>
    <cellStyle name="Percent 2 2 3 6 2 2 2" xfId="26954" xr:uid="{BF3177C7-0381-4094-974D-91A26B50D1BE}"/>
    <cellStyle name="Percent 2 2 3 6 2 2 2 2" xfId="40646" xr:uid="{B11F5339-AB6D-4E4E-AECD-2D75C069DA5B}"/>
    <cellStyle name="Percent 2 2 3 6 2 2 2 3" xfId="55530" xr:uid="{5AE3CC95-DA48-469F-A4B3-1F8167C3D9AE}"/>
    <cellStyle name="Percent 2 2 3 6 2 2 3" xfId="20110" xr:uid="{9D87C520-F1F7-4B0C-A53C-B09325199907}"/>
    <cellStyle name="Percent 2 2 3 6 2 2 4" xfId="33800" xr:uid="{D9A5DE3C-88E4-4DD6-941E-52B6AD625E18}"/>
    <cellStyle name="Percent 2 2 3 6 2 2 5" xfId="48684" xr:uid="{C9643C09-769B-4A66-8B1F-A41444C78248}"/>
    <cellStyle name="Percent 2 2 3 6 2 3" xfId="23532" xr:uid="{97EB4D3E-E6ED-4628-9616-E00B7486D1B6}"/>
    <cellStyle name="Percent 2 2 3 6 2 3 2" xfId="37224" xr:uid="{FDE56845-C526-40D7-BA1D-D5B8060FB834}"/>
    <cellStyle name="Percent 2 2 3 6 2 3 3" xfId="52108" xr:uid="{CCF7345B-04A7-4E7B-8E16-690F16B5C776}"/>
    <cellStyle name="Percent 2 2 3 6 2 4" xfId="16688" xr:uid="{424262E9-8645-4734-B52A-A748EFA6F7E7}"/>
    <cellStyle name="Percent 2 2 3 6 2 5" xfId="30378" xr:uid="{C8EB2119-ED0C-412D-95E4-96338F4E2A14}"/>
    <cellStyle name="Percent 2 2 3 6 2 6" xfId="45262" xr:uid="{19051002-0B33-4260-92AF-7EF2E887488A}"/>
    <cellStyle name="Percent 2 2 3 6 3" xfId="11552" xr:uid="{20D6992E-81F2-45DA-9AC3-4044387FEA57}"/>
    <cellStyle name="Percent 2 2 3 6 3 2" xfId="25242" xr:uid="{1DA2387C-2ED2-404A-BCC4-23C7ED51FA3C}"/>
    <cellStyle name="Percent 2 2 3 6 3 2 2" xfId="38934" xr:uid="{212309E1-CF76-4153-90FD-402DF173D4BE}"/>
    <cellStyle name="Percent 2 2 3 6 3 2 3" xfId="53818" xr:uid="{49EC4B56-646C-4350-9704-7AD590FC369E}"/>
    <cellStyle name="Percent 2 2 3 6 3 3" xfId="18398" xr:uid="{12E7879B-006F-4C53-A234-5D7728B77EC5}"/>
    <cellStyle name="Percent 2 2 3 6 3 4" xfId="32088" xr:uid="{5CDE0173-D55A-4FF0-A56C-20FD1A309BB1}"/>
    <cellStyle name="Percent 2 2 3 6 3 5" xfId="46972" xr:uid="{FB3A4E2A-0789-4D75-BDC2-309C3CE1EF8D}"/>
    <cellStyle name="Percent 2 2 3 6 4" xfId="21820" xr:uid="{BE897A5D-1D38-448D-965E-395EFD6C8ADD}"/>
    <cellStyle name="Percent 2 2 3 6 4 2" xfId="35512" xr:uid="{EBD01130-855C-4DA8-8516-42D3229C26B8}"/>
    <cellStyle name="Percent 2 2 3 6 4 3" xfId="50396" xr:uid="{0BC0904A-8ADC-40C9-8931-2B8B18E94B3C}"/>
    <cellStyle name="Percent 2 2 3 6 5" xfId="14976" xr:uid="{705E7FB3-E95F-40DE-BC1C-4298CFFD2A2A}"/>
    <cellStyle name="Percent 2 2 3 6 6" xfId="28666" xr:uid="{54E0AC6D-C206-47AB-9DB4-0D41D353F13E}"/>
    <cellStyle name="Percent 2 2 3 6 7" xfId="43550" xr:uid="{A7BF94DD-C89A-4F5A-BDE8-48BA2A6BDFAB}"/>
    <cellStyle name="Percent 2 2 3 7" xfId="9828" xr:uid="{725CF2AC-4A96-40E3-8F02-4D18F51DFFB4}"/>
    <cellStyle name="Percent 2 2 3 7 2" xfId="13250" xr:uid="{1F22530B-D7C2-481C-825F-EBACA00A7C4D}"/>
    <cellStyle name="Percent 2 2 3 7 2 2" xfId="26940" xr:uid="{B965F790-BE44-4231-9CD8-7BDD8DFABC8F}"/>
    <cellStyle name="Percent 2 2 3 7 2 2 2" xfId="40632" xr:uid="{A01F7A0F-8DC5-4552-AE4B-67665B6D19B6}"/>
    <cellStyle name="Percent 2 2 3 7 2 2 3" xfId="55516" xr:uid="{532916E6-E516-473E-8500-926B5C81649B}"/>
    <cellStyle name="Percent 2 2 3 7 2 3" xfId="20096" xr:uid="{F35B689D-D17E-4A82-AA49-18DBD7E4C4A8}"/>
    <cellStyle name="Percent 2 2 3 7 2 4" xfId="33786" xr:uid="{2671DF3D-052A-4C24-ADD0-843CBB247BA9}"/>
    <cellStyle name="Percent 2 2 3 7 2 5" xfId="48670" xr:uid="{6D51ED79-73A4-4CC9-B21E-30C319FFA9A1}"/>
    <cellStyle name="Percent 2 2 3 7 3" xfId="23518" xr:uid="{BA9C25E6-2AE3-4CE5-ABDB-1053C67D05A0}"/>
    <cellStyle name="Percent 2 2 3 7 3 2" xfId="37210" xr:uid="{92231EC9-E354-4831-B886-C562DECA29FA}"/>
    <cellStyle name="Percent 2 2 3 7 3 3" xfId="52094" xr:uid="{B61611AD-76A9-4D98-BF48-FB19F942A2F5}"/>
    <cellStyle name="Percent 2 2 3 7 4" xfId="16674" xr:uid="{D06062C2-6900-4E3A-A526-BB0FADCA5482}"/>
    <cellStyle name="Percent 2 2 3 7 5" xfId="30364" xr:uid="{02000C86-6D80-478F-8870-F0D7B72D393B}"/>
    <cellStyle name="Percent 2 2 3 7 6" xfId="45248" xr:uid="{F50F934A-8747-414A-ABD7-B6D28736DFD1}"/>
    <cellStyle name="Percent 2 2 3 8" xfId="11538" xr:uid="{93B8FB93-A2D7-40C3-8681-563B7134BA5F}"/>
    <cellStyle name="Percent 2 2 3 8 2" xfId="25228" xr:uid="{A0E45CE6-406C-47D8-ADF7-52570A570CC0}"/>
    <cellStyle name="Percent 2 2 3 8 2 2" xfId="38920" xr:uid="{07D7D264-8959-45B0-8BC4-B36DD8BDC177}"/>
    <cellStyle name="Percent 2 2 3 8 2 3" xfId="53804" xr:uid="{AE5C87AA-9CC9-4607-A57A-F9E061FE026E}"/>
    <cellStyle name="Percent 2 2 3 8 3" xfId="18384" xr:uid="{7712A7A7-38BE-4DF0-96BE-DF012A9C8ED7}"/>
    <cellStyle name="Percent 2 2 3 8 4" xfId="32074" xr:uid="{3DAA51DA-845A-41C4-AEA0-25571BE43DA2}"/>
    <cellStyle name="Percent 2 2 3 8 5" xfId="46958" xr:uid="{2A1CA3FB-C682-4B5C-A355-69B2812B6EBD}"/>
    <cellStyle name="Percent 2 2 3 9" xfId="21806" xr:uid="{795A7A5F-0576-417A-A267-60158D2E98F4}"/>
    <cellStyle name="Percent 2 2 3 9 2" xfId="35498" xr:uid="{3CF316F8-8129-4B91-A556-D1051C88BE83}"/>
    <cellStyle name="Percent 2 2 3 9 3" xfId="50382" xr:uid="{FDBA3105-6953-4773-BBA7-7205510D2831}"/>
    <cellStyle name="Percent 2 2 4" xfId="8131" xr:uid="{4ABD106B-8A3F-4859-99EB-E02E51893D29}"/>
    <cellStyle name="Percent 2 2 4 10" xfId="14977" xr:uid="{0AD03070-D70D-4F73-AD6B-BD210867443D}"/>
    <cellStyle name="Percent 2 2 4 11" xfId="28667" xr:uid="{0559338F-6D27-4CFB-9490-B2D003B945F2}"/>
    <cellStyle name="Percent 2 2 4 12" xfId="43551" xr:uid="{4D268DAA-7205-4C7E-941A-1BAC12ACFB5E}"/>
    <cellStyle name="Percent 2 2 4 2" xfId="8132" xr:uid="{95638A4F-E2F5-42B1-B728-E44FF089F954}"/>
    <cellStyle name="Percent 2 2 4 2 10" xfId="43552" xr:uid="{8A76BE9D-7432-4438-9811-68CA5F88D64B}"/>
    <cellStyle name="Percent 2 2 4 2 2" xfId="8133" xr:uid="{DB35DB20-47C4-4D51-8EE9-192D87E8E2F3}"/>
    <cellStyle name="Percent 2 2 4 2 2 2" xfId="8134" xr:uid="{F1551DA6-34A1-4BD4-A05E-3B7D0D75CC23}"/>
    <cellStyle name="Percent 2 2 4 2 2 2 2" xfId="9846" xr:uid="{57E37EF2-D74C-4433-98D3-163823487945}"/>
    <cellStyle name="Percent 2 2 4 2 2 2 2 2" xfId="13268" xr:uid="{78270719-DC60-483D-BB5E-087948CD3CE7}"/>
    <cellStyle name="Percent 2 2 4 2 2 2 2 2 2" xfId="26958" xr:uid="{FF2B6858-2470-41B9-8BB1-9D03559F53A3}"/>
    <cellStyle name="Percent 2 2 4 2 2 2 2 2 2 2" xfId="40650" xr:uid="{5702A68E-03CE-4F98-B884-ED8984FB07C0}"/>
    <cellStyle name="Percent 2 2 4 2 2 2 2 2 2 3" xfId="55534" xr:uid="{BC724171-D931-4042-84DB-D958426783F8}"/>
    <cellStyle name="Percent 2 2 4 2 2 2 2 2 3" xfId="20114" xr:uid="{213D956F-E464-4CC5-85DF-BCEE86E0BBE9}"/>
    <cellStyle name="Percent 2 2 4 2 2 2 2 2 4" xfId="33804" xr:uid="{7717E49F-77AE-4EB1-821B-B5F9C2F9642A}"/>
    <cellStyle name="Percent 2 2 4 2 2 2 2 2 5" xfId="48688" xr:uid="{D767256C-92BE-4A8C-AA60-69A406A393FF}"/>
    <cellStyle name="Percent 2 2 4 2 2 2 2 3" xfId="23536" xr:uid="{0E6788C6-55F3-41CB-A2B0-F37B117DD6FA}"/>
    <cellStyle name="Percent 2 2 4 2 2 2 2 3 2" xfId="37228" xr:uid="{04D6E55D-472D-4A30-8F66-8D98971C2521}"/>
    <cellStyle name="Percent 2 2 4 2 2 2 2 3 3" xfId="52112" xr:uid="{F7ADE3B6-9A65-4EB9-8337-8CCBDCA0B0E5}"/>
    <cellStyle name="Percent 2 2 4 2 2 2 2 4" xfId="16692" xr:uid="{9170253F-73B6-47EF-B805-E9474291211F}"/>
    <cellStyle name="Percent 2 2 4 2 2 2 2 5" xfId="30382" xr:uid="{9EBD07D1-C133-44A6-A5F2-18E9FE422886}"/>
    <cellStyle name="Percent 2 2 4 2 2 2 2 6" xfId="45266" xr:uid="{89880F95-0C60-4769-B7F5-2B4C8A7CD51E}"/>
    <cellStyle name="Percent 2 2 4 2 2 2 3" xfId="11556" xr:uid="{9F22BC64-CCFA-4924-9160-2878DBB5A4AC}"/>
    <cellStyle name="Percent 2 2 4 2 2 2 3 2" xfId="25246" xr:uid="{BB6E1C44-1611-48EB-837A-B364806255CC}"/>
    <cellStyle name="Percent 2 2 4 2 2 2 3 2 2" xfId="38938" xr:uid="{C532AB8E-9B26-4D94-8294-ED049FD072C2}"/>
    <cellStyle name="Percent 2 2 4 2 2 2 3 2 3" xfId="53822" xr:uid="{E2ABE9EA-1132-4CA7-838C-C4F313F8A4B1}"/>
    <cellStyle name="Percent 2 2 4 2 2 2 3 3" xfId="18402" xr:uid="{378A2905-6928-479F-A91F-6B26E24F4A84}"/>
    <cellStyle name="Percent 2 2 4 2 2 2 3 4" xfId="32092" xr:uid="{7860848C-D6FE-425B-96B9-478B2164698D}"/>
    <cellStyle name="Percent 2 2 4 2 2 2 3 5" xfId="46976" xr:uid="{0E7B53F2-CDF3-442D-96C1-527A1702B1D7}"/>
    <cellStyle name="Percent 2 2 4 2 2 2 4" xfId="21824" xr:uid="{B0EE9C41-1571-49D5-BF42-9B4209D5CB74}"/>
    <cellStyle name="Percent 2 2 4 2 2 2 4 2" xfId="35516" xr:uid="{73C47DE0-82A1-4FB2-9254-6F6B930BF1AB}"/>
    <cellStyle name="Percent 2 2 4 2 2 2 4 3" xfId="50400" xr:uid="{A95B9279-DD1D-4BA0-B948-E3AD4E54A381}"/>
    <cellStyle name="Percent 2 2 4 2 2 2 5" xfId="14980" xr:uid="{8158987B-218C-4AC4-B82A-9AC842F30F05}"/>
    <cellStyle name="Percent 2 2 4 2 2 2 6" xfId="28670" xr:uid="{994A1E7F-D04F-4661-9F6E-F6700B9E27E0}"/>
    <cellStyle name="Percent 2 2 4 2 2 2 7" xfId="43554" xr:uid="{0671C273-2D76-4691-9D3D-FD020232C617}"/>
    <cellStyle name="Percent 2 2 4 2 2 3" xfId="9845" xr:uid="{AB094C75-E663-4037-9AFC-0FB82D368439}"/>
    <cellStyle name="Percent 2 2 4 2 2 3 2" xfId="13267" xr:uid="{578FC8F5-0B00-4F68-9F51-0AD4D16CF898}"/>
    <cellStyle name="Percent 2 2 4 2 2 3 2 2" xfId="26957" xr:uid="{E7E26543-3525-4D9B-B20C-F9E700E25507}"/>
    <cellStyle name="Percent 2 2 4 2 2 3 2 2 2" xfId="40649" xr:uid="{568BEC36-4AAF-49E4-B324-4B40A7B6CB6B}"/>
    <cellStyle name="Percent 2 2 4 2 2 3 2 2 3" xfId="55533" xr:uid="{DDB63111-75E1-4A82-8FE3-9FA5D5067E4A}"/>
    <cellStyle name="Percent 2 2 4 2 2 3 2 3" xfId="20113" xr:uid="{74F2D857-6B6F-4D20-B5E8-A8B5CE539638}"/>
    <cellStyle name="Percent 2 2 4 2 2 3 2 4" xfId="33803" xr:uid="{DA7E3935-8FFF-44FF-B95E-0BE22DB2A1EF}"/>
    <cellStyle name="Percent 2 2 4 2 2 3 2 5" xfId="48687" xr:uid="{AF80810E-F786-4B37-897E-91E15CF44821}"/>
    <cellStyle name="Percent 2 2 4 2 2 3 3" xfId="23535" xr:uid="{E0666CD1-6885-4285-B7E1-55AAE356834A}"/>
    <cellStyle name="Percent 2 2 4 2 2 3 3 2" xfId="37227" xr:uid="{8B54616B-2BAB-4EE9-9C22-1BAC63342012}"/>
    <cellStyle name="Percent 2 2 4 2 2 3 3 3" xfId="52111" xr:uid="{DF961923-10AB-4A9B-8448-FC8B5AD93D73}"/>
    <cellStyle name="Percent 2 2 4 2 2 3 4" xfId="16691" xr:uid="{6EF1E2BC-1DBA-4086-9D92-D32486478948}"/>
    <cellStyle name="Percent 2 2 4 2 2 3 5" xfId="30381" xr:uid="{F467CC08-A31B-4B4F-BC39-290B03C9FA19}"/>
    <cellStyle name="Percent 2 2 4 2 2 3 6" xfId="45265" xr:uid="{CC6FC0B8-C0FA-4C06-B5F1-83A38C96FC15}"/>
    <cellStyle name="Percent 2 2 4 2 2 4" xfId="11555" xr:uid="{31535C12-19A8-4D37-8F6A-4C68F48B27A7}"/>
    <cellStyle name="Percent 2 2 4 2 2 4 2" xfId="25245" xr:uid="{8C1A9941-1B3A-4D69-A653-E8B2AD41839E}"/>
    <cellStyle name="Percent 2 2 4 2 2 4 2 2" xfId="38937" xr:uid="{E608DF39-ED53-4B0F-AD57-209CF2EA3BC1}"/>
    <cellStyle name="Percent 2 2 4 2 2 4 2 3" xfId="53821" xr:uid="{70188F64-3A3F-4556-BD46-3526B96248ED}"/>
    <cellStyle name="Percent 2 2 4 2 2 4 3" xfId="18401" xr:uid="{F8244911-2958-4A20-A42A-410EFD905FB4}"/>
    <cellStyle name="Percent 2 2 4 2 2 4 4" xfId="32091" xr:uid="{BE78AFFD-4121-4496-AE4B-79435BD2A8A4}"/>
    <cellStyle name="Percent 2 2 4 2 2 4 5" xfId="46975" xr:uid="{DEFDFF0D-AF07-4995-83FB-10CC834F21A4}"/>
    <cellStyle name="Percent 2 2 4 2 2 5" xfId="21823" xr:uid="{3C0DD386-FAB1-4250-BD46-D6FFEEEFB371}"/>
    <cellStyle name="Percent 2 2 4 2 2 5 2" xfId="35515" xr:uid="{4CA6C981-380A-4DED-A862-2B38F74752C2}"/>
    <cellStyle name="Percent 2 2 4 2 2 5 3" xfId="50399" xr:uid="{8E576DAE-D35C-4BD4-8C7B-42D238FE0AB6}"/>
    <cellStyle name="Percent 2 2 4 2 2 6" xfId="14979" xr:uid="{C91D66F5-F871-4024-93D8-FB3DBD90A8C1}"/>
    <cellStyle name="Percent 2 2 4 2 2 7" xfId="28669" xr:uid="{97D6D009-D0BE-47AC-A624-83B40E5578BB}"/>
    <cellStyle name="Percent 2 2 4 2 2 8" xfId="43553" xr:uid="{C59AE73E-DDE1-4781-8ED9-C6448FB9F3E0}"/>
    <cellStyle name="Percent 2 2 4 2 3" xfId="8135" xr:uid="{59C2C6D9-B9A4-4A00-A289-4EE903732BA1}"/>
    <cellStyle name="Percent 2 2 4 2 3 2" xfId="9847" xr:uid="{5EFA9E60-8AB2-4FAD-883B-AE5345B34BBE}"/>
    <cellStyle name="Percent 2 2 4 2 3 2 2" xfId="13269" xr:uid="{ED722361-CC87-4146-9677-A063318E5544}"/>
    <cellStyle name="Percent 2 2 4 2 3 2 2 2" xfId="26959" xr:uid="{2FA478B8-24DE-4E5E-B159-79380A7C8A38}"/>
    <cellStyle name="Percent 2 2 4 2 3 2 2 2 2" xfId="40651" xr:uid="{066F1DA0-C683-4F3D-9F9A-9F4F627AC004}"/>
    <cellStyle name="Percent 2 2 4 2 3 2 2 2 3" xfId="55535" xr:uid="{4FF71643-AF2C-4F67-AFDD-891C97799BE1}"/>
    <cellStyle name="Percent 2 2 4 2 3 2 2 3" xfId="20115" xr:uid="{1FA0EB54-1D5C-4974-8B46-C4422447EF1E}"/>
    <cellStyle name="Percent 2 2 4 2 3 2 2 4" xfId="33805" xr:uid="{AEB0E604-787D-441B-8F70-932FCED73997}"/>
    <cellStyle name="Percent 2 2 4 2 3 2 2 5" xfId="48689" xr:uid="{CD9FBDEE-36FE-409B-BFDB-B87B78655DE9}"/>
    <cellStyle name="Percent 2 2 4 2 3 2 3" xfId="23537" xr:uid="{C7259915-4D4B-4C02-8241-E7E358D01F00}"/>
    <cellStyle name="Percent 2 2 4 2 3 2 3 2" xfId="37229" xr:uid="{A4A65E95-3900-4FE8-8620-80BF9453AFB6}"/>
    <cellStyle name="Percent 2 2 4 2 3 2 3 3" xfId="52113" xr:uid="{051B1145-32E9-4991-AFFC-7EB32D6BB198}"/>
    <cellStyle name="Percent 2 2 4 2 3 2 4" xfId="16693" xr:uid="{6995F358-61A3-4F94-A849-6DF52C6F11EC}"/>
    <cellStyle name="Percent 2 2 4 2 3 2 5" xfId="30383" xr:uid="{FC5FC621-DA79-4C6F-970E-B8B2B9894FBE}"/>
    <cellStyle name="Percent 2 2 4 2 3 2 6" xfId="45267" xr:uid="{8D401B24-353C-4F9A-AAEA-D77BAF58AE8A}"/>
    <cellStyle name="Percent 2 2 4 2 3 3" xfId="11557" xr:uid="{8516DE1F-291B-4ACC-8E54-91560279CF3C}"/>
    <cellStyle name="Percent 2 2 4 2 3 3 2" xfId="25247" xr:uid="{53DA3C0B-4F1D-4020-875D-46D6CB34D62F}"/>
    <cellStyle name="Percent 2 2 4 2 3 3 2 2" xfId="38939" xr:uid="{85825601-5AE2-43DB-915B-A385A57FF746}"/>
    <cellStyle name="Percent 2 2 4 2 3 3 2 3" xfId="53823" xr:uid="{F3DD9199-26E1-46CD-A4BE-F44CF1659816}"/>
    <cellStyle name="Percent 2 2 4 2 3 3 3" xfId="18403" xr:uid="{066F3438-7661-41D1-A7D0-DD3ABF2EDD37}"/>
    <cellStyle name="Percent 2 2 4 2 3 3 4" xfId="32093" xr:uid="{A195BD28-C1C2-4526-B2BD-334E5FA91858}"/>
    <cellStyle name="Percent 2 2 4 2 3 3 5" xfId="46977" xr:uid="{278EB1EA-AE63-4BB8-B9B7-4744E0DEA459}"/>
    <cellStyle name="Percent 2 2 4 2 3 4" xfId="21825" xr:uid="{06979EB0-A826-44C1-862B-7596BC4D5BF5}"/>
    <cellStyle name="Percent 2 2 4 2 3 4 2" xfId="35517" xr:uid="{35B4DE49-24BC-4AF2-A5BA-A01596DD1D5F}"/>
    <cellStyle name="Percent 2 2 4 2 3 4 3" xfId="50401" xr:uid="{A8A5B3A8-9C36-46F9-9580-E2F292BDBEC9}"/>
    <cellStyle name="Percent 2 2 4 2 3 5" xfId="14981" xr:uid="{837E2FE8-31E0-4A86-A482-6F44754F8CAA}"/>
    <cellStyle name="Percent 2 2 4 2 3 6" xfId="28671" xr:uid="{4F6E46BE-783E-4B0A-8CC5-5D714E179B40}"/>
    <cellStyle name="Percent 2 2 4 2 3 7" xfId="43555" xr:uid="{E511635E-C517-4492-B725-147F841AFE2C}"/>
    <cellStyle name="Percent 2 2 4 2 4" xfId="8136" xr:uid="{A88F1B73-8B97-4492-BA46-8A09510D6524}"/>
    <cellStyle name="Percent 2 2 4 2 4 2" xfId="9848" xr:uid="{77E2B90A-880E-4EE8-A728-AB54D991ED9C}"/>
    <cellStyle name="Percent 2 2 4 2 4 2 2" xfId="13270" xr:uid="{10D649D2-9728-4D9D-8BE7-EED7EBDC3D82}"/>
    <cellStyle name="Percent 2 2 4 2 4 2 2 2" xfId="26960" xr:uid="{55AB8D8F-67BB-472B-8381-372625B3DA5E}"/>
    <cellStyle name="Percent 2 2 4 2 4 2 2 2 2" xfId="40652" xr:uid="{928C8A8D-45AC-4A65-ADC5-931488C0CB1B}"/>
    <cellStyle name="Percent 2 2 4 2 4 2 2 2 3" xfId="55536" xr:uid="{70C474B0-10CF-444C-9C9D-90C4C6304E1B}"/>
    <cellStyle name="Percent 2 2 4 2 4 2 2 3" xfId="20116" xr:uid="{ABFB98C6-B3CC-4F25-AA15-3437BA18F679}"/>
    <cellStyle name="Percent 2 2 4 2 4 2 2 4" xfId="33806" xr:uid="{438571CA-C0E3-44C3-ACBA-D719C54E732F}"/>
    <cellStyle name="Percent 2 2 4 2 4 2 2 5" xfId="48690" xr:uid="{C497EEF0-4692-42D4-8960-5E435940D58E}"/>
    <cellStyle name="Percent 2 2 4 2 4 2 3" xfId="23538" xr:uid="{503B3ED4-232C-46B8-A9E4-33F7FC8F7BF1}"/>
    <cellStyle name="Percent 2 2 4 2 4 2 3 2" xfId="37230" xr:uid="{A2EAC989-5771-4FD3-87E0-57C625756F56}"/>
    <cellStyle name="Percent 2 2 4 2 4 2 3 3" xfId="52114" xr:uid="{7C89FCDD-8F81-4D0F-9EF4-1F27C80ED404}"/>
    <cellStyle name="Percent 2 2 4 2 4 2 4" xfId="16694" xr:uid="{A07844B4-C33D-4A53-BA5C-9C25BBA7DC4D}"/>
    <cellStyle name="Percent 2 2 4 2 4 2 5" xfId="30384" xr:uid="{178A23EE-2252-4B0B-BEDD-70C63E4948C8}"/>
    <cellStyle name="Percent 2 2 4 2 4 2 6" xfId="45268" xr:uid="{429BEA3A-B078-4669-8AB7-A04AC8C0566C}"/>
    <cellStyle name="Percent 2 2 4 2 4 3" xfId="11558" xr:uid="{B6901C7B-1E65-420F-AEB7-4484F37FEC55}"/>
    <cellStyle name="Percent 2 2 4 2 4 3 2" xfId="25248" xr:uid="{AC75C5E8-6654-4F2C-B22E-196D7F14CFCF}"/>
    <cellStyle name="Percent 2 2 4 2 4 3 2 2" xfId="38940" xr:uid="{186603C4-AF78-4A84-86AA-2B45EFE5AC7B}"/>
    <cellStyle name="Percent 2 2 4 2 4 3 2 3" xfId="53824" xr:uid="{DBFB54C6-4299-4036-A32C-92F64191A866}"/>
    <cellStyle name="Percent 2 2 4 2 4 3 3" xfId="18404" xr:uid="{EA8585A8-1D9E-4A6C-A4F6-D36E746DE9A5}"/>
    <cellStyle name="Percent 2 2 4 2 4 3 4" xfId="32094" xr:uid="{F0BA9D0E-FC35-41AC-85EF-CAF7781E8710}"/>
    <cellStyle name="Percent 2 2 4 2 4 3 5" xfId="46978" xr:uid="{360E4A97-45E3-4C51-B7EB-40A34A56FEEE}"/>
    <cellStyle name="Percent 2 2 4 2 4 4" xfId="21826" xr:uid="{C13C74C2-6108-4C0A-BD83-0678AAD55231}"/>
    <cellStyle name="Percent 2 2 4 2 4 4 2" xfId="35518" xr:uid="{74F9F99B-BAE3-42CB-8332-C49CF5BF3048}"/>
    <cellStyle name="Percent 2 2 4 2 4 4 3" xfId="50402" xr:uid="{F094C642-83D8-40C2-A20E-4D86A2586B46}"/>
    <cellStyle name="Percent 2 2 4 2 4 5" xfId="14982" xr:uid="{73027326-3CEC-405D-8C8D-D848F9D53689}"/>
    <cellStyle name="Percent 2 2 4 2 4 6" xfId="28672" xr:uid="{6AB095CE-858A-4DBB-9C42-BB0432B431FA}"/>
    <cellStyle name="Percent 2 2 4 2 4 7" xfId="43556" xr:uid="{F9E32D9E-D007-40A1-9D37-6630125E81E6}"/>
    <cellStyle name="Percent 2 2 4 2 5" xfId="9844" xr:uid="{A6900553-2538-4D2C-903F-4AC256C53542}"/>
    <cellStyle name="Percent 2 2 4 2 5 2" xfId="13266" xr:uid="{D41F8FB7-37CF-4856-8EFD-9376EDA79A8D}"/>
    <cellStyle name="Percent 2 2 4 2 5 2 2" xfId="26956" xr:uid="{DA16FAB0-F4BB-495D-92F0-9294810CB2A7}"/>
    <cellStyle name="Percent 2 2 4 2 5 2 2 2" xfId="40648" xr:uid="{F1945A5A-EB8F-4A6F-9DE2-7E88384B5BD9}"/>
    <cellStyle name="Percent 2 2 4 2 5 2 2 3" xfId="55532" xr:uid="{68D0665C-AB67-4D1F-8960-AB76A90E0BEE}"/>
    <cellStyle name="Percent 2 2 4 2 5 2 3" xfId="20112" xr:uid="{7919A1EA-B033-410A-B83E-5983967AB8F8}"/>
    <cellStyle name="Percent 2 2 4 2 5 2 4" xfId="33802" xr:uid="{48B74ABC-4308-44EB-916C-E681E393D5BA}"/>
    <cellStyle name="Percent 2 2 4 2 5 2 5" xfId="48686" xr:uid="{9617B7A6-894E-4810-9BD4-985B559CE34A}"/>
    <cellStyle name="Percent 2 2 4 2 5 3" xfId="23534" xr:uid="{BE6CDA7A-86CA-4D92-8A3C-7190F7F6BF42}"/>
    <cellStyle name="Percent 2 2 4 2 5 3 2" xfId="37226" xr:uid="{1967E3C3-3142-48F1-B3F4-ACAFF7ECD5BB}"/>
    <cellStyle name="Percent 2 2 4 2 5 3 3" xfId="52110" xr:uid="{E27641D9-281B-4E3C-8475-C28D8003858F}"/>
    <cellStyle name="Percent 2 2 4 2 5 4" xfId="16690" xr:uid="{BD221940-8D57-498A-8C01-8B6266EAF614}"/>
    <cellStyle name="Percent 2 2 4 2 5 5" xfId="30380" xr:uid="{220D13F6-FF22-4E3D-A7AE-98E6C5AF82B5}"/>
    <cellStyle name="Percent 2 2 4 2 5 6" xfId="45264" xr:uid="{5E246A3F-D315-418C-B760-F2C5354B4336}"/>
    <cellStyle name="Percent 2 2 4 2 6" xfId="11554" xr:uid="{D577EAFD-07ED-4C0C-9B07-F9BE789BFCC1}"/>
    <cellStyle name="Percent 2 2 4 2 6 2" xfId="25244" xr:uid="{8223C4C2-8B9E-456B-897B-A7DDCDD0BCD9}"/>
    <cellStyle name="Percent 2 2 4 2 6 2 2" xfId="38936" xr:uid="{C4BA73B3-8858-4A0C-9B40-37FECCAF699D}"/>
    <cellStyle name="Percent 2 2 4 2 6 2 3" xfId="53820" xr:uid="{9F394F30-7A27-49CA-94D9-FE1AC6842A95}"/>
    <cellStyle name="Percent 2 2 4 2 6 3" xfId="18400" xr:uid="{B740DE3E-EA9B-47A8-8BCF-F7311650C963}"/>
    <cellStyle name="Percent 2 2 4 2 6 4" xfId="32090" xr:uid="{314612C2-F532-47D9-A4B0-0711F9E02414}"/>
    <cellStyle name="Percent 2 2 4 2 6 5" xfId="46974" xr:uid="{8470874C-A2B6-4207-B280-5FFE174675B4}"/>
    <cellStyle name="Percent 2 2 4 2 7" xfId="21822" xr:uid="{D9BF826A-7730-4A57-9B01-1E4C067F8D38}"/>
    <cellStyle name="Percent 2 2 4 2 7 2" xfId="35514" xr:uid="{6D1CBFF9-25E7-4FA7-B0F4-54B9F2ED9282}"/>
    <cellStyle name="Percent 2 2 4 2 7 3" xfId="50398" xr:uid="{185C11E7-C2D7-42B2-83E0-7B10E1E28F38}"/>
    <cellStyle name="Percent 2 2 4 2 8" xfId="14978" xr:uid="{B9DC6445-02D3-4F52-AA7A-87A6AB36CF12}"/>
    <cellStyle name="Percent 2 2 4 2 9" xfId="28668" xr:uid="{3F02C640-3B81-4BC2-8AD6-BD24999F2011}"/>
    <cellStyle name="Percent 2 2 4 3" xfId="8137" xr:uid="{E6348829-6E32-4003-A571-6DD8F1D5E264}"/>
    <cellStyle name="Percent 2 2 4 3 10" xfId="43557" xr:uid="{73C85AE4-7F0C-4DA2-925A-8DE143F32CF0}"/>
    <cellStyle name="Percent 2 2 4 3 2" xfId="8138" xr:uid="{F4BF65F6-2E72-4917-8221-BEF87B042443}"/>
    <cellStyle name="Percent 2 2 4 3 2 2" xfId="8139" xr:uid="{590B7E2F-5998-41B4-90AB-053717255C5C}"/>
    <cellStyle name="Percent 2 2 4 3 2 2 2" xfId="9851" xr:uid="{5CFB7037-D32F-45F3-9B5B-3AD91C288EA8}"/>
    <cellStyle name="Percent 2 2 4 3 2 2 2 2" xfId="13273" xr:uid="{42127CFB-C2CD-4799-BA5B-99433FFD698E}"/>
    <cellStyle name="Percent 2 2 4 3 2 2 2 2 2" xfId="26963" xr:uid="{735ED5B7-F51C-4B79-827C-54116794B3C1}"/>
    <cellStyle name="Percent 2 2 4 3 2 2 2 2 2 2" xfId="40655" xr:uid="{FCFA5C81-4F06-4F14-83C3-0FD49E8CEB83}"/>
    <cellStyle name="Percent 2 2 4 3 2 2 2 2 2 3" xfId="55539" xr:uid="{E7134127-E48D-45F4-9E56-1091752CD935}"/>
    <cellStyle name="Percent 2 2 4 3 2 2 2 2 3" xfId="20119" xr:uid="{9AE3E3B6-3389-4856-BD8B-B405A9DD68CA}"/>
    <cellStyle name="Percent 2 2 4 3 2 2 2 2 4" xfId="33809" xr:uid="{52DF8EB8-1505-485E-8923-B80968BDDCF5}"/>
    <cellStyle name="Percent 2 2 4 3 2 2 2 2 5" xfId="48693" xr:uid="{615096BE-0A96-4EFC-B25E-479C2DB8719F}"/>
    <cellStyle name="Percent 2 2 4 3 2 2 2 3" xfId="23541" xr:uid="{D6AFF7FA-BAFF-4376-9983-A1B0D475FBCB}"/>
    <cellStyle name="Percent 2 2 4 3 2 2 2 3 2" xfId="37233" xr:uid="{E843EC6E-3F88-4A1E-83A7-2247D2BB4844}"/>
    <cellStyle name="Percent 2 2 4 3 2 2 2 3 3" xfId="52117" xr:uid="{77A51904-0A1F-4E84-9907-F28A31B31A52}"/>
    <cellStyle name="Percent 2 2 4 3 2 2 2 4" xfId="16697" xr:uid="{0FF0D4C3-7D67-4C23-BC43-61660739BA62}"/>
    <cellStyle name="Percent 2 2 4 3 2 2 2 5" xfId="30387" xr:uid="{2707996A-C916-4C6B-A914-1D43CFB1C264}"/>
    <cellStyle name="Percent 2 2 4 3 2 2 2 6" xfId="45271" xr:uid="{F44A1FB1-CB8D-4670-993B-DC6B8567DC48}"/>
    <cellStyle name="Percent 2 2 4 3 2 2 3" xfId="11561" xr:uid="{1F3841B5-6D45-4D8D-A303-CE44BEE3AD5F}"/>
    <cellStyle name="Percent 2 2 4 3 2 2 3 2" xfId="25251" xr:uid="{FE00ACE4-AA2C-4068-933D-FAD1C1E75F31}"/>
    <cellStyle name="Percent 2 2 4 3 2 2 3 2 2" xfId="38943" xr:uid="{08B59450-FD6E-4940-A9BD-56E3738EA0C3}"/>
    <cellStyle name="Percent 2 2 4 3 2 2 3 2 3" xfId="53827" xr:uid="{D329A43D-EFA0-41A3-A175-093D1A5778BB}"/>
    <cellStyle name="Percent 2 2 4 3 2 2 3 3" xfId="18407" xr:uid="{2D133AD5-6AC7-4945-8408-5AE0998148F3}"/>
    <cellStyle name="Percent 2 2 4 3 2 2 3 4" xfId="32097" xr:uid="{08C0B34F-E6C4-4815-968E-2D8164960AF8}"/>
    <cellStyle name="Percent 2 2 4 3 2 2 3 5" xfId="46981" xr:uid="{89360B7A-BBD2-4CBC-ADD0-640E07D34FF6}"/>
    <cellStyle name="Percent 2 2 4 3 2 2 4" xfId="21829" xr:uid="{72F4A928-D7E0-4E14-8966-5E63ADFC453F}"/>
    <cellStyle name="Percent 2 2 4 3 2 2 4 2" xfId="35521" xr:uid="{5A940F2D-6056-4046-BFDA-8C282F7E463E}"/>
    <cellStyle name="Percent 2 2 4 3 2 2 4 3" xfId="50405" xr:uid="{608B4EA8-3D29-4A2E-9C25-0BF07593CC2A}"/>
    <cellStyle name="Percent 2 2 4 3 2 2 5" xfId="14985" xr:uid="{B29379F0-20EB-4F00-8D33-9AB935FEEEC6}"/>
    <cellStyle name="Percent 2 2 4 3 2 2 6" xfId="28675" xr:uid="{5A4382D1-C1A1-4DD9-A86D-B5E9A4CE8112}"/>
    <cellStyle name="Percent 2 2 4 3 2 2 7" xfId="43559" xr:uid="{1ECC2C30-BB91-4440-AF0D-5D5EF39767C4}"/>
    <cellStyle name="Percent 2 2 4 3 2 3" xfId="9850" xr:uid="{7C61B2DD-4A51-487E-924E-F464A22C2CCC}"/>
    <cellStyle name="Percent 2 2 4 3 2 3 2" xfId="13272" xr:uid="{74A2C3E5-883C-49D8-B53F-4136EBA85869}"/>
    <cellStyle name="Percent 2 2 4 3 2 3 2 2" xfId="26962" xr:uid="{28F698BA-7010-4300-AA72-2E44F61F3FEB}"/>
    <cellStyle name="Percent 2 2 4 3 2 3 2 2 2" xfId="40654" xr:uid="{F0CC051A-3FCF-43E9-9FB8-FB00BC2DC56C}"/>
    <cellStyle name="Percent 2 2 4 3 2 3 2 2 3" xfId="55538" xr:uid="{C28F24C1-4827-4915-BEBD-67BDFCE4FEE0}"/>
    <cellStyle name="Percent 2 2 4 3 2 3 2 3" xfId="20118" xr:uid="{B9CFF86E-FF68-463A-8286-1A89EC380CCA}"/>
    <cellStyle name="Percent 2 2 4 3 2 3 2 4" xfId="33808" xr:uid="{63097305-21B4-4F6D-87FC-2DEC2460D0CC}"/>
    <cellStyle name="Percent 2 2 4 3 2 3 2 5" xfId="48692" xr:uid="{F0E6023E-ADDE-43B9-AC99-B9650811AD11}"/>
    <cellStyle name="Percent 2 2 4 3 2 3 3" xfId="23540" xr:uid="{646727D1-76A5-4FB3-BC7F-E9F363C810C8}"/>
    <cellStyle name="Percent 2 2 4 3 2 3 3 2" xfId="37232" xr:uid="{AFAA6A68-02A1-415B-9B39-2C1BE1163271}"/>
    <cellStyle name="Percent 2 2 4 3 2 3 3 3" xfId="52116" xr:uid="{DBC67E33-2F1B-4296-A97D-49A9928CE56F}"/>
    <cellStyle name="Percent 2 2 4 3 2 3 4" xfId="16696" xr:uid="{EF354A10-A7E6-4EAF-9D45-C945EA43A00F}"/>
    <cellStyle name="Percent 2 2 4 3 2 3 5" xfId="30386" xr:uid="{8B6C8AD3-2BCC-4E4C-B305-70CD0048258A}"/>
    <cellStyle name="Percent 2 2 4 3 2 3 6" xfId="45270" xr:uid="{85371B7C-3CC9-41DE-B229-7E5C407700B6}"/>
    <cellStyle name="Percent 2 2 4 3 2 4" xfId="11560" xr:uid="{0DAC6B7D-512B-4322-AE2B-7813330EC1E1}"/>
    <cellStyle name="Percent 2 2 4 3 2 4 2" xfId="25250" xr:uid="{66231C17-4ED2-4B8C-889A-224179F25921}"/>
    <cellStyle name="Percent 2 2 4 3 2 4 2 2" xfId="38942" xr:uid="{80A44CCA-A332-47E1-960B-5FAC7760E47E}"/>
    <cellStyle name="Percent 2 2 4 3 2 4 2 3" xfId="53826" xr:uid="{6A56D74A-F890-4D78-AD37-BF9A56A6CA0B}"/>
    <cellStyle name="Percent 2 2 4 3 2 4 3" xfId="18406" xr:uid="{F029E6B3-1DF9-4692-86E4-D1D2B1AAAFE5}"/>
    <cellStyle name="Percent 2 2 4 3 2 4 4" xfId="32096" xr:uid="{00D304BF-C9C2-4F7A-90CA-74391CF896C7}"/>
    <cellStyle name="Percent 2 2 4 3 2 4 5" xfId="46980" xr:uid="{CE0CB8A0-8E96-4BF8-B531-6F8C104AA995}"/>
    <cellStyle name="Percent 2 2 4 3 2 5" xfId="21828" xr:uid="{D5EEE82D-3252-418E-B3C4-9FCF1C1835E7}"/>
    <cellStyle name="Percent 2 2 4 3 2 5 2" xfId="35520" xr:uid="{B7EDB376-3034-47AF-B98B-E8C9D0AF7C08}"/>
    <cellStyle name="Percent 2 2 4 3 2 5 3" xfId="50404" xr:uid="{136C56FB-F28D-4932-A089-73C5A0DD1F52}"/>
    <cellStyle name="Percent 2 2 4 3 2 6" xfId="14984" xr:uid="{2647F300-A5D0-4AB9-B77E-2DF7530DFDE0}"/>
    <cellStyle name="Percent 2 2 4 3 2 7" xfId="28674" xr:uid="{1D05C09A-AD17-4AE3-AA23-62E42EF8A042}"/>
    <cellStyle name="Percent 2 2 4 3 2 8" xfId="43558" xr:uid="{58377A16-B1E9-40EC-AD8F-4D675B013CD7}"/>
    <cellStyle name="Percent 2 2 4 3 3" xfId="8140" xr:uid="{D7B0D403-9BE0-4C59-B3DA-BBFCB304E21F}"/>
    <cellStyle name="Percent 2 2 4 3 3 2" xfId="9852" xr:uid="{2A811CC7-A5A1-490B-B5F3-BF3E93D6590B}"/>
    <cellStyle name="Percent 2 2 4 3 3 2 2" xfId="13274" xr:uid="{19F19E03-9AF9-4D4C-AB8D-4EAB8331B52E}"/>
    <cellStyle name="Percent 2 2 4 3 3 2 2 2" xfId="26964" xr:uid="{CA36F967-FC3A-4169-8B7F-1B59D10715B5}"/>
    <cellStyle name="Percent 2 2 4 3 3 2 2 2 2" xfId="40656" xr:uid="{C5791588-F78C-481A-BEF6-624749A1B8C9}"/>
    <cellStyle name="Percent 2 2 4 3 3 2 2 2 3" xfId="55540" xr:uid="{0F19F6F1-B5E8-4A30-B737-B40862471C0A}"/>
    <cellStyle name="Percent 2 2 4 3 3 2 2 3" xfId="20120" xr:uid="{ACD4A875-2567-4FBF-9C46-2ECB782649D4}"/>
    <cellStyle name="Percent 2 2 4 3 3 2 2 4" xfId="33810" xr:uid="{70C0D71C-4A6F-41A4-93F3-72BF82381B50}"/>
    <cellStyle name="Percent 2 2 4 3 3 2 2 5" xfId="48694" xr:uid="{21C2315E-D7FC-4392-B853-1A4BF3B485E8}"/>
    <cellStyle name="Percent 2 2 4 3 3 2 3" xfId="23542" xr:uid="{974FE878-5042-457D-93B1-AE4BE0C81C1A}"/>
    <cellStyle name="Percent 2 2 4 3 3 2 3 2" xfId="37234" xr:uid="{F507AF04-C478-4FE1-B056-B20D762BF9F9}"/>
    <cellStyle name="Percent 2 2 4 3 3 2 3 3" xfId="52118" xr:uid="{6F7B7D52-5B37-4129-8140-402791013781}"/>
    <cellStyle name="Percent 2 2 4 3 3 2 4" xfId="16698" xr:uid="{F9C350AE-215F-4345-9408-5EEEC6C24363}"/>
    <cellStyle name="Percent 2 2 4 3 3 2 5" xfId="30388" xr:uid="{C79127EC-1656-47ED-948A-9F486BD6242E}"/>
    <cellStyle name="Percent 2 2 4 3 3 2 6" xfId="45272" xr:uid="{FF62C65F-99BF-4096-A2D0-6048EA78DAD5}"/>
    <cellStyle name="Percent 2 2 4 3 3 3" xfId="11562" xr:uid="{039362F1-1910-4491-B850-D1010A17B97B}"/>
    <cellStyle name="Percent 2 2 4 3 3 3 2" xfId="25252" xr:uid="{BB22A02D-9EC5-40A3-A7CC-4D605A0BB4E9}"/>
    <cellStyle name="Percent 2 2 4 3 3 3 2 2" xfId="38944" xr:uid="{00BD6DAE-CF8D-4AD0-9DFD-EF6C5D028441}"/>
    <cellStyle name="Percent 2 2 4 3 3 3 2 3" xfId="53828" xr:uid="{E34FB2E4-D011-4074-8B5A-5CC2E39A5035}"/>
    <cellStyle name="Percent 2 2 4 3 3 3 3" xfId="18408" xr:uid="{CDF67306-C555-4B57-9AE7-2AFA5A22E77D}"/>
    <cellStyle name="Percent 2 2 4 3 3 3 4" xfId="32098" xr:uid="{CED75999-87B2-496B-AD0D-F01EF7745637}"/>
    <cellStyle name="Percent 2 2 4 3 3 3 5" xfId="46982" xr:uid="{3F41C03D-D238-45E1-B83B-F03997E2068A}"/>
    <cellStyle name="Percent 2 2 4 3 3 4" xfId="21830" xr:uid="{00635FF7-58BB-4F8E-A74D-E740A5D6DED2}"/>
    <cellStyle name="Percent 2 2 4 3 3 4 2" xfId="35522" xr:uid="{CCCD1A8E-7482-432F-911A-55DEA2FFFEA5}"/>
    <cellStyle name="Percent 2 2 4 3 3 4 3" xfId="50406" xr:uid="{B0E026A3-413D-4077-B4CA-38BBBCC31F93}"/>
    <cellStyle name="Percent 2 2 4 3 3 5" xfId="14986" xr:uid="{DBC374DE-5FF2-4EDF-9537-C0A196716705}"/>
    <cellStyle name="Percent 2 2 4 3 3 6" xfId="28676" xr:uid="{A1B7B64D-A776-4D72-BF52-BDFF3F21598D}"/>
    <cellStyle name="Percent 2 2 4 3 3 7" xfId="43560" xr:uid="{4D3ECB8C-AA51-47FE-A290-8F4BD169B3A9}"/>
    <cellStyle name="Percent 2 2 4 3 4" xfId="8141" xr:uid="{647D5E63-E397-476D-AFC4-26E6EF17AFB4}"/>
    <cellStyle name="Percent 2 2 4 3 4 2" xfId="9853" xr:uid="{B46746A2-3D41-49A1-B46C-C4C7491149EA}"/>
    <cellStyle name="Percent 2 2 4 3 4 2 2" xfId="13275" xr:uid="{1A549E05-91B0-47C3-B0B1-9BC6A1A87D92}"/>
    <cellStyle name="Percent 2 2 4 3 4 2 2 2" xfId="26965" xr:uid="{58DF62FB-1B27-4890-BEC9-8E51DDD03CB4}"/>
    <cellStyle name="Percent 2 2 4 3 4 2 2 2 2" xfId="40657" xr:uid="{4280FA59-BE59-416B-8D43-8C946B8C1EDC}"/>
    <cellStyle name="Percent 2 2 4 3 4 2 2 2 3" xfId="55541" xr:uid="{D200ED89-8C7D-4D6A-A12C-689A71A87AD1}"/>
    <cellStyle name="Percent 2 2 4 3 4 2 2 3" xfId="20121" xr:uid="{B1CBCC83-5F76-4F1C-83E5-17AB4E794C5D}"/>
    <cellStyle name="Percent 2 2 4 3 4 2 2 4" xfId="33811" xr:uid="{E050B814-1DBC-4DDE-86E5-15BF44E7F4D4}"/>
    <cellStyle name="Percent 2 2 4 3 4 2 2 5" xfId="48695" xr:uid="{18E6F5C9-F6BD-4366-A1E8-2A0572E0B23A}"/>
    <cellStyle name="Percent 2 2 4 3 4 2 3" xfId="23543" xr:uid="{563B7279-31D6-4E6A-BC51-87F594ED8484}"/>
    <cellStyle name="Percent 2 2 4 3 4 2 3 2" xfId="37235" xr:uid="{AA593C66-7346-4789-B56D-F4AA7CFC695C}"/>
    <cellStyle name="Percent 2 2 4 3 4 2 3 3" xfId="52119" xr:uid="{D5202FEC-CF4A-4660-861A-C1C9F98ADEF9}"/>
    <cellStyle name="Percent 2 2 4 3 4 2 4" xfId="16699" xr:uid="{C541CF23-B0C8-4492-BDB8-D457A137BA75}"/>
    <cellStyle name="Percent 2 2 4 3 4 2 5" xfId="30389" xr:uid="{CC5E6B99-C909-44E5-B27B-7A5D998A9C2F}"/>
    <cellStyle name="Percent 2 2 4 3 4 2 6" xfId="45273" xr:uid="{7C6DE5B8-22A6-4969-B1CF-D86222E2DAC4}"/>
    <cellStyle name="Percent 2 2 4 3 4 3" xfId="11563" xr:uid="{302E1A09-A22B-4171-9D73-234AE7A992CF}"/>
    <cellStyle name="Percent 2 2 4 3 4 3 2" xfId="25253" xr:uid="{A0AD3E2B-0FE6-4481-981A-2CF2DD9DA6CC}"/>
    <cellStyle name="Percent 2 2 4 3 4 3 2 2" xfId="38945" xr:uid="{1D95BEDE-A17E-4286-B19A-91234DB7DA52}"/>
    <cellStyle name="Percent 2 2 4 3 4 3 2 3" xfId="53829" xr:uid="{A6BF4A2C-4AD5-4009-8636-0208023B7828}"/>
    <cellStyle name="Percent 2 2 4 3 4 3 3" xfId="18409" xr:uid="{724A1E10-577D-4E3D-B366-6A9451D0C4F4}"/>
    <cellStyle name="Percent 2 2 4 3 4 3 4" xfId="32099" xr:uid="{A47A6C55-92E8-47ED-9537-A8DBC3D2FA93}"/>
    <cellStyle name="Percent 2 2 4 3 4 3 5" xfId="46983" xr:uid="{1F0DF7C3-B7DA-42C1-A535-26E67BC6714C}"/>
    <cellStyle name="Percent 2 2 4 3 4 4" xfId="21831" xr:uid="{74CE4CBC-5B35-4D45-BB72-B4CD94EE59BA}"/>
    <cellStyle name="Percent 2 2 4 3 4 4 2" xfId="35523" xr:uid="{94C9EAD4-969D-489F-9B51-090CF840AADB}"/>
    <cellStyle name="Percent 2 2 4 3 4 4 3" xfId="50407" xr:uid="{2C8822DB-DD4B-456C-AB1B-74AC28F32208}"/>
    <cellStyle name="Percent 2 2 4 3 4 5" xfId="14987" xr:uid="{32C4CDEC-69C9-4956-A298-9BEA70B9F43C}"/>
    <cellStyle name="Percent 2 2 4 3 4 6" xfId="28677" xr:uid="{754763BB-632C-4A44-8858-E455FF7C1F24}"/>
    <cellStyle name="Percent 2 2 4 3 4 7" xfId="43561" xr:uid="{9908FD48-26FF-4BCD-9208-C200D4BBF6CF}"/>
    <cellStyle name="Percent 2 2 4 3 5" xfId="9849" xr:uid="{6CAC6226-0713-4D0F-981F-056164EA80CA}"/>
    <cellStyle name="Percent 2 2 4 3 5 2" xfId="13271" xr:uid="{5324DB71-8768-4F71-A07A-C7C8F2B0FD5B}"/>
    <cellStyle name="Percent 2 2 4 3 5 2 2" xfId="26961" xr:uid="{57F8B736-094A-4166-AEA8-AF408C92C185}"/>
    <cellStyle name="Percent 2 2 4 3 5 2 2 2" xfId="40653" xr:uid="{61963644-8715-49AD-A868-52558990A883}"/>
    <cellStyle name="Percent 2 2 4 3 5 2 2 3" xfId="55537" xr:uid="{664C336E-F8F6-4677-8A91-566D3612716E}"/>
    <cellStyle name="Percent 2 2 4 3 5 2 3" xfId="20117" xr:uid="{178286A9-A354-4ACF-BE20-BB0FAD862B44}"/>
    <cellStyle name="Percent 2 2 4 3 5 2 4" xfId="33807" xr:uid="{03BFD829-6D5B-4208-A0A1-94B97E570639}"/>
    <cellStyle name="Percent 2 2 4 3 5 2 5" xfId="48691" xr:uid="{B80B7CED-3DC8-4DE9-8CF9-01DB28F349D3}"/>
    <cellStyle name="Percent 2 2 4 3 5 3" xfId="23539" xr:uid="{286D3C00-4063-4155-ACA2-2B141273B6E0}"/>
    <cellStyle name="Percent 2 2 4 3 5 3 2" xfId="37231" xr:uid="{7122D66C-1209-44EC-8B06-EB52123253DC}"/>
    <cellStyle name="Percent 2 2 4 3 5 3 3" xfId="52115" xr:uid="{5143CE94-AA6D-4259-8756-9FBF5B384023}"/>
    <cellStyle name="Percent 2 2 4 3 5 4" xfId="16695" xr:uid="{94D84508-DA84-4801-99FF-D5DD7E37A7A3}"/>
    <cellStyle name="Percent 2 2 4 3 5 5" xfId="30385" xr:uid="{E7DFB510-9784-42FC-8456-A453A7A26935}"/>
    <cellStyle name="Percent 2 2 4 3 5 6" xfId="45269" xr:uid="{6FAD7464-24CA-41FA-A73A-AFCB3BC6616B}"/>
    <cellStyle name="Percent 2 2 4 3 6" xfId="11559" xr:uid="{BBD4AA91-0067-423E-ABF6-CABA0EC59EF2}"/>
    <cellStyle name="Percent 2 2 4 3 6 2" xfId="25249" xr:uid="{066EAD02-44F0-4E8A-B1CF-472FA5332EC6}"/>
    <cellStyle name="Percent 2 2 4 3 6 2 2" xfId="38941" xr:uid="{F8AB647C-96D9-4F37-ACF2-3EFDE0EE5E1F}"/>
    <cellStyle name="Percent 2 2 4 3 6 2 3" xfId="53825" xr:uid="{F57147C3-893A-4181-BA9F-B822C01C8911}"/>
    <cellStyle name="Percent 2 2 4 3 6 3" xfId="18405" xr:uid="{1EEF1593-079B-483C-822C-DD615D7291FC}"/>
    <cellStyle name="Percent 2 2 4 3 6 4" xfId="32095" xr:uid="{956C47EA-A617-4EB7-85F1-719356B34901}"/>
    <cellStyle name="Percent 2 2 4 3 6 5" xfId="46979" xr:uid="{6266EDF4-E00A-48AC-8006-85D1B2A5E126}"/>
    <cellStyle name="Percent 2 2 4 3 7" xfId="21827" xr:uid="{19B2F7FB-84CE-46D3-A1A3-B216C336D0CD}"/>
    <cellStyle name="Percent 2 2 4 3 7 2" xfId="35519" xr:uid="{E43EE38D-7225-4F00-A43B-C85BE126B506}"/>
    <cellStyle name="Percent 2 2 4 3 7 3" xfId="50403" xr:uid="{9E352B01-5429-43D1-972D-7A89ACF9E779}"/>
    <cellStyle name="Percent 2 2 4 3 8" xfId="14983" xr:uid="{B3221595-2E2E-4C5D-94D8-65107F53B9E9}"/>
    <cellStyle name="Percent 2 2 4 3 9" xfId="28673" xr:uid="{F45D952D-29F9-4DB7-A7AB-71FA869F404B}"/>
    <cellStyle name="Percent 2 2 4 4" xfId="8142" xr:uid="{5D26E256-ED68-4FC3-A3FC-734F195EEF8A}"/>
    <cellStyle name="Percent 2 2 4 4 2" xfId="8143" xr:uid="{AA9B2CFA-09F7-4359-86F5-4B026FEB5946}"/>
    <cellStyle name="Percent 2 2 4 4 2 2" xfId="9855" xr:uid="{D9402326-38B6-44DC-85C6-E423F5791A42}"/>
    <cellStyle name="Percent 2 2 4 4 2 2 2" xfId="13277" xr:uid="{84F55F8D-E22E-4925-83B1-45E191C75BA9}"/>
    <cellStyle name="Percent 2 2 4 4 2 2 2 2" xfId="26967" xr:uid="{C3BC0BB8-4047-4173-ADC4-65A5B6BAC090}"/>
    <cellStyle name="Percent 2 2 4 4 2 2 2 2 2" xfId="40659" xr:uid="{BCE65DF6-A742-4706-A179-4D565462A479}"/>
    <cellStyle name="Percent 2 2 4 4 2 2 2 2 3" xfId="55543" xr:uid="{53243BE1-2C76-41F0-B06E-D807E9C0EB00}"/>
    <cellStyle name="Percent 2 2 4 4 2 2 2 3" xfId="20123" xr:uid="{9160AE9F-2076-4087-ACA6-243C59146438}"/>
    <cellStyle name="Percent 2 2 4 4 2 2 2 4" xfId="33813" xr:uid="{A940A4A5-E018-4CA0-8B32-A6343A44D966}"/>
    <cellStyle name="Percent 2 2 4 4 2 2 2 5" xfId="48697" xr:uid="{9CF97DDC-F234-4AF2-BFFA-20A50FEC626F}"/>
    <cellStyle name="Percent 2 2 4 4 2 2 3" xfId="23545" xr:uid="{2DB31DF0-48B6-4D74-9B0D-3FF6894CF03A}"/>
    <cellStyle name="Percent 2 2 4 4 2 2 3 2" xfId="37237" xr:uid="{93197BCD-9D25-474B-A3B3-563305C3DB41}"/>
    <cellStyle name="Percent 2 2 4 4 2 2 3 3" xfId="52121" xr:uid="{8584CDD4-5D01-496A-A5F7-D7A29F689457}"/>
    <cellStyle name="Percent 2 2 4 4 2 2 4" xfId="16701" xr:uid="{1E278E02-1596-4F40-B126-37E29EAAB99D}"/>
    <cellStyle name="Percent 2 2 4 4 2 2 5" xfId="30391" xr:uid="{17F65DF9-B99A-4899-A763-352CE41DFA28}"/>
    <cellStyle name="Percent 2 2 4 4 2 2 6" xfId="45275" xr:uid="{3D815736-63C5-4153-AE86-F63F4A8A5DEB}"/>
    <cellStyle name="Percent 2 2 4 4 2 3" xfId="11565" xr:uid="{8F9D8813-826C-4EFB-A30E-0A28B74D4BFB}"/>
    <cellStyle name="Percent 2 2 4 4 2 3 2" xfId="25255" xr:uid="{4710381E-4FD1-492C-BBB7-19429234CC27}"/>
    <cellStyle name="Percent 2 2 4 4 2 3 2 2" xfId="38947" xr:uid="{7D7BC766-2E39-4FBA-9DA4-51D278FA9D6A}"/>
    <cellStyle name="Percent 2 2 4 4 2 3 2 3" xfId="53831" xr:uid="{133849E5-6FBB-41C7-A979-0BBF21269A97}"/>
    <cellStyle name="Percent 2 2 4 4 2 3 3" xfId="18411" xr:uid="{3FDFC7B7-9F78-4F52-B85F-12613AFF88EB}"/>
    <cellStyle name="Percent 2 2 4 4 2 3 4" xfId="32101" xr:uid="{1C28179D-5201-43E2-9B19-64BFC3AB64A2}"/>
    <cellStyle name="Percent 2 2 4 4 2 3 5" xfId="46985" xr:uid="{3218FE84-59C8-4D30-822B-32E9B0F92940}"/>
    <cellStyle name="Percent 2 2 4 4 2 4" xfId="21833" xr:uid="{E34549BF-11C1-4091-AA48-E6E26665702B}"/>
    <cellStyle name="Percent 2 2 4 4 2 4 2" xfId="35525" xr:uid="{7F375496-6816-4F22-AE0F-638121DCD442}"/>
    <cellStyle name="Percent 2 2 4 4 2 4 3" xfId="50409" xr:uid="{834E094F-ED1B-4414-A494-4B2AA5AF08D4}"/>
    <cellStyle name="Percent 2 2 4 4 2 5" xfId="14989" xr:uid="{2CF641C9-9208-4585-8AD8-93A8F7A99D6A}"/>
    <cellStyle name="Percent 2 2 4 4 2 6" xfId="28679" xr:uid="{595D3A67-ED20-479E-B15B-8A3289CDBF3D}"/>
    <cellStyle name="Percent 2 2 4 4 2 7" xfId="43563" xr:uid="{91E5E4E3-B63D-4BA0-B1A8-DA7A8D28D36C}"/>
    <cellStyle name="Percent 2 2 4 4 3" xfId="9854" xr:uid="{2C5001F7-91A0-454E-8F37-C4A8A18B7C24}"/>
    <cellStyle name="Percent 2 2 4 4 3 2" xfId="13276" xr:uid="{82FA011D-6B0C-428D-9591-635F742D75AC}"/>
    <cellStyle name="Percent 2 2 4 4 3 2 2" xfId="26966" xr:uid="{F1C0500F-038A-4F4C-BBAA-4218E615FC4D}"/>
    <cellStyle name="Percent 2 2 4 4 3 2 2 2" xfId="40658" xr:uid="{6AF529D8-F7C4-4819-B340-85F94053CFCA}"/>
    <cellStyle name="Percent 2 2 4 4 3 2 2 3" xfId="55542" xr:uid="{C5C73FF5-79A7-4CA3-A6BF-94B6BC42A7D1}"/>
    <cellStyle name="Percent 2 2 4 4 3 2 3" xfId="20122" xr:uid="{8898F165-F03F-4990-8773-D9509F5CDDAF}"/>
    <cellStyle name="Percent 2 2 4 4 3 2 4" xfId="33812" xr:uid="{C558B5EA-17DC-4FA6-9A6C-2CAE273FED18}"/>
    <cellStyle name="Percent 2 2 4 4 3 2 5" xfId="48696" xr:uid="{6D3B87E7-C916-4B1B-A334-8F184CF349EC}"/>
    <cellStyle name="Percent 2 2 4 4 3 3" xfId="23544" xr:uid="{8F63CAAD-F8CD-4A0D-88D3-654533A2E240}"/>
    <cellStyle name="Percent 2 2 4 4 3 3 2" xfId="37236" xr:uid="{7B8CFE17-D6FD-4AB6-BD1C-BC7862033231}"/>
    <cellStyle name="Percent 2 2 4 4 3 3 3" xfId="52120" xr:uid="{53C3EDAA-9B17-4EB6-88EB-B3928FB966F1}"/>
    <cellStyle name="Percent 2 2 4 4 3 4" xfId="16700" xr:uid="{0007BA78-8EFF-4137-BF7F-FCB3C7760B51}"/>
    <cellStyle name="Percent 2 2 4 4 3 5" xfId="30390" xr:uid="{005A3CEC-7DE4-46C7-858F-0883461AE50F}"/>
    <cellStyle name="Percent 2 2 4 4 3 6" xfId="45274" xr:uid="{B183D5A3-A0DD-461C-A691-484621945714}"/>
    <cellStyle name="Percent 2 2 4 4 4" xfId="11564" xr:uid="{B648CCB0-F8A9-40BF-B53C-4C26558F8F33}"/>
    <cellStyle name="Percent 2 2 4 4 4 2" xfId="25254" xr:uid="{B1259537-2824-4CE0-9110-8E61D868F60B}"/>
    <cellStyle name="Percent 2 2 4 4 4 2 2" xfId="38946" xr:uid="{2195DECD-3CC1-4442-8A8E-D1BE18D73184}"/>
    <cellStyle name="Percent 2 2 4 4 4 2 3" xfId="53830" xr:uid="{0C7712B6-7926-4F8D-A52D-5CDF2783859E}"/>
    <cellStyle name="Percent 2 2 4 4 4 3" xfId="18410" xr:uid="{F51A243F-488D-4FA8-9C2F-9B1DE0569FB9}"/>
    <cellStyle name="Percent 2 2 4 4 4 4" xfId="32100" xr:uid="{35F3EFAC-7ABD-4CCB-8AC9-BE632143A67C}"/>
    <cellStyle name="Percent 2 2 4 4 4 5" xfId="46984" xr:uid="{791B250C-3556-494E-8FBD-00CCE6E4D2CE}"/>
    <cellStyle name="Percent 2 2 4 4 5" xfId="21832" xr:uid="{C81294BC-D1E1-4BDF-8E7E-0196B4ABDEE6}"/>
    <cellStyle name="Percent 2 2 4 4 5 2" xfId="35524" xr:uid="{471C353C-F27F-4A74-A1D1-6F378694DCB1}"/>
    <cellStyle name="Percent 2 2 4 4 5 3" xfId="50408" xr:uid="{953BCEB6-68B9-4B34-AAE5-ADBB3B4BB2C0}"/>
    <cellStyle name="Percent 2 2 4 4 6" xfId="14988" xr:uid="{0D047CC7-2813-4803-8F7C-AE906A66ECDA}"/>
    <cellStyle name="Percent 2 2 4 4 7" xfId="28678" xr:uid="{D5621B4B-2BE6-481D-81F3-775009320CE1}"/>
    <cellStyle name="Percent 2 2 4 4 8" xfId="43562" xr:uid="{A4EFB5C2-45A6-4DD1-982D-EF70ABF7A1E2}"/>
    <cellStyle name="Percent 2 2 4 5" xfId="8144" xr:uid="{B8F00C83-35AA-47F8-8635-A8C5FE25028C}"/>
    <cellStyle name="Percent 2 2 4 5 2" xfId="9856" xr:uid="{755FA4B8-6B1B-4ABE-AEA0-88C80E48162F}"/>
    <cellStyle name="Percent 2 2 4 5 2 2" xfId="13278" xr:uid="{91FA82A7-6503-4744-B091-31F4B84F3536}"/>
    <cellStyle name="Percent 2 2 4 5 2 2 2" xfId="26968" xr:uid="{EFB7490E-28B8-4A36-8E83-1AFF082F2BD0}"/>
    <cellStyle name="Percent 2 2 4 5 2 2 2 2" xfId="40660" xr:uid="{F7616AD2-1530-41B6-A50B-7697F1FBA94F}"/>
    <cellStyle name="Percent 2 2 4 5 2 2 2 3" xfId="55544" xr:uid="{9AB5DAEE-EF8C-45CA-96A2-CFE16CD2C755}"/>
    <cellStyle name="Percent 2 2 4 5 2 2 3" xfId="20124" xr:uid="{5C271CB9-F0BC-439C-BB0F-D5ED30ADE3C8}"/>
    <cellStyle name="Percent 2 2 4 5 2 2 4" xfId="33814" xr:uid="{25F73DEF-D8D1-4756-8161-06CA1EC4081B}"/>
    <cellStyle name="Percent 2 2 4 5 2 2 5" xfId="48698" xr:uid="{28969739-857F-4B87-8FEB-FFDFEB3F6392}"/>
    <cellStyle name="Percent 2 2 4 5 2 3" xfId="23546" xr:uid="{6A9AFD2D-4433-4166-8A0B-B428E8CE5C5E}"/>
    <cellStyle name="Percent 2 2 4 5 2 3 2" xfId="37238" xr:uid="{98FBEA98-D8BC-4BD1-AC36-74A2C72CF3DF}"/>
    <cellStyle name="Percent 2 2 4 5 2 3 3" xfId="52122" xr:uid="{5C18E51E-4BDD-48A9-9450-2DAD770459CB}"/>
    <cellStyle name="Percent 2 2 4 5 2 4" xfId="16702" xr:uid="{AC5F6A6E-F2B2-4FC0-ACB1-56DA5CD8EAA7}"/>
    <cellStyle name="Percent 2 2 4 5 2 5" xfId="30392" xr:uid="{CCAEFEDD-7A03-4CA2-B2B2-80882C4539BA}"/>
    <cellStyle name="Percent 2 2 4 5 2 6" xfId="45276" xr:uid="{FAD17C9A-D3E4-4198-9CAC-7E08502080FA}"/>
    <cellStyle name="Percent 2 2 4 5 3" xfId="11566" xr:uid="{792344E9-BB9B-4187-A5E9-F49458F4DE7D}"/>
    <cellStyle name="Percent 2 2 4 5 3 2" xfId="25256" xr:uid="{B6160F16-7F1F-4A20-867F-3EA98778117C}"/>
    <cellStyle name="Percent 2 2 4 5 3 2 2" xfId="38948" xr:uid="{DA94FCC3-92CA-4AC2-9F4A-5E5FFCDEA966}"/>
    <cellStyle name="Percent 2 2 4 5 3 2 3" xfId="53832" xr:uid="{58FB6655-1588-469D-9380-F7EDCEA55FFC}"/>
    <cellStyle name="Percent 2 2 4 5 3 3" xfId="18412" xr:uid="{44634510-5229-40E4-BFFC-F09028BE7BBD}"/>
    <cellStyle name="Percent 2 2 4 5 3 4" xfId="32102" xr:uid="{67D8F756-2957-40FF-8A86-80421AD6CD17}"/>
    <cellStyle name="Percent 2 2 4 5 3 5" xfId="46986" xr:uid="{3BF11E3C-27C5-487D-8D41-1BA9ED70715E}"/>
    <cellStyle name="Percent 2 2 4 5 4" xfId="21834" xr:uid="{65B92695-E46C-43C6-8AA2-32747BF7290A}"/>
    <cellStyle name="Percent 2 2 4 5 4 2" xfId="35526" xr:uid="{FBC822B2-AAC4-453C-85C8-38D74996D44D}"/>
    <cellStyle name="Percent 2 2 4 5 4 3" xfId="50410" xr:uid="{4B569624-53D5-4F3F-8A58-09B96243F080}"/>
    <cellStyle name="Percent 2 2 4 5 5" xfId="14990" xr:uid="{ACD8CBCC-5553-4E16-8A4F-8E14C65ED027}"/>
    <cellStyle name="Percent 2 2 4 5 6" xfId="28680" xr:uid="{37A5A1BD-BD51-4B55-9EE1-941F75994573}"/>
    <cellStyle name="Percent 2 2 4 5 7" xfId="43564" xr:uid="{0280149B-C045-410B-A85D-A90F4E27029F}"/>
    <cellStyle name="Percent 2 2 4 6" xfId="8145" xr:uid="{0D8D6CAA-E122-46B8-A767-9CF5296506EC}"/>
    <cellStyle name="Percent 2 2 4 6 2" xfId="9857" xr:uid="{231D9A08-553F-4FDD-AEFF-CAEF6A56B123}"/>
    <cellStyle name="Percent 2 2 4 6 2 2" xfId="13279" xr:uid="{E3E88D0D-01EE-4783-857F-DEC57B8472AA}"/>
    <cellStyle name="Percent 2 2 4 6 2 2 2" xfId="26969" xr:uid="{45FFE016-DC6F-41B4-8B35-E7C1F4913449}"/>
    <cellStyle name="Percent 2 2 4 6 2 2 2 2" xfId="40661" xr:uid="{F5948A71-1C56-4C4D-985B-6313E942D3FA}"/>
    <cellStyle name="Percent 2 2 4 6 2 2 2 3" xfId="55545" xr:uid="{1DFBB13A-ACDB-4EC0-A23C-BD2D878F399A}"/>
    <cellStyle name="Percent 2 2 4 6 2 2 3" xfId="20125" xr:uid="{1FEB8EE2-A43A-419F-9F9F-555246C2A1D5}"/>
    <cellStyle name="Percent 2 2 4 6 2 2 4" xfId="33815" xr:uid="{147A2AA8-568F-4797-8B6D-9293A8E796DC}"/>
    <cellStyle name="Percent 2 2 4 6 2 2 5" xfId="48699" xr:uid="{B637AC0C-EF60-4B51-BCFC-832491C45B33}"/>
    <cellStyle name="Percent 2 2 4 6 2 3" xfId="23547" xr:uid="{E2FA4C75-97EE-4874-A017-D9FF1FBDD597}"/>
    <cellStyle name="Percent 2 2 4 6 2 3 2" xfId="37239" xr:uid="{057829E2-458F-4D99-89DB-B68BB3920E53}"/>
    <cellStyle name="Percent 2 2 4 6 2 3 3" xfId="52123" xr:uid="{B20C7F1F-E6B8-46EB-8655-CADC743491D2}"/>
    <cellStyle name="Percent 2 2 4 6 2 4" xfId="16703" xr:uid="{E4D34879-F0C2-4E4B-8F56-F35681211B16}"/>
    <cellStyle name="Percent 2 2 4 6 2 5" xfId="30393" xr:uid="{A0918E1C-435D-4D3D-B01D-C3A29E43616A}"/>
    <cellStyle name="Percent 2 2 4 6 2 6" xfId="45277" xr:uid="{FA6FB7C4-462A-4E3D-BF38-CDECFF76C90A}"/>
    <cellStyle name="Percent 2 2 4 6 3" xfId="11567" xr:uid="{0929CE53-5E87-4263-9014-B68BB6788376}"/>
    <cellStyle name="Percent 2 2 4 6 3 2" xfId="25257" xr:uid="{121C0144-84FA-41AC-B590-3DC49B39EDF1}"/>
    <cellStyle name="Percent 2 2 4 6 3 2 2" xfId="38949" xr:uid="{821E553B-8629-465F-85F2-252D0925DECE}"/>
    <cellStyle name="Percent 2 2 4 6 3 2 3" xfId="53833" xr:uid="{DC08F7B9-FBFE-41A3-A88E-97E0CE3E642E}"/>
    <cellStyle name="Percent 2 2 4 6 3 3" xfId="18413" xr:uid="{CBBE938E-B39C-42CF-A9BE-BECF8DDE24CD}"/>
    <cellStyle name="Percent 2 2 4 6 3 4" xfId="32103" xr:uid="{0FB5681E-D4E3-444F-8927-176C1AB9CE6B}"/>
    <cellStyle name="Percent 2 2 4 6 3 5" xfId="46987" xr:uid="{26E3F1AD-AF33-4980-8B28-C7DA37571C49}"/>
    <cellStyle name="Percent 2 2 4 6 4" xfId="21835" xr:uid="{8DAC3F5A-B663-4F80-A99F-93271ACE45D9}"/>
    <cellStyle name="Percent 2 2 4 6 4 2" xfId="35527" xr:uid="{EC5C99C3-D9A2-4074-B6A7-37A45A46C6A1}"/>
    <cellStyle name="Percent 2 2 4 6 4 3" xfId="50411" xr:uid="{2B078086-3F1D-4FF5-AB29-A9376E13D4DE}"/>
    <cellStyle name="Percent 2 2 4 6 5" xfId="14991" xr:uid="{4D089591-C52A-4FAD-8ABA-034EBBF523BB}"/>
    <cellStyle name="Percent 2 2 4 6 6" xfId="28681" xr:uid="{3B9B8EC5-8FF3-40CD-BF6A-EA7621844706}"/>
    <cellStyle name="Percent 2 2 4 6 7" xfId="43565" xr:uid="{1400008A-A26A-476F-B851-BC2996FC8BAA}"/>
    <cellStyle name="Percent 2 2 4 7" xfId="9843" xr:uid="{2964422E-5F33-4617-A38A-6DFB74ED16FB}"/>
    <cellStyle name="Percent 2 2 4 7 2" xfId="13265" xr:uid="{E94E213D-6C18-46E3-84BF-F5028B7EE61C}"/>
    <cellStyle name="Percent 2 2 4 7 2 2" xfId="26955" xr:uid="{703FFACE-155D-43E3-A0EA-CC635630AD56}"/>
    <cellStyle name="Percent 2 2 4 7 2 2 2" xfId="40647" xr:uid="{78AAB99F-3B8A-4FEC-B894-4CAE05BBE13F}"/>
    <cellStyle name="Percent 2 2 4 7 2 2 3" xfId="55531" xr:uid="{FA54DB4F-D9D6-4242-905B-A27D8FD27C25}"/>
    <cellStyle name="Percent 2 2 4 7 2 3" xfId="20111" xr:uid="{563DEDE2-198B-403C-919B-10F51BB29035}"/>
    <cellStyle name="Percent 2 2 4 7 2 4" xfId="33801" xr:uid="{02B01FE9-4447-4EE6-8F7B-F7B320752D4D}"/>
    <cellStyle name="Percent 2 2 4 7 2 5" xfId="48685" xr:uid="{0E80789D-F274-4AF7-B18D-2C69C82CE489}"/>
    <cellStyle name="Percent 2 2 4 7 3" xfId="23533" xr:uid="{ED9E7E8C-14E0-4C23-A92C-A649460C8428}"/>
    <cellStyle name="Percent 2 2 4 7 3 2" xfId="37225" xr:uid="{32D51DB1-5E83-431F-B616-D0BB1241F102}"/>
    <cellStyle name="Percent 2 2 4 7 3 3" xfId="52109" xr:uid="{6AA40E53-5520-41C1-BC1D-D548A228EE92}"/>
    <cellStyle name="Percent 2 2 4 7 4" xfId="16689" xr:uid="{9F045B73-D7A7-4165-B96C-ADC55B2FF287}"/>
    <cellStyle name="Percent 2 2 4 7 5" xfId="30379" xr:uid="{DFCD440D-6BF2-41EF-A245-B1803BD343A9}"/>
    <cellStyle name="Percent 2 2 4 7 6" xfId="45263" xr:uid="{D22E7959-3464-4446-9618-FE348902CA41}"/>
    <cellStyle name="Percent 2 2 4 8" xfId="11553" xr:uid="{1EB50046-0AD0-40E4-92A3-EAC5E5E8C4FC}"/>
    <cellStyle name="Percent 2 2 4 8 2" xfId="25243" xr:uid="{8B9DF0C6-B99C-4A80-8C81-627345C5E7D2}"/>
    <cellStyle name="Percent 2 2 4 8 2 2" xfId="38935" xr:uid="{4947742D-7E7A-40BE-B3D3-4A46D202493E}"/>
    <cellStyle name="Percent 2 2 4 8 2 3" xfId="53819" xr:uid="{6A10957F-6CA7-4B22-8B32-0CA43C3816BE}"/>
    <cellStyle name="Percent 2 2 4 8 3" xfId="18399" xr:uid="{7E6E0405-3B20-4B8F-99C3-FE27351395C5}"/>
    <cellStyle name="Percent 2 2 4 8 4" xfId="32089" xr:uid="{68608D8E-F2BD-4F25-884E-F1A9D98D0A08}"/>
    <cellStyle name="Percent 2 2 4 8 5" xfId="46973" xr:uid="{350B8CBB-FE42-4ABF-AE2E-AAB13D33AFCB}"/>
    <cellStyle name="Percent 2 2 4 9" xfId="21821" xr:uid="{436E6EBF-81B0-4370-B7F5-167285F56B8A}"/>
    <cellStyle name="Percent 2 2 4 9 2" xfId="35513" xr:uid="{369FA453-B284-49EF-9D88-06C8B47DFD2D}"/>
    <cellStyle name="Percent 2 2 4 9 3" xfId="50397" xr:uid="{CAFA2786-0B7E-41A4-B23A-286CFB8046F4}"/>
    <cellStyle name="Percent 2 2 5" xfId="8146" xr:uid="{4A76FDB4-0C21-45B8-AF17-997D908EA433}"/>
    <cellStyle name="Percent 2 2 5 10" xfId="43566" xr:uid="{E80F8472-397B-459D-B66C-59771514CD74}"/>
    <cellStyle name="Percent 2 2 5 2" xfId="8147" xr:uid="{E826F117-6E6E-4397-A294-903A2D84B36A}"/>
    <cellStyle name="Percent 2 2 5 2 2" xfId="8148" xr:uid="{FFF6107B-58F4-462E-93F1-F23ABAFF4274}"/>
    <cellStyle name="Percent 2 2 5 2 2 2" xfId="9860" xr:uid="{06E73FDB-F2F8-47F1-B709-9C0BB6ACADE7}"/>
    <cellStyle name="Percent 2 2 5 2 2 2 2" xfId="13282" xr:uid="{EC63211D-9A87-4B6B-B4E1-9F24799CA481}"/>
    <cellStyle name="Percent 2 2 5 2 2 2 2 2" xfId="26972" xr:uid="{49740254-FF1A-490C-8964-FCE876512841}"/>
    <cellStyle name="Percent 2 2 5 2 2 2 2 2 2" xfId="40664" xr:uid="{8B272091-E1B1-4D5D-9E82-312F6B6E6C5E}"/>
    <cellStyle name="Percent 2 2 5 2 2 2 2 2 3" xfId="55548" xr:uid="{7E623E81-707C-4299-9B36-0197B8322932}"/>
    <cellStyle name="Percent 2 2 5 2 2 2 2 3" xfId="20128" xr:uid="{784B6FB1-5E2A-4C58-856F-DAF3A5A4A23F}"/>
    <cellStyle name="Percent 2 2 5 2 2 2 2 4" xfId="33818" xr:uid="{C3DAD044-7BC8-41BB-BA4E-9062E01480D9}"/>
    <cellStyle name="Percent 2 2 5 2 2 2 2 5" xfId="48702" xr:uid="{4999D6AF-1F96-4CD8-A8FB-5EE988ED489E}"/>
    <cellStyle name="Percent 2 2 5 2 2 2 3" xfId="23550" xr:uid="{7EC9B2AC-F47F-41D7-99BB-B49AFC863911}"/>
    <cellStyle name="Percent 2 2 5 2 2 2 3 2" xfId="37242" xr:uid="{43B180BD-73C3-4060-8C51-81B7B9BBA777}"/>
    <cellStyle name="Percent 2 2 5 2 2 2 3 3" xfId="52126" xr:uid="{2842ABC1-620F-4413-BCCF-8F38CB0F0672}"/>
    <cellStyle name="Percent 2 2 5 2 2 2 4" xfId="16706" xr:uid="{772BBD43-31D4-4447-8407-81336327FBFE}"/>
    <cellStyle name="Percent 2 2 5 2 2 2 5" xfId="30396" xr:uid="{4187A0B0-2729-4257-B07E-ABE4C6C51285}"/>
    <cellStyle name="Percent 2 2 5 2 2 2 6" xfId="45280" xr:uid="{C535B475-87AA-4210-9D96-75C3723CFBC1}"/>
    <cellStyle name="Percent 2 2 5 2 2 3" xfId="11570" xr:uid="{8B1921F6-5D05-4387-A3D3-B0608DDFD3F5}"/>
    <cellStyle name="Percent 2 2 5 2 2 3 2" xfId="25260" xr:uid="{5AB167DF-AD64-4E74-A594-797383286628}"/>
    <cellStyle name="Percent 2 2 5 2 2 3 2 2" xfId="38952" xr:uid="{C40829AA-A373-4777-AE39-C4A4464A40E9}"/>
    <cellStyle name="Percent 2 2 5 2 2 3 2 3" xfId="53836" xr:uid="{6F448DB5-31CA-45C5-A7B1-13CC2D9E4AAF}"/>
    <cellStyle name="Percent 2 2 5 2 2 3 3" xfId="18416" xr:uid="{6FD38C3B-981E-409C-B614-250826E9EBBD}"/>
    <cellStyle name="Percent 2 2 5 2 2 3 4" xfId="32106" xr:uid="{62A0E564-2C1B-4BD6-9B92-E9E6BB86642C}"/>
    <cellStyle name="Percent 2 2 5 2 2 3 5" xfId="46990" xr:uid="{2E7FA6A7-078B-4E33-B8E8-77B0A962A578}"/>
    <cellStyle name="Percent 2 2 5 2 2 4" xfId="21838" xr:uid="{B177B78A-3B15-4543-9D47-E462EDB36CC8}"/>
    <cellStyle name="Percent 2 2 5 2 2 4 2" xfId="35530" xr:uid="{87FA47CF-7742-4DD8-B2E7-9BD4D16C82C5}"/>
    <cellStyle name="Percent 2 2 5 2 2 4 3" xfId="50414" xr:uid="{5A1807EF-8577-4E56-9767-FBC6C7E979EC}"/>
    <cellStyle name="Percent 2 2 5 2 2 5" xfId="14994" xr:uid="{05173218-A8A0-4C94-903B-6A72E6CC35CA}"/>
    <cellStyle name="Percent 2 2 5 2 2 6" xfId="28684" xr:uid="{2DFD950F-7E4E-4AEB-867F-C288BD2F38E1}"/>
    <cellStyle name="Percent 2 2 5 2 2 7" xfId="43568" xr:uid="{BC9BFDFD-FFC1-4842-8FD7-594FBEF88744}"/>
    <cellStyle name="Percent 2 2 5 2 3" xfId="9859" xr:uid="{D32FD942-0BFC-4B21-A11D-E3735AACC6CB}"/>
    <cellStyle name="Percent 2 2 5 2 3 2" xfId="13281" xr:uid="{84E38055-4904-4638-AE40-4F49534A9F0E}"/>
    <cellStyle name="Percent 2 2 5 2 3 2 2" xfId="26971" xr:uid="{752E4473-7D23-46AD-9C0E-3836A92E3089}"/>
    <cellStyle name="Percent 2 2 5 2 3 2 2 2" xfId="40663" xr:uid="{DC540919-3BEA-4E70-A411-7C362A6A65E4}"/>
    <cellStyle name="Percent 2 2 5 2 3 2 2 3" xfId="55547" xr:uid="{68A94E51-1D53-4369-ADB1-7E1A3195D483}"/>
    <cellStyle name="Percent 2 2 5 2 3 2 3" xfId="20127" xr:uid="{FC25FCF5-8F77-4B61-BA5B-BA774A38150C}"/>
    <cellStyle name="Percent 2 2 5 2 3 2 4" xfId="33817" xr:uid="{569C20C4-0A24-4BB9-B33A-30F640E16F18}"/>
    <cellStyle name="Percent 2 2 5 2 3 2 5" xfId="48701" xr:uid="{82CCDBF7-B92C-4150-9189-E03C39C378B8}"/>
    <cellStyle name="Percent 2 2 5 2 3 3" xfId="23549" xr:uid="{3FB319B6-BDE8-44DD-B36C-FF6674715722}"/>
    <cellStyle name="Percent 2 2 5 2 3 3 2" xfId="37241" xr:uid="{499029CE-2DFA-4A69-B3E6-CD1522A52F7A}"/>
    <cellStyle name="Percent 2 2 5 2 3 3 3" xfId="52125" xr:uid="{596B49A6-3541-459B-B6E8-BCE8A9CDC026}"/>
    <cellStyle name="Percent 2 2 5 2 3 4" xfId="16705" xr:uid="{0F03F1B0-3507-42D5-BC3E-F4B400F8BC7F}"/>
    <cellStyle name="Percent 2 2 5 2 3 5" xfId="30395" xr:uid="{5CA96518-E166-4535-91DC-5A441474C84F}"/>
    <cellStyle name="Percent 2 2 5 2 3 6" xfId="45279" xr:uid="{B79CD016-E4EA-4A90-BEE0-A65ED660F6E6}"/>
    <cellStyle name="Percent 2 2 5 2 4" xfId="11569" xr:uid="{52E26E70-3BB0-40A6-86D0-0E63A0915301}"/>
    <cellStyle name="Percent 2 2 5 2 4 2" xfId="25259" xr:uid="{EDB08884-6CEF-4863-BD67-323388B113F7}"/>
    <cellStyle name="Percent 2 2 5 2 4 2 2" xfId="38951" xr:uid="{CB4F8A74-10CB-4C53-9DBC-D05B703CEA3D}"/>
    <cellStyle name="Percent 2 2 5 2 4 2 3" xfId="53835" xr:uid="{F4ED8C7B-C17B-44C0-BD09-ACB7D4AB6256}"/>
    <cellStyle name="Percent 2 2 5 2 4 3" xfId="18415" xr:uid="{7016AA71-68C8-418B-B94C-2A060F9AF6C0}"/>
    <cellStyle name="Percent 2 2 5 2 4 4" xfId="32105" xr:uid="{BD75E2B6-48B9-48A2-A484-2CD4D6718712}"/>
    <cellStyle name="Percent 2 2 5 2 4 5" xfId="46989" xr:uid="{159E77A1-7FBE-461E-90EB-42F92ACEFF95}"/>
    <cellStyle name="Percent 2 2 5 2 5" xfId="21837" xr:uid="{9AD36DF2-4B10-464B-8633-88A248745E3D}"/>
    <cellStyle name="Percent 2 2 5 2 5 2" xfId="35529" xr:uid="{F9A3DA5A-D582-4C30-BCE1-963FA86378BF}"/>
    <cellStyle name="Percent 2 2 5 2 5 3" xfId="50413" xr:uid="{5E786E53-CE94-4446-B1E5-4CB8D10DEE0A}"/>
    <cellStyle name="Percent 2 2 5 2 6" xfId="14993" xr:uid="{3E40A841-BBA9-45DB-A7E0-3E180E98C2DE}"/>
    <cellStyle name="Percent 2 2 5 2 7" xfId="28683" xr:uid="{8AAB04F8-6415-4CF2-8B18-9CF73009F7D5}"/>
    <cellStyle name="Percent 2 2 5 2 8" xfId="43567" xr:uid="{ACF349AD-AAB0-4F08-9ABE-ACEB69C60BEB}"/>
    <cellStyle name="Percent 2 2 5 3" xfId="8149" xr:uid="{BD7F7FFC-5DE8-4B33-B4B5-205D7F6E155F}"/>
    <cellStyle name="Percent 2 2 5 3 2" xfId="9861" xr:uid="{7DB8950E-1FAE-440B-96D5-7C8F847A92A1}"/>
    <cellStyle name="Percent 2 2 5 3 2 2" xfId="13283" xr:uid="{7E517D6E-4B00-4BEC-9BBF-16EEAEBFE493}"/>
    <cellStyle name="Percent 2 2 5 3 2 2 2" xfId="26973" xr:uid="{4AD09796-D11C-4E77-98EB-0C3451F2BF6C}"/>
    <cellStyle name="Percent 2 2 5 3 2 2 2 2" xfId="40665" xr:uid="{716C7FD1-E5B5-4C08-B46B-568805BDA8FC}"/>
    <cellStyle name="Percent 2 2 5 3 2 2 2 3" xfId="55549" xr:uid="{10E82256-B07E-41DE-9F47-511DD1771898}"/>
    <cellStyle name="Percent 2 2 5 3 2 2 3" xfId="20129" xr:uid="{A9138E4E-010B-4E7F-9ABC-8571CF6FBB2E}"/>
    <cellStyle name="Percent 2 2 5 3 2 2 4" xfId="33819" xr:uid="{0E9C72CC-5517-43CB-B59B-D5BC793F9FDD}"/>
    <cellStyle name="Percent 2 2 5 3 2 2 5" xfId="48703" xr:uid="{4B97B0D6-A19A-4FCC-B078-224B013F3021}"/>
    <cellStyle name="Percent 2 2 5 3 2 3" xfId="23551" xr:uid="{739C1561-553F-4C1F-AF4C-0F61AC0C91C2}"/>
    <cellStyle name="Percent 2 2 5 3 2 3 2" xfId="37243" xr:uid="{F8CCC637-79BF-427E-B0B1-62880B8E8C1B}"/>
    <cellStyle name="Percent 2 2 5 3 2 3 3" xfId="52127" xr:uid="{55C98D71-5811-4D5C-9D6C-6259FD5E0498}"/>
    <cellStyle name="Percent 2 2 5 3 2 4" xfId="16707" xr:uid="{379073F3-8813-460E-BE9A-A5932C2295B0}"/>
    <cellStyle name="Percent 2 2 5 3 2 5" xfId="30397" xr:uid="{CF8AABB7-7D10-4A06-8274-B754F93BAD3D}"/>
    <cellStyle name="Percent 2 2 5 3 2 6" xfId="45281" xr:uid="{4AE92A4A-0F75-40DA-A846-184A5848B72E}"/>
    <cellStyle name="Percent 2 2 5 3 3" xfId="11571" xr:uid="{A81642AE-768A-49A9-953A-EB2C8142EAA9}"/>
    <cellStyle name="Percent 2 2 5 3 3 2" xfId="25261" xr:uid="{2E4AF8C0-0E56-45B0-AD18-00CD4A30C72B}"/>
    <cellStyle name="Percent 2 2 5 3 3 2 2" xfId="38953" xr:uid="{26519A66-0A1F-4FDF-A7CC-F2DCED5E7291}"/>
    <cellStyle name="Percent 2 2 5 3 3 2 3" xfId="53837" xr:uid="{41022867-44D3-4101-9A39-C7BF164A1778}"/>
    <cellStyle name="Percent 2 2 5 3 3 3" xfId="18417" xr:uid="{4E56A186-6333-4F07-8B1C-6F6C0A37D7B1}"/>
    <cellStyle name="Percent 2 2 5 3 3 4" xfId="32107" xr:uid="{3958743B-8A30-4825-B46B-A088759CED0A}"/>
    <cellStyle name="Percent 2 2 5 3 3 5" xfId="46991" xr:uid="{D22B9054-8510-4EFB-94AF-15791C5F2811}"/>
    <cellStyle name="Percent 2 2 5 3 4" xfId="21839" xr:uid="{A1D1D920-0B36-4705-9270-D1F921FE7EAC}"/>
    <cellStyle name="Percent 2 2 5 3 4 2" xfId="35531" xr:uid="{FC0BC5E9-C1E1-43A7-9A21-8B5440A6241A}"/>
    <cellStyle name="Percent 2 2 5 3 4 3" xfId="50415" xr:uid="{390FF3DE-36BC-407E-BD0B-4D1D56C5F4F4}"/>
    <cellStyle name="Percent 2 2 5 3 5" xfId="14995" xr:uid="{6F2980AD-3AA8-4BA6-8C29-E54D4F36A615}"/>
    <cellStyle name="Percent 2 2 5 3 6" xfId="28685" xr:uid="{6474FD42-54A3-4189-A986-666A3DEAD838}"/>
    <cellStyle name="Percent 2 2 5 3 7" xfId="43569" xr:uid="{EA68AB80-86D1-46FC-A341-6B01D54CF64B}"/>
    <cellStyle name="Percent 2 2 5 4" xfId="8150" xr:uid="{B86445E7-0C9C-45D9-B1F0-C746533E7749}"/>
    <cellStyle name="Percent 2 2 5 4 2" xfId="9862" xr:uid="{3DDDD25D-6DC5-4AB0-A6CA-2DF6F9803CE9}"/>
    <cellStyle name="Percent 2 2 5 4 2 2" xfId="13284" xr:uid="{38C9754F-E5C7-4676-89CC-C1AF40A1034E}"/>
    <cellStyle name="Percent 2 2 5 4 2 2 2" xfId="26974" xr:uid="{05843A35-BDD2-4DA9-952F-BC877BE0D9B4}"/>
    <cellStyle name="Percent 2 2 5 4 2 2 2 2" xfId="40666" xr:uid="{4544740C-3CEB-4769-825A-EFBDC73E941B}"/>
    <cellStyle name="Percent 2 2 5 4 2 2 2 3" xfId="55550" xr:uid="{6021A457-E044-4E28-88BA-2D8B60B102B0}"/>
    <cellStyle name="Percent 2 2 5 4 2 2 3" xfId="20130" xr:uid="{50587628-0424-44C7-BA20-9FFE54F07AC5}"/>
    <cellStyle name="Percent 2 2 5 4 2 2 4" xfId="33820" xr:uid="{FF2E3931-C064-4A8F-BAD1-442B5AF00DE5}"/>
    <cellStyle name="Percent 2 2 5 4 2 2 5" xfId="48704" xr:uid="{315C6902-03F3-40FE-B64A-34D6695475F3}"/>
    <cellStyle name="Percent 2 2 5 4 2 3" xfId="23552" xr:uid="{E5F89285-41CF-4625-8605-495A740EAE4D}"/>
    <cellStyle name="Percent 2 2 5 4 2 3 2" xfId="37244" xr:uid="{539386FA-4CAA-410F-B294-E296FAE991E1}"/>
    <cellStyle name="Percent 2 2 5 4 2 3 3" xfId="52128" xr:uid="{9F17D436-C625-4E45-84B6-820454323710}"/>
    <cellStyle name="Percent 2 2 5 4 2 4" xfId="16708" xr:uid="{EFAB7E9F-56D0-4695-B640-8B1EC837833C}"/>
    <cellStyle name="Percent 2 2 5 4 2 5" xfId="30398" xr:uid="{FDAB0635-5959-4DFE-8162-8F19D8DCB02B}"/>
    <cellStyle name="Percent 2 2 5 4 2 6" xfId="45282" xr:uid="{15C90C46-E8BB-4E42-A81C-145BCE854D51}"/>
    <cellStyle name="Percent 2 2 5 4 3" xfId="11572" xr:uid="{0FF1FDAB-857B-402C-BEDF-5ADBE027E70C}"/>
    <cellStyle name="Percent 2 2 5 4 3 2" xfId="25262" xr:uid="{99D58D98-86E1-4364-BF17-FF86ADB3C4C0}"/>
    <cellStyle name="Percent 2 2 5 4 3 2 2" xfId="38954" xr:uid="{1B615B19-ADC1-4301-92F7-8F1F4CB72773}"/>
    <cellStyle name="Percent 2 2 5 4 3 2 3" xfId="53838" xr:uid="{450A90E5-65D0-4469-B245-A6713C06E76F}"/>
    <cellStyle name="Percent 2 2 5 4 3 3" xfId="18418" xr:uid="{FDED4E5F-AEBA-4B08-8516-DDAAAD2B94A1}"/>
    <cellStyle name="Percent 2 2 5 4 3 4" xfId="32108" xr:uid="{C28AA90D-179D-470D-8736-17199873C479}"/>
    <cellStyle name="Percent 2 2 5 4 3 5" xfId="46992" xr:uid="{B79E6621-F97F-4CCC-8B20-EE1CEAB98A47}"/>
    <cellStyle name="Percent 2 2 5 4 4" xfId="21840" xr:uid="{D20A066F-A3B0-4CAB-801E-8A7AD2DD9B8C}"/>
    <cellStyle name="Percent 2 2 5 4 4 2" xfId="35532" xr:uid="{ACE01D98-D03F-4F85-AD94-A54232661967}"/>
    <cellStyle name="Percent 2 2 5 4 4 3" xfId="50416" xr:uid="{C8555A1D-122D-480A-B639-F48E39E75CC9}"/>
    <cellStyle name="Percent 2 2 5 4 5" xfId="14996" xr:uid="{359E838D-E549-4D45-8D38-3C920973BC85}"/>
    <cellStyle name="Percent 2 2 5 4 6" xfId="28686" xr:uid="{0C798FA1-62B0-4564-A8CB-FE3469129DA0}"/>
    <cellStyle name="Percent 2 2 5 4 7" xfId="43570" xr:uid="{2E71DB34-6B65-4ED6-8CFF-4EF806AD328C}"/>
    <cellStyle name="Percent 2 2 5 5" xfId="9858" xr:uid="{64A16480-20F8-44AD-BDDA-94C955D77A2A}"/>
    <cellStyle name="Percent 2 2 5 5 2" xfId="13280" xr:uid="{0DF4A72D-0ACB-432D-AA27-16349AB40C76}"/>
    <cellStyle name="Percent 2 2 5 5 2 2" xfId="26970" xr:uid="{B39CA09D-2782-4582-8384-68E91F9BCBE6}"/>
    <cellStyle name="Percent 2 2 5 5 2 2 2" xfId="40662" xr:uid="{D0DFD63B-6972-4357-A37A-51A557DF8339}"/>
    <cellStyle name="Percent 2 2 5 5 2 2 3" xfId="55546" xr:uid="{9D74E37B-1245-415B-874F-00E2C86B889E}"/>
    <cellStyle name="Percent 2 2 5 5 2 3" xfId="20126" xr:uid="{2A6FBAD5-4629-4F71-8ADD-F9B18A8F4A60}"/>
    <cellStyle name="Percent 2 2 5 5 2 4" xfId="33816" xr:uid="{D1A6DF19-18D0-4AFA-BC7D-C27882AF005A}"/>
    <cellStyle name="Percent 2 2 5 5 2 5" xfId="48700" xr:uid="{35482CEF-42F6-445D-9BF7-3DF09849486F}"/>
    <cellStyle name="Percent 2 2 5 5 3" xfId="23548" xr:uid="{E027ED77-64E3-4A06-9DBB-205AC0459F6D}"/>
    <cellStyle name="Percent 2 2 5 5 3 2" xfId="37240" xr:uid="{485C15C7-4114-46CC-AEB1-4CD3124BB6FD}"/>
    <cellStyle name="Percent 2 2 5 5 3 3" xfId="52124" xr:uid="{97DC2C09-950C-4372-B509-8614EC897B9E}"/>
    <cellStyle name="Percent 2 2 5 5 4" xfId="16704" xr:uid="{96AC9646-85AC-49CB-8297-DE062FDB8D03}"/>
    <cellStyle name="Percent 2 2 5 5 5" xfId="30394" xr:uid="{31631319-6191-425A-97F9-860890B9F908}"/>
    <cellStyle name="Percent 2 2 5 5 6" xfId="45278" xr:uid="{9B678521-6C75-4289-9C1E-0772AB0F08B5}"/>
    <cellStyle name="Percent 2 2 5 6" xfId="11568" xr:uid="{3481CB76-983C-4619-A5F0-07550D27C700}"/>
    <cellStyle name="Percent 2 2 5 6 2" xfId="25258" xr:uid="{DD2AA440-C928-479B-9F4B-641BF1DEAA06}"/>
    <cellStyle name="Percent 2 2 5 6 2 2" xfId="38950" xr:uid="{F80553B2-E458-432A-A389-3DF7AA21A0E8}"/>
    <cellStyle name="Percent 2 2 5 6 2 3" xfId="53834" xr:uid="{B5E9FC16-EDA3-4817-9CFC-EFB4FF8B4E1E}"/>
    <cellStyle name="Percent 2 2 5 6 3" xfId="18414" xr:uid="{BF78CEF0-65AA-47A3-AB94-7E08B5033B28}"/>
    <cellStyle name="Percent 2 2 5 6 4" xfId="32104" xr:uid="{A3B91DDC-94DB-4BEC-9938-DE304C33FF38}"/>
    <cellStyle name="Percent 2 2 5 6 5" xfId="46988" xr:uid="{5A1C08BB-2483-43C5-9C74-46C8C1321982}"/>
    <cellStyle name="Percent 2 2 5 7" xfId="21836" xr:uid="{8437CC4F-5C47-4485-952B-367D55F56985}"/>
    <cellStyle name="Percent 2 2 5 7 2" xfId="35528" xr:uid="{5FD606CF-0283-446D-A96E-7366E1A3A4E5}"/>
    <cellStyle name="Percent 2 2 5 7 3" xfId="50412" xr:uid="{AED8EB61-341D-4E16-B896-52A9E006C816}"/>
    <cellStyle name="Percent 2 2 5 8" xfId="14992" xr:uid="{850BE696-596A-4B58-86A2-D41626659DB0}"/>
    <cellStyle name="Percent 2 2 5 9" xfId="28682" xr:uid="{34D7E55F-D537-442F-BE50-C9D7DA046612}"/>
    <cellStyle name="Percent 2 2 6" xfId="8151" xr:uid="{72F238FA-9B86-46F5-A2B0-CC7912818041}"/>
    <cellStyle name="Percent 2 2 6 10" xfId="43571" xr:uid="{96B70E19-8CA1-4288-9777-0C52AD97A5B9}"/>
    <cellStyle name="Percent 2 2 6 2" xfId="8152" xr:uid="{FCDF3496-A712-404D-9E11-ADA4A72BED05}"/>
    <cellStyle name="Percent 2 2 6 2 2" xfId="8153" xr:uid="{161A0BCD-9C90-4865-AD95-974C87A91EDA}"/>
    <cellStyle name="Percent 2 2 6 2 2 2" xfId="9865" xr:uid="{C6835855-A96E-42F4-BAEB-DBE68C6A5CD7}"/>
    <cellStyle name="Percent 2 2 6 2 2 2 2" xfId="13287" xr:uid="{2D7D099B-CADB-44BF-8C51-F2319C88D787}"/>
    <cellStyle name="Percent 2 2 6 2 2 2 2 2" xfId="26977" xr:uid="{02131F31-D34F-4043-9D46-EBEEC1480EBB}"/>
    <cellStyle name="Percent 2 2 6 2 2 2 2 2 2" xfId="40669" xr:uid="{A39AAAB7-6F81-403F-84BD-54762449C1FF}"/>
    <cellStyle name="Percent 2 2 6 2 2 2 2 2 3" xfId="55553" xr:uid="{7F4A39B5-AC7C-409A-B228-3115B0133960}"/>
    <cellStyle name="Percent 2 2 6 2 2 2 2 3" xfId="20133" xr:uid="{D2215854-3437-4582-A21D-F0EF51E053BF}"/>
    <cellStyle name="Percent 2 2 6 2 2 2 2 4" xfId="33823" xr:uid="{DA9D8AF1-87B0-41A4-BF26-5F7356156F0F}"/>
    <cellStyle name="Percent 2 2 6 2 2 2 2 5" xfId="48707" xr:uid="{A8EB56EE-FC26-4EA4-AD92-7B25A3F86B06}"/>
    <cellStyle name="Percent 2 2 6 2 2 2 3" xfId="23555" xr:uid="{BD18C5D6-C100-4BC8-B514-B6E36E8250A2}"/>
    <cellStyle name="Percent 2 2 6 2 2 2 3 2" xfId="37247" xr:uid="{EF3ADB2E-0E81-47B4-A4B5-51448E3060B5}"/>
    <cellStyle name="Percent 2 2 6 2 2 2 3 3" xfId="52131" xr:uid="{920B6065-4DD1-4B2F-ABAB-515EF3681B74}"/>
    <cellStyle name="Percent 2 2 6 2 2 2 4" xfId="16711" xr:uid="{82F1B0D8-B20D-4BB9-825E-01607CA0F759}"/>
    <cellStyle name="Percent 2 2 6 2 2 2 5" xfId="30401" xr:uid="{2CCDEFEF-9241-43C1-A213-499ABB21555A}"/>
    <cellStyle name="Percent 2 2 6 2 2 2 6" xfId="45285" xr:uid="{96DE2FA5-A9E2-419E-AC5E-8CFD356C5FA0}"/>
    <cellStyle name="Percent 2 2 6 2 2 3" xfId="11575" xr:uid="{DCFFDBE8-6ED5-45C6-A626-73016E4166AF}"/>
    <cellStyle name="Percent 2 2 6 2 2 3 2" xfId="25265" xr:uid="{83A67FF4-2FFD-4197-B744-F9CF9DADDA5F}"/>
    <cellStyle name="Percent 2 2 6 2 2 3 2 2" xfId="38957" xr:uid="{052C9727-1DA1-4725-9A59-5DA3FBA10DC6}"/>
    <cellStyle name="Percent 2 2 6 2 2 3 2 3" xfId="53841" xr:uid="{2EB24423-8CB4-4476-9344-1D1E72ACF424}"/>
    <cellStyle name="Percent 2 2 6 2 2 3 3" xfId="18421" xr:uid="{19CD4B33-746C-4643-942E-2DEB5073BB72}"/>
    <cellStyle name="Percent 2 2 6 2 2 3 4" xfId="32111" xr:uid="{6C7ACAD3-822F-43CA-9387-5308FBB52C22}"/>
    <cellStyle name="Percent 2 2 6 2 2 3 5" xfId="46995" xr:uid="{2B40E589-1126-490A-881D-136F9434184A}"/>
    <cellStyle name="Percent 2 2 6 2 2 4" xfId="21843" xr:uid="{8E0941D8-1714-4437-90C3-BC3574BB281C}"/>
    <cellStyle name="Percent 2 2 6 2 2 4 2" xfId="35535" xr:uid="{FDC66569-1E01-4BC4-B606-D1BA7C7CAA0F}"/>
    <cellStyle name="Percent 2 2 6 2 2 4 3" xfId="50419" xr:uid="{C19C14A8-6DFA-4B97-B721-E17B67851455}"/>
    <cellStyle name="Percent 2 2 6 2 2 5" xfId="14999" xr:uid="{A255D8D6-5E14-4363-9BA2-5235B01A563C}"/>
    <cellStyle name="Percent 2 2 6 2 2 6" xfId="28689" xr:uid="{23D57AFF-433C-4ECB-AE36-FF54D45D26BD}"/>
    <cellStyle name="Percent 2 2 6 2 2 7" xfId="43573" xr:uid="{6B7F19BB-0165-473A-9FA0-F7D528E23625}"/>
    <cellStyle name="Percent 2 2 6 2 3" xfId="9864" xr:uid="{61B0B49B-227A-40DE-9AB9-6EC899A832F3}"/>
    <cellStyle name="Percent 2 2 6 2 3 2" xfId="13286" xr:uid="{EA64F0C4-8E41-4523-A372-E91659D1B2B6}"/>
    <cellStyle name="Percent 2 2 6 2 3 2 2" xfId="26976" xr:uid="{2F254261-1D4E-4071-8903-7802FB388CAE}"/>
    <cellStyle name="Percent 2 2 6 2 3 2 2 2" xfId="40668" xr:uid="{33D84F2E-F5FB-469D-B6DD-0A4A6E776F39}"/>
    <cellStyle name="Percent 2 2 6 2 3 2 2 3" xfId="55552" xr:uid="{140BD1BF-838E-4F0E-BC11-7FB2769407FF}"/>
    <cellStyle name="Percent 2 2 6 2 3 2 3" xfId="20132" xr:uid="{69201BFA-A531-4A47-AEDD-F8E09D4B19CC}"/>
    <cellStyle name="Percent 2 2 6 2 3 2 4" xfId="33822" xr:uid="{44ED1175-051E-4A34-B1A9-DA77D157AD87}"/>
    <cellStyle name="Percent 2 2 6 2 3 2 5" xfId="48706" xr:uid="{EDE66804-848D-46F0-8FB7-45318CA78517}"/>
    <cellStyle name="Percent 2 2 6 2 3 3" xfId="23554" xr:uid="{190E603B-B124-4C7C-8453-1E4B0BDAA8A4}"/>
    <cellStyle name="Percent 2 2 6 2 3 3 2" xfId="37246" xr:uid="{4BE64077-A721-4791-ABC3-4443D685AA77}"/>
    <cellStyle name="Percent 2 2 6 2 3 3 3" xfId="52130" xr:uid="{4206DCCA-3A81-4CA7-96EE-84090DE5EF43}"/>
    <cellStyle name="Percent 2 2 6 2 3 4" xfId="16710" xr:uid="{AF0822D7-B2BE-4EA1-B795-8CC3563CABCC}"/>
    <cellStyle name="Percent 2 2 6 2 3 5" xfId="30400" xr:uid="{5253BCA2-A6F7-4173-90A3-ED5EB41395A1}"/>
    <cellStyle name="Percent 2 2 6 2 3 6" xfId="45284" xr:uid="{11B4AD56-6E69-4ED9-895C-17676FB35DA9}"/>
    <cellStyle name="Percent 2 2 6 2 4" xfId="11574" xr:uid="{02E3D23C-3C37-4456-A5EE-E09A0A25C8D7}"/>
    <cellStyle name="Percent 2 2 6 2 4 2" xfId="25264" xr:uid="{BA8AD8B9-8E2F-46F9-895B-9BA5267B6D06}"/>
    <cellStyle name="Percent 2 2 6 2 4 2 2" xfId="38956" xr:uid="{4A0ADDAA-DE6B-4BD7-989E-05C6AC1D25B3}"/>
    <cellStyle name="Percent 2 2 6 2 4 2 3" xfId="53840" xr:uid="{0F52B0FA-A833-4A4C-913E-405BF7FE03D1}"/>
    <cellStyle name="Percent 2 2 6 2 4 3" xfId="18420" xr:uid="{D2EFE669-349F-47FC-B1C5-0288F54F0872}"/>
    <cellStyle name="Percent 2 2 6 2 4 4" xfId="32110" xr:uid="{1E67735E-EB2B-4BDC-BDBF-53A87153DB2F}"/>
    <cellStyle name="Percent 2 2 6 2 4 5" xfId="46994" xr:uid="{23ED3F9F-8768-4103-A307-CDDCD9792EB0}"/>
    <cellStyle name="Percent 2 2 6 2 5" xfId="21842" xr:uid="{21F87D64-3CF0-4E5D-9381-3D00E2CD1CAB}"/>
    <cellStyle name="Percent 2 2 6 2 5 2" xfId="35534" xr:uid="{5BD30AEC-5FC3-427F-A446-DFB38BC14CCC}"/>
    <cellStyle name="Percent 2 2 6 2 5 3" xfId="50418" xr:uid="{4067D02A-152C-4658-B3A0-6C10989A2ACF}"/>
    <cellStyle name="Percent 2 2 6 2 6" xfId="14998" xr:uid="{1A0D4A03-791D-4D9C-ACBF-B9C6438F390C}"/>
    <cellStyle name="Percent 2 2 6 2 7" xfId="28688" xr:uid="{7AD7A9FD-F23D-47C1-9B3B-BCC5A1746517}"/>
    <cellStyle name="Percent 2 2 6 2 8" xfId="43572" xr:uid="{C8E4982D-ACC4-49BB-861D-917A1E32F6CA}"/>
    <cellStyle name="Percent 2 2 6 3" xfId="8154" xr:uid="{5A06DB9C-F51A-4525-8F70-BAA6F385DB09}"/>
    <cellStyle name="Percent 2 2 6 3 2" xfId="9866" xr:uid="{084667EC-859C-4C5A-B931-F477418E1FE9}"/>
    <cellStyle name="Percent 2 2 6 3 2 2" xfId="13288" xr:uid="{C31C3FFE-272D-4101-AD94-2A85B74857D6}"/>
    <cellStyle name="Percent 2 2 6 3 2 2 2" xfId="26978" xr:uid="{339D3E04-6F94-496C-AB93-3DD20A03F675}"/>
    <cellStyle name="Percent 2 2 6 3 2 2 2 2" xfId="40670" xr:uid="{C4EBBB16-270C-463D-88FC-8AEB17AF1441}"/>
    <cellStyle name="Percent 2 2 6 3 2 2 2 3" xfId="55554" xr:uid="{74268445-A501-44D0-BE78-CEF439E4DB33}"/>
    <cellStyle name="Percent 2 2 6 3 2 2 3" xfId="20134" xr:uid="{B7A1D07C-4280-4918-B6FB-9F866A653DB7}"/>
    <cellStyle name="Percent 2 2 6 3 2 2 4" xfId="33824" xr:uid="{4F8A01A8-1A3B-42E5-9753-196CCBEFF354}"/>
    <cellStyle name="Percent 2 2 6 3 2 2 5" xfId="48708" xr:uid="{B19A997E-0D06-4AD5-AC14-612F2630412E}"/>
    <cellStyle name="Percent 2 2 6 3 2 3" xfId="23556" xr:uid="{A820D711-1724-4E18-8897-5980C1AE7294}"/>
    <cellStyle name="Percent 2 2 6 3 2 3 2" xfId="37248" xr:uid="{CC9C2C68-6FEA-4383-A46C-2406D19A4740}"/>
    <cellStyle name="Percent 2 2 6 3 2 3 3" xfId="52132" xr:uid="{45427910-3860-442E-A2D7-94F7D01AB29C}"/>
    <cellStyle name="Percent 2 2 6 3 2 4" xfId="16712" xr:uid="{12D29606-681C-42F7-B4C6-D14B9CDB5ABD}"/>
    <cellStyle name="Percent 2 2 6 3 2 5" xfId="30402" xr:uid="{A422219A-9D25-4892-B050-51BED9A00535}"/>
    <cellStyle name="Percent 2 2 6 3 2 6" xfId="45286" xr:uid="{2D526B99-6FEB-42F4-A2B4-4E23AB7E1D54}"/>
    <cellStyle name="Percent 2 2 6 3 3" xfId="11576" xr:uid="{DDB0CE57-98E7-4B48-B6A2-99645C58B0A6}"/>
    <cellStyle name="Percent 2 2 6 3 3 2" xfId="25266" xr:uid="{42AFAA79-7B35-47F1-AAB8-5AC6E69BF129}"/>
    <cellStyle name="Percent 2 2 6 3 3 2 2" xfId="38958" xr:uid="{0FA166CF-9E52-440A-8605-4C10C587BF1F}"/>
    <cellStyle name="Percent 2 2 6 3 3 2 3" xfId="53842" xr:uid="{609AD209-31F3-4FCD-A486-50773B6EA5B4}"/>
    <cellStyle name="Percent 2 2 6 3 3 3" xfId="18422" xr:uid="{CAEC4DF2-21A4-45B8-BD3F-A3A3762C35A4}"/>
    <cellStyle name="Percent 2 2 6 3 3 4" xfId="32112" xr:uid="{2BBBE2DB-E496-415B-B593-7C2C4EF6A0DB}"/>
    <cellStyle name="Percent 2 2 6 3 3 5" xfId="46996" xr:uid="{11081963-6C6A-43B9-9878-82E60F3E2FCB}"/>
    <cellStyle name="Percent 2 2 6 3 4" xfId="21844" xr:uid="{5D2EA10A-475E-48F5-A6F4-08A31B75D4CD}"/>
    <cellStyle name="Percent 2 2 6 3 4 2" xfId="35536" xr:uid="{A7C9EEB7-C3FD-4535-88F0-A2C8CF88F0BF}"/>
    <cellStyle name="Percent 2 2 6 3 4 3" xfId="50420" xr:uid="{9BE165CC-7FE5-4BAF-9910-0EFBA7EFC4A0}"/>
    <cellStyle name="Percent 2 2 6 3 5" xfId="15000" xr:uid="{480A94DC-7D67-42CA-8A11-E87B2D2D8761}"/>
    <cellStyle name="Percent 2 2 6 3 6" xfId="28690" xr:uid="{23CAFA59-E584-43B8-BA8D-39DFE76B4B33}"/>
    <cellStyle name="Percent 2 2 6 3 7" xfId="43574" xr:uid="{97394A50-248F-4024-A74B-86C2457CD1C0}"/>
    <cellStyle name="Percent 2 2 6 4" xfId="8155" xr:uid="{966E2BE2-502F-444D-B0BE-C9585211F525}"/>
    <cellStyle name="Percent 2 2 6 4 2" xfId="9867" xr:uid="{CB305458-9FD0-4456-9D05-D6DF056C7FBD}"/>
    <cellStyle name="Percent 2 2 6 4 2 2" xfId="13289" xr:uid="{2CF5283F-E708-49DD-B5A0-F2633F9ADAD6}"/>
    <cellStyle name="Percent 2 2 6 4 2 2 2" xfId="26979" xr:uid="{54337C72-4934-4DBB-AEEF-A32CA92C908B}"/>
    <cellStyle name="Percent 2 2 6 4 2 2 2 2" xfId="40671" xr:uid="{32494EFB-CD0E-46F5-9138-41B12836F204}"/>
    <cellStyle name="Percent 2 2 6 4 2 2 2 3" xfId="55555" xr:uid="{2C81FE5E-F42C-453F-8C69-855881800DD0}"/>
    <cellStyle name="Percent 2 2 6 4 2 2 3" xfId="20135" xr:uid="{2204EF39-A17C-46F5-88F5-C6AAF041AE6B}"/>
    <cellStyle name="Percent 2 2 6 4 2 2 4" xfId="33825" xr:uid="{D03D4D9A-1A94-46EC-90A9-19582D347C5F}"/>
    <cellStyle name="Percent 2 2 6 4 2 2 5" xfId="48709" xr:uid="{42BBB1FB-FE41-468F-96F4-D21E39D70D94}"/>
    <cellStyle name="Percent 2 2 6 4 2 3" xfId="23557" xr:uid="{5D36A863-C6AF-465A-998F-FACF899C5E94}"/>
    <cellStyle name="Percent 2 2 6 4 2 3 2" xfId="37249" xr:uid="{9778EDCD-F45D-44F9-A21E-3DB33F81C952}"/>
    <cellStyle name="Percent 2 2 6 4 2 3 3" xfId="52133" xr:uid="{E0FF91A6-E481-4B9D-8B2E-2EB6FDB2D653}"/>
    <cellStyle name="Percent 2 2 6 4 2 4" xfId="16713" xr:uid="{F6F2D598-5557-4C3A-AD94-E9836DEA4D6B}"/>
    <cellStyle name="Percent 2 2 6 4 2 5" xfId="30403" xr:uid="{CD5B9A8F-075B-4544-9726-B71AD3C5CECD}"/>
    <cellStyle name="Percent 2 2 6 4 2 6" xfId="45287" xr:uid="{0B585C52-5ADD-4A14-9B25-2C01AECDCD93}"/>
    <cellStyle name="Percent 2 2 6 4 3" xfId="11577" xr:uid="{A0B5C0C7-FCCF-4CC6-AC68-8350D16B8898}"/>
    <cellStyle name="Percent 2 2 6 4 3 2" xfId="25267" xr:uid="{5AC8A54B-299D-43E4-AE5E-173E98197BA2}"/>
    <cellStyle name="Percent 2 2 6 4 3 2 2" xfId="38959" xr:uid="{931F8659-C492-4CCA-8528-FEB3B5AAAB0F}"/>
    <cellStyle name="Percent 2 2 6 4 3 2 3" xfId="53843" xr:uid="{3127498D-1069-4A1E-A6A0-7F845C45D646}"/>
    <cellStyle name="Percent 2 2 6 4 3 3" xfId="18423" xr:uid="{B597E59D-F4EF-4493-A1D2-55465D890A43}"/>
    <cellStyle name="Percent 2 2 6 4 3 4" xfId="32113" xr:uid="{D026F964-EFD4-4813-81D1-BA8DD0DF4471}"/>
    <cellStyle name="Percent 2 2 6 4 3 5" xfId="46997" xr:uid="{3A8AFA3C-C31E-4C78-A245-323F6B362178}"/>
    <cellStyle name="Percent 2 2 6 4 4" xfId="21845" xr:uid="{FBBA4540-F7F6-49F6-9505-060A84950A88}"/>
    <cellStyle name="Percent 2 2 6 4 4 2" xfId="35537" xr:uid="{CF3BCEBB-DFBA-438F-A05C-4888F2BBBC23}"/>
    <cellStyle name="Percent 2 2 6 4 4 3" xfId="50421" xr:uid="{269108D6-F6CB-494A-83FC-F4FF96566E4C}"/>
    <cellStyle name="Percent 2 2 6 4 5" xfId="15001" xr:uid="{3914F821-48BB-4216-A70D-F7F058819F2F}"/>
    <cellStyle name="Percent 2 2 6 4 6" xfId="28691" xr:uid="{91B03F4E-C155-4F4F-912E-CD23D1905B3B}"/>
    <cellStyle name="Percent 2 2 6 4 7" xfId="43575" xr:uid="{EDB51E5F-1230-4D71-8BBC-FF358DE52B4E}"/>
    <cellStyle name="Percent 2 2 6 5" xfId="9863" xr:uid="{C4DDF256-3797-4B7E-B7D7-EDFEF4FBDCD0}"/>
    <cellStyle name="Percent 2 2 6 5 2" xfId="13285" xr:uid="{3F1B269B-A7D3-4C3A-8EFE-18C28B4B2C38}"/>
    <cellStyle name="Percent 2 2 6 5 2 2" xfId="26975" xr:uid="{F0FBBEC6-12E8-44B6-947C-69EEAF393FCD}"/>
    <cellStyle name="Percent 2 2 6 5 2 2 2" xfId="40667" xr:uid="{87ABEBE2-549E-490E-A30B-F2F4A0E55149}"/>
    <cellStyle name="Percent 2 2 6 5 2 2 3" xfId="55551" xr:uid="{26AAA064-AFB6-4E9C-AC2C-0E327CFE5242}"/>
    <cellStyle name="Percent 2 2 6 5 2 3" xfId="20131" xr:uid="{DBBC62AA-61C7-44F9-BF71-29C6EF001281}"/>
    <cellStyle name="Percent 2 2 6 5 2 4" xfId="33821" xr:uid="{6E3B0383-2546-44A7-AADC-6EDFC1355F8A}"/>
    <cellStyle name="Percent 2 2 6 5 2 5" xfId="48705" xr:uid="{1F6798CA-FD60-4B10-A252-14ECF9E6BDDC}"/>
    <cellStyle name="Percent 2 2 6 5 3" xfId="23553" xr:uid="{B162D649-2F92-4DEA-AEB3-7B3A71FF7B30}"/>
    <cellStyle name="Percent 2 2 6 5 3 2" xfId="37245" xr:uid="{05A2DF33-0B00-451D-9112-13D7B064D00B}"/>
    <cellStyle name="Percent 2 2 6 5 3 3" xfId="52129" xr:uid="{1CE0B8E2-2363-4F21-AA98-664788764F52}"/>
    <cellStyle name="Percent 2 2 6 5 4" xfId="16709" xr:uid="{BA5492CA-7212-4EAB-A5AC-8D76BCAACDEB}"/>
    <cellStyle name="Percent 2 2 6 5 5" xfId="30399" xr:uid="{C799B92D-19A0-42B8-BAC2-7D194C1701CD}"/>
    <cellStyle name="Percent 2 2 6 5 6" xfId="45283" xr:uid="{0DDBB636-7B83-4E2D-AD61-B1C5978631E9}"/>
    <cellStyle name="Percent 2 2 6 6" xfId="11573" xr:uid="{A45DF949-8809-4E94-93DE-AEE4ED121261}"/>
    <cellStyle name="Percent 2 2 6 6 2" xfId="25263" xr:uid="{326CB10D-16B9-49D8-BA34-0FF21AD4FB8B}"/>
    <cellStyle name="Percent 2 2 6 6 2 2" xfId="38955" xr:uid="{26E2C515-31ED-45A3-BBB3-75269E07392A}"/>
    <cellStyle name="Percent 2 2 6 6 2 3" xfId="53839" xr:uid="{E16E5B2D-C0CD-4C17-BF15-1B63190D1221}"/>
    <cellStyle name="Percent 2 2 6 6 3" xfId="18419" xr:uid="{37093776-B612-486A-9746-B0BEEDE1EBD8}"/>
    <cellStyle name="Percent 2 2 6 6 4" xfId="32109" xr:uid="{7D99F11F-030B-4262-834C-736D1F5FD300}"/>
    <cellStyle name="Percent 2 2 6 6 5" xfId="46993" xr:uid="{53FAB20D-7E12-4DF6-BDC8-9D8A9D6741C5}"/>
    <cellStyle name="Percent 2 2 6 7" xfId="21841" xr:uid="{AA9A697B-3907-4C28-A9D5-4F9F5B7186E9}"/>
    <cellStyle name="Percent 2 2 6 7 2" xfId="35533" xr:uid="{AC590000-9452-4FBF-AD13-4A107A928647}"/>
    <cellStyle name="Percent 2 2 6 7 3" xfId="50417" xr:uid="{1CE24E29-CDC9-4BB7-A573-7FEAC4D26E44}"/>
    <cellStyle name="Percent 2 2 6 8" xfId="14997" xr:uid="{0D0127FC-6F26-4154-A7ED-314307EC939D}"/>
    <cellStyle name="Percent 2 2 6 9" xfId="28687" xr:uid="{3D3A8E9F-C862-40E3-B971-752EAA0A83DB}"/>
    <cellStyle name="Percent 2 2 7" xfId="8156" xr:uid="{150EE320-C996-4E82-8C08-8C4392BB3C65}"/>
    <cellStyle name="Percent 2 2 7 2" xfId="8157" xr:uid="{8DC352EE-5738-4909-AE60-B70946399B51}"/>
    <cellStyle name="Percent 2 2 7 2 2" xfId="9869" xr:uid="{801A714D-CDCD-4507-A5FC-59E3ECB5AE20}"/>
    <cellStyle name="Percent 2 2 7 2 2 2" xfId="13291" xr:uid="{0622AB2D-B531-429E-8E73-2357810469F2}"/>
    <cellStyle name="Percent 2 2 7 2 2 2 2" xfId="26981" xr:uid="{D330C356-E2EB-4266-91BA-BEF7DF8DFA1E}"/>
    <cellStyle name="Percent 2 2 7 2 2 2 2 2" xfId="40673" xr:uid="{ADFFE9C6-91F0-40F6-BCDE-2F9EF6058436}"/>
    <cellStyle name="Percent 2 2 7 2 2 2 2 3" xfId="55557" xr:uid="{BE662958-FAE9-4053-AF50-6CCA28A8C1F7}"/>
    <cellStyle name="Percent 2 2 7 2 2 2 3" xfId="20137" xr:uid="{88654D8A-7867-49BE-AB90-BE81C1980953}"/>
    <cellStyle name="Percent 2 2 7 2 2 2 4" xfId="33827" xr:uid="{F2C6A9BE-9AD5-4144-BB8E-F80F44287842}"/>
    <cellStyle name="Percent 2 2 7 2 2 2 5" xfId="48711" xr:uid="{5BE86AD1-D9F2-4D06-98CB-517602F8A8AC}"/>
    <cellStyle name="Percent 2 2 7 2 2 3" xfId="23559" xr:uid="{D6972D9E-1B07-4FF1-939E-C3ECD86AD57E}"/>
    <cellStyle name="Percent 2 2 7 2 2 3 2" xfId="37251" xr:uid="{44AE4460-AF06-4191-9857-072F5C0A36DE}"/>
    <cellStyle name="Percent 2 2 7 2 2 3 3" xfId="52135" xr:uid="{CACB492C-63DD-4734-9398-2DC11F631B06}"/>
    <cellStyle name="Percent 2 2 7 2 2 4" xfId="16715" xr:uid="{F11B9490-3CEB-42BF-A1BC-7843AA92268D}"/>
    <cellStyle name="Percent 2 2 7 2 2 5" xfId="30405" xr:uid="{D9CB02EC-1738-47DE-93D3-FED081A27D42}"/>
    <cellStyle name="Percent 2 2 7 2 2 6" xfId="45289" xr:uid="{46DE56CA-7431-499E-BA52-BA2FC421AD5A}"/>
    <cellStyle name="Percent 2 2 7 2 3" xfId="11579" xr:uid="{6137A869-9A54-4D6B-B729-0912E9E6976F}"/>
    <cellStyle name="Percent 2 2 7 2 3 2" xfId="25269" xr:uid="{1CB628F5-46AB-4E50-B4EB-826D980EB8ED}"/>
    <cellStyle name="Percent 2 2 7 2 3 2 2" xfId="38961" xr:uid="{764DB64D-FD99-4A5F-A6D4-4D7E442F9746}"/>
    <cellStyle name="Percent 2 2 7 2 3 2 3" xfId="53845" xr:uid="{49006394-A1BA-4B4C-9996-1F225A5F7815}"/>
    <cellStyle name="Percent 2 2 7 2 3 3" xfId="18425" xr:uid="{C771455D-9D75-468F-8CA8-C0F0B7904118}"/>
    <cellStyle name="Percent 2 2 7 2 3 4" xfId="32115" xr:uid="{A3BB3F0E-503D-4593-888E-CA0CB354CCE6}"/>
    <cellStyle name="Percent 2 2 7 2 3 5" xfId="46999" xr:uid="{216E35DC-19F2-40A3-9EBC-B99C0649C4C3}"/>
    <cellStyle name="Percent 2 2 7 2 4" xfId="21847" xr:uid="{BA57A2AF-D686-4235-8FA4-F3A513EEBB77}"/>
    <cellStyle name="Percent 2 2 7 2 4 2" xfId="35539" xr:uid="{CE802398-56DF-4C28-A184-A457363D60CF}"/>
    <cellStyle name="Percent 2 2 7 2 4 3" xfId="50423" xr:uid="{2FABE66A-9A7B-42C9-990F-238EA3392C3C}"/>
    <cellStyle name="Percent 2 2 7 2 5" xfId="15003" xr:uid="{BBD92DF9-155D-4B7C-AED6-24B4BC6DEC90}"/>
    <cellStyle name="Percent 2 2 7 2 6" xfId="28693" xr:uid="{439D74A1-A864-4DD4-8072-068CB0C6365D}"/>
    <cellStyle name="Percent 2 2 7 2 7" xfId="43577" xr:uid="{F6AC51F0-F686-4FD8-8DA6-9D0757870876}"/>
    <cellStyle name="Percent 2 2 7 3" xfId="9868" xr:uid="{0D79C81D-EBA6-42A7-B9B6-B9F9DEA67BFD}"/>
    <cellStyle name="Percent 2 2 7 3 2" xfId="13290" xr:uid="{8703E28A-8A7F-4DD7-AB0F-4F9D60648597}"/>
    <cellStyle name="Percent 2 2 7 3 2 2" xfId="26980" xr:uid="{3FF4686A-BA02-4750-B25D-31C211A38299}"/>
    <cellStyle name="Percent 2 2 7 3 2 2 2" xfId="40672" xr:uid="{BB62E1DF-C8B7-4859-BA4C-69627099188E}"/>
    <cellStyle name="Percent 2 2 7 3 2 2 3" xfId="55556" xr:uid="{8247A648-290A-49EA-9B42-68B0F9342F05}"/>
    <cellStyle name="Percent 2 2 7 3 2 3" xfId="20136" xr:uid="{55838792-94D1-4D39-BFC6-441B37EEE3DE}"/>
    <cellStyle name="Percent 2 2 7 3 2 4" xfId="33826" xr:uid="{849D369E-9CC2-4AE4-8CB6-9C8A813E9B08}"/>
    <cellStyle name="Percent 2 2 7 3 2 5" xfId="48710" xr:uid="{8C9B2D9C-98C1-4425-8821-CE16D81EFA07}"/>
    <cellStyle name="Percent 2 2 7 3 3" xfId="23558" xr:uid="{C8DCA695-9004-4140-8605-7F01F02AB11F}"/>
    <cellStyle name="Percent 2 2 7 3 3 2" xfId="37250" xr:uid="{F3B5EB6B-B9AB-40F6-949E-B54C32DA2B93}"/>
    <cellStyle name="Percent 2 2 7 3 3 3" xfId="52134" xr:uid="{64EF038C-9098-48B1-B6C0-B912C0F59434}"/>
    <cellStyle name="Percent 2 2 7 3 4" xfId="16714" xr:uid="{68BE88FF-C701-4FCD-BA61-4F64AB4E61B7}"/>
    <cellStyle name="Percent 2 2 7 3 5" xfId="30404" xr:uid="{5DD55424-41C2-4E0A-951D-3929A124E738}"/>
    <cellStyle name="Percent 2 2 7 3 6" xfId="45288" xr:uid="{2D397D40-BC64-4AA9-BED2-BBE093C1B422}"/>
    <cellStyle name="Percent 2 2 7 4" xfId="11578" xr:uid="{4AB11D18-3352-46AB-8CC5-A8B759006A2D}"/>
    <cellStyle name="Percent 2 2 7 4 2" xfId="25268" xr:uid="{6FA80A51-0771-43F0-8D11-436264870D27}"/>
    <cellStyle name="Percent 2 2 7 4 2 2" xfId="38960" xr:uid="{3366CD58-6546-4937-8EA5-5CC54A26B556}"/>
    <cellStyle name="Percent 2 2 7 4 2 3" xfId="53844" xr:uid="{3A63A764-3672-47D5-BBF1-E1FD775F1972}"/>
    <cellStyle name="Percent 2 2 7 4 3" xfId="18424" xr:uid="{E21C1494-2439-4FB0-BE2A-49D8649BD2ED}"/>
    <cellStyle name="Percent 2 2 7 4 4" xfId="32114" xr:uid="{43E1F138-F1B4-4CE2-A95D-09B5894D61F8}"/>
    <cellStyle name="Percent 2 2 7 4 5" xfId="46998" xr:uid="{313EB41C-6372-4292-9A9F-7595D27DCC94}"/>
    <cellStyle name="Percent 2 2 7 5" xfId="21846" xr:uid="{CD38005F-702D-44B5-9A2F-137692E5007B}"/>
    <cellStyle name="Percent 2 2 7 5 2" xfId="35538" xr:uid="{1D21BEC4-CC14-46FF-9281-6566255F6208}"/>
    <cellStyle name="Percent 2 2 7 5 3" xfId="50422" xr:uid="{76D21307-A9BC-4A09-A049-B69845E677AB}"/>
    <cellStyle name="Percent 2 2 7 6" xfId="15002" xr:uid="{0FBA86CB-4267-49A3-8BDE-DE895AAC3706}"/>
    <cellStyle name="Percent 2 2 7 7" xfId="28692" xr:uid="{6CD57369-6411-4509-A88B-7044532918FC}"/>
    <cellStyle name="Percent 2 2 7 8" xfId="43576" xr:uid="{DEA82F48-5336-4F0D-8319-6F88C1D11B43}"/>
    <cellStyle name="Percent 2 2 8" xfId="8158" xr:uid="{67604487-4E23-4FD1-AC72-F3B16E6E99F5}"/>
    <cellStyle name="Percent 2 2 8 2" xfId="9870" xr:uid="{58D1E3B6-0017-4300-B9B4-29EE4EA5EC05}"/>
    <cellStyle name="Percent 2 2 8 2 2" xfId="13292" xr:uid="{1D1A68EA-8DE4-45BF-9063-CF81879C9D57}"/>
    <cellStyle name="Percent 2 2 8 2 2 2" xfId="26982" xr:uid="{FB935F08-C9CC-4769-A099-5B4D2DA927D6}"/>
    <cellStyle name="Percent 2 2 8 2 2 2 2" xfId="40674" xr:uid="{CB54D850-1C22-4879-A8BB-67667CFFE88B}"/>
    <cellStyle name="Percent 2 2 8 2 2 2 3" xfId="55558" xr:uid="{8ED6FE8C-9A44-4438-9BBA-999FAC1FF1A1}"/>
    <cellStyle name="Percent 2 2 8 2 2 3" xfId="20138" xr:uid="{4174CFA7-F9DA-434A-83D7-74125FAD5FE6}"/>
    <cellStyle name="Percent 2 2 8 2 2 4" xfId="33828" xr:uid="{EB410D2F-CD1F-4CF2-AA1D-3038ACD18FF5}"/>
    <cellStyle name="Percent 2 2 8 2 2 5" xfId="48712" xr:uid="{6AB38FD5-4C5B-4F7D-B5A3-BBC4E9D7B267}"/>
    <cellStyle name="Percent 2 2 8 2 3" xfId="23560" xr:uid="{600D03E3-6A3F-46CC-8AD7-2C5121314D2D}"/>
    <cellStyle name="Percent 2 2 8 2 3 2" xfId="37252" xr:uid="{6D408FC3-A62C-4210-AF7F-918A6986AA2D}"/>
    <cellStyle name="Percent 2 2 8 2 3 3" xfId="52136" xr:uid="{E09F3465-7984-4FD3-B04C-1915F172D5E9}"/>
    <cellStyle name="Percent 2 2 8 2 4" xfId="16716" xr:uid="{5FE64A30-3A42-40E0-B533-A37AE8C61220}"/>
    <cellStyle name="Percent 2 2 8 2 5" xfId="30406" xr:uid="{FA43F2B8-4D10-4B0A-B25C-E19B16F13BE0}"/>
    <cellStyle name="Percent 2 2 8 2 6" xfId="45290" xr:uid="{83A9611E-FB2F-4D71-9B6C-DB6E887E72E9}"/>
    <cellStyle name="Percent 2 2 8 3" xfId="11580" xr:uid="{39CC23F6-FAB7-49B7-8C8B-C25828B8F2D0}"/>
    <cellStyle name="Percent 2 2 8 3 2" xfId="25270" xr:uid="{93AA8A44-C3BE-49CD-88D0-6FEE3D7BB538}"/>
    <cellStyle name="Percent 2 2 8 3 2 2" xfId="38962" xr:uid="{7887AEFE-BAD6-4579-B041-072E97FA05A9}"/>
    <cellStyle name="Percent 2 2 8 3 2 3" xfId="53846" xr:uid="{FE57AB1B-27DF-47B9-8212-8E0399328685}"/>
    <cellStyle name="Percent 2 2 8 3 3" xfId="18426" xr:uid="{2E5D573A-7D4B-4736-82B5-B6313ED91C0A}"/>
    <cellStyle name="Percent 2 2 8 3 4" xfId="32116" xr:uid="{5EFF82C7-9EB0-41C9-87EF-8E49D851D3E5}"/>
    <cellStyle name="Percent 2 2 8 3 5" xfId="47000" xr:uid="{4BFC5BF4-90A3-4708-BC17-16CF8BF064F7}"/>
    <cellStyle name="Percent 2 2 8 4" xfId="21848" xr:uid="{E1510194-2598-49AB-A550-BFE7AE6DF794}"/>
    <cellStyle name="Percent 2 2 8 4 2" xfId="35540" xr:uid="{07593773-443D-44B4-8013-14AB5EF802EB}"/>
    <cellStyle name="Percent 2 2 8 4 3" xfId="50424" xr:uid="{4DCCC1F6-A4F6-48A4-B2CD-0FF962D50CBB}"/>
    <cellStyle name="Percent 2 2 8 5" xfId="15004" xr:uid="{8F8B8854-62E6-4834-B528-1A899AFF5D25}"/>
    <cellStyle name="Percent 2 2 8 6" xfId="28694" xr:uid="{127D061D-8023-4324-9763-13535425F0F2}"/>
    <cellStyle name="Percent 2 2 8 7" xfId="43578" xr:uid="{D201D9DB-E3E4-449A-A88E-2995D6228A29}"/>
    <cellStyle name="Percent 2 2 9" xfId="8159" xr:uid="{7A88CEF7-0F93-42CD-9D4F-A0170F13E1F4}"/>
    <cellStyle name="Percent 2 2 9 2" xfId="9871" xr:uid="{8E6C8FB4-313B-4456-9AF1-B41291E47EE6}"/>
    <cellStyle name="Percent 2 2 9 2 2" xfId="13293" xr:uid="{64DD5FF6-CEA8-4400-9ABE-49B9400C644D}"/>
    <cellStyle name="Percent 2 2 9 2 2 2" xfId="26983" xr:uid="{08533348-C27E-4C48-B2EE-A25B8EAD9142}"/>
    <cellStyle name="Percent 2 2 9 2 2 2 2" xfId="40675" xr:uid="{34985A20-A3A6-4E4A-BED2-43F1634F5BA1}"/>
    <cellStyle name="Percent 2 2 9 2 2 2 3" xfId="55559" xr:uid="{2AF7B083-E7FA-4495-AC00-CA241B6B6BF2}"/>
    <cellStyle name="Percent 2 2 9 2 2 3" xfId="20139" xr:uid="{5688C966-4832-4AB2-BDA7-E09E08683331}"/>
    <cellStyle name="Percent 2 2 9 2 2 4" xfId="33829" xr:uid="{34A8052B-9B8B-4537-9F3F-B297DC49D97B}"/>
    <cellStyle name="Percent 2 2 9 2 2 5" xfId="48713" xr:uid="{F9775EDE-4F08-4363-9133-287C33284DED}"/>
    <cellStyle name="Percent 2 2 9 2 3" xfId="23561" xr:uid="{5DA3D9A4-8278-4A45-A72D-76A019B4E962}"/>
    <cellStyle name="Percent 2 2 9 2 3 2" xfId="37253" xr:uid="{E7BCC134-51C3-48E7-9A78-2C5D8302EB78}"/>
    <cellStyle name="Percent 2 2 9 2 3 3" xfId="52137" xr:uid="{2BAA687C-4CF6-4D2E-BC7B-7290832AB692}"/>
    <cellStyle name="Percent 2 2 9 2 4" xfId="16717" xr:uid="{D510F59A-8177-48DD-8DA1-6E359098679C}"/>
    <cellStyle name="Percent 2 2 9 2 5" xfId="30407" xr:uid="{9E953D61-F542-4646-9AF8-E46B8EC62183}"/>
    <cellStyle name="Percent 2 2 9 2 6" xfId="45291" xr:uid="{F60C6298-53D4-44D5-8EBA-367C9F4FBA55}"/>
    <cellStyle name="Percent 2 2 9 3" xfId="11581" xr:uid="{E247B8C1-16DB-4619-AA12-724E3CDAB51C}"/>
    <cellStyle name="Percent 2 2 9 3 2" xfId="25271" xr:uid="{752A88FF-9E28-4325-88D3-31A8967F36C3}"/>
    <cellStyle name="Percent 2 2 9 3 2 2" xfId="38963" xr:uid="{4DD950E2-6C19-4795-A1A7-01D3322B7213}"/>
    <cellStyle name="Percent 2 2 9 3 2 3" xfId="53847" xr:uid="{BDADF55C-3D1F-4E39-8C57-C68D487754D4}"/>
    <cellStyle name="Percent 2 2 9 3 3" xfId="18427" xr:uid="{B6B7310B-AB46-4044-B285-8591DFD3FD95}"/>
    <cellStyle name="Percent 2 2 9 3 4" xfId="32117" xr:uid="{E34D54C0-9002-4849-951F-1E4FA2BA2792}"/>
    <cellStyle name="Percent 2 2 9 3 5" xfId="47001" xr:uid="{B3654C19-3385-4918-A630-5AD06DB383BD}"/>
    <cellStyle name="Percent 2 2 9 4" xfId="21849" xr:uid="{ABADBE21-B8A7-454D-A17D-6D4DA1D173BD}"/>
    <cellStyle name="Percent 2 2 9 4 2" xfId="35541" xr:uid="{F733F37F-0094-4218-8B97-DC87BCCF06A3}"/>
    <cellStyle name="Percent 2 2 9 4 3" xfId="50425" xr:uid="{151AD309-37CF-4DA4-B038-C72AF649ADFA}"/>
    <cellStyle name="Percent 2 2 9 5" xfId="15005" xr:uid="{9C54E933-AF07-4465-A5DC-2D4831C4601A}"/>
    <cellStyle name="Percent 2 2 9 6" xfId="28695" xr:uid="{B716AFF0-4F49-4FCD-87DD-16342FD300AC}"/>
    <cellStyle name="Percent 2 2 9 7" xfId="43579" xr:uid="{84247A27-305F-42B4-A3B9-CE7DAB000E1B}"/>
    <cellStyle name="Percent 2 3" xfId="8160" xr:uid="{CF99A10D-906A-4036-83AC-AE6802D23672}"/>
    <cellStyle name="Percent 2 3 10" xfId="21850" xr:uid="{EC9D1A02-27FF-4037-964D-2FC22A1055C5}"/>
    <cellStyle name="Percent 2 3 10 2" xfId="35542" xr:uid="{434FFBD5-C39E-4807-A8B2-8766A5893075}"/>
    <cellStyle name="Percent 2 3 10 3" xfId="50426" xr:uid="{0BA63E12-B230-4E46-A4A6-9DC272743CC2}"/>
    <cellStyle name="Percent 2 3 11" xfId="15006" xr:uid="{ADE0C9D3-601F-4A60-BAB8-BF4F2ED26DB0}"/>
    <cellStyle name="Percent 2 3 12" xfId="28696" xr:uid="{E92FBCBD-DC7F-426B-A92B-81D86329AE16}"/>
    <cellStyle name="Percent 2 3 13" xfId="43580" xr:uid="{60A4B45C-6578-4EC5-96DF-B075E158C711}"/>
    <cellStyle name="Percent 2 3 2" xfId="8161" xr:uid="{14A3B13A-9956-4B4B-AC26-EA577995DB8F}"/>
    <cellStyle name="Percent 2 3 2 10" xfId="15007" xr:uid="{16E8B54F-3BDC-462D-B046-B166950783C2}"/>
    <cellStyle name="Percent 2 3 2 11" xfId="28697" xr:uid="{31C8D389-7B05-467D-A6D7-A303B981589B}"/>
    <cellStyle name="Percent 2 3 2 12" xfId="43581" xr:uid="{0DF70A80-BC0E-4DED-866D-C757655908F7}"/>
    <cellStyle name="Percent 2 3 2 2" xfId="8162" xr:uid="{A8BED0BF-7D0B-419E-843D-1949A7A421FD}"/>
    <cellStyle name="Percent 2 3 2 2 10" xfId="43582" xr:uid="{84D33D8F-7251-4870-8CF4-AD7228E057F6}"/>
    <cellStyle name="Percent 2 3 2 2 2" xfId="8163" xr:uid="{B386E2CD-FE49-404C-BEAC-D175C31FC2C7}"/>
    <cellStyle name="Percent 2 3 2 2 2 2" xfId="8164" xr:uid="{50327ECE-EE3B-48EF-A61C-70BF9DB8BC8D}"/>
    <cellStyle name="Percent 2 3 2 2 2 2 2" xfId="9876" xr:uid="{BB207B76-9F56-4F96-BF30-15F3E8F90466}"/>
    <cellStyle name="Percent 2 3 2 2 2 2 2 2" xfId="13298" xr:uid="{8332CA45-1DE4-4956-9A6A-DFE466399BCF}"/>
    <cellStyle name="Percent 2 3 2 2 2 2 2 2 2" xfId="26988" xr:uid="{A2847567-494D-450F-9D2D-391D44D75432}"/>
    <cellStyle name="Percent 2 3 2 2 2 2 2 2 2 2" xfId="40680" xr:uid="{47ABBEFE-4052-487F-8373-01339D4E0B98}"/>
    <cellStyle name="Percent 2 3 2 2 2 2 2 2 2 3" xfId="55564" xr:uid="{B97D1B18-57DA-4E52-BCD0-641CB49C505F}"/>
    <cellStyle name="Percent 2 3 2 2 2 2 2 2 3" xfId="20144" xr:uid="{97C72157-92FF-47BF-9BFE-3B3F1121DFC0}"/>
    <cellStyle name="Percent 2 3 2 2 2 2 2 2 4" xfId="33834" xr:uid="{74333B63-CC40-46CB-8329-B3ADD844F46A}"/>
    <cellStyle name="Percent 2 3 2 2 2 2 2 2 5" xfId="48718" xr:uid="{7244D779-21B9-467E-8028-968AA60E1380}"/>
    <cellStyle name="Percent 2 3 2 2 2 2 2 3" xfId="23566" xr:uid="{B61D93BD-6B0F-4B89-8F74-1AE3848B7AFC}"/>
    <cellStyle name="Percent 2 3 2 2 2 2 2 3 2" xfId="37258" xr:uid="{7A106229-61B8-43EA-9FB4-8C2C4116C0B1}"/>
    <cellStyle name="Percent 2 3 2 2 2 2 2 3 3" xfId="52142" xr:uid="{CBA824A0-9E9E-4428-B31D-F55E853C3E50}"/>
    <cellStyle name="Percent 2 3 2 2 2 2 2 4" xfId="16722" xr:uid="{2704F469-8F10-4108-B530-DC8ED834788C}"/>
    <cellStyle name="Percent 2 3 2 2 2 2 2 5" xfId="30412" xr:uid="{8DD2380A-B147-45B1-8690-4CCD29B48520}"/>
    <cellStyle name="Percent 2 3 2 2 2 2 2 6" xfId="45296" xr:uid="{C0BB5945-6388-4D91-ACAA-5675FBE35168}"/>
    <cellStyle name="Percent 2 3 2 2 2 2 3" xfId="11586" xr:uid="{450F5B2E-B5DA-4733-9DD2-B8444BC51A8C}"/>
    <cellStyle name="Percent 2 3 2 2 2 2 3 2" xfId="25276" xr:uid="{B5F2A2EA-C0D3-44A9-83C6-EFF02505500E}"/>
    <cellStyle name="Percent 2 3 2 2 2 2 3 2 2" xfId="38968" xr:uid="{1471BE83-C839-44B8-A0F5-BC07D30CE1B4}"/>
    <cellStyle name="Percent 2 3 2 2 2 2 3 2 3" xfId="53852" xr:uid="{E36D675A-0E4E-40F1-A06B-3F8CD829CAB0}"/>
    <cellStyle name="Percent 2 3 2 2 2 2 3 3" xfId="18432" xr:uid="{32959515-3453-4ED2-B82A-3A277A579A48}"/>
    <cellStyle name="Percent 2 3 2 2 2 2 3 4" xfId="32122" xr:uid="{E048808C-0E65-448B-928B-9D5B43CE5674}"/>
    <cellStyle name="Percent 2 3 2 2 2 2 3 5" xfId="47006" xr:uid="{66B1AD0B-01BE-4A47-BE1B-9A84AEEBACE0}"/>
    <cellStyle name="Percent 2 3 2 2 2 2 4" xfId="21854" xr:uid="{97DAD21A-E896-4087-8604-D18F94F57FFA}"/>
    <cellStyle name="Percent 2 3 2 2 2 2 4 2" xfId="35546" xr:uid="{FA644555-0C9A-4889-B5DD-676BA04EBF61}"/>
    <cellStyle name="Percent 2 3 2 2 2 2 4 3" xfId="50430" xr:uid="{728D34DA-9F8B-4079-97ED-E0A2C6892DD4}"/>
    <cellStyle name="Percent 2 3 2 2 2 2 5" xfId="15010" xr:uid="{F9B1BFF0-F06A-4777-9772-2CCAEDD0A583}"/>
    <cellStyle name="Percent 2 3 2 2 2 2 6" xfId="28700" xr:uid="{296FB9BB-1EB7-4DD1-AEFB-54705D4EA692}"/>
    <cellStyle name="Percent 2 3 2 2 2 2 7" xfId="43584" xr:uid="{321B8BF4-C996-4CD8-86E4-50FE2794FF0B}"/>
    <cellStyle name="Percent 2 3 2 2 2 3" xfId="9875" xr:uid="{0CDC4B2D-1438-42EE-8E60-11D5A55D97C0}"/>
    <cellStyle name="Percent 2 3 2 2 2 3 2" xfId="13297" xr:uid="{8BD864C6-E262-4318-97B6-A91346451AFE}"/>
    <cellStyle name="Percent 2 3 2 2 2 3 2 2" xfId="26987" xr:uid="{D946DD38-5226-4884-8932-FCFCAA79FBBD}"/>
    <cellStyle name="Percent 2 3 2 2 2 3 2 2 2" xfId="40679" xr:uid="{3289AD31-5571-4E20-816D-7BA602914E1B}"/>
    <cellStyle name="Percent 2 3 2 2 2 3 2 2 3" xfId="55563" xr:uid="{9AE78555-C107-4160-8D0F-506EAAA597E1}"/>
    <cellStyle name="Percent 2 3 2 2 2 3 2 3" xfId="20143" xr:uid="{A29AB211-6C5A-45A5-BB18-3F0ED07A2B15}"/>
    <cellStyle name="Percent 2 3 2 2 2 3 2 4" xfId="33833" xr:uid="{9C193BAD-6073-4E44-8ABD-2E6CDD2F21BF}"/>
    <cellStyle name="Percent 2 3 2 2 2 3 2 5" xfId="48717" xr:uid="{C0B1CB3C-0CEB-4023-9D8E-3B035748FF65}"/>
    <cellStyle name="Percent 2 3 2 2 2 3 3" xfId="23565" xr:uid="{C07ACA20-00AE-4A78-A2C6-8596604B29BA}"/>
    <cellStyle name="Percent 2 3 2 2 2 3 3 2" xfId="37257" xr:uid="{5FB6BAC9-8254-4B5D-BD52-D9422AD0C970}"/>
    <cellStyle name="Percent 2 3 2 2 2 3 3 3" xfId="52141" xr:uid="{431DD054-AEB3-401F-8154-DCC7D9E93070}"/>
    <cellStyle name="Percent 2 3 2 2 2 3 4" xfId="16721" xr:uid="{C7A64B94-DA6C-4337-BF61-7529886729A8}"/>
    <cellStyle name="Percent 2 3 2 2 2 3 5" xfId="30411" xr:uid="{D963124D-8087-4573-A950-161DDC154788}"/>
    <cellStyle name="Percent 2 3 2 2 2 3 6" xfId="45295" xr:uid="{3229401F-41CD-4A0A-A8F3-54A9A3E3654D}"/>
    <cellStyle name="Percent 2 3 2 2 2 4" xfId="11585" xr:uid="{FEC311EC-DCC9-495B-B019-186BC30D1F9D}"/>
    <cellStyle name="Percent 2 3 2 2 2 4 2" xfId="25275" xr:uid="{D1638F32-4CAA-4B73-BA06-5899D376C8AB}"/>
    <cellStyle name="Percent 2 3 2 2 2 4 2 2" xfId="38967" xr:uid="{1624BA7D-D320-4D6C-A0E4-E5D539AE4845}"/>
    <cellStyle name="Percent 2 3 2 2 2 4 2 3" xfId="53851" xr:uid="{C58BDA0B-658E-4D28-8B04-FCB4F9DC75E0}"/>
    <cellStyle name="Percent 2 3 2 2 2 4 3" xfId="18431" xr:uid="{902C2218-DE1C-420C-8332-E953607A2287}"/>
    <cellStyle name="Percent 2 3 2 2 2 4 4" xfId="32121" xr:uid="{E6727ADB-AD24-4FFC-81EE-A89E21751368}"/>
    <cellStyle name="Percent 2 3 2 2 2 4 5" xfId="47005" xr:uid="{26F3F22C-A5D5-4281-BCE5-AA3938EBC795}"/>
    <cellStyle name="Percent 2 3 2 2 2 5" xfId="21853" xr:uid="{800440A8-19EC-44E8-AC47-2B8F78DBC50F}"/>
    <cellStyle name="Percent 2 3 2 2 2 5 2" xfId="35545" xr:uid="{FE063A41-2356-44A0-8FF5-9715F2F4885A}"/>
    <cellStyle name="Percent 2 3 2 2 2 5 3" xfId="50429" xr:uid="{EEF9D6EA-F0A9-4CF3-BDF3-291EE448F527}"/>
    <cellStyle name="Percent 2 3 2 2 2 6" xfId="15009" xr:uid="{9A03AF2F-B0CC-4A47-A8FC-ADA077681CBB}"/>
    <cellStyle name="Percent 2 3 2 2 2 7" xfId="28699" xr:uid="{D3082331-77C6-42F5-952A-E3ABC7A21853}"/>
    <cellStyle name="Percent 2 3 2 2 2 8" xfId="43583" xr:uid="{591B0BE9-7F7F-41CF-8D68-7933721CA480}"/>
    <cellStyle name="Percent 2 3 2 2 3" xfId="8165" xr:uid="{6C51DA9B-651E-4122-9F3A-271588E17565}"/>
    <cellStyle name="Percent 2 3 2 2 3 2" xfId="9877" xr:uid="{C7AAE954-9E3B-45DC-852E-ED47752E2353}"/>
    <cellStyle name="Percent 2 3 2 2 3 2 2" xfId="13299" xr:uid="{6EE96C7B-9B33-4AE5-968F-29B34D14F37C}"/>
    <cellStyle name="Percent 2 3 2 2 3 2 2 2" xfId="26989" xr:uid="{24CE1F7A-78EB-49F8-8735-8FFB4BF9F5F4}"/>
    <cellStyle name="Percent 2 3 2 2 3 2 2 2 2" xfId="40681" xr:uid="{5C59A304-27DA-4121-BEDB-070A0793CD9F}"/>
    <cellStyle name="Percent 2 3 2 2 3 2 2 2 3" xfId="55565" xr:uid="{DEFBA63B-6C0A-49A3-A7B2-49ADDC56A703}"/>
    <cellStyle name="Percent 2 3 2 2 3 2 2 3" xfId="20145" xr:uid="{32709F9C-4354-47AA-870F-1A7854B7A00D}"/>
    <cellStyle name="Percent 2 3 2 2 3 2 2 4" xfId="33835" xr:uid="{5598A326-C707-40A7-99F6-6EA85528E368}"/>
    <cellStyle name="Percent 2 3 2 2 3 2 2 5" xfId="48719" xr:uid="{452DB329-0E9E-462A-8EA9-540E09BD6A23}"/>
    <cellStyle name="Percent 2 3 2 2 3 2 3" xfId="23567" xr:uid="{2B5E5D92-5BF3-4790-A4BD-C5DEBB8B8DB8}"/>
    <cellStyle name="Percent 2 3 2 2 3 2 3 2" xfId="37259" xr:uid="{22A34DF7-1A15-44F1-B12F-6A7D1C942BDC}"/>
    <cellStyle name="Percent 2 3 2 2 3 2 3 3" xfId="52143" xr:uid="{897B67FE-C395-4D5E-B965-E403011FD8BE}"/>
    <cellStyle name="Percent 2 3 2 2 3 2 4" xfId="16723" xr:uid="{A65DEA0E-072F-489E-B43A-6F48529D4828}"/>
    <cellStyle name="Percent 2 3 2 2 3 2 5" xfId="30413" xr:uid="{D1A777F0-FC77-4CDF-9D8D-1857D765B04C}"/>
    <cellStyle name="Percent 2 3 2 2 3 2 6" xfId="45297" xr:uid="{F59C9C02-6732-42BF-8ED9-2C6C1BC274B4}"/>
    <cellStyle name="Percent 2 3 2 2 3 3" xfId="11587" xr:uid="{7C15FD60-D443-47A7-85FE-707A59789ED7}"/>
    <cellStyle name="Percent 2 3 2 2 3 3 2" xfId="25277" xr:uid="{85289994-4B09-4DDB-BC83-CF05B0525C34}"/>
    <cellStyle name="Percent 2 3 2 2 3 3 2 2" xfId="38969" xr:uid="{C8B49DB9-373A-4529-9DA4-533F7A11828E}"/>
    <cellStyle name="Percent 2 3 2 2 3 3 2 3" xfId="53853" xr:uid="{9A677A83-A7F3-42B4-B977-9DF5A8E1D601}"/>
    <cellStyle name="Percent 2 3 2 2 3 3 3" xfId="18433" xr:uid="{7176468D-BA5D-4238-B3DF-7A4165AAE0A1}"/>
    <cellStyle name="Percent 2 3 2 2 3 3 4" xfId="32123" xr:uid="{B4B25995-1D35-4E39-8A82-690021E4952B}"/>
    <cellStyle name="Percent 2 3 2 2 3 3 5" xfId="47007" xr:uid="{31AC805B-8797-4327-A192-34B7797A7F94}"/>
    <cellStyle name="Percent 2 3 2 2 3 4" xfId="21855" xr:uid="{8B18C0E3-888C-4A30-958C-44845D729CA8}"/>
    <cellStyle name="Percent 2 3 2 2 3 4 2" xfId="35547" xr:uid="{08B57F0F-7C23-4277-878E-30A856CF9A2B}"/>
    <cellStyle name="Percent 2 3 2 2 3 4 3" xfId="50431" xr:uid="{3F8E68C8-6845-4BC9-A395-A9CE41B0315F}"/>
    <cellStyle name="Percent 2 3 2 2 3 5" xfId="15011" xr:uid="{24D3E3F3-1B34-49C6-9C84-A6665D90D501}"/>
    <cellStyle name="Percent 2 3 2 2 3 6" xfId="28701" xr:uid="{7A9E3C66-52A9-4436-8015-11F5B7C8ED48}"/>
    <cellStyle name="Percent 2 3 2 2 3 7" xfId="43585" xr:uid="{D7400C98-8223-4678-844F-ADDA43F5963A}"/>
    <cellStyle name="Percent 2 3 2 2 4" xfId="8166" xr:uid="{01BA9B15-5A2F-48F9-9438-27CB04B52E6D}"/>
    <cellStyle name="Percent 2 3 2 2 4 2" xfId="9878" xr:uid="{C044334E-F225-4C27-9165-F19E0948F6DA}"/>
    <cellStyle name="Percent 2 3 2 2 4 2 2" xfId="13300" xr:uid="{5AF22D19-940E-4B73-B275-94AD512D5A0E}"/>
    <cellStyle name="Percent 2 3 2 2 4 2 2 2" xfId="26990" xr:uid="{A072B781-3A55-4CB5-ABAB-BEF4D538BEF3}"/>
    <cellStyle name="Percent 2 3 2 2 4 2 2 2 2" xfId="40682" xr:uid="{92B43A40-BE67-41C0-944E-846EF60D64BE}"/>
    <cellStyle name="Percent 2 3 2 2 4 2 2 2 3" xfId="55566" xr:uid="{5398B7F7-4B1C-465B-AE5D-6A53948737AA}"/>
    <cellStyle name="Percent 2 3 2 2 4 2 2 3" xfId="20146" xr:uid="{6A759CF2-7719-4613-AB8D-BDD6B82A7467}"/>
    <cellStyle name="Percent 2 3 2 2 4 2 2 4" xfId="33836" xr:uid="{122DA36B-DFCA-4864-85FF-F1396C412E3D}"/>
    <cellStyle name="Percent 2 3 2 2 4 2 2 5" xfId="48720" xr:uid="{446C5DC4-03F2-4F16-8A37-ACCBD6333CC6}"/>
    <cellStyle name="Percent 2 3 2 2 4 2 3" xfId="23568" xr:uid="{3878FCED-1D6C-41F8-A548-148E0BB5F5FF}"/>
    <cellStyle name="Percent 2 3 2 2 4 2 3 2" xfId="37260" xr:uid="{8C7B08AE-C40D-4B14-8AF6-239122235273}"/>
    <cellStyle name="Percent 2 3 2 2 4 2 3 3" xfId="52144" xr:uid="{A0B2AC5E-5B21-425F-835E-F78E3737B6B5}"/>
    <cellStyle name="Percent 2 3 2 2 4 2 4" xfId="16724" xr:uid="{479CD50B-AFC4-4FA6-92B6-C775A9067E94}"/>
    <cellStyle name="Percent 2 3 2 2 4 2 5" xfId="30414" xr:uid="{0E450CBC-98C5-4D8C-908B-36764050CF05}"/>
    <cellStyle name="Percent 2 3 2 2 4 2 6" xfId="45298" xr:uid="{12789BCD-4E4A-4620-BC6C-E51F066461D9}"/>
    <cellStyle name="Percent 2 3 2 2 4 3" xfId="11588" xr:uid="{B57B56B6-AD22-441F-BAED-5CCC3DF82991}"/>
    <cellStyle name="Percent 2 3 2 2 4 3 2" xfId="25278" xr:uid="{322093BE-B02D-47C5-8DF5-CBAD84D61770}"/>
    <cellStyle name="Percent 2 3 2 2 4 3 2 2" xfId="38970" xr:uid="{70407B6E-1F8E-43DC-8C86-D18450AF35F4}"/>
    <cellStyle name="Percent 2 3 2 2 4 3 2 3" xfId="53854" xr:uid="{E4F112B5-E110-46A7-8307-05A89A24B20B}"/>
    <cellStyle name="Percent 2 3 2 2 4 3 3" xfId="18434" xr:uid="{256D84E2-31EF-4127-B00F-ABC5D7CFF8D4}"/>
    <cellStyle name="Percent 2 3 2 2 4 3 4" xfId="32124" xr:uid="{77586278-836E-4B6A-A7B5-56F993BEEE3A}"/>
    <cellStyle name="Percent 2 3 2 2 4 3 5" xfId="47008" xr:uid="{D3A76591-D64C-4C42-9D6D-D90DA5199D20}"/>
    <cellStyle name="Percent 2 3 2 2 4 4" xfId="21856" xr:uid="{E38B1664-E61B-49C9-8547-51BA6227CDC2}"/>
    <cellStyle name="Percent 2 3 2 2 4 4 2" xfId="35548" xr:uid="{17DE8A6B-C382-4052-BF79-DBCECADB00D9}"/>
    <cellStyle name="Percent 2 3 2 2 4 4 3" xfId="50432" xr:uid="{836AD19A-D71B-41DE-AEB8-1F9872B071CC}"/>
    <cellStyle name="Percent 2 3 2 2 4 5" xfId="15012" xr:uid="{CA0CEC35-EAAF-46DA-827F-081B0314320D}"/>
    <cellStyle name="Percent 2 3 2 2 4 6" xfId="28702" xr:uid="{C43884D7-E06C-42BC-A592-E3A214DDB910}"/>
    <cellStyle name="Percent 2 3 2 2 4 7" xfId="43586" xr:uid="{DF3FEC18-098E-4A45-B7E2-805546D3BB39}"/>
    <cellStyle name="Percent 2 3 2 2 5" xfId="9874" xr:uid="{8BE584EF-6CD8-4F43-88BF-CE36DD5B69AA}"/>
    <cellStyle name="Percent 2 3 2 2 5 2" xfId="13296" xr:uid="{C7DA3911-147B-4345-A3DD-55719BDC1D4C}"/>
    <cellStyle name="Percent 2 3 2 2 5 2 2" xfId="26986" xr:uid="{D465D7AA-55F2-4442-9182-85FDEEFF95F6}"/>
    <cellStyle name="Percent 2 3 2 2 5 2 2 2" xfId="40678" xr:uid="{81E037BA-BE2C-4AC7-9A7F-2A6ABCD5B813}"/>
    <cellStyle name="Percent 2 3 2 2 5 2 2 3" xfId="55562" xr:uid="{43C2AD31-7D57-41A9-8919-216E2A84AE93}"/>
    <cellStyle name="Percent 2 3 2 2 5 2 3" xfId="20142" xr:uid="{F0610294-B4B2-4CB3-A83B-302348748E3C}"/>
    <cellStyle name="Percent 2 3 2 2 5 2 4" xfId="33832" xr:uid="{31A6C0A5-A8EE-41BF-B534-0E1D1772B9EB}"/>
    <cellStyle name="Percent 2 3 2 2 5 2 5" xfId="48716" xr:uid="{CF3B81A0-770D-4E53-ADF0-C83372E16FA7}"/>
    <cellStyle name="Percent 2 3 2 2 5 3" xfId="23564" xr:uid="{ADE1E2BE-9478-4E3A-B4F3-0FA3941CEF34}"/>
    <cellStyle name="Percent 2 3 2 2 5 3 2" xfId="37256" xr:uid="{B34F7DD4-E953-4DFE-A8CD-7E63426D2B48}"/>
    <cellStyle name="Percent 2 3 2 2 5 3 3" xfId="52140" xr:uid="{D59B8D32-A32A-4215-B9B3-DC55FF2056CF}"/>
    <cellStyle name="Percent 2 3 2 2 5 4" xfId="16720" xr:uid="{3F92CAA2-BFC3-4E1C-BA74-0ED513846A3F}"/>
    <cellStyle name="Percent 2 3 2 2 5 5" xfId="30410" xr:uid="{866CF551-5C00-4914-AE17-5A7EEB27DFCE}"/>
    <cellStyle name="Percent 2 3 2 2 5 6" xfId="45294" xr:uid="{BD0A7930-3497-45F4-B4E2-9D68B772FA03}"/>
    <cellStyle name="Percent 2 3 2 2 6" xfId="11584" xr:uid="{ABF30C75-60B0-40FF-AC6C-BCF30E1CAA79}"/>
    <cellStyle name="Percent 2 3 2 2 6 2" xfId="25274" xr:uid="{04F7AD43-BA14-4C58-9CBF-55D439C473C2}"/>
    <cellStyle name="Percent 2 3 2 2 6 2 2" xfId="38966" xr:uid="{B8AE7B98-56A3-4443-B849-0018D91B379B}"/>
    <cellStyle name="Percent 2 3 2 2 6 2 3" xfId="53850" xr:uid="{E671820B-420E-4A7F-9FD1-FECB6CE91B29}"/>
    <cellStyle name="Percent 2 3 2 2 6 3" xfId="18430" xr:uid="{0953DAFF-9A3A-4630-A695-AF57061BF9D6}"/>
    <cellStyle name="Percent 2 3 2 2 6 4" xfId="32120" xr:uid="{413FC2D4-91BC-455F-A2BF-ED884BD1D24D}"/>
    <cellStyle name="Percent 2 3 2 2 6 5" xfId="47004" xr:uid="{A9E16EF7-33A6-44A4-BDA1-0BF9EE575422}"/>
    <cellStyle name="Percent 2 3 2 2 7" xfId="21852" xr:uid="{19A235FC-7AC6-4232-97DA-9EFD70C9D2C8}"/>
    <cellStyle name="Percent 2 3 2 2 7 2" xfId="35544" xr:uid="{9EE7A713-7DF3-4840-897D-4C6C55795732}"/>
    <cellStyle name="Percent 2 3 2 2 7 3" xfId="50428" xr:uid="{08ACDD91-F40C-49FA-8987-82989FF73097}"/>
    <cellStyle name="Percent 2 3 2 2 8" xfId="15008" xr:uid="{26E1788E-A3B8-4EEF-9872-4478C36C7633}"/>
    <cellStyle name="Percent 2 3 2 2 9" xfId="28698" xr:uid="{065818FD-B11A-42FC-9E8C-F37332CEF7ED}"/>
    <cellStyle name="Percent 2 3 2 3" xfId="8167" xr:uid="{27680BB6-C49E-4578-920F-008A56A3C69A}"/>
    <cellStyle name="Percent 2 3 2 3 10" xfId="43587" xr:uid="{889866A8-C228-4BEF-96C8-E954B51A8837}"/>
    <cellStyle name="Percent 2 3 2 3 2" xfId="8168" xr:uid="{4F636EFD-635E-46C0-A874-2C45D8847113}"/>
    <cellStyle name="Percent 2 3 2 3 2 2" xfId="8169" xr:uid="{831F5FB3-8757-4019-B11A-DB64C8AD4E8D}"/>
    <cellStyle name="Percent 2 3 2 3 2 2 2" xfId="9881" xr:uid="{05F93C44-A2E2-4AFD-BAE5-576F4E184826}"/>
    <cellStyle name="Percent 2 3 2 3 2 2 2 2" xfId="13303" xr:uid="{40F17694-B9A4-4ACE-B273-E9A5CAAC2838}"/>
    <cellStyle name="Percent 2 3 2 3 2 2 2 2 2" xfId="26993" xr:uid="{FDB1B37F-481B-43CA-A78B-8FBBA792C547}"/>
    <cellStyle name="Percent 2 3 2 3 2 2 2 2 2 2" xfId="40685" xr:uid="{525E9D86-4CBB-4435-A3FF-3279D0380173}"/>
    <cellStyle name="Percent 2 3 2 3 2 2 2 2 2 3" xfId="55569" xr:uid="{F4B97988-3776-47D2-ABB1-6914C8911CEE}"/>
    <cellStyle name="Percent 2 3 2 3 2 2 2 2 3" xfId="20149" xr:uid="{021BE811-3718-4837-9D1A-212FE02F558F}"/>
    <cellStyle name="Percent 2 3 2 3 2 2 2 2 4" xfId="33839" xr:uid="{B829D7DD-3D11-4BFD-8226-217AF238EFAA}"/>
    <cellStyle name="Percent 2 3 2 3 2 2 2 2 5" xfId="48723" xr:uid="{467FCC02-2DAE-45B7-965C-83289F2ABE53}"/>
    <cellStyle name="Percent 2 3 2 3 2 2 2 3" xfId="23571" xr:uid="{5550AAF9-EBE5-4DC5-82D7-51B5AD1DC1E9}"/>
    <cellStyle name="Percent 2 3 2 3 2 2 2 3 2" xfId="37263" xr:uid="{2543EBD6-3F6F-45C5-81A6-749B0886E921}"/>
    <cellStyle name="Percent 2 3 2 3 2 2 2 3 3" xfId="52147" xr:uid="{A6A9D86B-953B-451B-BA59-84ABF490DEB3}"/>
    <cellStyle name="Percent 2 3 2 3 2 2 2 4" xfId="16727" xr:uid="{8D463438-F19F-49B3-8D57-D722BE4886F5}"/>
    <cellStyle name="Percent 2 3 2 3 2 2 2 5" xfId="30417" xr:uid="{CB436E1C-37C9-430E-99FF-8D44A8E55DF9}"/>
    <cellStyle name="Percent 2 3 2 3 2 2 2 6" xfId="45301" xr:uid="{F93539FB-7B83-452E-A8FA-728E27EA47A2}"/>
    <cellStyle name="Percent 2 3 2 3 2 2 3" xfId="11591" xr:uid="{BE5D1BDB-0C1A-4EDA-88BE-F463C0101102}"/>
    <cellStyle name="Percent 2 3 2 3 2 2 3 2" xfId="25281" xr:uid="{14BB0D59-C568-4506-8427-C6E6361352E0}"/>
    <cellStyle name="Percent 2 3 2 3 2 2 3 2 2" xfId="38973" xr:uid="{A7880917-B4CA-4100-8DB0-225B59FAE280}"/>
    <cellStyle name="Percent 2 3 2 3 2 2 3 2 3" xfId="53857" xr:uid="{580C7540-73A3-420C-94B8-2E5F5DC8D960}"/>
    <cellStyle name="Percent 2 3 2 3 2 2 3 3" xfId="18437" xr:uid="{BD997CC3-09BB-4235-AAFF-32970B985DAD}"/>
    <cellStyle name="Percent 2 3 2 3 2 2 3 4" xfId="32127" xr:uid="{9174BAFA-80B5-4EB8-9A5D-2AC2BAA57499}"/>
    <cellStyle name="Percent 2 3 2 3 2 2 3 5" xfId="47011" xr:uid="{B08739A5-8D44-4115-9B56-17DBC3EF418E}"/>
    <cellStyle name="Percent 2 3 2 3 2 2 4" xfId="21859" xr:uid="{E9C9E93D-E257-40C8-AB2D-755D7D429DE0}"/>
    <cellStyle name="Percent 2 3 2 3 2 2 4 2" xfId="35551" xr:uid="{CF0BB484-2D5E-47B2-AB3C-47069FA0A7DC}"/>
    <cellStyle name="Percent 2 3 2 3 2 2 4 3" xfId="50435" xr:uid="{8331020B-4B16-43E3-AE96-0E1D9D04DAF8}"/>
    <cellStyle name="Percent 2 3 2 3 2 2 5" xfId="15015" xr:uid="{9A859866-4855-4CE4-8790-0C1FBACA7554}"/>
    <cellStyle name="Percent 2 3 2 3 2 2 6" xfId="28705" xr:uid="{4AB7CB2C-953B-487E-89AD-E53FE9B82061}"/>
    <cellStyle name="Percent 2 3 2 3 2 2 7" xfId="43589" xr:uid="{B53935B1-2CBA-48EB-9A07-B46ABFDFCCAA}"/>
    <cellStyle name="Percent 2 3 2 3 2 3" xfId="9880" xr:uid="{E66F95EB-E090-4DBB-AE43-BD0D38C90685}"/>
    <cellStyle name="Percent 2 3 2 3 2 3 2" xfId="13302" xr:uid="{C41803F5-B352-42B1-81DE-5791801531F0}"/>
    <cellStyle name="Percent 2 3 2 3 2 3 2 2" xfId="26992" xr:uid="{08E486FF-AD93-42C2-AE82-193EFB347C9A}"/>
    <cellStyle name="Percent 2 3 2 3 2 3 2 2 2" xfId="40684" xr:uid="{484A89F6-A156-45C4-8C2C-A993C3C4DEE5}"/>
    <cellStyle name="Percent 2 3 2 3 2 3 2 2 3" xfId="55568" xr:uid="{2802B3F1-0027-4A96-B351-6DA44A10B7BA}"/>
    <cellStyle name="Percent 2 3 2 3 2 3 2 3" xfId="20148" xr:uid="{40B106E9-F4A4-471C-8174-0D92F87D65C0}"/>
    <cellStyle name="Percent 2 3 2 3 2 3 2 4" xfId="33838" xr:uid="{DCA5D594-0143-4DCE-B4F4-1C157B59D5C3}"/>
    <cellStyle name="Percent 2 3 2 3 2 3 2 5" xfId="48722" xr:uid="{8216512B-6A5B-4057-8F11-9FBD8DC0A987}"/>
    <cellStyle name="Percent 2 3 2 3 2 3 3" xfId="23570" xr:uid="{76D7D030-2ECE-46E3-89D7-8A55DDD9C995}"/>
    <cellStyle name="Percent 2 3 2 3 2 3 3 2" xfId="37262" xr:uid="{30A634FB-7EE0-4445-ABFF-4E63D917F326}"/>
    <cellStyle name="Percent 2 3 2 3 2 3 3 3" xfId="52146" xr:uid="{ADDB3077-C0C6-44A8-B7C1-D426FDA42AB0}"/>
    <cellStyle name="Percent 2 3 2 3 2 3 4" xfId="16726" xr:uid="{1E577130-590C-4F9D-B3D3-DD35CE3C9E17}"/>
    <cellStyle name="Percent 2 3 2 3 2 3 5" xfId="30416" xr:uid="{7E35B42B-C302-4303-A8C3-E01E7C373D39}"/>
    <cellStyle name="Percent 2 3 2 3 2 3 6" xfId="45300" xr:uid="{2B818976-A58A-4056-8081-0AD3B2B1495A}"/>
    <cellStyle name="Percent 2 3 2 3 2 4" xfId="11590" xr:uid="{10592A53-3F87-4F7B-978E-52A1E0F4C5B2}"/>
    <cellStyle name="Percent 2 3 2 3 2 4 2" xfId="25280" xr:uid="{43EDAEA8-A406-425D-A025-F0B433F55532}"/>
    <cellStyle name="Percent 2 3 2 3 2 4 2 2" xfId="38972" xr:uid="{2F5CDE75-F62A-4782-9134-7343DEAD0D38}"/>
    <cellStyle name="Percent 2 3 2 3 2 4 2 3" xfId="53856" xr:uid="{181800D7-9A07-46C3-984E-C427AF6C2242}"/>
    <cellStyle name="Percent 2 3 2 3 2 4 3" xfId="18436" xr:uid="{60CAEE6D-1E1E-4835-A793-A1B718CC7A85}"/>
    <cellStyle name="Percent 2 3 2 3 2 4 4" xfId="32126" xr:uid="{C4C64549-DC06-448D-86B9-7C9CA8CB6D4A}"/>
    <cellStyle name="Percent 2 3 2 3 2 4 5" xfId="47010" xr:uid="{81149CAA-303B-42D6-B75D-2C63E661575A}"/>
    <cellStyle name="Percent 2 3 2 3 2 5" xfId="21858" xr:uid="{DC641F75-7D94-4420-90ED-ECD2FE0E873C}"/>
    <cellStyle name="Percent 2 3 2 3 2 5 2" xfId="35550" xr:uid="{00620A7C-BD67-4EB5-86DD-C7E4887417D2}"/>
    <cellStyle name="Percent 2 3 2 3 2 5 3" xfId="50434" xr:uid="{604EB47E-FEC9-4CFC-9778-8115C550115D}"/>
    <cellStyle name="Percent 2 3 2 3 2 6" xfId="15014" xr:uid="{B84AA208-7E3C-4D49-81A5-D3F1FF8CE0BD}"/>
    <cellStyle name="Percent 2 3 2 3 2 7" xfId="28704" xr:uid="{58E8267B-FCD0-4FEE-91C7-B5A9BAD00753}"/>
    <cellStyle name="Percent 2 3 2 3 2 8" xfId="43588" xr:uid="{8BFB4A71-91FA-4F75-8EA6-98F3852D2984}"/>
    <cellStyle name="Percent 2 3 2 3 3" xfId="8170" xr:uid="{B33C4B9B-EF52-4A64-AB20-712DD0288B8C}"/>
    <cellStyle name="Percent 2 3 2 3 3 2" xfId="9882" xr:uid="{E7C0F50D-32DE-40FA-8262-279B8A1B5616}"/>
    <cellStyle name="Percent 2 3 2 3 3 2 2" xfId="13304" xr:uid="{F74C6B7C-E1BD-400A-AE5A-81C5A45A94E6}"/>
    <cellStyle name="Percent 2 3 2 3 3 2 2 2" xfId="26994" xr:uid="{EB2976B4-6860-49C9-B81D-796D12AAF0ED}"/>
    <cellStyle name="Percent 2 3 2 3 3 2 2 2 2" xfId="40686" xr:uid="{D37B6136-02D1-4CF0-800B-C68044A97DCB}"/>
    <cellStyle name="Percent 2 3 2 3 3 2 2 2 3" xfId="55570" xr:uid="{AC719399-D58E-4C2D-8669-2C9B3E66C1DB}"/>
    <cellStyle name="Percent 2 3 2 3 3 2 2 3" xfId="20150" xr:uid="{E20AB072-7365-4646-8CA0-D0496B65DF66}"/>
    <cellStyle name="Percent 2 3 2 3 3 2 2 4" xfId="33840" xr:uid="{E0CF0B6F-E39E-4FC6-A665-19408EF034A9}"/>
    <cellStyle name="Percent 2 3 2 3 3 2 2 5" xfId="48724" xr:uid="{E35D24BF-FC28-496C-9F3B-5E16F01F5B7D}"/>
    <cellStyle name="Percent 2 3 2 3 3 2 3" xfId="23572" xr:uid="{FD84A975-7ABF-41DC-82A9-65037B93371A}"/>
    <cellStyle name="Percent 2 3 2 3 3 2 3 2" xfId="37264" xr:uid="{B7181A35-7399-42A7-B1E0-B2DBCCF13C4E}"/>
    <cellStyle name="Percent 2 3 2 3 3 2 3 3" xfId="52148" xr:uid="{E1DC2FD9-8E90-4071-8544-8CCB2344A91A}"/>
    <cellStyle name="Percent 2 3 2 3 3 2 4" xfId="16728" xr:uid="{FE0FFEE2-5012-481C-9339-347D47738163}"/>
    <cellStyle name="Percent 2 3 2 3 3 2 5" xfId="30418" xr:uid="{0E149906-1781-4471-98F3-6445BD18A078}"/>
    <cellStyle name="Percent 2 3 2 3 3 2 6" xfId="45302" xr:uid="{EB93CE28-95B1-4123-A16D-C9137D9464ED}"/>
    <cellStyle name="Percent 2 3 2 3 3 3" xfId="11592" xr:uid="{A680281F-F8CE-4E0B-8AF4-ED19686E213A}"/>
    <cellStyle name="Percent 2 3 2 3 3 3 2" xfId="25282" xr:uid="{4B790342-2EAC-4C3E-8930-BEBF348FF3E4}"/>
    <cellStyle name="Percent 2 3 2 3 3 3 2 2" xfId="38974" xr:uid="{3A8A37BC-DC91-4489-B049-4AA2C58B9B53}"/>
    <cellStyle name="Percent 2 3 2 3 3 3 2 3" xfId="53858" xr:uid="{32ABC598-DB97-484B-AB77-38015C9D4C1C}"/>
    <cellStyle name="Percent 2 3 2 3 3 3 3" xfId="18438" xr:uid="{DE3802CA-49C7-4737-A0C5-C80232ACD199}"/>
    <cellStyle name="Percent 2 3 2 3 3 3 4" xfId="32128" xr:uid="{A9286822-2DD6-4C46-B440-35875DB9B4FE}"/>
    <cellStyle name="Percent 2 3 2 3 3 3 5" xfId="47012" xr:uid="{E64D2140-7304-4ECB-B2E6-2FFD2444FAF5}"/>
    <cellStyle name="Percent 2 3 2 3 3 4" xfId="21860" xr:uid="{35CC2C05-66FC-4C1B-BA78-C30E44215447}"/>
    <cellStyle name="Percent 2 3 2 3 3 4 2" xfId="35552" xr:uid="{59DEC372-0012-4775-BF79-7A7A004EE21F}"/>
    <cellStyle name="Percent 2 3 2 3 3 4 3" xfId="50436" xr:uid="{CD4DFB30-BEC8-4036-AB42-060E8506B1D0}"/>
    <cellStyle name="Percent 2 3 2 3 3 5" xfId="15016" xr:uid="{3696C97A-E0C6-44EA-A46B-4AD50281F99D}"/>
    <cellStyle name="Percent 2 3 2 3 3 6" xfId="28706" xr:uid="{DBF6D1EA-D189-4AF7-BE73-3F1B5C681B70}"/>
    <cellStyle name="Percent 2 3 2 3 3 7" xfId="43590" xr:uid="{E28779B1-9B94-4843-818F-3081DEA7A61C}"/>
    <cellStyle name="Percent 2 3 2 3 4" xfId="8171" xr:uid="{D59368BA-BEEC-4491-93B8-A178E195DBDD}"/>
    <cellStyle name="Percent 2 3 2 3 4 2" xfId="9883" xr:uid="{83BC21A5-EB5E-4CDC-B3A8-03EB5251BBE6}"/>
    <cellStyle name="Percent 2 3 2 3 4 2 2" xfId="13305" xr:uid="{9D1DECBB-C293-42B8-90E7-2A948CBD1CD0}"/>
    <cellStyle name="Percent 2 3 2 3 4 2 2 2" xfId="26995" xr:uid="{3C8CC87A-78CA-4657-9C9A-A9A3498EE725}"/>
    <cellStyle name="Percent 2 3 2 3 4 2 2 2 2" xfId="40687" xr:uid="{334F42C8-01B2-4421-BF11-9182EAF37A03}"/>
    <cellStyle name="Percent 2 3 2 3 4 2 2 2 3" xfId="55571" xr:uid="{D8EE8B46-6604-4E50-8ABE-D9981AAC18C6}"/>
    <cellStyle name="Percent 2 3 2 3 4 2 2 3" xfId="20151" xr:uid="{DF19B3C0-0352-4AA0-B514-00620CCEDC02}"/>
    <cellStyle name="Percent 2 3 2 3 4 2 2 4" xfId="33841" xr:uid="{3A0C12F7-051D-435C-AD59-B7C5465397DA}"/>
    <cellStyle name="Percent 2 3 2 3 4 2 2 5" xfId="48725" xr:uid="{2A650EA7-2FE1-4472-A248-63807784074E}"/>
    <cellStyle name="Percent 2 3 2 3 4 2 3" xfId="23573" xr:uid="{D3A09417-E96E-4E71-8237-1B2B5D79E9B0}"/>
    <cellStyle name="Percent 2 3 2 3 4 2 3 2" xfId="37265" xr:uid="{6616119E-EF73-49D0-A18A-A301DE4D60B8}"/>
    <cellStyle name="Percent 2 3 2 3 4 2 3 3" xfId="52149" xr:uid="{E78B46EE-7A3D-488A-9485-F7493B969CF0}"/>
    <cellStyle name="Percent 2 3 2 3 4 2 4" xfId="16729" xr:uid="{3026E74B-0C6D-4DD9-A0A4-16D5E6C8C5B2}"/>
    <cellStyle name="Percent 2 3 2 3 4 2 5" xfId="30419" xr:uid="{BCCD0DC2-2C34-40BC-BB79-CEB85949B55D}"/>
    <cellStyle name="Percent 2 3 2 3 4 2 6" xfId="45303" xr:uid="{87016332-2404-452B-94D7-102CC875CD03}"/>
    <cellStyle name="Percent 2 3 2 3 4 3" xfId="11593" xr:uid="{66DD5F57-A984-441A-8EE3-94E352A75840}"/>
    <cellStyle name="Percent 2 3 2 3 4 3 2" xfId="25283" xr:uid="{FE7D4F23-D770-4652-BA83-6D3A5BE7805B}"/>
    <cellStyle name="Percent 2 3 2 3 4 3 2 2" xfId="38975" xr:uid="{3B5DA6A0-6174-4E33-96FA-91E2A1C879E9}"/>
    <cellStyle name="Percent 2 3 2 3 4 3 2 3" xfId="53859" xr:uid="{B94DFEB9-632B-405B-B702-1CEB5C252301}"/>
    <cellStyle name="Percent 2 3 2 3 4 3 3" xfId="18439" xr:uid="{6FEAC083-8CC3-42B5-B870-F8FAF3C11F04}"/>
    <cellStyle name="Percent 2 3 2 3 4 3 4" xfId="32129" xr:uid="{C20AA0C7-23D3-47D5-A971-4ACAE29137D9}"/>
    <cellStyle name="Percent 2 3 2 3 4 3 5" xfId="47013" xr:uid="{AEC91693-8BCD-4054-B032-CC39D5E6FED3}"/>
    <cellStyle name="Percent 2 3 2 3 4 4" xfId="21861" xr:uid="{787766D7-46DC-420A-AF43-DA918B2801CE}"/>
    <cellStyle name="Percent 2 3 2 3 4 4 2" xfId="35553" xr:uid="{6443C4B3-F328-4649-928E-8DAC18603A21}"/>
    <cellStyle name="Percent 2 3 2 3 4 4 3" xfId="50437" xr:uid="{A785AFB0-24A3-437F-9B71-048C4D53B3BB}"/>
    <cellStyle name="Percent 2 3 2 3 4 5" xfId="15017" xr:uid="{7D214F9F-E38D-4148-995D-4075429AE8CD}"/>
    <cellStyle name="Percent 2 3 2 3 4 6" xfId="28707" xr:uid="{FF6FCDEB-3465-4FBB-8A8F-9DB2C73F9972}"/>
    <cellStyle name="Percent 2 3 2 3 4 7" xfId="43591" xr:uid="{74DDB4DC-EC89-4B29-9C23-3DEDD60D9159}"/>
    <cellStyle name="Percent 2 3 2 3 5" xfId="9879" xr:uid="{06FBC23E-6105-4C52-B0AF-14901CB2267B}"/>
    <cellStyle name="Percent 2 3 2 3 5 2" xfId="13301" xr:uid="{3E79AAF3-46C7-472C-BF06-0301E62A4B31}"/>
    <cellStyle name="Percent 2 3 2 3 5 2 2" xfId="26991" xr:uid="{DE44DFD9-E1D5-440E-98D3-E996B92F2996}"/>
    <cellStyle name="Percent 2 3 2 3 5 2 2 2" xfId="40683" xr:uid="{A70325D2-FB9B-4272-A0EA-0718E7F4276E}"/>
    <cellStyle name="Percent 2 3 2 3 5 2 2 3" xfId="55567" xr:uid="{C4E50BA1-0717-4445-A095-74C54E0DEF18}"/>
    <cellStyle name="Percent 2 3 2 3 5 2 3" xfId="20147" xr:uid="{F592B8BF-3B50-4FD0-B11E-9FAB8C32AC13}"/>
    <cellStyle name="Percent 2 3 2 3 5 2 4" xfId="33837" xr:uid="{869A6871-E1B9-4A2A-9BE4-F208AA99B990}"/>
    <cellStyle name="Percent 2 3 2 3 5 2 5" xfId="48721" xr:uid="{C8559636-6D98-42BD-82AE-B3C955B91FD4}"/>
    <cellStyle name="Percent 2 3 2 3 5 3" xfId="23569" xr:uid="{B554FF8A-EA5D-4EDB-8B75-0D4F5A675427}"/>
    <cellStyle name="Percent 2 3 2 3 5 3 2" xfId="37261" xr:uid="{B7CDD2E0-93B7-4600-8A0B-4EC983D0B94C}"/>
    <cellStyle name="Percent 2 3 2 3 5 3 3" xfId="52145" xr:uid="{D34657BA-01DC-4A7D-A538-815B761BD6AF}"/>
    <cellStyle name="Percent 2 3 2 3 5 4" xfId="16725" xr:uid="{96BAA8C4-3E57-4B25-9FA1-5DAFFF8B0ACA}"/>
    <cellStyle name="Percent 2 3 2 3 5 5" xfId="30415" xr:uid="{4CD9574E-0585-4EBD-98C9-4EFFA0169D53}"/>
    <cellStyle name="Percent 2 3 2 3 5 6" xfId="45299" xr:uid="{6F89285B-6602-401B-8254-C543771B44FA}"/>
    <cellStyle name="Percent 2 3 2 3 6" xfId="11589" xr:uid="{A687422D-9DB4-4886-B8C6-3527CAC792ED}"/>
    <cellStyle name="Percent 2 3 2 3 6 2" xfId="25279" xr:uid="{17A7D2BC-1542-41C7-AC4B-4D6728A94415}"/>
    <cellStyle name="Percent 2 3 2 3 6 2 2" xfId="38971" xr:uid="{D603E06C-A201-4565-9029-DBCA69170C6A}"/>
    <cellStyle name="Percent 2 3 2 3 6 2 3" xfId="53855" xr:uid="{49FAE714-CB9C-41CF-895F-3AFE6DB179FE}"/>
    <cellStyle name="Percent 2 3 2 3 6 3" xfId="18435" xr:uid="{FABF5BE0-0D9C-483B-A221-73F7A16CAA61}"/>
    <cellStyle name="Percent 2 3 2 3 6 4" xfId="32125" xr:uid="{4743B924-FAC8-44C0-A0BF-91DB7D125431}"/>
    <cellStyle name="Percent 2 3 2 3 6 5" xfId="47009" xr:uid="{B258CA13-CD07-41D5-A496-394E56290198}"/>
    <cellStyle name="Percent 2 3 2 3 7" xfId="21857" xr:uid="{4DB8C3C5-6DC2-4D31-9522-30C3EC72835B}"/>
    <cellStyle name="Percent 2 3 2 3 7 2" xfId="35549" xr:uid="{E6CFDF5C-315A-47D3-9921-2FCE718BFACB}"/>
    <cellStyle name="Percent 2 3 2 3 7 3" xfId="50433" xr:uid="{9B2A2540-B6DF-4825-9BAC-EB06F4B26CCB}"/>
    <cellStyle name="Percent 2 3 2 3 8" xfId="15013" xr:uid="{24EAD288-CCAE-4FE1-A342-F42480244E22}"/>
    <cellStyle name="Percent 2 3 2 3 9" xfId="28703" xr:uid="{245B8841-1562-45D8-8063-05446566C9B8}"/>
    <cellStyle name="Percent 2 3 2 4" xfId="8172" xr:uid="{A0A6393B-6A16-4DB7-8D30-5AD72CA37481}"/>
    <cellStyle name="Percent 2 3 2 4 2" xfId="8173" xr:uid="{F707B8AD-79A5-490C-9404-9EADB5626832}"/>
    <cellStyle name="Percent 2 3 2 4 2 2" xfId="9885" xr:uid="{51E0D828-3CC4-41DD-A33B-5C82D49648AA}"/>
    <cellStyle name="Percent 2 3 2 4 2 2 2" xfId="13307" xr:uid="{47049BAB-1747-4D3F-893D-6D179F712199}"/>
    <cellStyle name="Percent 2 3 2 4 2 2 2 2" xfId="26997" xr:uid="{3129505C-356F-44DA-86CA-0E1032D2E5DD}"/>
    <cellStyle name="Percent 2 3 2 4 2 2 2 2 2" xfId="40689" xr:uid="{C3DEAE37-4A05-4071-A946-040BC63FA6B8}"/>
    <cellStyle name="Percent 2 3 2 4 2 2 2 2 3" xfId="55573" xr:uid="{1C5E6E3B-18CF-4635-95B3-46226E5B16E7}"/>
    <cellStyle name="Percent 2 3 2 4 2 2 2 3" xfId="20153" xr:uid="{5150A318-7B06-431D-8E49-D034C280540A}"/>
    <cellStyle name="Percent 2 3 2 4 2 2 2 4" xfId="33843" xr:uid="{0AB6B159-2E76-4CA6-8CBC-17D7FFB6CFD1}"/>
    <cellStyle name="Percent 2 3 2 4 2 2 2 5" xfId="48727" xr:uid="{8B68771B-A2C3-4D2A-9376-A035133C03E2}"/>
    <cellStyle name="Percent 2 3 2 4 2 2 3" xfId="23575" xr:uid="{BBDF8BA7-F5DB-4C38-8BBD-AB383BF09231}"/>
    <cellStyle name="Percent 2 3 2 4 2 2 3 2" xfId="37267" xr:uid="{9E6CFA8F-9272-4C44-B326-DA7AC4E105E8}"/>
    <cellStyle name="Percent 2 3 2 4 2 2 3 3" xfId="52151" xr:uid="{34CD955C-2B0A-4C2B-9E35-C25558A76199}"/>
    <cellStyle name="Percent 2 3 2 4 2 2 4" xfId="16731" xr:uid="{85D7B40F-5AE1-470F-9183-1C89D172F90F}"/>
    <cellStyle name="Percent 2 3 2 4 2 2 5" xfId="30421" xr:uid="{D2853C46-9F9F-4D1E-9FFC-55A491E7B7D5}"/>
    <cellStyle name="Percent 2 3 2 4 2 2 6" xfId="45305" xr:uid="{9E1DC715-17AC-40C9-8D2A-0BDD5959B3B6}"/>
    <cellStyle name="Percent 2 3 2 4 2 3" xfId="11595" xr:uid="{303757D1-A0D6-436B-9E2A-A918E34712D0}"/>
    <cellStyle name="Percent 2 3 2 4 2 3 2" xfId="25285" xr:uid="{FB905C6B-A986-4C77-8E4C-3CAB1BD8721C}"/>
    <cellStyle name="Percent 2 3 2 4 2 3 2 2" xfId="38977" xr:uid="{E97C34A3-3B34-40BE-8B4A-01C710BEBB2D}"/>
    <cellStyle name="Percent 2 3 2 4 2 3 2 3" xfId="53861" xr:uid="{683BC251-0E60-4E27-BFC4-5C06FD037605}"/>
    <cellStyle name="Percent 2 3 2 4 2 3 3" xfId="18441" xr:uid="{2B019501-1E6C-42A4-9B86-165EBA5D197E}"/>
    <cellStyle name="Percent 2 3 2 4 2 3 4" xfId="32131" xr:uid="{50444EEE-72F6-42CB-9793-34631F7A25B1}"/>
    <cellStyle name="Percent 2 3 2 4 2 3 5" xfId="47015" xr:uid="{49753132-B111-4219-A9A4-997EA9F9E448}"/>
    <cellStyle name="Percent 2 3 2 4 2 4" xfId="21863" xr:uid="{2438BE0B-97B2-468E-978F-419241EC4187}"/>
    <cellStyle name="Percent 2 3 2 4 2 4 2" xfId="35555" xr:uid="{D8B468E5-0F19-457F-823F-9074C76BB871}"/>
    <cellStyle name="Percent 2 3 2 4 2 4 3" xfId="50439" xr:uid="{88403E67-9CDD-4F45-B60B-47BCF20A0E6F}"/>
    <cellStyle name="Percent 2 3 2 4 2 5" xfId="15019" xr:uid="{2A14C658-01C5-4B8C-BE2A-72F70128368C}"/>
    <cellStyle name="Percent 2 3 2 4 2 6" xfId="28709" xr:uid="{7A9884D1-1BD1-4112-A48E-2E58B633C52F}"/>
    <cellStyle name="Percent 2 3 2 4 2 7" xfId="43593" xr:uid="{B2E1D4B7-346F-4302-9763-6F724EE71C6E}"/>
    <cellStyle name="Percent 2 3 2 4 3" xfId="9884" xr:uid="{35F40F1E-8DEB-4B21-BA26-BA3B058BD06B}"/>
    <cellStyle name="Percent 2 3 2 4 3 2" xfId="13306" xr:uid="{061CAC6D-7BD9-4D2C-A6A3-47B36A403588}"/>
    <cellStyle name="Percent 2 3 2 4 3 2 2" xfId="26996" xr:uid="{7D8F75B5-8A2C-4646-86A6-2C071AD69D38}"/>
    <cellStyle name="Percent 2 3 2 4 3 2 2 2" xfId="40688" xr:uid="{0D1DB84E-E665-4015-89E6-7D72154E7E2A}"/>
    <cellStyle name="Percent 2 3 2 4 3 2 2 3" xfId="55572" xr:uid="{461A84A1-431F-4343-BA31-06489DD1BC84}"/>
    <cellStyle name="Percent 2 3 2 4 3 2 3" xfId="20152" xr:uid="{49A43C82-EC7B-43AA-BB4B-E66C9DD50061}"/>
    <cellStyle name="Percent 2 3 2 4 3 2 4" xfId="33842" xr:uid="{3518DD10-9ADB-4BE6-B202-9599AA7B3F94}"/>
    <cellStyle name="Percent 2 3 2 4 3 2 5" xfId="48726" xr:uid="{D6DAA51D-D7A8-4472-8E4F-8A668825EC90}"/>
    <cellStyle name="Percent 2 3 2 4 3 3" xfId="23574" xr:uid="{0F97672B-5C6F-45CF-870B-E9E5D1911421}"/>
    <cellStyle name="Percent 2 3 2 4 3 3 2" xfId="37266" xr:uid="{929FD8BF-C7FE-4751-B451-2C20C739503B}"/>
    <cellStyle name="Percent 2 3 2 4 3 3 3" xfId="52150" xr:uid="{4D3B5EA8-D478-479E-AB22-23E25540533B}"/>
    <cellStyle name="Percent 2 3 2 4 3 4" xfId="16730" xr:uid="{C1E3E72E-2B70-4FC7-9DCD-F038CF9F54C7}"/>
    <cellStyle name="Percent 2 3 2 4 3 5" xfId="30420" xr:uid="{F1F55C07-E306-41AE-AE27-693F58487A83}"/>
    <cellStyle name="Percent 2 3 2 4 3 6" xfId="45304" xr:uid="{0E50019B-C86A-49EF-B880-36EA57824ED8}"/>
    <cellStyle name="Percent 2 3 2 4 4" xfId="11594" xr:uid="{EA0ED2FC-4FFF-46CE-A061-88250DDCD50F}"/>
    <cellStyle name="Percent 2 3 2 4 4 2" xfId="25284" xr:uid="{FEBAA56D-7028-4681-9E83-334BC07BB919}"/>
    <cellStyle name="Percent 2 3 2 4 4 2 2" xfId="38976" xr:uid="{6A938A5D-32C9-45C0-BE3C-12568C277DB6}"/>
    <cellStyle name="Percent 2 3 2 4 4 2 3" xfId="53860" xr:uid="{751A34BB-A5C3-456E-BB34-CCA6E8DD70A6}"/>
    <cellStyle name="Percent 2 3 2 4 4 3" xfId="18440" xr:uid="{9FA32AB8-14DE-48D4-9133-6C21657233CC}"/>
    <cellStyle name="Percent 2 3 2 4 4 4" xfId="32130" xr:uid="{1A955A47-EE3E-4751-ABAA-6FCD0186C2BC}"/>
    <cellStyle name="Percent 2 3 2 4 4 5" xfId="47014" xr:uid="{04D0AC32-53FA-46D2-B47A-2110D1CA8142}"/>
    <cellStyle name="Percent 2 3 2 4 5" xfId="21862" xr:uid="{DDFBCB90-BB13-4890-AC77-A4009AD18D88}"/>
    <cellStyle name="Percent 2 3 2 4 5 2" xfId="35554" xr:uid="{9FDBC5E9-488C-4B08-8CAB-7FC7036D8904}"/>
    <cellStyle name="Percent 2 3 2 4 5 3" xfId="50438" xr:uid="{9E193F84-0225-4833-80D5-D0E52A5849EF}"/>
    <cellStyle name="Percent 2 3 2 4 6" xfId="15018" xr:uid="{1C603B6E-D443-405E-8DA6-946CFF92AB8D}"/>
    <cellStyle name="Percent 2 3 2 4 7" xfId="28708" xr:uid="{70AAECDF-1431-44E8-97B9-D2FFCEE94CAD}"/>
    <cellStyle name="Percent 2 3 2 4 8" xfId="43592" xr:uid="{0E318811-6409-4863-91EC-9D393AA01119}"/>
    <cellStyle name="Percent 2 3 2 5" xfId="8174" xr:uid="{863D6291-A002-4D51-B427-1B99E4834BE5}"/>
    <cellStyle name="Percent 2 3 2 5 2" xfId="9886" xr:uid="{6B667DF9-AC06-449E-B1B2-99706888D37D}"/>
    <cellStyle name="Percent 2 3 2 5 2 2" xfId="13308" xr:uid="{8C30568B-8AE5-4AA7-9080-1126114919A6}"/>
    <cellStyle name="Percent 2 3 2 5 2 2 2" xfId="26998" xr:uid="{A0291510-988C-41F8-A71D-43921283CD2A}"/>
    <cellStyle name="Percent 2 3 2 5 2 2 2 2" xfId="40690" xr:uid="{3EF9BDDD-4521-43F1-AEA3-835C07EA1B48}"/>
    <cellStyle name="Percent 2 3 2 5 2 2 2 3" xfId="55574" xr:uid="{D89E5A36-ADC9-43B5-9AAC-246C17F5B802}"/>
    <cellStyle name="Percent 2 3 2 5 2 2 3" xfId="20154" xr:uid="{89D866A2-929F-412F-B909-DBB59B69FC09}"/>
    <cellStyle name="Percent 2 3 2 5 2 2 4" xfId="33844" xr:uid="{4CC63944-51A1-4758-8CA8-A413A20E72FC}"/>
    <cellStyle name="Percent 2 3 2 5 2 2 5" xfId="48728" xr:uid="{A00ABA30-EA23-4684-A8F9-36490DBD0D10}"/>
    <cellStyle name="Percent 2 3 2 5 2 3" xfId="23576" xr:uid="{9B7CB584-7554-49E1-B5DD-8B78D7732BD6}"/>
    <cellStyle name="Percent 2 3 2 5 2 3 2" xfId="37268" xr:uid="{11735510-ABA4-4361-B1EB-1726F9C8DCE3}"/>
    <cellStyle name="Percent 2 3 2 5 2 3 3" xfId="52152" xr:uid="{2E3FA8C8-ACDF-4FF5-9A55-6B3FB3F53D26}"/>
    <cellStyle name="Percent 2 3 2 5 2 4" xfId="16732" xr:uid="{478481D7-75FA-405D-82E4-05AED144EC39}"/>
    <cellStyle name="Percent 2 3 2 5 2 5" xfId="30422" xr:uid="{F4245565-1EF9-4629-B856-DF6A199BE920}"/>
    <cellStyle name="Percent 2 3 2 5 2 6" xfId="45306" xr:uid="{A60953F3-3498-46B3-B614-8C52876BE81F}"/>
    <cellStyle name="Percent 2 3 2 5 3" xfId="11596" xr:uid="{A154363B-1D1A-430F-8DEB-D8F91F17C880}"/>
    <cellStyle name="Percent 2 3 2 5 3 2" xfId="25286" xr:uid="{C1C35302-A68A-4F69-B4DC-C64ECC9CC4C8}"/>
    <cellStyle name="Percent 2 3 2 5 3 2 2" xfId="38978" xr:uid="{8F2B51C3-33DF-4526-960A-8EC6EF732AF4}"/>
    <cellStyle name="Percent 2 3 2 5 3 2 3" xfId="53862" xr:uid="{4BBCB496-6530-4E34-BD47-A725B3C9581C}"/>
    <cellStyle name="Percent 2 3 2 5 3 3" xfId="18442" xr:uid="{D099963B-7E0E-4C3C-8CE6-28C01C1A4CDD}"/>
    <cellStyle name="Percent 2 3 2 5 3 4" xfId="32132" xr:uid="{435802D6-AA99-494B-8C60-5C7A99530002}"/>
    <cellStyle name="Percent 2 3 2 5 3 5" xfId="47016" xr:uid="{881BF3FF-B8A2-4A44-87C8-5F1824E9E4EE}"/>
    <cellStyle name="Percent 2 3 2 5 4" xfId="21864" xr:uid="{1250D98A-5F9E-49FF-A438-2A151FE49D63}"/>
    <cellStyle name="Percent 2 3 2 5 4 2" xfId="35556" xr:uid="{EEE4486E-C9F8-401C-97B6-DC2A1870E181}"/>
    <cellStyle name="Percent 2 3 2 5 4 3" xfId="50440" xr:uid="{46D056E1-68DE-4423-945D-6B4F7786B1E0}"/>
    <cellStyle name="Percent 2 3 2 5 5" xfId="15020" xr:uid="{0C5D68E8-7CC8-4FB5-A4B2-1190C38160EB}"/>
    <cellStyle name="Percent 2 3 2 5 6" xfId="28710" xr:uid="{507687D8-A35C-4B63-92CF-A36C7DE206AF}"/>
    <cellStyle name="Percent 2 3 2 5 7" xfId="43594" xr:uid="{FFF0F542-267C-485D-9E92-53332D26D803}"/>
    <cellStyle name="Percent 2 3 2 6" xfId="8175" xr:uid="{C24BB5F1-E734-48B4-81B0-044F36E8B2E6}"/>
    <cellStyle name="Percent 2 3 2 6 2" xfId="9887" xr:uid="{8F95E886-1CC1-4E3A-B59E-08DA44D7DB94}"/>
    <cellStyle name="Percent 2 3 2 6 2 2" xfId="13309" xr:uid="{16255ADE-FA2F-4B34-BCDA-8AD767F50848}"/>
    <cellStyle name="Percent 2 3 2 6 2 2 2" xfId="26999" xr:uid="{4313382E-0267-45AB-AC44-55D8E0D42547}"/>
    <cellStyle name="Percent 2 3 2 6 2 2 2 2" xfId="40691" xr:uid="{850A8D31-ADF8-4DE4-81F1-E34B9B3B3629}"/>
    <cellStyle name="Percent 2 3 2 6 2 2 2 3" xfId="55575" xr:uid="{FB082B20-9B81-4BBB-B9F8-0CF70B44B4EB}"/>
    <cellStyle name="Percent 2 3 2 6 2 2 3" xfId="20155" xr:uid="{07C80F83-FA26-493C-AC9F-FD051E9710C9}"/>
    <cellStyle name="Percent 2 3 2 6 2 2 4" xfId="33845" xr:uid="{F0B3AF0A-96FD-4082-A0A0-D0DA1E2FD43C}"/>
    <cellStyle name="Percent 2 3 2 6 2 2 5" xfId="48729" xr:uid="{D333A81B-1D29-42EF-B6C1-CC02B39ED39D}"/>
    <cellStyle name="Percent 2 3 2 6 2 3" xfId="23577" xr:uid="{DB8F2CFC-0D71-49FB-8EF2-3801CF7A6B72}"/>
    <cellStyle name="Percent 2 3 2 6 2 3 2" xfId="37269" xr:uid="{F25CD944-377E-4344-9E43-79A78C54A332}"/>
    <cellStyle name="Percent 2 3 2 6 2 3 3" xfId="52153" xr:uid="{7F2B8744-6171-432B-BAE2-9D115148F424}"/>
    <cellStyle name="Percent 2 3 2 6 2 4" xfId="16733" xr:uid="{DCED1C9F-AC91-44C1-8536-7DBE03248D41}"/>
    <cellStyle name="Percent 2 3 2 6 2 5" xfId="30423" xr:uid="{75E1B98B-A7D7-4405-9D35-16B8483E6997}"/>
    <cellStyle name="Percent 2 3 2 6 2 6" xfId="45307" xr:uid="{0B38ABDA-657E-45B8-B36C-E66D22EA4498}"/>
    <cellStyle name="Percent 2 3 2 6 3" xfId="11597" xr:uid="{9670E2E9-1697-495E-896A-D3FA995B36FE}"/>
    <cellStyle name="Percent 2 3 2 6 3 2" xfId="25287" xr:uid="{A8657159-E201-4749-B5AC-16F1496B6F4C}"/>
    <cellStyle name="Percent 2 3 2 6 3 2 2" xfId="38979" xr:uid="{5014DD23-D11B-490B-A89D-5139C7B446D3}"/>
    <cellStyle name="Percent 2 3 2 6 3 2 3" xfId="53863" xr:uid="{C07DB4B5-AB4A-4DC8-A746-73E2011D9F28}"/>
    <cellStyle name="Percent 2 3 2 6 3 3" xfId="18443" xr:uid="{821AF0FA-0C0E-4EA1-894B-41EDBE1735E0}"/>
    <cellStyle name="Percent 2 3 2 6 3 4" xfId="32133" xr:uid="{4DB29660-A407-463E-BEC1-2A636422DDA2}"/>
    <cellStyle name="Percent 2 3 2 6 3 5" xfId="47017" xr:uid="{E85E115A-8B78-4E2B-A110-BAF6495F2CA3}"/>
    <cellStyle name="Percent 2 3 2 6 4" xfId="21865" xr:uid="{BD2BA323-9846-4D05-9812-5C574404F16D}"/>
    <cellStyle name="Percent 2 3 2 6 4 2" xfId="35557" xr:uid="{E7C1F32F-23FB-4894-8D0D-4EBD30A5B600}"/>
    <cellStyle name="Percent 2 3 2 6 4 3" xfId="50441" xr:uid="{D7D60530-0A6D-47C6-A97C-5AD3DDDE189D}"/>
    <cellStyle name="Percent 2 3 2 6 5" xfId="15021" xr:uid="{300EB62F-4276-4092-B29A-0FC786435379}"/>
    <cellStyle name="Percent 2 3 2 6 6" xfId="28711" xr:uid="{CF42DC4A-102C-4B75-8B19-ECA653288DEA}"/>
    <cellStyle name="Percent 2 3 2 6 7" xfId="43595" xr:uid="{37F0AF8C-12BA-4C1D-98D3-F9CE68287F74}"/>
    <cellStyle name="Percent 2 3 2 7" xfId="9873" xr:uid="{3BBE7B50-9A5D-4197-B7C3-1EDC7603BBB2}"/>
    <cellStyle name="Percent 2 3 2 7 2" xfId="13295" xr:uid="{16207019-B262-4AA1-B102-F78062C32735}"/>
    <cellStyle name="Percent 2 3 2 7 2 2" xfId="26985" xr:uid="{67DEAD43-3762-4DC4-ABC3-9B940157CC56}"/>
    <cellStyle name="Percent 2 3 2 7 2 2 2" xfId="40677" xr:uid="{924E8181-D5EC-4605-A10C-AAAAD2D4BEA0}"/>
    <cellStyle name="Percent 2 3 2 7 2 2 3" xfId="55561" xr:uid="{74BBEF99-D4E9-4C15-9D2B-58DD6DD14C8F}"/>
    <cellStyle name="Percent 2 3 2 7 2 3" xfId="20141" xr:uid="{256BA033-9658-4B5D-8CB1-BACAD23767D3}"/>
    <cellStyle name="Percent 2 3 2 7 2 4" xfId="33831" xr:uid="{B832F0E0-9474-4A8E-80EB-509B422D3010}"/>
    <cellStyle name="Percent 2 3 2 7 2 5" xfId="48715" xr:uid="{C623A40E-8089-471E-AE75-E8937F0F484B}"/>
    <cellStyle name="Percent 2 3 2 7 3" xfId="23563" xr:uid="{6C246363-0F1E-4149-89D9-D8D3B454EAC3}"/>
    <cellStyle name="Percent 2 3 2 7 3 2" xfId="37255" xr:uid="{8E9AF725-28A3-4BAB-BC5A-3756E49C3302}"/>
    <cellStyle name="Percent 2 3 2 7 3 3" xfId="52139" xr:uid="{6D4BE1DB-072E-4CB5-9DF2-D40D6AB35618}"/>
    <cellStyle name="Percent 2 3 2 7 4" xfId="16719" xr:uid="{B72C29AB-0CF6-472E-9D41-FA16E52B1040}"/>
    <cellStyle name="Percent 2 3 2 7 5" xfId="30409" xr:uid="{E37B0AA3-9195-4641-8DCD-BDB3F1E40940}"/>
    <cellStyle name="Percent 2 3 2 7 6" xfId="45293" xr:uid="{198F22D8-FD9F-4A51-94BD-F12032495C24}"/>
    <cellStyle name="Percent 2 3 2 8" xfId="11583" xr:uid="{B4C54A2A-FFD4-4E0A-8039-EB564A88BEEA}"/>
    <cellStyle name="Percent 2 3 2 8 2" xfId="25273" xr:uid="{E313DDF0-B16E-4D61-B683-FD192A87DAF6}"/>
    <cellStyle name="Percent 2 3 2 8 2 2" xfId="38965" xr:uid="{18DB0386-AD71-44B9-8ABB-37F76E9F9E03}"/>
    <cellStyle name="Percent 2 3 2 8 2 3" xfId="53849" xr:uid="{F86B2498-B479-4019-BDD9-83BAF0C52060}"/>
    <cellStyle name="Percent 2 3 2 8 3" xfId="18429" xr:uid="{35B15DE3-4920-4CE2-A6D8-170E00B43761}"/>
    <cellStyle name="Percent 2 3 2 8 4" xfId="32119" xr:uid="{33EF8F2F-32A8-4C9A-BA45-900E9F8568AC}"/>
    <cellStyle name="Percent 2 3 2 8 5" xfId="47003" xr:uid="{55FA55B4-EC89-49B7-83D6-D1931BC978E1}"/>
    <cellStyle name="Percent 2 3 2 9" xfId="21851" xr:uid="{60494E02-95DB-4699-95EC-A0B4E762CAD3}"/>
    <cellStyle name="Percent 2 3 2 9 2" xfId="35543" xr:uid="{C2AB832B-61E3-44EE-8BFF-090C9B25F1D9}"/>
    <cellStyle name="Percent 2 3 2 9 3" xfId="50427" xr:uid="{15A6ABD7-214C-4179-A0FD-9DEBB1B5EA9B}"/>
    <cellStyle name="Percent 2 3 3" xfId="8176" xr:uid="{4BF23F5C-74B6-44ED-A068-E70DC1B50E84}"/>
    <cellStyle name="Percent 2 3 3 10" xfId="43596" xr:uid="{0E19A677-3DD4-48C7-A318-61229290749E}"/>
    <cellStyle name="Percent 2 3 3 2" xfId="8177" xr:uid="{E85DE0DE-1F97-47E5-AFBE-381F54215A12}"/>
    <cellStyle name="Percent 2 3 3 2 2" xfId="8178" xr:uid="{5F808C29-0F8A-438C-A01E-650B43AE3604}"/>
    <cellStyle name="Percent 2 3 3 2 2 2" xfId="9890" xr:uid="{D2F4CD94-08AF-415E-AC9C-8646D3C8089A}"/>
    <cellStyle name="Percent 2 3 3 2 2 2 2" xfId="13312" xr:uid="{4A1D2C11-962D-470C-B27E-EB23D578C5C8}"/>
    <cellStyle name="Percent 2 3 3 2 2 2 2 2" xfId="27002" xr:uid="{6361250F-491C-4DFF-9D74-B4405844B843}"/>
    <cellStyle name="Percent 2 3 3 2 2 2 2 2 2" xfId="40694" xr:uid="{5CF48965-BD4C-44D7-981F-2B4F3F8E8939}"/>
    <cellStyle name="Percent 2 3 3 2 2 2 2 2 3" xfId="55578" xr:uid="{E3DBA572-93A9-4909-9B06-37D0673C1331}"/>
    <cellStyle name="Percent 2 3 3 2 2 2 2 3" xfId="20158" xr:uid="{04415ECC-80CA-4073-A6EF-CD30F1275E67}"/>
    <cellStyle name="Percent 2 3 3 2 2 2 2 4" xfId="33848" xr:uid="{4DD3A774-6BE3-4F17-A383-828725F0DA41}"/>
    <cellStyle name="Percent 2 3 3 2 2 2 2 5" xfId="48732" xr:uid="{DD78CC00-D948-41AF-8FDD-731FC966F614}"/>
    <cellStyle name="Percent 2 3 3 2 2 2 3" xfId="23580" xr:uid="{C4072E87-F7C1-4D40-8A8F-43F8F75996ED}"/>
    <cellStyle name="Percent 2 3 3 2 2 2 3 2" xfId="37272" xr:uid="{EAE11829-901E-43BC-8EB0-57470D5D8271}"/>
    <cellStyle name="Percent 2 3 3 2 2 2 3 3" xfId="52156" xr:uid="{CA96A79F-47EA-43F4-91A6-622C7DDFAF52}"/>
    <cellStyle name="Percent 2 3 3 2 2 2 4" xfId="16736" xr:uid="{D556F217-3E5A-4219-8DCB-F5930C497F13}"/>
    <cellStyle name="Percent 2 3 3 2 2 2 5" xfId="30426" xr:uid="{D3449FD4-5C48-4C7F-86E1-4A49A374A1BC}"/>
    <cellStyle name="Percent 2 3 3 2 2 2 6" xfId="45310" xr:uid="{0330CC5D-79A8-428D-BEAD-B8E12E644728}"/>
    <cellStyle name="Percent 2 3 3 2 2 3" xfId="11600" xr:uid="{02AAD682-8635-4ECD-9C88-01F2020CE683}"/>
    <cellStyle name="Percent 2 3 3 2 2 3 2" xfId="25290" xr:uid="{CE948720-677E-4109-B1A7-9F6C47CB8AD5}"/>
    <cellStyle name="Percent 2 3 3 2 2 3 2 2" xfId="38982" xr:uid="{AA566EB6-714D-40C6-82B5-8307BBA3B20D}"/>
    <cellStyle name="Percent 2 3 3 2 2 3 2 3" xfId="53866" xr:uid="{2F74FB36-B60E-4894-9123-650DAC4C921C}"/>
    <cellStyle name="Percent 2 3 3 2 2 3 3" xfId="18446" xr:uid="{5EF91E9C-9DFB-4F34-B9F4-651397941368}"/>
    <cellStyle name="Percent 2 3 3 2 2 3 4" xfId="32136" xr:uid="{F60E1EFB-12F7-4567-B80C-443F8396F9D2}"/>
    <cellStyle name="Percent 2 3 3 2 2 3 5" xfId="47020" xr:uid="{AED71C78-3AFA-4767-940D-C03D287EDAA9}"/>
    <cellStyle name="Percent 2 3 3 2 2 4" xfId="21868" xr:uid="{D49E32DC-ED9C-45F1-8159-50363E26D2A2}"/>
    <cellStyle name="Percent 2 3 3 2 2 4 2" xfId="35560" xr:uid="{F55823D6-8535-481E-B5D9-01453215A199}"/>
    <cellStyle name="Percent 2 3 3 2 2 4 3" xfId="50444" xr:uid="{1BFD7FBC-F594-4CDA-A34A-C8EA25E311C7}"/>
    <cellStyle name="Percent 2 3 3 2 2 5" xfId="15024" xr:uid="{1B86B956-22E5-4D9D-ADFE-1A26343117BF}"/>
    <cellStyle name="Percent 2 3 3 2 2 6" xfId="28714" xr:uid="{1580EFC5-6222-49C2-ACCD-4E98BDA1FFDA}"/>
    <cellStyle name="Percent 2 3 3 2 2 7" xfId="43598" xr:uid="{50746C68-C568-40CD-8D2C-89B7757F8250}"/>
    <cellStyle name="Percent 2 3 3 2 3" xfId="9889" xr:uid="{E227F822-C4BE-49DE-86A4-D272006098B0}"/>
    <cellStyle name="Percent 2 3 3 2 3 2" xfId="13311" xr:uid="{9095E464-13EC-47A3-88FC-5C4AC51D6A8C}"/>
    <cellStyle name="Percent 2 3 3 2 3 2 2" xfId="27001" xr:uid="{C203F3DB-3320-496F-8B59-12AAF83D4D9B}"/>
    <cellStyle name="Percent 2 3 3 2 3 2 2 2" xfId="40693" xr:uid="{95F1FC4B-E30D-4C71-877B-32548F1527BA}"/>
    <cellStyle name="Percent 2 3 3 2 3 2 2 3" xfId="55577" xr:uid="{851F6230-6CBA-4600-8470-A68B8932E725}"/>
    <cellStyle name="Percent 2 3 3 2 3 2 3" xfId="20157" xr:uid="{0866317A-2DBC-4DB0-9ABC-8175018B7C07}"/>
    <cellStyle name="Percent 2 3 3 2 3 2 4" xfId="33847" xr:uid="{037D85E8-9504-4DC6-82A6-3FABF6D5608A}"/>
    <cellStyle name="Percent 2 3 3 2 3 2 5" xfId="48731" xr:uid="{4D911E9B-498B-408F-9D0F-FD9520E695D0}"/>
    <cellStyle name="Percent 2 3 3 2 3 3" xfId="23579" xr:uid="{2080EB75-EF47-48AF-BD13-8DA380E52B83}"/>
    <cellStyle name="Percent 2 3 3 2 3 3 2" xfId="37271" xr:uid="{99511DB2-971F-43B6-AFA3-1F2A46AB8045}"/>
    <cellStyle name="Percent 2 3 3 2 3 3 3" xfId="52155" xr:uid="{34425A01-DE00-47CB-9C38-386AFD7F7993}"/>
    <cellStyle name="Percent 2 3 3 2 3 4" xfId="16735" xr:uid="{4CDAE096-DCB4-49ED-AFE2-4390F0857825}"/>
    <cellStyle name="Percent 2 3 3 2 3 5" xfId="30425" xr:uid="{9153E2E3-6CF2-479A-B427-F85DC93B6596}"/>
    <cellStyle name="Percent 2 3 3 2 3 6" xfId="45309" xr:uid="{739E7E54-FB98-46E3-B676-803CAA2B2A0D}"/>
    <cellStyle name="Percent 2 3 3 2 4" xfId="11599" xr:uid="{CF11A2FD-8CE3-454B-8DB3-13C1F8D69D85}"/>
    <cellStyle name="Percent 2 3 3 2 4 2" xfId="25289" xr:uid="{1C2868AD-1827-4F79-90B9-95103A45EACA}"/>
    <cellStyle name="Percent 2 3 3 2 4 2 2" xfId="38981" xr:uid="{6D51F728-62D0-4AD6-B666-C3963E652023}"/>
    <cellStyle name="Percent 2 3 3 2 4 2 3" xfId="53865" xr:uid="{3C3ED673-2547-4FB9-A60E-8C7B66EF4248}"/>
    <cellStyle name="Percent 2 3 3 2 4 3" xfId="18445" xr:uid="{930EE5A3-0126-4D1A-8256-1F03D35E5B67}"/>
    <cellStyle name="Percent 2 3 3 2 4 4" xfId="32135" xr:uid="{7B90B0C2-C693-4C15-90A6-8D43575F36C4}"/>
    <cellStyle name="Percent 2 3 3 2 4 5" xfId="47019" xr:uid="{EBBD1C23-7E0D-4169-8AD2-22A445902BBA}"/>
    <cellStyle name="Percent 2 3 3 2 5" xfId="21867" xr:uid="{6C8CC263-C0AF-49FD-8260-5A3E21584D87}"/>
    <cellStyle name="Percent 2 3 3 2 5 2" xfId="35559" xr:uid="{0F593743-BBA1-4299-8C52-A28CA198B3A1}"/>
    <cellStyle name="Percent 2 3 3 2 5 3" xfId="50443" xr:uid="{0E57D1AC-F314-44EE-801E-AA10FED9E898}"/>
    <cellStyle name="Percent 2 3 3 2 6" xfId="15023" xr:uid="{43BA4ECD-2DBA-4A9A-9D72-D4EE466E1F2B}"/>
    <cellStyle name="Percent 2 3 3 2 7" xfId="28713" xr:uid="{E0B261C5-2540-41E6-B0D0-159E52AD3D35}"/>
    <cellStyle name="Percent 2 3 3 2 8" xfId="43597" xr:uid="{7DFC4C10-0326-4AD0-8936-4C7D69AB4E60}"/>
    <cellStyle name="Percent 2 3 3 3" xfId="8179" xr:uid="{C0129552-3F24-4173-BA88-1F8E34A64D1D}"/>
    <cellStyle name="Percent 2 3 3 3 2" xfId="9891" xr:uid="{7F6AF8A6-2341-47C5-94E8-D9D8E8B6FAA6}"/>
    <cellStyle name="Percent 2 3 3 3 2 2" xfId="13313" xr:uid="{BBFF9B4B-E785-4DAD-B173-235CB6DE7679}"/>
    <cellStyle name="Percent 2 3 3 3 2 2 2" xfId="27003" xr:uid="{CBA80044-43CD-4A16-8FC9-138056EBD672}"/>
    <cellStyle name="Percent 2 3 3 3 2 2 2 2" xfId="40695" xr:uid="{40C9B827-FFCF-4F23-AFC4-1355279235DB}"/>
    <cellStyle name="Percent 2 3 3 3 2 2 2 3" xfId="55579" xr:uid="{98CB584A-B698-4640-B982-760E8FBB9AF3}"/>
    <cellStyle name="Percent 2 3 3 3 2 2 3" xfId="20159" xr:uid="{08836ADD-C0AA-42C1-A6BD-ECC46D425673}"/>
    <cellStyle name="Percent 2 3 3 3 2 2 4" xfId="33849" xr:uid="{0195FA79-D9B5-4112-AE90-A4EF1DFF7F51}"/>
    <cellStyle name="Percent 2 3 3 3 2 2 5" xfId="48733" xr:uid="{0EB94C22-616B-4B00-B6F4-05A41883DB25}"/>
    <cellStyle name="Percent 2 3 3 3 2 3" xfId="23581" xr:uid="{8BF815E3-E43B-4D7E-9ACF-0B923B1528EB}"/>
    <cellStyle name="Percent 2 3 3 3 2 3 2" xfId="37273" xr:uid="{5212EEE2-9362-4415-937B-B5383DB0B1E6}"/>
    <cellStyle name="Percent 2 3 3 3 2 3 3" xfId="52157" xr:uid="{1D853EA9-0C0D-4013-9B43-654305B17A98}"/>
    <cellStyle name="Percent 2 3 3 3 2 4" xfId="16737" xr:uid="{6322BBF7-910E-4FB4-9C2C-AAEF90925560}"/>
    <cellStyle name="Percent 2 3 3 3 2 5" xfId="30427" xr:uid="{B05DA703-4A9A-4B48-9F3C-E04A763FD6E0}"/>
    <cellStyle name="Percent 2 3 3 3 2 6" xfId="45311" xr:uid="{8DE0E2F6-9DCA-4209-9B68-6A87E8FE557B}"/>
    <cellStyle name="Percent 2 3 3 3 3" xfId="11601" xr:uid="{906B52AA-E632-4257-8036-87B4C0A2E631}"/>
    <cellStyle name="Percent 2 3 3 3 3 2" xfId="25291" xr:uid="{608CD615-496D-4279-9024-2978FC69C73F}"/>
    <cellStyle name="Percent 2 3 3 3 3 2 2" xfId="38983" xr:uid="{7A60ACF6-4474-4BD7-BF23-4C7348524EC0}"/>
    <cellStyle name="Percent 2 3 3 3 3 2 3" xfId="53867" xr:uid="{85F5CD9A-2D9D-4117-9EFD-3C7D51878863}"/>
    <cellStyle name="Percent 2 3 3 3 3 3" xfId="18447" xr:uid="{C1E8CD0C-91A6-47D2-86A6-CCC3FE84CD63}"/>
    <cellStyle name="Percent 2 3 3 3 3 4" xfId="32137" xr:uid="{DD9BE673-8941-4704-BF65-7471D5C2A7C3}"/>
    <cellStyle name="Percent 2 3 3 3 3 5" xfId="47021" xr:uid="{F56A68E0-84CC-4450-8C03-C6AA67A6296E}"/>
    <cellStyle name="Percent 2 3 3 3 4" xfId="21869" xr:uid="{77E32C2E-A3B5-44C1-A6BD-550C0EBC0EF0}"/>
    <cellStyle name="Percent 2 3 3 3 4 2" xfId="35561" xr:uid="{18C4281E-51E3-45CE-82F6-A25CE7BCB524}"/>
    <cellStyle name="Percent 2 3 3 3 4 3" xfId="50445" xr:uid="{11E98C4C-6095-4765-B6E9-C35B215CEBC7}"/>
    <cellStyle name="Percent 2 3 3 3 5" xfId="15025" xr:uid="{BCF5FB43-EEBE-4DC8-BBA0-7119EFB0851D}"/>
    <cellStyle name="Percent 2 3 3 3 6" xfId="28715" xr:uid="{4F2EE662-F830-4BF1-A1D0-AD38AA3AEB0D}"/>
    <cellStyle name="Percent 2 3 3 3 7" xfId="43599" xr:uid="{A8A865BD-F9BD-47C8-8226-0C7557024A49}"/>
    <cellStyle name="Percent 2 3 3 4" xfId="8180" xr:uid="{D83C3ABB-CCD2-4288-A5D8-2E2BB232EA9D}"/>
    <cellStyle name="Percent 2 3 3 4 2" xfId="9892" xr:uid="{968DED91-3EF9-46D2-A29F-6CB6F488B0E4}"/>
    <cellStyle name="Percent 2 3 3 4 2 2" xfId="13314" xr:uid="{1FF49733-2A1E-4BE7-9FE9-FC3062F93D37}"/>
    <cellStyle name="Percent 2 3 3 4 2 2 2" xfId="27004" xr:uid="{BBE30070-7C01-4E0C-81A4-EFBDDD5CC528}"/>
    <cellStyle name="Percent 2 3 3 4 2 2 2 2" xfId="40696" xr:uid="{7B699671-8698-409C-ABCB-6F63A9CFFBB6}"/>
    <cellStyle name="Percent 2 3 3 4 2 2 2 3" xfId="55580" xr:uid="{38271D0D-0958-474C-A58E-73401DC59F9D}"/>
    <cellStyle name="Percent 2 3 3 4 2 2 3" xfId="20160" xr:uid="{DC3DD55A-E361-468B-89ED-58BC94629162}"/>
    <cellStyle name="Percent 2 3 3 4 2 2 4" xfId="33850" xr:uid="{DAE40731-206C-410B-99AF-D2E347BDBD02}"/>
    <cellStyle name="Percent 2 3 3 4 2 2 5" xfId="48734" xr:uid="{6E1B967D-2183-4E32-945E-402CCBE7B7FB}"/>
    <cellStyle name="Percent 2 3 3 4 2 3" xfId="23582" xr:uid="{B79CE5B0-EC79-4041-8BE1-159FE6F8EF74}"/>
    <cellStyle name="Percent 2 3 3 4 2 3 2" xfId="37274" xr:uid="{781FA1C7-0368-40BD-B364-7B8EB5E65810}"/>
    <cellStyle name="Percent 2 3 3 4 2 3 3" xfId="52158" xr:uid="{636FAA66-CF58-4330-B593-DC0CE473B8F0}"/>
    <cellStyle name="Percent 2 3 3 4 2 4" xfId="16738" xr:uid="{C90AEAB0-A12C-4BE5-B517-1898705A980C}"/>
    <cellStyle name="Percent 2 3 3 4 2 5" xfId="30428" xr:uid="{ABB0CC44-1450-44A6-B9A1-9B39BCBCBC8B}"/>
    <cellStyle name="Percent 2 3 3 4 2 6" xfId="45312" xr:uid="{E372193A-8554-4677-92D0-0A7CDD59F4A3}"/>
    <cellStyle name="Percent 2 3 3 4 3" xfId="11602" xr:uid="{60CD811D-A491-4B80-8491-8CEFC3FA4528}"/>
    <cellStyle name="Percent 2 3 3 4 3 2" xfId="25292" xr:uid="{8C12AA14-213E-4471-B8C9-92B33F16FA46}"/>
    <cellStyle name="Percent 2 3 3 4 3 2 2" xfId="38984" xr:uid="{D398965A-B941-4CDD-A439-67ED663984C2}"/>
    <cellStyle name="Percent 2 3 3 4 3 2 3" xfId="53868" xr:uid="{A671F77A-9B12-46C4-A2B4-7B77DDDA34BE}"/>
    <cellStyle name="Percent 2 3 3 4 3 3" xfId="18448" xr:uid="{7AA002FF-7A9A-43FA-A119-7E305D34B987}"/>
    <cellStyle name="Percent 2 3 3 4 3 4" xfId="32138" xr:uid="{A28634B6-4B7E-420D-A206-C15ABA459E60}"/>
    <cellStyle name="Percent 2 3 3 4 3 5" xfId="47022" xr:uid="{92894E1A-172E-44F2-BE51-636ECC91FAED}"/>
    <cellStyle name="Percent 2 3 3 4 4" xfId="21870" xr:uid="{31EBC0A6-ECD3-46B5-9A06-F33FEE9BC54B}"/>
    <cellStyle name="Percent 2 3 3 4 4 2" xfId="35562" xr:uid="{22E84C95-6274-48BA-9156-51EFF9F3D287}"/>
    <cellStyle name="Percent 2 3 3 4 4 3" xfId="50446" xr:uid="{EB846B63-EC90-4FA5-A180-DBD8E86570C3}"/>
    <cellStyle name="Percent 2 3 3 4 5" xfId="15026" xr:uid="{5A63C4BF-FAD2-498B-B373-39B8159DA6B1}"/>
    <cellStyle name="Percent 2 3 3 4 6" xfId="28716" xr:uid="{ED9D7A11-6F34-428D-9A5C-AB786FEEC550}"/>
    <cellStyle name="Percent 2 3 3 4 7" xfId="43600" xr:uid="{49E392A8-4ED1-4105-B414-3BAFBC083D9B}"/>
    <cellStyle name="Percent 2 3 3 5" xfId="9888" xr:uid="{3F6DC554-629B-4D41-8C5C-3FE6291C3552}"/>
    <cellStyle name="Percent 2 3 3 5 2" xfId="13310" xr:uid="{CD48125C-25D8-43D2-9ACA-F5DA49EB3C8D}"/>
    <cellStyle name="Percent 2 3 3 5 2 2" xfId="27000" xr:uid="{7248E166-C7EF-4549-80F0-F6949595BB56}"/>
    <cellStyle name="Percent 2 3 3 5 2 2 2" xfId="40692" xr:uid="{CD5904FE-3E45-47AD-9821-22DBBD33F8F4}"/>
    <cellStyle name="Percent 2 3 3 5 2 2 3" xfId="55576" xr:uid="{703657D2-83B7-4EBE-834C-854301E34ABF}"/>
    <cellStyle name="Percent 2 3 3 5 2 3" xfId="20156" xr:uid="{7ADB21DA-E34A-4AAF-A1BB-8FC5DC95D3B2}"/>
    <cellStyle name="Percent 2 3 3 5 2 4" xfId="33846" xr:uid="{CA785F89-8C1D-4C0C-9AB6-6ED858E7899D}"/>
    <cellStyle name="Percent 2 3 3 5 2 5" xfId="48730" xr:uid="{E24E857D-EC88-4A5C-BC0D-99A4AA03808B}"/>
    <cellStyle name="Percent 2 3 3 5 3" xfId="23578" xr:uid="{3F19A63D-4D3A-46F9-99A1-B316FEFFB417}"/>
    <cellStyle name="Percent 2 3 3 5 3 2" xfId="37270" xr:uid="{40C5673E-419B-4C23-ACC1-5459D34E30E5}"/>
    <cellStyle name="Percent 2 3 3 5 3 3" xfId="52154" xr:uid="{514D1C25-590C-434E-983C-9D0EF02F771E}"/>
    <cellStyle name="Percent 2 3 3 5 4" xfId="16734" xr:uid="{2B9A3AB4-19D8-454A-8A53-1B728BD123B5}"/>
    <cellStyle name="Percent 2 3 3 5 5" xfId="30424" xr:uid="{A6C4141B-3FA8-4B34-AA8E-22C8C95A198C}"/>
    <cellStyle name="Percent 2 3 3 5 6" xfId="45308" xr:uid="{8CFFFC50-137C-4834-9FC2-91EC02EBDD4C}"/>
    <cellStyle name="Percent 2 3 3 6" xfId="11598" xr:uid="{118AE9CE-203E-4F71-93FE-D6D2F1DD7877}"/>
    <cellStyle name="Percent 2 3 3 6 2" xfId="25288" xr:uid="{4F499E6D-A636-4C96-B633-85562B594F89}"/>
    <cellStyle name="Percent 2 3 3 6 2 2" xfId="38980" xr:uid="{CC58631E-DD87-46AB-979A-84C6006DD201}"/>
    <cellStyle name="Percent 2 3 3 6 2 3" xfId="53864" xr:uid="{66CC8F05-FF70-4FB5-AA81-1A5E091E7BEC}"/>
    <cellStyle name="Percent 2 3 3 6 3" xfId="18444" xr:uid="{1A43255B-507C-41CA-A32C-8AD283E3BE29}"/>
    <cellStyle name="Percent 2 3 3 6 4" xfId="32134" xr:uid="{F3CC35BC-ADD1-4C25-8045-9E8437C5DBB4}"/>
    <cellStyle name="Percent 2 3 3 6 5" xfId="47018" xr:uid="{51EEA88D-A058-43B3-B6DB-B8C5716D660E}"/>
    <cellStyle name="Percent 2 3 3 7" xfId="21866" xr:uid="{B84CE716-D971-4BC1-B872-DDAD069B574B}"/>
    <cellStyle name="Percent 2 3 3 7 2" xfId="35558" xr:uid="{51CEB40C-E62A-46DC-8E4E-18E77F1FD1E5}"/>
    <cellStyle name="Percent 2 3 3 7 3" xfId="50442" xr:uid="{F6AE3B3F-702A-4EF2-83E2-50CFBF1D49F7}"/>
    <cellStyle name="Percent 2 3 3 8" xfId="15022" xr:uid="{A9C0E760-9CD2-4706-A729-159B4BF7DAD2}"/>
    <cellStyle name="Percent 2 3 3 9" xfId="28712" xr:uid="{24E707BB-4A76-482C-A35F-464BB65B5336}"/>
    <cellStyle name="Percent 2 3 4" xfId="8181" xr:uid="{6AD9B683-09BE-48F5-8C11-F496131F39CB}"/>
    <cellStyle name="Percent 2 3 4 10" xfId="43601" xr:uid="{0041775F-2E4F-4365-8E25-BF1C39A25AC3}"/>
    <cellStyle name="Percent 2 3 4 2" xfId="8182" xr:uid="{E131E168-700C-487C-9690-C7250DD00E11}"/>
    <cellStyle name="Percent 2 3 4 2 2" xfId="8183" xr:uid="{6993969A-2C59-4BD8-97B7-7C3D132A7FB7}"/>
    <cellStyle name="Percent 2 3 4 2 2 2" xfId="9895" xr:uid="{139235C9-0377-4F05-B723-B050F341AB81}"/>
    <cellStyle name="Percent 2 3 4 2 2 2 2" xfId="13317" xr:uid="{7C7AFA01-7F13-4ED0-AEAA-372FF668B24C}"/>
    <cellStyle name="Percent 2 3 4 2 2 2 2 2" xfId="27007" xr:uid="{CA7A3C43-FE9C-4279-BFC4-56F2D8B9E98B}"/>
    <cellStyle name="Percent 2 3 4 2 2 2 2 2 2" xfId="40699" xr:uid="{80C63CD7-ADD7-46E3-BBB6-85FEE35C8CCC}"/>
    <cellStyle name="Percent 2 3 4 2 2 2 2 2 3" xfId="55583" xr:uid="{5447757E-FA82-4E63-8E2E-F6EF61FEE381}"/>
    <cellStyle name="Percent 2 3 4 2 2 2 2 3" xfId="20163" xr:uid="{E596B054-C4A2-4825-A0F3-E280030FCD62}"/>
    <cellStyle name="Percent 2 3 4 2 2 2 2 4" xfId="33853" xr:uid="{2C6EC485-4197-44C8-9F60-1F4280C2676E}"/>
    <cellStyle name="Percent 2 3 4 2 2 2 2 5" xfId="48737" xr:uid="{217CA3D6-2C9B-449D-BC65-6BEF38C6B1EA}"/>
    <cellStyle name="Percent 2 3 4 2 2 2 3" xfId="23585" xr:uid="{541793CF-A12F-4149-A6D7-81380D550A83}"/>
    <cellStyle name="Percent 2 3 4 2 2 2 3 2" xfId="37277" xr:uid="{093466C3-1BC4-403B-90DD-F93D7BF25129}"/>
    <cellStyle name="Percent 2 3 4 2 2 2 3 3" xfId="52161" xr:uid="{3699DCD8-1588-49F2-86B1-4D48BAEA47E6}"/>
    <cellStyle name="Percent 2 3 4 2 2 2 4" xfId="16741" xr:uid="{B7C7E706-3D2C-4BD5-857D-F3A5C2313D2F}"/>
    <cellStyle name="Percent 2 3 4 2 2 2 5" xfId="30431" xr:uid="{F935E109-13C1-4444-8918-62EF9FFB896F}"/>
    <cellStyle name="Percent 2 3 4 2 2 2 6" xfId="45315" xr:uid="{C4AF6F30-4B52-4EB8-A846-A415608C9198}"/>
    <cellStyle name="Percent 2 3 4 2 2 3" xfId="11605" xr:uid="{511C8AC2-30AD-41B3-BFAA-C96F1C776E0B}"/>
    <cellStyle name="Percent 2 3 4 2 2 3 2" xfId="25295" xr:uid="{AA401A9E-4BCD-46FD-88FA-B77E9ED7ECF5}"/>
    <cellStyle name="Percent 2 3 4 2 2 3 2 2" xfId="38987" xr:uid="{06BDB96E-F756-40EA-A13B-13CF3A5F5EF3}"/>
    <cellStyle name="Percent 2 3 4 2 2 3 2 3" xfId="53871" xr:uid="{8457B48D-8A50-41D6-B881-3472D3230CB2}"/>
    <cellStyle name="Percent 2 3 4 2 2 3 3" xfId="18451" xr:uid="{6215874C-E100-47C9-BB61-074359FC68ED}"/>
    <cellStyle name="Percent 2 3 4 2 2 3 4" xfId="32141" xr:uid="{AEF18453-6F16-48B4-A89B-7C230C894BEE}"/>
    <cellStyle name="Percent 2 3 4 2 2 3 5" xfId="47025" xr:uid="{D39C0E4C-DF9B-4C3E-BC80-5526CCE929E9}"/>
    <cellStyle name="Percent 2 3 4 2 2 4" xfId="21873" xr:uid="{021242BA-79E3-42B2-8E07-47804F5CCC70}"/>
    <cellStyle name="Percent 2 3 4 2 2 4 2" xfId="35565" xr:uid="{D6BDBEFC-2591-4405-98B3-5C0E0F035633}"/>
    <cellStyle name="Percent 2 3 4 2 2 4 3" xfId="50449" xr:uid="{8F5ADB3C-3291-43F8-B715-69FAA5C655F2}"/>
    <cellStyle name="Percent 2 3 4 2 2 5" xfId="15029" xr:uid="{9200A4F2-30B5-4391-B66C-6F6EC1297336}"/>
    <cellStyle name="Percent 2 3 4 2 2 6" xfId="28719" xr:uid="{9DD14011-C6F4-4B88-AC2C-6380DB6818EA}"/>
    <cellStyle name="Percent 2 3 4 2 2 7" xfId="43603" xr:uid="{F4696860-0461-4397-8ED0-6694F3081B63}"/>
    <cellStyle name="Percent 2 3 4 2 3" xfId="9894" xr:uid="{EC533015-5CF8-4FE8-AD8C-B20CF4D8D4E6}"/>
    <cellStyle name="Percent 2 3 4 2 3 2" xfId="13316" xr:uid="{7269ABCF-BB60-4454-8374-060504E9EC47}"/>
    <cellStyle name="Percent 2 3 4 2 3 2 2" xfId="27006" xr:uid="{03667E50-C2C6-4331-91AB-17AABCB1C436}"/>
    <cellStyle name="Percent 2 3 4 2 3 2 2 2" xfId="40698" xr:uid="{01BC1E9A-D3EF-4CDF-8709-5BABD7F66CE9}"/>
    <cellStyle name="Percent 2 3 4 2 3 2 2 3" xfId="55582" xr:uid="{8D307855-7597-4B58-BAA2-4082E083A675}"/>
    <cellStyle name="Percent 2 3 4 2 3 2 3" xfId="20162" xr:uid="{5C5FBC41-9014-4C0D-8A91-9702D88E6AC9}"/>
    <cellStyle name="Percent 2 3 4 2 3 2 4" xfId="33852" xr:uid="{964A14A9-FDD2-48FD-B688-8C388CF17343}"/>
    <cellStyle name="Percent 2 3 4 2 3 2 5" xfId="48736" xr:uid="{879BB46B-345C-47E0-9E17-9E2EEAC6CB62}"/>
    <cellStyle name="Percent 2 3 4 2 3 3" xfId="23584" xr:uid="{65928AA7-0D09-4972-A052-59A74F20A9F4}"/>
    <cellStyle name="Percent 2 3 4 2 3 3 2" xfId="37276" xr:uid="{D2F2D485-00A1-48F3-BB42-DCA7BF55A05E}"/>
    <cellStyle name="Percent 2 3 4 2 3 3 3" xfId="52160" xr:uid="{2DED0476-95C7-47E3-A0B7-13D1BC1E19EB}"/>
    <cellStyle name="Percent 2 3 4 2 3 4" xfId="16740" xr:uid="{50CC01EB-1B45-4B79-B0B8-0F7FFC262F17}"/>
    <cellStyle name="Percent 2 3 4 2 3 5" xfId="30430" xr:uid="{6EA28EE0-3E1E-4A22-8BEE-DA3353E2556C}"/>
    <cellStyle name="Percent 2 3 4 2 3 6" xfId="45314" xr:uid="{668DAA7F-3188-4551-9DB9-7215CE0863EE}"/>
    <cellStyle name="Percent 2 3 4 2 4" xfId="11604" xr:uid="{FC529C11-DA04-4463-9BCB-9CF8C8CFBD53}"/>
    <cellStyle name="Percent 2 3 4 2 4 2" xfId="25294" xr:uid="{334255A3-111C-4913-BBA2-CBE4C2FDBA97}"/>
    <cellStyle name="Percent 2 3 4 2 4 2 2" xfId="38986" xr:uid="{3DCA9A8A-11BA-4198-92C3-E83FCBACBC27}"/>
    <cellStyle name="Percent 2 3 4 2 4 2 3" xfId="53870" xr:uid="{DC2250BB-F1C6-4375-B447-5E98547EFA9B}"/>
    <cellStyle name="Percent 2 3 4 2 4 3" xfId="18450" xr:uid="{BFA1C7EF-2443-498F-B868-BD00D3BD0393}"/>
    <cellStyle name="Percent 2 3 4 2 4 4" xfId="32140" xr:uid="{DD950DD2-F3CC-4988-B39C-98A881A143EB}"/>
    <cellStyle name="Percent 2 3 4 2 4 5" xfId="47024" xr:uid="{30EA3802-2A14-4EC8-9041-568E0D476BB8}"/>
    <cellStyle name="Percent 2 3 4 2 5" xfId="21872" xr:uid="{17D03F1D-7E67-42DF-B46F-6D5309780A80}"/>
    <cellStyle name="Percent 2 3 4 2 5 2" xfId="35564" xr:uid="{C6D4B4BF-2397-4F86-B154-A36F5D52B4C8}"/>
    <cellStyle name="Percent 2 3 4 2 5 3" xfId="50448" xr:uid="{29917113-3EA4-4067-852E-01CFC2EC3773}"/>
    <cellStyle name="Percent 2 3 4 2 6" xfId="15028" xr:uid="{83EB04EB-1DAF-4636-AC31-DE0BB9E1AD9B}"/>
    <cellStyle name="Percent 2 3 4 2 7" xfId="28718" xr:uid="{B23330E7-6EF3-489B-8FF0-B419CF4F79ED}"/>
    <cellStyle name="Percent 2 3 4 2 8" xfId="43602" xr:uid="{E9FE6F91-CB35-4014-87B9-636E7A50E7DA}"/>
    <cellStyle name="Percent 2 3 4 3" xfId="8184" xr:uid="{EDFEC0E7-A63D-46AB-8115-E404EF4137B4}"/>
    <cellStyle name="Percent 2 3 4 3 2" xfId="9896" xr:uid="{3706C3C6-6C38-48E3-88C5-272437882119}"/>
    <cellStyle name="Percent 2 3 4 3 2 2" xfId="13318" xr:uid="{EC2558A6-E6D3-4462-9555-6AA3577014E9}"/>
    <cellStyle name="Percent 2 3 4 3 2 2 2" xfId="27008" xr:uid="{FD957C74-860D-408F-959C-474771BCE5D8}"/>
    <cellStyle name="Percent 2 3 4 3 2 2 2 2" xfId="40700" xr:uid="{2CC1C34B-F6B5-41AE-B143-BB14AAFD0910}"/>
    <cellStyle name="Percent 2 3 4 3 2 2 2 3" xfId="55584" xr:uid="{1DFF5C17-BFBE-4D63-AD38-0AD94049059C}"/>
    <cellStyle name="Percent 2 3 4 3 2 2 3" xfId="20164" xr:uid="{A6FA48C5-BD95-4D6C-90FE-84A4BD50C1D6}"/>
    <cellStyle name="Percent 2 3 4 3 2 2 4" xfId="33854" xr:uid="{63864B49-6D63-4644-8B25-08FA65A23872}"/>
    <cellStyle name="Percent 2 3 4 3 2 2 5" xfId="48738" xr:uid="{167F3B7C-9ED9-4736-9249-AF15C8A8F662}"/>
    <cellStyle name="Percent 2 3 4 3 2 3" xfId="23586" xr:uid="{1C9DCEBC-E55E-4519-90DF-DFD3A9C514A2}"/>
    <cellStyle name="Percent 2 3 4 3 2 3 2" xfId="37278" xr:uid="{1FF6257E-C65A-4005-9818-1C8FA5B42B9B}"/>
    <cellStyle name="Percent 2 3 4 3 2 3 3" xfId="52162" xr:uid="{2E45EF31-1B89-422D-9456-15A84FAB275F}"/>
    <cellStyle name="Percent 2 3 4 3 2 4" xfId="16742" xr:uid="{F4B66B31-AEE1-4D41-86F4-4C19118280DE}"/>
    <cellStyle name="Percent 2 3 4 3 2 5" xfId="30432" xr:uid="{C7A03EE1-FF03-42B1-927A-1B1431B4C8F7}"/>
    <cellStyle name="Percent 2 3 4 3 2 6" xfId="45316" xr:uid="{8D0B5A8D-10D8-4224-A66B-DF4DEFA40C95}"/>
    <cellStyle name="Percent 2 3 4 3 3" xfId="11606" xr:uid="{258F9FA6-7463-4332-B59B-E6534BB606DF}"/>
    <cellStyle name="Percent 2 3 4 3 3 2" xfId="25296" xr:uid="{EB409566-CEF1-41D7-B9C6-71C1A46E032A}"/>
    <cellStyle name="Percent 2 3 4 3 3 2 2" xfId="38988" xr:uid="{4AEAD16E-FEFF-4630-A5AD-E90C08CA32DE}"/>
    <cellStyle name="Percent 2 3 4 3 3 2 3" xfId="53872" xr:uid="{94770DBD-4C84-48BF-A7A6-BE25289756F0}"/>
    <cellStyle name="Percent 2 3 4 3 3 3" xfId="18452" xr:uid="{DDD1566B-0942-4580-A326-45BD313505BE}"/>
    <cellStyle name="Percent 2 3 4 3 3 4" xfId="32142" xr:uid="{B975528C-58C0-40FE-AF35-D304A65A7571}"/>
    <cellStyle name="Percent 2 3 4 3 3 5" xfId="47026" xr:uid="{50F4318B-29BC-4A6F-9501-1E0B3132ABEE}"/>
    <cellStyle name="Percent 2 3 4 3 4" xfId="21874" xr:uid="{75230D68-4374-4DCF-AB7E-0EFF775B759F}"/>
    <cellStyle name="Percent 2 3 4 3 4 2" xfId="35566" xr:uid="{3D96A8EA-481F-40C9-9AFA-A82ECD457111}"/>
    <cellStyle name="Percent 2 3 4 3 4 3" xfId="50450" xr:uid="{CACEAE28-9CAC-4D72-931D-FAE868BD7BAF}"/>
    <cellStyle name="Percent 2 3 4 3 5" xfId="15030" xr:uid="{7C9A8EA7-CB46-45F6-9ABE-4A6259698194}"/>
    <cellStyle name="Percent 2 3 4 3 6" xfId="28720" xr:uid="{39A4857E-DA21-4F7A-A37C-AE654CCDB023}"/>
    <cellStyle name="Percent 2 3 4 3 7" xfId="43604" xr:uid="{1E90FCEF-7F97-4D05-A396-C46605A3E862}"/>
    <cellStyle name="Percent 2 3 4 4" xfId="8185" xr:uid="{762E9310-DBB2-4A96-8019-85958AFFBA39}"/>
    <cellStyle name="Percent 2 3 4 4 2" xfId="9897" xr:uid="{5464DA2B-6ABC-4BEC-9558-F9E55E6F43C8}"/>
    <cellStyle name="Percent 2 3 4 4 2 2" xfId="13319" xr:uid="{F84E4EFC-DE35-4C1D-9F61-E90E5171E860}"/>
    <cellStyle name="Percent 2 3 4 4 2 2 2" xfId="27009" xr:uid="{B397828E-0BBB-4FBB-8BDF-ECFC7AB43406}"/>
    <cellStyle name="Percent 2 3 4 4 2 2 2 2" xfId="40701" xr:uid="{C1D38CBD-FF8C-4E22-9A0E-9AAAC49EC4D5}"/>
    <cellStyle name="Percent 2 3 4 4 2 2 2 3" xfId="55585" xr:uid="{0E8A62BC-6712-485A-8E1F-89CA667AF4C4}"/>
    <cellStyle name="Percent 2 3 4 4 2 2 3" xfId="20165" xr:uid="{9549F023-4025-4E81-BF03-CE68FDDD912B}"/>
    <cellStyle name="Percent 2 3 4 4 2 2 4" xfId="33855" xr:uid="{1AD533AD-FEC6-448B-93A8-DAA3B5B3459C}"/>
    <cellStyle name="Percent 2 3 4 4 2 2 5" xfId="48739" xr:uid="{B2042448-2A59-4BE2-B7B3-49D159F26BCC}"/>
    <cellStyle name="Percent 2 3 4 4 2 3" xfId="23587" xr:uid="{72BE26B8-ADB9-4645-B78D-5058F7E8655E}"/>
    <cellStyle name="Percent 2 3 4 4 2 3 2" xfId="37279" xr:uid="{378708EF-554B-419F-A6FC-1B9C5A2D59F1}"/>
    <cellStyle name="Percent 2 3 4 4 2 3 3" xfId="52163" xr:uid="{660ABE62-DF46-4720-B096-E967BF1D7CEA}"/>
    <cellStyle name="Percent 2 3 4 4 2 4" xfId="16743" xr:uid="{4032B75C-92F1-49A0-A9DA-606EB32A8AEC}"/>
    <cellStyle name="Percent 2 3 4 4 2 5" xfId="30433" xr:uid="{A5771C02-600B-4789-9556-7BE912EC10D3}"/>
    <cellStyle name="Percent 2 3 4 4 2 6" xfId="45317" xr:uid="{91EA2924-4632-473D-81A7-4B7799F6D83C}"/>
    <cellStyle name="Percent 2 3 4 4 3" xfId="11607" xr:uid="{1DD1B24C-32D3-4D20-B06F-9CC27757F0A1}"/>
    <cellStyle name="Percent 2 3 4 4 3 2" xfId="25297" xr:uid="{1CDA4EE6-6D42-4AE0-8682-869A46DFBD5F}"/>
    <cellStyle name="Percent 2 3 4 4 3 2 2" xfId="38989" xr:uid="{5E76FCE6-5BBF-47CD-8CDF-84D1B8CE722F}"/>
    <cellStyle name="Percent 2 3 4 4 3 2 3" xfId="53873" xr:uid="{CB2ABC13-C20E-4EB1-8BA8-5309386BFE1A}"/>
    <cellStyle name="Percent 2 3 4 4 3 3" xfId="18453" xr:uid="{C267DEC9-AFD9-4123-9660-15B044B969B4}"/>
    <cellStyle name="Percent 2 3 4 4 3 4" xfId="32143" xr:uid="{695517CF-ABED-4BD5-B7D2-1DC9BA027617}"/>
    <cellStyle name="Percent 2 3 4 4 3 5" xfId="47027" xr:uid="{6B83D427-5F6C-4AAD-A5C5-38A542D1A1A4}"/>
    <cellStyle name="Percent 2 3 4 4 4" xfId="21875" xr:uid="{0949A18C-B634-4D4A-AD99-9CD0B18F2FF1}"/>
    <cellStyle name="Percent 2 3 4 4 4 2" xfId="35567" xr:uid="{F240E8BB-FB07-40B4-ABC9-7CEC9E3EF18B}"/>
    <cellStyle name="Percent 2 3 4 4 4 3" xfId="50451" xr:uid="{B1A0514A-8C3E-42C0-842E-B1F68875944C}"/>
    <cellStyle name="Percent 2 3 4 4 5" xfId="15031" xr:uid="{B083F453-F8F2-45E1-8F60-F92D285476B2}"/>
    <cellStyle name="Percent 2 3 4 4 6" xfId="28721" xr:uid="{514B0CED-666A-4946-B328-51A7BC998656}"/>
    <cellStyle name="Percent 2 3 4 4 7" xfId="43605" xr:uid="{87E9A718-6F6F-4015-8472-1CF2804A7BC9}"/>
    <cellStyle name="Percent 2 3 4 5" xfId="9893" xr:uid="{1875AB11-22AE-44E4-81E6-5DDBA52E92B4}"/>
    <cellStyle name="Percent 2 3 4 5 2" xfId="13315" xr:uid="{C7C59113-DAF1-428D-AB70-552D9E567BB3}"/>
    <cellStyle name="Percent 2 3 4 5 2 2" xfId="27005" xr:uid="{609EB65D-FD3A-482C-B3F9-5B3FE74C4F57}"/>
    <cellStyle name="Percent 2 3 4 5 2 2 2" xfId="40697" xr:uid="{B284CFC8-0FC2-4DA8-831F-B4CA1B009014}"/>
    <cellStyle name="Percent 2 3 4 5 2 2 3" xfId="55581" xr:uid="{B6C294F1-9611-4E56-9DE6-6CD24860E44D}"/>
    <cellStyle name="Percent 2 3 4 5 2 3" xfId="20161" xr:uid="{D43444C3-32DC-4EDD-91AD-2CCBAEF90F52}"/>
    <cellStyle name="Percent 2 3 4 5 2 4" xfId="33851" xr:uid="{82F904A6-707B-4D1D-9701-BCB37E6DFA53}"/>
    <cellStyle name="Percent 2 3 4 5 2 5" xfId="48735" xr:uid="{CAD68A27-DF26-4657-8AAA-0B6B0B07D71B}"/>
    <cellStyle name="Percent 2 3 4 5 3" xfId="23583" xr:uid="{83995877-3879-4FBC-B44A-B8B9A0957C3F}"/>
    <cellStyle name="Percent 2 3 4 5 3 2" xfId="37275" xr:uid="{F2A3F3BE-4782-4A7D-B21E-15BEECD6E9D9}"/>
    <cellStyle name="Percent 2 3 4 5 3 3" xfId="52159" xr:uid="{538C1A25-078E-4C97-860E-7828E2CE194F}"/>
    <cellStyle name="Percent 2 3 4 5 4" xfId="16739" xr:uid="{96FB563A-543C-4C68-9B23-74405F59F42E}"/>
    <cellStyle name="Percent 2 3 4 5 5" xfId="30429" xr:uid="{EB456A40-3EDF-4572-8CFB-5A701FF98FFE}"/>
    <cellStyle name="Percent 2 3 4 5 6" xfId="45313" xr:uid="{4DE911DE-294B-45A1-BA1D-2FD866F77336}"/>
    <cellStyle name="Percent 2 3 4 6" xfId="11603" xr:uid="{D2832350-D3C5-4C76-81B6-0C2FF73F55A4}"/>
    <cellStyle name="Percent 2 3 4 6 2" xfId="25293" xr:uid="{9BFA54E2-217C-4507-99CD-A8D3CE716A1E}"/>
    <cellStyle name="Percent 2 3 4 6 2 2" xfId="38985" xr:uid="{4FD31EC1-E038-4893-8256-6F2784FF0437}"/>
    <cellStyle name="Percent 2 3 4 6 2 3" xfId="53869" xr:uid="{49EA205E-1D0A-4CF6-968F-E7089376ABCB}"/>
    <cellStyle name="Percent 2 3 4 6 3" xfId="18449" xr:uid="{98B83C32-0FAC-4F6C-B22E-10AE4AE25FB5}"/>
    <cellStyle name="Percent 2 3 4 6 4" xfId="32139" xr:uid="{DF00BCF1-F461-49DD-BB42-538063548A45}"/>
    <cellStyle name="Percent 2 3 4 6 5" xfId="47023" xr:uid="{1E0264C9-3424-4823-9ADC-19C0563F5915}"/>
    <cellStyle name="Percent 2 3 4 7" xfId="21871" xr:uid="{23BBD059-A0D5-4412-8DF8-7CFEFB055870}"/>
    <cellStyle name="Percent 2 3 4 7 2" xfId="35563" xr:uid="{E959510E-7CEF-432F-B19D-C23ECB301269}"/>
    <cellStyle name="Percent 2 3 4 7 3" xfId="50447" xr:uid="{1A15E1D8-16EA-4A1E-BD96-2CF1658F5106}"/>
    <cellStyle name="Percent 2 3 4 8" xfId="15027" xr:uid="{DB59E8CF-6F69-479E-9CD2-CE80DA35F4B6}"/>
    <cellStyle name="Percent 2 3 4 9" xfId="28717" xr:uid="{AD2B6C7A-A3DF-4886-9185-69FAFA7113E1}"/>
    <cellStyle name="Percent 2 3 5" xfId="8186" xr:uid="{A5427910-6066-4364-A626-9B96B28A79DA}"/>
    <cellStyle name="Percent 2 3 5 2" xfId="8187" xr:uid="{ACE33B60-8CC2-40CD-B2C4-CB77776ED5CC}"/>
    <cellStyle name="Percent 2 3 5 2 2" xfId="9899" xr:uid="{016E456F-323C-422D-BB48-9434EF1632C0}"/>
    <cellStyle name="Percent 2 3 5 2 2 2" xfId="13321" xr:uid="{299D6C65-3261-4221-9FBA-3FB92C92CC24}"/>
    <cellStyle name="Percent 2 3 5 2 2 2 2" xfId="27011" xr:uid="{39481083-9F58-4B5A-B930-DEFDFE8B4CE9}"/>
    <cellStyle name="Percent 2 3 5 2 2 2 2 2" xfId="40703" xr:uid="{6A9C2EDB-3341-4E93-9C28-B9995BC1D383}"/>
    <cellStyle name="Percent 2 3 5 2 2 2 2 3" xfId="55587" xr:uid="{DB4E6164-B332-4380-B485-3F20D6035005}"/>
    <cellStyle name="Percent 2 3 5 2 2 2 3" xfId="20167" xr:uid="{A69F0984-44B9-4C65-8B44-80E0BAA6E8CA}"/>
    <cellStyle name="Percent 2 3 5 2 2 2 4" xfId="33857" xr:uid="{8908DD2F-DABB-4A63-9FB0-46150D610B5A}"/>
    <cellStyle name="Percent 2 3 5 2 2 2 5" xfId="48741" xr:uid="{2875927C-CCAE-42A8-A331-F8B17C7EE2BE}"/>
    <cellStyle name="Percent 2 3 5 2 2 3" xfId="23589" xr:uid="{10B67746-0D30-44FD-8D2D-8078AF0AC846}"/>
    <cellStyle name="Percent 2 3 5 2 2 3 2" xfId="37281" xr:uid="{31E445FE-C81C-4F77-B8D2-2062CC3EC836}"/>
    <cellStyle name="Percent 2 3 5 2 2 3 3" xfId="52165" xr:uid="{E817A271-A850-438D-9EC6-D228B375ECEA}"/>
    <cellStyle name="Percent 2 3 5 2 2 4" xfId="16745" xr:uid="{A22B1A89-BA02-4F04-8C39-4A660B30AAA4}"/>
    <cellStyle name="Percent 2 3 5 2 2 5" xfId="30435" xr:uid="{C3BCBACA-5CBF-4A5C-83D3-16AA77EB2D5D}"/>
    <cellStyle name="Percent 2 3 5 2 2 6" xfId="45319" xr:uid="{3575E576-8492-4AA0-8391-91252B8EDD7C}"/>
    <cellStyle name="Percent 2 3 5 2 3" xfId="11609" xr:uid="{F9932168-8978-4958-9AD3-B2C74BD68543}"/>
    <cellStyle name="Percent 2 3 5 2 3 2" xfId="25299" xr:uid="{45810865-12FA-4608-A35E-9A637F0051FC}"/>
    <cellStyle name="Percent 2 3 5 2 3 2 2" xfId="38991" xr:uid="{94E11C8A-C33C-498F-A40F-D33D5C2488B4}"/>
    <cellStyle name="Percent 2 3 5 2 3 2 3" xfId="53875" xr:uid="{B6A310ED-B9DD-4162-8DDA-7D399328A3F1}"/>
    <cellStyle name="Percent 2 3 5 2 3 3" xfId="18455" xr:uid="{2E4AFB78-FBFF-4DEB-8CCE-05B00F62320B}"/>
    <cellStyle name="Percent 2 3 5 2 3 4" xfId="32145" xr:uid="{00824DD9-D618-4997-94F8-BE88B421CC67}"/>
    <cellStyle name="Percent 2 3 5 2 3 5" xfId="47029" xr:uid="{214313D0-8538-4050-9D22-91654F6F9C6A}"/>
    <cellStyle name="Percent 2 3 5 2 4" xfId="21877" xr:uid="{5C3EFA25-449E-4B3E-8406-EBEB6A2BFE1D}"/>
    <cellStyle name="Percent 2 3 5 2 4 2" xfId="35569" xr:uid="{9AA8F43F-D2D1-48EC-97D4-9537F1E4A881}"/>
    <cellStyle name="Percent 2 3 5 2 4 3" xfId="50453" xr:uid="{A459A601-D510-42EB-923B-4C107247FCB2}"/>
    <cellStyle name="Percent 2 3 5 2 5" xfId="15033" xr:uid="{3C7CEC1E-A0B7-4276-B0E0-EE973B718300}"/>
    <cellStyle name="Percent 2 3 5 2 6" xfId="28723" xr:uid="{C7846DD5-CFDC-473C-BC84-A32BD6BB2501}"/>
    <cellStyle name="Percent 2 3 5 2 7" xfId="43607" xr:uid="{435E2335-ACCA-4E7C-BFEA-163CA448E3C6}"/>
    <cellStyle name="Percent 2 3 5 3" xfId="9898" xr:uid="{C56C55D2-C193-4AA8-BE06-8D4068B5637E}"/>
    <cellStyle name="Percent 2 3 5 3 2" xfId="13320" xr:uid="{BC27F080-2D3E-4F02-949D-295405C6239C}"/>
    <cellStyle name="Percent 2 3 5 3 2 2" xfId="27010" xr:uid="{7C04F295-E569-44C2-8C4B-E7A25A98549D}"/>
    <cellStyle name="Percent 2 3 5 3 2 2 2" xfId="40702" xr:uid="{BCFD9044-2923-4E8D-8E79-3D6584A71658}"/>
    <cellStyle name="Percent 2 3 5 3 2 2 3" xfId="55586" xr:uid="{9C1DF592-BA96-4517-8186-D1B8C0A04C3E}"/>
    <cellStyle name="Percent 2 3 5 3 2 3" xfId="20166" xr:uid="{3FFCB5C6-1CC7-46C5-9055-301FCB52934B}"/>
    <cellStyle name="Percent 2 3 5 3 2 4" xfId="33856" xr:uid="{CD3619FE-75C5-4C19-AB0F-4850A96BD6AA}"/>
    <cellStyle name="Percent 2 3 5 3 2 5" xfId="48740" xr:uid="{E0A4A844-673F-42D0-B4D2-5A802F3F493B}"/>
    <cellStyle name="Percent 2 3 5 3 3" xfId="23588" xr:uid="{1C251E9F-3A04-46BD-9554-01E16725C573}"/>
    <cellStyle name="Percent 2 3 5 3 3 2" xfId="37280" xr:uid="{14392AB0-2CA3-4236-BF16-AF83D8B67BEA}"/>
    <cellStyle name="Percent 2 3 5 3 3 3" xfId="52164" xr:uid="{C2E7484C-18B0-46C9-A31B-895CA44C4E24}"/>
    <cellStyle name="Percent 2 3 5 3 4" xfId="16744" xr:uid="{B8E2F12B-1569-4FE8-B0E1-CD60F7F08D44}"/>
    <cellStyle name="Percent 2 3 5 3 5" xfId="30434" xr:uid="{25863ADD-E654-4755-8785-EA0737C99EE4}"/>
    <cellStyle name="Percent 2 3 5 3 6" xfId="45318" xr:uid="{CAEF5E5F-7525-4697-A3BB-6EDF8DDB78F0}"/>
    <cellStyle name="Percent 2 3 5 4" xfId="11608" xr:uid="{3EA7B816-60FE-469F-AEB8-A9DA0A4FD963}"/>
    <cellStyle name="Percent 2 3 5 4 2" xfId="25298" xr:uid="{D029313F-F015-4F4A-B2D1-962422D51D97}"/>
    <cellStyle name="Percent 2 3 5 4 2 2" xfId="38990" xr:uid="{FDB45A99-44B6-4483-8B4F-3277627F7C93}"/>
    <cellStyle name="Percent 2 3 5 4 2 3" xfId="53874" xr:uid="{C5DD4B5C-B14D-4062-94E8-FE83EB3239A6}"/>
    <cellStyle name="Percent 2 3 5 4 3" xfId="18454" xr:uid="{55A50BE4-9542-4A4E-AECD-52A1F5EB9701}"/>
    <cellStyle name="Percent 2 3 5 4 4" xfId="32144" xr:uid="{700F27F5-9600-46C9-9CD5-47C06C9DC98A}"/>
    <cellStyle name="Percent 2 3 5 4 5" xfId="47028" xr:uid="{7E619CE4-ABC1-4F88-86E1-88147A287DF9}"/>
    <cellStyle name="Percent 2 3 5 5" xfId="21876" xr:uid="{D74F03BD-F56C-47DE-8E78-C3D72BE7454C}"/>
    <cellStyle name="Percent 2 3 5 5 2" xfId="35568" xr:uid="{16D5800B-9616-4F45-92E7-754E4B97FBFC}"/>
    <cellStyle name="Percent 2 3 5 5 3" xfId="50452" xr:uid="{73FF1690-A827-4EC7-B43F-C0285E246BDF}"/>
    <cellStyle name="Percent 2 3 5 6" xfId="15032" xr:uid="{648EDE73-FEA9-4F66-B702-1EF98EDD06BB}"/>
    <cellStyle name="Percent 2 3 5 7" xfId="28722" xr:uid="{9BECA966-7922-47B5-BDE2-6F9B791BC644}"/>
    <cellStyle name="Percent 2 3 5 8" xfId="43606" xr:uid="{90561743-DD90-49D3-9DA0-2F0605613B4B}"/>
    <cellStyle name="Percent 2 3 6" xfId="8188" xr:uid="{F1A8773B-A006-4C13-98D1-AFF60961A1B1}"/>
    <cellStyle name="Percent 2 3 6 2" xfId="9900" xr:uid="{EF04EA0A-613C-4812-A340-64CCECF66692}"/>
    <cellStyle name="Percent 2 3 6 2 2" xfId="13322" xr:uid="{7DC0A13A-F4CC-4747-9691-CCB4917669B2}"/>
    <cellStyle name="Percent 2 3 6 2 2 2" xfId="27012" xr:uid="{B03F602F-0809-46FC-83A9-F806F6201FD9}"/>
    <cellStyle name="Percent 2 3 6 2 2 2 2" xfId="40704" xr:uid="{C808A6F0-FCB3-43C0-AB94-9C06587F865F}"/>
    <cellStyle name="Percent 2 3 6 2 2 2 3" xfId="55588" xr:uid="{AEDEC8C3-B521-49F2-8235-D18CCFF6CA24}"/>
    <cellStyle name="Percent 2 3 6 2 2 3" xfId="20168" xr:uid="{B09887D8-27C8-4655-8630-F69E4B9B13DF}"/>
    <cellStyle name="Percent 2 3 6 2 2 4" xfId="33858" xr:uid="{205FFABA-A1C8-4D98-902D-1294AD98A892}"/>
    <cellStyle name="Percent 2 3 6 2 2 5" xfId="48742" xr:uid="{C0683D38-11BB-416C-9BFE-E72E03F6DAE2}"/>
    <cellStyle name="Percent 2 3 6 2 3" xfId="23590" xr:uid="{B954A5BD-8ED2-442D-AD49-CCE16B0092DE}"/>
    <cellStyle name="Percent 2 3 6 2 3 2" xfId="37282" xr:uid="{EA34A612-B803-4EBF-9944-C0663DC04A65}"/>
    <cellStyle name="Percent 2 3 6 2 3 3" xfId="52166" xr:uid="{3828E997-AD3F-45A7-B48F-1668232928AE}"/>
    <cellStyle name="Percent 2 3 6 2 4" xfId="16746" xr:uid="{7B13A505-4E77-4227-A5FD-C7FB58806AA4}"/>
    <cellStyle name="Percent 2 3 6 2 5" xfId="30436" xr:uid="{E3017A36-0349-4395-83FD-2A6659520FD0}"/>
    <cellStyle name="Percent 2 3 6 2 6" xfId="45320" xr:uid="{F86D514D-8FC0-46D1-81D2-3E9D6ABF1503}"/>
    <cellStyle name="Percent 2 3 6 3" xfId="11610" xr:uid="{96B767A7-1CDC-45D0-9FA4-E6110B5F2380}"/>
    <cellStyle name="Percent 2 3 6 3 2" xfId="25300" xr:uid="{DEAFF5B6-CDC1-41FB-B3F9-ECCD6305E0E5}"/>
    <cellStyle name="Percent 2 3 6 3 2 2" xfId="38992" xr:uid="{C2756BB4-C401-4D86-A6EA-7B71EA4E2EFD}"/>
    <cellStyle name="Percent 2 3 6 3 2 3" xfId="53876" xr:uid="{3F4AAA31-730C-4F0D-A663-AE3795C1B583}"/>
    <cellStyle name="Percent 2 3 6 3 3" xfId="18456" xr:uid="{0A7AD8BE-A51D-498B-9EAC-ED6DFB645328}"/>
    <cellStyle name="Percent 2 3 6 3 4" xfId="32146" xr:uid="{B0149C2D-D49F-4E4B-99EA-0B056FCB6A7C}"/>
    <cellStyle name="Percent 2 3 6 3 5" xfId="47030" xr:uid="{F719BBA3-165C-461E-8802-EB600C64D46E}"/>
    <cellStyle name="Percent 2 3 6 4" xfId="21878" xr:uid="{EEDCC3CC-5BDD-4B39-AF38-8EDCB83A0D87}"/>
    <cellStyle name="Percent 2 3 6 4 2" xfId="35570" xr:uid="{CDBE45BE-EE2C-4D00-8B21-9A8A556215DB}"/>
    <cellStyle name="Percent 2 3 6 4 3" xfId="50454" xr:uid="{4D67E748-F9B5-49CB-8F72-5D24C8346131}"/>
    <cellStyle name="Percent 2 3 6 5" xfId="15034" xr:uid="{311A8A22-9E8E-43FD-9D9A-806368640547}"/>
    <cellStyle name="Percent 2 3 6 6" xfId="28724" xr:uid="{1E2BF03C-8396-4E73-9CB4-4B0A0AAC8826}"/>
    <cellStyle name="Percent 2 3 6 7" xfId="43608" xr:uid="{2B02988E-F50D-47E7-9160-77CDE6124F50}"/>
    <cellStyle name="Percent 2 3 7" xfId="8189" xr:uid="{059489D9-7108-46EF-9574-85D7D9318B7A}"/>
    <cellStyle name="Percent 2 3 7 2" xfId="9901" xr:uid="{DE63008C-D501-4B8C-BB58-5E771D60FAA2}"/>
    <cellStyle name="Percent 2 3 7 2 2" xfId="13323" xr:uid="{43A54B39-EB67-4984-8872-D20AE3C7A29E}"/>
    <cellStyle name="Percent 2 3 7 2 2 2" xfId="27013" xr:uid="{867CCC27-8109-4A8E-88D9-5B489BE7FAEE}"/>
    <cellStyle name="Percent 2 3 7 2 2 2 2" xfId="40705" xr:uid="{E28392A3-0273-4C22-8F82-1F2A4659606B}"/>
    <cellStyle name="Percent 2 3 7 2 2 2 3" xfId="55589" xr:uid="{52CE8374-2A8B-4E5D-8BE5-2251116CCA66}"/>
    <cellStyle name="Percent 2 3 7 2 2 3" xfId="20169" xr:uid="{98924700-4786-409C-806D-E05E86799396}"/>
    <cellStyle name="Percent 2 3 7 2 2 4" xfId="33859" xr:uid="{35786D68-0E79-474E-9CC4-C5045B7DAC2F}"/>
    <cellStyle name="Percent 2 3 7 2 2 5" xfId="48743" xr:uid="{D432B589-8DAD-4A20-A067-922A369EF31D}"/>
    <cellStyle name="Percent 2 3 7 2 3" xfId="23591" xr:uid="{335BB6CB-C540-4E87-BBA8-2B0873C800E7}"/>
    <cellStyle name="Percent 2 3 7 2 3 2" xfId="37283" xr:uid="{D6DC7EB5-8BB7-4129-B87E-392E8DCA0022}"/>
    <cellStyle name="Percent 2 3 7 2 3 3" xfId="52167" xr:uid="{D8873835-7219-4072-B171-8D6C8A28C1E8}"/>
    <cellStyle name="Percent 2 3 7 2 4" xfId="16747" xr:uid="{8DD123FC-69B8-44DE-A5C6-54583C816173}"/>
    <cellStyle name="Percent 2 3 7 2 5" xfId="30437" xr:uid="{018645BD-EFEB-4428-B0C2-3E0FB8FB17B1}"/>
    <cellStyle name="Percent 2 3 7 2 6" xfId="45321" xr:uid="{336AF640-C347-4E81-A260-BEC9B5D7262B}"/>
    <cellStyle name="Percent 2 3 7 3" xfId="11611" xr:uid="{F04FB946-1BA5-4D08-9449-4BA11D8FD4C0}"/>
    <cellStyle name="Percent 2 3 7 3 2" xfId="25301" xr:uid="{7D68D4F5-3749-4004-B266-E293F38C707F}"/>
    <cellStyle name="Percent 2 3 7 3 2 2" xfId="38993" xr:uid="{B2B2635A-CD54-4046-A449-09C85B1499B6}"/>
    <cellStyle name="Percent 2 3 7 3 2 3" xfId="53877" xr:uid="{A42B1B65-3205-4864-B6B4-0C636C31832C}"/>
    <cellStyle name="Percent 2 3 7 3 3" xfId="18457" xr:uid="{BE557FB9-48E8-4D8C-B332-8A931FBB9D41}"/>
    <cellStyle name="Percent 2 3 7 3 4" xfId="32147" xr:uid="{7D508171-CDD9-44BC-ADBF-0F01509E8F0A}"/>
    <cellStyle name="Percent 2 3 7 3 5" xfId="47031" xr:uid="{589D9542-BEA9-40E5-8455-65625C7E5458}"/>
    <cellStyle name="Percent 2 3 7 4" xfId="21879" xr:uid="{11828940-F9A4-4167-A4AB-CB13CF7D4A0D}"/>
    <cellStyle name="Percent 2 3 7 4 2" xfId="35571" xr:uid="{4E85784C-9390-47B4-8178-D4E8DC5BCA65}"/>
    <cellStyle name="Percent 2 3 7 4 3" xfId="50455" xr:uid="{10FBBFBE-E6FB-48A7-BA26-E5A420CAAB86}"/>
    <cellStyle name="Percent 2 3 7 5" xfId="15035" xr:uid="{8190C67C-2031-44A9-A5A2-4E8D86B3D0E9}"/>
    <cellStyle name="Percent 2 3 7 6" xfId="28725" xr:uid="{63FFD180-0A6C-45DC-A9CE-8F3DCC9656DD}"/>
    <cellStyle name="Percent 2 3 7 7" xfId="43609" xr:uid="{8419EAEB-83A4-45CA-BFF9-AF0E659C1A9A}"/>
    <cellStyle name="Percent 2 3 8" xfId="9872" xr:uid="{1C2864C3-32CF-4B6B-BF37-9F83A9151DC5}"/>
    <cellStyle name="Percent 2 3 8 2" xfId="13294" xr:uid="{FA6B6EF5-B5C3-4276-8C35-E2E3C0D643FB}"/>
    <cellStyle name="Percent 2 3 8 2 2" xfId="26984" xr:uid="{5916F24A-B2BF-485D-B01F-4E570B78229A}"/>
    <cellStyle name="Percent 2 3 8 2 2 2" xfId="40676" xr:uid="{71B86A11-6D25-4E3F-A8E0-3EE4DCB61FE9}"/>
    <cellStyle name="Percent 2 3 8 2 2 3" xfId="55560" xr:uid="{106795E5-741E-4B5E-88CA-8876C26BD05C}"/>
    <cellStyle name="Percent 2 3 8 2 3" xfId="20140" xr:uid="{30583FCD-559C-4D70-804A-514A162A4D85}"/>
    <cellStyle name="Percent 2 3 8 2 4" xfId="33830" xr:uid="{25516629-096A-44CE-9CC9-ABADA02296CB}"/>
    <cellStyle name="Percent 2 3 8 2 5" xfId="48714" xr:uid="{2444EA90-F969-4050-9051-42143B951C3B}"/>
    <cellStyle name="Percent 2 3 8 3" xfId="23562" xr:uid="{E3F007F0-BCC0-4A00-8C0B-98896381175C}"/>
    <cellStyle name="Percent 2 3 8 3 2" xfId="37254" xr:uid="{70B96A3D-A006-412A-8286-115CA42525F9}"/>
    <cellStyle name="Percent 2 3 8 3 3" xfId="52138" xr:uid="{1CBC8551-6029-4408-8686-7F188B0FD417}"/>
    <cellStyle name="Percent 2 3 8 4" xfId="16718" xr:uid="{D15917EE-CA81-4F61-9A48-86688A84130E}"/>
    <cellStyle name="Percent 2 3 8 5" xfId="30408" xr:uid="{66CCF777-1A44-4E63-97BC-5ED166B475F8}"/>
    <cellStyle name="Percent 2 3 8 6" xfId="45292" xr:uid="{547B900B-FDBE-4279-BA3D-C3C72076248D}"/>
    <cellStyle name="Percent 2 3 9" xfId="11582" xr:uid="{17CCA286-F5D7-40A7-9F0C-9E8A7F83DD50}"/>
    <cellStyle name="Percent 2 3 9 2" xfId="25272" xr:uid="{15321504-A99C-49F4-B1FD-1D57D2448867}"/>
    <cellStyle name="Percent 2 3 9 2 2" xfId="38964" xr:uid="{F1B858DA-FA71-48C7-9015-596464CC8DD4}"/>
    <cellStyle name="Percent 2 3 9 2 3" xfId="53848" xr:uid="{84480C31-6F6D-451B-A368-3978C874D4EC}"/>
    <cellStyle name="Percent 2 3 9 3" xfId="18428" xr:uid="{7D959CEC-6E92-41A7-AAB5-591909966CA0}"/>
    <cellStyle name="Percent 2 3 9 4" xfId="32118" xr:uid="{FCF46284-46E4-4C59-AF9F-F626CF16EF32}"/>
    <cellStyle name="Percent 2 3 9 5" xfId="47002" xr:uid="{9B0F0B73-879A-41E7-BB02-FFBD185AEC7E}"/>
    <cellStyle name="Percent 2 4" xfId="8190" xr:uid="{B601C1F2-FB69-483F-B00A-45009C6B564A}"/>
    <cellStyle name="Percent 2 4 10" xfId="15036" xr:uid="{D949D87B-6140-4CA5-8C23-A3689438E046}"/>
    <cellStyle name="Percent 2 4 11" xfId="28726" xr:uid="{DA5E0988-0BFD-4594-B8E3-EDA3A27D9914}"/>
    <cellStyle name="Percent 2 4 12" xfId="43610" xr:uid="{7000A542-D271-460E-A66C-DDD473A86097}"/>
    <cellStyle name="Percent 2 4 2" xfId="8191" xr:uid="{6A732F67-A16A-4810-98ED-FB4D04CE300C}"/>
    <cellStyle name="Percent 2 4 2 10" xfId="43611" xr:uid="{1429478B-3CF5-401B-99C7-FAF0152F8947}"/>
    <cellStyle name="Percent 2 4 2 2" xfId="8192" xr:uid="{4CFDA180-D973-4D6E-BDF8-8069A2BBE838}"/>
    <cellStyle name="Percent 2 4 2 2 2" xfId="8193" xr:uid="{1FBCF817-AFF3-4BE0-AC63-C7337ED89D6B}"/>
    <cellStyle name="Percent 2 4 2 2 2 2" xfId="9905" xr:uid="{34B86010-C332-475C-AC94-64BDD9E2A0FE}"/>
    <cellStyle name="Percent 2 4 2 2 2 2 2" xfId="13327" xr:uid="{BF394673-BD41-40D7-81EC-2F8D326E3C2D}"/>
    <cellStyle name="Percent 2 4 2 2 2 2 2 2" xfId="27017" xr:uid="{0CC1FB05-05EF-4919-84A9-E1E0C4F926D4}"/>
    <cellStyle name="Percent 2 4 2 2 2 2 2 2 2" xfId="40709" xr:uid="{3FE23653-5C53-4F66-9145-8DEB16F85166}"/>
    <cellStyle name="Percent 2 4 2 2 2 2 2 2 3" xfId="55593" xr:uid="{CAEECC7F-7451-4DA9-A528-A64ADA62CF69}"/>
    <cellStyle name="Percent 2 4 2 2 2 2 2 3" xfId="20173" xr:uid="{F4ED3697-4B84-4679-AE04-34D0F3EF8D8E}"/>
    <cellStyle name="Percent 2 4 2 2 2 2 2 4" xfId="33863" xr:uid="{6D4202B5-DB02-43A9-B091-9BAD152233E8}"/>
    <cellStyle name="Percent 2 4 2 2 2 2 2 5" xfId="48747" xr:uid="{3DC49728-1D2D-43D5-A832-BB939C94CFEF}"/>
    <cellStyle name="Percent 2 4 2 2 2 2 3" xfId="23595" xr:uid="{6D783379-4339-4154-924C-4BF612D77458}"/>
    <cellStyle name="Percent 2 4 2 2 2 2 3 2" xfId="37287" xr:uid="{09C8A61E-697A-4AA9-BB25-EF9570AAD542}"/>
    <cellStyle name="Percent 2 4 2 2 2 2 3 3" xfId="52171" xr:uid="{4DEA517B-31CB-4F6E-8F83-FAE06A10D1A6}"/>
    <cellStyle name="Percent 2 4 2 2 2 2 4" xfId="16751" xr:uid="{6E52015B-A4C0-4236-A218-7714B8FF31C6}"/>
    <cellStyle name="Percent 2 4 2 2 2 2 5" xfId="30441" xr:uid="{16A35C5D-4328-42B0-8E98-03D01CED4E6C}"/>
    <cellStyle name="Percent 2 4 2 2 2 2 6" xfId="45325" xr:uid="{635E0281-3C21-41B4-A952-E976476C1A40}"/>
    <cellStyle name="Percent 2 4 2 2 2 3" xfId="11615" xr:uid="{4F0443DE-B49F-48EE-8D13-21B63BA29317}"/>
    <cellStyle name="Percent 2 4 2 2 2 3 2" xfId="25305" xr:uid="{7954762F-79E5-4556-B4FB-0E3A542433F8}"/>
    <cellStyle name="Percent 2 4 2 2 2 3 2 2" xfId="38997" xr:uid="{97A6C78F-ABBE-4D38-BC13-87EC909DC1AC}"/>
    <cellStyle name="Percent 2 4 2 2 2 3 2 3" xfId="53881" xr:uid="{7044C14D-6359-4E84-B4F2-3E1730E017D2}"/>
    <cellStyle name="Percent 2 4 2 2 2 3 3" xfId="18461" xr:uid="{CC20A6A2-B1AE-4337-9576-BFC3C91AE20D}"/>
    <cellStyle name="Percent 2 4 2 2 2 3 4" xfId="32151" xr:uid="{B3382AEF-B6FF-473C-AA95-8A470F7E89F0}"/>
    <cellStyle name="Percent 2 4 2 2 2 3 5" xfId="47035" xr:uid="{FABA2399-FE10-40DE-AB6D-ADC8728BBA36}"/>
    <cellStyle name="Percent 2 4 2 2 2 4" xfId="21883" xr:uid="{8EF88324-04F5-4267-8C78-4B629D44019A}"/>
    <cellStyle name="Percent 2 4 2 2 2 4 2" xfId="35575" xr:uid="{98744A9F-C85F-44CE-A43A-7178E9ABFB7F}"/>
    <cellStyle name="Percent 2 4 2 2 2 4 3" xfId="50459" xr:uid="{20120582-0C02-4407-99D0-BF2D9001F44F}"/>
    <cellStyle name="Percent 2 4 2 2 2 5" xfId="15039" xr:uid="{27AB52C8-0525-478F-BC4B-361D0C3E6730}"/>
    <cellStyle name="Percent 2 4 2 2 2 6" xfId="28729" xr:uid="{4FF115C8-F17E-4347-A047-907128FF0C1E}"/>
    <cellStyle name="Percent 2 4 2 2 2 7" xfId="43613" xr:uid="{DE07D3C1-C549-469E-B26F-F22517EA873E}"/>
    <cellStyle name="Percent 2 4 2 2 3" xfId="9904" xr:uid="{556735DE-37CA-4428-B00F-B4822E6025C7}"/>
    <cellStyle name="Percent 2 4 2 2 3 2" xfId="13326" xr:uid="{7F211255-B90E-4F06-9379-08002810A89C}"/>
    <cellStyle name="Percent 2 4 2 2 3 2 2" xfId="27016" xr:uid="{4E79382A-A739-4C94-AAD0-53ABE48C42C4}"/>
    <cellStyle name="Percent 2 4 2 2 3 2 2 2" xfId="40708" xr:uid="{E4FE4B26-B1D7-4A91-91FA-D6864109F40F}"/>
    <cellStyle name="Percent 2 4 2 2 3 2 2 3" xfId="55592" xr:uid="{5391B6C6-2978-41B1-A776-97A30DA3E04C}"/>
    <cellStyle name="Percent 2 4 2 2 3 2 3" xfId="20172" xr:uid="{F1AD8EF9-37F3-46BB-A932-1C8B8DB5EBC9}"/>
    <cellStyle name="Percent 2 4 2 2 3 2 4" xfId="33862" xr:uid="{4BDCC1DF-13A1-4BE9-A748-E232E1818D31}"/>
    <cellStyle name="Percent 2 4 2 2 3 2 5" xfId="48746" xr:uid="{61B30F04-8D1D-48E7-8604-A9176772CE78}"/>
    <cellStyle name="Percent 2 4 2 2 3 3" xfId="23594" xr:uid="{CEE241F0-F38F-4D22-8CD1-9CC9A16E8E69}"/>
    <cellStyle name="Percent 2 4 2 2 3 3 2" xfId="37286" xr:uid="{3121C5B2-767D-42D4-8584-E917EC676FE4}"/>
    <cellStyle name="Percent 2 4 2 2 3 3 3" xfId="52170" xr:uid="{7B9A8168-FADE-4FA4-9879-AEBD334D6AF7}"/>
    <cellStyle name="Percent 2 4 2 2 3 4" xfId="16750" xr:uid="{97DB8F03-C96A-4945-A130-5EC54DD517E0}"/>
    <cellStyle name="Percent 2 4 2 2 3 5" xfId="30440" xr:uid="{68983B31-4FC3-4E32-BFED-26B51487D5DA}"/>
    <cellStyle name="Percent 2 4 2 2 3 6" xfId="45324" xr:uid="{50F93D28-AC1D-42E0-AF52-F1E40FC405C5}"/>
    <cellStyle name="Percent 2 4 2 2 4" xfId="11614" xr:uid="{31430D81-7900-4A1E-BED0-44F12D5D5661}"/>
    <cellStyle name="Percent 2 4 2 2 4 2" xfId="25304" xr:uid="{FE9E40C1-3F5A-439D-BD92-9F28791502CA}"/>
    <cellStyle name="Percent 2 4 2 2 4 2 2" xfId="38996" xr:uid="{6E9309E9-AB32-4F93-AC33-B8E512CEC34D}"/>
    <cellStyle name="Percent 2 4 2 2 4 2 3" xfId="53880" xr:uid="{CD351152-85B8-4D6B-91B4-C2A5717300BC}"/>
    <cellStyle name="Percent 2 4 2 2 4 3" xfId="18460" xr:uid="{3F42428F-ADB0-4EC4-B6CD-20AF23E429F0}"/>
    <cellStyle name="Percent 2 4 2 2 4 4" xfId="32150" xr:uid="{4E442110-90DC-42F8-9DF8-CA799BAF658F}"/>
    <cellStyle name="Percent 2 4 2 2 4 5" xfId="47034" xr:uid="{4B0726B7-54D0-454B-923F-D3DDEACD2E94}"/>
    <cellStyle name="Percent 2 4 2 2 5" xfId="21882" xr:uid="{A8F5318A-D5FB-4ADB-98BF-1E60E6C948B3}"/>
    <cellStyle name="Percent 2 4 2 2 5 2" xfId="35574" xr:uid="{B7E37CA9-D50A-4BB7-AE1D-4A2FC1F32623}"/>
    <cellStyle name="Percent 2 4 2 2 5 3" xfId="50458" xr:uid="{E635F5D8-3FDC-4279-9620-2FEBFF30422E}"/>
    <cellStyle name="Percent 2 4 2 2 6" xfId="15038" xr:uid="{54E1AA5C-C5E1-4DA9-900B-5BDE7DA73ABB}"/>
    <cellStyle name="Percent 2 4 2 2 7" xfId="28728" xr:uid="{1DC476D3-043E-4105-B680-0DDDAE7E7815}"/>
    <cellStyle name="Percent 2 4 2 2 8" xfId="43612" xr:uid="{A9DAC193-7C79-40D6-93A8-CDFEF008B555}"/>
    <cellStyle name="Percent 2 4 2 3" xfId="8194" xr:uid="{D851226F-6AB4-4BA3-9A3F-A54F263B32BC}"/>
    <cellStyle name="Percent 2 4 2 3 2" xfId="9906" xr:uid="{BE49F273-3C54-4A04-8FF0-7AAEB53D6B0D}"/>
    <cellStyle name="Percent 2 4 2 3 2 2" xfId="13328" xr:uid="{59D7A0DA-B40A-4C96-8D61-974621B1EFC5}"/>
    <cellStyle name="Percent 2 4 2 3 2 2 2" xfId="27018" xr:uid="{403EE8C8-7C06-4417-AA59-BE3CFFD4EF40}"/>
    <cellStyle name="Percent 2 4 2 3 2 2 2 2" xfId="40710" xr:uid="{0E8B4898-DBEC-47AF-8BB6-958CCF06F3DD}"/>
    <cellStyle name="Percent 2 4 2 3 2 2 2 3" xfId="55594" xr:uid="{B997A733-9ABC-4658-8B24-62D85DBF147F}"/>
    <cellStyle name="Percent 2 4 2 3 2 2 3" xfId="20174" xr:uid="{F6379F50-D24C-44E2-B1EE-F68BD56AFDE4}"/>
    <cellStyle name="Percent 2 4 2 3 2 2 4" xfId="33864" xr:uid="{58A2C58E-BE49-4040-8069-84BF0E837971}"/>
    <cellStyle name="Percent 2 4 2 3 2 2 5" xfId="48748" xr:uid="{F9D1A66F-BEB3-4A10-A653-0528BEC35466}"/>
    <cellStyle name="Percent 2 4 2 3 2 3" xfId="23596" xr:uid="{B1F56F28-9247-49F4-9293-0390BC33A10F}"/>
    <cellStyle name="Percent 2 4 2 3 2 3 2" xfId="37288" xr:uid="{341CD901-6A98-41F4-9A58-E48DB436A2E1}"/>
    <cellStyle name="Percent 2 4 2 3 2 3 3" xfId="52172" xr:uid="{64A34853-7668-4EEB-B7C7-2294EFCFEA64}"/>
    <cellStyle name="Percent 2 4 2 3 2 4" xfId="16752" xr:uid="{634D30AA-DB88-4323-8360-D0D6090C31B0}"/>
    <cellStyle name="Percent 2 4 2 3 2 5" xfId="30442" xr:uid="{1C010DA9-49C0-423F-9AA6-21E9F5C25691}"/>
    <cellStyle name="Percent 2 4 2 3 2 6" xfId="45326" xr:uid="{8D829577-A308-4F9D-9EDC-850C941808EB}"/>
    <cellStyle name="Percent 2 4 2 3 3" xfId="11616" xr:uid="{E5241469-4459-4C61-A2C6-2588409A4764}"/>
    <cellStyle name="Percent 2 4 2 3 3 2" xfId="25306" xr:uid="{1DFE6BB1-A213-4066-A1A9-C3F99CD54A2B}"/>
    <cellStyle name="Percent 2 4 2 3 3 2 2" xfId="38998" xr:uid="{1B1B282D-DA27-4CE0-8A22-A4E75E49830E}"/>
    <cellStyle name="Percent 2 4 2 3 3 2 3" xfId="53882" xr:uid="{3BA83BBD-3549-44C0-9155-B6C42111E4C6}"/>
    <cellStyle name="Percent 2 4 2 3 3 3" xfId="18462" xr:uid="{B0A7EE22-6593-4E32-9A8A-40349ABAED2C}"/>
    <cellStyle name="Percent 2 4 2 3 3 4" xfId="32152" xr:uid="{D6D247D7-D49E-420F-844B-26365AF6A9AF}"/>
    <cellStyle name="Percent 2 4 2 3 3 5" xfId="47036" xr:uid="{B1BB157E-80F7-4644-B3A2-1550C5AF19BC}"/>
    <cellStyle name="Percent 2 4 2 3 4" xfId="21884" xr:uid="{865140DA-76B9-41CC-8AF1-782140F9BBA6}"/>
    <cellStyle name="Percent 2 4 2 3 4 2" xfId="35576" xr:uid="{49EB8A08-4C61-4A7F-8DEF-973F4B389F7D}"/>
    <cellStyle name="Percent 2 4 2 3 4 3" xfId="50460" xr:uid="{CB1B89F6-B263-4B88-B2A2-2C06F8F08D6D}"/>
    <cellStyle name="Percent 2 4 2 3 5" xfId="15040" xr:uid="{83202DFE-8DBF-43B7-B89F-1E4D4E680C72}"/>
    <cellStyle name="Percent 2 4 2 3 6" xfId="28730" xr:uid="{FD1CFB9D-EF97-465C-91D0-7626E88A41FC}"/>
    <cellStyle name="Percent 2 4 2 3 7" xfId="43614" xr:uid="{56421ED8-4647-4DCD-8E04-FE925B283AC7}"/>
    <cellStyle name="Percent 2 4 2 4" xfId="8195" xr:uid="{3990C241-3277-4319-85DA-91959F762932}"/>
    <cellStyle name="Percent 2 4 2 4 2" xfId="9907" xr:uid="{62555151-5FF4-46A8-898B-FCB60A695961}"/>
    <cellStyle name="Percent 2 4 2 4 2 2" xfId="13329" xr:uid="{26F36180-AD45-4180-8E40-DD0204AA9A7F}"/>
    <cellStyle name="Percent 2 4 2 4 2 2 2" xfId="27019" xr:uid="{554C57A4-7E07-4F7B-B83E-E32C42676B6C}"/>
    <cellStyle name="Percent 2 4 2 4 2 2 2 2" xfId="40711" xr:uid="{2AED6011-5CE7-488A-96A1-9380E3C55C8A}"/>
    <cellStyle name="Percent 2 4 2 4 2 2 2 3" xfId="55595" xr:uid="{405DC536-D61A-4A27-B877-88C8B0B24D0E}"/>
    <cellStyle name="Percent 2 4 2 4 2 2 3" xfId="20175" xr:uid="{1788F561-14A2-458E-9D36-393999D07ABE}"/>
    <cellStyle name="Percent 2 4 2 4 2 2 4" xfId="33865" xr:uid="{ECC99882-4A11-4B71-8A92-92CCD19DCCFE}"/>
    <cellStyle name="Percent 2 4 2 4 2 2 5" xfId="48749" xr:uid="{013A1ACD-CD38-4CD7-8226-35D01D4DEB6D}"/>
    <cellStyle name="Percent 2 4 2 4 2 3" xfId="23597" xr:uid="{A98BA769-EED6-45B2-B024-4CE330D1DE58}"/>
    <cellStyle name="Percent 2 4 2 4 2 3 2" xfId="37289" xr:uid="{BCE3F93D-7509-4563-96E0-114A8B143270}"/>
    <cellStyle name="Percent 2 4 2 4 2 3 3" xfId="52173" xr:uid="{89E8E95E-FA1F-4C2B-8F8F-74FB4665A6F7}"/>
    <cellStyle name="Percent 2 4 2 4 2 4" xfId="16753" xr:uid="{A4C81729-B8E9-496D-B9D6-D3C2A5A51465}"/>
    <cellStyle name="Percent 2 4 2 4 2 5" xfId="30443" xr:uid="{5F23F855-A2BE-40BF-B2C5-65747D0F9C55}"/>
    <cellStyle name="Percent 2 4 2 4 2 6" xfId="45327" xr:uid="{1A906067-82C1-4737-9D76-0CB5AE3837B5}"/>
    <cellStyle name="Percent 2 4 2 4 3" xfId="11617" xr:uid="{4F1AC7C8-242B-4E0F-9188-8CBD4A35119A}"/>
    <cellStyle name="Percent 2 4 2 4 3 2" xfId="25307" xr:uid="{DDA46457-2CD2-4009-9338-1514173C7F8A}"/>
    <cellStyle name="Percent 2 4 2 4 3 2 2" xfId="38999" xr:uid="{4CB0CBB6-173C-4C87-B571-F2C8E4267DF3}"/>
    <cellStyle name="Percent 2 4 2 4 3 2 3" xfId="53883" xr:uid="{EFD37690-2EFA-4446-83F9-CA1B65272FB0}"/>
    <cellStyle name="Percent 2 4 2 4 3 3" xfId="18463" xr:uid="{BDD3F127-0C9C-4F2C-95BA-53AACC8AB7AD}"/>
    <cellStyle name="Percent 2 4 2 4 3 4" xfId="32153" xr:uid="{84B9870A-6F31-44AB-866F-3014812204E6}"/>
    <cellStyle name="Percent 2 4 2 4 3 5" xfId="47037" xr:uid="{50813844-AB79-443B-843E-F47C9110166F}"/>
    <cellStyle name="Percent 2 4 2 4 4" xfId="21885" xr:uid="{D28A2EC4-69B8-43FF-B2AC-7C1EFA3F6A44}"/>
    <cellStyle name="Percent 2 4 2 4 4 2" xfId="35577" xr:uid="{99FBCDF4-87AB-4A7D-91FD-35B9D7644EC9}"/>
    <cellStyle name="Percent 2 4 2 4 4 3" xfId="50461" xr:uid="{4E3EF56C-33E0-4F7F-8E84-A78FF9E8BFE0}"/>
    <cellStyle name="Percent 2 4 2 4 5" xfId="15041" xr:uid="{7EBC6E5D-E170-47F7-B259-8A2E45FE1A97}"/>
    <cellStyle name="Percent 2 4 2 4 6" xfId="28731" xr:uid="{A38DCFB8-0B27-4162-8B4D-8BDFF36FFC34}"/>
    <cellStyle name="Percent 2 4 2 4 7" xfId="43615" xr:uid="{BF70CA4A-C4CF-4452-8CA3-1D4D964BE080}"/>
    <cellStyle name="Percent 2 4 2 5" xfId="9903" xr:uid="{BA73B132-0FD2-461C-B7E7-4030453BC8AF}"/>
    <cellStyle name="Percent 2 4 2 5 2" xfId="13325" xr:uid="{A118439F-6534-432A-8F5B-B22A2F8325F4}"/>
    <cellStyle name="Percent 2 4 2 5 2 2" xfId="27015" xr:uid="{062F9997-62E3-4801-94EC-D5C6C1781DFE}"/>
    <cellStyle name="Percent 2 4 2 5 2 2 2" xfId="40707" xr:uid="{C99CFB1B-6891-4851-BE76-F105D6CE6620}"/>
    <cellStyle name="Percent 2 4 2 5 2 2 3" xfId="55591" xr:uid="{19E4CCFD-9530-481E-922E-168527533B48}"/>
    <cellStyle name="Percent 2 4 2 5 2 3" xfId="20171" xr:uid="{ADEF6AEE-E5B7-4008-B1F9-0B6C945B9EA9}"/>
    <cellStyle name="Percent 2 4 2 5 2 4" xfId="33861" xr:uid="{0D2D4CD8-9625-43D1-BF73-4F2E40B93736}"/>
    <cellStyle name="Percent 2 4 2 5 2 5" xfId="48745" xr:uid="{DBAD7C6C-ABA3-48C9-AFDD-2F51D90390C2}"/>
    <cellStyle name="Percent 2 4 2 5 3" xfId="23593" xr:uid="{1DFFCF3C-3992-483D-901C-0720BDFC52B7}"/>
    <cellStyle name="Percent 2 4 2 5 3 2" xfId="37285" xr:uid="{EA3A07FF-B83C-4A9B-A815-4726854D2EF2}"/>
    <cellStyle name="Percent 2 4 2 5 3 3" xfId="52169" xr:uid="{722D139B-5A47-4076-8599-2482AE5ED716}"/>
    <cellStyle name="Percent 2 4 2 5 4" xfId="16749" xr:uid="{C7F80A77-9AC3-4003-B0F5-B1BE75991AA4}"/>
    <cellStyle name="Percent 2 4 2 5 5" xfId="30439" xr:uid="{7BFD5E2F-24B6-4939-896E-0D1040DE3485}"/>
    <cellStyle name="Percent 2 4 2 5 6" xfId="45323" xr:uid="{3BDF77B6-1E52-4C22-BED9-63B529D99883}"/>
    <cellStyle name="Percent 2 4 2 6" xfId="11613" xr:uid="{10BFDBDD-F6B5-4680-9494-CF8E4F581D9C}"/>
    <cellStyle name="Percent 2 4 2 6 2" xfId="25303" xr:uid="{80FBE902-D524-4DAC-9EB1-5D166071CBA7}"/>
    <cellStyle name="Percent 2 4 2 6 2 2" xfId="38995" xr:uid="{1419F326-353D-48B5-8FAC-9816772B2DE0}"/>
    <cellStyle name="Percent 2 4 2 6 2 3" xfId="53879" xr:uid="{F7D24884-49F7-454E-A74C-7CFA8A58BFD7}"/>
    <cellStyle name="Percent 2 4 2 6 3" xfId="18459" xr:uid="{CEB307BF-F83F-4421-8307-A09254864E85}"/>
    <cellStyle name="Percent 2 4 2 6 4" xfId="32149" xr:uid="{35B5FCBD-5BCE-48ED-BA46-6D69162B4163}"/>
    <cellStyle name="Percent 2 4 2 6 5" xfId="47033" xr:uid="{853A8E9D-036D-40B3-8AB5-4A5FB052551F}"/>
    <cellStyle name="Percent 2 4 2 7" xfId="21881" xr:uid="{766E5A97-FCB1-40C2-81D1-DFAD45D53100}"/>
    <cellStyle name="Percent 2 4 2 7 2" xfId="35573" xr:uid="{F682495D-62F9-49BE-819B-9636DCFB394F}"/>
    <cellStyle name="Percent 2 4 2 7 3" xfId="50457" xr:uid="{BFA3AE01-D20C-4141-A86F-E26EAA4576AC}"/>
    <cellStyle name="Percent 2 4 2 8" xfId="15037" xr:uid="{94A2CF7F-F731-48D5-9FD5-59ABD59C0A69}"/>
    <cellStyle name="Percent 2 4 2 9" xfId="28727" xr:uid="{A52F8F38-5D86-42F4-AF4E-E84336A7B53A}"/>
    <cellStyle name="Percent 2 4 3" xfId="8196" xr:uid="{A02CD8AA-4ABD-4633-AF80-04523F1BD413}"/>
    <cellStyle name="Percent 2 4 3 10" xfId="43616" xr:uid="{C887446F-2805-4A21-A31B-CC15C5D07714}"/>
    <cellStyle name="Percent 2 4 3 2" xfId="8197" xr:uid="{A8C9AB8B-FA53-4C77-9158-D2EBEED07104}"/>
    <cellStyle name="Percent 2 4 3 2 2" xfId="8198" xr:uid="{15AA228C-E1A9-465C-83DD-DCC88819E7B7}"/>
    <cellStyle name="Percent 2 4 3 2 2 2" xfId="9910" xr:uid="{0DD61FFC-A36A-4BB3-87C8-A39F5CD1D967}"/>
    <cellStyle name="Percent 2 4 3 2 2 2 2" xfId="13332" xr:uid="{5A195168-F2EB-45A3-B8AB-815D6D4163E8}"/>
    <cellStyle name="Percent 2 4 3 2 2 2 2 2" xfId="27022" xr:uid="{7325601E-803A-4582-9D45-1E7771872B6A}"/>
    <cellStyle name="Percent 2 4 3 2 2 2 2 2 2" xfId="40714" xr:uid="{650747CB-BDFE-4D98-A75D-DD6C87EF7EF6}"/>
    <cellStyle name="Percent 2 4 3 2 2 2 2 2 3" xfId="55598" xr:uid="{6D39FA7B-5341-4CF6-800A-DF3AB35C0392}"/>
    <cellStyle name="Percent 2 4 3 2 2 2 2 3" xfId="20178" xr:uid="{A131E69C-BF3F-4890-A3D2-BBA7DB5506CD}"/>
    <cellStyle name="Percent 2 4 3 2 2 2 2 4" xfId="33868" xr:uid="{6D916ECD-E11D-4906-9211-2F0E0870121C}"/>
    <cellStyle name="Percent 2 4 3 2 2 2 2 5" xfId="48752" xr:uid="{C7D454BC-AB14-4E85-85F0-2403411FDB6B}"/>
    <cellStyle name="Percent 2 4 3 2 2 2 3" xfId="23600" xr:uid="{67CC8EF2-A70C-46F5-8867-F2604DA259BC}"/>
    <cellStyle name="Percent 2 4 3 2 2 2 3 2" xfId="37292" xr:uid="{15F577BF-E5BC-4781-BB7C-39C30D035D04}"/>
    <cellStyle name="Percent 2 4 3 2 2 2 3 3" xfId="52176" xr:uid="{F153379F-74C5-4653-867E-993A5F81EAF7}"/>
    <cellStyle name="Percent 2 4 3 2 2 2 4" xfId="16756" xr:uid="{02BF3953-1601-4D0D-B61D-8DCF5EFCD444}"/>
    <cellStyle name="Percent 2 4 3 2 2 2 5" xfId="30446" xr:uid="{43830E9B-0E53-4D53-8311-BBB555DE5C4B}"/>
    <cellStyle name="Percent 2 4 3 2 2 2 6" xfId="45330" xr:uid="{849A97E4-4B0E-46F1-821C-514A73617198}"/>
    <cellStyle name="Percent 2 4 3 2 2 3" xfId="11620" xr:uid="{4595B8D9-5BE1-4D1D-B051-F87F84077B2E}"/>
    <cellStyle name="Percent 2 4 3 2 2 3 2" xfId="25310" xr:uid="{765C05AD-3705-4822-A945-9F2E51BA33EF}"/>
    <cellStyle name="Percent 2 4 3 2 2 3 2 2" xfId="39002" xr:uid="{1D723522-9B47-45C5-8A42-41C8506796B7}"/>
    <cellStyle name="Percent 2 4 3 2 2 3 2 3" xfId="53886" xr:uid="{76501AEC-D1B0-4EA2-B571-42AF491E59B9}"/>
    <cellStyle name="Percent 2 4 3 2 2 3 3" xfId="18466" xr:uid="{736824CE-8A39-4780-A654-C02413BB297A}"/>
    <cellStyle name="Percent 2 4 3 2 2 3 4" xfId="32156" xr:uid="{7C002122-2010-4830-9D0D-84D4F11E93AD}"/>
    <cellStyle name="Percent 2 4 3 2 2 3 5" xfId="47040" xr:uid="{81E95D69-FF1A-48EA-ADFB-9B6400FECEDF}"/>
    <cellStyle name="Percent 2 4 3 2 2 4" xfId="21888" xr:uid="{21715C9C-22B1-4BF1-B787-931554C5A940}"/>
    <cellStyle name="Percent 2 4 3 2 2 4 2" xfId="35580" xr:uid="{6ADFC3F0-4C36-47FA-A70C-483E941EE0DB}"/>
    <cellStyle name="Percent 2 4 3 2 2 4 3" xfId="50464" xr:uid="{85CB8C13-150A-4052-A92E-DEB82CB15C53}"/>
    <cellStyle name="Percent 2 4 3 2 2 5" xfId="15044" xr:uid="{EF2F4851-BA34-47B5-9AEE-DCD8DADF8485}"/>
    <cellStyle name="Percent 2 4 3 2 2 6" xfId="28734" xr:uid="{CDAC60C6-2297-4638-9600-C9FC00EB324A}"/>
    <cellStyle name="Percent 2 4 3 2 2 7" xfId="43618" xr:uid="{BA2E0491-77BF-4E66-B83C-ED29DA6F7738}"/>
    <cellStyle name="Percent 2 4 3 2 3" xfId="9909" xr:uid="{20A98256-3EF1-4F6C-AF2D-46F397FFBFF0}"/>
    <cellStyle name="Percent 2 4 3 2 3 2" xfId="13331" xr:uid="{3CECABF1-32E7-47F9-9DC8-971CED60CDC7}"/>
    <cellStyle name="Percent 2 4 3 2 3 2 2" xfId="27021" xr:uid="{D540976B-12B6-4ED0-BFF6-E40EAF948148}"/>
    <cellStyle name="Percent 2 4 3 2 3 2 2 2" xfId="40713" xr:uid="{DFF0F252-6376-481C-91E0-C8FF72322EC1}"/>
    <cellStyle name="Percent 2 4 3 2 3 2 2 3" xfId="55597" xr:uid="{C8497A55-990E-489B-B7B1-CC4E91C4532F}"/>
    <cellStyle name="Percent 2 4 3 2 3 2 3" xfId="20177" xr:uid="{D18EA8A4-74DD-453D-933C-F3F1B82FC510}"/>
    <cellStyle name="Percent 2 4 3 2 3 2 4" xfId="33867" xr:uid="{BD3AD005-0C65-4D3D-BD6E-022C58D43C90}"/>
    <cellStyle name="Percent 2 4 3 2 3 2 5" xfId="48751" xr:uid="{63FA4D97-61B9-4462-BDF7-66683E0651E2}"/>
    <cellStyle name="Percent 2 4 3 2 3 3" xfId="23599" xr:uid="{2538C405-EE3B-40B2-919D-F20E954B81B3}"/>
    <cellStyle name="Percent 2 4 3 2 3 3 2" xfId="37291" xr:uid="{1E1FEF55-CC4A-49C2-AAAF-324903894B3D}"/>
    <cellStyle name="Percent 2 4 3 2 3 3 3" xfId="52175" xr:uid="{E57ABFEF-581B-4FCD-911C-C7A4C44766E4}"/>
    <cellStyle name="Percent 2 4 3 2 3 4" xfId="16755" xr:uid="{C41C9CB7-C3B2-4471-A4BA-2CCC59C76E96}"/>
    <cellStyle name="Percent 2 4 3 2 3 5" xfId="30445" xr:uid="{EA386C70-8B73-4384-8D62-354C3C8E2E61}"/>
    <cellStyle name="Percent 2 4 3 2 3 6" xfId="45329" xr:uid="{69B5D37D-B473-4C63-8459-CD396EAA6A66}"/>
    <cellStyle name="Percent 2 4 3 2 4" xfId="11619" xr:uid="{FB46996F-EFFB-487B-80D3-1A619BB24DDF}"/>
    <cellStyle name="Percent 2 4 3 2 4 2" xfId="25309" xr:uid="{81D09C21-6839-403D-A6E7-9999EAF64C7C}"/>
    <cellStyle name="Percent 2 4 3 2 4 2 2" xfId="39001" xr:uid="{60449FCA-CA4C-4A1B-A055-DDC4F0C208AF}"/>
    <cellStyle name="Percent 2 4 3 2 4 2 3" xfId="53885" xr:uid="{CE04F389-06B0-4454-B87B-41E2A98EA987}"/>
    <cellStyle name="Percent 2 4 3 2 4 3" xfId="18465" xr:uid="{2C7A20A1-437E-41B5-B036-11624A78A11C}"/>
    <cellStyle name="Percent 2 4 3 2 4 4" xfId="32155" xr:uid="{691BA99A-40DA-4BDE-9D6C-E93A751F8EA2}"/>
    <cellStyle name="Percent 2 4 3 2 4 5" xfId="47039" xr:uid="{24E749F5-7AF8-4ECC-84B1-34DB7F9E1EDC}"/>
    <cellStyle name="Percent 2 4 3 2 5" xfId="21887" xr:uid="{ECE21639-7F00-4A91-88F7-C0C01B2F01EC}"/>
    <cellStyle name="Percent 2 4 3 2 5 2" xfId="35579" xr:uid="{7DA5D5D9-B9BF-4188-8F31-34FC7349AF29}"/>
    <cellStyle name="Percent 2 4 3 2 5 3" xfId="50463" xr:uid="{30A8D273-0F9C-4282-A7F9-68FB0436531F}"/>
    <cellStyle name="Percent 2 4 3 2 6" xfId="15043" xr:uid="{BD4D3E15-1ACE-4277-805C-17A62CB3F176}"/>
    <cellStyle name="Percent 2 4 3 2 7" xfId="28733" xr:uid="{A17D1182-3CBC-4EFB-85BE-2A8DFE4AC148}"/>
    <cellStyle name="Percent 2 4 3 2 8" xfId="43617" xr:uid="{4053E5D6-C95A-4CCB-BE55-79B3DCA09438}"/>
    <cellStyle name="Percent 2 4 3 3" xfId="8199" xr:uid="{36523B3E-7BF3-49D5-8B55-E3F50655EF0A}"/>
    <cellStyle name="Percent 2 4 3 3 2" xfId="9911" xr:uid="{0F373219-ED9F-4036-8942-A81D0A44C84D}"/>
    <cellStyle name="Percent 2 4 3 3 2 2" xfId="13333" xr:uid="{2F3519DF-026B-445B-8109-E1070F59DE9F}"/>
    <cellStyle name="Percent 2 4 3 3 2 2 2" xfId="27023" xr:uid="{E577C5E3-F584-4D46-93F9-06DF6B24001F}"/>
    <cellStyle name="Percent 2 4 3 3 2 2 2 2" xfId="40715" xr:uid="{0AEE9982-3DC1-4317-9002-37BA2CAA2245}"/>
    <cellStyle name="Percent 2 4 3 3 2 2 2 3" xfId="55599" xr:uid="{211FF0E2-8F4F-4EC7-A051-362AE1B5BFB5}"/>
    <cellStyle name="Percent 2 4 3 3 2 2 3" xfId="20179" xr:uid="{EB100150-964B-48A3-9CAC-3E1C2E878101}"/>
    <cellStyle name="Percent 2 4 3 3 2 2 4" xfId="33869" xr:uid="{1A9F0E84-511B-4EEF-B5B0-B2A4F212557D}"/>
    <cellStyle name="Percent 2 4 3 3 2 2 5" xfId="48753" xr:uid="{F687282A-E4E0-440D-8AAC-9BC07804AB0C}"/>
    <cellStyle name="Percent 2 4 3 3 2 3" xfId="23601" xr:uid="{F4D54E8B-825D-477A-8948-A0C0F24592D2}"/>
    <cellStyle name="Percent 2 4 3 3 2 3 2" xfId="37293" xr:uid="{74902E3F-AB8E-4223-BBF5-A9C93F6D8827}"/>
    <cellStyle name="Percent 2 4 3 3 2 3 3" xfId="52177" xr:uid="{FAF15A42-DA9F-4901-8AFB-44292B076C4A}"/>
    <cellStyle name="Percent 2 4 3 3 2 4" xfId="16757" xr:uid="{01F460EF-0C54-4825-9019-2653AFD41846}"/>
    <cellStyle name="Percent 2 4 3 3 2 5" xfId="30447" xr:uid="{FD41E153-F8A7-4B03-B5C5-03051C1E0F15}"/>
    <cellStyle name="Percent 2 4 3 3 2 6" xfId="45331" xr:uid="{C404A988-615C-4C65-96DE-7FC9534D89BB}"/>
    <cellStyle name="Percent 2 4 3 3 3" xfId="11621" xr:uid="{6BDC96D8-B7E4-4A73-891D-EE9F88A6C573}"/>
    <cellStyle name="Percent 2 4 3 3 3 2" xfId="25311" xr:uid="{5D5747C8-E24D-4D16-9B35-2D658BAB10E0}"/>
    <cellStyle name="Percent 2 4 3 3 3 2 2" xfId="39003" xr:uid="{EA497099-4A2E-4B39-B2F3-C84103CBEF02}"/>
    <cellStyle name="Percent 2 4 3 3 3 2 3" xfId="53887" xr:uid="{78930638-711B-49F6-B048-7E0795EA45D2}"/>
    <cellStyle name="Percent 2 4 3 3 3 3" xfId="18467" xr:uid="{2081EA28-3E19-43C0-B8D9-6FB9FDE81BBA}"/>
    <cellStyle name="Percent 2 4 3 3 3 4" xfId="32157" xr:uid="{504C4F5A-CB27-4643-B15B-BA640A0F2E6B}"/>
    <cellStyle name="Percent 2 4 3 3 3 5" xfId="47041" xr:uid="{80773110-A599-46E0-B719-A7C5C2C505BB}"/>
    <cellStyle name="Percent 2 4 3 3 4" xfId="21889" xr:uid="{10069702-8097-4761-BD1A-B5D304E31EBA}"/>
    <cellStyle name="Percent 2 4 3 3 4 2" xfId="35581" xr:uid="{4F727CD0-A45D-460D-8000-F10F93C9F790}"/>
    <cellStyle name="Percent 2 4 3 3 4 3" xfId="50465" xr:uid="{AAC13BC0-40FC-43DA-A17E-BBC503EE1E49}"/>
    <cellStyle name="Percent 2 4 3 3 5" xfId="15045" xr:uid="{CE4C3691-F7D4-461A-82F9-9CC60DF65A2E}"/>
    <cellStyle name="Percent 2 4 3 3 6" xfId="28735" xr:uid="{170453D2-06FF-43B5-8172-4DEAE04B9802}"/>
    <cellStyle name="Percent 2 4 3 3 7" xfId="43619" xr:uid="{D52CEC7D-9963-45C7-8F86-D6B89F1A28AD}"/>
    <cellStyle name="Percent 2 4 3 4" xfId="8200" xr:uid="{67935A3A-C756-46A4-8BB3-C58382FB15BC}"/>
    <cellStyle name="Percent 2 4 3 4 2" xfId="9912" xr:uid="{3EEBAB4C-C1C5-414C-98E5-F6FCF9AADB22}"/>
    <cellStyle name="Percent 2 4 3 4 2 2" xfId="13334" xr:uid="{0D22FF05-5D14-4C54-B062-65BCE86E28CC}"/>
    <cellStyle name="Percent 2 4 3 4 2 2 2" xfId="27024" xr:uid="{42353829-5720-4F30-AC25-5D7433ED774A}"/>
    <cellStyle name="Percent 2 4 3 4 2 2 2 2" xfId="40716" xr:uid="{8AA2D9C8-C1A5-43DB-8786-141A7E2790BC}"/>
    <cellStyle name="Percent 2 4 3 4 2 2 2 3" xfId="55600" xr:uid="{7B03EF52-FB67-41AE-9E8B-B248FBEF1996}"/>
    <cellStyle name="Percent 2 4 3 4 2 2 3" xfId="20180" xr:uid="{CDDF0117-39C1-4D82-974C-178F32869B7F}"/>
    <cellStyle name="Percent 2 4 3 4 2 2 4" xfId="33870" xr:uid="{61DCE67C-3C91-43D4-B0D5-67E65C110081}"/>
    <cellStyle name="Percent 2 4 3 4 2 2 5" xfId="48754" xr:uid="{C097A85C-702F-4B49-AE1F-34A57A13DBD2}"/>
    <cellStyle name="Percent 2 4 3 4 2 3" xfId="23602" xr:uid="{304BC7A9-3D0F-49BB-BBC6-A7A4C3A27385}"/>
    <cellStyle name="Percent 2 4 3 4 2 3 2" xfId="37294" xr:uid="{03CAE3D7-3619-4E0E-B4F1-5FA0CB2702DF}"/>
    <cellStyle name="Percent 2 4 3 4 2 3 3" xfId="52178" xr:uid="{AD69C49E-60D1-44BF-994B-6D841F187A76}"/>
    <cellStyle name="Percent 2 4 3 4 2 4" xfId="16758" xr:uid="{9F532DCE-D008-4699-A766-58FB8909F983}"/>
    <cellStyle name="Percent 2 4 3 4 2 5" xfId="30448" xr:uid="{6E98BBC0-80BB-4EA9-AE4F-3432954F8B56}"/>
    <cellStyle name="Percent 2 4 3 4 2 6" xfId="45332" xr:uid="{D920E0AE-3679-4F20-9E17-EAE4AFE287E2}"/>
    <cellStyle name="Percent 2 4 3 4 3" xfId="11622" xr:uid="{8073E0C6-1CC9-4F8B-A265-5261D005B334}"/>
    <cellStyle name="Percent 2 4 3 4 3 2" xfId="25312" xr:uid="{788AFAE7-167C-4D4D-B5BE-653425BE3CC6}"/>
    <cellStyle name="Percent 2 4 3 4 3 2 2" xfId="39004" xr:uid="{6338B424-8055-40A2-B24F-9485728C464E}"/>
    <cellStyle name="Percent 2 4 3 4 3 2 3" xfId="53888" xr:uid="{90E0AB67-4F5E-4122-81C0-1391C47217E8}"/>
    <cellStyle name="Percent 2 4 3 4 3 3" xfId="18468" xr:uid="{75EA4BA6-5D71-43D6-A1A6-18EED584AB63}"/>
    <cellStyle name="Percent 2 4 3 4 3 4" xfId="32158" xr:uid="{CEC2B7E8-201B-4A58-92CF-D06B76EA0F48}"/>
    <cellStyle name="Percent 2 4 3 4 3 5" xfId="47042" xr:uid="{4F943398-E2F0-40C0-B198-830F58E24F50}"/>
    <cellStyle name="Percent 2 4 3 4 4" xfId="21890" xr:uid="{167438EB-6ED9-4DEB-B3FF-644F11306A9F}"/>
    <cellStyle name="Percent 2 4 3 4 4 2" xfId="35582" xr:uid="{1295928F-8BD5-4864-B690-679F832FCF18}"/>
    <cellStyle name="Percent 2 4 3 4 4 3" xfId="50466" xr:uid="{D19EA018-4A20-4897-83D1-97DB98FBFBEC}"/>
    <cellStyle name="Percent 2 4 3 4 5" xfId="15046" xr:uid="{C1D74DA1-0E55-4624-BAAD-71BBDA3FB00A}"/>
    <cellStyle name="Percent 2 4 3 4 6" xfId="28736" xr:uid="{C1D11E40-D238-4AE1-922D-8B82BE59BAC8}"/>
    <cellStyle name="Percent 2 4 3 4 7" xfId="43620" xr:uid="{FC77EFEB-78D3-4F90-A3BC-94BB244E5C4B}"/>
    <cellStyle name="Percent 2 4 3 5" xfId="9908" xr:uid="{A3AA9C1B-F9A0-42D9-B750-EC960FB98906}"/>
    <cellStyle name="Percent 2 4 3 5 2" xfId="13330" xr:uid="{9F07AD86-88CE-4117-A5ED-67480114E5E1}"/>
    <cellStyle name="Percent 2 4 3 5 2 2" xfId="27020" xr:uid="{704F3C57-0261-448C-9BF8-5A457EFF55CE}"/>
    <cellStyle name="Percent 2 4 3 5 2 2 2" xfId="40712" xr:uid="{508007C6-5E1B-4232-BB15-B8CB64AB66BA}"/>
    <cellStyle name="Percent 2 4 3 5 2 2 3" xfId="55596" xr:uid="{0856147B-5DDF-497A-A2E6-B0EA50C3F275}"/>
    <cellStyle name="Percent 2 4 3 5 2 3" xfId="20176" xr:uid="{5D5FAE9F-84A2-4C6C-A32A-92094D0F1074}"/>
    <cellStyle name="Percent 2 4 3 5 2 4" xfId="33866" xr:uid="{D97EB522-F64A-40AF-8AD9-EE1C4CF602FE}"/>
    <cellStyle name="Percent 2 4 3 5 2 5" xfId="48750" xr:uid="{F93BF9F2-1378-4FEC-AA5F-C49B3E50C11C}"/>
    <cellStyle name="Percent 2 4 3 5 3" xfId="23598" xr:uid="{2A3DB23D-182C-4FDE-8D31-7A9A57A2E0AA}"/>
    <cellStyle name="Percent 2 4 3 5 3 2" xfId="37290" xr:uid="{B16826C3-BF63-4E33-9782-862BB285AA9A}"/>
    <cellStyle name="Percent 2 4 3 5 3 3" xfId="52174" xr:uid="{B4BCC273-732A-49FB-AA6F-B6B71520EB83}"/>
    <cellStyle name="Percent 2 4 3 5 4" xfId="16754" xr:uid="{2F42CBDA-18F6-45EB-894E-7ECB8FAB18BC}"/>
    <cellStyle name="Percent 2 4 3 5 5" xfId="30444" xr:uid="{C8690884-2659-42CD-AC5B-9F9D64901FA5}"/>
    <cellStyle name="Percent 2 4 3 5 6" xfId="45328" xr:uid="{05040743-F2DE-4919-B466-244BA95F7DCE}"/>
    <cellStyle name="Percent 2 4 3 6" xfId="11618" xr:uid="{D8B6B8F3-FF4D-41B0-BCFC-03BF6FA34B75}"/>
    <cellStyle name="Percent 2 4 3 6 2" xfId="25308" xr:uid="{F91532B7-D57E-4488-B68B-611B9E8C154D}"/>
    <cellStyle name="Percent 2 4 3 6 2 2" xfId="39000" xr:uid="{5A9519A0-16CB-4222-B52F-78FC84053C90}"/>
    <cellStyle name="Percent 2 4 3 6 2 3" xfId="53884" xr:uid="{BE606000-7120-4A61-AAA6-4E3B64DB4A42}"/>
    <cellStyle name="Percent 2 4 3 6 3" xfId="18464" xr:uid="{EDBFA3BE-69CE-4939-9A47-6D8C277C5870}"/>
    <cellStyle name="Percent 2 4 3 6 4" xfId="32154" xr:uid="{F15DBFFB-E91F-4B0D-9399-8B3D608D080F}"/>
    <cellStyle name="Percent 2 4 3 6 5" xfId="47038" xr:uid="{9FA2443F-403B-4DE8-A514-9557E4E863F4}"/>
    <cellStyle name="Percent 2 4 3 7" xfId="21886" xr:uid="{D7856B7D-35FA-4BC3-9836-A84DD9F8D3CF}"/>
    <cellStyle name="Percent 2 4 3 7 2" xfId="35578" xr:uid="{48125627-029B-42E9-B45E-4A3D09CE38A6}"/>
    <cellStyle name="Percent 2 4 3 7 3" xfId="50462" xr:uid="{DAA63AED-4264-4C27-A39B-E231FBEF7768}"/>
    <cellStyle name="Percent 2 4 3 8" xfId="15042" xr:uid="{2866B644-D90E-489C-A9E8-2F452FAB63A8}"/>
    <cellStyle name="Percent 2 4 3 9" xfId="28732" xr:uid="{DB0971FE-A3A0-4949-80F2-651CE55E5580}"/>
    <cellStyle name="Percent 2 4 4" xfId="8201" xr:uid="{F2FBB15A-C43C-49FB-8062-4D4AB541F40E}"/>
    <cellStyle name="Percent 2 4 4 2" xfId="8202" xr:uid="{AA8E4D8B-0706-4CA2-83A7-11CE90A3CA57}"/>
    <cellStyle name="Percent 2 4 4 2 2" xfId="9914" xr:uid="{64EF245F-EA42-456C-AC8D-6D253ECA1FA4}"/>
    <cellStyle name="Percent 2 4 4 2 2 2" xfId="13336" xr:uid="{D42AD0E0-8730-41A2-B0C4-B82F21582FC4}"/>
    <cellStyle name="Percent 2 4 4 2 2 2 2" xfId="27026" xr:uid="{306B58C5-1B01-4599-9887-D528F06A1604}"/>
    <cellStyle name="Percent 2 4 4 2 2 2 2 2" xfId="40718" xr:uid="{E3D7247C-D1EB-49E1-837F-C14520EDFDDA}"/>
    <cellStyle name="Percent 2 4 4 2 2 2 2 3" xfId="55602" xr:uid="{D8447C37-CE83-457F-A74B-D2A3EA236CFE}"/>
    <cellStyle name="Percent 2 4 4 2 2 2 3" xfId="20182" xr:uid="{2DE39F44-E11B-4F68-B117-67AFD1DD2860}"/>
    <cellStyle name="Percent 2 4 4 2 2 2 4" xfId="33872" xr:uid="{B5397A8D-B1BB-4854-92D6-3ED55DE603DC}"/>
    <cellStyle name="Percent 2 4 4 2 2 2 5" xfId="48756" xr:uid="{76E8B9EA-9DF8-4EE3-8C01-1000B852ACB9}"/>
    <cellStyle name="Percent 2 4 4 2 2 3" xfId="23604" xr:uid="{DECDA4B7-A741-4FC7-B526-0DDA0BE6D702}"/>
    <cellStyle name="Percent 2 4 4 2 2 3 2" xfId="37296" xr:uid="{18DDAD11-3FD1-4FBB-A0F6-D0312A36D596}"/>
    <cellStyle name="Percent 2 4 4 2 2 3 3" xfId="52180" xr:uid="{C177F651-A5E1-48C0-8B97-0717EED442F2}"/>
    <cellStyle name="Percent 2 4 4 2 2 4" xfId="16760" xr:uid="{94804777-B6F9-4E93-9F26-20F1AEB98CEF}"/>
    <cellStyle name="Percent 2 4 4 2 2 5" xfId="30450" xr:uid="{46133008-77DB-4F6E-96B0-CFA49112E7DA}"/>
    <cellStyle name="Percent 2 4 4 2 2 6" xfId="45334" xr:uid="{87687C63-2336-4481-B8D5-2DFC541D9E8B}"/>
    <cellStyle name="Percent 2 4 4 2 3" xfId="11624" xr:uid="{E7905735-A46D-40EE-AD44-8FF297266642}"/>
    <cellStyle name="Percent 2 4 4 2 3 2" xfId="25314" xr:uid="{E80A63E9-D3CC-4EE1-95A8-1FA6A322674D}"/>
    <cellStyle name="Percent 2 4 4 2 3 2 2" xfId="39006" xr:uid="{E7CA6C98-EEC6-419A-A09E-7230673A8AEB}"/>
    <cellStyle name="Percent 2 4 4 2 3 2 3" xfId="53890" xr:uid="{15B8B90F-F241-4227-BE82-09813A4EDBF0}"/>
    <cellStyle name="Percent 2 4 4 2 3 3" xfId="18470" xr:uid="{7ADBDFB7-3211-4E6E-97DB-90F439C8B066}"/>
    <cellStyle name="Percent 2 4 4 2 3 4" xfId="32160" xr:uid="{BAF97278-77E8-47B5-8B05-F3EC74EA4978}"/>
    <cellStyle name="Percent 2 4 4 2 3 5" xfId="47044" xr:uid="{4C27AB6E-4031-49E1-A762-072A54DA5578}"/>
    <cellStyle name="Percent 2 4 4 2 4" xfId="21892" xr:uid="{00879D36-0F2A-40AE-B4CB-4B4778AE599E}"/>
    <cellStyle name="Percent 2 4 4 2 4 2" xfId="35584" xr:uid="{78DC357F-DAED-44AA-805F-60D4EF8DBE37}"/>
    <cellStyle name="Percent 2 4 4 2 4 3" xfId="50468" xr:uid="{F29C8F90-9699-4404-BB47-2EDD22370C9D}"/>
    <cellStyle name="Percent 2 4 4 2 5" xfId="15048" xr:uid="{53283D1A-087B-4A9D-8ABF-FBC30247747D}"/>
    <cellStyle name="Percent 2 4 4 2 6" xfId="28738" xr:uid="{835E8B8F-DA55-4FD9-BD56-61BBFAAF5995}"/>
    <cellStyle name="Percent 2 4 4 2 7" xfId="43622" xr:uid="{46B9BC0E-7CEE-49ED-88E2-799DACA39C20}"/>
    <cellStyle name="Percent 2 4 4 3" xfId="9913" xr:uid="{2E528192-D062-496E-9D8D-2A8B4C881130}"/>
    <cellStyle name="Percent 2 4 4 3 2" xfId="13335" xr:uid="{25A43BBE-9B04-437C-A47B-1162340F9BFF}"/>
    <cellStyle name="Percent 2 4 4 3 2 2" xfId="27025" xr:uid="{C465F722-0415-45C6-BDC6-51F71BFBD998}"/>
    <cellStyle name="Percent 2 4 4 3 2 2 2" xfId="40717" xr:uid="{95524987-B4E9-49E0-9C6A-2E40C817685D}"/>
    <cellStyle name="Percent 2 4 4 3 2 2 3" xfId="55601" xr:uid="{5D2B6AE2-022F-421B-BC18-BB33EA0C9168}"/>
    <cellStyle name="Percent 2 4 4 3 2 3" xfId="20181" xr:uid="{2BA9566E-299E-4D26-A41F-EE785233002A}"/>
    <cellStyle name="Percent 2 4 4 3 2 4" xfId="33871" xr:uid="{A9FB304C-1056-422D-B70D-6C50EC581A72}"/>
    <cellStyle name="Percent 2 4 4 3 2 5" xfId="48755" xr:uid="{72C13FA4-9C30-47C1-8F56-EC817A53F01A}"/>
    <cellStyle name="Percent 2 4 4 3 3" xfId="23603" xr:uid="{432B1919-7EFC-4328-B3D7-6C24EB7D4811}"/>
    <cellStyle name="Percent 2 4 4 3 3 2" xfId="37295" xr:uid="{D7AC39B9-229E-47B1-AF22-874A13A1CD8D}"/>
    <cellStyle name="Percent 2 4 4 3 3 3" xfId="52179" xr:uid="{163FD6EF-C39C-427D-86BE-DE0AF560AE78}"/>
    <cellStyle name="Percent 2 4 4 3 4" xfId="16759" xr:uid="{6BAAF0C1-B956-4FF3-A96A-8F3175B1E896}"/>
    <cellStyle name="Percent 2 4 4 3 5" xfId="30449" xr:uid="{8675A4AE-C3B0-4D97-81AA-5681F730CC2D}"/>
    <cellStyle name="Percent 2 4 4 3 6" xfId="45333" xr:uid="{CDAE847C-1EBF-4B89-BAF0-D8666BC8A2E7}"/>
    <cellStyle name="Percent 2 4 4 4" xfId="11623" xr:uid="{D54A88F8-7CFA-4647-B193-F9090A81EFD6}"/>
    <cellStyle name="Percent 2 4 4 4 2" xfId="25313" xr:uid="{B88CD590-99E4-480A-9AEC-8BCCE401E136}"/>
    <cellStyle name="Percent 2 4 4 4 2 2" xfId="39005" xr:uid="{70DBFC80-C274-466F-852A-1849765811E2}"/>
    <cellStyle name="Percent 2 4 4 4 2 3" xfId="53889" xr:uid="{F857ADB4-F275-44D4-B660-64FBDA12908E}"/>
    <cellStyle name="Percent 2 4 4 4 3" xfId="18469" xr:uid="{C5BD4F5D-D4F3-4420-8C62-B94694FE9A9F}"/>
    <cellStyle name="Percent 2 4 4 4 4" xfId="32159" xr:uid="{0340C90C-875D-432B-B9D7-A770D3E9DDAD}"/>
    <cellStyle name="Percent 2 4 4 4 5" xfId="47043" xr:uid="{2FE41775-66AE-48A9-8CB5-C44CFFE7CF1F}"/>
    <cellStyle name="Percent 2 4 4 5" xfId="21891" xr:uid="{479DD714-C7A2-49A1-ACC0-F38EEE23D44E}"/>
    <cellStyle name="Percent 2 4 4 5 2" xfId="35583" xr:uid="{C4C39892-1A4A-4C55-B503-4C3407A52CCD}"/>
    <cellStyle name="Percent 2 4 4 5 3" xfId="50467" xr:uid="{5DEAAFE2-2DA3-4056-B9F0-D283D10B7451}"/>
    <cellStyle name="Percent 2 4 4 6" xfId="15047" xr:uid="{5EC0E7B0-B6AE-4593-B2D2-FE76E035131D}"/>
    <cellStyle name="Percent 2 4 4 7" xfId="28737" xr:uid="{25443B53-2698-4C81-8211-EB7548843799}"/>
    <cellStyle name="Percent 2 4 4 8" xfId="43621" xr:uid="{DE42D0D5-9350-4D7A-ACEA-CFF21D265F3D}"/>
    <cellStyle name="Percent 2 4 5" xfId="8203" xr:uid="{2DA6A0E0-9757-4007-A226-F81EEE770AAC}"/>
    <cellStyle name="Percent 2 4 5 2" xfId="9915" xr:uid="{B76351FB-A484-4814-AEF9-5D7362260619}"/>
    <cellStyle name="Percent 2 4 5 2 2" xfId="13337" xr:uid="{439B1C49-76B4-41D5-8631-79C71E8ACD7A}"/>
    <cellStyle name="Percent 2 4 5 2 2 2" xfId="27027" xr:uid="{44E1A063-AECE-48B8-85DB-2C21826489AC}"/>
    <cellStyle name="Percent 2 4 5 2 2 2 2" xfId="40719" xr:uid="{FA62AE6D-35A4-4DD5-8FA3-E5A9E24D7771}"/>
    <cellStyle name="Percent 2 4 5 2 2 2 3" xfId="55603" xr:uid="{2715403A-EE8A-427E-9ECF-23F6E07035F6}"/>
    <cellStyle name="Percent 2 4 5 2 2 3" xfId="20183" xr:uid="{BEF9153A-0849-4956-8C46-B2AEEEC0CAA7}"/>
    <cellStyle name="Percent 2 4 5 2 2 4" xfId="33873" xr:uid="{40E99FA2-6A03-428D-B39D-028544324D30}"/>
    <cellStyle name="Percent 2 4 5 2 2 5" xfId="48757" xr:uid="{3975EF7F-729C-4A74-9545-DF2360D3AF9E}"/>
    <cellStyle name="Percent 2 4 5 2 3" xfId="23605" xr:uid="{E72C47FB-7077-494F-B3B2-DD498B041CE9}"/>
    <cellStyle name="Percent 2 4 5 2 3 2" xfId="37297" xr:uid="{7996BBE3-3DC8-49FB-979B-6DC972AD59A6}"/>
    <cellStyle name="Percent 2 4 5 2 3 3" xfId="52181" xr:uid="{ADFACFA1-9C5B-4E0D-B87B-1A9D4D88997A}"/>
    <cellStyle name="Percent 2 4 5 2 4" xfId="16761" xr:uid="{8F85DFAB-1A36-431D-9977-F31DD4B3617F}"/>
    <cellStyle name="Percent 2 4 5 2 5" xfId="30451" xr:uid="{19114CFD-AF05-440D-B107-E2E2C6BBD717}"/>
    <cellStyle name="Percent 2 4 5 2 6" xfId="45335" xr:uid="{F2754D97-ADF3-4030-B93C-8DDC26AA7918}"/>
    <cellStyle name="Percent 2 4 5 3" xfId="11625" xr:uid="{E6D8ABDD-B980-4E04-BBDC-7EA5E839A400}"/>
    <cellStyle name="Percent 2 4 5 3 2" xfId="25315" xr:uid="{403299F0-C152-4C10-99A6-8C62DB2DE69D}"/>
    <cellStyle name="Percent 2 4 5 3 2 2" xfId="39007" xr:uid="{F2D01350-E32F-44AF-9437-C8258AB64781}"/>
    <cellStyle name="Percent 2 4 5 3 2 3" xfId="53891" xr:uid="{A20E8C28-21C1-4024-AC51-C76944ED4668}"/>
    <cellStyle name="Percent 2 4 5 3 3" xfId="18471" xr:uid="{FC64960A-DD55-4656-852C-EDD8424CA645}"/>
    <cellStyle name="Percent 2 4 5 3 4" xfId="32161" xr:uid="{24EAF6E4-80F2-4F36-A88B-1FB82734B394}"/>
    <cellStyle name="Percent 2 4 5 3 5" xfId="47045" xr:uid="{715EB05A-32E4-4FB0-BF55-0F8283D9526E}"/>
    <cellStyle name="Percent 2 4 5 4" xfId="21893" xr:uid="{CC158099-C2F0-4C82-8AAD-B978C249B1DB}"/>
    <cellStyle name="Percent 2 4 5 4 2" xfId="35585" xr:uid="{C95DB293-91C7-4476-9469-EAF2171A4D78}"/>
    <cellStyle name="Percent 2 4 5 4 3" xfId="50469" xr:uid="{A265CB54-2B62-408F-864D-A1F4B1DB92FF}"/>
    <cellStyle name="Percent 2 4 5 5" xfId="15049" xr:uid="{E277557F-51A4-41C8-A128-0D74F4F533AC}"/>
    <cellStyle name="Percent 2 4 5 6" xfId="28739" xr:uid="{5B336D9D-F1C7-4F8B-89FF-AC5E9D8FEBD4}"/>
    <cellStyle name="Percent 2 4 5 7" xfId="43623" xr:uid="{38790232-B0D7-432E-9D92-0771B9D4DD9E}"/>
    <cellStyle name="Percent 2 4 6" xfId="8204" xr:uid="{FFC4990A-46ED-440B-B996-893CB159A6F1}"/>
    <cellStyle name="Percent 2 4 6 2" xfId="9916" xr:uid="{F9B0D9F9-535D-498E-8066-70C1BBF149F2}"/>
    <cellStyle name="Percent 2 4 6 2 2" xfId="13338" xr:uid="{C9C45B74-7B8E-4AED-9D5D-5FAE57304FA9}"/>
    <cellStyle name="Percent 2 4 6 2 2 2" xfId="27028" xr:uid="{15BD7E2E-D335-45A0-A82B-011136C5DBF3}"/>
    <cellStyle name="Percent 2 4 6 2 2 2 2" xfId="40720" xr:uid="{C8DE9061-0773-4E79-9997-1DA6350F05A8}"/>
    <cellStyle name="Percent 2 4 6 2 2 2 3" xfId="55604" xr:uid="{0BE3EC48-6482-40D0-AEE1-33B0C9D6E964}"/>
    <cellStyle name="Percent 2 4 6 2 2 3" xfId="20184" xr:uid="{91DC8F9B-C020-4F6E-9320-10F7E3B24211}"/>
    <cellStyle name="Percent 2 4 6 2 2 4" xfId="33874" xr:uid="{87139553-D8DB-478B-AD93-E19CF06CAFA5}"/>
    <cellStyle name="Percent 2 4 6 2 2 5" xfId="48758" xr:uid="{CAFEF0E4-8F04-47CA-861E-73E4A95E5C42}"/>
    <cellStyle name="Percent 2 4 6 2 3" xfId="23606" xr:uid="{196309DB-3B01-4F55-BA10-CE43ECDF50D4}"/>
    <cellStyle name="Percent 2 4 6 2 3 2" xfId="37298" xr:uid="{0262C459-16BB-4E0F-AAD0-142C44CCE14C}"/>
    <cellStyle name="Percent 2 4 6 2 3 3" xfId="52182" xr:uid="{66FD72A0-D16B-41FA-B10C-2171AC81CB5B}"/>
    <cellStyle name="Percent 2 4 6 2 4" xfId="16762" xr:uid="{D4298854-51C7-48AD-9D3C-AFA5B295E933}"/>
    <cellStyle name="Percent 2 4 6 2 5" xfId="30452" xr:uid="{C950F878-0401-46D1-8ECC-E1970BEB8CA2}"/>
    <cellStyle name="Percent 2 4 6 2 6" xfId="45336" xr:uid="{0D366773-DD82-4BA5-AD12-F9798B81DC8A}"/>
    <cellStyle name="Percent 2 4 6 3" xfId="11626" xr:uid="{95C675C2-0119-4117-BB7F-898821D1B9E7}"/>
    <cellStyle name="Percent 2 4 6 3 2" xfId="25316" xr:uid="{17BD031D-2BA5-45C7-AF4B-4743A5E2A780}"/>
    <cellStyle name="Percent 2 4 6 3 2 2" xfId="39008" xr:uid="{66F50FB9-5782-46CA-80B4-274DACB58FFA}"/>
    <cellStyle name="Percent 2 4 6 3 2 3" xfId="53892" xr:uid="{31489FAD-A617-44AF-A9C9-F1BC05E4BA15}"/>
    <cellStyle name="Percent 2 4 6 3 3" xfId="18472" xr:uid="{4E905B5A-8DAB-4AFD-8A03-246A0C823523}"/>
    <cellStyle name="Percent 2 4 6 3 4" xfId="32162" xr:uid="{FB61B085-8E5A-4137-8B3B-590507289C54}"/>
    <cellStyle name="Percent 2 4 6 3 5" xfId="47046" xr:uid="{3783A4DB-A97F-4D01-9BD2-2801C59215E6}"/>
    <cellStyle name="Percent 2 4 6 4" xfId="21894" xr:uid="{A5471CF6-9CBB-41C7-AC01-AC0B67780E91}"/>
    <cellStyle name="Percent 2 4 6 4 2" xfId="35586" xr:uid="{D8977ECC-604C-441F-AB3D-96CED7B3B624}"/>
    <cellStyle name="Percent 2 4 6 4 3" xfId="50470" xr:uid="{9D4BCD0A-C02A-4B19-904F-B47189DC6158}"/>
    <cellStyle name="Percent 2 4 6 5" xfId="15050" xr:uid="{57D3321C-8192-40A8-9F3F-0A6C2C3C0404}"/>
    <cellStyle name="Percent 2 4 6 6" xfId="28740" xr:uid="{24343EE8-CB21-4AF2-B7F0-D135F32C1EC9}"/>
    <cellStyle name="Percent 2 4 6 7" xfId="43624" xr:uid="{6F25371E-E4F1-40A1-A504-6B1C965BFB8E}"/>
    <cellStyle name="Percent 2 4 7" xfId="9902" xr:uid="{FF7FD197-B3AE-4345-BCB0-64EBAE4A0046}"/>
    <cellStyle name="Percent 2 4 7 2" xfId="13324" xr:uid="{3EA611C3-6A4B-4FEC-846C-EF0B6DD7B9E7}"/>
    <cellStyle name="Percent 2 4 7 2 2" xfId="27014" xr:uid="{8A05A603-BC16-4332-BCF5-B705572C2632}"/>
    <cellStyle name="Percent 2 4 7 2 2 2" xfId="40706" xr:uid="{9ABE8B13-8D2F-406B-8DCA-1907612CE183}"/>
    <cellStyle name="Percent 2 4 7 2 2 3" xfId="55590" xr:uid="{A57B1A4B-35AE-41DE-ABC0-11FA94321535}"/>
    <cellStyle name="Percent 2 4 7 2 3" xfId="20170" xr:uid="{90955DF2-3F15-43B5-92B9-636765CCE7F3}"/>
    <cellStyle name="Percent 2 4 7 2 4" xfId="33860" xr:uid="{5687FBA6-5475-44EF-86B6-2F050D2FBF74}"/>
    <cellStyle name="Percent 2 4 7 2 5" xfId="48744" xr:uid="{C9FE604B-B0B3-4FBF-9270-A74D115D4DE9}"/>
    <cellStyle name="Percent 2 4 7 3" xfId="23592" xr:uid="{8FBEAF48-BA98-4D40-8CF1-DF8324C6AE92}"/>
    <cellStyle name="Percent 2 4 7 3 2" xfId="37284" xr:uid="{24B92CA0-D311-462D-B4DD-9D16BDD52C73}"/>
    <cellStyle name="Percent 2 4 7 3 3" xfId="52168" xr:uid="{21D00926-EDFB-4233-A565-460D317551CE}"/>
    <cellStyle name="Percent 2 4 7 4" xfId="16748" xr:uid="{65671DF4-796C-4D0F-B319-3145FB34C741}"/>
    <cellStyle name="Percent 2 4 7 5" xfId="30438" xr:uid="{B7903C53-5259-439B-8E32-ED92C2F43AF7}"/>
    <cellStyle name="Percent 2 4 7 6" xfId="45322" xr:uid="{542BC960-80DE-4645-8B5D-1438EBE73F37}"/>
    <cellStyle name="Percent 2 4 8" xfId="11612" xr:uid="{CAE80B86-AFA7-4B99-81A9-DF2C0C7D930C}"/>
    <cellStyle name="Percent 2 4 8 2" xfId="25302" xr:uid="{16CBCC75-A40D-411D-9487-A96924AFF8A0}"/>
    <cellStyle name="Percent 2 4 8 2 2" xfId="38994" xr:uid="{C7A9C449-53D4-4DA9-8F33-4EAA517AD6A3}"/>
    <cellStyle name="Percent 2 4 8 2 3" xfId="53878" xr:uid="{48A4225D-6FCC-4296-99C3-56ECE8224628}"/>
    <cellStyle name="Percent 2 4 8 3" xfId="18458" xr:uid="{6058FBFE-6FEA-4A44-8E35-45E96C3F99A8}"/>
    <cellStyle name="Percent 2 4 8 4" xfId="32148" xr:uid="{454FE455-D5A5-42D2-B145-90D1E08D6F7F}"/>
    <cellStyle name="Percent 2 4 8 5" xfId="47032" xr:uid="{6F0094B6-B67D-4583-9EC8-5AFFB5E6407C}"/>
    <cellStyle name="Percent 2 4 9" xfId="21880" xr:uid="{0E8E74BA-43F4-435A-8B85-06C1A88FCA6D}"/>
    <cellStyle name="Percent 2 4 9 2" xfId="35572" xr:uid="{DE175021-83CC-45F7-97AA-F71599C65A86}"/>
    <cellStyle name="Percent 2 4 9 3" xfId="50456" xr:uid="{A8FC917C-1451-4BA8-B6D3-8FEF99524B10}"/>
    <cellStyle name="Percent 2 5" xfId="8205" xr:uid="{ECA88FE3-283F-4257-B3C5-C07FEC85FD5E}"/>
    <cellStyle name="Percent 2 5 10" xfId="15051" xr:uid="{62685761-978F-4273-BCBF-DE077C6647D4}"/>
    <cellStyle name="Percent 2 5 11" xfId="28741" xr:uid="{059F8E82-D892-4CB3-9F95-73013E7592C1}"/>
    <cellStyle name="Percent 2 5 12" xfId="43625" xr:uid="{B43830F9-7439-4038-B770-65281F6A049F}"/>
    <cellStyle name="Percent 2 5 2" xfId="8206" xr:uid="{584E688B-D80B-44EC-8478-69904E54A237}"/>
    <cellStyle name="Percent 2 5 2 10" xfId="43626" xr:uid="{FD8B53A5-8BF1-4CDA-A18D-7D45D921D65E}"/>
    <cellStyle name="Percent 2 5 2 2" xfId="8207" xr:uid="{4AB83073-FD3F-4A11-905C-8DED11362F9D}"/>
    <cellStyle name="Percent 2 5 2 2 2" xfId="8208" xr:uid="{90582D2A-5020-4CE1-9D67-705526B1AB19}"/>
    <cellStyle name="Percent 2 5 2 2 2 2" xfId="9920" xr:uid="{0FAC657C-6F21-42EF-A53A-3BE346FB5DAD}"/>
    <cellStyle name="Percent 2 5 2 2 2 2 2" xfId="13342" xr:uid="{DC66AE4D-EB72-4668-9E9C-20E9BF978A61}"/>
    <cellStyle name="Percent 2 5 2 2 2 2 2 2" xfId="27032" xr:uid="{85021419-EB54-40CB-B5AB-85659D763EB8}"/>
    <cellStyle name="Percent 2 5 2 2 2 2 2 2 2" xfId="40724" xr:uid="{B42C270D-FD6E-4942-8FFB-6B14B8588DE7}"/>
    <cellStyle name="Percent 2 5 2 2 2 2 2 2 3" xfId="55608" xr:uid="{C0E4B4AB-03AD-4CC8-90A7-F83CD7AA09A4}"/>
    <cellStyle name="Percent 2 5 2 2 2 2 2 3" xfId="20188" xr:uid="{C493DA11-D80F-4980-BFA0-083DC826F153}"/>
    <cellStyle name="Percent 2 5 2 2 2 2 2 4" xfId="33878" xr:uid="{F3D15D31-FE4C-4DEB-B579-AF9D66932C0F}"/>
    <cellStyle name="Percent 2 5 2 2 2 2 2 5" xfId="48762" xr:uid="{65E13FEE-8E2D-4B58-922F-4E38002F673A}"/>
    <cellStyle name="Percent 2 5 2 2 2 2 3" xfId="23610" xr:uid="{EA06CABA-72D1-4D38-855D-B591EB77588F}"/>
    <cellStyle name="Percent 2 5 2 2 2 2 3 2" xfId="37302" xr:uid="{54E080AA-34EF-43C4-AE49-1B5B1B7B8ABE}"/>
    <cellStyle name="Percent 2 5 2 2 2 2 3 3" xfId="52186" xr:uid="{0308B9E9-B0FB-4473-B76F-18A23503AA77}"/>
    <cellStyle name="Percent 2 5 2 2 2 2 4" xfId="16766" xr:uid="{847611FE-E3C2-4216-8990-FBD9418B6354}"/>
    <cellStyle name="Percent 2 5 2 2 2 2 5" xfId="30456" xr:uid="{B7B5197E-090D-4275-918D-7CD5269967BB}"/>
    <cellStyle name="Percent 2 5 2 2 2 2 6" xfId="45340" xr:uid="{469F6FC4-5A87-43A9-962D-375BCCC90C64}"/>
    <cellStyle name="Percent 2 5 2 2 2 3" xfId="11630" xr:uid="{13833CEF-B03C-4B68-A67D-F17EBBAFD2BC}"/>
    <cellStyle name="Percent 2 5 2 2 2 3 2" xfId="25320" xr:uid="{CF28FD14-EEA6-497F-9D98-34436EBCE252}"/>
    <cellStyle name="Percent 2 5 2 2 2 3 2 2" xfId="39012" xr:uid="{BE6EEBB7-5810-4337-A7F9-B110617A8AC4}"/>
    <cellStyle name="Percent 2 5 2 2 2 3 2 3" xfId="53896" xr:uid="{2310C845-A0E1-4322-92CE-C240B492E512}"/>
    <cellStyle name="Percent 2 5 2 2 2 3 3" xfId="18476" xr:uid="{DA54A153-6D0D-4CB9-B16C-34A3C80009FE}"/>
    <cellStyle name="Percent 2 5 2 2 2 3 4" xfId="32166" xr:uid="{8EC38188-EB2B-4F95-974A-EF7699612D0A}"/>
    <cellStyle name="Percent 2 5 2 2 2 3 5" xfId="47050" xr:uid="{1656E858-B60B-4F71-9AEF-D8DA39E4B1F0}"/>
    <cellStyle name="Percent 2 5 2 2 2 4" xfId="21898" xr:uid="{336D7D38-9356-41F3-A1D5-9CF96093ADAE}"/>
    <cellStyle name="Percent 2 5 2 2 2 4 2" xfId="35590" xr:uid="{2F2379C2-6FE9-4EE8-8CA7-624EDD2934DF}"/>
    <cellStyle name="Percent 2 5 2 2 2 4 3" xfId="50474" xr:uid="{48262762-2D3B-4159-AB9B-6BC13D6B83D4}"/>
    <cellStyle name="Percent 2 5 2 2 2 5" xfId="15054" xr:uid="{B2FF632F-A03D-4770-AEE4-F9EE065EB3BE}"/>
    <cellStyle name="Percent 2 5 2 2 2 6" xfId="28744" xr:uid="{D00567C2-0428-4755-8F51-4A8FEE98F61A}"/>
    <cellStyle name="Percent 2 5 2 2 2 7" xfId="43628" xr:uid="{32C5EA89-5220-4A47-8BDC-8ACB63CF5CA1}"/>
    <cellStyle name="Percent 2 5 2 2 3" xfId="9919" xr:uid="{323D77AC-6647-4961-97D8-980C7B851484}"/>
    <cellStyle name="Percent 2 5 2 2 3 2" xfId="13341" xr:uid="{832C815F-4B56-4359-94A2-1A7AE5F56379}"/>
    <cellStyle name="Percent 2 5 2 2 3 2 2" xfId="27031" xr:uid="{02D0AD3B-BCDD-4920-8B2E-B91C81D9F9CE}"/>
    <cellStyle name="Percent 2 5 2 2 3 2 2 2" xfId="40723" xr:uid="{63C9D55B-69CC-4899-9335-5C659F16D779}"/>
    <cellStyle name="Percent 2 5 2 2 3 2 2 3" xfId="55607" xr:uid="{BEE8A927-E9B1-4261-B16D-B7A5EE6B60EF}"/>
    <cellStyle name="Percent 2 5 2 2 3 2 3" xfId="20187" xr:uid="{862454AF-5E3F-435F-A747-AC9A2B09D75E}"/>
    <cellStyle name="Percent 2 5 2 2 3 2 4" xfId="33877" xr:uid="{73C23F34-C24E-403B-AEA4-057C631DA7C0}"/>
    <cellStyle name="Percent 2 5 2 2 3 2 5" xfId="48761" xr:uid="{2B258563-B1D6-4EF0-A191-A214C1FAD661}"/>
    <cellStyle name="Percent 2 5 2 2 3 3" xfId="23609" xr:uid="{97DC4BC8-FB52-4719-8A76-B8FACCABFA22}"/>
    <cellStyle name="Percent 2 5 2 2 3 3 2" xfId="37301" xr:uid="{EB97CD4B-DED8-4A30-BAC6-02F7BE93B6A9}"/>
    <cellStyle name="Percent 2 5 2 2 3 3 3" xfId="52185" xr:uid="{62C05B7B-75CE-4BFA-BFA2-5325C9A61BDB}"/>
    <cellStyle name="Percent 2 5 2 2 3 4" xfId="16765" xr:uid="{EE5E92D0-ECCA-4CE0-8403-88FAE4299302}"/>
    <cellStyle name="Percent 2 5 2 2 3 5" xfId="30455" xr:uid="{17814C06-5131-4BD4-88EF-27BA3CEA2E43}"/>
    <cellStyle name="Percent 2 5 2 2 3 6" xfId="45339" xr:uid="{C96C0EEE-E705-4A1A-BE4F-ADF8EDA2930B}"/>
    <cellStyle name="Percent 2 5 2 2 4" xfId="11629" xr:uid="{2A25A42A-0C92-476E-B334-9013F82D9ACA}"/>
    <cellStyle name="Percent 2 5 2 2 4 2" xfId="25319" xr:uid="{09318318-BC5D-45DE-BD27-1A09B870C43B}"/>
    <cellStyle name="Percent 2 5 2 2 4 2 2" xfId="39011" xr:uid="{E97F4567-2060-40C6-94A0-9AC34DD6F4BF}"/>
    <cellStyle name="Percent 2 5 2 2 4 2 3" xfId="53895" xr:uid="{D2D947C3-6871-4AEB-B5CE-06CEAE17EE8D}"/>
    <cellStyle name="Percent 2 5 2 2 4 3" xfId="18475" xr:uid="{009B4CC4-5E43-407A-B153-D599CC534528}"/>
    <cellStyle name="Percent 2 5 2 2 4 4" xfId="32165" xr:uid="{963B770C-E04D-4862-9D78-F0B84167D3DC}"/>
    <cellStyle name="Percent 2 5 2 2 4 5" xfId="47049" xr:uid="{B77095E4-5A7C-4A1F-828B-9C1416B6B5DD}"/>
    <cellStyle name="Percent 2 5 2 2 5" xfId="21897" xr:uid="{47A495D4-04B2-41FF-943E-D6BAB4BB975A}"/>
    <cellStyle name="Percent 2 5 2 2 5 2" xfId="35589" xr:uid="{561F9697-A771-44C8-A72E-2701D09C2B43}"/>
    <cellStyle name="Percent 2 5 2 2 5 3" xfId="50473" xr:uid="{4CE3F2DC-0983-44A2-AC0C-39A792F5649A}"/>
    <cellStyle name="Percent 2 5 2 2 6" xfId="15053" xr:uid="{2988E7CD-DD72-40DD-BDF8-3A156AB758FC}"/>
    <cellStyle name="Percent 2 5 2 2 7" xfId="28743" xr:uid="{F43FAA83-BA71-43B6-8078-79E244172C3A}"/>
    <cellStyle name="Percent 2 5 2 2 8" xfId="43627" xr:uid="{5E5CB88F-AE96-456F-BD93-7F3550735F8A}"/>
    <cellStyle name="Percent 2 5 2 3" xfId="8209" xr:uid="{E866BBA0-6376-4037-A59E-23AB5CF9D73D}"/>
    <cellStyle name="Percent 2 5 2 3 2" xfId="9921" xr:uid="{7A1062E0-EC67-4F89-ABDD-01C8C56378A4}"/>
    <cellStyle name="Percent 2 5 2 3 2 2" xfId="13343" xr:uid="{01F8A94A-929D-4CD1-92EB-73B81FB3C8A2}"/>
    <cellStyle name="Percent 2 5 2 3 2 2 2" xfId="27033" xr:uid="{67B75E3B-2B60-41F5-8656-D100A1626350}"/>
    <cellStyle name="Percent 2 5 2 3 2 2 2 2" xfId="40725" xr:uid="{30355A8E-A8B6-42F3-BC98-3D74CF4C180C}"/>
    <cellStyle name="Percent 2 5 2 3 2 2 2 3" xfId="55609" xr:uid="{64568795-13A9-4188-BEA3-C8C3B4EB7D27}"/>
    <cellStyle name="Percent 2 5 2 3 2 2 3" xfId="20189" xr:uid="{EBAE8EBF-892C-460E-9C6B-2C409BFAFC0E}"/>
    <cellStyle name="Percent 2 5 2 3 2 2 4" xfId="33879" xr:uid="{3ED91F6B-1168-4C4C-BD01-1D4BB35D87DA}"/>
    <cellStyle name="Percent 2 5 2 3 2 2 5" xfId="48763" xr:uid="{D57344C0-1654-4FF4-B2BE-276F64A4E7C9}"/>
    <cellStyle name="Percent 2 5 2 3 2 3" xfId="23611" xr:uid="{F4106C62-8F34-49DA-ADD2-ACFB3C164F28}"/>
    <cellStyle name="Percent 2 5 2 3 2 3 2" xfId="37303" xr:uid="{C8B91431-1CC4-4F59-ADF4-18B6CEC41166}"/>
    <cellStyle name="Percent 2 5 2 3 2 3 3" xfId="52187" xr:uid="{A46B4500-EF96-4328-8CCD-CB4D62943C89}"/>
    <cellStyle name="Percent 2 5 2 3 2 4" xfId="16767" xr:uid="{32A6DC57-49EA-4286-A206-AFDCCC697C21}"/>
    <cellStyle name="Percent 2 5 2 3 2 5" xfId="30457" xr:uid="{F061F7D5-9190-4557-98D0-C7AB8F40E3B0}"/>
    <cellStyle name="Percent 2 5 2 3 2 6" xfId="45341" xr:uid="{D0D29528-2CA1-439C-A610-3366914C23FA}"/>
    <cellStyle name="Percent 2 5 2 3 3" xfId="11631" xr:uid="{8EF838EC-B78D-40ED-A087-49C3337551E7}"/>
    <cellStyle name="Percent 2 5 2 3 3 2" xfId="25321" xr:uid="{0DF5ABC9-20DA-4649-9A6F-153F1EFE6576}"/>
    <cellStyle name="Percent 2 5 2 3 3 2 2" xfId="39013" xr:uid="{F7E6ED04-9301-44FF-A06D-2047A8AAF3A1}"/>
    <cellStyle name="Percent 2 5 2 3 3 2 3" xfId="53897" xr:uid="{2530E492-121F-4E3E-9777-CCCBC96D4208}"/>
    <cellStyle name="Percent 2 5 2 3 3 3" xfId="18477" xr:uid="{0221B012-6E57-4572-9606-B05B2A090BCD}"/>
    <cellStyle name="Percent 2 5 2 3 3 4" xfId="32167" xr:uid="{B5AB7180-9C75-4AB1-95D1-AD30976E9F50}"/>
    <cellStyle name="Percent 2 5 2 3 3 5" xfId="47051" xr:uid="{4349E60D-258D-4B28-9036-AE3677AA8395}"/>
    <cellStyle name="Percent 2 5 2 3 4" xfId="21899" xr:uid="{2CA02021-8E30-4ED3-BA81-8A8FF2EE0ABE}"/>
    <cellStyle name="Percent 2 5 2 3 4 2" xfId="35591" xr:uid="{72324716-54D4-46EF-8330-C82258863CC5}"/>
    <cellStyle name="Percent 2 5 2 3 4 3" xfId="50475" xr:uid="{56B0EE66-631E-4783-8A57-A974FE6DAD17}"/>
    <cellStyle name="Percent 2 5 2 3 5" xfId="15055" xr:uid="{4D40BB33-296F-4CA7-AEED-8F03A137E653}"/>
    <cellStyle name="Percent 2 5 2 3 6" xfId="28745" xr:uid="{D94CB171-BB63-4B98-AE75-B931FF0F01D3}"/>
    <cellStyle name="Percent 2 5 2 3 7" xfId="43629" xr:uid="{AB3995B5-C224-44B3-825D-859E93715575}"/>
    <cellStyle name="Percent 2 5 2 4" xfId="8210" xr:uid="{AD39F398-831D-45CF-A737-F9EE4A0A5BB6}"/>
    <cellStyle name="Percent 2 5 2 4 2" xfId="9922" xr:uid="{E1E6B0AD-5E0B-4634-89E1-D78F31A328DD}"/>
    <cellStyle name="Percent 2 5 2 4 2 2" xfId="13344" xr:uid="{AFA98166-0F7B-4849-90E3-CC4DF23A2DB1}"/>
    <cellStyle name="Percent 2 5 2 4 2 2 2" xfId="27034" xr:uid="{E641A7A8-8D4C-40E9-B83E-2D4EB6894987}"/>
    <cellStyle name="Percent 2 5 2 4 2 2 2 2" xfId="40726" xr:uid="{0FF14B84-1A15-4DAA-BF9B-11912264928B}"/>
    <cellStyle name="Percent 2 5 2 4 2 2 2 3" xfId="55610" xr:uid="{1B2BC14F-6A5A-4426-9775-3AB3550CDB01}"/>
    <cellStyle name="Percent 2 5 2 4 2 2 3" xfId="20190" xr:uid="{58E64E6C-1FB0-4C9E-9481-8E24A6656152}"/>
    <cellStyle name="Percent 2 5 2 4 2 2 4" xfId="33880" xr:uid="{4C21C6FE-993D-44C0-AAB9-7E773E330256}"/>
    <cellStyle name="Percent 2 5 2 4 2 2 5" xfId="48764" xr:uid="{0202F76E-6D16-4F29-BBCA-E546D2614A3E}"/>
    <cellStyle name="Percent 2 5 2 4 2 3" xfId="23612" xr:uid="{9021BF59-D19F-4BD3-9A8D-F67F472A0824}"/>
    <cellStyle name="Percent 2 5 2 4 2 3 2" xfId="37304" xr:uid="{77902852-39BA-42F3-8AEA-F3F4ADB126F9}"/>
    <cellStyle name="Percent 2 5 2 4 2 3 3" xfId="52188" xr:uid="{9DBF7035-E2E7-45DD-A4D8-1757B3CE4509}"/>
    <cellStyle name="Percent 2 5 2 4 2 4" xfId="16768" xr:uid="{EDE981AE-2347-49A5-98DD-37466D84A92E}"/>
    <cellStyle name="Percent 2 5 2 4 2 5" xfId="30458" xr:uid="{8DFC9277-8571-4328-A184-EF524636DF9B}"/>
    <cellStyle name="Percent 2 5 2 4 2 6" xfId="45342" xr:uid="{8A567D01-2AAC-4791-BCF8-0FEB43511464}"/>
    <cellStyle name="Percent 2 5 2 4 3" xfId="11632" xr:uid="{EB119FB2-6822-496A-B1BD-E3DF346666E8}"/>
    <cellStyle name="Percent 2 5 2 4 3 2" xfId="25322" xr:uid="{D0FCC4BF-6CAD-4581-8E3D-48B1E29F5FA2}"/>
    <cellStyle name="Percent 2 5 2 4 3 2 2" xfId="39014" xr:uid="{6ADF41A6-F6E6-4831-92C2-31398788D300}"/>
    <cellStyle name="Percent 2 5 2 4 3 2 3" xfId="53898" xr:uid="{BEB5B8FE-57C1-49F3-86E0-A67248D38D46}"/>
    <cellStyle name="Percent 2 5 2 4 3 3" xfId="18478" xr:uid="{4CF794C4-DC36-481C-89D0-4D740347D124}"/>
    <cellStyle name="Percent 2 5 2 4 3 4" xfId="32168" xr:uid="{2EE0C735-5D1D-4F3D-8937-BC9E7545FE0D}"/>
    <cellStyle name="Percent 2 5 2 4 3 5" xfId="47052" xr:uid="{CFE2BE48-2725-444D-9271-A6191D70E0FC}"/>
    <cellStyle name="Percent 2 5 2 4 4" xfId="21900" xr:uid="{5E23CE4F-9F05-4D73-8230-1FC83B2BB2E1}"/>
    <cellStyle name="Percent 2 5 2 4 4 2" xfId="35592" xr:uid="{2FBAAB2C-19E9-4134-9CCE-F5CDA319177D}"/>
    <cellStyle name="Percent 2 5 2 4 4 3" xfId="50476" xr:uid="{35537A87-CBC1-4EC8-BAF3-76A802A295D8}"/>
    <cellStyle name="Percent 2 5 2 4 5" xfId="15056" xr:uid="{FBB02F9B-75E7-4571-869F-632D195C17F5}"/>
    <cellStyle name="Percent 2 5 2 4 6" xfId="28746" xr:uid="{003FB62E-B9D8-466D-81B3-4A51D4DECEA1}"/>
    <cellStyle name="Percent 2 5 2 4 7" xfId="43630" xr:uid="{183B9C14-B7BE-46EC-A662-07ABDC7B5DCF}"/>
    <cellStyle name="Percent 2 5 2 5" xfId="9918" xr:uid="{072E1E40-95D0-4614-8593-7ED085E9DC21}"/>
    <cellStyle name="Percent 2 5 2 5 2" xfId="13340" xr:uid="{595C00B2-B2AC-44BF-B894-5FB9D899C5B0}"/>
    <cellStyle name="Percent 2 5 2 5 2 2" xfId="27030" xr:uid="{B96BCB1C-3477-4F53-B8B2-B8F894D931D7}"/>
    <cellStyle name="Percent 2 5 2 5 2 2 2" xfId="40722" xr:uid="{F9CE08EB-EF73-47CB-9A18-1D6927010D67}"/>
    <cellStyle name="Percent 2 5 2 5 2 2 3" xfId="55606" xr:uid="{0CF4C83A-B0C9-426C-80CA-E97CA15092B6}"/>
    <cellStyle name="Percent 2 5 2 5 2 3" xfId="20186" xr:uid="{BF300AFA-71A3-4C56-AE90-5ABD7CADE104}"/>
    <cellStyle name="Percent 2 5 2 5 2 4" xfId="33876" xr:uid="{3F7984D2-FC91-4F70-89A6-412E479D40D9}"/>
    <cellStyle name="Percent 2 5 2 5 2 5" xfId="48760" xr:uid="{E859A0E8-4B6D-4FB6-ACCA-4FD7D2E5697D}"/>
    <cellStyle name="Percent 2 5 2 5 3" xfId="23608" xr:uid="{A7DF84FB-7133-4736-AA9A-F6531D1D2649}"/>
    <cellStyle name="Percent 2 5 2 5 3 2" xfId="37300" xr:uid="{8FC660ED-BE34-4C0A-8292-DDBCFFCDE75B}"/>
    <cellStyle name="Percent 2 5 2 5 3 3" xfId="52184" xr:uid="{11178A61-8C60-41EA-85A5-A7B458BBCBA0}"/>
    <cellStyle name="Percent 2 5 2 5 4" xfId="16764" xr:uid="{3D748DF2-7A30-4EE5-AF3A-C1827593D541}"/>
    <cellStyle name="Percent 2 5 2 5 5" xfId="30454" xr:uid="{41AEFAB8-0CF8-419D-A70E-0B6D05709BFB}"/>
    <cellStyle name="Percent 2 5 2 5 6" xfId="45338" xr:uid="{4E197C16-38E6-4E18-A76B-DB4792552D46}"/>
    <cellStyle name="Percent 2 5 2 6" xfId="11628" xr:uid="{9CCF2C10-F143-4E43-9992-589E383D4FB7}"/>
    <cellStyle name="Percent 2 5 2 6 2" xfId="25318" xr:uid="{589A4A2C-FFC3-41E2-93A8-1632BFD2A73E}"/>
    <cellStyle name="Percent 2 5 2 6 2 2" xfId="39010" xr:uid="{77394D28-09F5-4403-A35C-C352B7761962}"/>
    <cellStyle name="Percent 2 5 2 6 2 3" xfId="53894" xr:uid="{A61F4BEE-6305-4C61-8B0D-B39B6C6E9ACC}"/>
    <cellStyle name="Percent 2 5 2 6 3" xfId="18474" xr:uid="{83AC303F-FD05-40F5-8B49-A221B45FDD50}"/>
    <cellStyle name="Percent 2 5 2 6 4" xfId="32164" xr:uid="{C3A6F453-2C0E-4639-B978-A799B42DDFF6}"/>
    <cellStyle name="Percent 2 5 2 6 5" xfId="47048" xr:uid="{E91C12EE-2E2F-4D73-9F6E-1A92158B5294}"/>
    <cellStyle name="Percent 2 5 2 7" xfId="21896" xr:uid="{97A61A66-9D10-47CF-8B19-BA5AD8F5DEA2}"/>
    <cellStyle name="Percent 2 5 2 7 2" xfId="35588" xr:uid="{5E5AC6E4-01FA-4276-8D65-856E4B2F4FD4}"/>
    <cellStyle name="Percent 2 5 2 7 3" xfId="50472" xr:uid="{97EC9062-B5DF-4233-9594-26ED69C4BD7A}"/>
    <cellStyle name="Percent 2 5 2 8" xfId="15052" xr:uid="{F8857FE1-04EC-4FD4-A4C8-27A9AB8EF941}"/>
    <cellStyle name="Percent 2 5 2 9" xfId="28742" xr:uid="{0B1E8EC8-31D1-4DEF-A156-8E73E83280EA}"/>
    <cellStyle name="Percent 2 5 3" xfId="8211" xr:uid="{BCC31655-D8EE-4BBD-9117-6E86D6696E2C}"/>
    <cellStyle name="Percent 2 5 3 10" xfId="43631" xr:uid="{81A3FB2E-AC30-4F3A-8F50-15573E73B817}"/>
    <cellStyle name="Percent 2 5 3 2" xfId="8212" xr:uid="{0249DC84-1EF1-45E6-A1F3-81FA2957DA1A}"/>
    <cellStyle name="Percent 2 5 3 2 2" xfId="8213" xr:uid="{C765623D-3127-4D52-AD22-039CBDBCA727}"/>
    <cellStyle name="Percent 2 5 3 2 2 2" xfId="9925" xr:uid="{DC711EB6-17FA-4C31-A583-1B967E0E5458}"/>
    <cellStyle name="Percent 2 5 3 2 2 2 2" xfId="13347" xr:uid="{8DB59154-E06B-43FC-B71B-428B7D3243F2}"/>
    <cellStyle name="Percent 2 5 3 2 2 2 2 2" xfId="27037" xr:uid="{2E8F5D92-2A4B-4CE9-925D-85CA9F89888C}"/>
    <cellStyle name="Percent 2 5 3 2 2 2 2 2 2" xfId="40729" xr:uid="{47BCB865-83D1-432E-B550-7BC9E18A6E57}"/>
    <cellStyle name="Percent 2 5 3 2 2 2 2 2 3" xfId="55613" xr:uid="{2546B8A9-BCE7-431C-BACE-FC42D8F29141}"/>
    <cellStyle name="Percent 2 5 3 2 2 2 2 3" xfId="20193" xr:uid="{66BD7B64-50CE-478B-ABF6-31B14D3DBD33}"/>
    <cellStyle name="Percent 2 5 3 2 2 2 2 4" xfId="33883" xr:uid="{39ECC56D-F137-40D4-88A5-C9542E9CD66B}"/>
    <cellStyle name="Percent 2 5 3 2 2 2 2 5" xfId="48767" xr:uid="{53FE3A19-667F-4F04-A735-BB5A299733F6}"/>
    <cellStyle name="Percent 2 5 3 2 2 2 3" xfId="23615" xr:uid="{8D85BB21-554F-4BA7-AA6B-CA99648C1A0D}"/>
    <cellStyle name="Percent 2 5 3 2 2 2 3 2" xfId="37307" xr:uid="{D7A3DA2C-231D-41D6-9916-8FFFE8A54B66}"/>
    <cellStyle name="Percent 2 5 3 2 2 2 3 3" xfId="52191" xr:uid="{FF77926A-33EA-4D83-AAE3-53C3B3974EEE}"/>
    <cellStyle name="Percent 2 5 3 2 2 2 4" xfId="16771" xr:uid="{52D22380-A915-4B8B-94AE-237872479BA0}"/>
    <cellStyle name="Percent 2 5 3 2 2 2 5" xfId="30461" xr:uid="{3465F5C6-47CC-4627-A9F7-7F3C543448FA}"/>
    <cellStyle name="Percent 2 5 3 2 2 2 6" xfId="45345" xr:uid="{58A4F5F2-F495-4EB2-842F-77785BDFDAF2}"/>
    <cellStyle name="Percent 2 5 3 2 2 3" xfId="11635" xr:uid="{C2F05F50-4BB4-4775-8E6B-DB872519E2C7}"/>
    <cellStyle name="Percent 2 5 3 2 2 3 2" xfId="25325" xr:uid="{2DAC4490-C3D5-4EB3-BC39-7F83E26C5094}"/>
    <cellStyle name="Percent 2 5 3 2 2 3 2 2" xfId="39017" xr:uid="{B3D06B9B-97F9-42F3-9A56-F3596264BDED}"/>
    <cellStyle name="Percent 2 5 3 2 2 3 2 3" xfId="53901" xr:uid="{C6F45322-2F64-4004-8AF7-BDD82212A961}"/>
    <cellStyle name="Percent 2 5 3 2 2 3 3" xfId="18481" xr:uid="{326E4662-646F-4363-8804-9EAF6A6A0066}"/>
    <cellStyle name="Percent 2 5 3 2 2 3 4" xfId="32171" xr:uid="{82B07176-DFD2-4C37-9503-FB619626C4D7}"/>
    <cellStyle name="Percent 2 5 3 2 2 3 5" xfId="47055" xr:uid="{D02D452D-B803-4174-9AE2-948AC0618870}"/>
    <cellStyle name="Percent 2 5 3 2 2 4" xfId="21903" xr:uid="{12335970-8550-41F6-8248-CA2E3C679791}"/>
    <cellStyle name="Percent 2 5 3 2 2 4 2" xfId="35595" xr:uid="{32E74E2F-9239-4CD5-B58B-9EE98EE16ED2}"/>
    <cellStyle name="Percent 2 5 3 2 2 4 3" xfId="50479" xr:uid="{A959AFAF-FFFF-4502-B2D4-4C897FDCEA01}"/>
    <cellStyle name="Percent 2 5 3 2 2 5" xfId="15059" xr:uid="{49C2B7C0-FD12-4935-9A32-CD08B11289CB}"/>
    <cellStyle name="Percent 2 5 3 2 2 6" xfId="28749" xr:uid="{BC90CC2E-E6A4-4614-9A9D-04F86CDD4E9B}"/>
    <cellStyle name="Percent 2 5 3 2 2 7" xfId="43633" xr:uid="{C9850B14-815F-4A2E-9C30-00891C134991}"/>
    <cellStyle name="Percent 2 5 3 2 3" xfId="9924" xr:uid="{5B6CC070-8A05-4A70-BBDC-424B7A48D38D}"/>
    <cellStyle name="Percent 2 5 3 2 3 2" xfId="13346" xr:uid="{5D48A6AC-837D-4C39-B5FC-9ACB33FFED29}"/>
    <cellStyle name="Percent 2 5 3 2 3 2 2" xfId="27036" xr:uid="{2610641A-6243-4819-955F-5378A3B35780}"/>
    <cellStyle name="Percent 2 5 3 2 3 2 2 2" xfId="40728" xr:uid="{94DF6230-D9D3-4F2B-B3B3-6C7D2F3AA6B8}"/>
    <cellStyle name="Percent 2 5 3 2 3 2 2 3" xfId="55612" xr:uid="{382BF549-D3CD-4D4E-9706-BE289E831D3B}"/>
    <cellStyle name="Percent 2 5 3 2 3 2 3" xfId="20192" xr:uid="{92B085AE-3351-42F0-B6AF-8C43031FE93A}"/>
    <cellStyle name="Percent 2 5 3 2 3 2 4" xfId="33882" xr:uid="{D20A661F-CEAF-4F57-9C91-301055845DC2}"/>
    <cellStyle name="Percent 2 5 3 2 3 2 5" xfId="48766" xr:uid="{E92F3161-34A4-43CE-AB1D-614667D34752}"/>
    <cellStyle name="Percent 2 5 3 2 3 3" xfId="23614" xr:uid="{EC8C5508-0C2F-4F55-86B6-7BADA0AC918B}"/>
    <cellStyle name="Percent 2 5 3 2 3 3 2" xfId="37306" xr:uid="{9150AD00-6751-4949-8031-AC1F9CD6F1EE}"/>
    <cellStyle name="Percent 2 5 3 2 3 3 3" xfId="52190" xr:uid="{021589D7-EE02-4BB2-A4F6-3C4FEB9E0389}"/>
    <cellStyle name="Percent 2 5 3 2 3 4" xfId="16770" xr:uid="{6A882AA3-FBA8-4EDA-95A1-D8B8CFD5EEAF}"/>
    <cellStyle name="Percent 2 5 3 2 3 5" xfId="30460" xr:uid="{A2E56007-754F-4105-85C4-18E50ABA1CC4}"/>
    <cellStyle name="Percent 2 5 3 2 3 6" xfId="45344" xr:uid="{2B6FB480-FC1C-4E12-BD4D-CA5914C4ABAA}"/>
    <cellStyle name="Percent 2 5 3 2 4" xfId="11634" xr:uid="{962665ED-B269-47B3-B355-A58002EE0132}"/>
    <cellStyle name="Percent 2 5 3 2 4 2" xfId="25324" xr:uid="{1FB73E23-AA39-4BA7-ADA1-DE12C7291F51}"/>
    <cellStyle name="Percent 2 5 3 2 4 2 2" xfId="39016" xr:uid="{F79CD7C5-AF52-4785-9C5F-DE4AE7DA70BE}"/>
    <cellStyle name="Percent 2 5 3 2 4 2 3" xfId="53900" xr:uid="{CDD5A3B9-5EBD-453D-A3EA-29FA2741DC51}"/>
    <cellStyle name="Percent 2 5 3 2 4 3" xfId="18480" xr:uid="{82A5EEEE-00AA-47CD-80B7-A7DF54F192F4}"/>
    <cellStyle name="Percent 2 5 3 2 4 4" xfId="32170" xr:uid="{6EE2BE88-21E7-41F6-AF44-1D0C7C7BC2CC}"/>
    <cellStyle name="Percent 2 5 3 2 4 5" xfId="47054" xr:uid="{8B10EC86-2927-401D-958A-F746FB46D49E}"/>
    <cellStyle name="Percent 2 5 3 2 5" xfId="21902" xr:uid="{C640D79A-35AA-4F42-ACD3-137925B9EE90}"/>
    <cellStyle name="Percent 2 5 3 2 5 2" xfId="35594" xr:uid="{50C15D00-DE0E-4F27-99C0-16B302A3E6D8}"/>
    <cellStyle name="Percent 2 5 3 2 5 3" xfId="50478" xr:uid="{0FF391DF-F5AA-4230-9392-73AA87162E06}"/>
    <cellStyle name="Percent 2 5 3 2 6" xfId="15058" xr:uid="{48EF1C5F-ECAA-44F0-8926-6A5C1EA05BC2}"/>
    <cellStyle name="Percent 2 5 3 2 7" xfId="28748" xr:uid="{E3E1EF32-8758-4C24-B193-844D3309B02E}"/>
    <cellStyle name="Percent 2 5 3 2 8" xfId="43632" xr:uid="{CAFA6687-C706-49B2-844B-D6945D4BE386}"/>
    <cellStyle name="Percent 2 5 3 3" xfId="8214" xr:uid="{22A4446C-60C5-4D04-8803-C41863089D3F}"/>
    <cellStyle name="Percent 2 5 3 3 2" xfId="9926" xr:uid="{783C94DF-CEC0-493D-A9A4-BA49A1E03EAB}"/>
    <cellStyle name="Percent 2 5 3 3 2 2" xfId="13348" xr:uid="{C1C641B8-5D93-443D-BA31-A6CF6730F447}"/>
    <cellStyle name="Percent 2 5 3 3 2 2 2" xfId="27038" xr:uid="{37D2D567-0096-41D3-A22B-F1FB8C3CEDAD}"/>
    <cellStyle name="Percent 2 5 3 3 2 2 2 2" xfId="40730" xr:uid="{88427679-BF3E-4670-BC4E-534937578F57}"/>
    <cellStyle name="Percent 2 5 3 3 2 2 2 3" xfId="55614" xr:uid="{916D65BD-598E-4ECF-B4A0-A39FDD2BED46}"/>
    <cellStyle name="Percent 2 5 3 3 2 2 3" xfId="20194" xr:uid="{7C4775A7-66AC-405B-9E45-04AE57BC53F8}"/>
    <cellStyle name="Percent 2 5 3 3 2 2 4" xfId="33884" xr:uid="{C67C8DF6-CF9F-4B9C-BC91-91C16F713090}"/>
    <cellStyle name="Percent 2 5 3 3 2 2 5" xfId="48768" xr:uid="{DCC61B52-430C-46D4-B3FE-0A5FCE8D90C5}"/>
    <cellStyle name="Percent 2 5 3 3 2 3" xfId="23616" xr:uid="{B406E81A-EC00-4C1E-994A-A0A87E8D3DFE}"/>
    <cellStyle name="Percent 2 5 3 3 2 3 2" xfId="37308" xr:uid="{E77A7B45-E247-4856-91F6-4488FD3C64CB}"/>
    <cellStyle name="Percent 2 5 3 3 2 3 3" xfId="52192" xr:uid="{F09CEC2A-7F71-46FE-B442-845FF7821F2C}"/>
    <cellStyle name="Percent 2 5 3 3 2 4" xfId="16772" xr:uid="{2CC0780A-EF36-4A79-9580-62DF97215C8D}"/>
    <cellStyle name="Percent 2 5 3 3 2 5" xfId="30462" xr:uid="{342D1913-E0AF-4F28-9825-7F67918A043E}"/>
    <cellStyle name="Percent 2 5 3 3 2 6" xfId="45346" xr:uid="{F80382FC-BBCD-4756-AB98-DCBA5DF75B75}"/>
    <cellStyle name="Percent 2 5 3 3 3" xfId="11636" xr:uid="{B99BAACE-5C1F-4043-971F-5E6064E942DC}"/>
    <cellStyle name="Percent 2 5 3 3 3 2" xfId="25326" xr:uid="{62BC26E6-D048-4548-9841-0C3B4690AF89}"/>
    <cellStyle name="Percent 2 5 3 3 3 2 2" xfId="39018" xr:uid="{92DDF48F-3B19-43E7-96FB-4CF57B62CE1A}"/>
    <cellStyle name="Percent 2 5 3 3 3 2 3" xfId="53902" xr:uid="{86CDE111-41F1-4FF7-9963-7BDC63E338AC}"/>
    <cellStyle name="Percent 2 5 3 3 3 3" xfId="18482" xr:uid="{A6D15624-0B4C-4746-863E-33A1C86CD035}"/>
    <cellStyle name="Percent 2 5 3 3 3 4" xfId="32172" xr:uid="{0F881CF0-A738-4867-B9F8-0307369C5246}"/>
    <cellStyle name="Percent 2 5 3 3 3 5" xfId="47056" xr:uid="{EBE26DA3-0B05-48B8-9B05-BE027634F8C9}"/>
    <cellStyle name="Percent 2 5 3 3 4" xfId="21904" xr:uid="{5EF2BD09-3176-4133-8A19-74F1C9C5776B}"/>
    <cellStyle name="Percent 2 5 3 3 4 2" xfId="35596" xr:uid="{B6D69C47-4D08-4FAF-BE17-0DB4FA82C36E}"/>
    <cellStyle name="Percent 2 5 3 3 4 3" xfId="50480" xr:uid="{3767D6C8-29E8-4292-90B2-CF6B6A89B093}"/>
    <cellStyle name="Percent 2 5 3 3 5" xfId="15060" xr:uid="{A9F6C113-0433-4115-9AE9-2AAD9874319D}"/>
    <cellStyle name="Percent 2 5 3 3 6" xfId="28750" xr:uid="{C89C5ED5-0154-4FE8-9AD5-5A8839CAD334}"/>
    <cellStyle name="Percent 2 5 3 3 7" xfId="43634" xr:uid="{FFBBAEDA-8423-49A2-B6A2-90FAA6CC560A}"/>
    <cellStyle name="Percent 2 5 3 4" xfId="8215" xr:uid="{2F4B2D31-A2A5-4ECF-A33D-73F8B83EF020}"/>
    <cellStyle name="Percent 2 5 3 4 2" xfId="9927" xr:uid="{8327F41C-F67E-4999-AAA8-45B133E4EFBD}"/>
    <cellStyle name="Percent 2 5 3 4 2 2" xfId="13349" xr:uid="{E2C60F7F-8FA2-4FBB-83A3-A4A5836E259C}"/>
    <cellStyle name="Percent 2 5 3 4 2 2 2" xfId="27039" xr:uid="{D0F513FE-51F1-4BD4-BFA3-D95489DD80F5}"/>
    <cellStyle name="Percent 2 5 3 4 2 2 2 2" xfId="40731" xr:uid="{6624C429-FFA6-4983-B2C2-84A84D2B2AD6}"/>
    <cellStyle name="Percent 2 5 3 4 2 2 2 3" xfId="55615" xr:uid="{1E13031A-826A-45D3-9A69-9003F8A59C77}"/>
    <cellStyle name="Percent 2 5 3 4 2 2 3" xfId="20195" xr:uid="{7415E39E-6D45-4726-B02A-64F40490C713}"/>
    <cellStyle name="Percent 2 5 3 4 2 2 4" xfId="33885" xr:uid="{24E2C6A5-4D13-4F52-8300-C70DBBA6B78C}"/>
    <cellStyle name="Percent 2 5 3 4 2 2 5" xfId="48769" xr:uid="{2C94D73B-DB34-4462-8F81-24BC71EB0297}"/>
    <cellStyle name="Percent 2 5 3 4 2 3" xfId="23617" xr:uid="{F70CE8E4-BCB9-471D-BA50-D5E3CE37DD98}"/>
    <cellStyle name="Percent 2 5 3 4 2 3 2" xfId="37309" xr:uid="{2D788F8C-91F1-4178-80FF-0A53CFA0ED3C}"/>
    <cellStyle name="Percent 2 5 3 4 2 3 3" xfId="52193" xr:uid="{F8F9F727-9D1C-49F0-84EB-8CB4FC2A2F08}"/>
    <cellStyle name="Percent 2 5 3 4 2 4" xfId="16773" xr:uid="{9A522B0F-7A6F-46DA-827A-AD4208787DD8}"/>
    <cellStyle name="Percent 2 5 3 4 2 5" xfId="30463" xr:uid="{02E6A67F-078E-48AB-91DC-B493C681FC5C}"/>
    <cellStyle name="Percent 2 5 3 4 2 6" xfId="45347" xr:uid="{E3EEE302-BB5E-4094-8E69-A52CC69B2ACA}"/>
    <cellStyle name="Percent 2 5 3 4 3" xfId="11637" xr:uid="{BB613803-7D7C-47DB-A400-E86B1AC75776}"/>
    <cellStyle name="Percent 2 5 3 4 3 2" xfId="25327" xr:uid="{0F774C08-EB97-4133-B797-2A60064FFA32}"/>
    <cellStyle name="Percent 2 5 3 4 3 2 2" xfId="39019" xr:uid="{46A5AEE3-5DE7-4470-B40E-AA13A49893C2}"/>
    <cellStyle name="Percent 2 5 3 4 3 2 3" xfId="53903" xr:uid="{8AC6005F-B335-48E2-A8E6-C16525491597}"/>
    <cellStyle name="Percent 2 5 3 4 3 3" xfId="18483" xr:uid="{F13C5ADA-192F-476C-9ADB-21D03F186F3E}"/>
    <cellStyle name="Percent 2 5 3 4 3 4" xfId="32173" xr:uid="{746A3A10-98B1-4214-AA6C-C5DC6B2535C8}"/>
    <cellStyle name="Percent 2 5 3 4 3 5" xfId="47057" xr:uid="{0596C3B7-A1F3-4607-A577-5BCEC556081B}"/>
    <cellStyle name="Percent 2 5 3 4 4" xfId="21905" xr:uid="{5CEBA7A4-D0BD-4B4E-ACB3-08ECDD1ED5A6}"/>
    <cellStyle name="Percent 2 5 3 4 4 2" xfId="35597" xr:uid="{1462F8C3-EAB1-4358-A6A0-A728EC6A8989}"/>
    <cellStyle name="Percent 2 5 3 4 4 3" xfId="50481" xr:uid="{78E33B4E-AF03-4530-8E8B-47B60B6EBF05}"/>
    <cellStyle name="Percent 2 5 3 4 5" xfId="15061" xr:uid="{EDAE8130-A96F-4CAD-ACA9-7787C904F21A}"/>
    <cellStyle name="Percent 2 5 3 4 6" xfId="28751" xr:uid="{1F00B2DE-61AA-432E-BC2D-EEFF08A7DCF8}"/>
    <cellStyle name="Percent 2 5 3 4 7" xfId="43635" xr:uid="{878B7B32-5799-4DD4-B66E-C786274AF226}"/>
    <cellStyle name="Percent 2 5 3 5" xfId="9923" xr:uid="{CDA6BF51-6C62-4F8A-95C2-62D157405D34}"/>
    <cellStyle name="Percent 2 5 3 5 2" xfId="13345" xr:uid="{FC7A017B-377D-4DC2-91CA-12605A8CB1CC}"/>
    <cellStyle name="Percent 2 5 3 5 2 2" xfId="27035" xr:uid="{54DC6D2C-1513-49C7-B628-CD8092B9078B}"/>
    <cellStyle name="Percent 2 5 3 5 2 2 2" xfId="40727" xr:uid="{92864C49-3D30-456F-A5D6-040FAB237B3A}"/>
    <cellStyle name="Percent 2 5 3 5 2 2 3" xfId="55611" xr:uid="{835C062A-4F4D-4017-8A88-947C6DE7B92B}"/>
    <cellStyle name="Percent 2 5 3 5 2 3" xfId="20191" xr:uid="{E083F651-22E7-4DA9-9CCD-C8DB3CAA239E}"/>
    <cellStyle name="Percent 2 5 3 5 2 4" xfId="33881" xr:uid="{23D62B15-87DE-4ED7-9686-761C299D4F84}"/>
    <cellStyle name="Percent 2 5 3 5 2 5" xfId="48765" xr:uid="{C4FCB1A8-BB4A-4998-B776-1C4AB5AD7A04}"/>
    <cellStyle name="Percent 2 5 3 5 3" xfId="23613" xr:uid="{CC066008-A4CF-4CEB-9C77-52B569187D39}"/>
    <cellStyle name="Percent 2 5 3 5 3 2" xfId="37305" xr:uid="{B5F2E10F-28D2-4766-8A77-E2DC60D28328}"/>
    <cellStyle name="Percent 2 5 3 5 3 3" xfId="52189" xr:uid="{68A13587-9EEB-47EE-8C7F-2C37EBA06217}"/>
    <cellStyle name="Percent 2 5 3 5 4" xfId="16769" xr:uid="{1C15DE94-5B15-4E4D-B564-58A39CC8B4A4}"/>
    <cellStyle name="Percent 2 5 3 5 5" xfId="30459" xr:uid="{99009466-F4B2-4097-85B2-250F8EB826F4}"/>
    <cellStyle name="Percent 2 5 3 5 6" xfId="45343" xr:uid="{FBF739A1-240C-4A5C-9CEC-FE51FEBB62C1}"/>
    <cellStyle name="Percent 2 5 3 6" xfId="11633" xr:uid="{591E4ACE-675C-48CF-BBBD-8F081B3074DE}"/>
    <cellStyle name="Percent 2 5 3 6 2" xfId="25323" xr:uid="{B3A2FFC5-A1A7-40CE-9490-7F50BA660822}"/>
    <cellStyle name="Percent 2 5 3 6 2 2" xfId="39015" xr:uid="{EE98880C-7909-4BB0-B44C-B8A920D705BD}"/>
    <cellStyle name="Percent 2 5 3 6 2 3" xfId="53899" xr:uid="{BE7824DE-1F44-4AF8-BB17-2D9CA971C295}"/>
    <cellStyle name="Percent 2 5 3 6 3" xfId="18479" xr:uid="{8B47E2E7-331F-4DB9-8665-89E988F826E8}"/>
    <cellStyle name="Percent 2 5 3 6 4" xfId="32169" xr:uid="{3D0B01F3-0536-4C94-937D-23EC0A9BBCB7}"/>
    <cellStyle name="Percent 2 5 3 6 5" xfId="47053" xr:uid="{6FCDCBDD-8DDA-45F3-BADD-906BF8C336F0}"/>
    <cellStyle name="Percent 2 5 3 7" xfId="21901" xr:uid="{0760040A-A9D1-420E-B2C8-8893A013AFE5}"/>
    <cellStyle name="Percent 2 5 3 7 2" xfId="35593" xr:uid="{5396983E-65F3-4741-96D3-7C6FB4E71670}"/>
    <cellStyle name="Percent 2 5 3 7 3" xfId="50477" xr:uid="{A5876402-4A78-4C04-B136-3BD6B53D3189}"/>
    <cellStyle name="Percent 2 5 3 8" xfId="15057" xr:uid="{3C600B18-86EF-4707-BDFF-78C9546E864D}"/>
    <cellStyle name="Percent 2 5 3 9" xfId="28747" xr:uid="{E4AD0BCF-3C18-411C-B3A5-6E8E5A770C05}"/>
    <cellStyle name="Percent 2 5 4" xfId="8216" xr:uid="{26122ACB-311E-462C-8E19-31FD6B6F1198}"/>
    <cellStyle name="Percent 2 5 4 2" xfId="8217" xr:uid="{BF5B0B25-5FF3-4B2D-AE29-A18B011B1980}"/>
    <cellStyle name="Percent 2 5 4 2 2" xfId="9929" xr:uid="{1FDDF5CC-2190-4DD8-99A8-85B2CB5D1ADC}"/>
    <cellStyle name="Percent 2 5 4 2 2 2" xfId="13351" xr:uid="{434C848D-F794-418D-9BC1-35A4ACEA676B}"/>
    <cellStyle name="Percent 2 5 4 2 2 2 2" xfId="27041" xr:uid="{57F632F4-8F50-4C16-97B2-2EA22487DDFA}"/>
    <cellStyle name="Percent 2 5 4 2 2 2 2 2" xfId="40733" xr:uid="{B2FAB506-518C-4E35-ADDB-8D2B448F8FEF}"/>
    <cellStyle name="Percent 2 5 4 2 2 2 2 3" xfId="55617" xr:uid="{3C3522E8-DE66-4BCF-9029-8211A0B68674}"/>
    <cellStyle name="Percent 2 5 4 2 2 2 3" xfId="20197" xr:uid="{76B4BA2F-532E-4BB8-8D31-0F7818106547}"/>
    <cellStyle name="Percent 2 5 4 2 2 2 4" xfId="33887" xr:uid="{1774BE42-0D31-4242-AECF-C4431F031DD0}"/>
    <cellStyle name="Percent 2 5 4 2 2 2 5" xfId="48771" xr:uid="{A9DDE632-D59B-47D2-8B83-C2ED755A1C4B}"/>
    <cellStyle name="Percent 2 5 4 2 2 3" xfId="23619" xr:uid="{6FB5D823-5236-4F38-8B81-96B3CDA1AA21}"/>
    <cellStyle name="Percent 2 5 4 2 2 3 2" xfId="37311" xr:uid="{7235BBE0-5EEE-4513-BA2C-5C2250CE75FD}"/>
    <cellStyle name="Percent 2 5 4 2 2 3 3" xfId="52195" xr:uid="{342CE27D-263F-4301-B576-E0DC5288082E}"/>
    <cellStyle name="Percent 2 5 4 2 2 4" xfId="16775" xr:uid="{6603C100-1B7C-4EA0-A239-0EA925261D67}"/>
    <cellStyle name="Percent 2 5 4 2 2 5" xfId="30465" xr:uid="{712B57AB-D908-4A64-8D0E-AE43FADE9BC4}"/>
    <cellStyle name="Percent 2 5 4 2 2 6" xfId="45349" xr:uid="{BD857BAE-5F72-4CEB-8BF0-1EB759DC9277}"/>
    <cellStyle name="Percent 2 5 4 2 3" xfId="11639" xr:uid="{87A97340-5F1F-4615-8AD8-1CA5B7AC8F62}"/>
    <cellStyle name="Percent 2 5 4 2 3 2" xfId="25329" xr:uid="{74CD6A6C-F2C1-4A11-AEA1-C72F82C91E35}"/>
    <cellStyle name="Percent 2 5 4 2 3 2 2" xfId="39021" xr:uid="{B70BCB65-E5F8-40ED-B18C-AD21E4C3A427}"/>
    <cellStyle name="Percent 2 5 4 2 3 2 3" xfId="53905" xr:uid="{0087FAE2-767D-4311-A327-A28999415D41}"/>
    <cellStyle name="Percent 2 5 4 2 3 3" xfId="18485" xr:uid="{CB58622B-C268-4D41-B0FA-A16AAF8E9C97}"/>
    <cellStyle name="Percent 2 5 4 2 3 4" xfId="32175" xr:uid="{C2F3A162-7803-4C42-8B23-334B9A67239C}"/>
    <cellStyle name="Percent 2 5 4 2 3 5" xfId="47059" xr:uid="{934B9E19-A2C0-421B-965E-8520DBDBD12A}"/>
    <cellStyle name="Percent 2 5 4 2 4" xfId="21907" xr:uid="{5D7DCB1D-631D-4D41-BCB8-8D2326C537C1}"/>
    <cellStyle name="Percent 2 5 4 2 4 2" xfId="35599" xr:uid="{503F0FC1-4DCA-457B-84D6-0501AD65227E}"/>
    <cellStyle name="Percent 2 5 4 2 4 3" xfId="50483" xr:uid="{8E8D838D-898C-45B3-BB00-B47C70070581}"/>
    <cellStyle name="Percent 2 5 4 2 5" xfId="15063" xr:uid="{736B3AEA-85AC-4460-9777-7AFCAA325F41}"/>
    <cellStyle name="Percent 2 5 4 2 6" xfId="28753" xr:uid="{F2FCF9F3-686D-4A70-A8E1-0CE80303A9AA}"/>
    <cellStyle name="Percent 2 5 4 2 7" xfId="43637" xr:uid="{6CA1F8A6-4A71-4540-8799-137D4AE96DCA}"/>
    <cellStyle name="Percent 2 5 4 3" xfId="9928" xr:uid="{A09D7565-710D-430E-959E-3FD4E5270406}"/>
    <cellStyle name="Percent 2 5 4 3 2" xfId="13350" xr:uid="{E7B44891-C00C-40A0-9693-87C4A8173EDE}"/>
    <cellStyle name="Percent 2 5 4 3 2 2" xfId="27040" xr:uid="{4B92BCB6-7A95-4B5A-9A7A-DDD4AE6F7756}"/>
    <cellStyle name="Percent 2 5 4 3 2 2 2" xfId="40732" xr:uid="{92DF37CD-7A3F-42F5-A19F-72014FCA4C90}"/>
    <cellStyle name="Percent 2 5 4 3 2 2 3" xfId="55616" xr:uid="{160BA73C-A413-4112-A125-5DECCFCF8001}"/>
    <cellStyle name="Percent 2 5 4 3 2 3" xfId="20196" xr:uid="{CC9ADE74-95FD-4935-B27E-720483100183}"/>
    <cellStyle name="Percent 2 5 4 3 2 4" xfId="33886" xr:uid="{E7BB9194-9E53-4C2E-9EBE-8A0D8089AB1F}"/>
    <cellStyle name="Percent 2 5 4 3 2 5" xfId="48770" xr:uid="{3751A58E-C419-42D1-A1B4-C64700687FB5}"/>
    <cellStyle name="Percent 2 5 4 3 3" xfId="23618" xr:uid="{B9BA6ABE-A1FC-4DB1-B852-F524CAE53293}"/>
    <cellStyle name="Percent 2 5 4 3 3 2" xfId="37310" xr:uid="{AF691815-7EF2-4682-AE60-BD1B8520179E}"/>
    <cellStyle name="Percent 2 5 4 3 3 3" xfId="52194" xr:uid="{E6C8E3FF-6C75-47F1-A156-356AA9B5714F}"/>
    <cellStyle name="Percent 2 5 4 3 4" xfId="16774" xr:uid="{63F89334-4360-46F9-939F-B0A7E750CEC4}"/>
    <cellStyle name="Percent 2 5 4 3 5" xfId="30464" xr:uid="{671E5F07-FA99-47AE-91A0-7463DDFD8BFF}"/>
    <cellStyle name="Percent 2 5 4 3 6" xfId="45348" xr:uid="{4B7C212A-2E45-4244-9803-CED108148BE9}"/>
    <cellStyle name="Percent 2 5 4 4" xfId="11638" xr:uid="{50BD9952-5972-49CB-B023-8C2DD4979278}"/>
    <cellStyle name="Percent 2 5 4 4 2" xfId="25328" xr:uid="{C0A6EE4A-F092-4E5D-A576-B450CA35751F}"/>
    <cellStyle name="Percent 2 5 4 4 2 2" xfId="39020" xr:uid="{DCBA76A5-FAC5-4564-B14A-914CCD78F053}"/>
    <cellStyle name="Percent 2 5 4 4 2 3" xfId="53904" xr:uid="{62F0C4FB-E323-4435-ADAD-2E762F22242F}"/>
    <cellStyle name="Percent 2 5 4 4 3" xfId="18484" xr:uid="{56A99304-A086-463B-9C29-1A33B75A1E22}"/>
    <cellStyle name="Percent 2 5 4 4 4" xfId="32174" xr:uid="{27651121-E2DA-4251-A8EB-2F881EEA6B88}"/>
    <cellStyle name="Percent 2 5 4 4 5" xfId="47058" xr:uid="{127637E4-5022-40CB-A018-F39BC78B50E3}"/>
    <cellStyle name="Percent 2 5 4 5" xfId="21906" xr:uid="{AEA43CEA-E53D-497F-ADA4-29DB62AB91A6}"/>
    <cellStyle name="Percent 2 5 4 5 2" xfId="35598" xr:uid="{4ABC7A33-D2D7-4B27-A15A-A7E6E0C52E1F}"/>
    <cellStyle name="Percent 2 5 4 5 3" xfId="50482" xr:uid="{3F02E2F2-FAD2-4F18-AF45-F9199E58E7B7}"/>
    <cellStyle name="Percent 2 5 4 6" xfId="15062" xr:uid="{D9D6D30B-674C-406B-B08E-109C8E354724}"/>
    <cellStyle name="Percent 2 5 4 7" xfId="28752" xr:uid="{750552BB-FAAC-405D-B0B3-ACDC7C091A74}"/>
    <cellStyle name="Percent 2 5 4 8" xfId="43636" xr:uid="{809CF52F-F13D-407B-B6DE-935FC83D7BBA}"/>
    <cellStyle name="Percent 2 5 5" xfId="8218" xr:uid="{25163DA5-C7C8-4D76-B072-685BC0A9C919}"/>
    <cellStyle name="Percent 2 5 5 2" xfId="9930" xr:uid="{E0305381-204C-4839-83C5-8B7614D235B1}"/>
    <cellStyle name="Percent 2 5 5 2 2" xfId="13352" xr:uid="{9FE4AF61-A419-4953-B2D6-BCE5ABCB496F}"/>
    <cellStyle name="Percent 2 5 5 2 2 2" xfId="27042" xr:uid="{A16EDC3E-DBAE-41FB-B357-DD7FD09D92D4}"/>
    <cellStyle name="Percent 2 5 5 2 2 2 2" xfId="40734" xr:uid="{E6CF5D68-7C58-49AF-B5E9-EF61ECED6DBC}"/>
    <cellStyle name="Percent 2 5 5 2 2 2 3" xfId="55618" xr:uid="{6FF7BF9A-4B89-42C4-BB98-A58D7130143A}"/>
    <cellStyle name="Percent 2 5 5 2 2 3" xfId="20198" xr:uid="{4D296CF5-BB52-4B42-BB54-863153808691}"/>
    <cellStyle name="Percent 2 5 5 2 2 4" xfId="33888" xr:uid="{82726E87-C122-4873-8785-78D2B5EC0BAA}"/>
    <cellStyle name="Percent 2 5 5 2 2 5" xfId="48772" xr:uid="{84FCA533-26A4-40F3-82D7-997F8F5CB1C7}"/>
    <cellStyle name="Percent 2 5 5 2 3" xfId="23620" xr:uid="{2AE8F7C0-1078-4FCB-9379-50AEF8DAEB60}"/>
    <cellStyle name="Percent 2 5 5 2 3 2" xfId="37312" xr:uid="{CAE97B87-2A0F-4ED7-A696-FB84C4F4F72C}"/>
    <cellStyle name="Percent 2 5 5 2 3 3" xfId="52196" xr:uid="{E4027FF4-3680-4918-BF49-8F7A587E8D24}"/>
    <cellStyle name="Percent 2 5 5 2 4" xfId="16776" xr:uid="{2C345B34-3F37-4648-AAB7-92EE27BD97C9}"/>
    <cellStyle name="Percent 2 5 5 2 5" xfId="30466" xr:uid="{D04BF8B0-F664-44E2-882B-E4AD7F46BADC}"/>
    <cellStyle name="Percent 2 5 5 2 6" xfId="45350" xr:uid="{9E0E9272-F808-4E1F-AA34-A950A2845419}"/>
    <cellStyle name="Percent 2 5 5 3" xfId="11640" xr:uid="{AED85D7E-343D-4D9D-AE1A-E525B798007A}"/>
    <cellStyle name="Percent 2 5 5 3 2" xfId="25330" xr:uid="{80567553-3056-401B-974E-0A2E6C76762A}"/>
    <cellStyle name="Percent 2 5 5 3 2 2" xfId="39022" xr:uid="{F3708F7C-E628-49F1-B6AD-0A2C39955888}"/>
    <cellStyle name="Percent 2 5 5 3 2 3" xfId="53906" xr:uid="{7FB9F207-E231-46A2-B11E-E62D26E44F8D}"/>
    <cellStyle name="Percent 2 5 5 3 3" xfId="18486" xr:uid="{E856B9A0-0BD6-4CFD-A924-2D62112FB8AE}"/>
    <cellStyle name="Percent 2 5 5 3 4" xfId="32176" xr:uid="{2B7F23B2-7AE9-4372-8E98-574971BF9CC4}"/>
    <cellStyle name="Percent 2 5 5 3 5" xfId="47060" xr:uid="{BDD7D27D-A499-40F8-8E53-BE23BD10D6F7}"/>
    <cellStyle name="Percent 2 5 5 4" xfId="21908" xr:uid="{11E0111C-503E-4F76-B5A2-E08D843E289E}"/>
    <cellStyle name="Percent 2 5 5 4 2" xfId="35600" xr:uid="{1F353CFC-77DB-4886-BA4E-35D55D03032E}"/>
    <cellStyle name="Percent 2 5 5 4 3" xfId="50484" xr:uid="{853CED05-099C-4DD0-9CC9-81F8FDE40183}"/>
    <cellStyle name="Percent 2 5 5 5" xfId="15064" xr:uid="{339A97B1-0EBE-40FA-B8BD-C9B3DA250E22}"/>
    <cellStyle name="Percent 2 5 5 6" xfId="28754" xr:uid="{3964B7B6-7E71-4BF1-A00B-3C172484F0D2}"/>
    <cellStyle name="Percent 2 5 5 7" xfId="43638" xr:uid="{6F283CFB-D4C0-4A46-B9A0-19F21BE2B5B8}"/>
    <cellStyle name="Percent 2 5 6" xfId="8219" xr:uid="{5677B41A-AC52-4249-A742-3ABD3A872664}"/>
    <cellStyle name="Percent 2 5 6 2" xfId="9931" xr:uid="{8C161DC6-1781-4C67-A26E-DD7D26A9335B}"/>
    <cellStyle name="Percent 2 5 6 2 2" xfId="13353" xr:uid="{FA667FEB-498D-4536-9B7A-D01A2828C5BB}"/>
    <cellStyle name="Percent 2 5 6 2 2 2" xfId="27043" xr:uid="{927CF2FB-C870-4629-92F9-E3343AA8A064}"/>
    <cellStyle name="Percent 2 5 6 2 2 2 2" xfId="40735" xr:uid="{EEF48B84-8657-4B04-B084-3DB209FBB524}"/>
    <cellStyle name="Percent 2 5 6 2 2 2 3" xfId="55619" xr:uid="{CBD2838F-B95E-4C2E-9BED-37C2E57F8F6D}"/>
    <cellStyle name="Percent 2 5 6 2 2 3" xfId="20199" xr:uid="{99B4095B-3B85-4D4B-9135-D105F4DA81B2}"/>
    <cellStyle name="Percent 2 5 6 2 2 4" xfId="33889" xr:uid="{641EEFC6-E2D4-41FC-A0D0-9D6016BBBE7C}"/>
    <cellStyle name="Percent 2 5 6 2 2 5" xfId="48773" xr:uid="{215D1093-8993-4DC5-88F1-C5EE42931EEF}"/>
    <cellStyle name="Percent 2 5 6 2 3" xfId="23621" xr:uid="{E658961C-C8D9-48DF-9ADD-6D2E0662DD75}"/>
    <cellStyle name="Percent 2 5 6 2 3 2" xfId="37313" xr:uid="{79A38A44-FE46-4134-951C-6BBAF6E7C670}"/>
    <cellStyle name="Percent 2 5 6 2 3 3" xfId="52197" xr:uid="{75AEDA89-F0C2-4376-A1E6-3D93C2672267}"/>
    <cellStyle name="Percent 2 5 6 2 4" xfId="16777" xr:uid="{D8A110C2-C984-4384-BAC4-E9DBE333FA3F}"/>
    <cellStyle name="Percent 2 5 6 2 5" xfId="30467" xr:uid="{5E33BFEE-21B3-488C-85E1-D69B5A7B08EA}"/>
    <cellStyle name="Percent 2 5 6 2 6" xfId="45351" xr:uid="{188AC8BB-9ABB-40E8-8910-A367EEFAE99B}"/>
    <cellStyle name="Percent 2 5 6 3" xfId="11641" xr:uid="{A5A1CE7F-86F9-4DEA-B8EF-C6636E69E8C7}"/>
    <cellStyle name="Percent 2 5 6 3 2" xfId="25331" xr:uid="{8C7F68AD-B9B1-43EF-943E-CDE782FA798C}"/>
    <cellStyle name="Percent 2 5 6 3 2 2" xfId="39023" xr:uid="{2AE848B2-5FA2-41AD-A11B-C06A698E835F}"/>
    <cellStyle name="Percent 2 5 6 3 2 3" xfId="53907" xr:uid="{CC1A8753-A415-43C9-B892-8BF1C716A2F3}"/>
    <cellStyle name="Percent 2 5 6 3 3" xfId="18487" xr:uid="{6DE166AF-6907-4AA2-AA68-4713BDBDF890}"/>
    <cellStyle name="Percent 2 5 6 3 4" xfId="32177" xr:uid="{28B16020-10EA-4430-AB73-B4F3AD885758}"/>
    <cellStyle name="Percent 2 5 6 3 5" xfId="47061" xr:uid="{07F42405-6513-43CD-A1D0-B0EE4ACE17CE}"/>
    <cellStyle name="Percent 2 5 6 4" xfId="21909" xr:uid="{99A0229D-FC61-4BC1-90B9-B5D11DCC2347}"/>
    <cellStyle name="Percent 2 5 6 4 2" xfId="35601" xr:uid="{F6D9A9AE-0B10-4152-99F6-FA44174E3D8D}"/>
    <cellStyle name="Percent 2 5 6 4 3" xfId="50485" xr:uid="{D10FA19C-4AF6-4D1E-B1D0-BF1EC11711EA}"/>
    <cellStyle name="Percent 2 5 6 5" xfId="15065" xr:uid="{CFEB8B0E-8AE1-4BB7-A2DB-60B4824FB4C1}"/>
    <cellStyle name="Percent 2 5 6 6" xfId="28755" xr:uid="{FEACD700-5744-4CFC-9C2B-92E349738CA6}"/>
    <cellStyle name="Percent 2 5 6 7" xfId="43639" xr:uid="{D86029CC-F49C-4251-99AE-B73BE6945299}"/>
    <cellStyle name="Percent 2 5 7" xfId="9917" xr:uid="{AD7622D0-1277-4063-B0D5-5669CFF68907}"/>
    <cellStyle name="Percent 2 5 7 2" xfId="13339" xr:uid="{D57ABAA1-86D6-46B0-9E26-B1062FCE5FEE}"/>
    <cellStyle name="Percent 2 5 7 2 2" xfId="27029" xr:uid="{77C4D312-AA4E-4141-926A-1D5782630744}"/>
    <cellStyle name="Percent 2 5 7 2 2 2" xfId="40721" xr:uid="{8B535BF3-A4BD-497C-81F5-90F4C8DDAA85}"/>
    <cellStyle name="Percent 2 5 7 2 2 3" xfId="55605" xr:uid="{3A48B6E2-E3D3-4FAC-9966-0A219EEA8A7D}"/>
    <cellStyle name="Percent 2 5 7 2 3" xfId="20185" xr:uid="{00893F85-771F-4C86-B1FE-D0C39B4BD97D}"/>
    <cellStyle name="Percent 2 5 7 2 4" xfId="33875" xr:uid="{2B25C6F4-7D09-4FF5-A7F7-A1679FCB7F1B}"/>
    <cellStyle name="Percent 2 5 7 2 5" xfId="48759" xr:uid="{52CD855A-72C6-4E40-90B6-F1AE37C6A12A}"/>
    <cellStyle name="Percent 2 5 7 3" xfId="23607" xr:uid="{ADB24E39-4D5B-454A-AE1F-F377F1D8F2B0}"/>
    <cellStyle name="Percent 2 5 7 3 2" xfId="37299" xr:uid="{6F1EF9D3-8857-433B-B490-29D331450B4E}"/>
    <cellStyle name="Percent 2 5 7 3 3" xfId="52183" xr:uid="{0610BC01-743F-403D-9A54-E0BC32E9C742}"/>
    <cellStyle name="Percent 2 5 7 4" xfId="16763" xr:uid="{A92FAD15-F93E-4BD1-9B0E-9996ED3936A0}"/>
    <cellStyle name="Percent 2 5 7 5" xfId="30453" xr:uid="{30DB95C8-72A6-40B6-8183-D69C375EC49F}"/>
    <cellStyle name="Percent 2 5 7 6" xfId="45337" xr:uid="{D2051FE4-9841-4224-9FCA-86C728CE94FD}"/>
    <cellStyle name="Percent 2 5 8" xfId="11627" xr:uid="{E9141BED-9701-48A1-9FE2-87C6B4354D32}"/>
    <cellStyle name="Percent 2 5 8 2" xfId="25317" xr:uid="{6A581525-888E-4303-99C6-B89A0AED03E5}"/>
    <cellStyle name="Percent 2 5 8 2 2" xfId="39009" xr:uid="{DB3AEAB7-A1A5-4AD9-8A07-A55D62BF0C12}"/>
    <cellStyle name="Percent 2 5 8 2 3" xfId="53893" xr:uid="{E6E6838A-5D5A-4A45-8BB9-11FD0E0E1E28}"/>
    <cellStyle name="Percent 2 5 8 3" xfId="18473" xr:uid="{28EF9527-8221-4005-898D-CBEAA4173D10}"/>
    <cellStyle name="Percent 2 5 8 4" xfId="32163" xr:uid="{EC4B0D48-04EB-4A7D-B694-80F97889BE9F}"/>
    <cellStyle name="Percent 2 5 8 5" xfId="47047" xr:uid="{F4E25EE0-BAE6-4E45-9297-27155C09241D}"/>
    <cellStyle name="Percent 2 5 9" xfId="21895" xr:uid="{60336F97-D7C7-42BE-A935-1DC42BA35003}"/>
    <cellStyle name="Percent 2 5 9 2" xfId="35587" xr:uid="{AA08BB05-89DE-4CCF-9760-215C220B816E}"/>
    <cellStyle name="Percent 2 5 9 3" xfId="50471" xr:uid="{81A121AD-3665-4A88-9E4E-59EDA91788CE}"/>
    <cellStyle name="Percent 2 6" xfId="8220" xr:uid="{E00F67B0-E377-4486-8805-C526F913CD43}"/>
    <cellStyle name="Percent 2 6 10" xfId="43640" xr:uid="{50DD2D2A-52B9-47DB-9984-4D625062E8B4}"/>
    <cellStyle name="Percent 2 6 2" xfId="8221" xr:uid="{2AD27E10-C296-48B1-9919-D7811C89885B}"/>
    <cellStyle name="Percent 2 6 2 2" xfId="8222" xr:uid="{5C945BE5-34F6-41ED-898B-819E28F70888}"/>
    <cellStyle name="Percent 2 6 2 2 2" xfId="9934" xr:uid="{88F84182-F3FF-4FDE-BD5C-4AF9AD03C4FC}"/>
    <cellStyle name="Percent 2 6 2 2 2 2" xfId="13356" xr:uid="{7BE020A5-6722-40D7-A7A0-381694AEAFA1}"/>
    <cellStyle name="Percent 2 6 2 2 2 2 2" xfId="27046" xr:uid="{5DA3F2F9-0CCD-4014-97A3-4D20F205159C}"/>
    <cellStyle name="Percent 2 6 2 2 2 2 2 2" xfId="40738" xr:uid="{89F2FD98-18DC-42F9-81EA-7CE08237609A}"/>
    <cellStyle name="Percent 2 6 2 2 2 2 2 3" xfId="55622" xr:uid="{3181B947-DA37-4B93-B835-09C90D7C6196}"/>
    <cellStyle name="Percent 2 6 2 2 2 2 3" xfId="20202" xr:uid="{FB2DA999-7558-4D79-81F1-4A210D2FC2A6}"/>
    <cellStyle name="Percent 2 6 2 2 2 2 4" xfId="33892" xr:uid="{04C2E73D-5AEB-4A3A-948F-6699F2C2DCA3}"/>
    <cellStyle name="Percent 2 6 2 2 2 2 5" xfId="48776" xr:uid="{33156604-3990-45A5-9619-D6FA368E1E27}"/>
    <cellStyle name="Percent 2 6 2 2 2 3" xfId="23624" xr:uid="{20AEFA77-F44D-45FC-817F-DFA577A9D7B4}"/>
    <cellStyle name="Percent 2 6 2 2 2 3 2" xfId="37316" xr:uid="{30038482-0BD1-48CE-B7A1-213F8304ED63}"/>
    <cellStyle name="Percent 2 6 2 2 2 3 3" xfId="52200" xr:uid="{881A38FB-FB5C-400E-B1B5-6EBB7E1FE9C6}"/>
    <cellStyle name="Percent 2 6 2 2 2 4" xfId="16780" xr:uid="{3262144F-7139-497A-BB49-3DF75F5F16AA}"/>
    <cellStyle name="Percent 2 6 2 2 2 5" xfId="30470" xr:uid="{314D926B-E436-4906-9AE3-8C253B70B0E8}"/>
    <cellStyle name="Percent 2 6 2 2 2 6" xfId="45354" xr:uid="{A48EA078-0907-4EF6-B0DA-FA3D74181ED0}"/>
    <cellStyle name="Percent 2 6 2 2 3" xfId="11644" xr:uid="{63133DC2-0DD1-46D9-8BFF-DAC3E868055E}"/>
    <cellStyle name="Percent 2 6 2 2 3 2" xfId="25334" xr:uid="{4D18C14F-3FF9-4FD1-8F37-F0CBF309C619}"/>
    <cellStyle name="Percent 2 6 2 2 3 2 2" xfId="39026" xr:uid="{21A3EAA0-C1C6-4E5F-98A8-D127B609B6EF}"/>
    <cellStyle name="Percent 2 6 2 2 3 2 3" xfId="53910" xr:uid="{D7B04CFB-DE0C-466F-8020-2535D06C8105}"/>
    <cellStyle name="Percent 2 6 2 2 3 3" xfId="18490" xr:uid="{52B83DDF-4FC2-43A7-A3F2-FC945E770B97}"/>
    <cellStyle name="Percent 2 6 2 2 3 4" xfId="32180" xr:uid="{509E2875-B430-418D-9087-80F7BA68166F}"/>
    <cellStyle name="Percent 2 6 2 2 3 5" xfId="47064" xr:uid="{28ABBBBC-1CF4-4832-9FB4-1E78A8874E23}"/>
    <cellStyle name="Percent 2 6 2 2 4" xfId="21912" xr:uid="{B8C09117-8865-4848-B285-180F28383C46}"/>
    <cellStyle name="Percent 2 6 2 2 4 2" xfId="35604" xr:uid="{F422D4BD-E523-4AE8-966F-62AF362D1B42}"/>
    <cellStyle name="Percent 2 6 2 2 4 3" xfId="50488" xr:uid="{408168F0-0E08-46EF-8EF7-75BC6BB2E38D}"/>
    <cellStyle name="Percent 2 6 2 2 5" xfId="15068" xr:uid="{44807A50-6A4F-4C43-A673-E85E6E71319D}"/>
    <cellStyle name="Percent 2 6 2 2 6" xfId="28758" xr:uid="{F341E34C-BB03-4DAB-BDE3-8CFB5EC05C53}"/>
    <cellStyle name="Percent 2 6 2 2 7" xfId="43642" xr:uid="{24702CAF-8B95-4AB6-B654-429C54466153}"/>
    <cellStyle name="Percent 2 6 2 3" xfId="9933" xr:uid="{CD3D1EAB-49C5-420A-888B-7FE6ACC6D186}"/>
    <cellStyle name="Percent 2 6 2 3 2" xfId="13355" xr:uid="{6C2E933A-E085-4060-B26E-FBE7C87F6E2A}"/>
    <cellStyle name="Percent 2 6 2 3 2 2" xfId="27045" xr:uid="{F891DAEC-9428-45EF-83F2-BB4D1D89FA18}"/>
    <cellStyle name="Percent 2 6 2 3 2 2 2" xfId="40737" xr:uid="{057DE609-E83C-4B90-9EBF-64E36F61B306}"/>
    <cellStyle name="Percent 2 6 2 3 2 2 3" xfId="55621" xr:uid="{A3F83EA7-C9EA-4BDE-A302-42CCB4D806E9}"/>
    <cellStyle name="Percent 2 6 2 3 2 3" xfId="20201" xr:uid="{4E6391DE-FEF5-4DCE-857F-FC335CA19757}"/>
    <cellStyle name="Percent 2 6 2 3 2 4" xfId="33891" xr:uid="{476E5F72-318F-4620-AC72-2EDD46D18B5D}"/>
    <cellStyle name="Percent 2 6 2 3 2 5" xfId="48775" xr:uid="{7568EB2E-2C7A-464C-AC57-EC2136B03B95}"/>
    <cellStyle name="Percent 2 6 2 3 3" xfId="23623" xr:uid="{37D15838-12B3-4149-B598-903ADB5DFFB0}"/>
    <cellStyle name="Percent 2 6 2 3 3 2" xfId="37315" xr:uid="{CA3B8342-5785-402E-9876-83878499E912}"/>
    <cellStyle name="Percent 2 6 2 3 3 3" xfId="52199" xr:uid="{BF583D19-D78A-4DC9-8162-01BCDEF79036}"/>
    <cellStyle name="Percent 2 6 2 3 4" xfId="16779" xr:uid="{690AB4C0-0D1D-4B22-880F-C0D663DA65A6}"/>
    <cellStyle name="Percent 2 6 2 3 5" xfId="30469" xr:uid="{CB375E2A-C5A2-4ED1-973E-45A99C3E152F}"/>
    <cellStyle name="Percent 2 6 2 3 6" xfId="45353" xr:uid="{F905591E-7DF2-449D-BC4A-AE05B7C8E3AD}"/>
    <cellStyle name="Percent 2 6 2 4" xfId="11643" xr:uid="{4B6CD9DE-5751-4C9E-AF50-B162C9C18674}"/>
    <cellStyle name="Percent 2 6 2 4 2" xfId="25333" xr:uid="{9B9D0DC3-7830-4188-96AD-D3B1374D82E6}"/>
    <cellStyle name="Percent 2 6 2 4 2 2" xfId="39025" xr:uid="{1DD33CFB-87E3-4E72-932A-0E01BCC330DE}"/>
    <cellStyle name="Percent 2 6 2 4 2 3" xfId="53909" xr:uid="{CC0D4353-AD3E-49FA-A59D-D76116933DF7}"/>
    <cellStyle name="Percent 2 6 2 4 3" xfId="18489" xr:uid="{85D6C924-81E2-4688-A952-A16EACD38BB5}"/>
    <cellStyle name="Percent 2 6 2 4 4" xfId="32179" xr:uid="{3E17AFF0-8B9D-4774-A4C9-4D2CF5C2CA4D}"/>
    <cellStyle name="Percent 2 6 2 4 5" xfId="47063" xr:uid="{327C1E46-9E0F-4D3E-97ED-B69E6D888586}"/>
    <cellStyle name="Percent 2 6 2 5" xfId="21911" xr:uid="{85535061-74CE-41E7-A5D2-1C5CA7865EF5}"/>
    <cellStyle name="Percent 2 6 2 5 2" xfId="35603" xr:uid="{5D117547-DBFF-472F-9A03-B35A52BF25CE}"/>
    <cellStyle name="Percent 2 6 2 5 3" xfId="50487" xr:uid="{D6C0E4B8-C322-4E2F-9972-E70672065E70}"/>
    <cellStyle name="Percent 2 6 2 6" xfId="15067" xr:uid="{BBCC597F-5690-4CAE-9C1C-EAB37BB4E45E}"/>
    <cellStyle name="Percent 2 6 2 7" xfId="28757" xr:uid="{BE444AB2-E099-478A-9CF5-286E4ACDF365}"/>
    <cellStyle name="Percent 2 6 2 8" xfId="43641" xr:uid="{8C98E62E-1529-4BBE-9EAE-05FF7B6528E9}"/>
    <cellStyle name="Percent 2 6 3" xfId="8223" xr:uid="{84DECB1E-2322-4E66-B01C-70EF29C69297}"/>
    <cellStyle name="Percent 2 6 3 2" xfId="9935" xr:uid="{F745F105-3395-41F2-90A2-C9A9F1B2D69E}"/>
    <cellStyle name="Percent 2 6 3 2 2" xfId="13357" xr:uid="{53063B5D-1D46-4C59-B318-DA3933EB8B06}"/>
    <cellStyle name="Percent 2 6 3 2 2 2" xfId="27047" xr:uid="{34C7BD39-6921-44AA-B2E8-79289F541BE1}"/>
    <cellStyle name="Percent 2 6 3 2 2 2 2" xfId="40739" xr:uid="{7DD250FD-06B2-4737-9F91-650D57D91181}"/>
    <cellStyle name="Percent 2 6 3 2 2 2 3" xfId="55623" xr:uid="{BBFF01EA-A690-4980-A438-0311EB35A2C6}"/>
    <cellStyle name="Percent 2 6 3 2 2 3" xfId="20203" xr:uid="{DE0B7927-EAA6-425B-A311-1D4BF2BF47A6}"/>
    <cellStyle name="Percent 2 6 3 2 2 4" xfId="33893" xr:uid="{6D56B6D7-B788-45A5-A47B-83567FCBE950}"/>
    <cellStyle name="Percent 2 6 3 2 2 5" xfId="48777" xr:uid="{B00BD93F-F80F-4F88-A722-C68BDF0BAA54}"/>
    <cellStyle name="Percent 2 6 3 2 3" xfId="23625" xr:uid="{DB7F1DA2-C621-43D8-8203-DD781B9A9718}"/>
    <cellStyle name="Percent 2 6 3 2 3 2" xfId="37317" xr:uid="{C3543DC8-CA3B-4F7C-96FA-733769973C4D}"/>
    <cellStyle name="Percent 2 6 3 2 3 3" xfId="52201" xr:uid="{9A722234-E93A-4094-92E7-4B3D7416042E}"/>
    <cellStyle name="Percent 2 6 3 2 4" xfId="16781" xr:uid="{8640F457-226C-4D65-8006-DA978C0D0EDF}"/>
    <cellStyle name="Percent 2 6 3 2 5" xfId="30471" xr:uid="{26139DC5-C89C-47B1-9DAE-0B6682476FC1}"/>
    <cellStyle name="Percent 2 6 3 2 6" xfId="45355" xr:uid="{138CD893-266F-4081-B0B1-D60F957D8445}"/>
    <cellStyle name="Percent 2 6 3 3" xfId="11645" xr:uid="{5ADCC146-A9F5-4B7A-993A-E84BFC47758B}"/>
    <cellStyle name="Percent 2 6 3 3 2" xfId="25335" xr:uid="{A5DF0A03-9391-4644-AFE7-7BDF239E5C04}"/>
    <cellStyle name="Percent 2 6 3 3 2 2" xfId="39027" xr:uid="{028B9B43-0448-4EB6-B298-BD5C012893C6}"/>
    <cellStyle name="Percent 2 6 3 3 2 3" xfId="53911" xr:uid="{176E46F2-6F02-4719-81E1-907C39A7C505}"/>
    <cellStyle name="Percent 2 6 3 3 3" xfId="18491" xr:uid="{292010AC-20EC-4CE0-92F1-FE1440016BB4}"/>
    <cellStyle name="Percent 2 6 3 3 4" xfId="32181" xr:uid="{27562923-83DF-438F-83F8-3AB10EC03CBA}"/>
    <cellStyle name="Percent 2 6 3 3 5" xfId="47065" xr:uid="{64293155-5DB9-478E-89C4-FF61AFFBDDCF}"/>
    <cellStyle name="Percent 2 6 3 4" xfId="21913" xr:uid="{B429B4C8-7629-4477-9556-591C9D752396}"/>
    <cellStyle name="Percent 2 6 3 4 2" xfId="35605" xr:uid="{F6B2429B-1138-447E-84C4-F8287129DB78}"/>
    <cellStyle name="Percent 2 6 3 4 3" xfId="50489" xr:uid="{3E9F14B7-B819-468D-B38B-A89D22423D2E}"/>
    <cellStyle name="Percent 2 6 3 5" xfId="15069" xr:uid="{D7BB88DB-F6B4-4CB9-A0DB-237CC39C8FA9}"/>
    <cellStyle name="Percent 2 6 3 6" xfId="28759" xr:uid="{C3731B65-5025-4871-8084-1AF2C6998C7B}"/>
    <cellStyle name="Percent 2 6 3 7" xfId="43643" xr:uid="{AD856F3C-1D18-46F1-82C8-8842B9FA9C4A}"/>
    <cellStyle name="Percent 2 6 4" xfId="8224" xr:uid="{CAB92D25-22BE-4AED-B968-C74128677360}"/>
    <cellStyle name="Percent 2 6 4 2" xfId="9936" xr:uid="{457FDE03-561A-4630-A3B4-B762C51A27F0}"/>
    <cellStyle name="Percent 2 6 4 2 2" xfId="13358" xr:uid="{9B3839BD-DF6D-46C0-B777-BBF55B08D6AB}"/>
    <cellStyle name="Percent 2 6 4 2 2 2" xfId="27048" xr:uid="{487DF384-9054-4B69-9588-194A2CF1036C}"/>
    <cellStyle name="Percent 2 6 4 2 2 2 2" xfId="40740" xr:uid="{60E42900-444E-44B5-A495-BC38AC273136}"/>
    <cellStyle name="Percent 2 6 4 2 2 2 3" xfId="55624" xr:uid="{C67FFEEB-DB0E-4724-8F30-742B9F3B2AE4}"/>
    <cellStyle name="Percent 2 6 4 2 2 3" xfId="20204" xr:uid="{2F72048E-F48A-4C8F-ABE5-ECD023A70442}"/>
    <cellStyle name="Percent 2 6 4 2 2 4" xfId="33894" xr:uid="{C52CFAEC-0B18-4C99-865C-9596F8186CAF}"/>
    <cellStyle name="Percent 2 6 4 2 2 5" xfId="48778" xr:uid="{94F4D5C8-CD72-4644-A2DC-F3C93BB74A60}"/>
    <cellStyle name="Percent 2 6 4 2 3" xfId="23626" xr:uid="{5FFD1AE1-DBDF-43D5-BDE0-7058CA2A4F22}"/>
    <cellStyle name="Percent 2 6 4 2 3 2" xfId="37318" xr:uid="{D7727E84-1487-43EE-8FB8-4AE8CF02EBAF}"/>
    <cellStyle name="Percent 2 6 4 2 3 3" xfId="52202" xr:uid="{A1F1A617-C6B0-43A6-9894-445C672B651D}"/>
    <cellStyle name="Percent 2 6 4 2 4" xfId="16782" xr:uid="{40BAE7A3-110E-4022-A72A-D4DAE7249F0B}"/>
    <cellStyle name="Percent 2 6 4 2 5" xfId="30472" xr:uid="{8ED9E86F-3E88-49AA-BF3E-E3E4E199EE29}"/>
    <cellStyle name="Percent 2 6 4 2 6" xfId="45356" xr:uid="{E02C26B6-A7F3-4C11-B24E-FF141E944841}"/>
    <cellStyle name="Percent 2 6 4 3" xfId="11646" xr:uid="{E165A5EE-4E5A-494B-8AC6-38C23E1D54CB}"/>
    <cellStyle name="Percent 2 6 4 3 2" xfId="25336" xr:uid="{81D94711-5E96-4B9E-9CD7-4B8646A0AF70}"/>
    <cellStyle name="Percent 2 6 4 3 2 2" xfId="39028" xr:uid="{A09CFC56-1FBA-49E4-A3F2-7A395800CEC4}"/>
    <cellStyle name="Percent 2 6 4 3 2 3" xfId="53912" xr:uid="{B7CC30FF-FD6D-47AD-A508-598889844760}"/>
    <cellStyle name="Percent 2 6 4 3 3" xfId="18492" xr:uid="{E235F9C6-286A-4F39-A586-5B11A40C0C9A}"/>
    <cellStyle name="Percent 2 6 4 3 4" xfId="32182" xr:uid="{B2A65A10-79FD-4941-9DF5-F11FA2CD1F1F}"/>
    <cellStyle name="Percent 2 6 4 3 5" xfId="47066" xr:uid="{876C8E6A-848D-4529-9ACF-D84A9C51D508}"/>
    <cellStyle name="Percent 2 6 4 4" xfId="21914" xr:uid="{F714E0E8-E0DE-498D-98D3-0FAD78F43C68}"/>
    <cellStyle name="Percent 2 6 4 4 2" xfId="35606" xr:uid="{E2220A99-0399-42EF-A471-F0538701E924}"/>
    <cellStyle name="Percent 2 6 4 4 3" xfId="50490" xr:uid="{DC98EBA2-1920-4E45-ADE6-42815EC9AC08}"/>
    <cellStyle name="Percent 2 6 4 5" xfId="15070" xr:uid="{3506C07F-631B-4EED-9C60-2D66293F85F8}"/>
    <cellStyle name="Percent 2 6 4 6" xfId="28760" xr:uid="{1214A89A-FBF5-4275-BEF1-8FA8E48B4AB1}"/>
    <cellStyle name="Percent 2 6 4 7" xfId="43644" xr:uid="{23307DAC-46BB-4728-99C3-EC58A468F3F3}"/>
    <cellStyle name="Percent 2 6 5" xfId="9932" xr:uid="{64F89F2E-706A-4884-B812-5B3BF8FC59A2}"/>
    <cellStyle name="Percent 2 6 5 2" xfId="13354" xr:uid="{F62478F0-9169-4011-A8E4-2A83706C3C6B}"/>
    <cellStyle name="Percent 2 6 5 2 2" xfId="27044" xr:uid="{674F2FFB-D429-4729-81B4-5039D2542810}"/>
    <cellStyle name="Percent 2 6 5 2 2 2" xfId="40736" xr:uid="{27430F11-9616-44AF-895C-D0493863A824}"/>
    <cellStyle name="Percent 2 6 5 2 2 3" xfId="55620" xr:uid="{EE7EAFB8-30B8-4D21-A920-B0EDE9125023}"/>
    <cellStyle name="Percent 2 6 5 2 3" xfId="20200" xr:uid="{D84E8E26-73F9-42DE-821D-1B615C18F499}"/>
    <cellStyle name="Percent 2 6 5 2 4" xfId="33890" xr:uid="{913888DE-A327-432E-A344-5DE7196A148A}"/>
    <cellStyle name="Percent 2 6 5 2 5" xfId="48774" xr:uid="{41CC74EB-3A89-4760-8264-7E3E43A55433}"/>
    <cellStyle name="Percent 2 6 5 3" xfId="23622" xr:uid="{DF29ACDD-BFED-4D65-954E-95290DFB08EC}"/>
    <cellStyle name="Percent 2 6 5 3 2" xfId="37314" xr:uid="{97C6BCCA-3D47-4D29-95EB-91D8006F2455}"/>
    <cellStyle name="Percent 2 6 5 3 3" xfId="52198" xr:uid="{FF158ECF-B16B-45DE-A19F-DA7D39C2F1FB}"/>
    <cellStyle name="Percent 2 6 5 4" xfId="16778" xr:uid="{099A20A6-20B9-4B0C-AF8E-010AB60AEFA8}"/>
    <cellStyle name="Percent 2 6 5 5" xfId="30468" xr:uid="{D140A0C0-958A-4BA8-8629-F8E7630C5E29}"/>
    <cellStyle name="Percent 2 6 5 6" xfId="45352" xr:uid="{2A51540A-91F0-4C11-8ED8-712ED99F7C59}"/>
    <cellStyle name="Percent 2 6 6" xfId="11642" xr:uid="{E0A1102E-E78C-4414-AACE-77E657FA8502}"/>
    <cellStyle name="Percent 2 6 6 2" xfId="25332" xr:uid="{9ADAA04A-42C1-477F-9640-12D58F7625BA}"/>
    <cellStyle name="Percent 2 6 6 2 2" xfId="39024" xr:uid="{B069A1E8-5AEE-4C94-A731-69ACED4954F9}"/>
    <cellStyle name="Percent 2 6 6 2 3" xfId="53908" xr:uid="{64D32902-FF0C-48C6-A473-1B880E727D4B}"/>
    <cellStyle name="Percent 2 6 6 3" xfId="18488" xr:uid="{257C8908-36E2-4E07-B7EB-13E6A7360458}"/>
    <cellStyle name="Percent 2 6 6 4" xfId="32178" xr:uid="{2B19430F-C81D-4425-AED5-7DA066B895E7}"/>
    <cellStyle name="Percent 2 6 6 5" xfId="47062" xr:uid="{09729EE1-CE00-4264-ABFB-AA4969E1CCDF}"/>
    <cellStyle name="Percent 2 6 7" xfId="21910" xr:uid="{D77A7576-EC2D-4FDF-8392-61AD42E934F8}"/>
    <cellStyle name="Percent 2 6 7 2" xfId="35602" xr:uid="{712C5936-6D51-449E-93D1-0D7847A9181A}"/>
    <cellStyle name="Percent 2 6 7 3" xfId="50486" xr:uid="{DC942DC3-30B6-477A-9ED7-300C8BCAE948}"/>
    <cellStyle name="Percent 2 6 8" xfId="15066" xr:uid="{7D336D47-916A-4E6A-A666-E14466F813B2}"/>
    <cellStyle name="Percent 2 6 9" xfId="28756" xr:uid="{A550CE00-B6FC-434F-B60A-62C39DDF9B8F}"/>
    <cellStyle name="Percent 2 7" xfId="8225" xr:uid="{AC30C5F8-7A7F-4DEE-B0BA-72FDF73E2957}"/>
    <cellStyle name="Percent 2 7 10" xfId="43645" xr:uid="{20DCA1B3-572F-44BA-B6D6-201FEFDFE5D8}"/>
    <cellStyle name="Percent 2 7 2" xfId="8226" xr:uid="{451F98E5-5192-450A-95F9-D93F84BF4A7D}"/>
    <cellStyle name="Percent 2 7 2 2" xfId="8227" xr:uid="{0E64CAEE-FDCF-4A4A-A75A-970A64909D8B}"/>
    <cellStyle name="Percent 2 7 2 2 2" xfId="9939" xr:uid="{085D5248-86DC-4679-A221-9F4FE75F5255}"/>
    <cellStyle name="Percent 2 7 2 2 2 2" xfId="13361" xr:uid="{5EEFA88C-B65B-46B5-AE6F-3EA828D762B9}"/>
    <cellStyle name="Percent 2 7 2 2 2 2 2" xfId="27051" xr:uid="{59438977-300A-43E8-A48E-482A541CE850}"/>
    <cellStyle name="Percent 2 7 2 2 2 2 2 2" xfId="40743" xr:uid="{9DB58391-83BB-451D-B0A5-BB01E30873AF}"/>
    <cellStyle name="Percent 2 7 2 2 2 2 2 3" xfId="55627" xr:uid="{6C723A92-EC58-40E5-97B4-B3BA17618A15}"/>
    <cellStyle name="Percent 2 7 2 2 2 2 3" xfId="20207" xr:uid="{F56CC16F-9692-430A-BAED-CA1CBC7CF75F}"/>
    <cellStyle name="Percent 2 7 2 2 2 2 4" xfId="33897" xr:uid="{2D84008B-34D2-438F-8547-9976347AC2E4}"/>
    <cellStyle name="Percent 2 7 2 2 2 2 5" xfId="48781" xr:uid="{204E52C5-47AC-4E61-825A-C4F4ABB99093}"/>
    <cellStyle name="Percent 2 7 2 2 2 3" xfId="23629" xr:uid="{ADFDCA9B-110E-4D8A-98CB-954B4159CECE}"/>
    <cellStyle name="Percent 2 7 2 2 2 3 2" xfId="37321" xr:uid="{774ABEE7-A748-4DF1-9CA2-4DEB14AB9357}"/>
    <cellStyle name="Percent 2 7 2 2 2 3 3" xfId="52205" xr:uid="{3E8C2B43-39FF-4571-BCFF-876664075852}"/>
    <cellStyle name="Percent 2 7 2 2 2 4" xfId="16785" xr:uid="{A92E8198-3A7E-4704-81EA-93722E323368}"/>
    <cellStyle name="Percent 2 7 2 2 2 5" xfId="30475" xr:uid="{02B30BD6-4BD9-47B6-862E-0CA5079BC691}"/>
    <cellStyle name="Percent 2 7 2 2 2 6" xfId="45359" xr:uid="{E33D5643-5119-401F-977D-7414B5E910A2}"/>
    <cellStyle name="Percent 2 7 2 2 3" xfId="11649" xr:uid="{F4126D90-0C4A-47AF-944B-7209389B2689}"/>
    <cellStyle name="Percent 2 7 2 2 3 2" xfId="25339" xr:uid="{5BE6646C-1A57-4B45-97B4-0502BBA87AF3}"/>
    <cellStyle name="Percent 2 7 2 2 3 2 2" xfId="39031" xr:uid="{7BCF3B81-F0F0-438C-9791-C4E39B2AA43B}"/>
    <cellStyle name="Percent 2 7 2 2 3 2 3" xfId="53915" xr:uid="{CAC67DB1-C3F6-40CF-A51C-2F00EB9A24C7}"/>
    <cellStyle name="Percent 2 7 2 2 3 3" xfId="18495" xr:uid="{8DDFE63F-4D74-4BA8-A979-BF3ECCEE7D04}"/>
    <cellStyle name="Percent 2 7 2 2 3 4" xfId="32185" xr:uid="{EA0F22EF-732D-4E58-BCAA-0B3A5F778B78}"/>
    <cellStyle name="Percent 2 7 2 2 3 5" xfId="47069" xr:uid="{F844366E-66E8-4DD6-B93D-031D91BE7971}"/>
    <cellStyle name="Percent 2 7 2 2 4" xfId="21917" xr:uid="{B9E5F236-881F-45F1-AC59-996601F54C06}"/>
    <cellStyle name="Percent 2 7 2 2 4 2" xfId="35609" xr:uid="{B049CE80-9107-43D9-9441-98C96C59C2BC}"/>
    <cellStyle name="Percent 2 7 2 2 4 3" xfId="50493" xr:uid="{46B99442-955D-41B8-B64E-A38770536B75}"/>
    <cellStyle name="Percent 2 7 2 2 5" xfId="15073" xr:uid="{768CCB44-B533-4D09-B342-BF52BA2C29DC}"/>
    <cellStyle name="Percent 2 7 2 2 6" xfId="28763" xr:uid="{E3F0361B-F832-4839-ABD2-95B134972FCF}"/>
    <cellStyle name="Percent 2 7 2 2 7" xfId="43647" xr:uid="{0C0C5905-C74D-4CBF-BBB5-772755A62A3A}"/>
    <cellStyle name="Percent 2 7 2 3" xfId="9938" xr:uid="{0C2AD11A-0845-4EC0-B09E-0B3CF896785A}"/>
    <cellStyle name="Percent 2 7 2 3 2" xfId="13360" xr:uid="{C3264E0D-B690-4812-8CE5-C307ADEE5759}"/>
    <cellStyle name="Percent 2 7 2 3 2 2" xfId="27050" xr:uid="{9F228683-4547-4D25-ACC9-0547A5EF32AF}"/>
    <cellStyle name="Percent 2 7 2 3 2 2 2" xfId="40742" xr:uid="{1DA246CB-9E31-4BD3-9C57-2E007DD656B6}"/>
    <cellStyle name="Percent 2 7 2 3 2 2 3" xfId="55626" xr:uid="{EDCEAF31-A3E5-4928-9083-457CB5380C67}"/>
    <cellStyle name="Percent 2 7 2 3 2 3" xfId="20206" xr:uid="{EC3A88CF-0194-42B6-BAFB-4FD89F6F3837}"/>
    <cellStyle name="Percent 2 7 2 3 2 4" xfId="33896" xr:uid="{34BFA995-8B98-4203-886A-77BACCFFEDEB}"/>
    <cellStyle name="Percent 2 7 2 3 2 5" xfId="48780" xr:uid="{64977595-F9CB-42D6-9981-3B0102AB48FA}"/>
    <cellStyle name="Percent 2 7 2 3 3" xfId="23628" xr:uid="{E3223505-C49A-476F-A194-63B1D1231AF1}"/>
    <cellStyle name="Percent 2 7 2 3 3 2" xfId="37320" xr:uid="{60636B0B-3353-4237-8AFF-64DC0363275C}"/>
    <cellStyle name="Percent 2 7 2 3 3 3" xfId="52204" xr:uid="{4D02C76A-A679-4DDB-B7BE-D4265AE820C9}"/>
    <cellStyle name="Percent 2 7 2 3 4" xfId="16784" xr:uid="{21010EE3-7960-46DC-A528-03AE1FC2B2DD}"/>
    <cellStyle name="Percent 2 7 2 3 5" xfId="30474" xr:uid="{E73BE60D-4C34-41A6-A1F6-5F4ED4C01C10}"/>
    <cellStyle name="Percent 2 7 2 3 6" xfId="45358" xr:uid="{59513253-3014-4621-9084-714EAA84B8A9}"/>
    <cellStyle name="Percent 2 7 2 4" xfId="11648" xr:uid="{55A4DE2E-3488-41A5-8A4E-1D629077774F}"/>
    <cellStyle name="Percent 2 7 2 4 2" xfId="25338" xr:uid="{4F6941C1-64B9-494A-A498-FACE656F917B}"/>
    <cellStyle name="Percent 2 7 2 4 2 2" xfId="39030" xr:uid="{AF7C74E2-763C-4B9D-BAB9-1B721AD287BD}"/>
    <cellStyle name="Percent 2 7 2 4 2 3" xfId="53914" xr:uid="{7C7C6EA2-5176-4BAF-B5AE-1B1DA5686D75}"/>
    <cellStyle name="Percent 2 7 2 4 3" xfId="18494" xr:uid="{0F5DB594-8E6C-4474-BF47-A9B7D2673DD6}"/>
    <cellStyle name="Percent 2 7 2 4 4" xfId="32184" xr:uid="{D9D501CE-1C84-4D5C-AE5B-51B81E8FC61E}"/>
    <cellStyle name="Percent 2 7 2 4 5" xfId="47068" xr:uid="{80720403-662A-4AEE-AB64-3EA3AED913F5}"/>
    <cellStyle name="Percent 2 7 2 5" xfId="21916" xr:uid="{B1C394ED-1F47-4075-91E8-3C12DF95071A}"/>
    <cellStyle name="Percent 2 7 2 5 2" xfId="35608" xr:uid="{C1A041FB-43E3-4E5B-9005-D029FD94B549}"/>
    <cellStyle name="Percent 2 7 2 5 3" xfId="50492" xr:uid="{8E414D2E-E455-4A07-A911-B3D5E610BF8D}"/>
    <cellStyle name="Percent 2 7 2 6" xfId="15072" xr:uid="{0023D78F-A187-424A-92DC-4EE278245334}"/>
    <cellStyle name="Percent 2 7 2 7" xfId="28762" xr:uid="{9E8FFD34-08FF-495B-8E96-6CE48AEA70F8}"/>
    <cellStyle name="Percent 2 7 2 8" xfId="43646" xr:uid="{2AE71BEB-D7E5-4FD2-A2B2-1469ECB38CE0}"/>
    <cellStyle name="Percent 2 7 3" xfId="8228" xr:uid="{4E96F357-BE67-4937-9A67-08221F7614B2}"/>
    <cellStyle name="Percent 2 7 3 2" xfId="9940" xr:uid="{D089ABCE-52E5-413D-AB46-9500E1957008}"/>
    <cellStyle name="Percent 2 7 3 2 2" xfId="13362" xr:uid="{3B58A0EE-0A4B-4D49-ADCE-57D4243F8D73}"/>
    <cellStyle name="Percent 2 7 3 2 2 2" xfId="27052" xr:uid="{B3F00D34-60F0-4FF6-9324-0B2BCAE06BB3}"/>
    <cellStyle name="Percent 2 7 3 2 2 2 2" xfId="40744" xr:uid="{CE4211B2-645E-412D-B6DD-E76A8C3502A3}"/>
    <cellStyle name="Percent 2 7 3 2 2 2 3" xfId="55628" xr:uid="{00A8072E-78FA-4EB2-9F1D-2F321E49B981}"/>
    <cellStyle name="Percent 2 7 3 2 2 3" xfId="20208" xr:uid="{DAC68F3E-CF73-47C9-A896-FFA81ECAFA3E}"/>
    <cellStyle name="Percent 2 7 3 2 2 4" xfId="33898" xr:uid="{50D38DFF-55F5-49EA-83FA-6B9AECD5A218}"/>
    <cellStyle name="Percent 2 7 3 2 2 5" xfId="48782" xr:uid="{E80EC6AA-3FDE-4B4C-BEA2-CE1BD4C3DD36}"/>
    <cellStyle name="Percent 2 7 3 2 3" xfId="23630" xr:uid="{AE80D16A-73A8-4EDC-8EC5-D56B0611F511}"/>
    <cellStyle name="Percent 2 7 3 2 3 2" xfId="37322" xr:uid="{22B3576D-08A8-4B6B-A0E2-A782AE4A93EC}"/>
    <cellStyle name="Percent 2 7 3 2 3 3" xfId="52206" xr:uid="{8D5F8A5D-C148-4730-B6AC-6011254A241E}"/>
    <cellStyle name="Percent 2 7 3 2 4" xfId="16786" xr:uid="{5BF5AB0C-6BBA-4650-B880-74BFBD36C842}"/>
    <cellStyle name="Percent 2 7 3 2 5" xfId="30476" xr:uid="{8D196634-55A7-477D-9B62-B3F66B114666}"/>
    <cellStyle name="Percent 2 7 3 2 6" xfId="45360" xr:uid="{291821AA-6FAD-4FF1-B898-CB408642D155}"/>
    <cellStyle name="Percent 2 7 3 3" xfId="11650" xr:uid="{BA51D092-B4E3-4BB7-BA5D-FFBD053CEA31}"/>
    <cellStyle name="Percent 2 7 3 3 2" xfId="25340" xr:uid="{48AC937C-84B5-4CF5-B63F-36100FAF2979}"/>
    <cellStyle name="Percent 2 7 3 3 2 2" xfId="39032" xr:uid="{97E4DFA3-9430-4D58-8CD7-6A703BF41DF3}"/>
    <cellStyle name="Percent 2 7 3 3 2 3" xfId="53916" xr:uid="{419158D1-BAC2-438C-A884-7C794DA3F2D5}"/>
    <cellStyle name="Percent 2 7 3 3 3" xfId="18496" xr:uid="{FBD05CAF-F618-4CDC-9254-CC6E80E4CD03}"/>
    <cellStyle name="Percent 2 7 3 3 4" xfId="32186" xr:uid="{AED353BF-CE1E-4987-B6B6-9FBDDFCDECC2}"/>
    <cellStyle name="Percent 2 7 3 3 5" xfId="47070" xr:uid="{999320D5-5874-4071-B377-EA6BF17477A3}"/>
    <cellStyle name="Percent 2 7 3 4" xfId="21918" xr:uid="{5808BDBC-C0CE-44B0-88DE-A9CD46B371A9}"/>
    <cellStyle name="Percent 2 7 3 4 2" xfId="35610" xr:uid="{A6715AC1-A2E2-4734-914C-A99BCA3962B3}"/>
    <cellStyle name="Percent 2 7 3 4 3" xfId="50494" xr:uid="{3F090FBA-A686-45CE-A20A-02B3803659FA}"/>
    <cellStyle name="Percent 2 7 3 5" xfId="15074" xr:uid="{EFFEC25C-BBC0-4D51-B154-0D7399D2B63D}"/>
    <cellStyle name="Percent 2 7 3 6" xfId="28764" xr:uid="{069A50E2-C017-44D9-99BA-6F88DC8144E0}"/>
    <cellStyle name="Percent 2 7 3 7" xfId="43648" xr:uid="{3A3EEA75-2C15-4A41-8586-A9028490A6B8}"/>
    <cellStyle name="Percent 2 7 4" xfId="8229" xr:uid="{9C45C523-DBAB-4C9F-A923-1D2B08EAD649}"/>
    <cellStyle name="Percent 2 7 4 2" xfId="9941" xr:uid="{5377C815-B991-439A-96B8-9522B625ED70}"/>
    <cellStyle name="Percent 2 7 4 2 2" xfId="13363" xr:uid="{D950A177-EEDB-4FB9-9541-2FD54A19EF69}"/>
    <cellStyle name="Percent 2 7 4 2 2 2" xfId="27053" xr:uid="{B593D0FF-EF97-44F3-9490-D140E1D5BB82}"/>
    <cellStyle name="Percent 2 7 4 2 2 2 2" xfId="40745" xr:uid="{8DA2EE59-4E8C-4748-B6D5-5656B9BA8BCD}"/>
    <cellStyle name="Percent 2 7 4 2 2 2 3" xfId="55629" xr:uid="{357DEBAA-6E1C-478A-A5AC-27821B0F25A9}"/>
    <cellStyle name="Percent 2 7 4 2 2 3" xfId="20209" xr:uid="{20C7B75B-93D0-4426-9021-0144743FBD52}"/>
    <cellStyle name="Percent 2 7 4 2 2 4" xfId="33899" xr:uid="{CB42C501-D22F-42F5-9B06-1E1DE0ED3138}"/>
    <cellStyle name="Percent 2 7 4 2 2 5" xfId="48783" xr:uid="{025A7475-4120-456E-9B05-E1EB47350EC4}"/>
    <cellStyle name="Percent 2 7 4 2 3" xfId="23631" xr:uid="{A9E8F86F-2E9D-438C-81F3-A7E53A4A77D6}"/>
    <cellStyle name="Percent 2 7 4 2 3 2" xfId="37323" xr:uid="{F80AF0BD-27D1-40CC-BE58-8D7D730BB321}"/>
    <cellStyle name="Percent 2 7 4 2 3 3" xfId="52207" xr:uid="{A2E5A68C-388E-4C77-9BBC-DF91841C7FE8}"/>
    <cellStyle name="Percent 2 7 4 2 4" xfId="16787" xr:uid="{1C9AC34E-9375-49EF-8FD8-F0C88BB2CA0D}"/>
    <cellStyle name="Percent 2 7 4 2 5" xfId="30477" xr:uid="{4864D5AB-7001-4356-AE4D-65BBB528361F}"/>
    <cellStyle name="Percent 2 7 4 2 6" xfId="45361" xr:uid="{47018F9B-74C2-49C9-B47A-62EE77911BC2}"/>
    <cellStyle name="Percent 2 7 4 3" xfId="11651" xr:uid="{C6D49E91-B807-4243-A4EB-EEB23B769029}"/>
    <cellStyle name="Percent 2 7 4 3 2" xfId="25341" xr:uid="{9D58A3CD-3110-4EE3-9CF4-739EED85E984}"/>
    <cellStyle name="Percent 2 7 4 3 2 2" xfId="39033" xr:uid="{67061AEE-E127-44EC-ABF1-E2C181A9E4A3}"/>
    <cellStyle name="Percent 2 7 4 3 2 3" xfId="53917" xr:uid="{B402BB9F-395E-431F-BA57-4DA573A0B104}"/>
    <cellStyle name="Percent 2 7 4 3 3" xfId="18497" xr:uid="{A8AE643B-6DCA-4EF2-BD0B-A7EF0CB93F77}"/>
    <cellStyle name="Percent 2 7 4 3 4" xfId="32187" xr:uid="{73D1E604-8BA9-4D93-A7C5-4953985F41D9}"/>
    <cellStyle name="Percent 2 7 4 3 5" xfId="47071" xr:uid="{0AE7DAE8-3EAF-47AF-9926-E5CDBD60758A}"/>
    <cellStyle name="Percent 2 7 4 4" xfId="21919" xr:uid="{5D41A477-EBB1-474B-9422-34919FECCB1F}"/>
    <cellStyle name="Percent 2 7 4 4 2" xfId="35611" xr:uid="{783CE3FD-1742-4AC5-8467-B919B0117477}"/>
    <cellStyle name="Percent 2 7 4 4 3" xfId="50495" xr:uid="{B34272EE-CEBD-4C22-A5CF-A8E36ECC7F40}"/>
    <cellStyle name="Percent 2 7 4 5" xfId="15075" xr:uid="{12312F7F-778D-4B0A-9235-CB966AF6AC62}"/>
    <cellStyle name="Percent 2 7 4 6" xfId="28765" xr:uid="{9F4B4F8E-21E8-4D5C-BEAA-8026699F69FF}"/>
    <cellStyle name="Percent 2 7 4 7" xfId="43649" xr:uid="{5440F477-AE78-462C-BDF6-CA9869868597}"/>
    <cellStyle name="Percent 2 7 5" xfId="9937" xr:uid="{2B71BEA3-DAD9-4CB3-8D6D-1127ED2E88EE}"/>
    <cellStyle name="Percent 2 7 5 2" xfId="13359" xr:uid="{DBA874F5-1EDB-46FE-8A01-54C02939C371}"/>
    <cellStyle name="Percent 2 7 5 2 2" xfId="27049" xr:uid="{6196EAB2-5B87-4246-BB22-A59CD86D17FF}"/>
    <cellStyle name="Percent 2 7 5 2 2 2" xfId="40741" xr:uid="{68FBF6A2-FFED-4D45-881C-C74029CB2F52}"/>
    <cellStyle name="Percent 2 7 5 2 2 3" xfId="55625" xr:uid="{03402AA0-EF31-4287-B5C2-AB87ACBF18F8}"/>
    <cellStyle name="Percent 2 7 5 2 3" xfId="20205" xr:uid="{991AEF36-4254-4507-B319-89E7A411432A}"/>
    <cellStyle name="Percent 2 7 5 2 4" xfId="33895" xr:uid="{767DA1D5-3766-46DA-9630-5B34611E90FC}"/>
    <cellStyle name="Percent 2 7 5 2 5" xfId="48779" xr:uid="{E1C14AC0-6885-498D-826F-C46AF6D9403B}"/>
    <cellStyle name="Percent 2 7 5 3" xfId="23627" xr:uid="{0367BBC4-D322-45A7-8E42-DA8A2C790B20}"/>
    <cellStyle name="Percent 2 7 5 3 2" xfId="37319" xr:uid="{F7487585-8CFC-4C8E-8018-870A7FB0CD87}"/>
    <cellStyle name="Percent 2 7 5 3 3" xfId="52203" xr:uid="{57B61304-2936-482C-81C6-EF09EEC19C7A}"/>
    <cellStyle name="Percent 2 7 5 4" xfId="16783" xr:uid="{4A0521DE-5731-4E41-8DBB-29F33FD36467}"/>
    <cellStyle name="Percent 2 7 5 5" xfId="30473" xr:uid="{FCCE5323-6341-4B69-A566-73CE113744D8}"/>
    <cellStyle name="Percent 2 7 5 6" xfId="45357" xr:uid="{1534866D-E154-4307-9F83-5004720FBA5E}"/>
    <cellStyle name="Percent 2 7 6" xfId="11647" xr:uid="{B52E699C-B371-40C9-A142-28A4A73B01FC}"/>
    <cellStyle name="Percent 2 7 6 2" xfId="25337" xr:uid="{D5C89A7A-8741-4EEA-875A-C060C40552C0}"/>
    <cellStyle name="Percent 2 7 6 2 2" xfId="39029" xr:uid="{06614DB2-255A-4D35-9BED-4DE70B02F11A}"/>
    <cellStyle name="Percent 2 7 6 2 3" xfId="53913" xr:uid="{83A186CE-A8ED-4FF0-BCD5-5064BC51B9C9}"/>
    <cellStyle name="Percent 2 7 6 3" xfId="18493" xr:uid="{888B5153-D63E-4E66-9A20-21980B298628}"/>
    <cellStyle name="Percent 2 7 6 4" xfId="32183" xr:uid="{618E0920-F6CC-4457-9C1D-487212BE2520}"/>
    <cellStyle name="Percent 2 7 6 5" xfId="47067" xr:uid="{F4CEC42B-BDFB-428F-9A47-F39964E5AB00}"/>
    <cellStyle name="Percent 2 7 7" xfId="21915" xr:uid="{277A0D3B-ECCC-45DC-B809-F6DFAFC5B781}"/>
    <cellStyle name="Percent 2 7 7 2" xfId="35607" xr:uid="{9B0DF40B-C6D8-4D50-A412-4449483865F8}"/>
    <cellStyle name="Percent 2 7 7 3" xfId="50491" xr:uid="{0738D6B5-DE92-49F8-9E68-815627974B7F}"/>
    <cellStyle name="Percent 2 7 8" xfId="15071" xr:uid="{4C3283F8-DBCC-4878-8ADB-685A0B90C98D}"/>
    <cellStyle name="Percent 2 7 9" xfId="28761" xr:uid="{83E9692C-40CD-4642-AD02-79B8A2E12547}"/>
    <cellStyle name="Percent 2 8" xfId="8230" xr:uid="{B2795943-C9F9-4B99-B3F5-D2160C0646BC}"/>
    <cellStyle name="Percent 2 8 2" xfId="8231" xr:uid="{CBA3CAD6-2954-4579-9A40-22E72485A3AB}"/>
    <cellStyle name="Percent 2 8 2 2" xfId="9943" xr:uid="{0FC4A88F-921E-4306-A3DD-59325A836E37}"/>
    <cellStyle name="Percent 2 8 2 2 2" xfId="13365" xr:uid="{7DFE5A61-B10B-4EE8-8746-71D93B4A754C}"/>
    <cellStyle name="Percent 2 8 2 2 2 2" xfId="27055" xr:uid="{B9EA34B4-C032-495A-BE4B-F9F0177DCFA5}"/>
    <cellStyle name="Percent 2 8 2 2 2 2 2" xfId="40747" xr:uid="{4663D18C-46BC-45D1-AD93-D6BDE30BA21B}"/>
    <cellStyle name="Percent 2 8 2 2 2 2 3" xfId="55631" xr:uid="{4D762062-3D9A-4C21-864A-00982EE9F258}"/>
    <cellStyle name="Percent 2 8 2 2 2 3" xfId="20211" xr:uid="{4F1C12A9-0D94-4FAA-AF6E-76479FB8805E}"/>
    <cellStyle name="Percent 2 8 2 2 2 4" xfId="33901" xr:uid="{43D4FC53-5873-428D-B099-A9CFAFEA23B2}"/>
    <cellStyle name="Percent 2 8 2 2 2 5" xfId="48785" xr:uid="{F9A466F9-7F39-4E09-926B-DB35F1D0A089}"/>
    <cellStyle name="Percent 2 8 2 2 3" xfId="23633" xr:uid="{217FDF34-9B20-4DAA-8A6B-3BFCAC3CDFA5}"/>
    <cellStyle name="Percent 2 8 2 2 3 2" xfId="37325" xr:uid="{CFF02724-D6AF-41D8-B01C-4925A7359F6C}"/>
    <cellStyle name="Percent 2 8 2 2 3 3" xfId="52209" xr:uid="{51731FCA-158E-471F-B3F5-11102799FECB}"/>
    <cellStyle name="Percent 2 8 2 2 4" xfId="16789" xr:uid="{CB8BD4E3-CD4A-4B24-B1A7-667B59B8194C}"/>
    <cellStyle name="Percent 2 8 2 2 5" xfId="30479" xr:uid="{73168EF4-7FC7-41E4-AC8A-44B1941EC4BE}"/>
    <cellStyle name="Percent 2 8 2 2 6" xfId="45363" xr:uid="{5E8312C7-3CE2-4CA7-80C5-635B10CCBB29}"/>
    <cellStyle name="Percent 2 8 2 3" xfId="11653" xr:uid="{2D67386A-82E8-4288-856D-A5EA21CC0C31}"/>
    <cellStyle name="Percent 2 8 2 3 2" xfId="25343" xr:uid="{7F5B1CD1-9341-4BC8-BD2A-15C652686687}"/>
    <cellStyle name="Percent 2 8 2 3 2 2" xfId="39035" xr:uid="{A2364B38-F692-4C70-9B20-5963BDFFA464}"/>
    <cellStyle name="Percent 2 8 2 3 2 3" xfId="53919" xr:uid="{4E02A849-9CFD-4AE1-9A29-922CC68921FA}"/>
    <cellStyle name="Percent 2 8 2 3 3" xfId="18499" xr:uid="{C65B275D-2467-4CF2-97C4-43B7F8790E1C}"/>
    <cellStyle name="Percent 2 8 2 3 4" xfId="32189" xr:uid="{4F014E6B-687F-4B93-BE3C-BC879115E7CA}"/>
    <cellStyle name="Percent 2 8 2 3 5" xfId="47073" xr:uid="{1A7EE5BB-047B-4E1B-B2A2-5452650A2889}"/>
    <cellStyle name="Percent 2 8 2 4" xfId="21921" xr:uid="{7C6C19CC-54F3-468E-B0B7-E246932753F5}"/>
    <cellStyle name="Percent 2 8 2 4 2" xfId="35613" xr:uid="{30F238A1-BA08-4E0A-9B5A-5176B7505128}"/>
    <cellStyle name="Percent 2 8 2 4 3" xfId="50497" xr:uid="{91B1C764-425B-44C3-A7E6-0B63BF6C0CA8}"/>
    <cellStyle name="Percent 2 8 2 5" xfId="15077" xr:uid="{FC53866A-5D4E-4293-94BA-49A1A0E74A44}"/>
    <cellStyle name="Percent 2 8 2 6" xfId="28767" xr:uid="{5C0262D9-4689-47D1-A2F5-90759185AC12}"/>
    <cellStyle name="Percent 2 8 2 7" xfId="43651" xr:uid="{584A23AB-59F1-4BEB-B3E8-6828E6F88FF4}"/>
    <cellStyle name="Percent 2 8 3" xfId="9942" xr:uid="{E53A36DE-C8A5-4B06-B5B6-CC67B0267150}"/>
    <cellStyle name="Percent 2 8 3 2" xfId="13364" xr:uid="{B8E0BB62-73FE-4A8E-ABD3-F9DA953AB8DE}"/>
    <cellStyle name="Percent 2 8 3 2 2" xfId="27054" xr:uid="{9F0E4675-CE98-46B1-829D-A658F8AE63E7}"/>
    <cellStyle name="Percent 2 8 3 2 2 2" xfId="40746" xr:uid="{59A5CD03-A7F0-4EA6-8C78-ED9A4600E766}"/>
    <cellStyle name="Percent 2 8 3 2 2 3" xfId="55630" xr:uid="{74CE4338-D44D-4A75-A9F7-86B006076DE0}"/>
    <cellStyle name="Percent 2 8 3 2 3" xfId="20210" xr:uid="{8A58712F-4537-40D3-AAAB-B3BE7F8FB239}"/>
    <cellStyle name="Percent 2 8 3 2 4" xfId="33900" xr:uid="{2886E1DD-A771-4331-A0A2-85E08334A691}"/>
    <cellStyle name="Percent 2 8 3 2 5" xfId="48784" xr:uid="{E7E714AE-5B41-45A8-96F6-082FBB1F956F}"/>
    <cellStyle name="Percent 2 8 3 3" xfId="23632" xr:uid="{631CCE24-A4D7-49F9-A966-7DA65DD411B3}"/>
    <cellStyle name="Percent 2 8 3 3 2" xfId="37324" xr:uid="{0DFABD15-745C-4114-985E-6A63B8D365A0}"/>
    <cellStyle name="Percent 2 8 3 3 3" xfId="52208" xr:uid="{40E0953C-7080-410E-98BD-304D60FB7B97}"/>
    <cellStyle name="Percent 2 8 3 4" xfId="16788" xr:uid="{3D1F17B2-832A-4992-BEA9-2717299978FA}"/>
    <cellStyle name="Percent 2 8 3 5" xfId="30478" xr:uid="{FA9914F5-5062-4BD7-941C-9EF7C917E135}"/>
    <cellStyle name="Percent 2 8 3 6" xfId="45362" xr:uid="{D9BC289D-2D01-402E-8C96-51D194150D98}"/>
    <cellStyle name="Percent 2 8 4" xfId="11652" xr:uid="{8707A2F5-52F2-4F0B-A369-5B1AFCA0C69D}"/>
    <cellStyle name="Percent 2 8 4 2" xfId="25342" xr:uid="{40EFED61-ED6B-4BFC-BDE5-77A0E081F438}"/>
    <cellStyle name="Percent 2 8 4 2 2" xfId="39034" xr:uid="{42779D40-AC47-4CC6-9FB4-58D28BB5CDE5}"/>
    <cellStyle name="Percent 2 8 4 2 3" xfId="53918" xr:uid="{A17E1B55-2D8C-4022-AAAA-91A7804CBD5B}"/>
    <cellStyle name="Percent 2 8 4 3" xfId="18498" xr:uid="{90398302-E44E-4E0B-BAD2-4C0F6E53FFA3}"/>
    <cellStyle name="Percent 2 8 4 4" xfId="32188" xr:uid="{D08428A6-5A83-45A0-B432-02AB47199267}"/>
    <cellStyle name="Percent 2 8 4 5" xfId="47072" xr:uid="{4F69895C-A237-4A16-9A33-E5270A43A1B8}"/>
    <cellStyle name="Percent 2 8 5" xfId="21920" xr:uid="{AC7F20CD-9922-46A8-89D6-C0B36F0D7C5B}"/>
    <cellStyle name="Percent 2 8 5 2" xfId="35612" xr:uid="{BDB16C5F-4D36-44F1-AE6E-E2B5F8B80F52}"/>
    <cellStyle name="Percent 2 8 5 3" xfId="50496" xr:uid="{AA6E32C3-1B76-493D-B488-3A56B0A0CEC0}"/>
    <cellStyle name="Percent 2 8 6" xfId="15076" xr:uid="{AEEE53E1-8CED-4098-AF9C-BD8D7EAE8567}"/>
    <cellStyle name="Percent 2 8 7" xfId="28766" xr:uid="{5A7A53B7-919B-4590-90E1-78B25E4B97ED}"/>
    <cellStyle name="Percent 2 8 8" xfId="43650" xr:uid="{672FCC59-3698-4233-9D73-6F2DDD630B5B}"/>
    <cellStyle name="Percent 2 9" xfId="8232" xr:uid="{14CF6485-7427-4B83-BD46-9C711C0B6118}"/>
    <cellStyle name="Percent 2 9 2" xfId="9944" xr:uid="{A6E4FF4B-AACE-4A1E-9664-A56FD0FBDA7C}"/>
    <cellStyle name="Percent 2 9 2 2" xfId="13366" xr:uid="{AD5C738E-4E10-4B1F-B4F4-A03A1F6A0CB9}"/>
    <cellStyle name="Percent 2 9 2 2 2" xfId="27056" xr:uid="{33FEF4C1-6BE7-4A47-977F-B23A198B9D07}"/>
    <cellStyle name="Percent 2 9 2 2 2 2" xfId="40748" xr:uid="{471059DD-5A2A-4443-979C-0A96BD9A75A8}"/>
    <cellStyle name="Percent 2 9 2 2 2 3" xfId="55632" xr:uid="{7FA7CDB2-3C41-47C5-B024-9C640EA371FA}"/>
    <cellStyle name="Percent 2 9 2 2 3" xfId="20212" xr:uid="{DBD78747-B80D-43F3-960E-EF7C7FBFECA1}"/>
    <cellStyle name="Percent 2 9 2 2 4" xfId="33902" xr:uid="{4CA48C3B-5D07-4C34-AC1E-DF7F72C383E5}"/>
    <cellStyle name="Percent 2 9 2 2 5" xfId="48786" xr:uid="{4F139D12-30A9-4A44-A668-6A6E0AB66911}"/>
    <cellStyle name="Percent 2 9 2 3" xfId="23634" xr:uid="{523DAF94-4AB5-4C98-B0C4-E87577B11C6D}"/>
    <cellStyle name="Percent 2 9 2 3 2" xfId="37326" xr:uid="{2329B1A1-E0D4-4349-B773-D62363FC8B35}"/>
    <cellStyle name="Percent 2 9 2 3 3" xfId="52210" xr:uid="{FF13D5FD-DA49-43A9-90C8-8504393D9B5D}"/>
    <cellStyle name="Percent 2 9 2 4" xfId="16790" xr:uid="{42FA3A2B-F0F0-44CF-B4BD-4AF8DFAB4136}"/>
    <cellStyle name="Percent 2 9 2 5" xfId="30480" xr:uid="{E84D00E5-8305-4EB8-B0B2-E24193EE630E}"/>
    <cellStyle name="Percent 2 9 2 6" xfId="45364" xr:uid="{39693B8B-524E-412F-B900-0BBE85728451}"/>
    <cellStyle name="Percent 2 9 3" xfId="11654" xr:uid="{C1B111D0-C99A-4082-90C3-999D47843DB2}"/>
    <cellStyle name="Percent 2 9 3 2" xfId="25344" xr:uid="{24EFC068-F173-4126-83E1-AE60E2636ECE}"/>
    <cellStyle name="Percent 2 9 3 2 2" xfId="39036" xr:uid="{B50449D9-B50C-4AE6-96CF-810CED4B4508}"/>
    <cellStyle name="Percent 2 9 3 2 3" xfId="53920" xr:uid="{04C8ACA2-DB2E-4FF0-B808-972855E326D7}"/>
    <cellStyle name="Percent 2 9 3 3" xfId="18500" xr:uid="{6761E772-D3C3-4B69-8EAB-DABC20F91885}"/>
    <cellStyle name="Percent 2 9 3 4" xfId="32190" xr:uid="{AF11D055-4CF2-4479-BAB9-2C068295962C}"/>
    <cellStyle name="Percent 2 9 3 5" xfId="47074" xr:uid="{BEF1D3C4-87F6-4C6F-8B6F-94443EE5CC5C}"/>
    <cellStyle name="Percent 2 9 4" xfId="21922" xr:uid="{80B0D6A2-738E-4411-97AD-D0674CAE9953}"/>
    <cellStyle name="Percent 2 9 4 2" xfId="35614" xr:uid="{654CB21B-0DF7-4A02-995D-7F388CE24ACA}"/>
    <cellStyle name="Percent 2 9 4 3" xfId="50498" xr:uid="{0BF67BFA-9AC5-4EE9-B0C8-B7508801953A}"/>
    <cellStyle name="Percent 2 9 5" xfId="15078" xr:uid="{50A89669-880A-42DB-9BA0-03599564AD97}"/>
    <cellStyle name="Percent 2 9 6" xfId="28768" xr:uid="{48441E17-FF68-4E19-B5EF-B53FAB80A020}"/>
    <cellStyle name="Percent 2 9 7" xfId="43652" xr:uid="{AD548C1F-1B2D-452E-9CB3-7E7C67F8FF7B}"/>
    <cellStyle name="Гиперссылка 2" xfId="8" xr:uid="{74BA5F50-A586-4AFC-857D-5C9D07DC2E35}"/>
    <cellStyle name="Гиперссылка 2 2" xfId="5300" xr:uid="{6C43A80A-1DEC-4213-AECE-6204CC643FE3}"/>
    <cellStyle name="Гиперссылка 2 2 2" xfId="41927" xr:uid="{FC5962E6-511F-4CFD-ACD0-4CF626611C2A}"/>
    <cellStyle name="Гиперссылка 2 2 3" xfId="6511" xr:uid="{1DE0B9EA-98DC-40D9-BB79-DEFAA49FBAE8}"/>
    <cellStyle name="Гиперссылка 2 2 4" xfId="5919" xr:uid="{AA956181-A2C3-4CEC-85D4-AEC500F5E9E5}"/>
    <cellStyle name="Обычный 2" xfId="6" xr:uid="{FFDC2F88-2407-4FCC-A39E-399B9069B4F4}"/>
    <cellStyle name="Обычный 2 2" xfId="9" xr:uid="{C614A3D8-36FB-43C7-8075-F3D5BD97F726}"/>
    <cellStyle name="Обычный 2 2 2" xfId="5302" xr:uid="{3230154A-BC0C-4063-B0BF-2F5C3078ADF1}"/>
    <cellStyle name="Обычный 2 2 2 2" xfId="41929" xr:uid="{0D8067DC-0152-4BFD-B022-FE9BCFAF05AD}"/>
    <cellStyle name="Обычный 2 2 2 3" xfId="6513" xr:uid="{D1BA2FB3-F732-430F-84D7-EAD32E0245CB}"/>
    <cellStyle name="Обычный 2 2 2 4" xfId="5921" xr:uid="{D5BA4BFC-DE83-4828-97D9-2F7560DF5E6B}"/>
    <cellStyle name="Обычный 2 3" xfId="5301" xr:uid="{45DFC81F-175F-4E38-9B1E-73DBA6DD5F1B}"/>
    <cellStyle name="Обычный 2 3 2" xfId="41928" xr:uid="{9340FE95-5495-4C33-9D42-814CA9FDA465}"/>
    <cellStyle name="Обычный 2 3 3" xfId="6512" xr:uid="{F0B1B57B-222F-422C-8C7B-18DC9512335C}"/>
    <cellStyle name="Обычный 2 3 4" xfId="5920" xr:uid="{ED389132-3363-42C5-8891-EBFA8BD0340D}"/>
    <cellStyle name="常规_Sheet1_1" xfId="4414" xr:uid="{07C65BA6-24D5-46CA-BF76-34B01661E781}"/>
    <cellStyle name="標準 2" xfId="4" xr:uid="{3AF4E20E-F5D3-41AE-877A-A1459506A3B9}"/>
  </cellStyles>
  <dxfs count="35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microsoft.com/office/2020/07/relationships/rdRichValueWebImage" Target="richData/rdRichValueWebImage.xml"/><Relationship Id="rId5" Type="http://schemas.openxmlformats.org/officeDocument/2006/relationships/externalLink" Target="externalLinks/externalLink2.xml"/><Relationship Id="rId15" Type="http://schemas.microsoft.com/office/2017/06/relationships/rdRichValueTypes" Target="richData/rdRichValueTypes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microsoft.com/office/2017/06/relationships/rdRichValueStructure" Target="richData/rdrichvaluestructure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\\newserver3\Share_folder\Sales%20Share%20Folder\pictures\OPI4S.jpg" TargetMode="External"/><Relationship Id="rId1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2171700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3</xdr:col>
      <xdr:colOff>1200150</xdr:colOff>
      <xdr:row>35</xdr:row>
      <xdr:rowOff>85725</xdr:rowOff>
    </xdr:from>
    <xdr:to>
      <xdr:col>4</xdr:col>
      <xdr:colOff>390525</xdr:colOff>
      <xdr:row>37</xdr:row>
      <xdr:rowOff>238125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"/>
        <a:stretch>
          <a:fillRect/>
        </a:stretch>
      </xdr:blipFill>
      <xdr:spPr>
        <a:xfrm>
          <a:off x="2638425" y="12258675"/>
          <a:ext cx="762000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2171700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WP Price list"/>
      <sheetName val="labor selling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Chart1"/>
      <sheetName val="\Ny Air Sales Price List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g"/><Relationship Id="rId3" Type="http://schemas.openxmlformats.org/officeDocument/2006/relationships/hyperlink" Target="https://gigaplus.makeshop.jp/roque0014/auc-roque/amazon/am46r01r01.swch.jpg" TargetMode="External"/><Relationship Id="rId7" Type="http://schemas.openxmlformats.org/officeDocument/2006/relationships/hyperlink" Target="https://gigaplus.makeshop.jp/roque0014/auc-roque/amazon/am46r01r11.swch.jpg" TargetMode="External"/><Relationship Id="rId2" Type="http://schemas.openxmlformats.org/officeDocument/2006/relationships/image" Target="../media/image1.jpg"/><Relationship Id="rId1" Type="http://schemas.openxmlformats.org/officeDocument/2006/relationships/hyperlink" Target="https://gigaplus.makeshop.jp/roque0014/auc-roque/amazon/am46r01r03.swch.jpg" TargetMode="External"/><Relationship Id="rId6" Type="http://schemas.openxmlformats.org/officeDocument/2006/relationships/image" Target="../media/image3.jpg"/><Relationship Id="rId5" Type="http://schemas.openxmlformats.org/officeDocument/2006/relationships/hyperlink" Target="https://gigaplus.makeshop.jp/roque0014/auc-roque/amazon/am46r01r18.swch.jpg" TargetMode="External"/><Relationship Id="rId4" Type="http://schemas.openxmlformats.org/officeDocument/2006/relationships/image" Target="../media/image2.jpg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</webImagesSrd>
</file>

<file path=xl/richData/rdrichvalue.xml><?xml version="1.0" encoding="utf-8"?>
<rvData xmlns="http://schemas.microsoft.com/office/spreadsheetml/2017/richdata" count="7">
  <rv s="0">
    <v>0</v>
    <v>5</v>
    <v>0</v>
    <v>0</v>
  </rv>
  <rv s="1">
    <v>0</v>
    <v>5</v>
  </rv>
  <rv s="0">
    <v>1</v>
    <v>5</v>
    <v>0</v>
    <v>0</v>
  </rv>
  <rv s="0">
    <v>2</v>
    <v>5</v>
    <v>0</v>
    <v>0</v>
  </rv>
  <rv s="1">
    <v>1</v>
    <v>5</v>
  </rv>
  <rv s="1">
    <v>2</v>
    <v>5</v>
  </rv>
  <rv s="0">
    <v>3</v>
    <v>5</v>
    <v>0</v>
    <v>0</v>
  </rv>
</rvData>
</file>

<file path=xl/richData/rdrichvaluestructure.xml><?xml version="1.0" encoding="utf-8"?>
<rvStructures xmlns="http://schemas.microsoft.com/office/spreadsheetml/2017/richdata" count="2">
  <s t="_webimage">
    <k n="WebImageIdentifier" t="i"/>
    <k n="CalcOrigin" t="i"/>
    <k n="ComputedImage" t="b"/>
    <k n="ImageSizing" t="i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7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855468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v>45510</v>
      </c>
      <c r="H5" s="37">
        <v>55404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77" t="s">
        <v>3</v>
      </c>
      <c r="C8" s="178"/>
      <c r="D8" s="179"/>
      <c r="E8" s="4"/>
      <c r="F8" s="111" t="s">
        <v>12</v>
      </c>
      <c r="G8" s="25"/>
      <c r="H8" s="25"/>
      <c r="I8" s="12"/>
      <c r="K8" s="104"/>
    </row>
    <row r="9" spans="1:23">
      <c r="A9" s="11"/>
      <c r="B9" s="120" t="s">
        <v>51</v>
      </c>
      <c r="C9" s="121"/>
      <c r="D9" s="122"/>
      <c r="E9" s="123"/>
      <c r="F9" s="124" t="s">
        <v>51</v>
      </c>
      <c r="G9" s="182" t="s">
        <v>14</v>
      </c>
      <c r="H9" s="184"/>
      <c r="I9" s="12"/>
    </row>
    <row r="10" spans="1:23">
      <c r="A10" s="11"/>
      <c r="B10" s="114" t="s">
        <v>52</v>
      </c>
      <c r="C10" s="125"/>
      <c r="D10" s="126"/>
      <c r="E10" s="127"/>
      <c r="F10" s="124" t="s">
        <v>52</v>
      </c>
      <c r="G10" s="182"/>
      <c r="H10" s="185"/>
      <c r="I10" s="12"/>
    </row>
    <row r="11" spans="1:23">
      <c r="A11" s="11"/>
      <c r="B11" s="128" t="s">
        <v>53</v>
      </c>
      <c r="C11" s="125"/>
      <c r="D11" s="126"/>
      <c r="E11" s="127"/>
      <c r="F11" s="124" t="s">
        <v>53</v>
      </c>
      <c r="G11" s="182" t="s">
        <v>15</v>
      </c>
      <c r="H11" s="186" t="s">
        <v>22</v>
      </c>
      <c r="I11" s="12"/>
    </row>
    <row r="12" spans="1:23">
      <c r="A12" s="11"/>
      <c r="B12" s="128" t="s">
        <v>54</v>
      </c>
      <c r="C12" s="125"/>
      <c r="D12" s="126"/>
      <c r="E12" s="127"/>
      <c r="F12" s="124" t="s">
        <v>54</v>
      </c>
      <c r="G12" s="182"/>
      <c r="H12" s="185"/>
      <c r="I12" s="12"/>
    </row>
    <row r="13" spans="1:23">
      <c r="A13" s="11"/>
      <c r="B13" s="114" t="s">
        <v>55</v>
      </c>
      <c r="C13" s="115"/>
      <c r="D13" s="116"/>
      <c r="E13" s="9"/>
      <c r="F13" s="124" t="s">
        <v>55</v>
      </c>
      <c r="G13" s="183" t="s">
        <v>16</v>
      </c>
      <c r="H13" s="186" t="s">
        <v>57</v>
      </c>
      <c r="I13" s="12"/>
      <c r="L13" s="26" t="s">
        <v>20</v>
      </c>
    </row>
    <row r="14" spans="1:23" ht="13.5" thickBot="1">
      <c r="A14" s="11"/>
      <c r="B14" s="117" t="s">
        <v>56</v>
      </c>
      <c r="C14" s="118"/>
      <c r="D14" s="119"/>
      <c r="E14" s="9"/>
      <c r="F14" s="129" t="s">
        <v>56</v>
      </c>
      <c r="G14" s="183"/>
      <c r="H14" s="187"/>
      <c r="I14" s="12"/>
      <c r="L14" s="105">
        <f>VLOOKUP(G5,[1]Sheet1!$A$9:$I$7290,2,FALSE)</f>
        <v>35.33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180" t="s">
        <v>13</v>
      </c>
      <c r="E19" s="181"/>
      <c r="F19" s="108" t="s">
        <v>0</v>
      </c>
      <c r="G19" s="109" t="s">
        <v>9</v>
      </c>
      <c r="H19" s="110" t="s">
        <v>10</v>
      </c>
      <c r="I19" s="12"/>
    </row>
    <row r="20" spans="1:9" ht="45" customHeight="1">
      <c r="A20" s="11"/>
      <c r="B20" s="1">
        <v>20</v>
      </c>
      <c r="C20" s="36" t="s">
        <v>58</v>
      </c>
      <c r="D20" s="130" t="s">
        <v>59</v>
      </c>
      <c r="E20" s="131" t="e" vm="1">
        <v>#VALUE!</v>
      </c>
      <c r="F20" s="39" t="str">
        <f>VLOOKUP(C20,'[2]Acha Air Sales Price List'!$B$1:$D$65536,3,FALSE)</f>
        <v>3mm multi-crystal ferido glued ball with resin cover and 16g (1.2mm) threading (sold per pcs)</v>
      </c>
      <c r="G20" s="19">
        <v>42.24</v>
      </c>
      <c r="H20" s="20">
        <f t="shared" ref="H20:H60" si="0">ROUND(IF(ISNUMBER(B20), G20*B20, 0),5)</f>
        <v>844.8</v>
      </c>
      <c r="I20" s="12"/>
    </row>
    <row r="21" spans="1:9" ht="45" customHeight="1">
      <c r="A21" s="11"/>
      <c r="B21" s="152">
        <v>110</v>
      </c>
      <c r="C21" s="153" t="s">
        <v>58</v>
      </c>
      <c r="D21" s="154" t="s">
        <v>60</v>
      </c>
      <c r="E21" s="155" t="e" vm="2">
        <v>#VALUE!</v>
      </c>
      <c r="F21" s="156" t="str">
        <f>VLOOKUP(C21,'[2]Acha Air Sales Price List'!$B$1:$D$65536,3,FALSE)</f>
        <v>3mm multi-crystal ferido glued ball with resin cover and 16g (1.2mm) threading (sold per pcs)</v>
      </c>
      <c r="G21" s="157">
        <v>42.24</v>
      </c>
      <c r="H21" s="158">
        <f t="shared" si="0"/>
        <v>4646.3999999999996</v>
      </c>
      <c r="I21" s="12"/>
    </row>
    <row r="22" spans="1:9" ht="45" customHeight="1">
      <c r="A22" s="11"/>
      <c r="B22" s="1">
        <v>30</v>
      </c>
      <c r="C22" s="36" t="s">
        <v>61</v>
      </c>
      <c r="D22" s="130" t="s">
        <v>62</v>
      </c>
      <c r="E22" s="39" t="e" vm="3">
        <v>#VALUE!</v>
      </c>
      <c r="F22" s="39" t="str">
        <f>VLOOKUP(C22,'[2]Acha Air Sales Price List'!$B$1:$D$65536,3,FALSE)</f>
        <v>4mm multi-crystal ferido glued balls with resin cover and 16g (1.2mm) threading (sold per pcs)</v>
      </c>
      <c r="G22" s="19">
        <v>42.24</v>
      </c>
      <c r="H22" s="20">
        <f t="shared" si="0"/>
        <v>1267.2</v>
      </c>
      <c r="I22" s="12"/>
    </row>
    <row r="23" spans="1:9" ht="45" customHeight="1">
      <c r="A23" s="11"/>
      <c r="B23" s="152">
        <v>200</v>
      </c>
      <c r="C23" s="153" t="s">
        <v>61</v>
      </c>
      <c r="D23" s="154" t="s">
        <v>60</v>
      </c>
      <c r="E23" s="155" t="e" vm="2">
        <v>#VALUE!</v>
      </c>
      <c r="F23" s="156" t="str">
        <f>VLOOKUP(C23,'[2]Acha Air Sales Price List'!$B$1:$D$65536,3,FALSE)</f>
        <v>4mm multi-crystal ferido glued balls with resin cover and 16g (1.2mm) threading (sold per pcs)</v>
      </c>
      <c r="G23" s="157">
        <v>42.24</v>
      </c>
      <c r="H23" s="158">
        <f t="shared" si="0"/>
        <v>8448</v>
      </c>
      <c r="I23" s="12"/>
    </row>
    <row r="24" spans="1:9" ht="45" customHeight="1">
      <c r="A24" s="11"/>
      <c r="B24" s="159">
        <v>60</v>
      </c>
      <c r="C24" s="160" t="s">
        <v>63</v>
      </c>
      <c r="D24" s="161" t="s">
        <v>60</v>
      </c>
      <c r="E24" s="155" t="e" vm="2">
        <v>#VALUE!</v>
      </c>
      <c r="F24" s="162" t="str">
        <f>VLOOKUP(C24,'[2]Acha Air Sales Price List'!$B$1:$D$65536,3,FALSE)</f>
        <v>1 piece: 5mm ball with ferido-glued multi crystals, 1.2mm threading (16g), with resin cover</v>
      </c>
      <c r="G24" s="163">
        <v>42.24</v>
      </c>
      <c r="H24" s="164">
        <f t="shared" si="0"/>
        <v>2534.4</v>
      </c>
      <c r="I24" s="12"/>
    </row>
    <row r="25" spans="1:9" ht="45" customHeight="1">
      <c r="A25" s="11"/>
      <c r="B25" s="159">
        <v>80</v>
      </c>
      <c r="C25" s="160" t="s">
        <v>64</v>
      </c>
      <c r="D25" s="161" t="s">
        <v>60</v>
      </c>
      <c r="E25" s="155" t="e" vm="2">
        <v>#VALUE!</v>
      </c>
      <c r="F25" s="162" t="str">
        <f>VLOOKUP(C25,'[2]Acha Air Sales Price List'!$B$1:$D$65536,3,FALSE)</f>
        <v>1 piece: 6mm ball with ferido-glued multi crystals with resin cover 1.2mm threading (16g)</v>
      </c>
      <c r="G25" s="163">
        <v>42.24</v>
      </c>
      <c r="H25" s="164">
        <f t="shared" si="0"/>
        <v>3379.2</v>
      </c>
      <c r="I25" s="12"/>
    </row>
    <row r="26" spans="1:9" ht="45" customHeight="1">
      <c r="A26" s="11"/>
      <c r="B26" s="138">
        <v>10</v>
      </c>
      <c r="C26" s="34" t="s">
        <v>65</v>
      </c>
      <c r="D26" s="139" t="s">
        <v>62</v>
      </c>
      <c r="E26" s="140" t="e" vm="3">
        <v>#VALUE!</v>
      </c>
      <c r="F26" s="140" t="str">
        <f>VLOOKUP(C26,'[2]Acha Air Sales Price List'!$B$1:$D$65536,3,FALSE)</f>
        <v>1 piece: 8mm ball with ferido-glued multi crystals with resin cover 1.2mm threading (16g)</v>
      </c>
      <c r="G26" s="141">
        <v>84.77</v>
      </c>
      <c r="H26" s="142">
        <f t="shared" si="0"/>
        <v>847.7</v>
      </c>
      <c r="I26" s="12"/>
    </row>
    <row r="27" spans="1:9" ht="45" customHeight="1">
      <c r="A27" s="11"/>
      <c r="B27" s="1">
        <v>20</v>
      </c>
      <c r="C27" s="36" t="s">
        <v>66</v>
      </c>
      <c r="D27" s="130" t="s">
        <v>67</v>
      </c>
      <c r="E27" s="131" t="e" vm="4">
        <v>#VALUE!</v>
      </c>
      <c r="F27" s="39" t="str">
        <f>VLOOKUP(C27,'[2]Acha Air Sales Price List'!$B$1:$D$65536,3,FALSE)</f>
        <v>4mm multi-crystal ferido glued balls with resin cover and 14g (1.6mm) threading (sold per pcs)</v>
      </c>
      <c r="G27" s="19">
        <v>42.24</v>
      </c>
      <c r="H27" s="20">
        <f t="shared" si="0"/>
        <v>844.8</v>
      </c>
      <c r="I27" s="12"/>
    </row>
    <row r="28" spans="1:9" ht="45" customHeight="1">
      <c r="A28" s="11"/>
      <c r="B28" s="152">
        <v>60</v>
      </c>
      <c r="C28" s="153" t="s">
        <v>66</v>
      </c>
      <c r="D28" s="154" t="s">
        <v>60</v>
      </c>
      <c r="E28" s="155" t="e" vm="2">
        <v>#VALUE!</v>
      </c>
      <c r="F28" s="156" t="str">
        <f>VLOOKUP(C28,'[2]Acha Air Sales Price List'!$B$1:$D$65536,3,FALSE)</f>
        <v>4mm multi-crystal ferido glued balls with resin cover and 14g (1.6mm) threading (sold per pcs)</v>
      </c>
      <c r="G28" s="157">
        <v>42.24</v>
      </c>
      <c r="H28" s="158">
        <f t="shared" si="0"/>
        <v>2534.4</v>
      </c>
      <c r="I28" s="12"/>
    </row>
    <row r="29" spans="1:9" ht="45" customHeight="1">
      <c r="A29" s="11"/>
      <c r="B29" s="1">
        <v>10</v>
      </c>
      <c r="C29" s="36" t="s">
        <v>68</v>
      </c>
      <c r="D29" s="130" t="s">
        <v>69</v>
      </c>
      <c r="E29" s="131" t="e" vm="5">
        <v>#VALUE!</v>
      </c>
      <c r="F29" s="39" t="str">
        <f>VLOOKUP(C29,'[2]Acha Air Sales Price List'!$B$1:$D$65536,3,FALSE)</f>
        <v>5mm multi-crystal ferido glued balls with resin cover and 14g (1.6mm) threading (sold per pcs)</v>
      </c>
      <c r="G29" s="19">
        <v>42.24</v>
      </c>
      <c r="H29" s="20">
        <f t="shared" si="0"/>
        <v>422.4</v>
      </c>
      <c r="I29" s="12"/>
    </row>
    <row r="30" spans="1:9" ht="45" customHeight="1">
      <c r="A30" s="11"/>
      <c r="B30" s="152">
        <v>40</v>
      </c>
      <c r="C30" s="153" t="s">
        <v>68</v>
      </c>
      <c r="D30" s="154" t="s">
        <v>60</v>
      </c>
      <c r="E30" s="155" t="e" vm="2">
        <v>#VALUE!</v>
      </c>
      <c r="F30" s="156" t="str">
        <f>VLOOKUP(C30,'[2]Acha Air Sales Price List'!$B$1:$D$65536,3,FALSE)</f>
        <v>5mm multi-crystal ferido glued balls with resin cover and 14g (1.6mm) threading (sold per pcs)</v>
      </c>
      <c r="G30" s="157">
        <v>42.24</v>
      </c>
      <c r="H30" s="158">
        <f t="shared" si="0"/>
        <v>1689.6</v>
      </c>
      <c r="I30" s="12"/>
    </row>
    <row r="31" spans="1:9" ht="45" customHeight="1">
      <c r="A31" s="11"/>
      <c r="B31" s="1">
        <v>30</v>
      </c>
      <c r="C31" s="36" t="s">
        <v>70</v>
      </c>
      <c r="D31" s="130" t="s">
        <v>71</v>
      </c>
      <c r="E31" s="131" t="e" vm="6">
        <v>#VALUE!</v>
      </c>
      <c r="F31" s="39" t="str">
        <f>VLOOKUP(C31,'[2]Acha Air Sales Price List'!$B$1:$D$65536,3,FALSE)</f>
        <v>6mm multi-crystal ferido glued balls with resin cover and 14g (1.6mm) threading (sold per pcs)</v>
      </c>
      <c r="G31" s="19">
        <v>42.24</v>
      </c>
      <c r="H31" s="20">
        <f t="shared" si="0"/>
        <v>1267.2</v>
      </c>
      <c r="I31" s="12"/>
    </row>
    <row r="32" spans="1:9" ht="45" customHeight="1">
      <c r="A32" s="11"/>
      <c r="B32" s="1">
        <v>10</v>
      </c>
      <c r="C32" s="36" t="s">
        <v>70</v>
      </c>
      <c r="D32" s="130" t="s">
        <v>62</v>
      </c>
      <c r="E32" s="143" t="e" vm="3">
        <v>#VALUE!</v>
      </c>
      <c r="F32" s="39" t="str">
        <f>VLOOKUP(C32,'[2]Acha Air Sales Price List'!$B$1:$D$65536,3,FALSE)</f>
        <v>6mm multi-crystal ferido glued balls with resin cover and 14g (1.6mm) threading (sold per pcs)</v>
      </c>
      <c r="G32" s="19">
        <v>42.24</v>
      </c>
      <c r="H32" s="20">
        <f t="shared" si="0"/>
        <v>422.4</v>
      </c>
      <c r="I32" s="12"/>
    </row>
    <row r="33" spans="1:9" ht="45" customHeight="1">
      <c r="A33" s="11"/>
      <c r="B33" s="152">
        <v>50</v>
      </c>
      <c r="C33" s="153" t="s">
        <v>70</v>
      </c>
      <c r="D33" s="154" t="s">
        <v>60</v>
      </c>
      <c r="E33" s="155" t="e" vm="2">
        <v>#VALUE!</v>
      </c>
      <c r="F33" s="156" t="str">
        <f>VLOOKUP(C33,'[2]Acha Air Sales Price List'!$B$1:$D$65536,3,FALSE)</f>
        <v>6mm multi-crystal ferido glued balls with resin cover and 14g (1.6mm) threading (sold per pcs)</v>
      </c>
      <c r="G33" s="157">
        <v>42.24</v>
      </c>
      <c r="H33" s="158">
        <f t="shared" si="0"/>
        <v>2112</v>
      </c>
      <c r="I33" s="12"/>
    </row>
    <row r="34" spans="1:9" ht="45" customHeight="1">
      <c r="A34" s="11"/>
      <c r="B34" s="1">
        <v>10</v>
      </c>
      <c r="C34" s="36" t="s">
        <v>72</v>
      </c>
      <c r="D34" s="130" t="s">
        <v>73</v>
      </c>
      <c r="E34" s="143" t="e" vm="7">
        <v>#VALUE!</v>
      </c>
      <c r="F34" s="39" t="str">
        <f>VLOOKUP(C34,'[2]Acha Air Sales Price List'!$B$1:$D$65536,3,FALSE)</f>
        <v>8mm multi-crystal ferido glued balls with resin cover and 14g (1.6mm) threading (sold per pcs)</v>
      </c>
      <c r="G34" s="19">
        <v>84.77</v>
      </c>
      <c r="H34" s="20">
        <f t="shared" si="0"/>
        <v>847.7</v>
      </c>
      <c r="I34" s="12"/>
    </row>
    <row r="35" spans="1:9" ht="45" customHeight="1">
      <c r="A35" s="11"/>
      <c r="B35" s="132">
        <v>20</v>
      </c>
      <c r="C35" s="36" t="s">
        <v>72</v>
      </c>
      <c r="D35" s="133" t="s">
        <v>60</v>
      </c>
      <c r="E35" s="134" t="e" vm="2">
        <v>#VALUE!</v>
      </c>
      <c r="F35" s="135" t="str">
        <f>VLOOKUP(C35,'[2]Acha Air Sales Price List'!$B$1:$D$65536,3,FALSE)</f>
        <v>8mm multi-crystal ferido glued balls with resin cover and 14g (1.6mm) threading (sold per pcs)</v>
      </c>
      <c r="G35" s="136">
        <v>84.77</v>
      </c>
      <c r="H35" s="137">
        <f t="shared" si="0"/>
        <v>1695.4</v>
      </c>
      <c r="I35" s="12"/>
    </row>
    <row r="36" spans="1:9" ht="24">
      <c r="A36" s="11"/>
      <c r="B36" s="1">
        <v>10</v>
      </c>
      <c r="C36" s="36" t="s">
        <v>74</v>
      </c>
      <c r="D36" s="188" t="s">
        <v>75</v>
      </c>
      <c r="E36" s="189"/>
      <c r="F36" s="39" t="str">
        <f>VLOOKUP(C36,'[2]Acha Air Sales Price List'!$B$1:$D$65536,3,FALSE)</f>
        <v>4mm synthetic opal ball with 16g (1.2mm) threading</v>
      </c>
      <c r="G36" s="19">
        <v>84.44</v>
      </c>
      <c r="H36" s="20">
        <f t="shared" si="0"/>
        <v>844.4</v>
      </c>
      <c r="I36" s="12"/>
    </row>
    <row r="37" spans="1:9" ht="24">
      <c r="A37" s="11"/>
      <c r="B37" s="1">
        <v>10</v>
      </c>
      <c r="C37" s="36" t="s">
        <v>74</v>
      </c>
      <c r="D37" s="190" t="s">
        <v>76</v>
      </c>
      <c r="E37" s="191"/>
      <c r="F37" s="39" t="str">
        <f>VLOOKUP(C37,'[2]Acha Air Sales Price List'!$B$1:$D$65536,3,FALSE)</f>
        <v>4mm synthetic opal ball with 16g (1.2mm) threading</v>
      </c>
      <c r="G37" s="19">
        <v>84.44</v>
      </c>
      <c r="H37" s="20">
        <f t="shared" si="0"/>
        <v>844.4</v>
      </c>
      <c r="I37" s="12"/>
    </row>
    <row r="38" spans="1:9" ht="24">
      <c r="A38" s="11"/>
      <c r="B38" s="132">
        <v>10</v>
      </c>
      <c r="C38" s="36" t="s">
        <v>74</v>
      </c>
      <c r="D38" s="192" t="s">
        <v>77</v>
      </c>
      <c r="E38" s="193"/>
      <c r="F38" s="135" t="str">
        <f>VLOOKUP(C38,'[2]Acha Air Sales Price List'!$B$1:$D$65536,3,FALSE)</f>
        <v>4mm synthetic opal ball with 16g (1.2mm) threading</v>
      </c>
      <c r="G38" s="136">
        <v>84.44</v>
      </c>
      <c r="H38" s="137">
        <f t="shared" si="0"/>
        <v>844.4</v>
      </c>
      <c r="I38" s="12"/>
    </row>
    <row r="39" spans="1:9" ht="45" customHeight="1">
      <c r="A39" s="11"/>
      <c r="B39" s="138">
        <v>10</v>
      </c>
      <c r="C39" s="34" t="s">
        <v>78</v>
      </c>
      <c r="D39" s="169"/>
      <c r="E39" s="170"/>
      <c r="F39" s="140" t="str">
        <f>VLOOKUP(C39,'[2]Acha Air Sales Price List'!$B$1:$D$65536,3,FALSE)</f>
        <v>925 sterling silver nose studs,20g (0.8mm) with 1.5mm prong set colors crystal with real 18k gold plating</v>
      </c>
      <c r="G39" s="141">
        <v>22.61</v>
      </c>
      <c r="H39" s="142">
        <f t="shared" si="0"/>
        <v>226.1</v>
      </c>
      <c r="I39" s="12"/>
    </row>
    <row r="40" spans="1:9" ht="45" hidden="1" customHeight="1">
      <c r="A40" s="11"/>
      <c r="B40" s="1"/>
      <c r="C40" s="36"/>
      <c r="D40" s="130"/>
      <c r="E40" s="131"/>
      <c r="F40" s="39">
        <f>VLOOKUP(C40,'[2]Acha Air Sales Price List'!$B$1:$D$65536,3,FALSE)</f>
        <v>0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45" hidden="1" customHeight="1">
      <c r="A41" s="11"/>
      <c r="B41" s="1"/>
      <c r="C41" s="36"/>
      <c r="D41" s="130"/>
      <c r="E41" s="131"/>
      <c r="F41" s="39">
        <f>VLOOKUP(C41,'[2]Acha Air Sales Price List'!$B$1:$D$65536,3,FALSE)</f>
        <v>0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45" hidden="1" customHeight="1">
      <c r="A42" s="11"/>
      <c r="B42" s="1"/>
      <c r="C42" s="36"/>
      <c r="D42" s="130"/>
      <c r="E42" s="131"/>
      <c r="F42" s="39">
        <f>VLOOKUP(C42,'[2]Acha Air Sales Price List'!$B$1:$D$65536,3,FALSE)</f>
        <v>0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45" hidden="1" customHeight="1">
      <c r="A43" s="11"/>
      <c r="B43" s="1"/>
      <c r="C43" s="36"/>
      <c r="D43" s="130"/>
      <c r="E43" s="131"/>
      <c r="F43" s="39">
        <f>VLOOKUP(C43,'[2]Acha Air Sales Price List'!$B$1:$D$65536,3,FALSE)</f>
        <v>0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45" hidden="1" customHeight="1">
      <c r="A44" s="11"/>
      <c r="B44" s="1"/>
      <c r="C44" s="36"/>
      <c r="D44" s="130"/>
      <c r="E44" s="131"/>
      <c r="F44" s="39">
        <f>VLOOKUP(C44,'[2]Acha Air Sales Price List'!$B$1:$D$65536,3,FALSE)</f>
        <v>0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45" hidden="1" customHeight="1">
      <c r="A45" s="11"/>
      <c r="B45" s="1"/>
      <c r="C45" s="36"/>
      <c r="D45" s="130"/>
      <c r="E45" s="131"/>
      <c r="F45" s="39">
        <f>VLOOKUP(C45,'[2]Acha Air Sales Price List'!$B$1:$D$65536,3,FALSE)</f>
        <v>0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45" hidden="1" customHeight="1">
      <c r="A46" s="11"/>
      <c r="B46" s="1"/>
      <c r="C46" s="36"/>
      <c r="D46" s="130"/>
      <c r="E46" s="131"/>
      <c r="F46" s="39">
        <f>VLOOKUP(C46,'[2]Acha Air Sales Price List'!$B$1:$D$65536,3,FALSE)</f>
        <v>0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45" hidden="1" customHeight="1">
      <c r="A47" s="11"/>
      <c r="B47" s="1"/>
      <c r="C47" s="36"/>
      <c r="D47" s="130"/>
      <c r="E47" s="131"/>
      <c r="F47" s="39">
        <f>VLOOKUP(C47,'[2]Acha Air Sales Price List'!$B$1:$D$65536,3,FALSE)</f>
        <v>0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45" hidden="1" customHeight="1">
      <c r="A48" s="11"/>
      <c r="B48" s="1"/>
      <c r="C48" s="36"/>
      <c r="D48" s="130"/>
      <c r="E48" s="131"/>
      <c r="F48" s="39">
        <f>VLOOKUP(C48,'[2]Acha Air Sales Price List'!$B$1:$D$65536,3,FALSE)</f>
        <v>0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45" hidden="1" customHeight="1">
      <c r="A49" s="11"/>
      <c r="B49" s="1"/>
      <c r="C49" s="36"/>
      <c r="D49" s="130"/>
      <c r="E49" s="131"/>
      <c r="F49" s="39">
        <f>VLOOKUP(C49,'[2]Acha Air Sales Price List'!$B$1:$D$65536,3,FALSE)</f>
        <v>0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45" hidden="1" customHeight="1">
      <c r="A50" s="11"/>
      <c r="B50" s="1"/>
      <c r="C50" s="36"/>
      <c r="D50" s="130"/>
      <c r="E50" s="131"/>
      <c r="F50" s="39">
        <f>VLOOKUP(C50,'[2]Acha Air Sales Price List'!$B$1:$D$65536,3,FALSE)</f>
        <v>0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45" hidden="1" customHeight="1">
      <c r="A51" s="11"/>
      <c r="B51" s="1"/>
      <c r="C51" s="36"/>
      <c r="D51" s="130"/>
      <c r="E51" s="131"/>
      <c r="F51" s="39">
        <f>VLOOKUP(C51,'[2]Acha Air Sales Price List'!$B$1:$D$65536,3,FALSE)</f>
        <v>0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45" hidden="1" customHeight="1">
      <c r="A52" s="11"/>
      <c r="B52" s="1"/>
      <c r="C52" s="36"/>
      <c r="D52" s="130"/>
      <c r="E52" s="131"/>
      <c r="F52" s="39">
        <f>VLOOKUP(C52,'[2]Acha Air Sales Price List'!$B$1:$D$65536,3,FALSE)</f>
        <v>0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45" hidden="1" customHeight="1">
      <c r="A53" s="11"/>
      <c r="B53" s="1"/>
      <c r="C53" s="36"/>
      <c r="D53" s="130"/>
      <c r="E53" s="131"/>
      <c r="F53" s="39">
        <f>VLOOKUP(C53,'[2]Acha Air Sales Price List'!$B$1:$D$65536,3,FALSE)</f>
        <v>0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45" hidden="1" customHeight="1">
      <c r="A54" s="11"/>
      <c r="B54" s="1"/>
      <c r="C54" s="36"/>
      <c r="D54" s="130"/>
      <c r="E54" s="131"/>
      <c r="F54" s="39">
        <f>VLOOKUP(C54,'[2]Acha Air Sales Price List'!$B$1:$D$65536,3,FALSE)</f>
        <v>0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45" hidden="1" customHeight="1">
      <c r="A55" s="11"/>
      <c r="B55" s="1"/>
      <c r="C55" s="36"/>
      <c r="D55" s="130"/>
      <c r="E55" s="131"/>
      <c r="F55" s="39">
        <f>VLOOKUP(C55,'[2]Acha Air Sales Price List'!$B$1:$D$65536,3,FALSE)</f>
        <v>0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45" hidden="1" customHeight="1">
      <c r="A56" s="11"/>
      <c r="B56" s="1"/>
      <c r="C56" s="36"/>
      <c r="D56" s="130"/>
      <c r="E56" s="131"/>
      <c r="F56" s="39">
        <f>VLOOKUP(C56,'[2]Acha Air Sales Price List'!$B$1:$D$65536,3,FALSE)</f>
        <v>0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45" hidden="1" customHeight="1">
      <c r="A57" s="11"/>
      <c r="B57" s="1"/>
      <c r="C57" s="36"/>
      <c r="D57" s="130"/>
      <c r="E57" s="131"/>
      <c r="F57" s="39">
        <f>VLOOKUP(C57,'[2]Acha Air Sales Price List'!$B$1:$D$65536,3,FALSE)</f>
        <v>0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45" hidden="1" customHeight="1">
      <c r="A58" s="11"/>
      <c r="B58" s="1"/>
      <c r="C58" s="36"/>
      <c r="D58" s="130"/>
      <c r="E58" s="131"/>
      <c r="F58" s="39">
        <f>VLOOKUP(C58,'[2]Acha Air Sales Price List'!$B$1:$D$65536,3,FALSE)</f>
        <v>0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45" hidden="1" customHeight="1">
      <c r="A59" s="11"/>
      <c r="B59" s="1"/>
      <c r="C59" s="36"/>
      <c r="D59" s="130"/>
      <c r="E59" s="131"/>
      <c r="F59" s="39">
        <f>VLOOKUP(C59,'[2]Acha Air Sales Price List'!$B$1:$D$65536,3,FALSE)</f>
        <v>0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45" hidden="1" customHeight="1">
      <c r="A60" s="11"/>
      <c r="B60" s="1"/>
      <c r="C60" s="36"/>
      <c r="D60" s="130"/>
      <c r="E60" s="131"/>
      <c r="F60" s="39">
        <f>VLOOKUP(C60,'[2]Acha Air Sales Price List'!$B$1:$D$65536,3,FALSE)</f>
        <v>0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45" hidden="1" customHeight="1">
      <c r="A61" s="11"/>
      <c r="B61" s="1"/>
      <c r="C61" s="36"/>
      <c r="D61" s="130"/>
      <c r="E61" s="131"/>
      <c r="F61" s="39">
        <f>VLOOKUP(C61,'[2]Acha Air Sales Price List'!$B$1:$D$65536,3,FALSE)</f>
        <v>0</v>
      </c>
      <c r="G61" s="19">
        <f>ROUND(IF(ISBLANK(C61),0,VLOOKUP(C61,'[2]Acha Air Sales Price List'!$B$1:$X$65536,12,FALSE)*$L$14),2)</f>
        <v>0</v>
      </c>
      <c r="H61" s="20">
        <f t="shared" ref="H61:H97" si="1">ROUND(IF(ISNUMBER(B61), G61*B61, 0),5)</f>
        <v>0</v>
      </c>
      <c r="I61" s="12"/>
    </row>
    <row r="62" spans="1:9" ht="45" hidden="1" customHeight="1">
      <c r="A62" s="11"/>
      <c r="B62" s="1"/>
      <c r="C62" s="36"/>
      <c r="D62" s="130"/>
      <c r="E62" s="131"/>
      <c r="F62" s="39">
        <f>VLOOKUP(C62,'[2]Acha Air Sales Price List'!$B$1:$D$65536,3,FALSE)</f>
        <v>0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45" hidden="1" customHeight="1">
      <c r="A63" s="11"/>
      <c r="B63" s="1"/>
      <c r="C63" s="36"/>
      <c r="D63" s="130"/>
      <c r="E63" s="131"/>
      <c r="F63" s="39">
        <f>VLOOKUP(C63,'[2]Acha Air Sales Price List'!$B$1:$D$65536,3,FALSE)</f>
        <v>0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45" hidden="1" customHeight="1">
      <c r="A64" s="11"/>
      <c r="B64" s="1"/>
      <c r="C64" s="36"/>
      <c r="D64" s="130"/>
      <c r="E64" s="131"/>
      <c r="F64" s="39">
        <f>VLOOKUP(C64,'[2]Acha Air Sales Price List'!$B$1:$D$65536,3,FALSE)</f>
        <v>0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45" hidden="1" customHeight="1">
      <c r="A65" s="11"/>
      <c r="B65" s="1"/>
      <c r="C65" s="36"/>
      <c r="D65" s="130"/>
      <c r="E65" s="131"/>
      <c r="F65" s="39">
        <f>VLOOKUP(C65,'[2]Acha Air Sales Price List'!$B$1:$D$65536,3,FALSE)</f>
        <v>0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45" hidden="1" customHeight="1">
      <c r="A66" s="11"/>
      <c r="B66" s="1"/>
      <c r="C66" s="36"/>
      <c r="D66" s="130"/>
      <c r="E66" s="131"/>
      <c r="F66" s="39">
        <f>VLOOKUP(C66,'[2]Acha Air Sales Price List'!$B$1:$D$65536,3,FALSE)</f>
        <v>0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45" hidden="1" customHeight="1">
      <c r="A67" s="11"/>
      <c r="B67" s="1"/>
      <c r="C67" s="36"/>
      <c r="D67" s="130"/>
      <c r="E67" s="131"/>
      <c r="F67" s="39">
        <f>VLOOKUP(C67,'[2]Acha Air Sales Price List'!$B$1:$D$65536,3,FALSE)</f>
        <v>0</v>
      </c>
      <c r="G67" s="19">
        <f>ROUND(IF(ISBLANK(C67),0,VLOOKUP(C67,'[2]Acha Air Sales Price List'!$B$1:$X$65536,12,FALSE)*$L$14),2)</f>
        <v>0</v>
      </c>
      <c r="H67" s="20">
        <f t="shared" si="1"/>
        <v>0</v>
      </c>
      <c r="I67" s="12"/>
    </row>
    <row r="68" spans="1:9" ht="45" hidden="1" customHeight="1">
      <c r="A68" s="11"/>
      <c r="B68" s="1"/>
      <c r="C68" s="36"/>
      <c r="D68" s="130"/>
      <c r="E68" s="131"/>
      <c r="F68" s="39">
        <f>VLOOKUP(C68,'[2]Acha Air Sales Price List'!$B$1:$D$65536,3,FALSE)</f>
        <v>0</v>
      </c>
      <c r="G68" s="19">
        <f>ROUND(IF(ISBLANK(C68),0,VLOOKUP(C68,'[2]Acha Air Sales Price List'!$B$1:$X$65536,12,FALSE)*$L$14),2)</f>
        <v>0</v>
      </c>
      <c r="H68" s="20">
        <f t="shared" si="1"/>
        <v>0</v>
      </c>
      <c r="I68" s="12"/>
    </row>
    <row r="69" spans="1:9" ht="45" hidden="1" customHeight="1">
      <c r="A69" s="11"/>
      <c r="B69" s="1"/>
      <c r="C69" s="36"/>
      <c r="D69" s="130"/>
      <c r="E69" s="131"/>
      <c r="F69" s="39">
        <f>VLOOKUP(C69,'[2]Acha Air Sales Price List'!$B$1:$D$65536,3,FALSE)</f>
        <v>0</v>
      </c>
      <c r="G69" s="19">
        <f>ROUND(IF(ISBLANK(C69),0,VLOOKUP(C69,'[2]Acha Air Sales Price List'!$B$1:$X$65536,12,FALSE)*$L$14),2)</f>
        <v>0</v>
      </c>
      <c r="H69" s="20">
        <f t="shared" si="1"/>
        <v>0</v>
      </c>
      <c r="I69" s="12"/>
    </row>
    <row r="70" spans="1:9" ht="45" hidden="1" customHeight="1">
      <c r="A70" s="11"/>
      <c r="B70" s="1"/>
      <c r="C70" s="36"/>
      <c r="D70" s="130"/>
      <c r="E70" s="131"/>
      <c r="F70" s="39">
        <f>VLOOKUP(C70,'[2]Acha Air Sales Price List'!$B$1:$D$65536,3,FALSE)</f>
        <v>0</v>
      </c>
      <c r="G70" s="19">
        <f>ROUND(IF(ISBLANK(C70),0,VLOOKUP(C70,'[2]Acha Air Sales Price List'!$B$1:$X$65536,12,FALSE)*$L$14),2)</f>
        <v>0</v>
      </c>
      <c r="H70" s="20">
        <f t="shared" si="1"/>
        <v>0</v>
      </c>
      <c r="I70" s="12"/>
    </row>
    <row r="71" spans="1:9" ht="45" hidden="1" customHeight="1">
      <c r="A71" s="11"/>
      <c r="B71" s="1"/>
      <c r="C71" s="36"/>
      <c r="D71" s="130"/>
      <c r="E71" s="131"/>
      <c r="F71" s="39">
        <f>VLOOKUP(C71,'[2]Acha Air Sales Price List'!$B$1:$D$65536,3,FALSE)</f>
        <v>0</v>
      </c>
      <c r="G71" s="19">
        <f>ROUND(IF(ISBLANK(C71),0,VLOOKUP(C71,'[2]Acha Air Sales Price List'!$B$1:$X$65536,12,FALSE)*$L$14),2)</f>
        <v>0</v>
      </c>
      <c r="H71" s="20">
        <f t="shared" si="1"/>
        <v>0</v>
      </c>
      <c r="I71" s="12"/>
    </row>
    <row r="72" spans="1:9" ht="45" hidden="1" customHeight="1">
      <c r="A72" s="11"/>
      <c r="B72" s="1"/>
      <c r="C72" s="36"/>
      <c r="D72" s="130"/>
      <c r="E72" s="131"/>
      <c r="F72" s="39">
        <f>VLOOKUP(C72,'[2]Acha Air Sales Price List'!$B$1:$D$65536,3,FALSE)</f>
        <v>0</v>
      </c>
      <c r="G72" s="19">
        <f>ROUND(IF(ISBLANK(C72),0,VLOOKUP(C72,'[2]Acha Air Sales Price List'!$B$1:$X$65536,12,FALSE)*$L$14),2)</f>
        <v>0</v>
      </c>
      <c r="H72" s="20">
        <f t="shared" si="1"/>
        <v>0</v>
      </c>
      <c r="I72" s="12"/>
    </row>
    <row r="73" spans="1:9" ht="45" hidden="1" customHeight="1">
      <c r="A73" s="11"/>
      <c r="B73" s="1"/>
      <c r="C73" s="36"/>
      <c r="D73" s="130"/>
      <c r="E73" s="131"/>
      <c r="F73" s="39">
        <f>VLOOKUP(C73,'[2]Acha Air Sales Price List'!$B$1:$D$65536,3,FALSE)</f>
        <v>0</v>
      </c>
      <c r="G73" s="19">
        <f>ROUND(IF(ISBLANK(C73),0,VLOOKUP(C73,'[2]Acha Air Sales Price List'!$B$1:$X$65536,12,FALSE)*$L$14),2)</f>
        <v>0</v>
      </c>
      <c r="H73" s="20">
        <f t="shared" si="1"/>
        <v>0</v>
      </c>
      <c r="I73" s="12"/>
    </row>
    <row r="74" spans="1:9" ht="45" hidden="1" customHeight="1">
      <c r="A74" s="11"/>
      <c r="B74" s="1"/>
      <c r="C74" s="36"/>
      <c r="D74" s="130"/>
      <c r="E74" s="131"/>
      <c r="F74" s="39">
        <f>VLOOKUP(C74,'[2]Acha Air Sales Price List'!$B$1:$D$65536,3,FALSE)</f>
        <v>0</v>
      </c>
      <c r="G74" s="19">
        <f>ROUND(IF(ISBLANK(C74),0,VLOOKUP(C74,'[2]Acha Air Sales Price List'!$B$1:$X$65536,12,FALSE)*$L$14),2)</f>
        <v>0</v>
      </c>
      <c r="H74" s="20">
        <f t="shared" si="1"/>
        <v>0</v>
      </c>
      <c r="I74" s="12"/>
    </row>
    <row r="75" spans="1:9" ht="45" hidden="1" customHeight="1">
      <c r="A75" s="11"/>
      <c r="B75" s="1"/>
      <c r="C75" s="36"/>
      <c r="D75" s="130"/>
      <c r="E75" s="131"/>
      <c r="F75" s="39">
        <f>VLOOKUP(C75,'[2]Acha Air Sales Price List'!$B$1:$D$65536,3,FALSE)</f>
        <v>0</v>
      </c>
      <c r="G75" s="19">
        <f>ROUND(IF(ISBLANK(C75),0,VLOOKUP(C75,'[2]Acha Air Sales Price List'!$B$1:$X$65536,12,FALSE)*$L$14),2)</f>
        <v>0</v>
      </c>
      <c r="H75" s="20">
        <f t="shared" si="1"/>
        <v>0</v>
      </c>
      <c r="I75" s="12"/>
    </row>
    <row r="76" spans="1:9" ht="45" hidden="1" customHeight="1">
      <c r="A76" s="11"/>
      <c r="B76" s="1"/>
      <c r="C76" s="36"/>
      <c r="D76" s="130"/>
      <c r="E76" s="131"/>
      <c r="F76" s="39">
        <f>VLOOKUP(C76,'[2]Acha Air Sales Price List'!$B$1:$D$65536,3,FALSE)</f>
        <v>0</v>
      </c>
      <c r="G76" s="19">
        <f>ROUND(IF(ISBLANK(C76),0,VLOOKUP(C76,'[2]Acha Air Sales Price List'!$B$1:$X$65536,12,FALSE)*$L$14),2)</f>
        <v>0</v>
      </c>
      <c r="H76" s="20">
        <f t="shared" si="1"/>
        <v>0</v>
      </c>
      <c r="I76" s="12"/>
    </row>
    <row r="77" spans="1:9" ht="45" hidden="1" customHeight="1">
      <c r="A77" s="11"/>
      <c r="B77" s="1"/>
      <c r="C77" s="36"/>
      <c r="D77" s="130"/>
      <c r="E77" s="131"/>
      <c r="F77" s="39">
        <f>VLOOKUP(C77,'[2]Acha Air Sales Price List'!$B$1:$D$65536,3,FALSE)</f>
        <v>0</v>
      </c>
      <c r="G77" s="19">
        <f>ROUND(IF(ISBLANK(C77),0,VLOOKUP(C77,'[2]Acha Air Sales Price List'!$B$1:$X$65536,12,FALSE)*$L$14),2)</f>
        <v>0</v>
      </c>
      <c r="H77" s="20">
        <f t="shared" si="1"/>
        <v>0</v>
      </c>
      <c r="I77" s="12"/>
    </row>
    <row r="78" spans="1:9" ht="45" hidden="1" customHeight="1">
      <c r="A78" s="11"/>
      <c r="B78" s="1"/>
      <c r="C78" s="36"/>
      <c r="D78" s="130"/>
      <c r="E78" s="131"/>
      <c r="F78" s="39">
        <f>VLOOKUP(C78,'[2]Acha Air Sales Price List'!$B$1:$D$65536,3,FALSE)</f>
        <v>0</v>
      </c>
      <c r="G78" s="19">
        <f>ROUND(IF(ISBLANK(C78),0,VLOOKUP(C78,'[2]Acha Air Sales Price List'!$B$1:$X$65536,12,FALSE)*$L$14),2)</f>
        <v>0</v>
      </c>
      <c r="H78" s="20">
        <f t="shared" si="1"/>
        <v>0</v>
      </c>
      <c r="I78" s="12"/>
    </row>
    <row r="79" spans="1:9" ht="45" hidden="1" customHeight="1">
      <c r="A79" s="11"/>
      <c r="B79" s="1"/>
      <c r="C79" s="36"/>
      <c r="D79" s="130"/>
      <c r="E79" s="131"/>
      <c r="F79" s="39">
        <f>VLOOKUP(C79,'[2]Acha Air Sales Price List'!$B$1:$D$65536,3,FALSE)</f>
        <v>0</v>
      </c>
      <c r="G79" s="19">
        <f>ROUND(IF(ISBLANK(C79),0,VLOOKUP(C79,'[2]Acha Air Sales Price List'!$B$1:$X$65536,12,FALSE)*$L$14),2)</f>
        <v>0</v>
      </c>
      <c r="H79" s="20">
        <f t="shared" si="1"/>
        <v>0</v>
      </c>
      <c r="I79" s="12"/>
    </row>
    <row r="80" spans="1:9" ht="45" hidden="1" customHeight="1">
      <c r="A80" s="11"/>
      <c r="B80" s="1"/>
      <c r="C80" s="36"/>
      <c r="D80" s="130"/>
      <c r="E80" s="131"/>
      <c r="F80" s="39">
        <f>VLOOKUP(C80,'[2]Acha Air Sales Price List'!$B$1:$D$65536,3,FALSE)</f>
        <v>0</v>
      </c>
      <c r="G80" s="19">
        <f>ROUND(IF(ISBLANK(C80),0,VLOOKUP(C80,'[2]Acha Air Sales Price List'!$B$1:$X$65536,12,FALSE)*$L$14),2)</f>
        <v>0</v>
      </c>
      <c r="H80" s="20">
        <f t="shared" si="1"/>
        <v>0</v>
      </c>
      <c r="I80" s="12"/>
    </row>
    <row r="81" spans="1:9" ht="45" hidden="1" customHeight="1">
      <c r="A81" s="11"/>
      <c r="B81" s="1"/>
      <c r="C81" s="36"/>
      <c r="D81" s="130"/>
      <c r="E81" s="131"/>
      <c r="F81" s="39">
        <f>VLOOKUP(C81,'[2]Acha Air Sales Price List'!$B$1:$D$65536,3,FALSE)</f>
        <v>0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45" hidden="1" customHeight="1">
      <c r="A82" s="11"/>
      <c r="B82" s="1"/>
      <c r="C82" s="36"/>
      <c r="D82" s="130"/>
      <c r="E82" s="131"/>
      <c r="F82" s="39">
        <f>VLOOKUP(C82,'[2]Acha Air Sales Price List'!$B$1:$D$65536,3,FALSE)</f>
        <v>0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45" hidden="1" customHeight="1">
      <c r="A83" s="11"/>
      <c r="B83" s="1"/>
      <c r="C83" s="36"/>
      <c r="D83" s="130"/>
      <c r="E83" s="131"/>
      <c r="F83" s="39">
        <f>VLOOKUP(C83,'[2]Acha Air Sales Price List'!$B$1:$D$65536,3,FALSE)</f>
        <v>0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45" hidden="1" customHeight="1">
      <c r="A84" s="11"/>
      <c r="B84" s="1"/>
      <c r="C84" s="36"/>
      <c r="D84" s="130"/>
      <c r="E84" s="131"/>
      <c r="F84" s="39">
        <f>VLOOKUP(C84,'[2]Acha Air Sales Price List'!$B$1:$D$65536,3,FALSE)</f>
        <v>0</v>
      </c>
      <c r="G84" s="19">
        <f>ROUND(IF(ISBLANK(C84),0,VLOOKUP(C84,'[2]Acha Air Sales Price List'!$B$1:$X$65536,12,FALSE)*$L$14),2)</f>
        <v>0</v>
      </c>
      <c r="H84" s="20">
        <f t="shared" si="1"/>
        <v>0</v>
      </c>
      <c r="I84" s="12"/>
    </row>
    <row r="85" spans="1:9" ht="45" hidden="1" customHeight="1">
      <c r="A85" s="11"/>
      <c r="B85" s="1"/>
      <c r="C85" s="36"/>
      <c r="D85" s="130"/>
      <c r="E85" s="131"/>
      <c r="F85" s="39">
        <f>VLOOKUP(C85,'[2]Acha Air Sales Price List'!$B$1:$D$65536,3,FALSE)</f>
        <v>0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45" hidden="1" customHeight="1">
      <c r="A86" s="11"/>
      <c r="B86" s="1"/>
      <c r="C86" s="36"/>
      <c r="D86" s="130"/>
      <c r="E86" s="131"/>
      <c r="F86" s="39">
        <f>VLOOKUP(C86,'[2]Acha Air Sales Price List'!$B$1:$D$65536,3,FALSE)</f>
        <v>0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45" hidden="1" customHeight="1">
      <c r="A87" s="11"/>
      <c r="B87" s="1"/>
      <c r="C87" s="36"/>
      <c r="D87" s="130"/>
      <c r="E87" s="131"/>
      <c r="F87" s="39">
        <f>VLOOKUP(C87,'[2]Acha Air Sales Price List'!$B$1:$D$65536,3,FALSE)</f>
        <v>0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45" hidden="1" customHeight="1">
      <c r="A88" s="11"/>
      <c r="B88" s="1"/>
      <c r="C88" s="36"/>
      <c r="D88" s="130"/>
      <c r="E88" s="131"/>
      <c r="F88" s="39">
        <f>VLOOKUP(C88,'[2]Acha Air Sales Price List'!$B$1:$D$65536,3,FALSE)</f>
        <v>0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45" hidden="1" customHeight="1">
      <c r="A89" s="11"/>
      <c r="B89" s="1"/>
      <c r="C89" s="36"/>
      <c r="D89" s="130"/>
      <c r="E89" s="131"/>
      <c r="F89" s="39">
        <f>VLOOKUP(C89,'[2]Acha Air Sales Price List'!$B$1:$D$65536,3,FALSE)</f>
        <v>0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45" hidden="1" customHeight="1">
      <c r="A90" s="11"/>
      <c r="B90" s="1"/>
      <c r="C90" s="36"/>
      <c r="D90" s="130"/>
      <c r="E90" s="131"/>
      <c r="F90" s="39">
        <f>VLOOKUP(C90,'[2]Acha Air Sales Price List'!$B$1:$D$65536,3,FALSE)</f>
        <v>0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45" hidden="1" customHeight="1">
      <c r="A91" s="11"/>
      <c r="B91" s="1"/>
      <c r="C91" s="36"/>
      <c r="D91" s="130"/>
      <c r="E91" s="131"/>
      <c r="F91" s="39">
        <f>VLOOKUP(C91,'[2]Acha Air Sales Price List'!$B$1:$D$65536,3,FALSE)</f>
        <v>0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45" hidden="1" customHeight="1">
      <c r="A92" s="11"/>
      <c r="B92" s="1"/>
      <c r="C92" s="36"/>
      <c r="D92" s="130"/>
      <c r="E92" s="131"/>
      <c r="F92" s="39">
        <f>VLOOKUP(C92,'[2]Acha Air Sales Price List'!$B$1:$D$65536,3,FALSE)</f>
        <v>0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45" hidden="1" customHeight="1">
      <c r="A93" s="11"/>
      <c r="B93" s="1"/>
      <c r="C93" s="36"/>
      <c r="D93" s="130"/>
      <c r="E93" s="131"/>
      <c r="F93" s="39">
        <f>VLOOKUP(C93,'[2]Acha Air Sales Price List'!$B$1:$D$65536,3,FALSE)</f>
        <v>0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45" hidden="1" customHeight="1">
      <c r="A94" s="11"/>
      <c r="B94" s="1"/>
      <c r="C94" s="36"/>
      <c r="D94" s="130"/>
      <c r="E94" s="131"/>
      <c r="F94" s="39">
        <f>VLOOKUP(C94,'[2]Acha Air Sales Price List'!$B$1:$D$65536,3,FALSE)</f>
        <v>0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45" hidden="1" customHeight="1">
      <c r="A95" s="11"/>
      <c r="B95" s="1"/>
      <c r="C95" s="36"/>
      <c r="D95" s="130"/>
      <c r="E95" s="131"/>
      <c r="F95" s="39">
        <f>VLOOKUP(C95,'[2]Acha Air Sales Price List'!$B$1:$D$65536,3,FALSE)</f>
        <v>0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45" hidden="1" customHeight="1">
      <c r="A96" s="11"/>
      <c r="B96" s="1"/>
      <c r="C96" s="36"/>
      <c r="D96" s="130"/>
      <c r="E96" s="131"/>
      <c r="F96" s="39">
        <f>VLOOKUP(C96,'[2]Acha Air Sales Price List'!$B$1:$D$65536,3,FALSE)</f>
        <v>0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45" hidden="1" customHeight="1">
      <c r="A97" s="11"/>
      <c r="B97" s="1"/>
      <c r="C97" s="36"/>
      <c r="D97" s="130"/>
      <c r="E97" s="131"/>
      <c r="F97" s="39">
        <f>VLOOKUP(C97,'[2]Acha Air Sales Price List'!$B$1:$D$65536,3,FALSE)</f>
        <v>0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45" hidden="1" customHeight="1">
      <c r="A98" s="11"/>
      <c r="B98" s="1"/>
      <c r="C98" s="36"/>
      <c r="D98" s="130"/>
      <c r="E98" s="131"/>
      <c r="F98" s="39">
        <f>VLOOKUP(C98,'[2]Acha Air Sales Price List'!$B$1:$D$65536,3,FALSE)</f>
        <v>0</v>
      </c>
      <c r="G98" s="19">
        <f>ROUND(IF(ISBLANK(C98),0,VLOOKUP(C98,'[2]Acha Air Sales Price List'!$B$1:$X$65536,12,FALSE)*$L$14),2)</f>
        <v>0</v>
      </c>
      <c r="H98" s="20">
        <f t="shared" ref="H98:H126" si="2">ROUND(IF(ISNUMBER(B98), G98*B98, 0),5)</f>
        <v>0</v>
      </c>
      <c r="I98" s="12"/>
    </row>
    <row r="99" spans="1:9" ht="45" hidden="1" customHeight="1">
      <c r="A99" s="11"/>
      <c r="B99" s="1"/>
      <c r="C99" s="36"/>
      <c r="D99" s="130"/>
      <c r="E99" s="131"/>
      <c r="F99" s="39">
        <f>VLOOKUP(C99,'[2]Acha Air Sales Price List'!$B$1:$D$65536,3,FALSE)</f>
        <v>0</v>
      </c>
      <c r="G99" s="19">
        <f>ROUND(IF(ISBLANK(C99),0,VLOOKUP(C99,'[2]Acha Air Sales Price List'!$B$1:$X$65536,12,FALSE)*$L$14),2)</f>
        <v>0</v>
      </c>
      <c r="H99" s="20">
        <f t="shared" si="2"/>
        <v>0</v>
      </c>
      <c r="I99" s="12"/>
    </row>
    <row r="100" spans="1:9" ht="45" hidden="1" customHeight="1">
      <c r="A100" s="11"/>
      <c r="B100" s="1"/>
      <c r="C100" s="36"/>
      <c r="D100" s="130"/>
      <c r="E100" s="131"/>
      <c r="F100" s="39">
        <f>VLOOKUP(C100,'[2]Acha Air Sales Price List'!$B$1:$D$65536,3,FALSE)</f>
        <v>0</v>
      </c>
      <c r="G100" s="19">
        <f>ROUND(IF(ISBLANK(C100),0,VLOOKUP(C100,'[2]Acha Air Sales Price List'!$B$1:$X$65536,12,FALSE)*$L$14),2)</f>
        <v>0</v>
      </c>
      <c r="H100" s="20">
        <f t="shared" si="2"/>
        <v>0</v>
      </c>
      <c r="I100" s="12"/>
    </row>
    <row r="101" spans="1:9" ht="45" hidden="1" customHeight="1">
      <c r="A101" s="11"/>
      <c r="B101" s="1"/>
      <c r="C101" s="36"/>
      <c r="D101" s="130"/>
      <c r="E101" s="131"/>
      <c r="F101" s="39">
        <f>VLOOKUP(C101,'[2]Acha Air Sales Price List'!$B$1:$D$65536,3,FALSE)</f>
        <v>0</v>
      </c>
      <c r="G101" s="19">
        <f>ROUND(IF(ISBLANK(C101),0,VLOOKUP(C101,'[2]Acha Air Sales Price List'!$B$1:$X$65536,12,FALSE)*$L$14),2)</f>
        <v>0</v>
      </c>
      <c r="H101" s="20">
        <f t="shared" si="2"/>
        <v>0</v>
      </c>
      <c r="I101" s="12"/>
    </row>
    <row r="102" spans="1:9" ht="45" hidden="1" customHeight="1">
      <c r="A102" s="11"/>
      <c r="B102" s="1"/>
      <c r="C102" s="36"/>
      <c r="D102" s="130"/>
      <c r="E102" s="131"/>
      <c r="F102" s="39">
        <f>VLOOKUP(C102,'[2]Acha Air Sales Price List'!$B$1:$D$65536,3,FALSE)</f>
        <v>0</v>
      </c>
      <c r="G102" s="19">
        <f>ROUND(IF(ISBLANK(C102),0,VLOOKUP(C102,'[2]Acha Air Sales Price List'!$B$1:$X$65536,12,FALSE)*$L$14),2)</f>
        <v>0</v>
      </c>
      <c r="H102" s="20">
        <f t="shared" si="2"/>
        <v>0</v>
      </c>
      <c r="I102" s="12"/>
    </row>
    <row r="103" spans="1:9" ht="45" hidden="1" customHeight="1">
      <c r="A103" s="11"/>
      <c r="B103" s="1"/>
      <c r="C103" s="36"/>
      <c r="D103" s="130"/>
      <c r="E103" s="131"/>
      <c r="F103" s="39">
        <f>VLOOKUP(C103,'[2]Acha Air Sales Price List'!$B$1:$D$65536,3,FALSE)</f>
        <v>0</v>
      </c>
      <c r="G103" s="19">
        <f>ROUND(IF(ISBLANK(C103),0,VLOOKUP(C103,'[2]Acha Air Sales Price List'!$B$1:$X$65536,12,FALSE)*$L$14),2)</f>
        <v>0</v>
      </c>
      <c r="H103" s="20">
        <f t="shared" si="2"/>
        <v>0</v>
      </c>
      <c r="I103" s="12"/>
    </row>
    <row r="104" spans="1:9" ht="45" hidden="1" customHeight="1">
      <c r="A104" s="11"/>
      <c r="B104" s="1"/>
      <c r="C104" s="36"/>
      <c r="D104" s="130"/>
      <c r="E104" s="131"/>
      <c r="F104" s="39">
        <f>VLOOKUP(C104,'[2]Acha Air Sales Price List'!$B$1:$D$65536,3,FALSE)</f>
        <v>0</v>
      </c>
      <c r="G104" s="19">
        <f>ROUND(IF(ISBLANK(C104),0,VLOOKUP(C104,'[2]Acha Air Sales Price List'!$B$1:$X$65536,12,FALSE)*$L$14),2)</f>
        <v>0</v>
      </c>
      <c r="H104" s="20">
        <f t="shared" si="2"/>
        <v>0</v>
      </c>
      <c r="I104" s="12"/>
    </row>
    <row r="105" spans="1:9" ht="45" hidden="1" customHeight="1">
      <c r="A105" s="11"/>
      <c r="B105" s="1"/>
      <c r="C105" s="36"/>
      <c r="D105" s="130"/>
      <c r="E105" s="131"/>
      <c r="F105" s="39">
        <f>VLOOKUP(C105,'[2]Acha Air Sales Price List'!$B$1:$D$65536,3,FALSE)</f>
        <v>0</v>
      </c>
      <c r="G105" s="19">
        <f>ROUND(IF(ISBLANK(C105),0,VLOOKUP(C105,'[2]Acha Air Sales Price List'!$B$1:$X$65536,12,FALSE)*$L$14),2)</f>
        <v>0</v>
      </c>
      <c r="H105" s="20">
        <f t="shared" si="2"/>
        <v>0</v>
      </c>
      <c r="I105" s="12"/>
    </row>
    <row r="106" spans="1:9" ht="45" hidden="1" customHeight="1">
      <c r="A106" s="11"/>
      <c r="B106" s="1"/>
      <c r="C106" s="36"/>
      <c r="D106" s="130"/>
      <c r="E106" s="131"/>
      <c r="F106" s="39">
        <f>VLOOKUP(C106,'[2]Acha Air Sales Price List'!$B$1:$D$65536,3,FALSE)</f>
        <v>0</v>
      </c>
      <c r="G106" s="19">
        <f>ROUND(IF(ISBLANK(C106),0,VLOOKUP(C106,'[2]Acha Air Sales Price List'!$B$1:$X$65536,12,FALSE)*$L$14),2)</f>
        <v>0</v>
      </c>
      <c r="H106" s="20">
        <f t="shared" si="2"/>
        <v>0</v>
      </c>
      <c r="I106" s="12"/>
    </row>
    <row r="107" spans="1:9" ht="45" hidden="1" customHeight="1">
      <c r="A107" s="11"/>
      <c r="B107" s="1"/>
      <c r="C107" s="36"/>
      <c r="D107" s="130"/>
      <c r="E107" s="131"/>
      <c r="F107" s="39">
        <f>VLOOKUP(C107,'[2]Acha Air Sales Price List'!$B$1:$D$65536,3,FALSE)</f>
        <v>0</v>
      </c>
      <c r="G107" s="19">
        <f>ROUND(IF(ISBLANK(C107),0,VLOOKUP(C107,'[2]Acha Air Sales Price List'!$B$1:$X$65536,12,FALSE)*$L$14),2)</f>
        <v>0</v>
      </c>
      <c r="H107" s="20">
        <f t="shared" si="2"/>
        <v>0</v>
      </c>
      <c r="I107" s="12"/>
    </row>
    <row r="108" spans="1:9" ht="45" hidden="1" customHeight="1">
      <c r="A108" s="11"/>
      <c r="B108" s="1"/>
      <c r="C108" s="36"/>
      <c r="D108" s="130"/>
      <c r="E108" s="131"/>
      <c r="F108" s="39">
        <f>VLOOKUP(C108,'[2]Acha Air Sales Price List'!$B$1:$D$65536,3,FALSE)</f>
        <v>0</v>
      </c>
      <c r="G108" s="19">
        <f>ROUND(IF(ISBLANK(C108),0,VLOOKUP(C108,'[2]Acha Air Sales Price List'!$B$1:$X$65536,12,FALSE)*$L$14),2)</f>
        <v>0</v>
      </c>
      <c r="H108" s="20">
        <f t="shared" si="2"/>
        <v>0</v>
      </c>
      <c r="I108" s="12"/>
    </row>
    <row r="109" spans="1:9" ht="45" hidden="1" customHeight="1">
      <c r="A109" s="11"/>
      <c r="B109" s="1"/>
      <c r="C109" s="36"/>
      <c r="D109" s="130"/>
      <c r="E109" s="131"/>
      <c r="F109" s="39">
        <f>VLOOKUP(C109,'[2]Acha Air Sales Price List'!$B$1:$D$65536,3,FALSE)</f>
        <v>0</v>
      </c>
      <c r="G109" s="19">
        <f>ROUND(IF(ISBLANK(C109),0,VLOOKUP(C109,'[2]Acha Air Sales Price List'!$B$1:$X$65536,12,FALSE)*$L$14),2)</f>
        <v>0</v>
      </c>
      <c r="H109" s="20">
        <f t="shared" si="2"/>
        <v>0</v>
      </c>
      <c r="I109" s="12"/>
    </row>
    <row r="110" spans="1:9" ht="45" hidden="1" customHeight="1">
      <c r="A110" s="11"/>
      <c r="B110" s="1"/>
      <c r="C110" s="36"/>
      <c r="D110" s="130"/>
      <c r="E110" s="131"/>
      <c r="F110" s="39">
        <f>VLOOKUP(C110,'[2]Acha Air Sales Price List'!$B$1:$D$65536,3,FALSE)</f>
        <v>0</v>
      </c>
      <c r="G110" s="19">
        <f>ROUND(IF(ISBLANK(C110),0,VLOOKUP(C110,'[2]Acha Air Sales Price List'!$B$1:$X$65536,12,FALSE)*$L$14),2)</f>
        <v>0</v>
      </c>
      <c r="H110" s="20">
        <f t="shared" si="2"/>
        <v>0</v>
      </c>
      <c r="I110" s="12"/>
    </row>
    <row r="111" spans="1:9" ht="45" hidden="1" customHeight="1">
      <c r="A111" s="11"/>
      <c r="B111" s="1"/>
      <c r="C111" s="36"/>
      <c r="D111" s="130"/>
      <c r="E111" s="131"/>
      <c r="F111" s="39">
        <f>VLOOKUP(C111,'[2]Acha Air Sales Price List'!$B$1:$D$65536,3,FALSE)</f>
        <v>0</v>
      </c>
      <c r="G111" s="19">
        <f>ROUND(IF(ISBLANK(C111),0,VLOOKUP(C111,'[2]Acha Air Sales Price List'!$B$1:$X$65536,12,FALSE)*$L$14),2)</f>
        <v>0</v>
      </c>
      <c r="H111" s="20">
        <f t="shared" si="2"/>
        <v>0</v>
      </c>
      <c r="I111" s="12"/>
    </row>
    <row r="112" spans="1:9" ht="45" hidden="1" customHeight="1">
      <c r="A112" s="11"/>
      <c r="B112" s="1"/>
      <c r="C112" s="36"/>
      <c r="D112" s="130"/>
      <c r="E112" s="131"/>
      <c r="F112" s="39">
        <f>VLOOKUP(C112,'[2]Acha Air Sales Price List'!$B$1:$D$65536,3,FALSE)</f>
        <v>0</v>
      </c>
      <c r="G112" s="19">
        <f>ROUND(IF(ISBLANK(C112),0,VLOOKUP(C112,'[2]Acha Air Sales Price List'!$B$1:$X$65536,12,FALSE)*$L$14),2)</f>
        <v>0</v>
      </c>
      <c r="H112" s="20">
        <f t="shared" si="2"/>
        <v>0</v>
      </c>
      <c r="I112" s="12"/>
    </row>
    <row r="113" spans="1:9" ht="45" hidden="1" customHeight="1">
      <c r="A113" s="11"/>
      <c r="B113" s="1"/>
      <c r="C113" s="36"/>
      <c r="D113" s="130"/>
      <c r="E113" s="131"/>
      <c r="F113" s="39">
        <f>VLOOKUP(C113,'[2]Acha Air Sales Price List'!$B$1:$D$65536,3,FALSE)</f>
        <v>0</v>
      </c>
      <c r="G113" s="19">
        <f>ROUND(IF(ISBLANK(C113),0,VLOOKUP(C113,'[2]Acha Air Sales Price List'!$B$1:$X$65536,12,FALSE)*$L$14),2)</f>
        <v>0</v>
      </c>
      <c r="H113" s="20">
        <f t="shared" si="2"/>
        <v>0</v>
      </c>
      <c r="I113" s="12"/>
    </row>
    <row r="114" spans="1:9" ht="45" hidden="1" customHeight="1">
      <c r="A114" s="11"/>
      <c r="B114" s="1"/>
      <c r="C114" s="36"/>
      <c r="D114" s="130"/>
      <c r="E114" s="131"/>
      <c r="F114" s="39">
        <f>VLOOKUP(C114,'[2]Acha Air Sales Price List'!$B$1:$D$65536,3,FALSE)</f>
        <v>0</v>
      </c>
      <c r="G114" s="19">
        <f>ROUND(IF(ISBLANK(C114),0,VLOOKUP(C114,'[2]Acha Air Sales Price List'!$B$1:$X$65536,12,FALSE)*$L$14),2)</f>
        <v>0</v>
      </c>
      <c r="H114" s="20">
        <f t="shared" si="2"/>
        <v>0</v>
      </c>
      <c r="I114" s="12"/>
    </row>
    <row r="115" spans="1:9" ht="45" hidden="1" customHeight="1">
      <c r="A115" s="11"/>
      <c r="B115" s="1"/>
      <c r="C115" s="36"/>
      <c r="D115" s="130"/>
      <c r="E115" s="131"/>
      <c r="F115" s="39">
        <f>VLOOKUP(C115,'[2]Acha Air Sales Price List'!$B$1:$D$65536,3,FALSE)</f>
        <v>0</v>
      </c>
      <c r="G115" s="19">
        <f>ROUND(IF(ISBLANK(C115),0,VLOOKUP(C115,'[2]Acha Air Sales Price List'!$B$1:$X$65536,12,FALSE)*$L$14),2)</f>
        <v>0</v>
      </c>
      <c r="H115" s="20">
        <f t="shared" si="2"/>
        <v>0</v>
      </c>
      <c r="I115" s="12"/>
    </row>
    <row r="116" spans="1:9" ht="45" hidden="1" customHeight="1">
      <c r="A116" s="11"/>
      <c r="B116" s="1"/>
      <c r="C116" s="36"/>
      <c r="D116" s="130"/>
      <c r="E116" s="131"/>
      <c r="F116" s="39">
        <f>VLOOKUP(C116,'[2]Acha Air Sales Price List'!$B$1:$D$65536,3,FALSE)</f>
        <v>0</v>
      </c>
      <c r="G116" s="19">
        <f>ROUND(IF(ISBLANK(C116),0,VLOOKUP(C116,'[2]Acha Air Sales Price List'!$B$1:$X$65536,12,FALSE)*$L$14),2)</f>
        <v>0</v>
      </c>
      <c r="H116" s="20">
        <f t="shared" si="2"/>
        <v>0</v>
      </c>
      <c r="I116" s="12"/>
    </row>
    <row r="117" spans="1:9" ht="45" hidden="1" customHeight="1">
      <c r="A117" s="11"/>
      <c r="B117" s="1"/>
      <c r="C117" s="36"/>
      <c r="D117" s="130"/>
      <c r="E117" s="131"/>
      <c r="F117" s="39">
        <f>VLOOKUP(C117,'[2]Acha Air Sales Price List'!$B$1:$D$65536,3,FALSE)</f>
        <v>0</v>
      </c>
      <c r="G117" s="19">
        <f>ROUND(IF(ISBLANK(C117),0,VLOOKUP(C117,'[2]Acha Air Sales Price List'!$B$1:$X$65536,12,FALSE)*$L$14),2)</f>
        <v>0</v>
      </c>
      <c r="H117" s="20">
        <f t="shared" si="2"/>
        <v>0</v>
      </c>
      <c r="I117" s="12"/>
    </row>
    <row r="118" spans="1:9" ht="45" hidden="1" customHeight="1">
      <c r="A118" s="11"/>
      <c r="B118" s="1"/>
      <c r="C118" s="36"/>
      <c r="D118" s="130"/>
      <c r="E118" s="131"/>
      <c r="F118" s="39">
        <f>VLOOKUP(C118,'[2]Acha Air Sales Price List'!$B$1:$D$65536,3,FALSE)</f>
        <v>0</v>
      </c>
      <c r="G118" s="19">
        <f>ROUND(IF(ISBLANK(C118),0,VLOOKUP(C118,'[2]Acha Air Sales Price List'!$B$1:$X$65536,12,FALSE)*$L$14),2)</f>
        <v>0</v>
      </c>
      <c r="H118" s="20">
        <f t="shared" si="2"/>
        <v>0</v>
      </c>
      <c r="I118" s="12"/>
    </row>
    <row r="119" spans="1:9" ht="45" hidden="1" customHeight="1">
      <c r="A119" s="11"/>
      <c r="B119" s="1"/>
      <c r="C119" s="36"/>
      <c r="D119" s="130"/>
      <c r="E119" s="131"/>
      <c r="F119" s="39">
        <f>VLOOKUP(C119,'[2]Acha Air Sales Price List'!$B$1:$D$65536,3,FALSE)</f>
        <v>0</v>
      </c>
      <c r="G119" s="19">
        <f>ROUND(IF(ISBLANK(C119),0,VLOOKUP(C119,'[2]Acha Air Sales Price List'!$B$1:$X$65536,12,FALSE)*$L$14),2)</f>
        <v>0</v>
      </c>
      <c r="H119" s="20">
        <f t="shared" si="2"/>
        <v>0</v>
      </c>
      <c r="I119" s="12"/>
    </row>
    <row r="120" spans="1:9" ht="45" hidden="1" customHeight="1">
      <c r="A120" s="11"/>
      <c r="B120" s="1"/>
      <c r="C120" s="36"/>
      <c r="D120" s="130"/>
      <c r="E120" s="131"/>
      <c r="F120" s="39">
        <f>VLOOKUP(C120,'[2]Acha Air Sales Price List'!$B$1:$D$65536,3,FALSE)</f>
        <v>0</v>
      </c>
      <c r="G120" s="19">
        <f>ROUND(IF(ISBLANK(C120),0,VLOOKUP(C120,'[2]Acha Air Sales Price List'!$B$1:$X$65536,12,FALSE)*$L$14),2)</f>
        <v>0</v>
      </c>
      <c r="H120" s="20">
        <f t="shared" si="2"/>
        <v>0</v>
      </c>
      <c r="I120" s="12"/>
    </row>
    <row r="121" spans="1:9" ht="45" hidden="1" customHeight="1">
      <c r="A121" s="11"/>
      <c r="B121" s="1"/>
      <c r="C121" s="36"/>
      <c r="D121" s="130"/>
      <c r="E121" s="131"/>
      <c r="F121" s="39">
        <f>VLOOKUP(C121,'[2]Acha Air Sales Price List'!$B$1:$D$65536,3,FALSE)</f>
        <v>0</v>
      </c>
      <c r="G121" s="19">
        <f>ROUND(IF(ISBLANK(C121),0,VLOOKUP(C121,'[2]Acha Air Sales Price List'!$B$1:$X$65536,12,FALSE)*$L$14),2)</f>
        <v>0</v>
      </c>
      <c r="H121" s="20">
        <f t="shared" si="2"/>
        <v>0</v>
      </c>
      <c r="I121" s="12"/>
    </row>
    <row r="122" spans="1:9" ht="45" hidden="1" customHeight="1">
      <c r="A122" s="11"/>
      <c r="B122" s="1"/>
      <c r="C122" s="36"/>
      <c r="D122" s="130"/>
      <c r="E122" s="131"/>
      <c r="F122" s="39">
        <f>VLOOKUP(C122,'[2]Acha Air Sales Price List'!$B$1:$D$65536,3,FALSE)</f>
        <v>0</v>
      </c>
      <c r="G122" s="19">
        <f>ROUND(IF(ISBLANK(C122),0,VLOOKUP(C122,'[2]Acha Air Sales Price List'!$B$1:$X$65536,12,FALSE)*$L$14),2)</f>
        <v>0</v>
      </c>
      <c r="H122" s="20">
        <f t="shared" si="2"/>
        <v>0</v>
      </c>
      <c r="I122" s="12"/>
    </row>
    <row r="123" spans="1:9" ht="45" hidden="1" customHeight="1">
      <c r="A123" s="11"/>
      <c r="B123" s="1"/>
      <c r="C123" s="36"/>
      <c r="D123" s="130"/>
      <c r="E123" s="131"/>
      <c r="F123" s="39">
        <f>VLOOKUP(C123,'[2]Acha Air Sales Price List'!$B$1:$D$65536,3,FALSE)</f>
        <v>0</v>
      </c>
      <c r="G123" s="19">
        <f>ROUND(IF(ISBLANK(C123),0,VLOOKUP(C123,'[2]Acha Air Sales Price List'!$B$1:$X$65536,12,FALSE)*$L$14),2)</f>
        <v>0</v>
      </c>
      <c r="H123" s="20">
        <f t="shared" si="2"/>
        <v>0</v>
      </c>
      <c r="I123" s="12"/>
    </row>
    <row r="124" spans="1:9" ht="45" hidden="1" customHeight="1">
      <c r="A124" s="11"/>
      <c r="B124" s="1"/>
      <c r="C124" s="36"/>
      <c r="D124" s="130"/>
      <c r="E124" s="131"/>
      <c r="F124" s="39">
        <f>VLOOKUP(C124,'[2]Acha Air Sales Price List'!$B$1:$D$65536,3,FALSE)</f>
        <v>0</v>
      </c>
      <c r="G124" s="19">
        <f>ROUND(IF(ISBLANK(C124),0,VLOOKUP(C124,'[2]Acha Air Sales Price List'!$B$1:$X$65536,12,FALSE)*$L$14),2)</f>
        <v>0</v>
      </c>
      <c r="H124" s="20">
        <f t="shared" si="2"/>
        <v>0</v>
      </c>
      <c r="I124" s="12"/>
    </row>
    <row r="125" spans="1:9" ht="45" hidden="1" customHeight="1">
      <c r="A125" s="11"/>
      <c r="B125" s="1"/>
      <c r="C125" s="36"/>
      <c r="D125" s="130"/>
      <c r="E125" s="131"/>
      <c r="F125" s="39">
        <f>VLOOKUP(C125,'[2]Acha Air Sales Price List'!$B$1:$D$65536,3,FALSE)</f>
        <v>0</v>
      </c>
      <c r="G125" s="19">
        <f>ROUND(IF(ISBLANK(C125),0,VLOOKUP(C125,'[2]Acha Air Sales Price List'!$B$1:$X$65536,12,FALSE)*$L$14),2)</f>
        <v>0</v>
      </c>
      <c r="H125" s="20">
        <f t="shared" si="2"/>
        <v>0</v>
      </c>
      <c r="I125" s="12"/>
    </row>
    <row r="126" spans="1:9" ht="45" hidden="1" customHeight="1">
      <c r="A126" s="11"/>
      <c r="B126" s="1"/>
      <c r="C126" s="36"/>
      <c r="D126" s="130"/>
      <c r="E126" s="131"/>
      <c r="F126" s="39">
        <f>VLOOKUP(C126,'[2]Acha Air Sales Price List'!$B$1:$D$65536,3,FALSE)</f>
        <v>0</v>
      </c>
      <c r="G126" s="19">
        <f>ROUND(IF(ISBLANK(C126),0,VLOOKUP(C126,'[2]Acha Air Sales Price List'!$B$1:$X$65536,12,FALSE)*$L$14),2)</f>
        <v>0</v>
      </c>
      <c r="H126" s="20">
        <f t="shared" si="2"/>
        <v>0</v>
      </c>
      <c r="I126" s="12"/>
    </row>
    <row r="127" spans="1:9" ht="45" hidden="1" customHeight="1">
      <c r="A127" s="11"/>
      <c r="B127" s="1"/>
      <c r="C127" s="36"/>
      <c r="D127" s="130"/>
      <c r="E127" s="131"/>
      <c r="F127" s="39">
        <f>VLOOKUP(C127,'[2]Acha Air Sales Price List'!$B$1:$D$65536,3,FALSE)</f>
        <v>0</v>
      </c>
      <c r="G127" s="19">
        <f>ROUND(IF(ISBLANK(C127),0,VLOOKUP(C127,'[2]Acha Air Sales Price List'!$B$1:$X$65536,12,FALSE)*$L$14),2)</f>
        <v>0</v>
      </c>
      <c r="H127" s="20">
        <f t="shared" ref="H127:H177" si="3">ROUND(IF(ISNUMBER(B127), G127*B127, 0),5)</f>
        <v>0</v>
      </c>
      <c r="I127" s="12"/>
    </row>
    <row r="128" spans="1:9" ht="45" hidden="1" customHeight="1">
      <c r="A128" s="11"/>
      <c r="B128" s="1"/>
      <c r="C128" s="36"/>
      <c r="D128" s="130"/>
      <c r="E128" s="131"/>
      <c r="F128" s="39">
        <f>VLOOKUP(C128,'[2]Acha Air Sales Price List'!$B$1:$D$65536,3,FALSE)</f>
        <v>0</v>
      </c>
      <c r="G128" s="19">
        <f>ROUND(IF(ISBLANK(C128),0,VLOOKUP(C128,'[2]Acha Air Sales Price List'!$B$1:$X$65536,12,FALSE)*$L$14),2)</f>
        <v>0</v>
      </c>
      <c r="H128" s="20">
        <f t="shared" si="3"/>
        <v>0</v>
      </c>
      <c r="I128" s="12"/>
    </row>
    <row r="129" spans="1:9" ht="45" hidden="1" customHeight="1">
      <c r="A129" s="11"/>
      <c r="B129" s="1"/>
      <c r="C129" s="36"/>
      <c r="D129" s="130"/>
      <c r="E129" s="131"/>
      <c r="F129" s="39">
        <f>VLOOKUP(C129,'[2]Acha Air Sales Price List'!$B$1:$D$65536,3,FALSE)</f>
        <v>0</v>
      </c>
      <c r="G129" s="19">
        <f>ROUND(IF(ISBLANK(C129),0,VLOOKUP(C129,'[2]Acha Air Sales Price List'!$B$1:$X$65536,12,FALSE)*$L$14),2)</f>
        <v>0</v>
      </c>
      <c r="H129" s="20">
        <f t="shared" si="3"/>
        <v>0</v>
      </c>
      <c r="I129" s="12"/>
    </row>
    <row r="130" spans="1:9" ht="45" hidden="1" customHeight="1">
      <c r="A130" s="11"/>
      <c r="B130" s="1"/>
      <c r="C130" s="36"/>
      <c r="D130" s="130"/>
      <c r="E130" s="131"/>
      <c r="F130" s="39">
        <f>VLOOKUP(C130,'[2]Acha Air Sales Price List'!$B$1:$D$65536,3,FALSE)</f>
        <v>0</v>
      </c>
      <c r="G130" s="19">
        <f>ROUND(IF(ISBLANK(C130),0,VLOOKUP(C130,'[2]Acha Air Sales Price List'!$B$1:$X$65536,12,FALSE)*$L$14),2)</f>
        <v>0</v>
      </c>
      <c r="H130" s="20">
        <f t="shared" si="3"/>
        <v>0</v>
      </c>
      <c r="I130" s="12"/>
    </row>
    <row r="131" spans="1:9" ht="45" hidden="1" customHeight="1">
      <c r="A131" s="11"/>
      <c r="B131" s="1"/>
      <c r="C131" s="36"/>
      <c r="D131" s="130"/>
      <c r="E131" s="131"/>
      <c r="F131" s="39">
        <f>VLOOKUP(C131,'[2]Acha Air Sales Price List'!$B$1:$D$65536,3,FALSE)</f>
        <v>0</v>
      </c>
      <c r="G131" s="19">
        <f>ROUND(IF(ISBLANK(C131),0,VLOOKUP(C131,'[2]Acha Air Sales Price List'!$B$1:$X$65536,12,FALSE)*$L$14),2)</f>
        <v>0</v>
      </c>
      <c r="H131" s="20">
        <f t="shared" si="3"/>
        <v>0</v>
      </c>
      <c r="I131" s="12"/>
    </row>
    <row r="132" spans="1:9" ht="45" hidden="1" customHeight="1">
      <c r="A132" s="11"/>
      <c r="B132" s="1"/>
      <c r="C132" s="36"/>
      <c r="D132" s="130"/>
      <c r="E132" s="131"/>
      <c r="F132" s="39">
        <f>VLOOKUP(C132,'[2]Acha Air Sales Price List'!$B$1:$D$65536,3,FALSE)</f>
        <v>0</v>
      </c>
      <c r="G132" s="19">
        <f>ROUND(IF(ISBLANK(C132),0,VLOOKUP(C132,'[2]Acha Air Sales Price List'!$B$1:$X$65536,12,FALSE)*$L$14),2)</f>
        <v>0</v>
      </c>
      <c r="H132" s="20">
        <f t="shared" si="3"/>
        <v>0</v>
      </c>
      <c r="I132" s="12"/>
    </row>
    <row r="133" spans="1:9" ht="45" hidden="1" customHeight="1">
      <c r="A133" s="11"/>
      <c r="B133" s="1"/>
      <c r="C133" s="36"/>
      <c r="D133" s="130"/>
      <c r="E133" s="131"/>
      <c r="F133" s="39">
        <f>VLOOKUP(C133,'[2]Acha Air Sales Price List'!$B$1:$D$65536,3,FALSE)</f>
        <v>0</v>
      </c>
      <c r="G133" s="19">
        <f>ROUND(IF(ISBLANK(C133),0,VLOOKUP(C133,'[2]Acha Air Sales Price List'!$B$1:$X$65536,12,FALSE)*$L$14),2)</f>
        <v>0</v>
      </c>
      <c r="H133" s="20">
        <f t="shared" si="3"/>
        <v>0</v>
      </c>
      <c r="I133" s="12"/>
    </row>
    <row r="134" spans="1:9" ht="45" hidden="1" customHeight="1">
      <c r="A134" s="11"/>
      <c r="B134" s="1"/>
      <c r="C134" s="36"/>
      <c r="D134" s="130"/>
      <c r="E134" s="131"/>
      <c r="F134" s="39">
        <f>VLOOKUP(C134,'[2]Acha Air Sales Price List'!$B$1:$D$65536,3,FALSE)</f>
        <v>0</v>
      </c>
      <c r="G134" s="19">
        <f>ROUND(IF(ISBLANK(C134),0,VLOOKUP(C134,'[2]Acha Air Sales Price List'!$B$1:$X$65536,12,FALSE)*$L$14),2)</f>
        <v>0</v>
      </c>
      <c r="H134" s="20">
        <f t="shared" si="3"/>
        <v>0</v>
      </c>
      <c r="I134" s="12"/>
    </row>
    <row r="135" spans="1:9" ht="45" hidden="1" customHeight="1">
      <c r="A135" s="11"/>
      <c r="B135" s="1"/>
      <c r="C135" s="36"/>
      <c r="D135" s="130"/>
      <c r="E135" s="131"/>
      <c r="F135" s="39">
        <f>VLOOKUP(C135,'[2]Acha Air Sales Price List'!$B$1:$D$65536,3,FALSE)</f>
        <v>0</v>
      </c>
      <c r="G135" s="19">
        <f>ROUND(IF(ISBLANK(C135),0,VLOOKUP(C135,'[2]Acha Air Sales Price List'!$B$1:$X$65536,12,FALSE)*$L$14),2)</f>
        <v>0</v>
      </c>
      <c r="H135" s="20">
        <f t="shared" si="3"/>
        <v>0</v>
      </c>
      <c r="I135" s="12"/>
    </row>
    <row r="136" spans="1:9" ht="45" hidden="1" customHeight="1">
      <c r="A136" s="11"/>
      <c r="B136" s="1"/>
      <c r="C136" s="36"/>
      <c r="D136" s="130"/>
      <c r="E136" s="131"/>
      <c r="F136" s="39">
        <f>VLOOKUP(C136,'[2]Acha Air Sales Price List'!$B$1:$D$65536,3,FALSE)</f>
        <v>0</v>
      </c>
      <c r="G136" s="19">
        <f>ROUND(IF(ISBLANK(C136),0,VLOOKUP(C136,'[2]Acha Air Sales Price List'!$B$1:$X$65536,12,FALSE)*$L$14),2)</f>
        <v>0</v>
      </c>
      <c r="H136" s="20">
        <f t="shared" si="3"/>
        <v>0</v>
      </c>
      <c r="I136" s="12"/>
    </row>
    <row r="137" spans="1:9" ht="45" hidden="1" customHeight="1">
      <c r="A137" s="11"/>
      <c r="B137" s="1"/>
      <c r="C137" s="36"/>
      <c r="D137" s="130"/>
      <c r="E137" s="131"/>
      <c r="F137" s="39">
        <f>VLOOKUP(C137,'[2]Acha Air Sales Price List'!$B$1:$D$65536,3,FALSE)</f>
        <v>0</v>
      </c>
      <c r="G137" s="19">
        <f>ROUND(IF(ISBLANK(C137),0,VLOOKUP(C137,'[2]Acha Air Sales Price List'!$B$1:$X$65536,12,FALSE)*$L$14),2)</f>
        <v>0</v>
      </c>
      <c r="H137" s="20">
        <f t="shared" si="3"/>
        <v>0</v>
      </c>
      <c r="I137" s="12"/>
    </row>
    <row r="138" spans="1:9" ht="45" hidden="1" customHeight="1">
      <c r="A138" s="11"/>
      <c r="B138" s="1"/>
      <c r="C138" s="36"/>
      <c r="D138" s="130"/>
      <c r="E138" s="131"/>
      <c r="F138" s="39">
        <f>VLOOKUP(C138,'[2]Acha Air Sales Price List'!$B$1:$D$65536,3,FALSE)</f>
        <v>0</v>
      </c>
      <c r="G138" s="19">
        <f>ROUND(IF(ISBLANK(C138),0,VLOOKUP(C138,'[2]Acha Air Sales Price List'!$B$1:$X$65536,12,FALSE)*$L$14),2)</f>
        <v>0</v>
      </c>
      <c r="H138" s="20">
        <f t="shared" si="3"/>
        <v>0</v>
      </c>
      <c r="I138" s="12"/>
    </row>
    <row r="139" spans="1:9" ht="45" hidden="1" customHeight="1">
      <c r="A139" s="11"/>
      <c r="B139" s="1"/>
      <c r="C139" s="36"/>
      <c r="D139" s="130"/>
      <c r="E139" s="131"/>
      <c r="F139" s="39">
        <f>VLOOKUP(C139,'[2]Acha Air Sales Price List'!$B$1:$D$65536,3,FALSE)</f>
        <v>0</v>
      </c>
      <c r="G139" s="19">
        <f>ROUND(IF(ISBLANK(C139),0,VLOOKUP(C139,'[2]Acha Air Sales Price List'!$B$1:$X$65536,12,FALSE)*$L$14),2)</f>
        <v>0</v>
      </c>
      <c r="H139" s="20">
        <f t="shared" si="3"/>
        <v>0</v>
      </c>
      <c r="I139" s="12"/>
    </row>
    <row r="140" spans="1:9" ht="45" hidden="1" customHeight="1">
      <c r="A140" s="11"/>
      <c r="B140" s="1"/>
      <c r="C140" s="36"/>
      <c r="D140" s="130"/>
      <c r="E140" s="131"/>
      <c r="F140" s="39">
        <f>VLOOKUP(C140,'[2]Acha Air Sales Price List'!$B$1:$D$65536,3,FALSE)</f>
        <v>0</v>
      </c>
      <c r="G140" s="19">
        <f>ROUND(IF(ISBLANK(C140),0,VLOOKUP(C140,'[2]Acha Air Sales Price List'!$B$1:$X$65536,12,FALSE)*$L$14),2)</f>
        <v>0</v>
      </c>
      <c r="H140" s="20">
        <f t="shared" si="3"/>
        <v>0</v>
      </c>
      <c r="I140" s="12"/>
    </row>
    <row r="141" spans="1:9" ht="45" hidden="1" customHeight="1">
      <c r="A141" s="11"/>
      <c r="B141" s="1"/>
      <c r="C141" s="36"/>
      <c r="D141" s="130"/>
      <c r="E141" s="131"/>
      <c r="F141" s="39">
        <f>VLOOKUP(C141,'[2]Acha Air Sales Price List'!$B$1:$D$65536,3,FALSE)</f>
        <v>0</v>
      </c>
      <c r="G141" s="19">
        <f>ROUND(IF(ISBLANK(C141),0,VLOOKUP(C141,'[2]Acha Air Sales Price List'!$B$1:$X$65536,12,FALSE)*$L$14),2)</f>
        <v>0</v>
      </c>
      <c r="H141" s="20">
        <f t="shared" si="3"/>
        <v>0</v>
      </c>
      <c r="I141" s="12"/>
    </row>
    <row r="142" spans="1:9" ht="45" hidden="1" customHeight="1">
      <c r="A142" s="11"/>
      <c r="B142" s="1"/>
      <c r="C142" s="36"/>
      <c r="D142" s="130"/>
      <c r="E142" s="131"/>
      <c r="F142" s="39">
        <f>VLOOKUP(C142,'[2]Acha Air Sales Price List'!$B$1:$D$65536,3,FALSE)</f>
        <v>0</v>
      </c>
      <c r="G142" s="19">
        <f>ROUND(IF(ISBLANK(C142),0,VLOOKUP(C142,'[2]Acha Air Sales Price List'!$B$1:$X$65536,12,FALSE)*$L$14),2)</f>
        <v>0</v>
      </c>
      <c r="H142" s="20">
        <f t="shared" si="3"/>
        <v>0</v>
      </c>
      <c r="I142" s="12"/>
    </row>
    <row r="143" spans="1:9" ht="45" hidden="1" customHeight="1">
      <c r="A143" s="11"/>
      <c r="B143" s="1"/>
      <c r="C143" s="36"/>
      <c r="D143" s="130"/>
      <c r="E143" s="131"/>
      <c r="F143" s="39">
        <f>VLOOKUP(C143,'[2]Acha Air Sales Price List'!$B$1:$D$65536,3,FALSE)</f>
        <v>0</v>
      </c>
      <c r="G143" s="19">
        <f>ROUND(IF(ISBLANK(C143),0,VLOOKUP(C143,'[2]Acha Air Sales Price List'!$B$1:$X$65536,12,FALSE)*$L$14),2)</f>
        <v>0</v>
      </c>
      <c r="H143" s="20">
        <f t="shared" si="3"/>
        <v>0</v>
      </c>
      <c r="I143" s="12"/>
    </row>
    <row r="144" spans="1:9" ht="45" hidden="1" customHeight="1">
      <c r="A144" s="11"/>
      <c r="B144" s="1"/>
      <c r="C144" s="36"/>
      <c r="D144" s="130"/>
      <c r="E144" s="131"/>
      <c r="F144" s="39">
        <f>VLOOKUP(C144,'[2]Acha Air Sales Price List'!$B$1:$D$65536,3,FALSE)</f>
        <v>0</v>
      </c>
      <c r="G144" s="19">
        <f>ROUND(IF(ISBLANK(C144),0,VLOOKUP(C144,'[2]Acha Air Sales Price List'!$B$1:$X$65536,12,FALSE)*$L$14),2)</f>
        <v>0</v>
      </c>
      <c r="H144" s="20">
        <f t="shared" si="3"/>
        <v>0</v>
      </c>
      <c r="I144" s="12"/>
    </row>
    <row r="145" spans="1:9" ht="45" hidden="1" customHeight="1">
      <c r="A145" s="11"/>
      <c r="B145" s="1"/>
      <c r="C145" s="36"/>
      <c r="D145" s="130"/>
      <c r="E145" s="131"/>
      <c r="F145" s="39">
        <f>VLOOKUP(C145,'[2]Acha Air Sales Price List'!$B$1:$D$65536,3,FALSE)</f>
        <v>0</v>
      </c>
      <c r="G145" s="19">
        <f>ROUND(IF(ISBLANK(C145),0,VLOOKUP(C145,'[2]Acha Air Sales Price List'!$B$1:$X$65536,12,FALSE)*$L$14),2)</f>
        <v>0</v>
      </c>
      <c r="H145" s="20">
        <f t="shared" si="3"/>
        <v>0</v>
      </c>
      <c r="I145" s="12"/>
    </row>
    <row r="146" spans="1:9" ht="45" hidden="1" customHeight="1">
      <c r="A146" s="11"/>
      <c r="B146" s="1"/>
      <c r="C146" s="36"/>
      <c r="D146" s="130"/>
      <c r="E146" s="131"/>
      <c r="F146" s="39">
        <f>VLOOKUP(C146,'[2]Acha Air Sales Price List'!$B$1:$D$65536,3,FALSE)</f>
        <v>0</v>
      </c>
      <c r="G146" s="19">
        <f>ROUND(IF(ISBLANK(C146),0,VLOOKUP(C146,'[2]Acha Air Sales Price List'!$B$1:$X$65536,12,FALSE)*$L$14),2)</f>
        <v>0</v>
      </c>
      <c r="H146" s="20">
        <f t="shared" si="3"/>
        <v>0</v>
      </c>
      <c r="I146" s="12"/>
    </row>
    <row r="147" spans="1:9" ht="45" hidden="1" customHeight="1">
      <c r="A147" s="11"/>
      <c r="B147" s="1"/>
      <c r="C147" s="36"/>
      <c r="D147" s="130"/>
      <c r="E147" s="131"/>
      <c r="F147" s="39">
        <f>VLOOKUP(C147,'[2]Acha Air Sales Price List'!$B$1:$D$65536,3,FALSE)</f>
        <v>0</v>
      </c>
      <c r="G147" s="19">
        <f>ROUND(IF(ISBLANK(C147),0,VLOOKUP(C147,'[2]Acha Air Sales Price List'!$B$1:$X$65536,12,FALSE)*$L$14),2)</f>
        <v>0</v>
      </c>
      <c r="H147" s="20">
        <f t="shared" si="3"/>
        <v>0</v>
      </c>
      <c r="I147" s="12"/>
    </row>
    <row r="148" spans="1:9" ht="45" hidden="1" customHeight="1">
      <c r="A148" s="11"/>
      <c r="B148" s="1"/>
      <c r="C148" s="36"/>
      <c r="D148" s="130"/>
      <c r="E148" s="131"/>
      <c r="F148" s="39">
        <f>VLOOKUP(C148,'[2]Acha Air Sales Price List'!$B$1:$D$65536,3,FALSE)</f>
        <v>0</v>
      </c>
      <c r="G148" s="19">
        <f>ROUND(IF(ISBLANK(C148),0,VLOOKUP(C148,'[2]Acha Air Sales Price List'!$B$1:$X$65536,12,FALSE)*$L$14),2)</f>
        <v>0</v>
      </c>
      <c r="H148" s="20">
        <f t="shared" si="3"/>
        <v>0</v>
      </c>
      <c r="I148" s="12"/>
    </row>
    <row r="149" spans="1:9" ht="45" hidden="1" customHeight="1">
      <c r="A149" s="11"/>
      <c r="B149" s="1"/>
      <c r="C149" s="36"/>
      <c r="D149" s="130"/>
      <c r="E149" s="131"/>
      <c r="F149" s="39">
        <f>VLOOKUP(C149,'[2]Acha Air Sales Price List'!$B$1:$D$65536,3,FALSE)</f>
        <v>0</v>
      </c>
      <c r="G149" s="19">
        <f>ROUND(IF(ISBLANK(C149),0,VLOOKUP(C149,'[2]Acha Air Sales Price List'!$B$1:$X$65536,12,FALSE)*$L$14),2)</f>
        <v>0</v>
      </c>
      <c r="H149" s="20">
        <f t="shared" si="3"/>
        <v>0</v>
      </c>
      <c r="I149" s="12"/>
    </row>
    <row r="150" spans="1:9" ht="45" hidden="1" customHeight="1">
      <c r="A150" s="11"/>
      <c r="B150" s="1"/>
      <c r="C150" s="36"/>
      <c r="D150" s="130"/>
      <c r="E150" s="131"/>
      <c r="F150" s="39">
        <f>VLOOKUP(C150,'[2]Acha Air Sales Price List'!$B$1:$D$65536,3,FALSE)</f>
        <v>0</v>
      </c>
      <c r="G150" s="19">
        <f>ROUND(IF(ISBLANK(C150),0,VLOOKUP(C150,'[2]Acha Air Sales Price List'!$B$1:$X$65536,12,FALSE)*$L$14),2)</f>
        <v>0</v>
      </c>
      <c r="H150" s="20">
        <f t="shared" si="3"/>
        <v>0</v>
      </c>
      <c r="I150" s="12"/>
    </row>
    <row r="151" spans="1:9" ht="45" hidden="1" customHeight="1">
      <c r="A151" s="11"/>
      <c r="B151" s="1"/>
      <c r="C151" s="36"/>
      <c r="D151" s="130"/>
      <c r="E151" s="131"/>
      <c r="F151" s="39">
        <f>VLOOKUP(C151,'[2]Acha Air Sales Price List'!$B$1:$D$65536,3,FALSE)</f>
        <v>0</v>
      </c>
      <c r="G151" s="19">
        <f>ROUND(IF(ISBLANK(C151),0,VLOOKUP(C151,'[2]Acha Air Sales Price List'!$B$1:$X$65536,12,FALSE)*$L$14),2)</f>
        <v>0</v>
      </c>
      <c r="H151" s="20">
        <f t="shared" si="3"/>
        <v>0</v>
      </c>
      <c r="I151" s="12"/>
    </row>
    <row r="152" spans="1:9" ht="45" hidden="1" customHeight="1">
      <c r="A152" s="11"/>
      <c r="B152" s="1"/>
      <c r="C152" s="36"/>
      <c r="D152" s="130"/>
      <c r="E152" s="131"/>
      <c r="F152" s="39">
        <f>VLOOKUP(C152,'[2]Acha Air Sales Price List'!$B$1:$D$65536,3,FALSE)</f>
        <v>0</v>
      </c>
      <c r="G152" s="19">
        <f>ROUND(IF(ISBLANK(C152),0,VLOOKUP(C152,'[2]Acha Air Sales Price List'!$B$1:$X$65536,12,FALSE)*$L$14),2)</f>
        <v>0</v>
      </c>
      <c r="H152" s="20">
        <f t="shared" si="3"/>
        <v>0</v>
      </c>
      <c r="I152" s="12"/>
    </row>
    <row r="153" spans="1:9" ht="45" hidden="1" customHeight="1">
      <c r="A153" s="11"/>
      <c r="B153" s="1"/>
      <c r="C153" s="36"/>
      <c r="D153" s="130"/>
      <c r="E153" s="131"/>
      <c r="F153" s="39">
        <f>VLOOKUP(C153,'[2]Acha Air Sales Price List'!$B$1:$D$65536,3,FALSE)</f>
        <v>0</v>
      </c>
      <c r="G153" s="19">
        <f>ROUND(IF(ISBLANK(C153),0,VLOOKUP(C153,'[2]Acha Air Sales Price List'!$B$1:$X$65536,12,FALSE)*$L$14),2)</f>
        <v>0</v>
      </c>
      <c r="H153" s="20">
        <f t="shared" si="3"/>
        <v>0</v>
      </c>
      <c r="I153" s="12"/>
    </row>
    <row r="154" spans="1:9" ht="45" hidden="1" customHeight="1">
      <c r="A154" s="11"/>
      <c r="B154" s="1"/>
      <c r="C154" s="36"/>
      <c r="D154" s="130"/>
      <c r="E154" s="131"/>
      <c r="F154" s="39">
        <f>VLOOKUP(C154,'[2]Acha Air Sales Price List'!$B$1:$D$65536,3,FALSE)</f>
        <v>0</v>
      </c>
      <c r="G154" s="19">
        <f>ROUND(IF(ISBLANK(C154),0,VLOOKUP(C154,'[2]Acha Air Sales Price List'!$B$1:$X$65536,12,FALSE)*$L$14),2)</f>
        <v>0</v>
      </c>
      <c r="H154" s="20">
        <f t="shared" si="3"/>
        <v>0</v>
      </c>
      <c r="I154" s="12"/>
    </row>
    <row r="155" spans="1:9" ht="45" hidden="1" customHeight="1">
      <c r="A155" s="11"/>
      <c r="B155" s="1"/>
      <c r="C155" s="36"/>
      <c r="D155" s="130"/>
      <c r="E155" s="131"/>
      <c r="F155" s="39">
        <f>VLOOKUP(C155,'[2]Acha Air Sales Price List'!$B$1:$D$65536,3,FALSE)</f>
        <v>0</v>
      </c>
      <c r="G155" s="19">
        <f>ROUND(IF(ISBLANK(C155),0,VLOOKUP(C155,'[2]Acha Air Sales Price List'!$B$1:$X$65536,12,FALSE)*$L$14),2)</f>
        <v>0</v>
      </c>
      <c r="H155" s="20">
        <f t="shared" si="3"/>
        <v>0</v>
      </c>
      <c r="I155" s="12"/>
    </row>
    <row r="156" spans="1:9" ht="45" hidden="1" customHeight="1">
      <c r="A156" s="11"/>
      <c r="B156" s="1"/>
      <c r="C156" s="36"/>
      <c r="D156" s="130"/>
      <c r="E156" s="131"/>
      <c r="F156" s="39">
        <f>VLOOKUP(C156,'[2]Acha Air Sales Price List'!$B$1:$D$65536,3,FALSE)</f>
        <v>0</v>
      </c>
      <c r="G156" s="19">
        <f>ROUND(IF(ISBLANK(C156),0,VLOOKUP(C156,'[2]Acha Air Sales Price List'!$B$1:$X$65536,12,FALSE)*$L$14),2)</f>
        <v>0</v>
      </c>
      <c r="H156" s="20">
        <f t="shared" si="3"/>
        <v>0</v>
      </c>
      <c r="I156" s="12"/>
    </row>
    <row r="157" spans="1:9" ht="45" hidden="1" customHeight="1">
      <c r="A157" s="11"/>
      <c r="B157" s="1"/>
      <c r="C157" s="36"/>
      <c r="D157" s="130"/>
      <c r="E157" s="131"/>
      <c r="F157" s="39">
        <f>VLOOKUP(C157,'[2]Acha Air Sales Price List'!$B$1:$D$65536,3,FALSE)</f>
        <v>0</v>
      </c>
      <c r="G157" s="19">
        <f>ROUND(IF(ISBLANK(C157),0,VLOOKUP(C157,'[2]Acha Air Sales Price List'!$B$1:$X$65536,12,FALSE)*$L$14),2)</f>
        <v>0</v>
      </c>
      <c r="H157" s="20">
        <f t="shared" si="3"/>
        <v>0</v>
      </c>
      <c r="I157" s="12"/>
    </row>
    <row r="158" spans="1:9" ht="45" hidden="1" customHeight="1">
      <c r="A158" s="11"/>
      <c r="B158" s="1"/>
      <c r="C158" s="36"/>
      <c r="D158" s="130"/>
      <c r="E158" s="131"/>
      <c r="F158" s="39">
        <f>VLOOKUP(C158,'[2]Acha Air Sales Price List'!$B$1:$D$65536,3,FALSE)</f>
        <v>0</v>
      </c>
      <c r="G158" s="19">
        <f>ROUND(IF(ISBLANK(C158),0,VLOOKUP(C158,'[2]Acha Air Sales Price List'!$B$1:$X$65536,12,FALSE)*$L$14),2)</f>
        <v>0</v>
      </c>
      <c r="H158" s="20">
        <f t="shared" si="3"/>
        <v>0</v>
      </c>
      <c r="I158" s="12"/>
    </row>
    <row r="159" spans="1:9" ht="45" hidden="1" customHeight="1">
      <c r="A159" s="11"/>
      <c r="B159" s="1"/>
      <c r="C159" s="36"/>
      <c r="D159" s="130"/>
      <c r="E159" s="131"/>
      <c r="F159" s="39">
        <f>VLOOKUP(C159,'[2]Acha Air Sales Price List'!$B$1:$D$65536,3,FALSE)</f>
        <v>0</v>
      </c>
      <c r="G159" s="19">
        <f>ROUND(IF(ISBLANK(C159),0,VLOOKUP(C159,'[2]Acha Air Sales Price List'!$B$1:$X$65536,12,FALSE)*$L$14),2)</f>
        <v>0</v>
      </c>
      <c r="H159" s="20">
        <f t="shared" si="3"/>
        <v>0</v>
      </c>
      <c r="I159" s="12"/>
    </row>
    <row r="160" spans="1:9" ht="45" hidden="1" customHeight="1">
      <c r="A160" s="11"/>
      <c r="B160" s="1"/>
      <c r="C160" s="36"/>
      <c r="D160" s="130"/>
      <c r="E160" s="131"/>
      <c r="F160" s="39">
        <f>VLOOKUP(C160,'[2]Acha Air Sales Price List'!$B$1:$D$65536,3,FALSE)</f>
        <v>0</v>
      </c>
      <c r="G160" s="19">
        <f>ROUND(IF(ISBLANK(C160),0,VLOOKUP(C160,'[2]Acha Air Sales Price List'!$B$1:$X$65536,12,FALSE)*$L$14),2)</f>
        <v>0</v>
      </c>
      <c r="H160" s="20">
        <f t="shared" si="3"/>
        <v>0</v>
      </c>
      <c r="I160" s="12"/>
    </row>
    <row r="161" spans="1:9" ht="45" hidden="1" customHeight="1">
      <c r="A161" s="11"/>
      <c r="B161" s="1"/>
      <c r="C161" s="36"/>
      <c r="D161" s="130"/>
      <c r="E161" s="131"/>
      <c r="F161" s="39">
        <f>VLOOKUP(C161,'[2]Acha Air Sales Price List'!$B$1:$D$65536,3,FALSE)</f>
        <v>0</v>
      </c>
      <c r="G161" s="19">
        <f>ROUND(IF(ISBLANK(C161),0,VLOOKUP(C161,'[2]Acha Air Sales Price List'!$B$1:$X$65536,12,FALSE)*$L$14),2)</f>
        <v>0</v>
      </c>
      <c r="H161" s="20">
        <f t="shared" si="3"/>
        <v>0</v>
      </c>
      <c r="I161" s="12"/>
    </row>
    <row r="162" spans="1:9" ht="45" hidden="1" customHeight="1">
      <c r="A162" s="11"/>
      <c r="B162" s="1"/>
      <c r="C162" s="36"/>
      <c r="D162" s="130"/>
      <c r="E162" s="131"/>
      <c r="F162" s="39">
        <f>VLOOKUP(C162,'[2]Acha Air Sales Price List'!$B$1:$D$65536,3,FALSE)</f>
        <v>0</v>
      </c>
      <c r="G162" s="19">
        <f>ROUND(IF(ISBLANK(C162),0,VLOOKUP(C162,'[2]Acha Air Sales Price List'!$B$1:$X$65536,12,FALSE)*$L$14),2)</f>
        <v>0</v>
      </c>
      <c r="H162" s="20">
        <f t="shared" si="3"/>
        <v>0</v>
      </c>
      <c r="I162" s="12"/>
    </row>
    <row r="163" spans="1:9" ht="45" hidden="1" customHeight="1">
      <c r="A163" s="11"/>
      <c r="B163" s="1"/>
      <c r="C163" s="36"/>
      <c r="D163" s="130"/>
      <c r="E163" s="131"/>
      <c r="F163" s="39">
        <f>VLOOKUP(C163,'[2]Acha Air Sales Price List'!$B$1:$D$65536,3,FALSE)</f>
        <v>0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45" hidden="1" customHeight="1">
      <c r="A164" s="11"/>
      <c r="B164" s="1"/>
      <c r="C164" s="36"/>
      <c r="D164" s="130"/>
      <c r="E164" s="131"/>
      <c r="F164" s="39">
        <f>VLOOKUP(C164,'[2]Acha Air Sales Price List'!$B$1:$D$65536,3,FALSE)</f>
        <v>0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45" hidden="1" customHeight="1">
      <c r="A165" s="11"/>
      <c r="B165" s="1"/>
      <c r="C165" s="36"/>
      <c r="D165" s="130"/>
      <c r="E165" s="131"/>
      <c r="F165" s="39">
        <f>VLOOKUP(C165,'[2]Acha Air Sales Price List'!$B$1:$D$65536,3,FALSE)</f>
        <v>0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45" hidden="1" customHeight="1">
      <c r="A166" s="11"/>
      <c r="B166" s="1"/>
      <c r="C166" s="36"/>
      <c r="D166" s="130"/>
      <c r="E166" s="131"/>
      <c r="F166" s="39">
        <f>VLOOKUP(C166,'[2]Acha Air Sales Price List'!$B$1:$D$65536,3,FALSE)</f>
        <v>0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45" hidden="1" customHeight="1">
      <c r="A167" s="11"/>
      <c r="B167" s="1"/>
      <c r="C167" s="36"/>
      <c r="D167" s="130"/>
      <c r="E167" s="131"/>
      <c r="F167" s="39">
        <f>VLOOKUP(C167,'[2]Acha Air Sales Price List'!$B$1:$D$65536,3,FALSE)</f>
        <v>0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45" hidden="1" customHeight="1">
      <c r="A168" s="11"/>
      <c r="B168" s="1"/>
      <c r="C168" s="36"/>
      <c r="D168" s="130"/>
      <c r="E168" s="131"/>
      <c r="F168" s="39">
        <f>VLOOKUP(C168,'[2]Acha Air Sales Price List'!$B$1:$D$65536,3,FALSE)</f>
        <v>0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45" hidden="1" customHeight="1">
      <c r="A169" s="11"/>
      <c r="B169" s="1"/>
      <c r="C169" s="36"/>
      <c r="D169" s="130"/>
      <c r="E169" s="131"/>
      <c r="F169" s="39">
        <f>VLOOKUP(C169,'[2]Acha Air Sales Price List'!$B$1:$D$65536,3,FALSE)</f>
        <v>0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45" hidden="1" customHeight="1">
      <c r="A170" s="11"/>
      <c r="B170" s="1"/>
      <c r="C170" s="36"/>
      <c r="D170" s="130"/>
      <c r="E170" s="131"/>
      <c r="F170" s="39">
        <f>VLOOKUP(C170,'[2]Acha Air Sales Price List'!$B$1:$D$65536,3,FALSE)</f>
        <v>0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45" hidden="1" customHeight="1">
      <c r="A171" s="11"/>
      <c r="B171" s="1"/>
      <c r="C171" s="36"/>
      <c r="D171" s="130"/>
      <c r="E171" s="131"/>
      <c r="F171" s="39">
        <f>VLOOKUP(C171,'[2]Acha Air Sales Price List'!$B$1:$D$65536,3,FALSE)</f>
        <v>0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45" hidden="1" customHeight="1">
      <c r="A172" s="11"/>
      <c r="B172" s="1"/>
      <c r="C172" s="36"/>
      <c r="D172" s="130"/>
      <c r="E172" s="131"/>
      <c r="F172" s="39">
        <f>VLOOKUP(C172,'[2]Acha Air Sales Price List'!$B$1:$D$65536,3,FALSE)</f>
        <v>0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45" hidden="1" customHeight="1">
      <c r="A173" s="11"/>
      <c r="B173" s="1"/>
      <c r="C173" s="36"/>
      <c r="D173" s="130"/>
      <c r="E173" s="131"/>
      <c r="F173" s="39">
        <f>VLOOKUP(C173,'[2]Acha Air Sales Price List'!$B$1:$D$65536,3,FALSE)</f>
        <v>0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45" hidden="1" customHeight="1">
      <c r="A174" s="11"/>
      <c r="B174" s="1"/>
      <c r="C174" s="36"/>
      <c r="D174" s="130"/>
      <c r="E174" s="131"/>
      <c r="F174" s="39">
        <f>VLOOKUP(C174,'[2]Acha Air Sales Price List'!$B$1:$D$65536,3,FALSE)</f>
        <v>0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45" hidden="1" customHeight="1">
      <c r="A175" s="11"/>
      <c r="B175" s="1"/>
      <c r="C175" s="36"/>
      <c r="D175" s="130"/>
      <c r="E175" s="131"/>
      <c r="F175" s="39">
        <f>VLOOKUP(C175,'[2]Acha Air Sales Price List'!$B$1:$D$65536,3,FALSE)</f>
        <v>0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45" hidden="1" customHeight="1">
      <c r="A176" s="11"/>
      <c r="B176" s="1"/>
      <c r="C176" s="36"/>
      <c r="D176" s="130"/>
      <c r="E176" s="131"/>
      <c r="F176" s="39">
        <f>VLOOKUP(C176,'[2]Acha Air Sales Price List'!$B$1:$D$65536,3,FALSE)</f>
        <v>0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45" hidden="1" customHeight="1">
      <c r="A177" s="11"/>
      <c r="B177" s="1"/>
      <c r="C177" s="36"/>
      <c r="D177" s="130"/>
      <c r="E177" s="131"/>
      <c r="F177" s="39">
        <f>VLOOKUP(C177,'[2]Acha Air Sales Price List'!$B$1:$D$65536,3,FALSE)</f>
        <v>0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45" hidden="1" customHeight="1">
      <c r="A178" s="11"/>
      <c r="B178" s="1"/>
      <c r="C178" s="36"/>
      <c r="D178" s="130"/>
      <c r="E178" s="131"/>
      <c r="F178" s="39">
        <f>VLOOKUP(C178,'[2]Acha Air Sales Price List'!$B$1:$D$65536,3,FALSE)</f>
        <v>0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45" hidden="1" customHeight="1">
      <c r="A179" s="11"/>
      <c r="B179" s="1"/>
      <c r="C179" s="36"/>
      <c r="D179" s="130"/>
      <c r="E179" s="131"/>
      <c r="F179" s="39">
        <f>VLOOKUP(C179,'[2]Acha Air Sales Price List'!$B$1:$D$65536,3,FALSE)</f>
        <v>0</v>
      </c>
      <c r="G179" s="19">
        <f>ROUND(IF(ISBLANK(C179),0,VLOOKUP(C179,'[2]Acha Air Sales Price List'!$B$1:$X$65536,12,FALSE)*$L$14),2)</f>
        <v>0</v>
      </c>
      <c r="H179" s="20">
        <f t="shared" ref="H179:H233" si="4">ROUND(IF(ISNUMBER(B179), G179*B179, 0),5)</f>
        <v>0</v>
      </c>
      <c r="I179" s="12"/>
    </row>
    <row r="180" spans="1:9" ht="45" hidden="1" customHeight="1">
      <c r="A180" s="11"/>
      <c r="B180" s="1"/>
      <c r="C180" s="36"/>
      <c r="D180" s="130"/>
      <c r="E180" s="131"/>
      <c r="F180" s="39">
        <f>VLOOKUP(C180,'[2]Acha Air Sales Price List'!$B$1:$D$65536,3,FALSE)</f>
        <v>0</v>
      </c>
      <c r="G180" s="19">
        <f>ROUND(IF(ISBLANK(C180),0,VLOOKUP(C180,'[2]Acha Air Sales Price List'!$B$1:$X$65536,12,FALSE)*$L$14),2)</f>
        <v>0</v>
      </c>
      <c r="H180" s="20">
        <f t="shared" si="4"/>
        <v>0</v>
      </c>
      <c r="I180" s="12"/>
    </row>
    <row r="181" spans="1:9" ht="45" hidden="1" customHeight="1">
      <c r="A181" s="11"/>
      <c r="B181" s="1"/>
      <c r="C181" s="36"/>
      <c r="D181" s="130"/>
      <c r="E181" s="131"/>
      <c r="F181" s="39">
        <f>VLOOKUP(C181,'[2]Acha Air Sales Price List'!$B$1:$D$65536,3,FALSE)</f>
        <v>0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45" hidden="1" customHeight="1">
      <c r="A182" s="11"/>
      <c r="B182" s="1"/>
      <c r="C182" s="36"/>
      <c r="D182" s="130"/>
      <c r="E182" s="131"/>
      <c r="F182" s="39">
        <f>VLOOKUP(C182,'[2]Acha Air Sales Price List'!$B$1:$D$65536,3,FALSE)</f>
        <v>0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45" hidden="1" customHeight="1">
      <c r="A183" s="11"/>
      <c r="B183" s="1"/>
      <c r="C183" s="36"/>
      <c r="D183" s="130"/>
      <c r="E183" s="131"/>
      <c r="F183" s="39">
        <f>VLOOKUP(C183,'[2]Acha Air Sales Price List'!$B$1:$D$65536,3,FALSE)</f>
        <v>0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45" hidden="1" customHeight="1">
      <c r="A184" s="11"/>
      <c r="B184" s="1"/>
      <c r="C184" s="36"/>
      <c r="D184" s="130"/>
      <c r="E184" s="131"/>
      <c r="F184" s="39">
        <f>VLOOKUP(C184,'[2]Acha Air Sales Price List'!$B$1:$D$65536,3,FALSE)</f>
        <v>0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45" hidden="1" customHeight="1">
      <c r="A185" s="11"/>
      <c r="B185" s="1"/>
      <c r="C185" s="36"/>
      <c r="D185" s="130"/>
      <c r="E185" s="131"/>
      <c r="F185" s="39">
        <f>VLOOKUP(C185,'[2]Acha Air Sales Price List'!$B$1:$D$65536,3,FALSE)</f>
        <v>0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45" hidden="1" customHeight="1">
      <c r="A186" s="11"/>
      <c r="B186" s="1"/>
      <c r="C186" s="36"/>
      <c r="D186" s="130"/>
      <c r="E186" s="131"/>
      <c r="F186" s="39">
        <f>VLOOKUP(C186,'[2]Acha Air Sales Price List'!$B$1:$D$65536,3,FALSE)</f>
        <v>0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45" hidden="1" customHeight="1">
      <c r="A187" s="11"/>
      <c r="B187" s="1"/>
      <c r="C187" s="36"/>
      <c r="D187" s="130"/>
      <c r="E187" s="131"/>
      <c r="F187" s="39">
        <f>VLOOKUP(C187,'[2]Acha Air Sales Price List'!$B$1:$D$65536,3,FALSE)</f>
        <v>0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45" hidden="1" customHeight="1">
      <c r="A188" s="11"/>
      <c r="B188" s="1"/>
      <c r="C188" s="36"/>
      <c r="D188" s="130"/>
      <c r="E188" s="131"/>
      <c r="F188" s="39">
        <f>VLOOKUP(C188,'[2]Acha Air Sales Price List'!$B$1:$D$65536,3,FALSE)</f>
        <v>0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45" hidden="1" customHeight="1">
      <c r="A189" s="11"/>
      <c r="B189" s="1"/>
      <c r="C189" s="36"/>
      <c r="D189" s="130"/>
      <c r="E189" s="131"/>
      <c r="F189" s="39">
        <f>VLOOKUP(C189,'[2]Acha Air Sales Price List'!$B$1:$D$65536,3,FALSE)</f>
        <v>0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45" hidden="1" customHeight="1">
      <c r="A190" s="11"/>
      <c r="B190" s="1"/>
      <c r="C190" s="36"/>
      <c r="D190" s="130"/>
      <c r="E190" s="131"/>
      <c r="F190" s="39">
        <f>VLOOKUP(C190,'[2]Acha Air Sales Price List'!$B$1:$D$65536,3,FALSE)</f>
        <v>0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45" hidden="1" customHeight="1">
      <c r="A191" s="11"/>
      <c r="B191" s="1"/>
      <c r="C191" s="36"/>
      <c r="D191" s="130"/>
      <c r="E191" s="131"/>
      <c r="F191" s="39">
        <f>VLOOKUP(C191,'[2]Acha Air Sales Price List'!$B$1:$D$65536,3,FALSE)</f>
        <v>0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45" hidden="1" customHeight="1">
      <c r="A192" s="11"/>
      <c r="B192" s="1"/>
      <c r="C192" s="36"/>
      <c r="D192" s="130"/>
      <c r="E192" s="131"/>
      <c r="F192" s="39">
        <f>VLOOKUP(C192,'[2]Acha Air Sales Price List'!$B$1:$D$65536,3,FALSE)</f>
        <v>0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45" hidden="1" customHeight="1">
      <c r="A193" s="11"/>
      <c r="B193" s="1"/>
      <c r="C193" s="36"/>
      <c r="D193" s="130"/>
      <c r="E193" s="131"/>
      <c r="F193" s="39">
        <f>VLOOKUP(C193,'[2]Acha Air Sales Price List'!$B$1:$D$65536,3,FALSE)</f>
        <v>0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45" hidden="1" customHeight="1">
      <c r="A194" s="11"/>
      <c r="B194" s="1"/>
      <c r="C194" s="36"/>
      <c r="D194" s="130"/>
      <c r="E194" s="131"/>
      <c r="F194" s="39">
        <f>VLOOKUP(C194,'[2]Acha Air Sales Price List'!$B$1:$D$65536,3,FALSE)</f>
        <v>0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45" hidden="1" customHeight="1">
      <c r="A195" s="11"/>
      <c r="B195" s="1"/>
      <c r="C195" s="36"/>
      <c r="D195" s="130"/>
      <c r="E195" s="131"/>
      <c r="F195" s="39">
        <f>VLOOKUP(C195,'[2]Acha Air Sales Price List'!$B$1:$D$65536,3,FALSE)</f>
        <v>0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4"/>
      <c r="D196" s="171"/>
      <c r="E196" s="172"/>
      <c r="F196" s="39">
        <f>VLOOKUP(C196,'[2]Acha Air Sales Price List'!$B$1:$D$65536,3,FALSE)</f>
        <v>0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4"/>
      <c r="D197" s="171"/>
      <c r="E197" s="172"/>
      <c r="F197" s="39">
        <f>VLOOKUP(C197,'[2]Acha Air Sales Price List'!$B$1:$D$65536,3,FALSE)</f>
        <v>0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4"/>
      <c r="D198" s="171"/>
      <c r="E198" s="172"/>
      <c r="F198" s="39">
        <f>VLOOKUP(C198,'[2]Acha Air Sales Price List'!$B$1:$D$65536,3,FALSE)</f>
        <v>0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4"/>
      <c r="D199" s="171"/>
      <c r="E199" s="172"/>
      <c r="F199" s="39">
        <f>VLOOKUP(C199,'[2]Acha Air Sales Price List'!$B$1:$D$65536,3,FALSE)</f>
        <v>0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4"/>
      <c r="D200" s="171"/>
      <c r="E200" s="172"/>
      <c r="F200" s="39">
        <f>VLOOKUP(C200,'[2]Acha Air Sales Price List'!$B$1:$D$65536,3,FALSE)</f>
        <v>0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4"/>
      <c r="D201" s="171"/>
      <c r="E201" s="172"/>
      <c r="F201" s="39">
        <f>VLOOKUP(C201,'[2]Acha Air Sales Price List'!$B$1:$D$65536,3,FALSE)</f>
        <v>0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4"/>
      <c r="D202" s="171"/>
      <c r="E202" s="172"/>
      <c r="F202" s="39">
        <f>VLOOKUP(C202,'[2]Acha Air Sales Price List'!$B$1:$D$65536,3,FALSE)</f>
        <v>0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4"/>
      <c r="D203" s="171"/>
      <c r="E203" s="172"/>
      <c r="F203" s="39">
        <f>VLOOKUP(C203,'[2]Acha Air Sales Price List'!$B$1:$D$65536,3,FALSE)</f>
        <v>0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4"/>
      <c r="D204" s="171"/>
      <c r="E204" s="172"/>
      <c r="F204" s="39">
        <f>VLOOKUP(C204,'[2]Acha Air Sales Price List'!$B$1:$D$65536,3,FALSE)</f>
        <v>0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4"/>
      <c r="D205" s="171"/>
      <c r="E205" s="172"/>
      <c r="F205" s="39">
        <f>VLOOKUP(C205,'[2]Acha Air Sales Price List'!$B$1:$D$65536,3,FALSE)</f>
        <v>0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5"/>
      <c r="D206" s="171"/>
      <c r="E206" s="172"/>
      <c r="F206" s="39">
        <f>VLOOKUP(C206,'[2]Acha Air Sales Price List'!$B$1:$D$65536,3,FALSE)</f>
        <v>0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" hidden="1" customHeight="1">
      <c r="A207" s="11"/>
      <c r="B207" s="1"/>
      <c r="C207" s="34"/>
      <c r="D207" s="171"/>
      <c r="E207" s="172"/>
      <c r="F207" s="39">
        <f>VLOOKUP(C207,'[2]Acha Air Sales Price List'!$B$1:$D$65536,3,FALSE)</f>
        <v>0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.4" hidden="1" customHeight="1">
      <c r="A208" s="11"/>
      <c r="B208" s="1"/>
      <c r="C208" s="34"/>
      <c r="D208" s="171"/>
      <c r="E208" s="172"/>
      <c r="F208" s="39">
        <f>VLOOKUP(C208,'[2]Acha Air Sales Price List'!$B$1:$D$65536,3,FALSE)</f>
        <v>0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4"/>
      <c r="D209" s="171"/>
      <c r="E209" s="172"/>
      <c r="F209" s="39">
        <f>VLOOKUP(C209,'[2]Acha Air Sales Price List'!$B$1:$D$65536,3,FALSE)</f>
        <v>0</v>
      </c>
      <c r="G209" s="19">
        <f>ROUND(IF(ISBLANK(C209),0,VLOOKUP(C209,'[2]Acha Air Sales Price List'!$B$1:$X$65536,12,FALSE)*$L$14),2)</f>
        <v>0</v>
      </c>
      <c r="H209" s="20">
        <f t="shared" si="4"/>
        <v>0</v>
      </c>
      <c r="I209" s="12"/>
    </row>
    <row r="210" spans="1:9" ht="12.4" hidden="1" customHeight="1">
      <c r="A210" s="11"/>
      <c r="B210" s="1"/>
      <c r="C210" s="34"/>
      <c r="D210" s="171"/>
      <c r="E210" s="172"/>
      <c r="F210" s="39">
        <f>VLOOKUP(C210,'[2]Acha Air Sales Price List'!$B$1:$D$65536,3,FALSE)</f>
        <v>0</v>
      </c>
      <c r="G210" s="19">
        <f>ROUND(IF(ISBLANK(C210),0,VLOOKUP(C210,'[2]Acha Air Sales Price List'!$B$1:$X$65536,12,FALSE)*$L$14),2)</f>
        <v>0</v>
      </c>
      <c r="H210" s="20">
        <f t="shared" si="4"/>
        <v>0</v>
      </c>
      <c r="I210" s="12"/>
    </row>
    <row r="211" spans="1:9" ht="12.4" hidden="1" customHeight="1">
      <c r="A211" s="11"/>
      <c r="B211" s="1"/>
      <c r="C211" s="34"/>
      <c r="D211" s="171"/>
      <c r="E211" s="172"/>
      <c r="F211" s="39">
        <f>VLOOKUP(C211,'[2]Acha Air Sales Price List'!$B$1:$D$65536,3,FALSE)</f>
        <v>0</v>
      </c>
      <c r="G211" s="19">
        <f>ROUND(IF(ISBLANK(C211),0,VLOOKUP(C211,'[2]Acha Air Sales Price List'!$B$1:$X$65536,12,FALSE)*$L$14),2)</f>
        <v>0</v>
      </c>
      <c r="H211" s="20">
        <f t="shared" si="4"/>
        <v>0</v>
      </c>
      <c r="I211" s="12"/>
    </row>
    <row r="212" spans="1:9" ht="12.4" hidden="1" customHeight="1">
      <c r="A212" s="11"/>
      <c r="B212" s="1"/>
      <c r="C212" s="34"/>
      <c r="D212" s="171"/>
      <c r="E212" s="172"/>
      <c r="F212" s="39">
        <f>VLOOKUP(C212,'[2]Acha Air Sales Price List'!$B$1:$D$65536,3,FALSE)</f>
        <v>0</v>
      </c>
      <c r="G212" s="19">
        <f>ROUND(IF(ISBLANK(C212),0,VLOOKUP(C212,'[2]Acha Air Sales Price List'!$B$1:$X$65536,12,FALSE)*$L$14),2)</f>
        <v>0</v>
      </c>
      <c r="H212" s="20">
        <f t="shared" si="4"/>
        <v>0</v>
      </c>
      <c r="I212" s="12"/>
    </row>
    <row r="213" spans="1:9" ht="12.4" hidden="1" customHeight="1">
      <c r="A213" s="11"/>
      <c r="B213" s="1"/>
      <c r="C213" s="34"/>
      <c r="D213" s="171"/>
      <c r="E213" s="172"/>
      <c r="F213" s="39">
        <f>VLOOKUP(C213,'[2]Acha Air Sales Price List'!$B$1:$D$65536,3,FALSE)</f>
        <v>0</v>
      </c>
      <c r="G213" s="19">
        <f>ROUND(IF(ISBLANK(C213),0,VLOOKUP(C213,'[2]Acha Air Sales Price List'!$B$1:$X$65536,12,FALSE)*$L$14),2)</f>
        <v>0</v>
      </c>
      <c r="H213" s="20">
        <f t="shared" si="4"/>
        <v>0</v>
      </c>
      <c r="I213" s="12"/>
    </row>
    <row r="214" spans="1:9" ht="12.4" hidden="1" customHeight="1">
      <c r="A214" s="11"/>
      <c r="B214" s="1"/>
      <c r="C214" s="34"/>
      <c r="D214" s="171"/>
      <c r="E214" s="172"/>
      <c r="F214" s="39">
        <f>VLOOKUP(C214,'[2]Acha Air Sales Price List'!$B$1:$D$65536,3,FALSE)</f>
        <v>0</v>
      </c>
      <c r="G214" s="19">
        <f>ROUND(IF(ISBLANK(C214),0,VLOOKUP(C214,'[2]Acha Air Sales Price List'!$B$1:$X$65536,12,FALSE)*$L$14),2)</f>
        <v>0</v>
      </c>
      <c r="H214" s="20">
        <f t="shared" si="4"/>
        <v>0</v>
      </c>
      <c r="I214" s="12"/>
    </row>
    <row r="215" spans="1:9" ht="12.4" hidden="1" customHeight="1">
      <c r="A215" s="11"/>
      <c r="B215" s="1"/>
      <c r="C215" s="34"/>
      <c r="D215" s="171"/>
      <c r="E215" s="172"/>
      <c r="F215" s="39">
        <f>VLOOKUP(C215,'[2]Acha Air Sales Price List'!$B$1:$D$65536,3,FALSE)</f>
        <v>0</v>
      </c>
      <c r="G215" s="19">
        <f>ROUND(IF(ISBLANK(C215),0,VLOOKUP(C215,'[2]Acha Air Sales Price List'!$B$1:$X$65536,12,FALSE)*$L$14),2)</f>
        <v>0</v>
      </c>
      <c r="H215" s="20">
        <f t="shared" si="4"/>
        <v>0</v>
      </c>
      <c r="I215" s="12"/>
    </row>
    <row r="216" spans="1:9" ht="12.4" hidden="1" customHeight="1">
      <c r="A216" s="11"/>
      <c r="B216" s="1"/>
      <c r="C216" s="34"/>
      <c r="D216" s="171"/>
      <c r="E216" s="172"/>
      <c r="F216" s="39">
        <f>VLOOKUP(C216,'[2]Acha Air Sales Price List'!$B$1:$D$65536,3,FALSE)</f>
        <v>0</v>
      </c>
      <c r="G216" s="19">
        <f>ROUND(IF(ISBLANK(C216),0,VLOOKUP(C216,'[2]Acha Air Sales Price List'!$B$1:$X$65536,12,FALSE)*$L$14),2)</f>
        <v>0</v>
      </c>
      <c r="H216" s="20">
        <f t="shared" si="4"/>
        <v>0</v>
      </c>
      <c r="I216" s="12"/>
    </row>
    <row r="217" spans="1:9" ht="12.4" hidden="1" customHeight="1">
      <c r="A217" s="11"/>
      <c r="B217" s="1"/>
      <c r="C217" s="34"/>
      <c r="D217" s="171"/>
      <c r="E217" s="172"/>
      <c r="F217" s="39">
        <f>VLOOKUP(C217,'[2]Acha Air Sales Price List'!$B$1:$D$65536,3,FALSE)</f>
        <v>0</v>
      </c>
      <c r="G217" s="19">
        <f>ROUND(IF(ISBLANK(C217),0,VLOOKUP(C217,'[2]Acha Air Sales Price List'!$B$1:$X$65536,12,FALSE)*$L$14),2)</f>
        <v>0</v>
      </c>
      <c r="H217" s="20">
        <f t="shared" si="4"/>
        <v>0</v>
      </c>
      <c r="I217" s="12"/>
    </row>
    <row r="218" spans="1:9" ht="12.4" hidden="1" customHeight="1">
      <c r="A218" s="11"/>
      <c r="B218" s="1"/>
      <c r="C218" s="34"/>
      <c r="D218" s="171"/>
      <c r="E218" s="172"/>
      <c r="F218" s="39">
        <f>VLOOKUP(C218,'[2]Acha Air Sales Price List'!$B$1:$D$65536,3,FALSE)</f>
        <v>0</v>
      </c>
      <c r="G218" s="19">
        <f>ROUND(IF(ISBLANK(C218),0,VLOOKUP(C218,'[2]Acha Air Sales Price List'!$B$1:$X$65536,12,FALSE)*$L$14),2)</f>
        <v>0</v>
      </c>
      <c r="H218" s="20">
        <f t="shared" si="4"/>
        <v>0</v>
      </c>
      <c r="I218" s="12"/>
    </row>
    <row r="219" spans="1:9" ht="12.4" hidden="1" customHeight="1">
      <c r="A219" s="11"/>
      <c r="B219" s="1"/>
      <c r="C219" s="34"/>
      <c r="D219" s="171"/>
      <c r="E219" s="172"/>
      <c r="F219" s="39">
        <f>VLOOKUP(C219,'[2]Acha Air Sales Price List'!$B$1:$D$65536,3,FALSE)</f>
        <v>0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4"/>
      <c r="D220" s="171"/>
      <c r="E220" s="172"/>
      <c r="F220" s="39">
        <f>VLOOKUP(C220,'[2]Acha Air Sales Price List'!$B$1:$D$65536,3,FALSE)</f>
        <v>0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4"/>
      <c r="D221" s="171"/>
      <c r="E221" s="172"/>
      <c r="F221" s="39">
        <f>VLOOKUP(C221,'[2]Acha Air Sales Price List'!$B$1:$D$65536,3,FALSE)</f>
        <v>0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4"/>
      <c r="D222" s="171"/>
      <c r="E222" s="172"/>
      <c r="F222" s="39">
        <f>VLOOKUP(C222,'[2]Acha Air Sales Price List'!$B$1:$D$65536,3,FALSE)</f>
        <v>0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4"/>
      <c r="D223" s="171"/>
      <c r="E223" s="172"/>
      <c r="F223" s="39">
        <f>VLOOKUP(C223,'[2]Acha Air Sales Price List'!$B$1:$D$65536,3,FALSE)</f>
        <v>0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4"/>
      <c r="D224" s="171"/>
      <c r="E224" s="172"/>
      <c r="F224" s="39">
        <f>VLOOKUP(C224,'[2]Acha Air Sales Price List'!$B$1:$D$65536,3,FALSE)</f>
        <v>0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4"/>
      <c r="D225" s="171"/>
      <c r="E225" s="172"/>
      <c r="F225" s="39">
        <f>VLOOKUP(C225,'[2]Acha Air Sales Price List'!$B$1:$D$65536,3,FALSE)</f>
        <v>0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4"/>
      <c r="D226" s="171"/>
      <c r="E226" s="172"/>
      <c r="F226" s="39">
        <f>VLOOKUP(C226,'[2]Acha Air Sales Price List'!$B$1:$D$65536,3,FALSE)</f>
        <v>0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4"/>
      <c r="D227" s="171"/>
      <c r="E227" s="172"/>
      <c r="F227" s="39">
        <f>VLOOKUP(C227,'[2]Acha Air Sales Price List'!$B$1:$D$65536,3,FALSE)</f>
        <v>0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4"/>
      <c r="D228" s="171"/>
      <c r="E228" s="172"/>
      <c r="F228" s="39">
        <f>VLOOKUP(C228,'[2]Acha Air Sales Price List'!$B$1:$D$65536,3,FALSE)</f>
        <v>0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4"/>
      <c r="D229" s="171"/>
      <c r="E229" s="172"/>
      <c r="F229" s="39">
        <f>VLOOKUP(C229,'[2]Acha Air Sales Price List'!$B$1:$D$65536,3,FALSE)</f>
        <v>0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4"/>
      <c r="D230" s="171"/>
      <c r="E230" s="172"/>
      <c r="F230" s="39">
        <f>VLOOKUP(C230,'[2]Acha Air Sales Price List'!$B$1:$D$65536,3,FALSE)</f>
        <v>0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4"/>
      <c r="D231" s="171"/>
      <c r="E231" s="172"/>
      <c r="F231" s="39">
        <f>VLOOKUP(C231,'[2]Acha Air Sales Price List'!$B$1:$D$65536,3,FALSE)</f>
        <v>0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4"/>
      <c r="D232" s="171"/>
      <c r="E232" s="172"/>
      <c r="F232" s="39">
        <f>VLOOKUP(C232,'[2]Acha Air Sales Price List'!$B$1:$D$65536,3,FALSE)</f>
        <v>0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4"/>
      <c r="D233" s="171"/>
      <c r="E233" s="172"/>
      <c r="F233" s="39">
        <f>VLOOKUP(C233,'[2]Acha Air Sales Price List'!$B$1:$D$65536,3,FALSE)</f>
        <v>0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5"/>
      <c r="D234" s="171"/>
      <c r="E234" s="172"/>
      <c r="F234" s="39">
        <f>VLOOKUP(C234,'[2]Acha Air Sales Price List'!$B$1:$D$65536,3,FALSE)</f>
        <v>0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4"/>
      <c r="D235" s="171"/>
      <c r="E235" s="172"/>
      <c r="F235" s="39">
        <f>VLOOKUP(C235,'[2]Acha Air Sales Price List'!$B$1:$D$65536,3,FALSE)</f>
        <v>0</v>
      </c>
      <c r="G235" s="19">
        <f>ROUND(IF(ISBLANK(C235),0,VLOOKUP(C235,'[2]Acha Air Sales Price List'!$B$1:$X$65536,12,FALSE)*$L$14),2)</f>
        <v>0</v>
      </c>
      <c r="H235" s="20">
        <f t="shared" ref="H235:H285" si="5">ROUND(IF(ISNUMBER(B235), G235*B235, 0),5)</f>
        <v>0</v>
      </c>
      <c r="I235" s="12"/>
    </row>
    <row r="236" spans="1:9" ht="12.4" hidden="1" customHeight="1">
      <c r="A236" s="11"/>
      <c r="B236" s="1"/>
      <c r="C236" s="34"/>
      <c r="D236" s="171"/>
      <c r="E236" s="172"/>
      <c r="F236" s="39">
        <f>VLOOKUP(C236,'[2]Acha Air Sales Price List'!$B$1:$D$65536,3,FALSE)</f>
        <v>0</v>
      </c>
      <c r="G236" s="19">
        <f>ROUND(IF(ISBLANK(C236),0,VLOOKUP(C236,'[2]Acha Air Sales Price List'!$B$1:$X$65536,12,FALSE)*$L$14),2)</f>
        <v>0</v>
      </c>
      <c r="H236" s="20">
        <f t="shared" si="5"/>
        <v>0</v>
      </c>
      <c r="I236" s="12"/>
    </row>
    <row r="237" spans="1:9" ht="12.4" hidden="1" customHeight="1">
      <c r="A237" s="11"/>
      <c r="B237" s="1"/>
      <c r="C237" s="34"/>
      <c r="D237" s="171"/>
      <c r="E237" s="172"/>
      <c r="F237" s="39">
        <f>VLOOKUP(C237,'[2]Acha Air Sales Price List'!$B$1:$D$65536,3,FALSE)</f>
        <v>0</v>
      </c>
      <c r="G237" s="19">
        <f>ROUND(IF(ISBLANK(C237),0,VLOOKUP(C237,'[2]Acha Air Sales Price List'!$B$1:$X$65536,12,FALSE)*$L$14),2)</f>
        <v>0</v>
      </c>
      <c r="H237" s="20">
        <f t="shared" si="5"/>
        <v>0</v>
      </c>
      <c r="I237" s="12"/>
    </row>
    <row r="238" spans="1:9" ht="12.4" hidden="1" customHeight="1">
      <c r="A238" s="11"/>
      <c r="B238" s="1"/>
      <c r="C238" s="34"/>
      <c r="D238" s="171"/>
      <c r="E238" s="172"/>
      <c r="F238" s="39">
        <f>VLOOKUP(C238,'[2]Acha Air Sales Price List'!$B$1:$D$65536,3,FALSE)</f>
        <v>0</v>
      </c>
      <c r="G238" s="19">
        <f>ROUND(IF(ISBLANK(C238),0,VLOOKUP(C238,'[2]Acha Air Sales Price List'!$B$1:$X$65536,12,FALSE)*$L$14),2)</f>
        <v>0</v>
      </c>
      <c r="H238" s="20">
        <f t="shared" si="5"/>
        <v>0</v>
      </c>
      <c r="I238" s="12"/>
    </row>
    <row r="239" spans="1:9" ht="12.4" hidden="1" customHeight="1">
      <c r="A239" s="11"/>
      <c r="B239" s="1"/>
      <c r="C239" s="34"/>
      <c r="D239" s="171"/>
      <c r="E239" s="172"/>
      <c r="F239" s="39">
        <f>VLOOKUP(C239,'[2]Acha Air Sales Price List'!$B$1:$D$65536,3,FALSE)</f>
        <v>0</v>
      </c>
      <c r="G239" s="19">
        <f>ROUND(IF(ISBLANK(C239),0,VLOOKUP(C239,'[2]Acha Air Sales Price List'!$B$1:$X$65536,12,FALSE)*$L$14),2)</f>
        <v>0</v>
      </c>
      <c r="H239" s="20">
        <f t="shared" si="5"/>
        <v>0</v>
      </c>
      <c r="I239" s="12"/>
    </row>
    <row r="240" spans="1:9" ht="12.4" hidden="1" customHeight="1">
      <c r="A240" s="11"/>
      <c r="B240" s="1"/>
      <c r="C240" s="34"/>
      <c r="D240" s="171"/>
      <c r="E240" s="172"/>
      <c r="F240" s="39">
        <f>VLOOKUP(C240,'[2]Acha Air Sales Price List'!$B$1:$D$65536,3,FALSE)</f>
        <v>0</v>
      </c>
      <c r="G240" s="19">
        <f>ROUND(IF(ISBLANK(C240),0,VLOOKUP(C240,'[2]Acha Air Sales Price List'!$B$1:$X$65536,12,FALSE)*$L$14),2)</f>
        <v>0</v>
      </c>
      <c r="H240" s="20">
        <f t="shared" si="5"/>
        <v>0</v>
      </c>
      <c r="I240" s="12"/>
    </row>
    <row r="241" spans="1:9" ht="12.4" hidden="1" customHeight="1">
      <c r="A241" s="11"/>
      <c r="B241" s="1"/>
      <c r="C241" s="34"/>
      <c r="D241" s="171"/>
      <c r="E241" s="172"/>
      <c r="F241" s="39">
        <f>VLOOKUP(C241,'[2]Acha Air Sales Price List'!$B$1:$D$65536,3,FALSE)</f>
        <v>0</v>
      </c>
      <c r="G241" s="19">
        <f>ROUND(IF(ISBLANK(C241),0,VLOOKUP(C241,'[2]Acha Air Sales Price List'!$B$1:$X$65536,12,FALSE)*$L$14),2)</f>
        <v>0</v>
      </c>
      <c r="H241" s="20">
        <f t="shared" si="5"/>
        <v>0</v>
      </c>
      <c r="I241" s="12"/>
    </row>
    <row r="242" spans="1:9" ht="12.4" hidden="1" customHeight="1">
      <c r="A242" s="11"/>
      <c r="B242" s="1"/>
      <c r="C242" s="34"/>
      <c r="D242" s="171"/>
      <c r="E242" s="172"/>
      <c r="F242" s="39">
        <f>VLOOKUP(C242,'[2]Acha Air Sales Price List'!$B$1:$D$65536,3,FALSE)</f>
        <v>0</v>
      </c>
      <c r="G242" s="19">
        <f>ROUND(IF(ISBLANK(C242),0,VLOOKUP(C242,'[2]Acha Air Sales Price List'!$B$1:$X$65536,12,FALSE)*$L$14),2)</f>
        <v>0</v>
      </c>
      <c r="H242" s="20">
        <f t="shared" si="5"/>
        <v>0</v>
      </c>
      <c r="I242" s="12"/>
    </row>
    <row r="243" spans="1:9" ht="12.4" hidden="1" customHeight="1">
      <c r="A243" s="11"/>
      <c r="B243" s="1"/>
      <c r="C243" s="34"/>
      <c r="D243" s="171"/>
      <c r="E243" s="172"/>
      <c r="F243" s="39">
        <f>VLOOKUP(C243,'[2]Acha Air Sales Price List'!$B$1:$D$65536,3,FALSE)</f>
        <v>0</v>
      </c>
      <c r="G243" s="19">
        <f>ROUND(IF(ISBLANK(C243),0,VLOOKUP(C243,'[2]Acha Air Sales Price List'!$B$1:$X$65536,12,FALSE)*$L$14),2)</f>
        <v>0</v>
      </c>
      <c r="H243" s="20">
        <f t="shared" si="5"/>
        <v>0</v>
      </c>
      <c r="I243" s="12"/>
    </row>
    <row r="244" spans="1:9" ht="12.4" hidden="1" customHeight="1">
      <c r="A244" s="11"/>
      <c r="B244" s="1"/>
      <c r="C244" s="34"/>
      <c r="D244" s="171"/>
      <c r="E244" s="172"/>
      <c r="F244" s="39">
        <f>VLOOKUP(C244,'[2]Acha Air Sales Price List'!$B$1:$D$65536,3,FALSE)</f>
        <v>0</v>
      </c>
      <c r="G244" s="19">
        <f>ROUND(IF(ISBLANK(C244),0,VLOOKUP(C244,'[2]Acha Air Sales Price List'!$B$1:$X$65536,12,FALSE)*$L$14),2)</f>
        <v>0</v>
      </c>
      <c r="H244" s="20">
        <f t="shared" si="5"/>
        <v>0</v>
      </c>
      <c r="I244" s="12"/>
    </row>
    <row r="245" spans="1:9" ht="12.4" hidden="1" customHeight="1">
      <c r="A245" s="11"/>
      <c r="B245" s="1"/>
      <c r="C245" s="34"/>
      <c r="D245" s="171"/>
      <c r="E245" s="172"/>
      <c r="F245" s="39">
        <f>VLOOKUP(C245,'[2]Acha Air Sales Price List'!$B$1:$D$65536,3,FALSE)</f>
        <v>0</v>
      </c>
      <c r="G245" s="19">
        <f>ROUND(IF(ISBLANK(C245),0,VLOOKUP(C245,'[2]Acha Air Sales Price List'!$B$1:$X$65536,12,FALSE)*$L$14),2)</f>
        <v>0</v>
      </c>
      <c r="H245" s="20">
        <f t="shared" si="5"/>
        <v>0</v>
      </c>
      <c r="I245" s="12"/>
    </row>
    <row r="246" spans="1:9" ht="12.4" hidden="1" customHeight="1">
      <c r="A246" s="11"/>
      <c r="B246" s="1"/>
      <c r="C246" s="34"/>
      <c r="D246" s="171"/>
      <c r="E246" s="172"/>
      <c r="F246" s="39">
        <f>VLOOKUP(C246,'[2]Acha Air Sales Price List'!$B$1:$D$65536,3,FALSE)</f>
        <v>0</v>
      </c>
      <c r="G246" s="19">
        <f>ROUND(IF(ISBLANK(C246),0,VLOOKUP(C246,'[2]Acha Air Sales Price List'!$B$1:$X$65536,12,FALSE)*$L$14),2)</f>
        <v>0</v>
      </c>
      <c r="H246" s="20">
        <f t="shared" si="5"/>
        <v>0</v>
      </c>
      <c r="I246" s="12"/>
    </row>
    <row r="247" spans="1:9" ht="12.4" hidden="1" customHeight="1">
      <c r="A247" s="11"/>
      <c r="B247" s="1"/>
      <c r="C247" s="34"/>
      <c r="D247" s="171"/>
      <c r="E247" s="172"/>
      <c r="F247" s="39">
        <f>VLOOKUP(C247,'[2]Acha Air Sales Price List'!$B$1:$D$65536,3,FALSE)</f>
        <v>0</v>
      </c>
      <c r="G247" s="19">
        <f>ROUND(IF(ISBLANK(C247),0,VLOOKUP(C247,'[2]Acha Air Sales Price List'!$B$1:$X$65536,12,FALSE)*$L$14),2)</f>
        <v>0</v>
      </c>
      <c r="H247" s="20">
        <f t="shared" si="5"/>
        <v>0</v>
      </c>
      <c r="I247" s="12"/>
    </row>
    <row r="248" spans="1:9" ht="12.4" hidden="1" customHeight="1">
      <c r="A248" s="11"/>
      <c r="B248" s="1"/>
      <c r="C248" s="34"/>
      <c r="D248" s="171"/>
      <c r="E248" s="172"/>
      <c r="F248" s="39">
        <f>VLOOKUP(C248,'[2]Acha Air Sales Price List'!$B$1:$D$65536,3,FALSE)</f>
        <v>0</v>
      </c>
      <c r="G248" s="19">
        <f>ROUND(IF(ISBLANK(C248),0,VLOOKUP(C248,'[2]Acha Air Sales Price List'!$B$1:$X$65536,12,FALSE)*$L$14),2)</f>
        <v>0</v>
      </c>
      <c r="H248" s="20">
        <f t="shared" si="5"/>
        <v>0</v>
      </c>
      <c r="I248" s="12"/>
    </row>
    <row r="249" spans="1:9" ht="12.4" hidden="1" customHeight="1">
      <c r="A249" s="11"/>
      <c r="B249" s="1"/>
      <c r="C249" s="34"/>
      <c r="D249" s="171"/>
      <c r="E249" s="172"/>
      <c r="F249" s="39">
        <f>VLOOKUP(C249,'[2]Acha Air Sales Price List'!$B$1:$D$65536,3,FALSE)</f>
        <v>0</v>
      </c>
      <c r="G249" s="19">
        <f>ROUND(IF(ISBLANK(C249),0,VLOOKUP(C249,'[2]Acha Air Sales Price List'!$B$1:$X$65536,12,FALSE)*$L$14),2)</f>
        <v>0</v>
      </c>
      <c r="H249" s="20">
        <f t="shared" si="5"/>
        <v>0</v>
      </c>
      <c r="I249" s="12"/>
    </row>
    <row r="250" spans="1:9" ht="12.4" hidden="1" customHeight="1">
      <c r="A250" s="11"/>
      <c r="B250" s="1"/>
      <c r="C250" s="34"/>
      <c r="D250" s="171"/>
      <c r="E250" s="172"/>
      <c r="F250" s="39">
        <f>VLOOKUP(C250,'[2]Acha Air Sales Price List'!$B$1:$D$65536,3,FALSE)</f>
        <v>0</v>
      </c>
      <c r="G250" s="19">
        <f>ROUND(IF(ISBLANK(C250),0,VLOOKUP(C250,'[2]Acha Air Sales Price List'!$B$1:$X$65536,12,FALSE)*$L$14),2)</f>
        <v>0</v>
      </c>
      <c r="H250" s="20">
        <f t="shared" si="5"/>
        <v>0</v>
      </c>
      <c r="I250" s="12"/>
    </row>
    <row r="251" spans="1:9" ht="12.4" hidden="1" customHeight="1">
      <c r="A251" s="11"/>
      <c r="B251" s="1"/>
      <c r="C251" s="34"/>
      <c r="D251" s="171"/>
      <c r="E251" s="172"/>
      <c r="F251" s="39">
        <f>VLOOKUP(C251,'[2]Acha Air Sales Price List'!$B$1:$D$65536,3,FALSE)</f>
        <v>0</v>
      </c>
      <c r="G251" s="19">
        <f>ROUND(IF(ISBLANK(C251),0,VLOOKUP(C251,'[2]Acha Air Sales Price List'!$B$1:$X$65536,12,FALSE)*$L$14),2)</f>
        <v>0</v>
      </c>
      <c r="H251" s="20">
        <f t="shared" si="5"/>
        <v>0</v>
      </c>
      <c r="I251" s="12"/>
    </row>
    <row r="252" spans="1:9" ht="12.4" hidden="1" customHeight="1">
      <c r="A252" s="11"/>
      <c r="B252" s="1"/>
      <c r="C252" s="34"/>
      <c r="D252" s="171"/>
      <c r="E252" s="172"/>
      <c r="F252" s="39">
        <f>VLOOKUP(C252,'[2]Acha Air Sales Price List'!$B$1:$D$65536,3,FALSE)</f>
        <v>0</v>
      </c>
      <c r="G252" s="19">
        <f>ROUND(IF(ISBLANK(C252),0,VLOOKUP(C252,'[2]Acha Air Sales Price List'!$B$1:$X$65536,12,FALSE)*$L$14),2)</f>
        <v>0</v>
      </c>
      <c r="H252" s="20">
        <f t="shared" si="5"/>
        <v>0</v>
      </c>
      <c r="I252" s="12"/>
    </row>
    <row r="253" spans="1:9" ht="12.4" hidden="1" customHeight="1">
      <c r="A253" s="11"/>
      <c r="B253" s="1"/>
      <c r="C253" s="34"/>
      <c r="D253" s="171"/>
      <c r="E253" s="172"/>
      <c r="F253" s="39">
        <f>VLOOKUP(C253,'[2]Acha Air Sales Price List'!$B$1:$D$65536,3,FALSE)</f>
        <v>0</v>
      </c>
      <c r="G253" s="19">
        <f>ROUND(IF(ISBLANK(C253),0,VLOOKUP(C253,'[2]Acha Air Sales Price List'!$B$1:$X$65536,12,FALSE)*$L$14),2)</f>
        <v>0</v>
      </c>
      <c r="H253" s="20">
        <f t="shared" si="5"/>
        <v>0</v>
      </c>
      <c r="I253" s="12"/>
    </row>
    <row r="254" spans="1:9" ht="12.4" hidden="1" customHeight="1">
      <c r="A254" s="11"/>
      <c r="B254" s="1"/>
      <c r="C254" s="34"/>
      <c r="D254" s="171"/>
      <c r="E254" s="172"/>
      <c r="F254" s="39">
        <f>VLOOKUP(C254,'[2]Acha Air Sales Price List'!$B$1:$D$65536,3,FALSE)</f>
        <v>0</v>
      </c>
      <c r="G254" s="19">
        <f>ROUND(IF(ISBLANK(C254),0,VLOOKUP(C254,'[2]Acha Air Sales Price List'!$B$1:$X$65536,12,FALSE)*$L$14),2)</f>
        <v>0</v>
      </c>
      <c r="H254" s="20">
        <f t="shared" si="5"/>
        <v>0</v>
      </c>
      <c r="I254" s="12"/>
    </row>
    <row r="255" spans="1:9" ht="12.4" hidden="1" customHeight="1">
      <c r="A255" s="11"/>
      <c r="B255" s="1"/>
      <c r="C255" s="34"/>
      <c r="D255" s="171"/>
      <c r="E255" s="172"/>
      <c r="F255" s="39">
        <f>VLOOKUP(C255,'[2]Acha Air Sales Price List'!$B$1:$D$65536,3,FALSE)</f>
        <v>0</v>
      </c>
      <c r="G255" s="19">
        <f>ROUND(IF(ISBLANK(C255),0,VLOOKUP(C255,'[2]Acha Air Sales Price List'!$B$1:$X$65536,12,FALSE)*$L$14),2)</f>
        <v>0</v>
      </c>
      <c r="H255" s="20">
        <f t="shared" si="5"/>
        <v>0</v>
      </c>
      <c r="I255" s="12"/>
    </row>
    <row r="256" spans="1:9" ht="12.4" hidden="1" customHeight="1">
      <c r="A256" s="11"/>
      <c r="B256" s="1"/>
      <c r="C256" s="34"/>
      <c r="D256" s="171"/>
      <c r="E256" s="172"/>
      <c r="F256" s="39">
        <f>VLOOKUP(C256,'[2]Acha Air Sales Price List'!$B$1:$D$65536,3,FALSE)</f>
        <v>0</v>
      </c>
      <c r="G256" s="19">
        <f>ROUND(IF(ISBLANK(C256),0,VLOOKUP(C256,'[2]Acha Air Sales Price List'!$B$1:$X$65536,12,FALSE)*$L$14),2)</f>
        <v>0</v>
      </c>
      <c r="H256" s="20">
        <f t="shared" si="5"/>
        <v>0</v>
      </c>
      <c r="I256" s="12"/>
    </row>
    <row r="257" spans="1:9" ht="12.4" hidden="1" customHeight="1">
      <c r="A257" s="11"/>
      <c r="B257" s="1"/>
      <c r="C257" s="34"/>
      <c r="D257" s="171"/>
      <c r="E257" s="172"/>
      <c r="F257" s="39">
        <f>VLOOKUP(C257,'[2]Acha Air Sales Price List'!$B$1:$D$65536,3,FALSE)</f>
        <v>0</v>
      </c>
      <c r="G257" s="19">
        <f>ROUND(IF(ISBLANK(C257),0,VLOOKUP(C257,'[2]Acha Air Sales Price List'!$B$1:$X$65536,12,FALSE)*$L$14),2)</f>
        <v>0</v>
      </c>
      <c r="H257" s="20">
        <f t="shared" si="5"/>
        <v>0</v>
      </c>
      <c r="I257" s="12"/>
    </row>
    <row r="258" spans="1:9" ht="12.4" hidden="1" customHeight="1">
      <c r="A258" s="11"/>
      <c r="B258" s="1"/>
      <c r="C258" s="35"/>
      <c r="D258" s="171"/>
      <c r="E258" s="172"/>
      <c r="F258" s="39">
        <f>VLOOKUP(C258,'[2]Acha Air Sales Price List'!$B$1:$D$65536,3,FALSE)</f>
        <v>0</v>
      </c>
      <c r="G258" s="19">
        <f>ROUND(IF(ISBLANK(C258),0,VLOOKUP(C258,'[2]Acha Air Sales Price List'!$B$1:$X$65536,12,FALSE)*$L$14),2)</f>
        <v>0</v>
      </c>
      <c r="H258" s="20">
        <f t="shared" si="5"/>
        <v>0</v>
      </c>
      <c r="I258" s="12"/>
    </row>
    <row r="259" spans="1:9" ht="12" hidden="1" customHeight="1">
      <c r="A259" s="11"/>
      <c r="B259" s="1"/>
      <c r="C259" s="34"/>
      <c r="D259" s="171"/>
      <c r="E259" s="172"/>
      <c r="F259" s="39">
        <f>VLOOKUP(C259,'[2]Acha Air Sales Price List'!$B$1:$D$65536,3,FALSE)</f>
        <v>0</v>
      </c>
      <c r="G259" s="19">
        <f>ROUND(IF(ISBLANK(C259),0,VLOOKUP(C259,'[2]Acha Air Sales Price List'!$B$1:$X$65536,12,FALSE)*$L$14),2)</f>
        <v>0</v>
      </c>
      <c r="H259" s="20">
        <f t="shared" si="5"/>
        <v>0</v>
      </c>
      <c r="I259" s="12"/>
    </row>
    <row r="260" spans="1:9" ht="12.4" hidden="1" customHeight="1">
      <c r="A260" s="11"/>
      <c r="B260" s="1"/>
      <c r="C260" s="34"/>
      <c r="D260" s="171"/>
      <c r="E260" s="172"/>
      <c r="F260" s="39">
        <f>VLOOKUP(C260,'[2]Acha Air Sales Price List'!$B$1:$D$65536,3,FALSE)</f>
        <v>0</v>
      </c>
      <c r="G260" s="19">
        <f>ROUND(IF(ISBLANK(C260),0,VLOOKUP(C260,'[2]Acha Air Sales Price List'!$B$1:$X$65536,12,FALSE)*$L$14),2)</f>
        <v>0</v>
      </c>
      <c r="H260" s="20">
        <f t="shared" si="5"/>
        <v>0</v>
      </c>
      <c r="I260" s="12"/>
    </row>
    <row r="261" spans="1:9" ht="12.4" hidden="1" customHeight="1">
      <c r="A261" s="11"/>
      <c r="B261" s="1"/>
      <c r="C261" s="34"/>
      <c r="D261" s="171"/>
      <c r="E261" s="172"/>
      <c r="F261" s="39">
        <f>VLOOKUP(C261,'[2]Acha Air Sales Price List'!$B$1:$D$65536,3,FALSE)</f>
        <v>0</v>
      </c>
      <c r="G261" s="19">
        <f>ROUND(IF(ISBLANK(C261),0,VLOOKUP(C261,'[2]Acha Air Sales Price List'!$B$1:$X$65536,12,FALSE)*$L$14),2)</f>
        <v>0</v>
      </c>
      <c r="H261" s="20">
        <f t="shared" si="5"/>
        <v>0</v>
      </c>
      <c r="I261" s="12"/>
    </row>
    <row r="262" spans="1:9" ht="12.4" hidden="1" customHeight="1">
      <c r="A262" s="11"/>
      <c r="B262" s="1"/>
      <c r="C262" s="34"/>
      <c r="D262" s="171"/>
      <c r="E262" s="172"/>
      <c r="F262" s="39">
        <f>VLOOKUP(C262,'[2]Acha Air Sales Price List'!$B$1:$D$65536,3,FALSE)</f>
        <v>0</v>
      </c>
      <c r="G262" s="19">
        <f>ROUND(IF(ISBLANK(C262),0,VLOOKUP(C262,'[2]Acha Air Sales Price List'!$B$1:$X$65536,12,FALSE)*$L$14),2)</f>
        <v>0</v>
      </c>
      <c r="H262" s="20">
        <f t="shared" si="5"/>
        <v>0</v>
      </c>
      <c r="I262" s="12"/>
    </row>
    <row r="263" spans="1:9" ht="12.4" hidden="1" customHeight="1">
      <c r="A263" s="11"/>
      <c r="B263" s="1"/>
      <c r="C263" s="34"/>
      <c r="D263" s="171"/>
      <c r="E263" s="172"/>
      <c r="F263" s="39">
        <f>VLOOKUP(C263,'[2]Acha Air Sales Price List'!$B$1:$D$65536,3,FALSE)</f>
        <v>0</v>
      </c>
      <c r="G263" s="19">
        <f>ROUND(IF(ISBLANK(C263),0,VLOOKUP(C263,'[2]Acha Air Sales Price List'!$B$1:$X$65536,12,FALSE)*$L$14),2)</f>
        <v>0</v>
      </c>
      <c r="H263" s="20">
        <f t="shared" si="5"/>
        <v>0</v>
      </c>
      <c r="I263" s="12"/>
    </row>
    <row r="264" spans="1:9" ht="12.4" hidden="1" customHeight="1">
      <c r="A264" s="11"/>
      <c r="B264" s="1"/>
      <c r="C264" s="34"/>
      <c r="D264" s="171"/>
      <c r="E264" s="172"/>
      <c r="F264" s="39">
        <f>VLOOKUP(C264,'[2]Acha Air Sales Price List'!$B$1:$D$65536,3,FALSE)</f>
        <v>0</v>
      </c>
      <c r="G264" s="19">
        <f>ROUND(IF(ISBLANK(C264),0,VLOOKUP(C264,'[2]Acha Air Sales Price List'!$B$1:$X$65536,12,FALSE)*$L$14),2)</f>
        <v>0</v>
      </c>
      <c r="H264" s="20">
        <f t="shared" si="5"/>
        <v>0</v>
      </c>
      <c r="I264" s="12"/>
    </row>
    <row r="265" spans="1:9" ht="12.4" hidden="1" customHeight="1">
      <c r="A265" s="11"/>
      <c r="B265" s="1"/>
      <c r="C265" s="34"/>
      <c r="D265" s="171"/>
      <c r="E265" s="172"/>
      <c r="F265" s="39">
        <f>VLOOKUP(C265,'[2]Acha Air Sales Price List'!$B$1:$D$65536,3,FALSE)</f>
        <v>0</v>
      </c>
      <c r="G265" s="19">
        <f>ROUND(IF(ISBLANK(C265),0,VLOOKUP(C265,'[2]Acha Air Sales Price List'!$B$1:$X$65536,12,FALSE)*$L$14),2)</f>
        <v>0</v>
      </c>
      <c r="H265" s="20">
        <f t="shared" si="5"/>
        <v>0</v>
      </c>
      <c r="I265" s="12"/>
    </row>
    <row r="266" spans="1:9" ht="12.4" hidden="1" customHeight="1">
      <c r="A266" s="11"/>
      <c r="B266" s="1"/>
      <c r="C266" s="34"/>
      <c r="D266" s="171"/>
      <c r="E266" s="172"/>
      <c r="F266" s="39">
        <f>VLOOKUP(C266,'[2]Acha Air Sales Price List'!$B$1:$D$65536,3,FALSE)</f>
        <v>0</v>
      </c>
      <c r="G266" s="19">
        <f>ROUND(IF(ISBLANK(C266),0,VLOOKUP(C266,'[2]Acha Air Sales Price List'!$B$1:$X$65536,12,FALSE)*$L$14),2)</f>
        <v>0</v>
      </c>
      <c r="H266" s="20">
        <f t="shared" si="5"/>
        <v>0</v>
      </c>
      <c r="I266" s="12"/>
    </row>
    <row r="267" spans="1:9" ht="12.4" hidden="1" customHeight="1">
      <c r="A267" s="11"/>
      <c r="B267" s="1"/>
      <c r="C267" s="34"/>
      <c r="D267" s="171"/>
      <c r="E267" s="172"/>
      <c r="F267" s="39">
        <f>VLOOKUP(C267,'[2]Acha Air Sales Price List'!$B$1:$D$65536,3,FALSE)</f>
        <v>0</v>
      </c>
      <c r="G267" s="19">
        <f>ROUND(IF(ISBLANK(C267),0,VLOOKUP(C267,'[2]Acha Air Sales Price List'!$B$1:$X$65536,12,FALSE)*$L$14),2)</f>
        <v>0</v>
      </c>
      <c r="H267" s="20">
        <f t="shared" si="5"/>
        <v>0</v>
      </c>
      <c r="I267" s="12"/>
    </row>
    <row r="268" spans="1:9" ht="12.4" hidden="1" customHeight="1">
      <c r="A268" s="11"/>
      <c r="B268" s="1"/>
      <c r="C268" s="34"/>
      <c r="D268" s="171"/>
      <c r="E268" s="172"/>
      <c r="F268" s="39">
        <f>VLOOKUP(C268,'[2]Acha Air Sales Price List'!$B$1:$D$65536,3,FALSE)</f>
        <v>0</v>
      </c>
      <c r="G268" s="19">
        <f>ROUND(IF(ISBLANK(C268),0,VLOOKUP(C268,'[2]Acha Air Sales Price List'!$B$1:$X$65536,12,FALSE)*$L$14),2)</f>
        <v>0</v>
      </c>
      <c r="H268" s="20">
        <f t="shared" si="5"/>
        <v>0</v>
      </c>
      <c r="I268" s="12"/>
    </row>
    <row r="269" spans="1:9" ht="12.4" hidden="1" customHeight="1">
      <c r="A269" s="11"/>
      <c r="B269" s="1"/>
      <c r="C269" s="34"/>
      <c r="D269" s="171"/>
      <c r="E269" s="172"/>
      <c r="F269" s="39">
        <f>VLOOKUP(C269,'[2]Acha Air Sales Price List'!$B$1:$D$65536,3,FALSE)</f>
        <v>0</v>
      </c>
      <c r="G269" s="19">
        <f>ROUND(IF(ISBLANK(C269),0,VLOOKUP(C269,'[2]Acha Air Sales Price List'!$B$1:$X$65536,12,FALSE)*$L$14),2)</f>
        <v>0</v>
      </c>
      <c r="H269" s="20">
        <f t="shared" si="5"/>
        <v>0</v>
      </c>
      <c r="I269" s="12"/>
    </row>
    <row r="270" spans="1:9" ht="12.4" hidden="1" customHeight="1">
      <c r="A270" s="11"/>
      <c r="B270" s="1"/>
      <c r="C270" s="34"/>
      <c r="D270" s="171"/>
      <c r="E270" s="172"/>
      <c r="F270" s="39">
        <f>VLOOKUP(C270,'[2]Acha Air Sales Price List'!$B$1:$D$65536,3,FALSE)</f>
        <v>0</v>
      </c>
      <c r="G270" s="19">
        <f>ROUND(IF(ISBLANK(C270),0,VLOOKUP(C270,'[2]Acha Air Sales Price List'!$B$1:$X$65536,12,FALSE)*$L$14),2)</f>
        <v>0</v>
      </c>
      <c r="H270" s="20">
        <f t="shared" si="5"/>
        <v>0</v>
      </c>
      <c r="I270" s="12"/>
    </row>
    <row r="271" spans="1:9" ht="12.4" hidden="1" customHeight="1">
      <c r="A271" s="11"/>
      <c r="B271" s="1"/>
      <c r="C271" s="34"/>
      <c r="D271" s="171"/>
      <c r="E271" s="172"/>
      <c r="F271" s="39">
        <f>VLOOKUP(C271,'[2]Acha Air Sales Price List'!$B$1:$D$65536,3,FALSE)</f>
        <v>0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4"/>
      <c r="D272" s="171"/>
      <c r="E272" s="172"/>
      <c r="F272" s="39">
        <f>VLOOKUP(C272,'[2]Acha Air Sales Price List'!$B$1:$D$65536,3,FALSE)</f>
        <v>0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4"/>
      <c r="D273" s="171"/>
      <c r="E273" s="172"/>
      <c r="F273" s="39">
        <f>VLOOKUP(C273,'[2]Acha Air Sales Price List'!$B$1:$D$65536,3,FALSE)</f>
        <v>0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4"/>
      <c r="D274" s="171"/>
      <c r="E274" s="172"/>
      <c r="F274" s="39">
        <f>VLOOKUP(C274,'[2]Acha Air Sales Price List'!$B$1:$D$65536,3,FALSE)</f>
        <v>0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4"/>
      <c r="D275" s="171"/>
      <c r="E275" s="172"/>
      <c r="F275" s="39">
        <f>VLOOKUP(C275,'[2]Acha Air Sales Price List'!$B$1:$D$65536,3,FALSE)</f>
        <v>0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4"/>
      <c r="D276" s="171"/>
      <c r="E276" s="172"/>
      <c r="F276" s="39">
        <f>VLOOKUP(C276,'[2]Acha Air Sales Price List'!$B$1:$D$65536,3,FALSE)</f>
        <v>0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4"/>
      <c r="D277" s="171"/>
      <c r="E277" s="172"/>
      <c r="F277" s="39">
        <f>VLOOKUP(C277,'[2]Acha Air Sales Price List'!$B$1:$D$65536,3,FALSE)</f>
        <v>0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4"/>
      <c r="D278" s="171"/>
      <c r="E278" s="172"/>
      <c r="F278" s="39">
        <f>VLOOKUP(C278,'[2]Acha Air Sales Price List'!$B$1:$D$65536,3,FALSE)</f>
        <v>0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4"/>
      <c r="D279" s="171"/>
      <c r="E279" s="172"/>
      <c r="F279" s="39">
        <f>VLOOKUP(C279,'[2]Acha Air Sales Price List'!$B$1:$D$65536,3,FALSE)</f>
        <v>0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4"/>
      <c r="D280" s="171"/>
      <c r="E280" s="172"/>
      <c r="F280" s="39">
        <f>VLOOKUP(C280,'[2]Acha Air Sales Price List'!$B$1:$D$65536,3,FALSE)</f>
        <v>0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4"/>
      <c r="D281" s="171"/>
      <c r="E281" s="172"/>
      <c r="F281" s="39">
        <f>VLOOKUP(C281,'[2]Acha Air Sales Price List'!$B$1:$D$65536,3,FALSE)</f>
        <v>0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4"/>
      <c r="D282" s="171"/>
      <c r="E282" s="172"/>
      <c r="F282" s="39">
        <f>VLOOKUP(C282,'[2]Acha Air Sales Price List'!$B$1:$D$65536,3,FALSE)</f>
        <v>0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4"/>
      <c r="D283" s="171"/>
      <c r="E283" s="172"/>
      <c r="F283" s="39">
        <f>VLOOKUP(C283,'[2]Acha Air Sales Price List'!$B$1:$D$65536,3,FALSE)</f>
        <v>0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4"/>
      <c r="D284" s="171"/>
      <c r="E284" s="172"/>
      <c r="F284" s="39">
        <f>VLOOKUP(C284,'[2]Acha Air Sales Price List'!$B$1:$D$65536,3,FALSE)</f>
        <v>0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4"/>
      <c r="D285" s="171"/>
      <c r="E285" s="172"/>
      <c r="F285" s="39">
        <f>VLOOKUP(C285,'[2]Acha Air Sales Price List'!$B$1:$D$65536,3,FALSE)</f>
        <v>0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5"/>
      <c r="D286" s="171"/>
      <c r="E286" s="172"/>
      <c r="F286" s="39">
        <f>VLOOKUP(C286,'[2]Acha Air Sales Price List'!$B$1:$D$65536,3,FALSE)</f>
        <v>0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4"/>
      <c r="D287" s="171"/>
      <c r="E287" s="172"/>
      <c r="F287" s="39">
        <f>VLOOKUP(C287,'[2]Acha Air Sales Price List'!$B$1:$D$65536,3,FALSE)</f>
        <v>0</v>
      </c>
      <c r="G287" s="19">
        <f>ROUND(IF(ISBLANK(C287),0,VLOOKUP(C287,'[2]Acha Air Sales Price List'!$B$1:$X$65536,12,FALSE)*$L$14),2)</f>
        <v>0</v>
      </c>
      <c r="H287" s="20">
        <f t="shared" ref="H287:H303" si="6">ROUND(IF(ISNUMBER(B287), G287*B287, 0),5)</f>
        <v>0</v>
      </c>
      <c r="I287" s="12"/>
    </row>
    <row r="288" spans="1:9" ht="12.4" hidden="1" customHeight="1">
      <c r="A288" s="11"/>
      <c r="B288" s="1"/>
      <c r="C288" s="34"/>
      <c r="D288" s="171"/>
      <c r="E288" s="172"/>
      <c r="F288" s="39">
        <f>VLOOKUP(C288,'[2]Acha Air Sales Price List'!$B$1:$D$65536,3,FALSE)</f>
        <v>0</v>
      </c>
      <c r="G288" s="19">
        <f>ROUND(IF(ISBLANK(C288),0,VLOOKUP(C288,'[2]Acha Air Sales Price List'!$B$1:$X$65536,12,FALSE)*$L$14),2)</f>
        <v>0</v>
      </c>
      <c r="H288" s="20">
        <f t="shared" si="6"/>
        <v>0</v>
      </c>
      <c r="I288" s="12"/>
    </row>
    <row r="289" spans="1:9" ht="12.4" hidden="1" customHeight="1">
      <c r="A289" s="11"/>
      <c r="B289" s="1"/>
      <c r="C289" s="34"/>
      <c r="D289" s="171"/>
      <c r="E289" s="172"/>
      <c r="F289" s="39">
        <f>VLOOKUP(C289,'[2]Acha Air Sales Price List'!$B$1:$D$65536,3,FALSE)</f>
        <v>0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4"/>
      <c r="D290" s="171"/>
      <c r="E290" s="172"/>
      <c r="F290" s="39">
        <f>VLOOKUP(C290,'[2]Acha Air Sales Price List'!$B$1:$D$65536,3,FALSE)</f>
        <v>0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4"/>
      <c r="D291" s="171"/>
      <c r="E291" s="172"/>
      <c r="F291" s="39">
        <f>VLOOKUP(C291,'[2]Acha Air Sales Price List'!$B$1:$D$65536,3,FALSE)</f>
        <v>0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4"/>
      <c r="D292" s="171"/>
      <c r="E292" s="172"/>
      <c r="F292" s="39">
        <f>VLOOKUP(C292,'[2]Acha Air Sales Price List'!$B$1:$D$65536,3,FALSE)</f>
        <v>0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4"/>
      <c r="D293" s="171"/>
      <c r="E293" s="172"/>
      <c r="F293" s="39">
        <f>VLOOKUP(C293,'[2]Acha Air Sales Price List'!$B$1:$D$65536,3,FALSE)</f>
        <v>0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4"/>
      <c r="D294" s="171"/>
      <c r="E294" s="172"/>
      <c r="F294" s="39">
        <f>VLOOKUP(C294,'[2]Acha Air Sales Price List'!$B$1:$D$65536,3,FALSE)</f>
        <v>0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4"/>
      <c r="D295" s="171"/>
      <c r="E295" s="172"/>
      <c r="F295" s="39">
        <f>VLOOKUP(C295,'[2]Acha Air Sales Price List'!$B$1:$D$65536,3,FALSE)</f>
        <v>0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4"/>
      <c r="D296" s="171"/>
      <c r="E296" s="172"/>
      <c r="F296" s="39">
        <f>VLOOKUP(C296,'[2]Acha Air Sales Price List'!$B$1:$D$65536,3,FALSE)</f>
        <v>0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4"/>
      <c r="D297" s="171"/>
      <c r="E297" s="172"/>
      <c r="F297" s="39">
        <f>VLOOKUP(C297,'[2]Acha Air Sales Price List'!$B$1:$D$65536,3,FALSE)</f>
        <v>0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4"/>
      <c r="D298" s="171"/>
      <c r="E298" s="172"/>
      <c r="F298" s="39">
        <f>VLOOKUP(C298,'[2]Acha Air Sales Price List'!$B$1:$D$65536,3,FALSE)</f>
        <v>0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4"/>
      <c r="D299" s="171"/>
      <c r="E299" s="172"/>
      <c r="F299" s="39">
        <f>VLOOKUP(C299,'[2]Acha Air Sales Price List'!$B$1:$D$65536,3,FALSE)</f>
        <v>0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4"/>
      <c r="D300" s="171"/>
      <c r="E300" s="172"/>
      <c r="F300" s="39">
        <f>VLOOKUP(C300,'[2]Acha Air Sales Price List'!$B$1:$D$65536,3,FALSE)</f>
        <v>0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4"/>
      <c r="D301" s="171"/>
      <c r="E301" s="172"/>
      <c r="F301" s="39">
        <f>VLOOKUP(C301,'[2]Acha Air Sales Price List'!$B$1:$D$65536,3,FALSE)</f>
        <v>0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5"/>
      <c r="D302" s="171"/>
      <c r="E302" s="172"/>
      <c r="F302" s="39">
        <f>VLOOKUP(C302,'[2]Acha Air Sales Price List'!$B$1:$D$65536,3,FALSE)</f>
        <v>0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5"/>
      <c r="D303" s="171"/>
      <c r="E303" s="172"/>
      <c r="F303" s="39">
        <f>VLOOKUP(C303,'[2]Acha Air Sales Price List'!$B$1:$D$65536,3,FALSE)</f>
        <v>0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4"/>
      <c r="D304" s="171"/>
      <c r="E304" s="172"/>
      <c r="F304" s="39">
        <f>VLOOKUP(C304,'[2]Acha Air Sales Price List'!$B$1:$D$65536,3,FALSE)</f>
        <v>0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4"/>
      <c r="D305" s="171"/>
      <c r="E305" s="172"/>
      <c r="F305" s="39">
        <f>VLOOKUP(C305,'[2]Acha Air Sales Price List'!$B$1:$D$65536,3,FALSE)</f>
        <v>0</v>
      </c>
      <c r="G305" s="19">
        <f>ROUND(IF(ISBLANK(C305),0,VLOOKUP(C305,'[2]Acha Air Sales Price List'!$B$1:$X$65536,12,FALSE)*$L$14),2)</f>
        <v>0</v>
      </c>
      <c r="H305" s="20">
        <f t="shared" ref="H305:H342" si="7">ROUND(IF(ISNUMBER(B305), G305*B305, 0),5)</f>
        <v>0</v>
      </c>
      <c r="I305" s="12"/>
    </row>
    <row r="306" spans="1:9" ht="12.4" hidden="1" customHeight="1">
      <c r="A306" s="11"/>
      <c r="B306" s="1"/>
      <c r="C306" s="34"/>
      <c r="D306" s="171"/>
      <c r="E306" s="172"/>
      <c r="F306" s="39">
        <f>VLOOKUP(C306,'[2]Acha Air Sales Price List'!$B$1:$D$65536,3,FALSE)</f>
        <v>0</v>
      </c>
      <c r="G306" s="19">
        <f>ROUND(IF(ISBLANK(C306),0,VLOOKUP(C306,'[2]Acha Air Sales Price List'!$B$1:$X$65536,12,FALSE)*$L$14),2)</f>
        <v>0</v>
      </c>
      <c r="H306" s="20">
        <f t="shared" si="7"/>
        <v>0</v>
      </c>
      <c r="I306" s="12"/>
    </row>
    <row r="307" spans="1:9" ht="12.4" hidden="1" customHeight="1">
      <c r="A307" s="11"/>
      <c r="B307" s="1"/>
      <c r="C307" s="34"/>
      <c r="D307" s="171"/>
      <c r="E307" s="172"/>
      <c r="F307" s="39">
        <f>VLOOKUP(C307,'[2]Acha Air Sales Price List'!$B$1:$D$65536,3,FALSE)</f>
        <v>0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4"/>
      <c r="D308" s="171"/>
      <c r="E308" s="172"/>
      <c r="F308" s="39">
        <f>VLOOKUP(C308,'[2]Acha Air Sales Price List'!$B$1:$D$65536,3,FALSE)</f>
        <v>0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4"/>
      <c r="D309" s="171"/>
      <c r="E309" s="172"/>
      <c r="F309" s="39">
        <f>VLOOKUP(C309,'[2]Acha Air Sales Price List'!$B$1:$D$65536,3,FALSE)</f>
        <v>0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4"/>
      <c r="D310" s="171"/>
      <c r="E310" s="172"/>
      <c r="F310" s="39">
        <f>VLOOKUP(C310,'[2]Acha Air Sales Price List'!$B$1:$D$65536,3,FALSE)</f>
        <v>0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4"/>
      <c r="D311" s="171"/>
      <c r="E311" s="172"/>
      <c r="F311" s="39">
        <f>VLOOKUP(C311,'[2]Acha Air Sales Price List'!$B$1:$D$65536,3,FALSE)</f>
        <v>0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4"/>
      <c r="D312" s="171"/>
      <c r="E312" s="172"/>
      <c r="F312" s="39">
        <f>VLOOKUP(C312,'[2]Acha Air Sales Price List'!$B$1:$D$65536,3,FALSE)</f>
        <v>0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4"/>
      <c r="D313" s="171"/>
      <c r="E313" s="172"/>
      <c r="F313" s="39">
        <f>VLOOKUP(C313,'[2]Acha Air Sales Price List'!$B$1:$D$65536,3,FALSE)</f>
        <v>0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4"/>
      <c r="D314" s="171"/>
      <c r="E314" s="172"/>
      <c r="F314" s="39">
        <f>VLOOKUP(C314,'[2]Acha Air Sales Price List'!$B$1:$D$65536,3,FALSE)</f>
        <v>0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5"/>
      <c r="D315" s="171"/>
      <c r="E315" s="172"/>
      <c r="F315" s="39">
        <f>VLOOKUP(C315,'[2]Acha Air Sales Price List'!$B$1:$D$65536,3,FALSE)</f>
        <v>0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" hidden="1" customHeight="1">
      <c r="A316" s="11"/>
      <c r="B316" s="1"/>
      <c r="C316" s="34"/>
      <c r="D316" s="171"/>
      <c r="E316" s="172"/>
      <c r="F316" s="39">
        <f>VLOOKUP(C316,'[2]Acha Air Sales Price List'!$B$1:$D$65536,3,FALSE)</f>
        <v>0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.4" hidden="1" customHeight="1">
      <c r="A317" s="11"/>
      <c r="B317" s="1"/>
      <c r="C317" s="34"/>
      <c r="D317" s="171"/>
      <c r="E317" s="172"/>
      <c r="F317" s="39">
        <f>VLOOKUP(C317,'[2]Acha Air Sales Price List'!$B$1:$D$65536,3,FALSE)</f>
        <v>0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4"/>
      <c r="D318" s="171"/>
      <c r="E318" s="172"/>
      <c r="F318" s="39">
        <f>VLOOKUP(C318,'[2]Acha Air Sales Price List'!$B$1:$D$65536,3,FALSE)</f>
        <v>0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4"/>
      <c r="D319" s="171"/>
      <c r="E319" s="172"/>
      <c r="F319" s="39">
        <f>VLOOKUP(C319,'[2]Acha Air Sales Price List'!$B$1:$D$65536,3,FALSE)</f>
        <v>0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.4" hidden="1" customHeight="1">
      <c r="A320" s="11"/>
      <c r="B320" s="1"/>
      <c r="C320" s="34"/>
      <c r="D320" s="171"/>
      <c r="E320" s="172"/>
      <c r="F320" s="39">
        <f>VLOOKUP(C320,'[2]Acha Air Sales Price List'!$B$1:$D$65536,3,FALSE)</f>
        <v>0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4"/>
      <c r="D321" s="171"/>
      <c r="E321" s="172"/>
      <c r="F321" s="39">
        <f>VLOOKUP(C321,'[2]Acha Air Sales Price List'!$B$1:$D$65536,3,FALSE)</f>
        <v>0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4"/>
      <c r="D322" s="171"/>
      <c r="E322" s="172"/>
      <c r="F322" s="39">
        <f>VLOOKUP(C322,'[2]Acha Air Sales Price List'!$B$1:$D$65536,3,FALSE)</f>
        <v>0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4"/>
      <c r="D323" s="171"/>
      <c r="E323" s="172"/>
      <c r="F323" s="39">
        <f>VLOOKUP(C323,'[2]Acha Air Sales Price List'!$B$1:$D$65536,3,FALSE)</f>
        <v>0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4"/>
      <c r="D324" s="171"/>
      <c r="E324" s="172"/>
      <c r="F324" s="39">
        <f>VLOOKUP(C324,'[2]Acha Air Sales Price List'!$B$1:$D$65536,3,FALSE)</f>
        <v>0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4"/>
      <c r="D325" s="171"/>
      <c r="E325" s="172"/>
      <c r="F325" s="39">
        <f>VLOOKUP(C325,'[2]Acha Air Sales Price List'!$B$1:$D$65536,3,FALSE)</f>
        <v>0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4"/>
      <c r="D326" s="171"/>
      <c r="E326" s="172"/>
      <c r="F326" s="39">
        <f>VLOOKUP(C326,'[2]Acha Air Sales Price List'!$B$1:$D$65536,3,FALSE)</f>
        <v>0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4"/>
      <c r="D327" s="171"/>
      <c r="E327" s="172"/>
      <c r="F327" s="39">
        <f>VLOOKUP(C327,'[2]Acha Air Sales Price List'!$B$1:$D$65536,3,FALSE)</f>
        <v>0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4"/>
      <c r="D328" s="171"/>
      <c r="E328" s="172"/>
      <c r="F328" s="39">
        <f>VLOOKUP(C328,'[2]Acha Air Sales Price List'!$B$1:$D$65536,3,FALSE)</f>
        <v>0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4"/>
      <c r="D329" s="171"/>
      <c r="E329" s="172"/>
      <c r="F329" s="39">
        <f>VLOOKUP(C329,'[2]Acha Air Sales Price List'!$B$1:$D$65536,3,FALSE)</f>
        <v>0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4"/>
      <c r="D330" s="171"/>
      <c r="E330" s="172"/>
      <c r="F330" s="39">
        <f>VLOOKUP(C330,'[2]Acha Air Sales Price List'!$B$1:$D$65536,3,FALSE)</f>
        <v>0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4"/>
      <c r="D331" s="171"/>
      <c r="E331" s="172"/>
      <c r="F331" s="39">
        <f>VLOOKUP(C331,'[2]Acha Air Sales Price List'!$B$1:$D$65536,3,FALSE)</f>
        <v>0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4"/>
      <c r="D332" s="171"/>
      <c r="E332" s="172"/>
      <c r="F332" s="39">
        <f>VLOOKUP(C332,'[2]Acha Air Sales Price List'!$B$1:$D$65536,3,FALSE)</f>
        <v>0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4"/>
      <c r="D333" s="171"/>
      <c r="E333" s="172"/>
      <c r="F333" s="39">
        <f>VLOOKUP(C333,'[2]Acha Air Sales Price List'!$B$1:$D$65536,3,FALSE)</f>
        <v>0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4"/>
      <c r="D334" s="171"/>
      <c r="E334" s="172"/>
      <c r="F334" s="39">
        <f>VLOOKUP(C334,'[2]Acha Air Sales Price List'!$B$1:$D$65536,3,FALSE)</f>
        <v>0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4"/>
      <c r="D335" s="171"/>
      <c r="E335" s="172"/>
      <c r="F335" s="39">
        <f>VLOOKUP(C335,'[2]Acha Air Sales Price List'!$B$1:$D$65536,3,FALSE)</f>
        <v>0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4"/>
      <c r="D336" s="171"/>
      <c r="E336" s="172"/>
      <c r="F336" s="39">
        <f>VLOOKUP(C336,'[2]Acha Air Sales Price List'!$B$1:$D$65536,3,FALSE)</f>
        <v>0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4"/>
      <c r="D337" s="171"/>
      <c r="E337" s="172"/>
      <c r="F337" s="39">
        <f>VLOOKUP(C337,'[2]Acha Air Sales Price List'!$B$1:$D$65536,3,FALSE)</f>
        <v>0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4"/>
      <c r="D338" s="171"/>
      <c r="E338" s="172"/>
      <c r="F338" s="39">
        <f>VLOOKUP(C338,'[2]Acha Air Sales Price List'!$B$1:$D$65536,3,FALSE)</f>
        <v>0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4"/>
      <c r="D339" s="171"/>
      <c r="E339" s="172"/>
      <c r="F339" s="39">
        <f>VLOOKUP(C339,'[2]Acha Air Sales Price List'!$B$1:$D$65536,3,FALSE)</f>
        <v>0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4"/>
      <c r="D340" s="171"/>
      <c r="E340" s="172"/>
      <c r="F340" s="39">
        <f>VLOOKUP(C340,'[2]Acha Air Sales Price List'!$B$1:$D$65536,3,FALSE)</f>
        <v>0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4"/>
      <c r="D341" s="171"/>
      <c r="E341" s="172"/>
      <c r="F341" s="39">
        <f>VLOOKUP(C341,'[2]Acha Air Sales Price List'!$B$1:$D$65536,3,FALSE)</f>
        <v>0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4"/>
      <c r="D342" s="171"/>
      <c r="E342" s="172"/>
      <c r="F342" s="39">
        <f>VLOOKUP(C342,'[2]Acha Air Sales Price List'!$B$1:$D$65536,3,FALSE)</f>
        <v>0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5"/>
      <c r="D343" s="171"/>
      <c r="E343" s="172"/>
      <c r="F343" s="39">
        <f>VLOOKUP(C343,'[2]Acha Air Sales Price List'!$B$1:$D$65536,3,FALSE)</f>
        <v>0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4"/>
      <c r="D344" s="171"/>
      <c r="E344" s="172"/>
      <c r="F344" s="39">
        <f>VLOOKUP(C344,'[2]Acha Air Sales Price List'!$B$1:$D$65536,3,FALSE)</f>
        <v>0</v>
      </c>
      <c r="G344" s="19">
        <f>ROUND(IF(ISBLANK(C344),0,VLOOKUP(C344,'[2]Acha Air Sales Price List'!$B$1:$X$65536,12,FALSE)*$L$14),2)</f>
        <v>0</v>
      </c>
      <c r="H344" s="20">
        <f t="shared" ref="H344:H394" si="8">ROUND(IF(ISNUMBER(B344), G344*B344, 0),5)</f>
        <v>0</v>
      </c>
      <c r="I344" s="12"/>
    </row>
    <row r="345" spans="1:9" ht="12.4" hidden="1" customHeight="1">
      <c r="A345" s="11"/>
      <c r="B345" s="1"/>
      <c r="C345" s="34"/>
      <c r="D345" s="171"/>
      <c r="E345" s="172"/>
      <c r="F345" s="39">
        <f>VLOOKUP(C345,'[2]Acha Air Sales Price List'!$B$1:$D$65536,3,FALSE)</f>
        <v>0</v>
      </c>
      <c r="G345" s="19">
        <f>ROUND(IF(ISBLANK(C345),0,VLOOKUP(C345,'[2]Acha Air Sales Price List'!$B$1:$X$65536,12,FALSE)*$L$14),2)</f>
        <v>0</v>
      </c>
      <c r="H345" s="20">
        <f t="shared" si="8"/>
        <v>0</v>
      </c>
      <c r="I345" s="12"/>
    </row>
    <row r="346" spans="1:9" ht="12.4" hidden="1" customHeight="1">
      <c r="A346" s="11"/>
      <c r="B346" s="1"/>
      <c r="C346" s="34"/>
      <c r="D346" s="171"/>
      <c r="E346" s="172"/>
      <c r="F346" s="39">
        <f>VLOOKUP(C346,'[2]Acha Air Sales Price List'!$B$1:$D$65536,3,FALSE)</f>
        <v>0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.4" hidden="1" customHeight="1">
      <c r="A347" s="11"/>
      <c r="B347" s="1"/>
      <c r="C347" s="34"/>
      <c r="D347" s="171"/>
      <c r="E347" s="172"/>
      <c r="F347" s="39">
        <f>VLOOKUP(C347,'[2]Acha Air Sales Price List'!$B$1:$D$65536,3,FALSE)</f>
        <v>0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4"/>
      <c r="D348" s="171"/>
      <c r="E348" s="172"/>
      <c r="F348" s="39">
        <f>VLOOKUP(C348,'[2]Acha Air Sales Price List'!$B$1:$D$65536,3,FALSE)</f>
        <v>0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4"/>
      <c r="D349" s="171"/>
      <c r="E349" s="172"/>
      <c r="F349" s="39">
        <f>VLOOKUP(C349,'[2]Acha Air Sales Price List'!$B$1:$D$65536,3,FALSE)</f>
        <v>0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4"/>
      <c r="D350" s="171"/>
      <c r="E350" s="172"/>
      <c r="F350" s="39">
        <f>VLOOKUP(C350,'[2]Acha Air Sales Price List'!$B$1:$D$65536,3,FALSE)</f>
        <v>0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4"/>
      <c r="D351" s="171"/>
      <c r="E351" s="172"/>
      <c r="F351" s="39">
        <f>VLOOKUP(C351,'[2]Acha Air Sales Price List'!$B$1:$D$65536,3,FALSE)</f>
        <v>0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4"/>
      <c r="D352" s="171"/>
      <c r="E352" s="172"/>
      <c r="F352" s="39">
        <f>VLOOKUP(C352,'[2]Acha Air Sales Price List'!$B$1:$D$65536,3,FALSE)</f>
        <v>0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4"/>
      <c r="D353" s="171"/>
      <c r="E353" s="172"/>
      <c r="F353" s="39">
        <f>VLOOKUP(C353,'[2]Acha Air Sales Price List'!$B$1:$D$65536,3,FALSE)</f>
        <v>0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4"/>
      <c r="D354" s="171"/>
      <c r="E354" s="172"/>
      <c r="F354" s="39">
        <f>VLOOKUP(C354,'[2]Acha Air Sales Price List'!$B$1:$D$65536,3,FALSE)</f>
        <v>0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4"/>
      <c r="D355" s="171"/>
      <c r="E355" s="172"/>
      <c r="F355" s="39">
        <f>VLOOKUP(C355,'[2]Acha Air Sales Price List'!$B$1:$D$65536,3,FALSE)</f>
        <v>0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4"/>
      <c r="D356" s="171"/>
      <c r="E356" s="172"/>
      <c r="F356" s="39">
        <f>VLOOKUP(C356,'[2]Acha Air Sales Price List'!$B$1:$D$65536,3,FALSE)</f>
        <v>0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4"/>
      <c r="D357" s="171"/>
      <c r="E357" s="172"/>
      <c r="F357" s="39">
        <f>VLOOKUP(C357,'[2]Acha Air Sales Price List'!$B$1:$D$65536,3,FALSE)</f>
        <v>0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4"/>
      <c r="D358" s="171"/>
      <c r="E358" s="172"/>
      <c r="F358" s="39">
        <f>VLOOKUP(C358,'[2]Acha Air Sales Price List'!$B$1:$D$65536,3,FALSE)</f>
        <v>0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4"/>
      <c r="D359" s="171"/>
      <c r="E359" s="172"/>
      <c r="F359" s="39">
        <f>VLOOKUP(C359,'[2]Acha Air Sales Price List'!$B$1:$D$65536,3,FALSE)</f>
        <v>0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4"/>
      <c r="D360" s="171"/>
      <c r="E360" s="172"/>
      <c r="F360" s="39">
        <f>VLOOKUP(C360,'[2]Acha Air Sales Price List'!$B$1:$D$65536,3,FALSE)</f>
        <v>0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4"/>
      <c r="D361" s="171"/>
      <c r="E361" s="172"/>
      <c r="F361" s="39">
        <f>VLOOKUP(C361,'[2]Acha Air Sales Price List'!$B$1:$D$65536,3,FALSE)</f>
        <v>0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4"/>
      <c r="D362" s="171"/>
      <c r="E362" s="172"/>
      <c r="F362" s="39">
        <f>VLOOKUP(C362,'[2]Acha Air Sales Price List'!$B$1:$D$65536,3,FALSE)</f>
        <v>0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4"/>
      <c r="D363" s="171"/>
      <c r="E363" s="172"/>
      <c r="F363" s="39">
        <f>VLOOKUP(C363,'[2]Acha Air Sales Price List'!$B$1:$D$65536,3,FALSE)</f>
        <v>0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4"/>
      <c r="D364" s="171"/>
      <c r="E364" s="172"/>
      <c r="F364" s="39">
        <f>VLOOKUP(C364,'[2]Acha Air Sales Price List'!$B$1:$D$65536,3,FALSE)</f>
        <v>0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4"/>
      <c r="D365" s="171"/>
      <c r="E365" s="172"/>
      <c r="F365" s="39">
        <f>VLOOKUP(C365,'[2]Acha Air Sales Price List'!$B$1:$D$65536,3,FALSE)</f>
        <v>0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4"/>
      <c r="D366" s="171"/>
      <c r="E366" s="172"/>
      <c r="F366" s="39">
        <f>VLOOKUP(C366,'[2]Acha Air Sales Price List'!$B$1:$D$65536,3,FALSE)</f>
        <v>0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5"/>
      <c r="D367" s="171"/>
      <c r="E367" s="172"/>
      <c r="F367" s="39">
        <f>VLOOKUP(C367,'[2]Acha Air Sales Price List'!$B$1:$D$65536,3,FALSE)</f>
        <v>0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" hidden="1" customHeight="1">
      <c r="A368" s="11"/>
      <c r="B368" s="1"/>
      <c r="C368" s="34"/>
      <c r="D368" s="171"/>
      <c r="E368" s="172"/>
      <c r="F368" s="39">
        <f>VLOOKUP(C368,'[2]Acha Air Sales Price List'!$B$1:$D$65536,3,FALSE)</f>
        <v>0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.4" hidden="1" customHeight="1">
      <c r="A369" s="11"/>
      <c r="B369" s="1"/>
      <c r="C369" s="34"/>
      <c r="D369" s="171"/>
      <c r="E369" s="172"/>
      <c r="F369" s="39">
        <f>VLOOKUP(C369,'[2]Acha Air Sales Price List'!$B$1:$D$65536,3,FALSE)</f>
        <v>0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4"/>
      <c r="D370" s="171"/>
      <c r="E370" s="172"/>
      <c r="F370" s="39">
        <f>VLOOKUP(C370,'[2]Acha Air Sales Price List'!$B$1:$D$65536,3,FALSE)</f>
        <v>0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4"/>
      <c r="D371" s="171"/>
      <c r="E371" s="172"/>
      <c r="F371" s="39">
        <f>VLOOKUP(C371,'[2]Acha Air Sales Price List'!$B$1:$D$65536,3,FALSE)</f>
        <v>0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4"/>
      <c r="D372" s="171"/>
      <c r="E372" s="172"/>
      <c r="F372" s="39">
        <f>VLOOKUP(C372,'[2]Acha Air Sales Price List'!$B$1:$D$65536,3,FALSE)</f>
        <v>0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4"/>
      <c r="D373" s="171"/>
      <c r="E373" s="172"/>
      <c r="F373" s="39">
        <f>VLOOKUP(C373,'[2]Acha Air Sales Price List'!$B$1:$D$65536,3,FALSE)</f>
        <v>0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4"/>
      <c r="D374" s="171"/>
      <c r="E374" s="172"/>
      <c r="F374" s="39">
        <f>VLOOKUP(C374,'[2]Acha Air Sales Price List'!$B$1:$D$65536,3,FALSE)</f>
        <v>0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4"/>
      <c r="D375" s="171"/>
      <c r="E375" s="172"/>
      <c r="F375" s="39">
        <f>VLOOKUP(C375,'[2]Acha Air Sales Price List'!$B$1:$D$65536,3,FALSE)</f>
        <v>0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4"/>
      <c r="D376" s="171"/>
      <c r="E376" s="172"/>
      <c r="F376" s="39">
        <f>VLOOKUP(C376,'[2]Acha Air Sales Price List'!$B$1:$D$65536,3,FALSE)</f>
        <v>0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4"/>
      <c r="D377" s="171"/>
      <c r="E377" s="172"/>
      <c r="F377" s="39">
        <f>VLOOKUP(C377,'[2]Acha Air Sales Price List'!$B$1:$D$65536,3,FALSE)</f>
        <v>0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4"/>
      <c r="D378" s="171"/>
      <c r="E378" s="172"/>
      <c r="F378" s="39">
        <f>VLOOKUP(C378,'[2]Acha Air Sales Price List'!$B$1:$D$65536,3,FALSE)</f>
        <v>0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4"/>
      <c r="D379" s="171"/>
      <c r="E379" s="172"/>
      <c r="F379" s="39">
        <f>VLOOKUP(C379,'[2]Acha Air Sales Price List'!$B$1:$D$65536,3,FALSE)</f>
        <v>0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4"/>
      <c r="D380" s="171"/>
      <c r="E380" s="172"/>
      <c r="F380" s="39">
        <f>VLOOKUP(C380,'[2]Acha Air Sales Price List'!$B$1:$D$65536,3,FALSE)</f>
        <v>0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4"/>
      <c r="D381" s="171"/>
      <c r="E381" s="172"/>
      <c r="F381" s="39">
        <f>VLOOKUP(C381,'[2]Acha Air Sales Price List'!$B$1:$D$65536,3,FALSE)</f>
        <v>0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4"/>
      <c r="D382" s="171"/>
      <c r="E382" s="172"/>
      <c r="F382" s="39">
        <f>VLOOKUP(C382,'[2]Acha Air Sales Price List'!$B$1:$D$65536,3,FALSE)</f>
        <v>0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4"/>
      <c r="D383" s="171"/>
      <c r="E383" s="172"/>
      <c r="F383" s="39">
        <f>VLOOKUP(C383,'[2]Acha Air Sales Price List'!$B$1:$D$65536,3,FALSE)</f>
        <v>0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4"/>
      <c r="D384" s="171"/>
      <c r="E384" s="172"/>
      <c r="F384" s="39">
        <f>VLOOKUP(C384,'[2]Acha Air Sales Price List'!$B$1:$D$65536,3,FALSE)</f>
        <v>0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4"/>
      <c r="D385" s="171"/>
      <c r="E385" s="172"/>
      <c r="F385" s="39">
        <f>VLOOKUP(C385,'[2]Acha Air Sales Price List'!$B$1:$D$65536,3,FALSE)</f>
        <v>0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4"/>
      <c r="D386" s="171"/>
      <c r="E386" s="172"/>
      <c r="F386" s="39">
        <f>VLOOKUP(C386,'[2]Acha Air Sales Price List'!$B$1:$D$65536,3,FALSE)</f>
        <v>0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4"/>
      <c r="D387" s="171"/>
      <c r="E387" s="172"/>
      <c r="F387" s="39">
        <f>VLOOKUP(C387,'[2]Acha Air Sales Price List'!$B$1:$D$65536,3,FALSE)</f>
        <v>0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4"/>
      <c r="D388" s="171"/>
      <c r="E388" s="172"/>
      <c r="F388" s="39">
        <f>VLOOKUP(C388,'[2]Acha Air Sales Price List'!$B$1:$D$65536,3,FALSE)</f>
        <v>0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4"/>
      <c r="D389" s="171"/>
      <c r="E389" s="172"/>
      <c r="F389" s="39">
        <f>VLOOKUP(C389,'[2]Acha Air Sales Price List'!$B$1:$D$65536,3,FALSE)</f>
        <v>0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4"/>
      <c r="D390" s="171"/>
      <c r="E390" s="172"/>
      <c r="F390" s="39">
        <f>VLOOKUP(C390,'[2]Acha Air Sales Price List'!$B$1:$D$65536,3,FALSE)</f>
        <v>0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4"/>
      <c r="D391" s="171"/>
      <c r="E391" s="172"/>
      <c r="F391" s="39">
        <f>VLOOKUP(C391,'[2]Acha Air Sales Price List'!$B$1:$D$65536,3,FALSE)</f>
        <v>0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4"/>
      <c r="D392" s="171"/>
      <c r="E392" s="172"/>
      <c r="F392" s="39">
        <f>VLOOKUP(C392,'[2]Acha Air Sales Price List'!$B$1:$D$65536,3,FALSE)</f>
        <v>0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4"/>
      <c r="D393" s="171"/>
      <c r="E393" s="172"/>
      <c r="F393" s="39">
        <f>VLOOKUP(C393,'[2]Acha Air Sales Price List'!$B$1:$D$65536,3,FALSE)</f>
        <v>0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4"/>
      <c r="D394" s="171"/>
      <c r="E394" s="172"/>
      <c r="F394" s="39">
        <f>VLOOKUP(C394,'[2]Acha Air Sales Price List'!$B$1:$D$65536,3,FALSE)</f>
        <v>0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5"/>
      <c r="D395" s="171"/>
      <c r="E395" s="172"/>
      <c r="F395" s="39">
        <f>VLOOKUP(C395,'[2]Acha Air Sales Price List'!$B$1:$D$65536,3,FALSE)</f>
        <v>0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4"/>
      <c r="D396" s="171"/>
      <c r="E396" s="172"/>
      <c r="F396" s="39">
        <f>VLOOKUP(C396,'[2]Acha Air Sales Price List'!$B$1:$D$65536,3,FALSE)</f>
        <v>0</v>
      </c>
      <c r="G396" s="19">
        <f>ROUND(IF(ISBLANK(C396),0,VLOOKUP(C396,'[2]Acha Air Sales Price List'!$B$1:$X$65536,12,FALSE)*$L$14),2)</f>
        <v>0</v>
      </c>
      <c r="H396" s="20">
        <f t="shared" ref="H396:H450" si="9">ROUND(IF(ISNUMBER(B396), G396*B396, 0),5)</f>
        <v>0</v>
      </c>
      <c r="I396" s="12"/>
    </row>
    <row r="397" spans="1:9" ht="12.4" hidden="1" customHeight="1">
      <c r="A397" s="11"/>
      <c r="B397" s="1"/>
      <c r="C397" s="34"/>
      <c r="D397" s="171"/>
      <c r="E397" s="172"/>
      <c r="F397" s="39">
        <f>VLOOKUP(C397,'[2]Acha Air Sales Price List'!$B$1:$D$65536,3,FALSE)</f>
        <v>0</v>
      </c>
      <c r="G397" s="19">
        <f>ROUND(IF(ISBLANK(C397),0,VLOOKUP(C397,'[2]Acha Air Sales Price List'!$B$1:$X$65536,12,FALSE)*$L$14),2)</f>
        <v>0</v>
      </c>
      <c r="H397" s="20">
        <f t="shared" si="9"/>
        <v>0</v>
      </c>
      <c r="I397" s="12"/>
    </row>
    <row r="398" spans="1:9" ht="12.4" hidden="1" customHeight="1">
      <c r="A398" s="11"/>
      <c r="B398" s="1"/>
      <c r="C398" s="34"/>
      <c r="D398" s="171"/>
      <c r="E398" s="172"/>
      <c r="F398" s="39">
        <f>VLOOKUP(C398,'[2]Acha Air Sales Price List'!$B$1:$D$65536,3,FALSE)</f>
        <v>0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.4" hidden="1" customHeight="1">
      <c r="A399" s="11"/>
      <c r="B399" s="1"/>
      <c r="C399" s="34"/>
      <c r="D399" s="171"/>
      <c r="E399" s="172"/>
      <c r="F399" s="39">
        <f>VLOOKUP(C399,'[2]Acha Air Sales Price List'!$B$1:$D$65536,3,FALSE)</f>
        <v>0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4"/>
      <c r="D400" s="171"/>
      <c r="E400" s="172"/>
      <c r="F400" s="39">
        <f>VLOOKUP(C400,'[2]Acha Air Sales Price List'!$B$1:$D$65536,3,FALSE)</f>
        <v>0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4"/>
      <c r="D401" s="171"/>
      <c r="E401" s="172"/>
      <c r="F401" s="39">
        <f>VLOOKUP(C401,'[2]Acha Air Sales Price List'!$B$1:$D$65536,3,FALSE)</f>
        <v>0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4"/>
      <c r="D402" s="171"/>
      <c r="E402" s="172"/>
      <c r="F402" s="39">
        <f>VLOOKUP(C402,'[2]Acha Air Sales Price List'!$B$1:$D$65536,3,FALSE)</f>
        <v>0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4"/>
      <c r="D403" s="171"/>
      <c r="E403" s="172"/>
      <c r="F403" s="39">
        <f>VLOOKUP(C403,'[2]Acha Air Sales Price List'!$B$1:$D$65536,3,FALSE)</f>
        <v>0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4"/>
      <c r="D404" s="171"/>
      <c r="E404" s="172"/>
      <c r="F404" s="39">
        <f>VLOOKUP(C404,'[2]Acha Air Sales Price List'!$B$1:$D$65536,3,FALSE)</f>
        <v>0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4"/>
      <c r="D405" s="171"/>
      <c r="E405" s="172"/>
      <c r="F405" s="39">
        <f>VLOOKUP(C405,'[2]Acha Air Sales Price List'!$B$1:$D$65536,3,FALSE)</f>
        <v>0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4"/>
      <c r="D406" s="171"/>
      <c r="E406" s="172"/>
      <c r="F406" s="39">
        <f>VLOOKUP(C406,'[2]Acha Air Sales Price List'!$B$1:$D$65536,3,FALSE)</f>
        <v>0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4"/>
      <c r="D407" s="171"/>
      <c r="E407" s="172"/>
      <c r="F407" s="39">
        <f>VLOOKUP(C407,'[2]Acha Air Sales Price List'!$B$1:$D$65536,3,FALSE)</f>
        <v>0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4"/>
      <c r="D408" s="171"/>
      <c r="E408" s="172"/>
      <c r="F408" s="39">
        <f>VLOOKUP(C408,'[2]Acha Air Sales Price List'!$B$1:$D$65536,3,FALSE)</f>
        <v>0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4"/>
      <c r="D409" s="171"/>
      <c r="E409" s="172"/>
      <c r="F409" s="39">
        <f>VLOOKUP(C409,'[2]Acha Air Sales Price List'!$B$1:$D$65536,3,FALSE)</f>
        <v>0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4"/>
      <c r="D410" s="171"/>
      <c r="E410" s="172"/>
      <c r="F410" s="39">
        <f>VLOOKUP(C410,'[2]Acha Air Sales Price List'!$B$1:$D$65536,3,FALSE)</f>
        <v>0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5"/>
      <c r="D411" s="171"/>
      <c r="E411" s="172"/>
      <c r="F411" s="39">
        <f>VLOOKUP(C411,'[2]Acha Air Sales Price List'!$B$1:$D$65536,3,FALSE)</f>
        <v>0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5"/>
      <c r="D412" s="171"/>
      <c r="E412" s="172"/>
      <c r="F412" s="39">
        <f>VLOOKUP(C412,'[2]Acha Air Sales Price List'!$B$1:$D$65536,3,FALSE)</f>
        <v>0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4"/>
      <c r="D413" s="171"/>
      <c r="E413" s="172"/>
      <c r="F413" s="39">
        <f>VLOOKUP(C413,'[2]Acha Air Sales Price List'!$B$1:$D$65536,3,FALSE)</f>
        <v>0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4"/>
      <c r="D414" s="171"/>
      <c r="E414" s="172"/>
      <c r="F414" s="39">
        <f>VLOOKUP(C414,'[2]Acha Air Sales Price List'!$B$1:$D$65536,3,FALSE)</f>
        <v>0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4"/>
      <c r="D415" s="171"/>
      <c r="E415" s="172"/>
      <c r="F415" s="39">
        <f>VLOOKUP(C415,'[2]Acha Air Sales Price List'!$B$1:$D$65536,3,FALSE)</f>
        <v>0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4"/>
      <c r="D416" s="171"/>
      <c r="E416" s="172"/>
      <c r="F416" s="39">
        <f>VLOOKUP(C416,'[2]Acha Air Sales Price List'!$B$1:$D$65536,3,FALSE)</f>
        <v>0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4"/>
      <c r="D417" s="171"/>
      <c r="E417" s="172"/>
      <c r="F417" s="39">
        <f>VLOOKUP(C417,'[2]Acha Air Sales Price List'!$B$1:$D$65536,3,FALSE)</f>
        <v>0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4"/>
      <c r="D418" s="171"/>
      <c r="E418" s="172"/>
      <c r="F418" s="39">
        <f>VLOOKUP(C418,'[2]Acha Air Sales Price List'!$B$1:$D$65536,3,FALSE)</f>
        <v>0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4"/>
      <c r="D419" s="171"/>
      <c r="E419" s="172"/>
      <c r="F419" s="39">
        <f>VLOOKUP(C419,'[2]Acha Air Sales Price List'!$B$1:$D$65536,3,FALSE)</f>
        <v>0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4"/>
      <c r="D420" s="171"/>
      <c r="E420" s="172"/>
      <c r="F420" s="39">
        <f>VLOOKUP(C420,'[2]Acha Air Sales Price List'!$B$1:$D$65536,3,FALSE)</f>
        <v>0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4"/>
      <c r="D421" s="171"/>
      <c r="E421" s="172"/>
      <c r="F421" s="39">
        <f>VLOOKUP(C421,'[2]Acha Air Sales Price List'!$B$1:$D$65536,3,FALSE)</f>
        <v>0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4"/>
      <c r="D422" s="171"/>
      <c r="E422" s="172"/>
      <c r="F422" s="39">
        <f>VLOOKUP(C422,'[2]Acha Air Sales Price List'!$B$1:$D$65536,3,FALSE)</f>
        <v>0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5"/>
      <c r="D423" s="171"/>
      <c r="E423" s="172"/>
      <c r="F423" s="39">
        <f>VLOOKUP(C423,'[2]Acha Air Sales Price List'!$B$1:$D$65536,3,FALSE)</f>
        <v>0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" hidden="1" customHeight="1">
      <c r="A424" s="11"/>
      <c r="B424" s="1"/>
      <c r="C424" s="34"/>
      <c r="D424" s="171"/>
      <c r="E424" s="172"/>
      <c r="F424" s="39">
        <f>VLOOKUP(C424,'[2]Acha Air Sales Price List'!$B$1:$D$65536,3,FALSE)</f>
        <v>0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.4" hidden="1" customHeight="1">
      <c r="A425" s="11"/>
      <c r="B425" s="1"/>
      <c r="C425" s="34"/>
      <c r="D425" s="171"/>
      <c r="E425" s="172"/>
      <c r="F425" s="39">
        <f>VLOOKUP(C425,'[2]Acha Air Sales Price List'!$B$1:$D$65536,3,FALSE)</f>
        <v>0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4"/>
      <c r="D426" s="171"/>
      <c r="E426" s="172"/>
      <c r="F426" s="39">
        <f>VLOOKUP(C426,'[2]Acha Air Sales Price List'!$B$1:$D$65536,3,FALSE)</f>
        <v>0</v>
      </c>
      <c r="G426" s="19">
        <f>ROUND(IF(ISBLANK(C426),0,VLOOKUP(C426,'[2]Acha Air Sales Price List'!$B$1:$X$65536,12,FALSE)*$L$14),2)</f>
        <v>0</v>
      </c>
      <c r="H426" s="20">
        <f t="shared" si="9"/>
        <v>0</v>
      </c>
      <c r="I426" s="12"/>
    </row>
    <row r="427" spans="1:9" ht="12.4" hidden="1" customHeight="1">
      <c r="A427" s="11"/>
      <c r="B427" s="1"/>
      <c r="C427" s="34"/>
      <c r="D427" s="171"/>
      <c r="E427" s="172"/>
      <c r="F427" s="39">
        <f>VLOOKUP(C427,'[2]Acha Air Sales Price List'!$B$1:$D$65536,3,FALSE)</f>
        <v>0</v>
      </c>
      <c r="G427" s="19">
        <f>ROUND(IF(ISBLANK(C427),0,VLOOKUP(C427,'[2]Acha Air Sales Price List'!$B$1:$X$65536,12,FALSE)*$L$14),2)</f>
        <v>0</v>
      </c>
      <c r="H427" s="20">
        <f t="shared" si="9"/>
        <v>0</v>
      </c>
      <c r="I427" s="12"/>
    </row>
    <row r="428" spans="1:9" ht="12.4" hidden="1" customHeight="1">
      <c r="A428" s="11"/>
      <c r="B428" s="1"/>
      <c r="C428" s="34"/>
      <c r="D428" s="171"/>
      <c r="E428" s="172"/>
      <c r="F428" s="39">
        <f>VLOOKUP(C428,'[2]Acha Air Sales Price List'!$B$1:$D$65536,3,FALSE)</f>
        <v>0</v>
      </c>
      <c r="G428" s="19">
        <f>ROUND(IF(ISBLANK(C428),0,VLOOKUP(C428,'[2]Acha Air Sales Price List'!$B$1:$X$65536,12,FALSE)*$L$14),2)</f>
        <v>0</v>
      </c>
      <c r="H428" s="20">
        <f t="shared" si="9"/>
        <v>0</v>
      </c>
      <c r="I428" s="12"/>
    </row>
    <row r="429" spans="1:9" ht="12.4" hidden="1" customHeight="1">
      <c r="A429" s="11"/>
      <c r="B429" s="1"/>
      <c r="C429" s="34"/>
      <c r="D429" s="171"/>
      <c r="E429" s="172"/>
      <c r="F429" s="39">
        <f>VLOOKUP(C429,'[2]Acha Air Sales Price List'!$B$1:$D$65536,3,FALSE)</f>
        <v>0</v>
      </c>
      <c r="G429" s="19">
        <f>ROUND(IF(ISBLANK(C429),0,VLOOKUP(C429,'[2]Acha Air Sales Price List'!$B$1:$X$65536,12,FALSE)*$L$14),2)</f>
        <v>0</v>
      </c>
      <c r="H429" s="20">
        <f t="shared" si="9"/>
        <v>0</v>
      </c>
      <c r="I429" s="12"/>
    </row>
    <row r="430" spans="1:9" ht="12.4" hidden="1" customHeight="1">
      <c r="A430" s="11"/>
      <c r="B430" s="1"/>
      <c r="C430" s="34"/>
      <c r="D430" s="171"/>
      <c r="E430" s="172"/>
      <c r="F430" s="39">
        <f>VLOOKUP(C430,'[2]Acha Air Sales Price List'!$B$1:$D$65536,3,FALSE)</f>
        <v>0</v>
      </c>
      <c r="G430" s="19">
        <f>ROUND(IF(ISBLANK(C430),0,VLOOKUP(C430,'[2]Acha Air Sales Price List'!$B$1:$X$65536,12,FALSE)*$L$14),2)</f>
        <v>0</v>
      </c>
      <c r="H430" s="20">
        <f t="shared" si="9"/>
        <v>0</v>
      </c>
      <c r="I430" s="12"/>
    </row>
    <row r="431" spans="1:9" ht="12.4" hidden="1" customHeight="1">
      <c r="A431" s="11"/>
      <c r="B431" s="1"/>
      <c r="C431" s="34"/>
      <c r="D431" s="171"/>
      <c r="E431" s="172"/>
      <c r="F431" s="39">
        <f>VLOOKUP(C431,'[2]Acha Air Sales Price List'!$B$1:$D$65536,3,FALSE)</f>
        <v>0</v>
      </c>
      <c r="G431" s="19">
        <f>ROUND(IF(ISBLANK(C431),0,VLOOKUP(C431,'[2]Acha Air Sales Price List'!$B$1:$X$65536,12,FALSE)*$L$14),2)</f>
        <v>0</v>
      </c>
      <c r="H431" s="20">
        <f t="shared" si="9"/>
        <v>0</v>
      </c>
      <c r="I431" s="12"/>
    </row>
    <row r="432" spans="1:9" ht="12.4" hidden="1" customHeight="1">
      <c r="A432" s="11"/>
      <c r="B432" s="1"/>
      <c r="C432" s="34"/>
      <c r="D432" s="171"/>
      <c r="E432" s="172"/>
      <c r="F432" s="39">
        <f>VLOOKUP(C432,'[2]Acha Air Sales Price List'!$B$1:$D$65536,3,FALSE)</f>
        <v>0</v>
      </c>
      <c r="G432" s="19">
        <f>ROUND(IF(ISBLANK(C432),0,VLOOKUP(C432,'[2]Acha Air Sales Price List'!$B$1:$X$65536,12,FALSE)*$L$14),2)</f>
        <v>0</v>
      </c>
      <c r="H432" s="20">
        <f t="shared" si="9"/>
        <v>0</v>
      </c>
      <c r="I432" s="12"/>
    </row>
    <row r="433" spans="1:9" ht="12.4" hidden="1" customHeight="1">
      <c r="A433" s="11"/>
      <c r="B433" s="1"/>
      <c r="C433" s="34"/>
      <c r="D433" s="171"/>
      <c r="E433" s="172"/>
      <c r="F433" s="39">
        <f>VLOOKUP(C433,'[2]Acha Air Sales Price List'!$B$1:$D$65536,3,FALSE)</f>
        <v>0</v>
      </c>
      <c r="G433" s="19">
        <f>ROUND(IF(ISBLANK(C433),0,VLOOKUP(C433,'[2]Acha Air Sales Price List'!$B$1:$X$65536,12,FALSE)*$L$14),2)</f>
        <v>0</v>
      </c>
      <c r="H433" s="20">
        <f t="shared" si="9"/>
        <v>0</v>
      </c>
      <c r="I433" s="12"/>
    </row>
    <row r="434" spans="1:9" ht="12.4" hidden="1" customHeight="1">
      <c r="A434" s="11"/>
      <c r="B434" s="1"/>
      <c r="C434" s="34"/>
      <c r="D434" s="171"/>
      <c r="E434" s="172"/>
      <c r="F434" s="39">
        <f>VLOOKUP(C434,'[2]Acha Air Sales Price List'!$B$1:$D$65536,3,FALSE)</f>
        <v>0</v>
      </c>
      <c r="G434" s="19">
        <f>ROUND(IF(ISBLANK(C434),0,VLOOKUP(C434,'[2]Acha Air Sales Price List'!$B$1:$X$65536,12,FALSE)*$L$14),2)</f>
        <v>0</v>
      </c>
      <c r="H434" s="20">
        <f t="shared" si="9"/>
        <v>0</v>
      </c>
      <c r="I434" s="12"/>
    </row>
    <row r="435" spans="1:9" ht="12.4" hidden="1" customHeight="1">
      <c r="A435" s="11"/>
      <c r="B435" s="1"/>
      <c r="C435" s="34"/>
      <c r="D435" s="171"/>
      <c r="E435" s="172"/>
      <c r="F435" s="39">
        <f>VLOOKUP(C435,'[2]Acha Air Sales Price List'!$B$1:$D$65536,3,FALSE)</f>
        <v>0</v>
      </c>
      <c r="G435" s="19">
        <f>ROUND(IF(ISBLANK(C435),0,VLOOKUP(C435,'[2]Acha Air Sales Price List'!$B$1:$X$65536,12,FALSE)*$L$14),2)</f>
        <v>0</v>
      </c>
      <c r="H435" s="20">
        <f t="shared" si="9"/>
        <v>0</v>
      </c>
      <c r="I435" s="12"/>
    </row>
    <row r="436" spans="1:9" ht="12.4" hidden="1" customHeight="1">
      <c r="A436" s="11"/>
      <c r="B436" s="1"/>
      <c r="C436" s="34"/>
      <c r="D436" s="171"/>
      <c r="E436" s="172"/>
      <c r="F436" s="39">
        <f>VLOOKUP(C436,'[2]Acha Air Sales Price List'!$B$1:$D$65536,3,FALSE)</f>
        <v>0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4"/>
      <c r="D437" s="171"/>
      <c r="E437" s="172"/>
      <c r="F437" s="39">
        <f>VLOOKUP(C437,'[2]Acha Air Sales Price List'!$B$1:$D$65536,3,FALSE)</f>
        <v>0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4"/>
      <c r="D438" s="171"/>
      <c r="E438" s="172"/>
      <c r="F438" s="39">
        <f>VLOOKUP(C438,'[2]Acha Air Sales Price List'!$B$1:$D$65536,3,FALSE)</f>
        <v>0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4"/>
      <c r="D439" s="171"/>
      <c r="E439" s="172"/>
      <c r="F439" s="39">
        <f>VLOOKUP(C439,'[2]Acha Air Sales Price List'!$B$1:$D$65536,3,FALSE)</f>
        <v>0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4"/>
      <c r="D440" s="171"/>
      <c r="E440" s="172"/>
      <c r="F440" s="39">
        <f>VLOOKUP(C440,'[2]Acha Air Sales Price List'!$B$1:$D$65536,3,FALSE)</f>
        <v>0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4"/>
      <c r="D441" s="171"/>
      <c r="E441" s="172"/>
      <c r="F441" s="39">
        <f>VLOOKUP(C441,'[2]Acha Air Sales Price List'!$B$1:$D$65536,3,FALSE)</f>
        <v>0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4"/>
      <c r="D442" s="171"/>
      <c r="E442" s="172"/>
      <c r="F442" s="39">
        <f>VLOOKUP(C442,'[2]Acha Air Sales Price List'!$B$1:$D$65536,3,FALSE)</f>
        <v>0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4"/>
      <c r="D443" s="171"/>
      <c r="E443" s="172"/>
      <c r="F443" s="39">
        <f>VLOOKUP(C443,'[2]Acha Air Sales Price List'!$B$1:$D$65536,3,FALSE)</f>
        <v>0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4"/>
      <c r="D444" s="171"/>
      <c r="E444" s="172"/>
      <c r="F444" s="39">
        <f>VLOOKUP(C444,'[2]Acha Air Sales Price List'!$B$1:$D$65536,3,FALSE)</f>
        <v>0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4"/>
      <c r="D445" s="171"/>
      <c r="E445" s="172"/>
      <c r="F445" s="39">
        <f>VLOOKUP(C445,'[2]Acha Air Sales Price List'!$B$1:$D$65536,3,FALSE)</f>
        <v>0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4"/>
      <c r="D446" s="171"/>
      <c r="E446" s="172"/>
      <c r="F446" s="39">
        <f>VLOOKUP(C446,'[2]Acha Air Sales Price List'!$B$1:$D$65536,3,FALSE)</f>
        <v>0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4"/>
      <c r="D447" s="171"/>
      <c r="E447" s="172"/>
      <c r="F447" s="39">
        <f>VLOOKUP(C447,'[2]Acha Air Sales Price List'!$B$1:$D$65536,3,FALSE)</f>
        <v>0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4"/>
      <c r="D448" s="171"/>
      <c r="E448" s="172"/>
      <c r="F448" s="39">
        <f>VLOOKUP(C448,'[2]Acha Air Sales Price List'!$B$1:$D$65536,3,FALSE)</f>
        <v>0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4"/>
      <c r="D449" s="171"/>
      <c r="E449" s="172"/>
      <c r="F449" s="39">
        <f>VLOOKUP(C449,'[2]Acha Air Sales Price List'!$B$1:$D$65536,3,FALSE)</f>
        <v>0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4"/>
      <c r="D450" s="171"/>
      <c r="E450" s="172"/>
      <c r="F450" s="39">
        <f>VLOOKUP(C450,'[2]Acha Air Sales Price List'!$B$1:$D$65536,3,FALSE)</f>
        <v>0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5"/>
      <c r="D451" s="171"/>
      <c r="E451" s="172"/>
      <c r="F451" s="39">
        <f>VLOOKUP(C451,'[2]Acha Air Sales Price List'!$B$1:$D$65536,3,FALSE)</f>
        <v>0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4"/>
      <c r="D452" s="171"/>
      <c r="E452" s="172"/>
      <c r="F452" s="39">
        <f>VLOOKUP(C452,'[2]Acha Air Sales Price List'!$B$1:$D$65536,3,FALSE)</f>
        <v>0</v>
      </c>
      <c r="G452" s="19">
        <f>ROUND(IF(ISBLANK(C452),0,VLOOKUP(C452,'[2]Acha Air Sales Price List'!$B$1:$X$65536,12,FALSE)*$L$14),2)</f>
        <v>0</v>
      </c>
      <c r="H452" s="20">
        <f t="shared" ref="H452:H502" si="10">ROUND(IF(ISNUMBER(B452), G452*B452, 0),5)</f>
        <v>0</v>
      </c>
      <c r="I452" s="12"/>
    </row>
    <row r="453" spans="1:9" ht="12.4" hidden="1" customHeight="1">
      <c r="A453" s="11"/>
      <c r="B453" s="1"/>
      <c r="C453" s="34"/>
      <c r="D453" s="171"/>
      <c r="E453" s="172"/>
      <c r="F453" s="39">
        <f>VLOOKUP(C453,'[2]Acha Air Sales Price List'!$B$1:$D$65536,3,FALSE)</f>
        <v>0</v>
      </c>
      <c r="G453" s="19">
        <f>ROUND(IF(ISBLANK(C453),0,VLOOKUP(C453,'[2]Acha Air Sales Price List'!$B$1:$X$65536,12,FALSE)*$L$14),2)</f>
        <v>0</v>
      </c>
      <c r="H453" s="20">
        <f t="shared" si="10"/>
        <v>0</v>
      </c>
      <c r="I453" s="12"/>
    </row>
    <row r="454" spans="1:9" ht="12.4" hidden="1" customHeight="1">
      <c r="A454" s="11"/>
      <c r="B454" s="1"/>
      <c r="C454" s="34"/>
      <c r="D454" s="171"/>
      <c r="E454" s="172"/>
      <c r="F454" s="39">
        <f>VLOOKUP(C454,'[2]Acha Air Sales Price List'!$B$1:$D$65536,3,FALSE)</f>
        <v>0</v>
      </c>
      <c r="G454" s="19">
        <f>ROUND(IF(ISBLANK(C454),0,VLOOKUP(C454,'[2]Acha Air Sales Price List'!$B$1:$X$65536,12,FALSE)*$L$14),2)</f>
        <v>0</v>
      </c>
      <c r="H454" s="20">
        <f t="shared" si="10"/>
        <v>0</v>
      </c>
      <c r="I454" s="12"/>
    </row>
    <row r="455" spans="1:9" ht="12.4" hidden="1" customHeight="1">
      <c r="A455" s="11"/>
      <c r="B455" s="1"/>
      <c r="C455" s="34"/>
      <c r="D455" s="171"/>
      <c r="E455" s="172"/>
      <c r="F455" s="39">
        <f>VLOOKUP(C455,'[2]Acha Air Sales Price List'!$B$1:$D$65536,3,FALSE)</f>
        <v>0</v>
      </c>
      <c r="G455" s="19">
        <f>ROUND(IF(ISBLANK(C455),0,VLOOKUP(C455,'[2]Acha Air Sales Price List'!$B$1:$X$65536,12,FALSE)*$L$14),2)</f>
        <v>0</v>
      </c>
      <c r="H455" s="20">
        <f t="shared" si="10"/>
        <v>0</v>
      </c>
      <c r="I455" s="12"/>
    </row>
    <row r="456" spans="1:9" ht="12.4" hidden="1" customHeight="1">
      <c r="A456" s="11"/>
      <c r="B456" s="1"/>
      <c r="C456" s="34"/>
      <c r="D456" s="171"/>
      <c r="E456" s="172"/>
      <c r="F456" s="39">
        <f>VLOOKUP(C456,'[2]Acha Air Sales Price List'!$B$1:$D$65536,3,FALSE)</f>
        <v>0</v>
      </c>
      <c r="G456" s="19">
        <f>ROUND(IF(ISBLANK(C456),0,VLOOKUP(C456,'[2]Acha Air Sales Price List'!$B$1:$X$65536,12,FALSE)*$L$14),2)</f>
        <v>0</v>
      </c>
      <c r="H456" s="20">
        <f t="shared" si="10"/>
        <v>0</v>
      </c>
      <c r="I456" s="12"/>
    </row>
    <row r="457" spans="1:9" ht="12.4" hidden="1" customHeight="1">
      <c r="A457" s="11"/>
      <c r="B457" s="1"/>
      <c r="C457" s="34"/>
      <c r="D457" s="171"/>
      <c r="E457" s="172"/>
      <c r="F457" s="39">
        <f>VLOOKUP(C457,'[2]Acha Air Sales Price List'!$B$1:$D$65536,3,FALSE)</f>
        <v>0</v>
      </c>
      <c r="G457" s="19">
        <f>ROUND(IF(ISBLANK(C457),0,VLOOKUP(C457,'[2]Acha Air Sales Price List'!$B$1:$X$65536,12,FALSE)*$L$14),2)</f>
        <v>0</v>
      </c>
      <c r="H457" s="20">
        <f t="shared" si="10"/>
        <v>0</v>
      </c>
      <c r="I457" s="12"/>
    </row>
    <row r="458" spans="1:9" ht="12.4" hidden="1" customHeight="1">
      <c r="A458" s="11"/>
      <c r="B458" s="1"/>
      <c r="C458" s="34"/>
      <c r="D458" s="171"/>
      <c r="E458" s="172"/>
      <c r="F458" s="39">
        <f>VLOOKUP(C458,'[2]Acha Air Sales Price List'!$B$1:$D$65536,3,FALSE)</f>
        <v>0</v>
      </c>
      <c r="G458" s="19">
        <f>ROUND(IF(ISBLANK(C458),0,VLOOKUP(C458,'[2]Acha Air Sales Price List'!$B$1:$X$65536,12,FALSE)*$L$14),2)</f>
        <v>0</v>
      </c>
      <c r="H458" s="20">
        <f t="shared" si="10"/>
        <v>0</v>
      </c>
      <c r="I458" s="12"/>
    </row>
    <row r="459" spans="1:9" ht="12.4" hidden="1" customHeight="1">
      <c r="A459" s="11"/>
      <c r="B459" s="1"/>
      <c r="C459" s="34"/>
      <c r="D459" s="171"/>
      <c r="E459" s="172"/>
      <c r="F459" s="39">
        <f>VLOOKUP(C459,'[2]Acha Air Sales Price List'!$B$1:$D$65536,3,FALSE)</f>
        <v>0</v>
      </c>
      <c r="G459" s="19">
        <f>ROUND(IF(ISBLANK(C459),0,VLOOKUP(C459,'[2]Acha Air Sales Price List'!$B$1:$X$65536,12,FALSE)*$L$14),2)</f>
        <v>0</v>
      </c>
      <c r="H459" s="20">
        <f t="shared" si="10"/>
        <v>0</v>
      </c>
      <c r="I459" s="12"/>
    </row>
    <row r="460" spans="1:9" ht="12.4" hidden="1" customHeight="1">
      <c r="A460" s="11"/>
      <c r="B460" s="1"/>
      <c r="C460" s="34"/>
      <c r="D460" s="171"/>
      <c r="E460" s="172"/>
      <c r="F460" s="39">
        <f>VLOOKUP(C460,'[2]Acha Air Sales Price List'!$B$1:$D$65536,3,FALSE)</f>
        <v>0</v>
      </c>
      <c r="G460" s="19">
        <f>ROUND(IF(ISBLANK(C460),0,VLOOKUP(C460,'[2]Acha Air Sales Price List'!$B$1:$X$65536,12,FALSE)*$L$14),2)</f>
        <v>0</v>
      </c>
      <c r="H460" s="20">
        <f t="shared" si="10"/>
        <v>0</v>
      </c>
      <c r="I460" s="12"/>
    </row>
    <row r="461" spans="1:9" ht="12.4" hidden="1" customHeight="1">
      <c r="A461" s="11"/>
      <c r="B461" s="1"/>
      <c r="C461" s="34"/>
      <c r="D461" s="171"/>
      <c r="E461" s="172"/>
      <c r="F461" s="39">
        <f>VLOOKUP(C461,'[2]Acha Air Sales Price List'!$B$1:$D$65536,3,FALSE)</f>
        <v>0</v>
      </c>
      <c r="G461" s="19">
        <f>ROUND(IF(ISBLANK(C461),0,VLOOKUP(C461,'[2]Acha Air Sales Price List'!$B$1:$X$65536,12,FALSE)*$L$14),2)</f>
        <v>0</v>
      </c>
      <c r="H461" s="20">
        <f t="shared" si="10"/>
        <v>0</v>
      </c>
      <c r="I461" s="12"/>
    </row>
    <row r="462" spans="1:9" ht="12.4" hidden="1" customHeight="1">
      <c r="A462" s="11"/>
      <c r="B462" s="1"/>
      <c r="C462" s="34"/>
      <c r="D462" s="171"/>
      <c r="E462" s="172"/>
      <c r="F462" s="39">
        <f>VLOOKUP(C462,'[2]Acha Air Sales Price List'!$B$1:$D$65536,3,FALSE)</f>
        <v>0</v>
      </c>
      <c r="G462" s="19">
        <f>ROUND(IF(ISBLANK(C462),0,VLOOKUP(C462,'[2]Acha Air Sales Price List'!$B$1:$X$65536,12,FALSE)*$L$14),2)</f>
        <v>0</v>
      </c>
      <c r="H462" s="20">
        <f t="shared" si="10"/>
        <v>0</v>
      </c>
      <c r="I462" s="12"/>
    </row>
    <row r="463" spans="1:9" ht="12.4" hidden="1" customHeight="1">
      <c r="A463" s="11"/>
      <c r="B463" s="1"/>
      <c r="C463" s="34"/>
      <c r="D463" s="171"/>
      <c r="E463" s="172"/>
      <c r="F463" s="39">
        <f>VLOOKUP(C463,'[2]Acha Air Sales Price List'!$B$1:$D$65536,3,FALSE)</f>
        <v>0</v>
      </c>
      <c r="G463" s="19">
        <f>ROUND(IF(ISBLANK(C463),0,VLOOKUP(C463,'[2]Acha Air Sales Price List'!$B$1:$X$65536,12,FALSE)*$L$14),2)</f>
        <v>0</v>
      </c>
      <c r="H463" s="20">
        <f t="shared" si="10"/>
        <v>0</v>
      </c>
      <c r="I463" s="12"/>
    </row>
    <row r="464" spans="1:9" ht="12.4" hidden="1" customHeight="1">
      <c r="A464" s="11"/>
      <c r="B464" s="1"/>
      <c r="C464" s="34"/>
      <c r="D464" s="171"/>
      <c r="E464" s="172"/>
      <c r="F464" s="39">
        <f>VLOOKUP(C464,'[2]Acha Air Sales Price List'!$B$1:$D$65536,3,FALSE)</f>
        <v>0</v>
      </c>
      <c r="G464" s="19">
        <f>ROUND(IF(ISBLANK(C464),0,VLOOKUP(C464,'[2]Acha Air Sales Price List'!$B$1:$X$65536,12,FALSE)*$L$14),2)</f>
        <v>0</v>
      </c>
      <c r="H464" s="20">
        <f t="shared" si="10"/>
        <v>0</v>
      </c>
      <c r="I464" s="12"/>
    </row>
    <row r="465" spans="1:9" ht="12.4" hidden="1" customHeight="1">
      <c r="A465" s="11"/>
      <c r="B465" s="1"/>
      <c r="C465" s="34"/>
      <c r="D465" s="171"/>
      <c r="E465" s="172"/>
      <c r="F465" s="39">
        <f>VLOOKUP(C465,'[2]Acha Air Sales Price List'!$B$1:$D$65536,3,FALSE)</f>
        <v>0</v>
      </c>
      <c r="G465" s="19">
        <f>ROUND(IF(ISBLANK(C465),0,VLOOKUP(C465,'[2]Acha Air Sales Price List'!$B$1:$X$65536,12,FALSE)*$L$14),2)</f>
        <v>0</v>
      </c>
      <c r="H465" s="20">
        <f t="shared" si="10"/>
        <v>0</v>
      </c>
      <c r="I465" s="12"/>
    </row>
    <row r="466" spans="1:9" ht="12.4" hidden="1" customHeight="1">
      <c r="A466" s="11"/>
      <c r="B466" s="1"/>
      <c r="C466" s="34"/>
      <c r="D466" s="171"/>
      <c r="E466" s="172"/>
      <c r="F466" s="39">
        <f>VLOOKUP(C466,'[2]Acha Air Sales Price List'!$B$1:$D$65536,3,FALSE)</f>
        <v>0</v>
      </c>
      <c r="G466" s="19">
        <f>ROUND(IF(ISBLANK(C466),0,VLOOKUP(C466,'[2]Acha Air Sales Price List'!$B$1:$X$65536,12,FALSE)*$L$14),2)</f>
        <v>0</v>
      </c>
      <c r="H466" s="20">
        <f t="shared" si="10"/>
        <v>0</v>
      </c>
      <c r="I466" s="12"/>
    </row>
    <row r="467" spans="1:9" ht="12.4" hidden="1" customHeight="1">
      <c r="A467" s="11"/>
      <c r="B467" s="1"/>
      <c r="C467" s="34"/>
      <c r="D467" s="171"/>
      <c r="E467" s="172"/>
      <c r="F467" s="39">
        <f>VLOOKUP(C467,'[2]Acha Air Sales Price List'!$B$1:$D$65536,3,FALSE)</f>
        <v>0</v>
      </c>
      <c r="G467" s="19">
        <f>ROUND(IF(ISBLANK(C467),0,VLOOKUP(C467,'[2]Acha Air Sales Price List'!$B$1:$X$65536,12,FALSE)*$L$14),2)</f>
        <v>0</v>
      </c>
      <c r="H467" s="20">
        <f t="shared" si="10"/>
        <v>0</v>
      </c>
      <c r="I467" s="12"/>
    </row>
    <row r="468" spans="1:9" ht="12.4" hidden="1" customHeight="1">
      <c r="A468" s="11"/>
      <c r="B468" s="1"/>
      <c r="C468" s="34"/>
      <c r="D468" s="171"/>
      <c r="E468" s="172"/>
      <c r="F468" s="39">
        <f>VLOOKUP(C468,'[2]Acha Air Sales Price List'!$B$1:$D$65536,3,FALSE)</f>
        <v>0</v>
      </c>
      <c r="G468" s="19">
        <f>ROUND(IF(ISBLANK(C468),0,VLOOKUP(C468,'[2]Acha Air Sales Price List'!$B$1:$X$65536,12,FALSE)*$L$14),2)</f>
        <v>0</v>
      </c>
      <c r="H468" s="20">
        <f t="shared" si="10"/>
        <v>0</v>
      </c>
      <c r="I468" s="12"/>
    </row>
    <row r="469" spans="1:9" ht="12.4" hidden="1" customHeight="1">
      <c r="A469" s="11"/>
      <c r="B469" s="1"/>
      <c r="C469" s="34"/>
      <c r="D469" s="171"/>
      <c r="E469" s="172"/>
      <c r="F469" s="39">
        <f>VLOOKUP(C469,'[2]Acha Air Sales Price List'!$B$1:$D$65536,3,FALSE)</f>
        <v>0</v>
      </c>
      <c r="G469" s="19">
        <f>ROUND(IF(ISBLANK(C469),0,VLOOKUP(C469,'[2]Acha Air Sales Price List'!$B$1:$X$65536,12,FALSE)*$L$14),2)</f>
        <v>0</v>
      </c>
      <c r="H469" s="20">
        <f t="shared" si="10"/>
        <v>0</v>
      </c>
      <c r="I469" s="12"/>
    </row>
    <row r="470" spans="1:9" ht="12.4" hidden="1" customHeight="1">
      <c r="A470" s="11"/>
      <c r="B470" s="1"/>
      <c r="C470" s="34"/>
      <c r="D470" s="171"/>
      <c r="E470" s="172"/>
      <c r="F470" s="39">
        <f>VLOOKUP(C470,'[2]Acha Air Sales Price List'!$B$1:$D$65536,3,FALSE)</f>
        <v>0</v>
      </c>
      <c r="G470" s="19">
        <f>ROUND(IF(ISBLANK(C470),0,VLOOKUP(C470,'[2]Acha Air Sales Price List'!$B$1:$X$65536,12,FALSE)*$L$14),2)</f>
        <v>0</v>
      </c>
      <c r="H470" s="20">
        <f t="shared" si="10"/>
        <v>0</v>
      </c>
      <c r="I470" s="12"/>
    </row>
    <row r="471" spans="1:9" ht="12.4" hidden="1" customHeight="1">
      <c r="A471" s="11"/>
      <c r="B471" s="1"/>
      <c r="C471" s="34"/>
      <c r="D471" s="171"/>
      <c r="E471" s="172"/>
      <c r="F471" s="39">
        <f>VLOOKUP(C471,'[2]Acha Air Sales Price List'!$B$1:$D$65536,3,FALSE)</f>
        <v>0</v>
      </c>
      <c r="G471" s="19">
        <f>ROUND(IF(ISBLANK(C471),0,VLOOKUP(C471,'[2]Acha Air Sales Price List'!$B$1:$X$65536,12,FALSE)*$L$14),2)</f>
        <v>0</v>
      </c>
      <c r="H471" s="20">
        <f t="shared" si="10"/>
        <v>0</v>
      </c>
      <c r="I471" s="12"/>
    </row>
    <row r="472" spans="1:9" ht="12.4" hidden="1" customHeight="1">
      <c r="A472" s="11"/>
      <c r="B472" s="1"/>
      <c r="C472" s="34"/>
      <c r="D472" s="171"/>
      <c r="E472" s="172"/>
      <c r="F472" s="39">
        <f>VLOOKUP(C472,'[2]Acha Air Sales Price List'!$B$1:$D$65536,3,FALSE)</f>
        <v>0</v>
      </c>
      <c r="G472" s="19">
        <f>ROUND(IF(ISBLANK(C472),0,VLOOKUP(C472,'[2]Acha Air Sales Price List'!$B$1:$X$65536,12,FALSE)*$L$14),2)</f>
        <v>0</v>
      </c>
      <c r="H472" s="20">
        <f t="shared" si="10"/>
        <v>0</v>
      </c>
      <c r="I472" s="12"/>
    </row>
    <row r="473" spans="1:9" ht="12.4" hidden="1" customHeight="1">
      <c r="A473" s="11"/>
      <c r="B473" s="1"/>
      <c r="C473" s="34"/>
      <c r="D473" s="171"/>
      <c r="E473" s="172"/>
      <c r="F473" s="39">
        <f>VLOOKUP(C473,'[2]Acha Air Sales Price List'!$B$1:$D$65536,3,FALSE)</f>
        <v>0</v>
      </c>
      <c r="G473" s="19">
        <f>ROUND(IF(ISBLANK(C473),0,VLOOKUP(C473,'[2]Acha Air Sales Price List'!$B$1:$X$65536,12,FALSE)*$L$14),2)</f>
        <v>0</v>
      </c>
      <c r="H473" s="20">
        <f t="shared" si="10"/>
        <v>0</v>
      </c>
      <c r="I473" s="12"/>
    </row>
    <row r="474" spans="1:9" ht="12.4" hidden="1" customHeight="1">
      <c r="A474" s="11"/>
      <c r="B474" s="1"/>
      <c r="C474" s="34"/>
      <c r="D474" s="171"/>
      <c r="E474" s="172"/>
      <c r="F474" s="39">
        <f>VLOOKUP(C474,'[2]Acha Air Sales Price List'!$B$1:$D$65536,3,FALSE)</f>
        <v>0</v>
      </c>
      <c r="G474" s="19">
        <f>ROUND(IF(ISBLANK(C474),0,VLOOKUP(C474,'[2]Acha Air Sales Price List'!$B$1:$X$65536,12,FALSE)*$L$14),2)</f>
        <v>0</v>
      </c>
      <c r="H474" s="20">
        <f t="shared" si="10"/>
        <v>0</v>
      </c>
      <c r="I474" s="12"/>
    </row>
    <row r="475" spans="1:9" ht="12.4" hidden="1" customHeight="1">
      <c r="A475" s="11"/>
      <c r="B475" s="1"/>
      <c r="C475" s="35"/>
      <c r="D475" s="171"/>
      <c r="E475" s="172"/>
      <c r="F475" s="39">
        <f>VLOOKUP(C475,'[2]Acha Air Sales Price List'!$B$1:$D$65536,3,FALSE)</f>
        <v>0</v>
      </c>
      <c r="G475" s="19">
        <f>ROUND(IF(ISBLANK(C475),0,VLOOKUP(C475,'[2]Acha Air Sales Price List'!$B$1:$X$65536,12,FALSE)*$L$14),2)</f>
        <v>0</v>
      </c>
      <c r="H475" s="20">
        <f t="shared" si="10"/>
        <v>0</v>
      </c>
      <c r="I475" s="12"/>
    </row>
    <row r="476" spans="1:9" ht="12" hidden="1" customHeight="1">
      <c r="A476" s="11"/>
      <c r="B476" s="1"/>
      <c r="C476" s="34"/>
      <c r="D476" s="171"/>
      <c r="E476" s="172"/>
      <c r="F476" s="39">
        <f>VLOOKUP(C476,'[2]Acha Air Sales Price List'!$B$1:$D$65536,3,FALSE)</f>
        <v>0</v>
      </c>
      <c r="G476" s="19">
        <f>ROUND(IF(ISBLANK(C476),0,VLOOKUP(C476,'[2]Acha Air Sales Price List'!$B$1:$X$65536,12,FALSE)*$L$14),2)</f>
        <v>0</v>
      </c>
      <c r="H476" s="20">
        <f t="shared" si="10"/>
        <v>0</v>
      </c>
      <c r="I476" s="12"/>
    </row>
    <row r="477" spans="1:9" ht="12.4" hidden="1" customHeight="1">
      <c r="A477" s="11"/>
      <c r="B477" s="1"/>
      <c r="C477" s="34"/>
      <c r="D477" s="171"/>
      <c r="E477" s="172"/>
      <c r="F477" s="39">
        <f>VLOOKUP(C477,'[2]Acha Air Sales Price List'!$B$1:$D$65536,3,FALSE)</f>
        <v>0</v>
      </c>
      <c r="G477" s="19">
        <f>ROUND(IF(ISBLANK(C477),0,VLOOKUP(C477,'[2]Acha Air Sales Price List'!$B$1:$X$65536,12,FALSE)*$L$14),2)</f>
        <v>0</v>
      </c>
      <c r="H477" s="20">
        <f t="shared" si="10"/>
        <v>0</v>
      </c>
      <c r="I477" s="12"/>
    </row>
    <row r="478" spans="1:9" ht="12.4" hidden="1" customHeight="1">
      <c r="A478" s="11"/>
      <c r="B478" s="1"/>
      <c r="C478" s="34"/>
      <c r="D478" s="171"/>
      <c r="E478" s="172"/>
      <c r="F478" s="39">
        <f>VLOOKUP(C478,'[2]Acha Air Sales Price List'!$B$1:$D$65536,3,FALSE)</f>
        <v>0</v>
      </c>
      <c r="G478" s="19">
        <f>ROUND(IF(ISBLANK(C478),0,VLOOKUP(C478,'[2]Acha Air Sales Price List'!$B$1:$X$65536,12,FALSE)*$L$14),2)</f>
        <v>0</v>
      </c>
      <c r="H478" s="20">
        <f t="shared" si="10"/>
        <v>0</v>
      </c>
      <c r="I478" s="12"/>
    </row>
    <row r="479" spans="1:9" ht="12.4" hidden="1" customHeight="1">
      <c r="A479" s="11"/>
      <c r="B479" s="1"/>
      <c r="C479" s="34"/>
      <c r="D479" s="171"/>
      <c r="E479" s="172"/>
      <c r="F479" s="39">
        <f>VLOOKUP(C479,'[2]Acha Air Sales Price List'!$B$1:$D$65536,3,FALSE)</f>
        <v>0</v>
      </c>
      <c r="G479" s="19">
        <f>ROUND(IF(ISBLANK(C479),0,VLOOKUP(C479,'[2]Acha Air Sales Price List'!$B$1:$X$65536,12,FALSE)*$L$14),2)</f>
        <v>0</v>
      </c>
      <c r="H479" s="20">
        <f t="shared" si="10"/>
        <v>0</v>
      </c>
      <c r="I479" s="12"/>
    </row>
    <row r="480" spans="1:9" ht="12.4" hidden="1" customHeight="1">
      <c r="A480" s="11"/>
      <c r="B480" s="1"/>
      <c r="C480" s="34"/>
      <c r="D480" s="171"/>
      <c r="E480" s="172"/>
      <c r="F480" s="39">
        <f>VLOOKUP(C480,'[2]Acha Air Sales Price List'!$B$1:$D$65536,3,FALSE)</f>
        <v>0</v>
      </c>
      <c r="G480" s="19">
        <f>ROUND(IF(ISBLANK(C480),0,VLOOKUP(C480,'[2]Acha Air Sales Price List'!$B$1:$X$65536,12,FALSE)*$L$14),2)</f>
        <v>0</v>
      </c>
      <c r="H480" s="20">
        <f t="shared" si="10"/>
        <v>0</v>
      </c>
      <c r="I480" s="12"/>
    </row>
    <row r="481" spans="1:9" ht="12.4" hidden="1" customHeight="1">
      <c r="A481" s="11"/>
      <c r="B481" s="1"/>
      <c r="C481" s="34"/>
      <c r="D481" s="171"/>
      <c r="E481" s="172"/>
      <c r="F481" s="39">
        <f>VLOOKUP(C481,'[2]Acha Air Sales Price List'!$B$1:$D$65536,3,FALSE)</f>
        <v>0</v>
      </c>
      <c r="G481" s="19">
        <f>ROUND(IF(ISBLANK(C481),0,VLOOKUP(C481,'[2]Acha Air Sales Price List'!$B$1:$X$65536,12,FALSE)*$L$14),2)</f>
        <v>0</v>
      </c>
      <c r="H481" s="20">
        <f t="shared" si="10"/>
        <v>0</v>
      </c>
      <c r="I481" s="12"/>
    </row>
    <row r="482" spans="1:9" ht="12.4" hidden="1" customHeight="1">
      <c r="A482" s="11"/>
      <c r="B482" s="1"/>
      <c r="C482" s="34"/>
      <c r="D482" s="171"/>
      <c r="E482" s="172"/>
      <c r="F482" s="39">
        <f>VLOOKUP(C482,'[2]Acha Air Sales Price List'!$B$1:$D$65536,3,FALSE)</f>
        <v>0</v>
      </c>
      <c r="G482" s="19">
        <f>ROUND(IF(ISBLANK(C482),0,VLOOKUP(C482,'[2]Acha Air Sales Price List'!$B$1:$X$65536,12,FALSE)*$L$14),2)</f>
        <v>0</v>
      </c>
      <c r="H482" s="20">
        <f t="shared" si="10"/>
        <v>0</v>
      </c>
      <c r="I482" s="12"/>
    </row>
    <row r="483" spans="1:9" ht="12.4" hidden="1" customHeight="1">
      <c r="A483" s="11"/>
      <c r="B483" s="1"/>
      <c r="C483" s="34"/>
      <c r="D483" s="171"/>
      <c r="E483" s="172"/>
      <c r="F483" s="39">
        <f>VLOOKUP(C483,'[2]Acha Air Sales Price List'!$B$1:$D$65536,3,FALSE)</f>
        <v>0</v>
      </c>
      <c r="G483" s="19">
        <f>ROUND(IF(ISBLANK(C483),0,VLOOKUP(C483,'[2]Acha Air Sales Price List'!$B$1:$X$65536,12,FALSE)*$L$14),2)</f>
        <v>0</v>
      </c>
      <c r="H483" s="20">
        <f t="shared" si="10"/>
        <v>0</v>
      </c>
      <c r="I483" s="12"/>
    </row>
    <row r="484" spans="1:9" ht="12.4" hidden="1" customHeight="1">
      <c r="A484" s="11"/>
      <c r="B484" s="1"/>
      <c r="C484" s="34"/>
      <c r="D484" s="171"/>
      <c r="E484" s="172"/>
      <c r="F484" s="39">
        <f>VLOOKUP(C484,'[2]Acha Air Sales Price List'!$B$1:$D$65536,3,FALSE)</f>
        <v>0</v>
      </c>
      <c r="G484" s="19">
        <f>ROUND(IF(ISBLANK(C484),0,VLOOKUP(C484,'[2]Acha Air Sales Price List'!$B$1:$X$65536,12,FALSE)*$L$14),2)</f>
        <v>0</v>
      </c>
      <c r="H484" s="20">
        <f t="shared" si="10"/>
        <v>0</v>
      </c>
      <c r="I484" s="12"/>
    </row>
    <row r="485" spans="1:9" ht="12.4" hidden="1" customHeight="1">
      <c r="A485" s="11"/>
      <c r="B485" s="1"/>
      <c r="C485" s="34"/>
      <c r="D485" s="171"/>
      <c r="E485" s="172"/>
      <c r="F485" s="39">
        <f>VLOOKUP(C485,'[2]Acha Air Sales Price List'!$B$1:$D$65536,3,FALSE)</f>
        <v>0</v>
      </c>
      <c r="G485" s="19">
        <f>ROUND(IF(ISBLANK(C485),0,VLOOKUP(C485,'[2]Acha Air Sales Price List'!$B$1:$X$65536,12,FALSE)*$L$14),2)</f>
        <v>0</v>
      </c>
      <c r="H485" s="20">
        <f t="shared" si="10"/>
        <v>0</v>
      </c>
      <c r="I485" s="12"/>
    </row>
    <row r="486" spans="1:9" ht="12.4" hidden="1" customHeight="1">
      <c r="A486" s="11"/>
      <c r="B486" s="1"/>
      <c r="C486" s="34"/>
      <c r="D486" s="171"/>
      <c r="E486" s="172"/>
      <c r="F486" s="39">
        <f>VLOOKUP(C486,'[2]Acha Air Sales Price List'!$B$1:$D$65536,3,FALSE)</f>
        <v>0</v>
      </c>
      <c r="G486" s="19">
        <f>ROUND(IF(ISBLANK(C486),0,VLOOKUP(C486,'[2]Acha Air Sales Price List'!$B$1:$X$65536,12,FALSE)*$L$14),2)</f>
        <v>0</v>
      </c>
      <c r="H486" s="20">
        <f t="shared" si="10"/>
        <v>0</v>
      </c>
      <c r="I486" s="12"/>
    </row>
    <row r="487" spans="1:9" ht="12.4" hidden="1" customHeight="1">
      <c r="A487" s="11"/>
      <c r="B487" s="1"/>
      <c r="C487" s="34"/>
      <c r="D487" s="171"/>
      <c r="E487" s="172"/>
      <c r="F487" s="39">
        <f>VLOOKUP(C487,'[2]Acha Air Sales Price List'!$B$1:$D$65536,3,FALSE)</f>
        <v>0</v>
      </c>
      <c r="G487" s="19">
        <f>ROUND(IF(ISBLANK(C487),0,VLOOKUP(C487,'[2]Acha Air Sales Price List'!$B$1:$X$65536,12,FALSE)*$L$14),2)</f>
        <v>0</v>
      </c>
      <c r="H487" s="20">
        <f t="shared" si="10"/>
        <v>0</v>
      </c>
      <c r="I487" s="12"/>
    </row>
    <row r="488" spans="1:9" ht="12.4" hidden="1" customHeight="1">
      <c r="A488" s="11"/>
      <c r="B488" s="1"/>
      <c r="C488" s="34"/>
      <c r="D488" s="171"/>
      <c r="E488" s="172"/>
      <c r="F488" s="39">
        <f>VLOOKUP(C488,'[2]Acha Air Sales Price List'!$B$1:$D$65536,3,FALSE)</f>
        <v>0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4"/>
      <c r="D489" s="171"/>
      <c r="E489" s="172"/>
      <c r="F489" s="39">
        <f>VLOOKUP(C489,'[2]Acha Air Sales Price List'!$B$1:$D$65536,3,FALSE)</f>
        <v>0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4"/>
      <c r="D490" s="171"/>
      <c r="E490" s="172"/>
      <c r="F490" s="39">
        <f>VLOOKUP(C490,'[2]Acha Air Sales Price List'!$B$1:$D$65536,3,FALSE)</f>
        <v>0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4"/>
      <c r="D491" s="171"/>
      <c r="E491" s="172"/>
      <c r="F491" s="39">
        <f>VLOOKUP(C491,'[2]Acha Air Sales Price List'!$B$1:$D$65536,3,FALSE)</f>
        <v>0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4"/>
      <c r="D492" s="171"/>
      <c r="E492" s="172"/>
      <c r="F492" s="39">
        <f>VLOOKUP(C492,'[2]Acha Air Sales Price List'!$B$1:$D$65536,3,FALSE)</f>
        <v>0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4"/>
      <c r="D493" s="171"/>
      <c r="E493" s="172"/>
      <c r="F493" s="39">
        <f>VLOOKUP(C493,'[2]Acha Air Sales Price List'!$B$1:$D$65536,3,FALSE)</f>
        <v>0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4"/>
      <c r="D494" s="171"/>
      <c r="E494" s="172"/>
      <c r="F494" s="39">
        <f>VLOOKUP(C494,'[2]Acha Air Sales Price List'!$B$1:$D$65536,3,FALSE)</f>
        <v>0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4"/>
      <c r="D495" s="171"/>
      <c r="E495" s="172"/>
      <c r="F495" s="39">
        <f>VLOOKUP(C495,'[2]Acha Air Sales Price List'!$B$1:$D$65536,3,FALSE)</f>
        <v>0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4"/>
      <c r="D496" s="171"/>
      <c r="E496" s="172"/>
      <c r="F496" s="39">
        <f>VLOOKUP(C496,'[2]Acha Air Sales Price List'!$B$1:$D$65536,3,FALSE)</f>
        <v>0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4"/>
      <c r="D497" s="171"/>
      <c r="E497" s="172"/>
      <c r="F497" s="39">
        <f>VLOOKUP(C497,'[2]Acha Air Sales Price List'!$B$1:$D$65536,3,FALSE)</f>
        <v>0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4"/>
      <c r="D498" s="171"/>
      <c r="E498" s="172"/>
      <c r="F498" s="39">
        <f>VLOOKUP(C498,'[2]Acha Air Sales Price List'!$B$1:$D$65536,3,FALSE)</f>
        <v>0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4"/>
      <c r="D499" s="171"/>
      <c r="E499" s="172"/>
      <c r="F499" s="39">
        <f>VLOOKUP(C499,'[2]Acha Air Sales Price List'!$B$1:$D$65536,3,FALSE)</f>
        <v>0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4"/>
      <c r="D500" s="171"/>
      <c r="E500" s="172"/>
      <c r="F500" s="39">
        <f>VLOOKUP(C500,'[2]Acha Air Sales Price List'!$B$1:$D$65536,3,FALSE)</f>
        <v>0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4"/>
      <c r="D501" s="171"/>
      <c r="E501" s="172"/>
      <c r="F501" s="39">
        <f>VLOOKUP(C501,'[2]Acha Air Sales Price List'!$B$1:$D$65536,3,FALSE)</f>
        <v>0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4"/>
      <c r="D502" s="171"/>
      <c r="E502" s="172"/>
      <c r="F502" s="39">
        <f>VLOOKUP(C502,'[2]Acha Air Sales Price List'!$B$1:$D$65536,3,FALSE)</f>
        <v>0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5"/>
      <c r="D503" s="171"/>
      <c r="E503" s="172"/>
      <c r="F503" s="39">
        <f>VLOOKUP(C503,'[2]Acha Air Sales Price List'!$B$1:$D$65536,3,FALSE)</f>
        <v>0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4"/>
      <c r="D504" s="171"/>
      <c r="E504" s="172"/>
      <c r="F504" s="39">
        <f>VLOOKUP(C504,'[2]Acha Air Sales Price List'!$B$1:$D$65536,3,FALSE)</f>
        <v>0</v>
      </c>
      <c r="G504" s="19">
        <f>ROUND(IF(ISBLANK(C504),0,VLOOKUP(C504,'[2]Acha Air Sales Price List'!$B$1:$X$65536,12,FALSE)*$L$14),2)</f>
        <v>0</v>
      </c>
      <c r="H504" s="20">
        <f t="shared" ref="H504:H520" si="11">ROUND(IF(ISNUMBER(B504), G504*B504, 0),5)</f>
        <v>0</v>
      </c>
      <c r="I504" s="12"/>
    </row>
    <row r="505" spans="1:9" ht="12.4" hidden="1" customHeight="1">
      <c r="A505" s="11"/>
      <c r="B505" s="1"/>
      <c r="C505" s="34"/>
      <c r="D505" s="171"/>
      <c r="E505" s="172"/>
      <c r="F505" s="39">
        <f>VLOOKUP(C505,'[2]Acha Air Sales Price List'!$B$1:$D$65536,3,FALSE)</f>
        <v>0</v>
      </c>
      <c r="G505" s="19">
        <f>ROUND(IF(ISBLANK(C505),0,VLOOKUP(C505,'[2]Acha Air Sales Price List'!$B$1:$X$65536,12,FALSE)*$L$14),2)</f>
        <v>0</v>
      </c>
      <c r="H505" s="20">
        <f t="shared" si="11"/>
        <v>0</v>
      </c>
      <c r="I505" s="12"/>
    </row>
    <row r="506" spans="1:9" ht="12.4" hidden="1" customHeight="1">
      <c r="A506" s="11"/>
      <c r="B506" s="1"/>
      <c r="C506" s="34"/>
      <c r="D506" s="171"/>
      <c r="E506" s="172"/>
      <c r="F506" s="39">
        <f>VLOOKUP(C506,'[2]Acha Air Sales Price List'!$B$1:$D$65536,3,FALSE)</f>
        <v>0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4"/>
      <c r="D507" s="171"/>
      <c r="E507" s="172"/>
      <c r="F507" s="39">
        <f>VLOOKUP(C507,'[2]Acha Air Sales Price List'!$B$1:$D$65536,3,FALSE)</f>
        <v>0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4"/>
      <c r="D508" s="171"/>
      <c r="E508" s="172"/>
      <c r="F508" s="39">
        <f>VLOOKUP(C508,'[2]Acha Air Sales Price List'!$B$1:$D$65536,3,FALSE)</f>
        <v>0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4"/>
      <c r="D509" s="171"/>
      <c r="E509" s="172"/>
      <c r="F509" s="39">
        <f>VLOOKUP(C509,'[2]Acha Air Sales Price List'!$B$1:$D$65536,3,FALSE)</f>
        <v>0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4"/>
      <c r="D510" s="171"/>
      <c r="E510" s="172"/>
      <c r="F510" s="39">
        <f>VLOOKUP(C510,'[2]Acha Air Sales Price List'!$B$1:$D$65536,3,FALSE)</f>
        <v>0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4"/>
      <c r="D511" s="171"/>
      <c r="E511" s="172"/>
      <c r="F511" s="39">
        <f>VLOOKUP(C511,'[2]Acha Air Sales Price List'!$B$1:$D$65536,3,FALSE)</f>
        <v>0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4"/>
      <c r="D512" s="171"/>
      <c r="E512" s="172"/>
      <c r="F512" s="39">
        <f>VLOOKUP(C512,'[2]Acha Air Sales Price List'!$B$1:$D$65536,3,FALSE)</f>
        <v>0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4"/>
      <c r="D513" s="171"/>
      <c r="E513" s="172"/>
      <c r="F513" s="39">
        <f>VLOOKUP(C513,'[2]Acha Air Sales Price List'!$B$1:$D$65536,3,FALSE)</f>
        <v>0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4"/>
      <c r="D514" s="171"/>
      <c r="E514" s="172"/>
      <c r="F514" s="39">
        <f>VLOOKUP(C514,'[2]Acha Air Sales Price List'!$B$1:$D$65536,3,FALSE)</f>
        <v>0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4"/>
      <c r="D515" s="171"/>
      <c r="E515" s="172"/>
      <c r="F515" s="39">
        <f>VLOOKUP(C515,'[2]Acha Air Sales Price List'!$B$1:$D$65536,3,FALSE)</f>
        <v>0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4"/>
      <c r="D516" s="171"/>
      <c r="E516" s="172"/>
      <c r="F516" s="39">
        <f>VLOOKUP(C516,'[2]Acha Air Sales Price List'!$B$1:$D$65536,3,FALSE)</f>
        <v>0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4"/>
      <c r="D517" s="171"/>
      <c r="E517" s="172"/>
      <c r="F517" s="39">
        <f>VLOOKUP(C517,'[2]Acha Air Sales Price List'!$B$1:$D$65536,3,FALSE)</f>
        <v>0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4"/>
      <c r="D518" s="171"/>
      <c r="E518" s="172"/>
      <c r="F518" s="39">
        <f>VLOOKUP(C518,'[2]Acha Air Sales Price List'!$B$1:$D$65536,3,FALSE)</f>
        <v>0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5"/>
      <c r="D519" s="171"/>
      <c r="E519" s="172"/>
      <c r="F519" s="39">
        <f>VLOOKUP(C519,'[2]Acha Air Sales Price List'!$B$1:$D$65536,3,FALSE)</f>
        <v>0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5"/>
      <c r="D520" s="171"/>
      <c r="E520" s="172"/>
      <c r="F520" s="39">
        <f>VLOOKUP(C520,'[2]Acha Air Sales Price List'!$B$1:$D$65536,3,FALSE)</f>
        <v>0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4"/>
      <c r="D521" s="171"/>
      <c r="E521" s="172"/>
      <c r="F521" s="39">
        <f>VLOOKUP(C521,'[2]Acha Air Sales Price List'!$B$1:$D$65536,3,FALSE)</f>
        <v>0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4"/>
      <c r="D522" s="171"/>
      <c r="E522" s="172"/>
      <c r="F522" s="39">
        <f>VLOOKUP(C522,'[2]Acha Air Sales Price List'!$B$1:$D$65536,3,FALSE)</f>
        <v>0</v>
      </c>
      <c r="G522" s="19">
        <f>ROUND(IF(ISBLANK(C522),0,VLOOKUP(C522,'[2]Acha Air Sales Price List'!$B$1:$X$65536,12,FALSE)*$L$14),2)</f>
        <v>0</v>
      </c>
      <c r="H522" s="20">
        <f t="shared" ref="H522:H559" si="12">ROUND(IF(ISNUMBER(B522), G522*B522, 0),5)</f>
        <v>0</v>
      </c>
      <c r="I522" s="12"/>
    </row>
    <row r="523" spans="1:9" ht="12.4" hidden="1" customHeight="1">
      <c r="A523" s="11"/>
      <c r="B523" s="1"/>
      <c r="C523" s="34"/>
      <c r="D523" s="171"/>
      <c r="E523" s="172"/>
      <c r="F523" s="39">
        <f>VLOOKUP(C523,'[2]Acha Air Sales Price List'!$B$1:$D$65536,3,FALSE)</f>
        <v>0</v>
      </c>
      <c r="G523" s="19">
        <f>ROUND(IF(ISBLANK(C523),0,VLOOKUP(C523,'[2]Acha Air Sales Price List'!$B$1:$X$65536,12,FALSE)*$L$14),2)</f>
        <v>0</v>
      </c>
      <c r="H523" s="20">
        <f t="shared" si="12"/>
        <v>0</v>
      </c>
      <c r="I523" s="12"/>
    </row>
    <row r="524" spans="1:9" ht="12.4" hidden="1" customHeight="1">
      <c r="A524" s="11"/>
      <c r="B524" s="1"/>
      <c r="C524" s="34"/>
      <c r="D524" s="171"/>
      <c r="E524" s="172"/>
      <c r="F524" s="39">
        <f>VLOOKUP(C524,'[2]Acha Air Sales Price List'!$B$1:$D$65536,3,FALSE)</f>
        <v>0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4"/>
      <c r="D525" s="171"/>
      <c r="E525" s="172"/>
      <c r="F525" s="39">
        <f>VLOOKUP(C525,'[2]Acha Air Sales Price List'!$B$1:$D$65536,3,FALSE)</f>
        <v>0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4"/>
      <c r="D526" s="171"/>
      <c r="E526" s="172"/>
      <c r="F526" s="39">
        <f>VLOOKUP(C526,'[2]Acha Air Sales Price List'!$B$1:$D$65536,3,FALSE)</f>
        <v>0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4"/>
      <c r="D527" s="171"/>
      <c r="E527" s="172"/>
      <c r="F527" s="39">
        <f>VLOOKUP(C527,'[2]Acha Air Sales Price List'!$B$1:$D$65536,3,FALSE)</f>
        <v>0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4"/>
      <c r="D528" s="171"/>
      <c r="E528" s="172"/>
      <c r="F528" s="39">
        <f>VLOOKUP(C528,'[2]Acha Air Sales Price List'!$B$1:$D$65536,3,FALSE)</f>
        <v>0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4"/>
      <c r="D529" s="171"/>
      <c r="E529" s="172"/>
      <c r="F529" s="39">
        <f>VLOOKUP(C529,'[2]Acha Air Sales Price List'!$B$1:$D$65536,3,FALSE)</f>
        <v>0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4"/>
      <c r="D530" s="171"/>
      <c r="E530" s="172"/>
      <c r="F530" s="39">
        <f>VLOOKUP(C530,'[2]Acha Air Sales Price List'!$B$1:$D$65536,3,FALSE)</f>
        <v>0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4"/>
      <c r="D531" s="171"/>
      <c r="E531" s="172"/>
      <c r="F531" s="39">
        <f>VLOOKUP(C531,'[2]Acha Air Sales Price List'!$B$1:$D$65536,3,FALSE)</f>
        <v>0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5"/>
      <c r="D532" s="171"/>
      <c r="E532" s="172"/>
      <c r="F532" s="39">
        <f>VLOOKUP(C532,'[2]Acha Air Sales Price List'!$B$1:$D$65536,3,FALSE)</f>
        <v>0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" hidden="1" customHeight="1">
      <c r="A533" s="11"/>
      <c r="B533" s="1"/>
      <c r="C533" s="34"/>
      <c r="D533" s="171"/>
      <c r="E533" s="172"/>
      <c r="F533" s="39">
        <f>VLOOKUP(C533,'[2]Acha Air Sales Price List'!$B$1:$D$65536,3,FALSE)</f>
        <v>0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.4" hidden="1" customHeight="1">
      <c r="A534" s="11"/>
      <c r="B534" s="1"/>
      <c r="C534" s="34"/>
      <c r="D534" s="171"/>
      <c r="E534" s="172"/>
      <c r="F534" s="39">
        <f>VLOOKUP(C534,'[2]Acha Air Sales Price List'!$B$1:$D$65536,3,FALSE)</f>
        <v>0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4"/>
      <c r="D535" s="171"/>
      <c r="E535" s="172"/>
      <c r="F535" s="39">
        <f>VLOOKUP(C535,'[2]Acha Air Sales Price List'!$B$1:$D$65536,3,FALSE)</f>
        <v>0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4"/>
      <c r="D536" s="171"/>
      <c r="E536" s="172"/>
      <c r="F536" s="39">
        <f>VLOOKUP(C536,'[2]Acha Air Sales Price List'!$B$1:$D$65536,3,FALSE)</f>
        <v>0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4"/>
      <c r="D537" s="171"/>
      <c r="E537" s="172"/>
      <c r="F537" s="39">
        <f>VLOOKUP(C537,'[2]Acha Air Sales Price List'!$B$1:$D$65536,3,FALSE)</f>
        <v>0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4"/>
      <c r="D538" s="171"/>
      <c r="E538" s="172"/>
      <c r="F538" s="39">
        <f>VLOOKUP(C538,'[2]Acha Air Sales Price List'!$B$1:$D$65536,3,FALSE)</f>
        <v>0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4"/>
      <c r="D539" s="171"/>
      <c r="E539" s="172"/>
      <c r="F539" s="39">
        <f>VLOOKUP(C539,'[2]Acha Air Sales Price List'!$B$1:$D$65536,3,FALSE)</f>
        <v>0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4"/>
      <c r="D540" s="171"/>
      <c r="E540" s="172"/>
      <c r="F540" s="39">
        <f>VLOOKUP(C540,'[2]Acha Air Sales Price List'!$B$1:$D$65536,3,FALSE)</f>
        <v>0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4"/>
      <c r="D541" s="171"/>
      <c r="E541" s="172"/>
      <c r="F541" s="39">
        <f>VLOOKUP(C541,'[2]Acha Air Sales Price List'!$B$1:$D$65536,3,FALSE)</f>
        <v>0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4"/>
      <c r="D542" s="171"/>
      <c r="E542" s="172"/>
      <c r="F542" s="39">
        <f>VLOOKUP(C542,'[2]Acha Air Sales Price List'!$B$1:$D$65536,3,FALSE)</f>
        <v>0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4"/>
      <c r="D543" s="171"/>
      <c r="E543" s="172"/>
      <c r="F543" s="39">
        <f>VLOOKUP(C543,'[2]Acha Air Sales Price List'!$B$1:$D$65536,3,FALSE)</f>
        <v>0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4"/>
      <c r="D544" s="171"/>
      <c r="E544" s="172"/>
      <c r="F544" s="39">
        <f>VLOOKUP(C544,'[2]Acha Air Sales Price List'!$B$1:$D$65536,3,FALSE)</f>
        <v>0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4"/>
      <c r="D545" s="171"/>
      <c r="E545" s="172"/>
      <c r="F545" s="39">
        <f>VLOOKUP(C545,'[2]Acha Air Sales Price List'!$B$1:$D$65536,3,FALSE)</f>
        <v>0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4"/>
      <c r="D546" s="171"/>
      <c r="E546" s="172"/>
      <c r="F546" s="39">
        <f>VLOOKUP(C546,'[2]Acha Air Sales Price List'!$B$1:$D$65536,3,FALSE)</f>
        <v>0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4"/>
      <c r="D547" s="171"/>
      <c r="E547" s="172"/>
      <c r="F547" s="39">
        <f>VLOOKUP(C547,'[2]Acha Air Sales Price List'!$B$1:$D$65536,3,FALSE)</f>
        <v>0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4"/>
      <c r="D548" s="171"/>
      <c r="E548" s="172"/>
      <c r="F548" s="39">
        <f>VLOOKUP(C548,'[2]Acha Air Sales Price List'!$B$1:$D$65536,3,FALSE)</f>
        <v>0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4"/>
      <c r="D549" s="171"/>
      <c r="E549" s="172"/>
      <c r="F549" s="39">
        <f>VLOOKUP(C549,'[2]Acha Air Sales Price List'!$B$1:$D$65536,3,FALSE)</f>
        <v>0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4"/>
      <c r="D550" s="171"/>
      <c r="E550" s="172"/>
      <c r="F550" s="39">
        <f>VLOOKUP(C550,'[2]Acha Air Sales Price List'!$B$1:$D$65536,3,FALSE)</f>
        <v>0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4"/>
      <c r="D551" s="171"/>
      <c r="E551" s="172"/>
      <c r="F551" s="39">
        <f>VLOOKUP(C551,'[2]Acha Air Sales Price List'!$B$1:$D$65536,3,FALSE)</f>
        <v>0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4"/>
      <c r="D552" s="171"/>
      <c r="E552" s="172"/>
      <c r="F552" s="39">
        <f>VLOOKUP(C552,'[2]Acha Air Sales Price List'!$B$1:$D$65536,3,FALSE)</f>
        <v>0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4"/>
      <c r="D553" s="171"/>
      <c r="E553" s="172"/>
      <c r="F553" s="39">
        <f>VLOOKUP(C553,'[2]Acha Air Sales Price List'!$B$1:$D$65536,3,FALSE)</f>
        <v>0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4"/>
      <c r="D554" s="171"/>
      <c r="E554" s="172"/>
      <c r="F554" s="39">
        <f>VLOOKUP(C554,'[2]Acha Air Sales Price List'!$B$1:$D$65536,3,FALSE)</f>
        <v>0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4"/>
      <c r="D555" s="171"/>
      <c r="E555" s="172"/>
      <c r="F555" s="39">
        <f>VLOOKUP(C555,'[2]Acha Air Sales Price List'!$B$1:$D$65536,3,FALSE)</f>
        <v>0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4"/>
      <c r="D556" s="171"/>
      <c r="E556" s="172"/>
      <c r="F556" s="39">
        <f>VLOOKUP(C556,'[2]Acha Air Sales Price List'!$B$1:$D$65536,3,FALSE)</f>
        <v>0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4"/>
      <c r="D557" s="171"/>
      <c r="E557" s="172"/>
      <c r="F557" s="39">
        <f>VLOOKUP(C557,'[2]Acha Air Sales Price List'!$B$1:$D$65536,3,FALSE)</f>
        <v>0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4"/>
      <c r="D558" s="171"/>
      <c r="E558" s="172"/>
      <c r="F558" s="39">
        <f>VLOOKUP(C558,'[2]Acha Air Sales Price List'!$B$1:$D$65536,3,FALSE)</f>
        <v>0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4"/>
      <c r="D559" s="171"/>
      <c r="E559" s="172"/>
      <c r="F559" s="39">
        <f>VLOOKUP(C559,'[2]Acha Air Sales Price List'!$B$1:$D$65536,3,FALSE)</f>
        <v>0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5"/>
      <c r="D560" s="171"/>
      <c r="E560" s="172"/>
      <c r="F560" s="39">
        <f>VLOOKUP(C560,'[2]Acha Air Sales Price List'!$B$1:$D$65536,3,FALSE)</f>
        <v>0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4"/>
      <c r="D561" s="171"/>
      <c r="E561" s="172"/>
      <c r="F561" s="39">
        <f>VLOOKUP(C561,'[2]Acha Air Sales Price List'!$B$1:$D$65536,3,FALSE)</f>
        <v>0</v>
      </c>
      <c r="G561" s="19">
        <f>ROUND(IF(ISBLANK(C561),0,VLOOKUP(C561,'[2]Acha Air Sales Price List'!$B$1:$X$65536,12,FALSE)*$L$14),2)</f>
        <v>0</v>
      </c>
      <c r="H561" s="20">
        <f t="shared" ref="H561:H611" si="13">ROUND(IF(ISNUMBER(B561), G561*B561, 0),5)</f>
        <v>0</v>
      </c>
      <c r="I561" s="12"/>
    </row>
    <row r="562" spans="1:9" ht="12.4" hidden="1" customHeight="1">
      <c r="A562" s="11"/>
      <c r="B562" s="1"/>
      <c r="C562" s="34"/>
      <c r="D562" s="171"/>
      <c r="E562" s="172"/>
      <c r="F562" s="39">
        <f>VLOOKUP(C562,'[2]Acha Air Sales Price List'!$B$1:$D$65536,3,FALSE)</f>
        <v>0</v>
      </c>
      <c r="G562" s="19">
        <f>ROUND(IF(ISBLANK(C562),0,VLOOKUP(C562,'[2]Acha Air Sales Price List'!$B$1:$X$65536,12,FALSE)*$L$14),2)</f>
        <v>0</v>
      </c>
      <c r="H562" s="20">
        <f t="shared" si="13"/>
        <v>0</v>
      </c>
      <c r="I562" s="12"/>
    </row>
    <row r="563" spans="1:9" ht="12.4" hidden="1" customHeight="1">
      <c r="A563" s="11"/>
      <c r="B563" s="1"/>
      <c r="C563" s="34"/>
      <c r="D563" s="171"/>
      <c r="E563" s="172"/>
      <c r="F563" s="39">
        <f>VLOOKUP(C563,'[2]Acha Air Sales Price List'!$B$1:$D$65536,3,FALSE)</f>
        <v>0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.4" hidden="1" customHeight="1">
      <c r="A564" s="11"/>
      <c r="B564" s="1"/>
      <c r="C564" s="34"/>
      <c r="D564" s="171"/>
      <c r="E564" s="172"/>
      <c r="F564" s="39">
        <f>VLOOKUP(C564,'[2]Acha Air Sales Price List'!$B$1:$D$65536,3,FALSE)</f>
        <v>0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4"/>
      <c r="D565" s="171"/>
      <c r="E565" s="172"/>
      <c r="F565" s="39">
        <f>VLOOKUP(C565,'[2]Acha Air Sales Price List'!$B$1:$D$65536,3,FALSE)</f>
        <v>0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4"/>
      <c r="D566" s="171"/>
      <c r="E566" s="172"/>
      <c r="F566" s="39">
        <f>VLOOKUP(C566,'[2]Acha Air Sales Price List'!$B$1:$D$65536,3,FALSE)</f>
        <v>0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4"/>
      <c r="D567" s="171"/>
      <c r="E567" s="172"/>
      <c r="F567" s="39">
        <f>VLOOKUP(C567,'[2]Acha Air Sales Price List'!$B$1:$D$65536,3,FALSE)</f>
        <v>0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4"/>
      <c r="D568" s="171"/>
      <c r="E568" s="172"/>
      <c r="F568" s="39">
        <f>VLOOKUP(C568,'[2]Acha Air Sales Price List'!$B$1:$D$65536,3,FALSE)</f>
        <v>0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4"/>
      <c r="D569" s="171"/>
      <c r="E569" s="172"/>
      <c r="F569" s="39">
        <f>VLOOKUP(C569,'[2]Acha Air Sales Price List'!$B$1:$D$65536,3,FALSE)</f>
        <v>0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4"/>
      <c r="D570" s="171"/>
      <c r="E570" s="172"/>
      <c r="F570" s="39">
        <f>VLOOKUP(C570,'[2]Acha Air Sales Price List'!$B$1:$D$65536,3,FALSE)</f>
        <v>0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4"/>
      <c r="D571" s="171"/>
      <c r="E571" s="172"/>
      <c r="F571" s="39">
        <f>VLOOKUP(C571,'[2]Acha Air Sales Price List'!$B$1:$D$65536,3,FALSE)</f>
        <v>0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4"/>
      <c r="D572" s="171"/>
      <c r="E572" s="172"/>
      <c r="F572" s="39">
        <f>VLOOKUP(C572,'[2]Acha Air Sales Price List'!$B$1:$D$65536,3,FALSE)</f>
        <v>0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4"/>
      <c r="D573" s="171"/>
      <c r="E573" s="172"/>
      <c r="F573" s="39">
        <f>VLOOKUP(C573,'[2]Acha Air Sales Price List'!$B$1:$D$65536,3,FALSE)</f>
        <v>0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4"/>
      <c r="D574" s="171"/>
      <c r="E574" s="172"/>
      <c r="F574" s="39">
        <f>VLOOKUP(C574,'[2]Acha Air Sales Price List'!$B$1:$D$65536,3,FALSE)</f>
        <v>0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4"/>
      <c r="D575" s="171"/>
      <c r="E575" s="172"/>
      <c r="F575" s="39">
        <f>VLOOKUP(C575,'[2]Acha Air Sales Price List'!$B$1:$D$65536,3,FALSE)</f>
        <v>0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4"/>
      <c r="D576" s="171"/>
      <c r="E576" s="172"/>
      <c r="F576" s="39">
        <f>VLOOKUP(C576,'[2]Acha Air Sales Price List'!$B$1:$D$65536,3,FALSE)</f>
        <v>0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4"/>
      <c r="D577" s="171"/>
      <c r="E577" s="172"/>
      <c r="F577" s="39">
        <f>VLOOKUP(C577,'[2]Acha Air Sales Price List'!$B$1:$D$65536,3,FALSE)</f>
        <v>0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4"/>
      <c r="D578" s="171"/>
      <c r="E578" s="172"/>
      <c r="F578" s="39">
        <f>VLOOKUP(C578,'[2]Acha Air Sales Price List'!$B$1:$D$65536,3,FALSE)</f>
        <v>0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4"/>
      <c r="D579" s="171"/>
      <c r="E579" s="172"/>
      <c r="F579" s="39">
        <f>VLOOKUP(C579,'[2]Acha Air Sales Price List'!$B$1:$D$65536,3,FALSE)</f>
        <v>0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4"/>
      <c r="D580" s="171"/>
      <c r="E580" s="172"/>
      <c r="F580" s="39">
        <f>VLOOKUP(C580,'[2]Acha Air Sales Price List'!$B$1:$D$65536,3,FALSE)</f>
        <v>0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4"/>
      <c r="D581" s="171"/>
      <c r="E581" s="172"/>
      <c r="F581" s="39">
        <f>VLOOKUP(C581,'[2]Acha Air Sales Price List'!$B$1:$D$65536,3,FALSE)</f>
        <v>0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4"/>
      <c r="D582" s="171"/>
      <c r="E582" s="172"/>
      <c r="F582" s="39">
        <f>VLOOKUP(C582,'[2]Acha Air Sales Price List'!$B$1:$D$65536,3,FALSE)</f>
        <v>0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4"/>
      <c r="D583" s="171"/>
      <c r="E583" s="172"/>
      <c r="F583" s="39">
        <f>VLOOKUP(C583,'[2]Acha Air Sales Price List'!$B$1:$D$65536,3,FALSE)</f>
        <v>0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5"/>
      <c r="D584" s="171"/>
      <c r="E584" s="172"/>
      <c r="F584" s="39">
        <f>VLOOKUP(C584,'[2]Acha Air Sales Price List'!$B$1:$D$65536,3,FALSE)</f>
        <v>0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" hidden="1" customHeight="1">
      <c r="A585" s="11"/>
      <c r="B585" s="1"/>
      <c r="C585" s="34"/>
      <c r="D585" s="171"/>
      <c r="E585" s="172"/>
      <c r="F585" s="39">
        <f>VLOOKUP(C585,'[2]Acha Air Sales Price List'!$B$1:$D$65536,3,FALSE)</f>
        <v>0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.4" hidden="1" customHeight="1">
      <c r="A586" s="11"/>
      <c r="B586" s="1"/>
      <c r="C586" s="34"/>
      <c r="D586" s="171"/>
      <c r="E586" s="172"/>
      <c r="F586" s="39">
        <f>VLOOKUP(C586,'[2]Acha Air Sales Price List'!$B$1:$D$65536,3,FALSE)</f>
        <v>0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4"/>
      <c r="D587" s="171"/>
      <c r="E587" s="172"/>
      <c r="F587" s="39">
        <f>VLOOKUP(C587,'[2]Acha Air Sales Price List'!$B$1:$D$65536,3,FALSE)</f>
        <v>0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4"/>
      <c r="D588" s="171"/>
      <c r="E588" s="172"/>
      <c r="F588" s="39">
        <f>VLOOKUP(C588,'[2]Acha Air Sales Price List'!$B$1:$D$65536,3,FALSE)</f>
        <v>0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4"/>
      <c r="D589" s="171"/>
      <c r="E589" s="172"/>
      <c r="F589" s="39">
        <f>VLOOKUP(C589,'[2]Acha Air Sales Price List'!$B$1:$D$65536,3,FALSE)</f>
        <v>0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4"/>
      <c r="D590" s="171"/>
      <c r="E590" s="172"/>
      <c r="F590" s="39">
        <f>VLOOKUP(C590,'[2]Acha Air Sales Price List'!$B$1:$D$65536,3,FALSE)</f>
        <v>0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4"/>
      <c r="D591" s="171"/>
      <c r="E591" s="172"/>
      <c r="F591" s="39">
        <f>VLOOKUP(C591,'[2]Acha Air Sales Price List'!$B$1:$D$65536,3,FALSE)</f>
        <v>0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4"/>
      <c r="D592" s="171"/>
      <c r="E592" s="172"/>
      <c r="F592" s="39">
        <f>VLOOKUP(C592,'[2]Acha Air Sales Price List'!$B$1:$D$65536,3,FALSE)</f>
        <v>0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4"/>
      <c r="D593" s="171"/>
      <c r="E593" s="172"/>
      <c r="F593" s="39">
        <f>VLOOKUP(C593,'[2]Acha Air Sales Price List'!$B$1:$D$65536,3,FALSE)</f>
        <v>0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4"/>
      <c r="D594" s="171"/>
      <c r="E594" s="172"/>
      <c r="F594" s="39">
        <f>VLOOKUP(C594,'[2]Acha Air Sales Price List'!$B$1:$D$65536,3,FALSE)</f>
        <v>0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4"/>
      <c r="D595" s="171"/>
      <c r="E595" s="172"/>
      <c r="F595" s="39">
        <f>VLOOKUP(C595,'[2]Acha Air Sales Price List'!$B$1:$D$65536,3,FALSE)</f>
        <v>0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4"/>
      <c r="D596" s="171"/>
      <c r="E596" s="172"/>
      <c r="F596" s="39">
        <f>VLOOKUP(C596,'[2]Acha Air Sales Price List'!$B$1:$D$65536,3,FALSE)</f>
        <v>0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4"/>
      <c r="D597" s="171"/>
      <c r="E597" s="172"/>
      <c r="F597" s="39">
        <f>VLOOKUP(C597,'[2]Acha Air Sales Price List'!$B$1:$D$65536,3,FALSE)</f>
        <v>0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4"/>
      <c r="D598" s="171"/>
      <c r="E598" s="172"/>
      <c r="F598" s="39">
        <f>VLOOKUP(C598,'[2]Acha Air Sales Price List'!$B$1:$D$65536,3,FALSE)</f>
        <v>0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4"/>
      <c r="D599" s="171"/>
      <c r="E599" s="172"/>
      <c r="F599" s="39">
        <f>VLOOKUP(C599,'[2]Acha Air Sales Price List'!$B$1:$D$65536,3,FALSE)</f>
        <v>0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4"/>
      <c r="D600" s="171"/>
      <c r="E600" s="172"/>
      <c r="F600" s="39">
        <f>VLOOKUP(C600,'[2]Acha Air Sales Price List'!$B$1:$D$65536,3,FALSE)</f>
        <v>0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4"/>
      <c r="D601" s="171"/>
      <c r="E601" s="172"/>
      <c r="F601" s="39">
        <f>VLOOKUP(C601,'[2]Acha Air Sales Price List'!$B$1:$D$65536,3,FALSE)</f>
        <v>0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4"/>
      <c r="D602" s="171"/>
      <c r="E602" s="172"/>
      <c r="F602" s="39">
        <f>VLOOKUP(C602,'[2]Acha Air Sales Price List'!$B$1:$D$65536,3,FALSE)</f>
        <v>0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4"/>
      <c r="D603" s="171"/>
      <c r="E603" s="172"/>
      <c r="F603" s="39">
        <f>VLOOKUP(C603,'[2]Acha Air Sales Price List'!$B$1:$D$65536,3,FALSE)</f>
        <v>0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4"/>
      <c r="D604" s="171"/>
      <c r="E604" s="172"/>
      <c r="F604" s="39">
        <f>VLOOKUP(C604,'[2]Acha Air Sales Price List'!$B$1:$D$65536,3,FALSE)</f>
        <v>0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4"/>
      <c r="D605" s="171"/>
      <c r="E605" s="172"/>
      <c r="F605" s="39">
        <f>VLOOKUP(C605,'[2]Acha Air Sales Price List'!$B$1:$D$65536,3,FALSE)</f>
        <v>0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4"/>
      <c r="D606" s="171"/>
      <c r="E606" s="172"/>
      <c r="F606" s="39">
        <f>VLOOKUP(C606,'[2]Acha Air Sales Price List'!$B$1:$D$65536,3,FALSE)</f>
        <v>0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4"/>
      <c r="D607" s="171"/>
      <c r="E607" s="172"/>
      <c r="F607" s="39">
        <f>VLOOKUP(C607,'[2]Acha Air Sales Price List'!$B$1:$D$65536,3,FALSE)</f>
        <v>0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4"/>
      <c r="D608" s="171"/>
      <c r="E608" s="172"/>
      <c r="F608" s="39">
        <f>VLOOKUP(C608,'[2]Acha Air Sales Price List'!$B$1:$D$65536,3,FALSE)</f>
        <v>0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4"/>
      <c r="D609" s="171"/>
      <c r="E609" s="172"/>
      <c r="F609" s="39">
        <f>VLOOKUP(C609,'[2]Acha Air Sales Price List'!$B$1:$D$65536,3,FALSE)</f>
        <v>0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4"/>
      <c r="D610" s="171"/>
      <c r="E610" s="172"/>
      <c r="F610" s="39">
        <f>VLOOKUP(C610,'[2]Acha Air Sales Price List'!$B$1:$D$65536,3,FALSE)</f>
        <v>0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4"/>
      <c r="D611" s="171"/>
      <c r="E611" s="172"/>
      <c r="F611" s="39">
        <f>VLOOKUP(C611,'[2]Acha Air Sales Price List'!$B$1:$D$65536,3,FALSE)</f>
        <v>0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5"/>
      <c r="D612" s="171"/>
      <c r="E612" s="172"/>
      <c r="F612" s="39">
        <f>VLOOKUP(C612,'[2]Acha Air Sales Price List'!$B$1:$D$65536,3,FALSE)</f>
        <v>0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4"/>
      <c r="D613" s="171"/>
      <c r="E613" s="172"/>
      <c r="F613" s="39">
        <f>VLOOKUP(C613,'[2]Acha Air Sales Price List'!$B$1:$D$65536,3,FALSE)</f>
        <v>0</v>
      </c>
      <c r="G613" s="19">
        <f>ROUND(IF(ISBLANK(C613),0,VLOOKUP(C613,'[2]Acha Air Sales Price List'!$B$1:$X$65536,12,FALSE)*$L$14),2)</f>
        <v>0</v>
      </c>
      <c r="H613" s="20">
        <f t="shared" ref="H613:H667" si="14">ROUND(IF(ISNUMBER(B613), G613*B613, 0),5)</f>
        <v>0</v>
      </c>
      <c r="I613" s="12"/>
    </row>
    <row r="614" spans="1:9" ht="12.4" hidden="1" customHeight="1">
      <c r="A614" s="11"/>
      <c r="B614" s="1"/>
      <c r="C614" s="34"/>
      <c r="D614" s="171"/>
      <c r="E614" s="172"/>
      <c r="F614" s="39">
        <f>VLOOKUP(C614,'[2]Acha Air Sales Price List'!$B$1:$D$65536,3,FALSE)</f>
        <v>0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4"/>
      <c r="D615" s="171"/>
      <c r="E615" s="172"/>
      <c r="F615" s="39">
        <f>VLOOKUP(C615,'[2]Acha Air Sales Price List'!$B$1:$D$65536,3,FALSE)</f>
        <v>0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4"/>
      <c r="D616" s="171"/>
      <c r="E616" s="172"/>
      <c r="F616" s="39">
        <f>VLOOKUP(C616,'[2]Acha Air Sales Price List'!$B$1:$D$65536,3,FALSE)</f>
        <v>0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4"/>
      <c r="D617" s="171"/>
      <c r="E617" s="172"/>
      <c r="F617" s="39">
        <f>VLOOKUP(C617,'[2]Acha Air Sales Price List'!$B$1:$D$65536,3,FALSE)</f>
        <v>0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4"/>
      <c r="D618" s="171"/>
      <c r="E618" s="172"/>
      <c r="F618" s="39">
        <f>VLOOKUP(C618,'[2]Acha Air Sales Price List'!$B$1:$D$65536,3,FALSE)</f>
        <v>0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4"/>
      <c r="D619" s="171"/>
      <c r="E619" s="172"/>
      <c r="F619" s="39">
        <f>VLOOKUP(C619,'[2]Acha Air Sales Price List'!$B$1:$D$65536,3,FALSE)</f>
        <v>0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4"/>
      <c r="D620" s="171"/>
      <c r="E620" s="172"/>
      <c r="F620" s="39">
        <f>VLOOKUP(C620,'[2]Acha Air Sales Price List'!$B$1:$D$65536,3,FALSE)</f>
        <v>0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4"/>
      <c r="D621" s="171"/>
      <c r="E621" s="172"/>
      <c r="F621" s="39">
        <f>VLOOKUP(C621,'[2]Acha Air Sales Price List'!$B$1:$D$65536,3,FALSE)</f>
        <v>0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4"/>
      <c r="D622" s="171"/>
      <c r="E622" s="172"/>
      <c r="F622" s="39">
        <f>VLOOKUP(C622,'[2]Acha Air Sales Price List'!$B$1:$D$65536,3,FALSE)</f>
        <v>0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4"/>
      <c r="D623" s="171"/>
      <c r="E623" s="172"/>
      <c r="F623" s="39">
        <f>VLOOKUP(C623,'[2]Acha Air Sales Price List'!$B$1:$D$65536,3,FALSE)</f>
        <v>0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4"/>
      <c r="D624" s="171"/>
      <c r="E624" s="172"/>
      <c r="F624" s="39">
        <f>VLOOKUP(C624,'[2]Acha Air Sales Price List'!$B$1:$D$65536,3,FALSE)</f>
        <v>0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4"/>
      <c r="D625" s="171"/>
      <c r="E625" s="172"/>
      <c r="F625" s="39">
        <f>VLOOKUP(C625,'[2]Acha Air Sales Price List'!$B$1:$D$65536,3,FALSE)</f>
        <v>0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4"/>
      <c r="D626" s="171"/>
      <c r="E626" s="172"/>
      <c r="F626" s="39">
        <f>VLOOKUP(C626,'[2]Acha Air Sales Price List'!$B$1:$D$65536,3,FALSE)</f>
        <v>0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4"/>
      <c r="D627" s="171"/>
      <c r="E627" s="172"/>
      <c r="F627" s="39">
        <f>VLOOKUP(C627,'[2]Acha Air Sales Price List'!$B$1:$D$65536,3,FALSE)</f>
        <v>0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5"/>
      <c r="D628" s="171"/>
      <c r="E628" s="172"/>
      <c r="F628" s="39">
        <f>VLOOKUP(C628,'[2]Acha Air Sales Price List'!$B$1:$D$65536,3,FALSE)</f>
        <v>0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5"/>
      <c r="D629" s="171"/>
      <c r="E629" s="172"/>
      <c r="F629" s="39">
        <f>VLOOKUP(C629,'[2]Acha Air Sales Price List'!$B$1:$D$65536,3,FALSE)</f>
        <v>0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4"/>
      <c r="D630" s="171"/>
      <c r="E630" s="172"/>
      <c r="F630" s="39">
        <f>VLOOKUP(C630,'[2]Acha Air Sales Price List'!$B$1:$D$65536,3,FALSE)</f>
        <v>0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4"/>
      <c r="D631" s="171"/>
      <c r="E631" s="172"/>
      <c r="F631" s="39">
        <f>VLOOKUP(C631,'[2]Acha Air Sales Price List'!$B$1:$D$65536,3,FALSE)</f>
        <v>0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4"/>
      <c r="D632" s="171"/>
      <c r="E632" s="172"/>
      <c r="F632" s="39">
        <f>VLOOKUP(C632,'[2]Acha Air Sales Price List'!$B$1:$D$65536,3,FALSE)</f>
        <v>0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4"/>
      <c r="D633" s="171"/>
      <c r="E633" s="172"/>
      <c r="F633" s="39">
        <f>VLOOKUP(C633,'[2]Acha Air Sales Price List'!$B$1:$D$65536,3,FALSE)</f>
        <v>0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4"/>
      <c r="D634" s="171"/>
      <c r="E634" s="172"/>
      <c r="F634" s="39">
        <f>VLOOKUP(C634,'[2]Acha Air Sales Price List'!$B$1:$D$65536,3,FALSE)</f>
        <v>0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4"/>
      <c r="D635" s="171"/>
      <c r="E635" s="172"/>
      <c r="F635" s="39">
        <f>VLOOKUP(C635,'[2]Acha Air Sales Price List'!$B$1:$D$65536,3,FALSE)</f>
        <v>0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4"/>
      <c r="D636" s="171"/>
      <c r="E636" s="172"/>
      <c r="F636" s="39">
        <f>VLOOKUP(C636,'[2]Acha Air Sales Price List'!$B$1:$D$65536,3,FALSE)</f>
        <v>0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4"/>
      <c r="D637" s="171"/>
      <c r="E637" s="172"/>
      <c r="F637" s="39">
        <f>VLOOKUP(C637,'[2]Acha Air Sales Price List'!$B$1:$D$65536,3,FALSE)</f>
        <v>0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4"/>
      <c r="D638" s="171"/>
      <c r="E638" s="172"/>
      <c r="F638" s="39">
        <f>VLOOKUP(C638,'[2]Acha Air Sales Price List'!$B$1:$D$65536,3,FALSE)</f>
        <v>0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4"/>
      <c r="D639" s="171"/>
      <c r="E639" s="172"/>
      <c r="F639" s="39">
        <f>VLOOKUP(C639,'[2]Acha Air Sales Price List'!$B$1:$D$65536,3,FALSE)</f>
        <v>0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5"/>
      <c r="D640" s="171"/>
      <c r="E640" s="172"/>
      <c r="F640" s="39">
        <f>VLOOKUP(C640,'[2]Acha Air Sales Price List'!$B$1:$D$65536,3,FALSE)</f>
        <v>0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" hidden="1" customHeight="1">
      <c r="A641" s="11"/>
      <c r="B641" s="1"/>
      <c r="C641" s="34"/>
      <c r="D641" s="171"/>
      <c r="E641" s="172"/>
      <c r="F641" s="39">
        <f>VLOOKUP(C641,'[2]Acha Air Sales Price List'!$B$1:$D$65536,3,FALSE)</f>
        <v>0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.4" hidden="1" customHeight="1">
      <c r="A642" s="11"/>
      <c r="B642" s="1"/>
      <c r="C642" s="34"/>
      <c r="D642" s="171"/>
      <c r="E642" s="172"/>
      <c r="F642" s="39">
        <f>VLOOKUP(C642,'[2]Acha Air Sales Price List'!$B$1:$D$65536,3,FALSE)</f>
        <v>0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4"/>
      <c r="D643" s="171"/>
      <c r="E643" s="172"/>
      <c r="F643" s="39">
        <f>VLOOKUP(C643,'[2]Acha Air Sales Price List'!$B$1:$D$65536,3,FALSE)</f>
        <v>0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4"/>
      <c r="D644" s="171"/>
      <c r="E644" s="172"/>
      <c r="F644" s="39">
        <f>VLOOKUP(C644,'[2]Acha Air Sales Price List'!$B$1:$D$65536,3,FALSE)</f>
        <v>0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.4" hidden="1" customHeight="1">
      <c r="A645" s="11"/>
      <c r="B645" s="1"/>
      <c r="C645" s="34"/>
      <c r="D645" s="171"/>
      <c r="E645" s="172"/>
      <c r="F645" s="39">
        <f>VLOOKUP(C645,'[2]Acha Air Sales Price List'!$B$1:$D$65536,3,FALSE)</f>
        <v>0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4"/>
      <c r="D646" s="171"/>
      <c r="E646" s="172"/>
      <c r="F646" s="39">
        <f>VLOOKUP(C646,'[2]Acha Air Sales Price List'!$B$1:$D$65536,3,FALSE)</f>
        <v>0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4"/>
      <c r="D647" s="171"/>
      <c r="E647" s="172"/>
      <c r="F647" s="39">
        <f>VLOOKUP(C647,'[2]Acha Air Sales Price List'!$B$1:$D$65536,3,FALSE)</f>
        <v>0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.4" hidden="1" customHeight="1">
      <c r="A648" s="11"/>
      <c r="B648" s="1"/>
      <c r="C648" s="34"/>
      <c r="D648" s="171"/>
      <c r="E648" s="172"/>
      <c r="F648" s="39">
        <f>VLOOKUP(C648,'[2]Acha Air Sales Price List'!$B$1:$D$65536,3,FALSE)</f>
        <v>0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4"/>
      <c r="D649" s="171"/>
      <c r="E649" s="172"/>
      <c r="F649" s="39">
        <f>VLOOKUP(C649,'[2]Acha Air Sales Price List'!$B$1:$D$65536,3,FALSE)</f>
        <v>0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4"/>
      <c r="D650" s="171"/>
      <c r="E650" s="172"/>
      <c r="F650" s="39">
        <f>VLOOKUP(C650,'[2]Acha Air Sales Price List'!$B$1:$D$65536,3,FALSE)</f>
        <v>0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4"/>
      <c r="D651" s="171"/>
      <c r="E651" s="172"/>
      <c r="F651" s="39">
        <f>VLOOKUP(C651,'[2]Acha Air Sales Price List'!$B$1:$D$65536,3,FALSE)</f>
        <v>0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4"/>
      <c r="D652" s="171"/>
      <c r="E652" s="172"/>
      <c r="F652" s="39">
        <f>VLOOKUP(C652,'[2]Acha Air Sales Price List'!$B$1:$D$65536,3,FALSE)</f>
        <v>0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4"/>
      <c r="D653" s="171"/>
      <c r="E653" s="172"/>
      <c r="F653" s="39">
        <f>VLOOKUP(C653,'[2]Acha Air Sales Price List'!$B$1:$D$65536,3,FALSE)</f>
        <v>0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4"/>
      <c r="D654" s="171"/>
      <c r="E654" s="172"/>
      <c r="F654" s="39">
        <f>VLOOKUP(C654,'[2]Acha Air Sales Price List'!$B$1:$D$65536,3,FALSE)</f>
        <v>0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4"/>
      <c r="D655" s="171"/>
      <c r="E655" s="172"/>
      <c r="F655" s="39">
        <f>VLOOKUP(C655,'[2]Acha Air Sales Price List'!$B$1:$D$65536,3,FALSE)</f>
        <v>0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4"/>
      <c r="D656" s="171"/>
      <c r="E656" s="172"/>
      <c r="F656" s="39">
        <f>VLOOKUP(C656,'[2]Acha Air Sales Price List'!$B$1:$D$65536,3,FALSE)</f>
        <v>0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4"/>
      <c r="D657" s="171"/>
      <c r="E657" s="172"/>
      <c r="F657" s="39">
        <f>VLOOKUP(C657,'[2]Acha Air Sales Price List'!$B$1:$D$65536,3,FALSE)</f>
        <v>0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4"/>
      <c r="D658" s="171"/>
      <c r="E658" s="172"/>
      <c r="F658" s="39">
        <f>VLOOKUP(C658,'[2]Acha Air Sales Price List'!$B$1:$D$65536,3,FALSE)</f>
        <v>0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4"/>
      <c r="D659" s="171"/>
      <c r="E659" s="172"/>
      <c r="F659" s="39">
        <f>VLOOKUP(C659,'[2]Acha Air Sales Price List'!$B$1:$D$65536,3,FALSE)</f>
        <v>0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4"/>
      <c r="D660" s="171"/>
      <c r="E660" s="172"/>
      <c r="F660" s="39">
        <f>VLOOKUP(C660,'[2]Acha Air Sales Price List'!$B$1:$D$65536,3,FALSE)</f>
        <v>0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4"/>
      <c r="D661" s="171"/>
      <c r="E661" s="172"/>
      <c r="F661" s="39">
        <f>VLOOKUP(C661,'[2]Acha Air Sales Price List'!$B$1:$D$65536,3,FALSE)</f>
        <v>0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4"/>
      <c r="D662" s="171"/>
      <c r="E662" s="172"/>
      <c r="F662" s="39">
        <f>VLOOKUP(C662,'[2]Acha Air Sales Price List'!$B$1:$D$65536,3,FALSE)</f>
        <v>0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4"/>
      <c r="D663" s="171"/>
      <c r="E663" s="172"/>
      <c r="F663" s="39">
        <f>VLOOKUP(C663,'[2]Acha Air Sales Price List'!$B$1:$D$65536,3,FALSE)</f>
        <v>0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4"/>
      <c r="D664" s="171"/>
      <c r="E664" s="172"/>
      <c r="F664" s="39">
        <f>VLOOKUP(C664,'[2]Acha Air Sales Price List'!$B$1:$D$65536,3,FALSE)</f>
        <v>0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4"/>
      <c r="D665" s="171"/>
      <c r="E665" s="172"/>
      <c r="F665" s="39">
        <f>VLOOKUP(C665,'[2]Acha Air Sales Price List'!$B$1:$D$65536,3,FALSE)</f>
        <v>0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4"/>
      <c r="D666" s="171"/>
      <c r="E666" s="172"/>
      <c r="F666" s="39">
        <f>VLOOKUP(C666,'[2]Acha Air Sales Price List'!$B$1:$D$65536,3,FALSE)</f>
        <v>0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4"/>
      <c r="D667" s="171"/>
      <c r="E667" s="172"/>
      <c r="F667" s="39">
        <f>VLOOKUP(C667,'[2]Acha Air Sales Price List'!$B$1:$D$65536,3,FALSE)</f>
        <v>0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5"/>
      <c r="D668" s="171"/>
      <c r="E668" s="172"/>
      <c r="F668" s="39">
        <f>VLOOKUP(C668,'[2]Acha Air Sales Price List'!$B$1:$D$65536,3,FALSE)</f>
        <v>0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4"/>
      <c r="D669" s="171"/>
      <c r="E669" s="172"/>
      <c r="F669" s="39">
        <f>VLOOKUP(C669,'[2]Acha Air Sales Price List'!$B$1:$D$65536,3,FALSE)</f>
        <v>0</v>
      </c>
      <c r="G669" s="19">
        <f>ROUND(IF(ISBLANK(C669),0,VLOOKUP(C669,'[2]Acha Air Sales Price List'!$B$1:$X$65536,12,FALSE)*$L$14),2)</f>
        <v>0</v>
      </c>
      <c r="H669" s="20">
        <f t="shared" ref="H669:H719" si="15">ROUND(IF(ISNUMBER(B669), G669*B669, 0),5)</f>
        <v>0</v>
      </c>
      <c r="I669" s="12"/>
    </row>
    <row r="670" spans="1:9" ht="12.4" hidden="1" customHeight="1">
      <c r="A670" s="11"/>
      <c r="B670" s="1"/>
      <c r="C670" s="34"/>
      <c r="D670" s="171"/>
      <c r="E670" s="172"/>
      <c r="F670" s="39">
        <f>VLOOKUP(C670,'[2]Acha Air Sales Price List'!$B$1:$D$65536,3,FALSE)</f>
        <v>0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4"/>
      <c r="D671" s="171"/>
      <c r="E671" s="172"/>
      <c r="F671" s="39">
        <f>VLOOKUP(C671,'[2]Acha Air Sales Price List'!$B$1:$D$65536,3,FALSE)</f>
        <v>0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4"/>
      <c r="D672" s="171"/>
      <c r="E672" s="172"/>
      <c r="F672" s="39">
        <f>VLOOKUP(C672,'[2]Acha Air Sales Price List'!$B$1:$D$65536,3,FALSE)</f>
        <v>0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4"/>
      <c r="D673" s="171"/>
      <c r="E673" s="172"/>
      <c r="F673" s="39">
        <f>VLOOKUP(C673,'[2]Acha Air Sales Price List'!$B$1:$D$65536,3,FALSE)</f>
        <v>0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4"/>
      <c r="D674" s="171"/>
      <c r="E674" s="172"/>
      <c r="F674" s="39">
        <f>VLOOKUP(C674,'[2]Acha Air Sales Price List'!$B$1:$D$65536,3,FALSE)</f>
        <v>0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4"/>
      <c r="D675" s="171"/>
      <c r="E675" s="172"/>
      <c r="F675" s="39">
        <f>VLOOKUP(C675,'[2]Acha Air Sales Price List'!$B$1:$D$65536,3,FALSE)</f>
        <v>0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4"/>
      <c r="D676" s="171"/>
      <c r="E676" s="172"/>
      <c r="F676" s="39">
        <f>VLOOKUP(C676,'[2]Acha Air Sales Price List'!$B$1:$D$65536,3,FALSE)</f>
        <v>0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4"/>
      <c r="D677" s="171"/>
      <c r="E677" s="172"/>
      <c r="F677" s="39">
        <f>VLOOKUP(C677,'[2]Acha Air Sales Price List'!$B$1:$D$65536,3,FALSE)</f>
        <v>0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4"/>
      <c r="D678" s="171"/>
      <c r="E678" s="172"/>
      <c r="F678" s="39">
        <f>VLOOKUP(C678,'[2]Acha Air Sales Price List'!$B$1:$D$65536,3,FALSE)</f>
        <v>0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4"/>
      <c r="D679" s="171"/>
      <c r="E679" s="172"/>
      <c r="F679" s="39">
        <f>VLOOKUP(C679,'[2]Acha Air Sales Price List'!$B$1:$D$65536,3,FALSE)</f>
        <v>0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4"/>
      <c r="D680" s="171"/>
      <c r="E680" s="172"/>
      <c r="F680" s="39">
        <f>VLOOKUP(C680,'[2]Acha Air Sales Price List'!$B$1:$D$65536,3,FALSE)</f>
        <v>0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4"/>
      <c r="D681" s="171"/>
      <c r="E681" s="172"/>
      <c r="F681" s="39">
        <f>VLOOKUP(C681,'[2]Acha Air Sales Price List'!$B$1:$D$65536,3,FALSE)</f>
        <v>0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4"/>
      <c r="D682" s="171"/>
      <c r="E682" s="172"/>
      <c r="F682" s="39">
        <f>VLOOKUP(C682,'[2]Acha Air Sales Price List'!$B$1:$D$65536,3,FALSE)</f>
        <v>0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4"/>
      <c r="D683" s="171"/>
      <c r="E683" s="172"/>
      <c r="F683" s="39">
        <f>VLOOKUP(C683,'[2]Acha Air Sales Price List'!$B$1:$D$65536,3,FALSE)</f>
        <v>0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4"/>
      <c r="D684" s="171"/>
      <c r="E684" s="172"/>
      <c r="F684" s="39">
        <f>VLOOKUP(C684,'[2]Acha Air Sales Price List'!$B$1:$D$65536,3,FALSE)</f>
        <v>0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4"/>
      <c r="D685" s="171"/>
      <c r="E685" s="172"/>
      <c r="F685" s="39">
        <f>VLOOKUP(C685,'[2]Acha Air Sales Price List'!$B$1:$D$65536,3,FALSE)</f>
        <v>0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4"/>
      <c r="D686" s="171"/>
      <c r="E686" s="172"/>
      <c r="F686" s="39">
        <f>VLOOKUP(C686,'[2]Acha Air Sales Price List'!$B$1:$D$65536,3,FALSE)</f>
        <v>0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4"/>
      <c r="D687" s="171"/>
      <c r="E687" s="172"/>
      <c r="F687" s="39">
        <f>VLOOKUP(C687,'[2]Acha Air Sales Price List'!$B$1:$D$65536,3,FALSE)</f>
        <v>0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4"/>
      <c r="D688" s="171"/>
      <c r="E688" s="172"/>
      <c r="F688" s="39">
        <f>VLOOKUP(C688,'[2]Acha Air Sales Price List'!$B$1:$D$65536,3,FALSE)</f>
        <v>0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4"/>
      <c r="D689" s="171"/>
      <c r="E689" s="172"/>
      <c r="F689" s="39">
        <f>VLOOKUP(C689,'[2]Acha Air Sales Price List'!$B$1:$D$65536,3,FALSE)</f>
        <v>0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4"/>
      <c r="D690" s="171"/>
      <c r="E690" s="172"/>
      <c r="F690" s="39">
        <f>VLOOKUP(C690,'[2]Acha Air Sales Price List'!$B$1:$D$65536,3,FALSE)</f>
        <v>0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4"/>
      <c r="D691" s="171"/>
      <c r="E691" s="172"/>
      <c r="F691" s="39">
        <f>VLOOKUP(C691,'[2]Acha Air Sales Price List'!$B$1:$D$65536,3,FALSE)</f>
        <v>0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5"/>
      <c r="D692" s="171"/>
      <c r="E692" s="172"/>
      <c r="F692" s="39">
        <f>VLOOKUP(C692,'[2]Acha Air Sales Price List'!$B$1:$D$65536,3,FALSE)</f>
        <v>0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" hidden="1" customHeight="1">
      <c r="A693" s="11"/>
      <c r="B693" s="1"/>
      <c r="C693" s="34"/>
      <c r="D693" s="171"/>
      <c r="E693" s="172"/>
      <c r="F693" s="39">
        <f>VLOOKUP(C693,'[2]Acha Air Sales Price List'!$B$1:$D$65536,3,FALSE)</f>
        <v>0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.4" hidden="1" customHeight="1">
      <c r="A694" s="11"/>
      <c r="B694" s="1"/>
      <c r="C694" s="34"/>
      <c r="D694" s="171"/>
      <c r="E694" s="172"/>
      <c r="F694" s="39">
        <f>VLOOKUP(C694,'[2]Acha Air Sales Price List'!$B$1:$D$65536,3,FALSE)</f>
        <v>0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4"/>
      <c r="D695" s="171"/>
      <c r="E695" s="172"/>
      <c r="F695" s="39">
        <f>VLOOKUP(C695,'[2]Acha Air Sales Price List'!$B$1:$D$65536,3,FALSE)</f>
        <v>0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4"/>
      <c r="D696" s="171"/>
      <c r="E696" s="172"/>
      <c r="F696" s="39">
        <f>VLOOKUP(C696,'[2]Acha Air Sales Price List'!$B$1:$D$65536,3,FALSE)</f>
        <v>0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.4" hidden="1" customHeight="1">
      <c r="A697" s="11"/>
      <c r="B697" s="1"/>
      <c r="C697" s="34"/>
      <c r="D697" s="171"/>
      <c r="E697" s="172"/>
      <c r="F697" s="39">
        <f>VLOOKUP(C697,'[2]Acha Air Sales Price List'!$B$1:$D$65536,3,FALSE)</f>
        <v>0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4"/>
      <c r="D698" s="171"/>
      <c r="E698" s="172"/>
      <c r="F698" s="39">
        <f>VLOOKUP(C698,'[2]Acha Air Sales Price List'!$B$1:$D$65536,3,FALSE)</f>
        <v>0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4"/>
      <c r="D699" s="171"/>
      <c r="E699" s="172"/>
      <c r="F699" s="39">
        <f>VLOOKUP(C699,'[2]Acha Air Sales Price List'!$B$1:$D$65536,3,FALSE)</f>
        <v>0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4"/>
      <c r="D700" s="171"/>
      <c r="E700" s="172"/>
      <c r="F700" s="39">
        <f>VLOOKUP(C700,'[2]Acha Air Sales Price List'!$B$1:$D$65536,3,FALSE)</f>
        <v>0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4"/>
      <c r="D701" s="171"/>
      <c r="E701" s="172"/>
      <c r="F701" s="39">
        <f>VLOOKUP(C701,'[2]Acha Air Sales Price List'!$B$1:$D$65536,3,FALSE)</f>
        <v>0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4"/>
      <c r="D702" s="171"/>
      <c r="E702" s="172"/>
      <c r="F702" s="39">
        <f>VLOOKUP(C702,'[2]Acha Air Sales Price List'!$B$1:$D$65536,3,FALSE)</f>
        <v>0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4"/>
      <c r="D703" s="171"/>
      <c r="E703" s="172"/>
      <c r="F703" s="39">
        <f>VLOOKUP(C703,'[2]Acha Air Sales Price List'!$B$1:$D$65536,3,FALSE)</f>
        <v>0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4"/>
      <c r="D704" s="171"/>
      <c r="E704" s="172"/>
      <c r="F704" s="39">
        <f>VLOOKUP(C704,'[2]Acha Air Sales Price List'!$B$1:$D$65536,3,FALSE)</f>
        <v>0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4"/>
      <c r="D705" s="171"/>
      <c r="E705" s="172"/>
      <c r="F705" s="39">
        <f>VLOOKUP(C705,'[2]Acha Air Sales Price List'!$B$1:$D$65536,3,FALSE)</f>
        <v>0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4"/>
      <c r="D706" s="171"/>
      <c r="E706" s="172"/>
      <c r="F706" s="39">
        <f>VLOOKUP(C706,'[2]Acha Air Sales Price List'!$B$1:$D$65536,3,FALSE)</f>
        <v>0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4"/>
      <c r="D707" s="171"/>
      <c r="E707" s="172"/>
      <c r="F707" s="39">
        <f>VLOOKUP(C707,'[2]Acha Air Sales Price List'!$B$1:$D$65536,3,FALSE)</f>
        <v>0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4"/>
      <c r="D708" s="171"/>
      <c r="E708" s="172"/>
      <c r="F708" s="39">
        <f>VLOOKUP(C708,'[2]Acha Air Sales Price List'!$B$1:$D$65536,3,FALSE)</f>
        <v>0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4"/>
      <c r="D709" s="171"/>
      <c r="E709" s="172"/>
      <c r="F709" s="39">
        <f>VLOOKUP(C709,'[2]Acha Air Sales Price List'!$B$1:$D$65536,3,FALSE)</f>
        <v>0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4"/>
      <c r="D710" s="171"/>
      <c r="E710" s="172"/>
      <c r="F710" s="39">
        <f>VLOOKUP(C710,'[2]Acha Air Sales Price List'!$B$1:$D$65536,3,FALSE)</f>
        <v>0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4"/>
      <c r="D711" s="171"/>
      <c r="E711" s="172"/>
      <c r="F711" s="39">
        <f>VLOOKUP(C711,'[2]Acha Air Sales Price List'!$B$1:$D$65536,3,FALSE)</f>
        <v>0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4"/>
      <c r="D712" s="171"/>
      <c r="E712" s="172"/>
      <c r="F712" s="39">
        <f>VLOOKUP(C712,'[2]Acha Air Sales Price List'!$B$1:$D$65536,3,FALSE)</f>
        <v>0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4"/>
      <c r="D713" s="171"/>
      <c r="E713" s="172"/>
      <c r="F713" s="39">
        <f>VLOOKUP(C713,'[2]Acha Air Sales Price List'!$B$1:$D$65536,3,FALSE)</f>
        <v>0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4"/>
      <c r="D714" s="171"/>
      <c r="E714" s="172"/>
      <c r="F714" s="39">
        <f>VLOOKUP(C714,'[2]Acha Air Sales Price List'!$B$1:$D$65536,3,FALSE)</f>
        <v>0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4"/>
      <c r="D715" s="171"/>
      <c r="E715" s="172"/>
      <c r="F715" s="39">
        <f>VLOOKUP(C715,'[2]Acha Air Sales Price List'!$B$1:$D$65536,3,FALSE)</f>
        <v>0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4"/>
      <c r="D716" s="171"/>
      <c r="E716" s="172"/>
      <c r="F716" s="39">
        <f>VLOOKUP(C716,'[2]Acha Air Sales Price List'!$B$1:$D$65536,3,FALSE)</f>
        <v>0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4"/>
      <c r="D717" s="171"/>
      <c r="E717" s="172"/>
      <c r="F717" s="39">
        <f>VLOOKUP(C717,'[2]Acha Air Sales Price List'!$B$1:$D$65536,3,FALSE)</f>
        <v>0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4"/>
      <c r="D718" s="171"/>
      <c r="E718" s="172"/>
      <c r="F718" s="39">
        <f>VLOOKUP(C718,'[2]Acha Air Sales Price List'!$B$1:$D$65536,3,FALSE)</f>
        <v>0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4"/>
      <c r="D719" s="171"/>
      <c r="E719" s="172"/>
      <c r="F719" s="39">
        <f>VLOOKUP(C719,'[2]Acha Air Sales Price List'!$B$1:$D$65536,3,FALSE)</f>
        <v>0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5"/>
      <c r="D720" s="171"/>
      <c r="E720" s="172"/>
      <c r="F720" s="39">
        <f>VLOOKUP(C720,'[2]Acha Air Sales Price List'!$B$1:$D$65536,3,FALSE)</f>
        <v>0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4"/>
      <c r="D721" s="171"/>
      <c r="E721" s="172"/>
      <c r="F721" s="39">
        <f>VLOOKUP(C721,'[2]Acha Air Sales Price List'!$B$1:$D$65536,3,FALSE)</f>
        <v>0</v>
      </c>
      <c r="G721" s="19">
        <f>ROUND(IF(ISBLANK(C721),0,VLOOKUP(C721,'[2]Acha Air Sales Price List'!$B$1:$X$65536,12,FALSE)*$L$14),2)</f>
        <v>0</v>
      </c>
      <c r="H721" s="20">
        <f t="shared" ref="H721:H737" si="16">ROUND(IF(ISNUMBER(B721), G721*B721, 0),5)</f>
        <v>0</v>
      </c>
      <c r="I721" s="12"/>
    </row>
    <row r="722" spans="1:9" ht="12.4" hidden="1" customHeight="1">
      <c r="A722" s="11"/>
      <c r="B722" s="1"/>
      <c r="C722" s="34"/>
      <c r="D722" s="171"/>
      <c r="E722" s="172"/>
      <c r="F722" s="39">
        <f>VLOOKUP(C722,'[2]Acha Air Sales Price List'!$B$1:$D$65536,3,FALSE)</f>
        <v>0</v>
      </c>
      <c r="G722" s="19">
        <f>ROUND(IF(ISBLANK(C722),0,VLOOKUP(C722,'[2]Acha Air Sales Price List'!$B$1:$X$65536,12,FALSE)*$L$14),2)</f>
        <v>0</v>
      </c>
      <c r="H722" s="20">
        <f t="shared" si="16"/>
        <v>0</v>
      </c>
      <c r="I722" s="12"/>
    </row>
    <row r="723" spans="1:9" ht="12.4" hidden="1" customHeight="1">
      <c r="A723" s="11"/>
      <c r="B723" s="1"/>
      <c r="C723" s="34"/>
      <c r="D723" s="171"/>
      <c r="E723" s="172"/>
      <c r="F723" s="39">
        <f>VLOOKUP(C723,'[2]Acha Air Sales Price List'!$B$1:$D$65536,3,FALSE)</f>
        <v>0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4"/>
      <c r="D724" s="171"/>
      <c r="E724" s="172"/>
      <c r="F724" s="39">
        <f>VLOOKUP(C724,'[2]Acha Air Sales Price List'!$B$1:$D$65536,3,FALSE)</f>
        <v>0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4"/>
      <c r="D725" s="171"/>
      <c r="E725" s="172"/>
      <c r="F725" s="39">
        <f>VLOOKUP(C725,'[2]Acha Air Sales Price List'!$B$1:$D$65536,3,FALSE)</f>
        <v>0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4"/>
      <c r="D726" s="171"/>
      <c r="E726" s="172"/>
      <c r="F726" s="39">
        <f>VLOOKUP(C726,'[2]Acha Air Sales Price List'!$B$1:$D$65536,3,FALSE)</f>
        <v>0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4"/>
      <c r="D727" s="171"/>
      <c r="E727" s="172"/>
      <c r="F727" s="39">
        <f>VLOOKUP(C727,'[2]Acha Air Sales Price List'!$B$1:$D$65536,3,FALSE)</f>
        <v>0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4"/>
      <c r="D728" s="171"/>
      <c r="E728" s="172"/>
      <c r="F728" s="39">
        <f>VLOOKUP(C728,'[2]Acha Air Sales Price List'!$B$1:$D$65536,3,FALSE)</f>
        <v>0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4"/>
      <c r="D729" s="171"/>
      <c r="E729" s="172"/>
      <c r="F729" s="39">
        <f>VLOOKUP(C729,'[2]Acha Air Sales Price List'!$B$1:$D$65536,3,FALSE)</f>
        <v>0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4"/>
      <c r="D730" s="171"/>
      <c r="E730" s="172"/>
      <c r="F730" s="39">
        <f>VLOOKUP(C730,'[2]Acha Air Sales Price List'!$B$1:$D$65536,3,FALSE)</f>
        <v>0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4"/>
      <c r="D731" s="171"/>
      <c r="E731" s="172"/>
      <c r="F731" s="39">
        <f>VLOOKUP(C731,'[2]Acha Air Sales Price List'!$B$1:$D$65536,3,FALSE)</f>
        <v>0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4"/>
      <c r="D732" s="171"/>
      <c r="E732" s="172"/>
      <c r="F732" s="39">
        <f>VLOOKUP(C732,'[2]Acha Air Sales Price List'!$B$1:$D$65536,3,FALSE)</f>
        <v>0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4"/>
      <c r="D733" s="171"/>
      <c r="E733" s="172"/>
      <c r="F733" s="39">
        <f>VLOOKUP(C733,'[2]Acha Air Sales Price List'!$B$1:$D$65536,3,FALSE)</f>
        <v>0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4"/>
      <c r="D734" s="171"/>
      <c r="E734" s="172"/>
      <c r="F734" s="39">
        <f>VLOOKUP(C734,'[2]Acha Air Sales Price List'!$B$1:$D$65536,3,FALSE)</f>
        <v>0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4"/>
      <c r="D735" s="171"/>
      <c r="E735" s="172"/>
      <c r="F735" s="39">
        <f>VLOOKUP(C735,'[2]Acha Air Sales Price List'!$B$1:$D$65536,3,FALSE)</f>
        <v>0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5"/>
      <c r="D736" s="171"/>
      <c r="E736" s="172"/>
      <c r="F736" s="39">
        <f>VLOOKUP(C736,'[2]Acha Air Sales Price List'!$B$1:$D$65536,3,FALSE)</f>
        <v>0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5"/>
      <c r="D737" s="171"/>
      <c r="E737" s="172"/>
      <c r="F737" s="39">
        <f>VLOOKUP(C737,'[2]Acha Air Sales Price List'!$B$1:$D$65536,3,FALSE)</f>
        <v>0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4"/>
      <c r="D738" s="171"/>
      <c r="E738" s="172"/>
      <c r="F738" s="39">
        <f>VLOOKUP(C738,'[2]Acha Air Sales Price List'!$B$1:$D$65536,3,FALSE)</f>
        <v>0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4"/>
      <c r="D739" s="171"/>
      <c r="E739" s="172"/>
      <c r="F739" s="39">
        <f>VLOOKUP(C739,'[2]Acha Air Sales Price List'!$B$1:$D$65536,3,FALSE)</f>
        <v>0</v>
      </c>
      <c r="G739" s="19">
        <f>ROUND(IF(ISBLANK(C739),0,VLOOKUP(C739,'[2]Acha Air Sales Price List'!$B$1:$X$65536,12,FALSE)*$L$14),2)</f>
        <v>0</v>
      </c>
      <c r="H739" s="20">
        <f t="shared" ref="H739:H764" si="17">ROUND(IF(ISNUMBER(B739), G739*B739, 0),5)</f>
        <v>0</v>
      </c>
      <c r="I739" s="12"/>
    </row>
    <row r="740" spans="1:9" ht="12.4" hidden="1" customHeight="1">
      <c r="A740" s="11"/>
      <c r="B740" s="1"/>
      <c r="C740" s="34"/>
      <c r="D740" s="171"/>
      <c r="E740" s="172"/>
      <c r="F740" s="39">
        <f>VLOOKUP(C740,'[2]Acha Air Sales Price List'!$B$1:$D$65536,3,FALSE)</f>
        <v>0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4"/>
      <c r="D741" s="171"/>
      <c r="E741" s="172"/>
      <c r="F741" s="39">
        <f>VLOOKUP(C741,'[2]Acha Air Sales Price List'!$B$1:$D$65536,3,FALSE)</f>
        <v>0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4"/>
      <c r="D742" s="171"/>
      <c r="E742" s="172"/>
      <c r="F742" s="39">
        <f>VLOOKUP(C742,'[2]Acha Air Sales Price List'!$B$1:$D$65536,3,FALSE)</f>
        <v>0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4"/>
      <c r="D743" s="171"/>
      <c r="E743" s="172"/>
      <c r="F743" s="39">
        <f>VLOOKUP(C743,'[2]Acha Air Sales Price List'!$B$1:$D$65536,3,FALSE)</f>
        <v>0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4"/>
      <c r="D744" s="171"/>
      <c r="E744" s="172"/>
      <c r="F744" s="39">
        <f>VLOOKUP(C744,'[2]Acha Air Sales Price List'!$B$1:$D$65536,3,FALSE)</f>
        <v>0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4"/>
      <c r="D745" s="171"/>
      <c r="E745" s="172"/>
      <c r="F745" s="39">
        <f>VLOOKUP(C745,'[2]Acha Air Sales Price List'!$B$1:$D$65536,3,FALSE)</f>
        <v>0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4"/>
      <c r="D746" s="171"/>
      <c r="E746" s="172"/>
      <c r="F746" s="39">
        <f>VLOOKUP(C746,'[2]Acha Air Sales Price List'!$B$1:$D$65536,3,FALSE)</f>
        <v>0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4"/>
      <c r="D747" s="171"/>
      <c r="E747" s="172"/>
      <c r="F747" s="39">
        <f>VLOOKUP(C747,'[2]Acha Air Sales Price List'!$B$1:$D$65536,3,FALSE)</f>
        <v>0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4"/>
      <c r="D748" s="171"/>
      <c r="E748" s="172"/>
      <c r="F748" s="39">
        <f>VLOOKUP(C748,'[2]Acha Air Sales Price List'!$B$1:$D$65536,3,FALSE)</f>
        <v>0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5"/>
      <c r="D749" s="171"/>
      <c r="E749" s="172"/>
      <c r="F749" s="39">
        <f>VLOOKUP(C749,'[2]Acha Air Sales Price List'!$B$1:$D$65536,3,FALSE)</f>
        <v>0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" hidden="1" customHeight="1">
      <c r="A750" s="11"/>
      <c r="B750" s="1"/>
      <c r="C750" s="34"/>
      <c r="D750" s="171"/>
      <c r="E750" s="172"/>
      <c r="F750" s="39">
        <f>VLOOKUP(C750,'[2]Acha Air Sales Price List'!$B$1:$D$65536,3,FALSE)</f>
        <v>0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4"/>
      <c r="D751" s="171"/>
      <c r="E751" s="172"/>
      <c r="F751" s="39">
        <f>VLOOKUP(C751,'[2]Acha Air Sales Price List'!$B$1:$D$65536,3,FALSE)</f>
        <v>0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4"/>
      <c r="D752" s="171"/>
      <c r="E752" s="172"/>
      <c r="F752" s="39">
        <f>VLOOKUP(C752,'[2]Acha Air Sales Price List'!$B$1:$D$65536,3,FALSE)</f>
        <v>0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4"/>
      <c r="D753" s="171"/>
      <c r="E753" s="172"/>
      <c r="F753" s="39">
        <f>VLOOKUP(C753,'[2]Acha Air Sales Price List'!$B$1:$D$65536,3,FALSE)</f>
        <v>0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4"/>
      <c r="D754" s="171"/>
      <c r="E754" s="172"/>
      <c r="F754" s="39">
        <f>VLOOKUP(C754,'[2]Acha Air Sales Price List'!$B$1:$D$65536,3,FALSE)</f>
        <v>0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4"/>
      <c r="D755" s="171"/>
      <c r="E755" s="172"/>
      <c r="F755" s="39">
        <f>VLOOKUP(C755,'[2]Acha Air Sales Price List'!$B$1:$D$65536,3,FALSE)</f>
        <v>0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4"/>
      <c r="D756" s="171"/>
      <c r="E756" s="172"/>
      <c r="F756" s="39">
        <f>VLOOKUP(C756,'[2]Acha Air Sales Price List'!$B$1:$D$65536,3,FALSE)</f>
        <v>0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4"/>
      <c r="D757" s="171"/>
      <c r="E757" s="172"/>
      <c r="F757" s="39">
        <f>VLOOKUP(C757,'[2]Acha Air Sales Price List'!$B$1:$D$65536,3,FALSE)</f>
        <v>0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4"/>
      <c r="D758" s="171"/>
      <c r="E758" s="172"/>
      <c r="F758" s="39">
        <f>VLOOKUP(C758,'[2]Acha Air Sales Price List'!$B$1:$D$65536,3,FALSE)</f>
        <v>0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4"/>
      <c r="D759" s="171"/>
      <c r="E759" s="172"/>
      <c r="F759" s="39">
        <f>VLOOKUP(C759,'[2]Acha Air Sales Price List'!$B$1:$D$65536,3,FALSE)</f>
        <v>0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4"/>
      <c r="D760" s="171"/>
      <c r="E760" s="172"/>
      <c r="F760" s="39">
        <f>VLOOKUP(C760,'[2]Acha Air Sales Price List'!$B$1:$D$65536,3,FALSE)</f>
        <v>0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4"/>
      <c r="D761" s="171"/>
      <c r="E761" s="172"/>
      <c r="F761" s="39">
        <f>VLOOKUP(C761,'[2]Acha Air Sales Price List'!$B$1:$D$65536,3,FALSE)</f>
        <v>0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4"/>
      <c r="D762" s="171"/>
      <c r="E762" s="172"/>
      <c r="F762" s="39">
        <f>VLOOKUP(C762,'[2]Acha Air Sales Price List'!$B$1:$D$65536,3,FALSE)</f>
        <v>0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4"/>
      <c r="D763" s="171"/>
      <c r="E763" s="172"/>
      <c r="F763" s="39">
        <f>VLOOKUP(C763,'[2]Acha Air Sales Price List'!$B$1:$D$65536,3,FALSE)</f>
        <v>0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4"/>
      <c r="D764" s="171"/>
      <c r="E764" s="172"/>
      <c r="F764" s="39">
        <f>VLOOKUP(C764,'[2]Acha Air Sales Price List'!$B$1:$D$65536,3,FALSE)</f>
        <v>0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4"/>
      <c r="D765" s="171"/>
      <c r="E765" s="172"/>
      <c r="F765" s="39">
        <f>VLOOKUP(C765,'[2]Acha Air Sales Price List'!$B$1:$D$65536,3,FALSE)</f>
        <v>0</v>
      </c>
      <c r="G765" s="19">
        <f>ROUND(IF(ISBLANK(C765),0,VLOOKUP(C765,'[2]Acha Air Sales Price List'!$B$1:$X$65536,12,FALSE)*$L$14),2)</f>
        <v>0</v>
      </c>
      <c r="H765" s="20">
        <f t="shared" ref="H765:H776" si="18">ROUND(IF(ISNUMBER(B765), G765*B765, 0),5)</f>
        <v>0</v>
      </c>
      <c r="I765" s="12"/>
    </row>
    <row r="766" spans="1:9" ht="12.4" hidden="1" customHeight="1">
      <c r="A766" s="11"/>
      <c r="B766" s="1"/>
      <c r="C766" s="34"/>
      <c r="D766" s="171"/>
      <c r="E766" s="172"/>
      <c r="F766" s="39">
        <f>VLOOKUP(C766,'[2]Acha Air Sales Price List'!$B$1:$D$65536,3,FALSE)</f>
        <v>0</v>
      </c>
      <c r="G766" s="19">
        <f>ROUND(IF(ISBLANK(C766),0,VLOOKUP(C766,'[2]Acha Air Sales Price List'!$B$1:$X$65536,12,FALSE)*$L$14),2)</f>
        <v>0</v>
      </c>
      <c r="H766" s="20">
        <f t="shared" si="18"/>
        <v>0</v>
      </c>
      <c r="I766" s="12"/>
    </row>
    <row r="767" spans="1:9" ht="12.4" hidden="1" customHeight="1">
      <c r="A767" s="11"/>
      <c r="B767" s="1"/>
      <c r="C767" s="34"/>
      <c r="D767" s="171"/>
      <c r="E767" s="172"/>
      <c r="F767" s="39">
        <f>VLOOKUP(C767,'[2]Acha Air Sales Price List'!$B$1:$D$65536,3,FALSE)</f>
        <v>0</v>
      </c>
      <c r="G767" s="19">
        <f>ROUND(IF(ISBLANK(C767),0,VLOOKUP(C767,'[2]Acha Air Sales Price List'!$B$1:$X$65536,12,FALSE)*$L$14),2)</f>
        <v>0</v>
      </c>
      <c r="H767" s="20">
        <f t="shared" si="18"/>
        <v>0</v>
      </c>
      <c r="I767" s="12"/>
    </row>
    <row r="768" spans="1:9" ht="12.4" hidden="1" customHeight="1">
      <c r="A768" s="11"/>
      <c r="B768" s="1"/>
      <c r="C768" s="34"/>
      <c r="D768" s="171"/>
      <c r="E768" s="172"/>
      <c r="F768" s="39">
        <f>VLOOKUP(C768,'[2]Acha Air Sales Price List'!$B$1:$D$65536,3,FALSE)</f>
        <v>0</v>
      </c>
      <c r="G768" s="19">
        <f>ROUND(IF(ISBLANK(C768),0,VLOOKUP(C768,'[2]Acha Air Sales Price List'!$B$1:$X$65536,12,FALSE)*$L$14),2)</f>
        <v>0</v>
      </c>
      <c r="H768" s="20">
        <f t="shared" si="18"/>
        <v>0</v>
      </c>
      <c r="I768" s="12"/>
    </row>
    <row r="769" spans="1:9" ht="12.4" hidden="1" customHeight="1">
      <c r="A769" s="11"/>
      <c r="B769" s="1"/>
      <c r="C769" s="34"/>
      <c r="D769" s="171"/>
      <c r="E769" s="172"/>
      <c r="F769" s="39">
        <f>VLOOKUP(C769,'[2]Acha Air Sales Price List'!$B$1:$D$65536,3,FALSE)</f>
        <v>0</v>
      </c>
      <c r="G769" s="19">
        <f>ROUND(IF(ISBLANK(C769),0,VLOOKUP(C769,'[2]Acha Air Sales Price List'!$B$1:$X$65536,12,FALSE)*$L$14),2)</f>
        <v>0</v>
      </c>
      <c r="H769" s="20">
        <f t="shared" si="18"/>
        <v>0</v>
      </c>
      <c r="I769" s="12"/>
    </row>
    <row r="770" spans="1:9" ht="12.4" hidden="1" customHeight="1">
      <c r="A770" s="11"/>
      <c r="B770" s="1"/>
      <c r="C770" s="34"/>
      <c r="D770" s="171"/>
      <c r="E770" s="172"/>
      <c r="F770" s="39">
        <f>VLOOKUP(C770,'[2]Acha Air Sales Price List'!$B$1:$D$65536,3,FALSE)</f>
        <v>0</v>
      </c>
      <c r="G770" s="19">
        <f>ROUND(IF(ISBLANK(C770),0,VLOOKUP(C770,'[2]Acha Air Sales Price List'!$B$1:$X$65536,12,FALSE)*$L$14),2)</f>
        <v>0</v>
      </c>
      <c r="H770" s="20">
        <f t="shared" si="18"/>
        <v>0</v>
      </c>
      <c r="I770" s="12"/>
    </row>
    <row r="771" spans="1:9" ht="12.4" hidden="1" customHeight="1">
      <c r="A771" s="11"/>
      <c r="B771" s="1"/>
      <c r="C771" s="34"/>
      <c r="D771" s="171"/>
      <c r="E771" s="172"/>
      <c r="F771" s="39">
        <f>VLOOKUP(C771,'[2]Acha Air Sales Price List'!$B$1:$D$65536,3,FALSE)</f>
        <v>0</v>
      </c>
      <c r="G771" s="19">
        <f>ROUND(IF(ISBLANK(C771),0,VLOOKUP(C771,'[2]Acha Air Sales Price List'!$B$1:$X$65536,12,FALSE)*$L$14),2)</f>
        <v>0</v>
      </c>
      <c r="H771" s="20">
        <f t="shared" si="18"/>
        <v>0</v>
      </c>
      <c r="I771" s="12"/>
    </row>
    <row r="772" spans="1:9" ht="12.4" hidden="1" customHeight="1">
      <c r="A772" s="11"/>
      <c r="B772" s="1"/>
      <c r="C772" s="34"/>
      <c r="D772" s="171"/>
      <c r="E772" s="172"/>
      <c r="F772" s="39">
        <f>VLOOKUP(C772,'[2]Acha Air Sales Price List'!$B$1:$D$65536,3,FALSE)</f>
        <v>0</v>
      </c>
      <c r="G772" s="19">
        <f>ROUND(IF(ISBLANK(C772),0,VLOOKUP(C772,'[2]Acha Air Sales Price List'!$B$1:$X$65536,12,FALSE)*$L$14),2)</f>
        <v>0</v>
      </c>
      <c r="H772" s="20">
        <f t="shared" si="18"/>
        <v>0</v>
      </c>
      <c r="I772" s="12"/>
    </row>
    <row r="773" spans="1:9" ht="12.4" hidden="1" customHeight="1">
      <c r="A773" s="11"/>
      <c r="B773" s="1"/>
      <c r="C773" s="34"/>
      <c r="D773" s="171"/>
      <c r="E773" s="172"/>
      <c r="F773" s="39">
        <f>VLOOKUP(C773,'[2]Acha Air Sales Price List'!$B$1:$D$65536,3,FALSE)</f>
        <v>0</v>
      </c>
      <c r="G773" s="19">
        <f>ROUND(IF(ISBLANK(C773),0,VLOOKUP(C773,'[2]Acha Air Sales Price List'!$B$1:$X$65536,12,FALSE)*$L$14),2)</f>
        <v>0</v>
      </c>
      <c r="H773" s="20">
        <f t="shared" si="18"/>
        <v>0</v>
      </c>
      <c r="I773" s="12"/>
    </row>
    <row r="774" spans="1:9" ht="12.4" hidden="1" customHeight="1">
      <c r="A774" s="11"/>
      <c r="B774" s="1"/>
      <c r="C774" s="34"/>
      <c r="D774" s="171"/>
      <c r="E774" s="172"/>
      <c r="F774" s="39">
        <f>VLOOKUP(C774,'[2]Acha Air Sales Price List'!$B$1:$D$65536,3,FALSE)</f>
        <v>0</v>
      </c>
      <c r="G774" s="19">
        <f>ROUND(IF(ISBLANK(C774),0,VLOOKUP(C774,'[2]Acha Air Sales Price List'!$B$1:$X$65536,12,FALSE)*$L$14),2)</f>
        <v>0</v>
      </c>
      <c r="H774" s="20">
        <f t="shared" si="18"/>
        <v>0</v>
      </c>
      <c r="I774" s="12"/>
    </row>
    <row r="775" spans="1:9" ht="12.4" hidden="1" customHeight="1">
      <c r="A775" s="11"/>
      <c r="B775" s="1"/>
      <c r="C775" s="34"/>
      <c r="D775" s="171"/>
      <c r="E775" s="172"/>
      <c r="F775" s="39">
        <f>VLOOKUP(C775,'[2]Acha Air Sales Price List'!$B$1:$D$65536,3,FALSE)</f>
        <v>0</v>
      </c>
      <c r="G775" s="19">
        <f>ROUND(IF(ISBLANK(C775),0,VLOOKUP(C775,'[2]Acha Air Sales Price List'!$B$1:$X$65536,12,FALSE)*$L$14),2)</f>
        <v>0</v>
      </c>
      <c r="H775" s="20">
        <f t="shared" si="18"/>
        <v>0</v>
      </c>
      <c r="I775" s="12"/>
    </row>
    <row r="776" spans="1:9" ht="12.4" hidden="1" customHeight="1">
      <c r="A776" s="11"/>
      <c r="B776" s="1"/>
      <c r="C776" s="34"/>
      <c r="D776" s="171"/>
      <c r="E776" s="172"/>
      <c r="F776" s="39">
        <f>VLOOKUP(C776,'[2]Acha Air Sales Price List'!$B$1:$D$65536,3,FALSE)</f>
        <v>0</v>
      </c>
      <c r="G776" s="19">
        <f>ROUND(IF(ISBLANK(C776),0,VLOOKUP(C776,'[2]Acha Air Sales Price List'!$B$1:$X$65536,12,FALSE)*$L$14),2)</f>
        <v>0</v>
      </c>
      <c r="H776" s="20">
        <f t="shared" si="18"/>
        <v>0</v>
      </c>
      <c r="I776" s="12"/>
    </row>
    <row r="777" spans="1:9" ht="12.4" hidden="1" customHeight="1">
      <c r="A777" s="11"/>
      <c r="B777" s="1"/>
      <c r="C777" s="35"/>
      <c r="D777" s="171"/>
      <c r="E777" s="172"/>
      <c r="F777" s="39">
        <f>VLOOKUP(C777,'[2]Acha Air Sales Price List'!$B$1:$D$65536,3,FALSE)</f>
        <v>0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4"/>
      <c r="D778" s="171"/>
      <c r="E778" s="172"/>
      <c r="F778" s="39">
        <f>VLOOKUP(C778,'[2]Acha Air Sales Price List'!$B$1:$D$65536,3,FALSE)</f>
        <v>0</v>
      </c>
      <c r="G778" s="19">
        <f>ROUND(IF(ISBLANK(C778),0,VLOOKUP(C778,'[2]Acha Air Sales Price List'!$B$1:$X$65536,12,FALSE)*$L$14),2)</f>
        <v>0</v>
      </c>
      <c r="H778" s="20">
        <f t="shared" ref="H778:H785" si="19">ROUND(IF(ISNUMBER(B778), G778*B778, 0),5)</f>
        <v>0</v>
      </c>
      <c r="I778" s="12"/>
    </row>
    <row r="779" spans="1:9" ht="12.4" hidden="1" customHeight="1">
      <c r="A779" s="11"/>
      <c r="B779" s="1"/>
      <c r="C779" s="34"/>
      <c r="D779" s="171"/>
      <c r="E779" s="172"/>
      <c r="F779" s="39">
        <f>VLOOKUP(C779,'[2]Acha Air Sales Price List'!$B$1:$D$65536,3,FALSE)</f>
        <v>0</v>
      </c>
      <c r="G779" s="19">
        <f>ROUND(IF(ISBLANK(C779),0,VLOOKUP(C779,'[2]Acha Air Sales Price List'!$B$1:$X$65536,12,FALSE)*$L$14),2)</f>
        <v>0</v>
      </c>
      <c r="H779" s="20">
        <f t="shared" si="19"/>
        <v>0</v>
      </c>
      <c r="I779" s="12"/>
    </row>
    <row r="780" spans="1:9" ht="12.4" hidden="1" customHeight="1">
      <c r="A780" s="11"/>
      <c r="B780" s="1"/>
      <c r="C780" s="34"/>
      <c r="D780" s="171"/>
      <c r="E780" s="172"/>
      <c r="F780" s="39">
        <f>VLOOKUP(C780,'[2]Acha Air Sales Price List'!$B$1:$D$65536,3,FALSE)</f>
        <v>0</v>
      </c>
      <c r="G780" s="19">
        <f>ROUND(IF(ISBLANK(C780),0,VLOOKUP(C780,'[2]Acha Air Sales Price List'!$B$1:$X$65536,12,FALSE)*$L$14),2)</f>
        <v>0</v>
      </c>
      <c r="H780" s="20">
        <f t="shared" si="19"/>
        <v>0</v>
      </c>
      <c r="I780" s="12"/>
    </row>
    <row r="781" spans="1:9" ht="12.4" hidden="1" customHeight="1">
      <c r="A781" s="11"/>
      <c r="B781" s="1"/>
      <c r="C781" s="34"/>
      <c r="D781" s="171"/>
      <c r="E781" s="172"/>
      <c r="F781" s="39">
        <f>VLOOKUP(C781,'[2]Acha Air Sales Price List'!$B$1:$D$65536,3,FALSE)</f>
        <v>0</v>
      </c>
      <c r="G781" s="19">
        <f>ROUND(IF(ISBLANK(C781),0,VLOOKUP(C781,'[2]Acha Air Sales Price List'!$B$1:$X$65536,12,FALSE)*$L$14),2)</f>
        <v>0</v>
      </c>
      <c r="H781" s="20">
        <f t="shared" si="19"/>
        <v>0</v>
      </c>
      <c r="I781" s="12"/>
    </row>
    <row r="782" spans="1:9" ht="12.4" hidden="1" customHeight="1">
      <c r="A782" s="11"/>
      <c r="B782" s="1"/>
      <c r="C782" s="34"/>
      <c r="D782" s="171"/>
      <c r="E782" s="172"/>
      <c r="F782" s="39">
        <f>VLOOKUP(C782,'[2]Acha Air Sales Price List'!$B$1:$D$65536,3,FALSE)</f>
        <v>0</v>
      </c>
      <c r="G782" s="19">
        <f>ROUND(IF(ISBLANK(C782),0,VLOOKUP(C782,'[2]Acha Air Sales Price List'!$B$1:$X$65536,12,FALSE)*$L$14),2)</f>
        <v>0</v>
      </c>
      <c r="H782" s="20">
        <f t="shared" si="19"/>
        <v>0</v>
      </c>
      <c r="I782" s="12"/>
    </row>
    <row r="783" spans="1:9" ht="12.4" hidden="1" customHeight="1">
      <c r="A783" s="11"/>
      <c r="B783" s="1"/>
      <c r="C783" s="34"/>
      <c r="D783" s="171"/>
      <c r="E783" s="172"/>
      <c r="F783" s="39">
        <f>VLOOKUP(C783,'[2]Acha Air Sales Price List'!$B$1:$D$65536,3,FALSE)</f>
        <v>0</v>
      </c>
      <c r="G783" s="19">
        <f>ROUND(IF(ISBLANK(C783),0,VLOOKUP(C783,'[2]Acha Air Sales Price List'!$B$1:$X$65536,12,FALSE)*$L$14),2)</f>
        <v>0</v>
      </c>
      <c r="H783" s="20">
        <f t="shared" si="19"/>
        <v>0</v>
      </c>
      <c r="I783" s="12"/>
    </row>
    <row r="784" spans="1:9" ht="12.4" hidden="1" customHeight="1">
      <c r="A784" s="11"/>
      <c r="B784" s="1"/>
      <c r="C784" s="34"/>
      <c r="D784" s="171"/>
      <c r="E784" s="172"/>
      <c r="F784" s="39">
        <f>VLOOKUP(C784,'[2]Acha Air Sales Price List'!$B$1:$D$65536,3,FALSE)</f>
        <v>0</v>
      </c>
      <c r="G784" s="19">
        <f>ROUND(IF(ISBLANK(C784),0,VLOOKUP(C784,'[2]Acha Air Sales Price List'!$B$1:$X$65536,12,FALSE)*$L$14),2)</f>
        <v>0</v>
      </c>
      <c r="H784" s="20">
        <f t="shared" si="19"/>
        <v>0</v>
      </c>
      <c r="I784" s="12"/>
    </row>
    <row r="785" spans="1:9" ht="12.4" hidden="1" customHeight="1">
      <c r="A785" s="11"/>
      <c r="B785" s="1"/>
      <c r="C785" s="34"/>
      <c r="D785" s="171"/>
      <c r="E785" s="172"/>
      <c r="F785" s="39">
        <f>VLOOKUP(C785,'[2]Acha Air Sales Price List'!$B$1:$D$65536,3,FALSE)</f>
        <v>0</v>
      </c>
      <c r="G785" s="19">
        <f>ROUND(IF(ISBLANK(C785),0,VLOOKUP(C785,'[2]Acha Air Sales Price List'!$B$1:$X$65536,12,FALSE)*$L$14),2)</f>
        <v>0</v>
      </c>
      <c r="H785" s="20">
        <f t="shared" si="19"/>
        <v>0</v>
      </c>
      <c r="I785" s="12"/>
    </row>
    <row r="786" spans="1:9" ht="12.4" hidden="1" customHeight="1">
      <c r="A786" s="11"/>
      <c r="B786" s="1"/>
      <c r="C786" s="34"/>
      <c r="D786" s="171"/>
      <c r="E786" s="172"/>
      <c r="F786" s="39">
        <f>VLOOKUP(C786,'[2]Acha Air Sales Price List'!$B$1:$D$65536,3,FALSE)</f>
        <v>0</v>
      </c>
      <c r="G786" s="19">
        <f>ROUND(IF(ISBLANK(C786),0,VLOOKUP(C786,'[2]Acha Air Sales Price List'!$B$1:$X$65536,12,FALSE)*$L$14),2)</f>
        <v>0</v>
      </c>
      <c r="H786" s="20">
        <f t="shared" ref="H786:H829" si="20">ROUND(IF(ISNUMBER(B786), G786*B786, 0),5)</f>
        <v>0</v>
      </c>
      <c r="I786" s="12"/>
    </row>
    <row r="787" spans="1:9" ht="12.4" hidden="1" customHeight="1">
      <c r="A787" s="11"/>
      <c r="B787" s="1"/>
      <c r="C787" s="34"/>
      <c r="D787" s="171"/>
      <c r="E787" s="172"/>
      <c r="F787" s="39">
        <f>VLOOKUP(C787,'[2]Acha Air Sales Price List'!$B$1:$D$65536,3,FALSE)</f>
        <v>0</v>
      </c>
      <c r="G787" s="19">
        <f>ROUND(IF(ISBLANK(C787),0,VLOOKUP(C787,'[2]Acha Air Sales Price List'!$B$1:$X$65536,12,FALSE)*$L$14),2)</f>
        <v>0</v>
      </c>
      <c r="H787" s="20">
        <f t="shared" si="20"/>
        <v>0</v>
      </c>
      <c r="I787" s="12"/>
    </row>
    <row r="788" spans="1:9" ht="12.4" hidden="1" customHeight="1">
      <c r="A788" s="11"/>
      <c r="B788" s="1"/>
      <c r="C788" s="34"/>
      <c r="D788" s="171"/>
      <c r="E788" s="172"/>
      <c r="F788" s="39">
        <f>VLOOKUP(C788,'[2]Acha Air Sales Price List'!$B$1:$D$65536,3,FALSE)</f>
        <v>0</v>
      </c>
      <c r="G788" s="19">
        <f>ROUND(IF(ISBLANK(C788),0,VLOOKUP(C788,'[2]Acha Air Sales Price List'!$B$1:$X$65536,12,FALSE)*$L$14),2)</f>
        <v>0</v>
      </c>
      <c r="H788" s="20">
        <f t="shared" si="20"/>
        <v>0</v>
      </c>
      <c r="I788" s="12"/>
    </row>
    <row r="789" spans="1:9" ht="12.4" hidden="1" customHeight="1">
      <c r="A789" s="11"/>
      <c r="B789" s="1"/>
      <c r="C789" s="34"/>
      <c r="D789" s="171"/>
      <c r="E789" s="172"/>
      <c r="F789" s="39">
        <f>VLOOKUP(C789,'[2]Acha Air Sales Price List'!$B$1:$D$65536,3,FALSE)</f>
        <v>0</v>
      </c>
      <c r="G789" s="19">
        <f>ROUND(IF(ISBLANK(C789),0,VLOOKUP(C789,'[2]Acha Air Sales Price List'!$B$1:$X$65536,12,FALSE)*$L$14),2)</f>
        <v>0</v>
      </c>
      <c r="H789" s="20">
        <f t="shared" si="20"/>
        <v>0</v>
      </c>
      <c r="I789" s="12"/>
    </row>
    <row r="790" spans="1:9" ht="12.4" hidden="1" customHeight="1">
      <c r="A790" s="11"/>
      <c r="B790" s="1"/>
      <c r="C790" s="34"/>
      <c r="D790" s="171"/>
      <c r="E790" s="172"/>
      <c r="F790" s="39">
        <f>VLOOKUP(C790,'[2]Acha Air Sales Price List'!$B$1:$D$65536,3,FALSE)</f>
        <v>0</v>
      </c>
      <c r="G790" s="19">
        <f>ROUND(IF(ISBLANK(C790),0,VLOOKUP(C790,'[2]Acha Air Sales Price List'!$B$1:$X$65536,12,FALSE)*$L$14),2)</f>
        <v>0</v>
      </c>
      <c r="H790" s="20">
        <f t="shared" si="20"/>
        <v>0</v>
      </c>
      <c r="I790" s="12"/>
    </row>
    <row r="791" spans="1:9" ht="12.4" hidden="1" customHeight="1">
      <c r="A791" s="11"/>
      <c r="B791" s="1"/>
      <c r="C791" s="34"/>
      <c r="D791" s="171"/>
      <c r="E791" s="172"/>
      <c r="F791" s="39">
        <f>VLOOKUP(C791,'[2]Acha Air Sales Price List'!$B$1:$D$65536,3,FALSE)</f>
        <v>0</v>
      </c>
      <c r="G791" s="19">
        <f>ROUND(IF(ISBLANK(C791),0,VLOOKUP(C791,'[2]Acha Air Sales Price List'!$B$1:$X$65536,12,FALSE)*$L$14),2)</f>
        <v>0</v>
      </c>
      <c r="H791" s="20">
        <f t="shared" si="20"/>
        <v>0</v>
      </c>
      <c r="I791" s="12"/>
    </row>
    <row r="792" spans="1:9" ht="12.4" hidden="1" customHeight="1">
      <c r="A792" s="11"/>
      <c r="B792" s="1"/>
      <c r="C792" s="34"/>
      <c r="D792" s="171"/>
      <c r="E792" s="172"/>
      <c r="F792" s="39">
        <f>VLOOKUP(C792,'[2]Acha Air Sales Price List'!$B$1:$D$65536,3,FALSE)</f>
        <v>0</v>
      </c>
      <c r="G792" s="19">
        <f>ROUND(IF(ISBLANK(C792),0,VLOOKUP(C792,'[2]Acha Air Sales Price List'!$B$1:$X$65536,12,FALSE)*$L$14),2)</f>
        <v>0</v>
      </c>
      <c r="H792" s="20">
        <f t="shared" si="20"/>
        <v>0</v>
      </c>
      <c r="I792" s="12"/>
    </row>
    <row r="793" spans="1:9" ht="12.4" hidden="1" customHeight="1">
      <c r="A793" s="11"/>
      <c r="B793" s="1"/>
      <c r="C793" s="34"/>
      <c r="D793" s="171"/>
      <c r="E793" s="172"/>
      <c r="F793" s="39">
        <f>VLOOKUP(C793,'[2]Acha Air Sales Price List'!$B$1:$D$65536,3,FALSE)</f>
        <v>0</v>
      </c>
      <c r="G793" s="19">
        <f>ROUND(IF(ISBLANK(C793),0,VLOOKUP(C793,'[2]Acha Air Sales Price List'!$B$1:$X$65536,12,FALSE)*$L$14),2)</f>
        <v>0</v>
      </c>
      <c r="H793" s="20">
        <f t="shared" si="20"/>
        <v>0</v>
      </c>
      <c r="I793" s="12"/>
    </row>
    <row r="794" spans="1:9" ht="12.4" hidden="1" customHeight="1">
      <c r="A794" s="11"/>
      <c r="B794" s="1"/>
      <c r="C794" s="34"/>
      <c r="D794" s="171"/>
      <c r="E794" s="172"/>
      <c r="F794" s="39">
        <f>VLOOKUP(C794,'[2]Acha Air Sales Price List'!$B$1:$D$65536,3,FALSE)</f>
        <v>0</v>
      </c>
      <c r="G794" s="19">
        <f>ROUND(IF(ISBLANK(C794),0,VLOOKUP(C794,'[2]Acha Air Sales Price List'!$B$1:$X$65536,12,FALSE)*$L$14),2)</f>
        <v>0</v>
      </c>
      <c r="H794" s="20">
        <f t="shared" si="20"/>
        <v>0</v>
      </c>
      <c r="I794" s="12"/>
    </row>
    <row r="795" spans="1:9" ht="12.4" hidden="1" customHeight="1">
      <c r="A795" s="11"/>
      <c r="B795" s="1"/>
      <c r="C795" s="34"/>
      <c r="D795" s="171"/>
      <c r="E795" s="172"/>
      <c r="F795" s="39">
        <f>VLOOKUP(C795,'[2]Acha Air Sales Price List'!$B$1:$D$65536,3,FALSE)</f>
        <v>0</v>
      </c>
      <c r="G795" s="19">
        <f>ROUND(IF(ISBLANK(C795),0,VLOOKUP(C795,'[2]Acha Air Sales Price List'!$B$1:$X$65536,12,FALSE)*$L$14),2)</f>
        <v>0</v>
      </c>
      <c r="H795" s="20">
        <f t="shared" si="20"/>
        <v>0</v>
      </c>
      <c r="I795" s="12"/>
    </row>
    <row r="796" spans="1:9" ht="12.4" hidden="1" customHeight="1">
      <c r="A796" s="11"/>
      <c r="B796" s="1"/>
      <c r="C796" s="34"/>
      <c r="D796" s="171"/>
      <c r="E796" s="172"/>
      <c r="F796" s="39">
        <f>VLOOKUP(C796,'[2]Acha Air Sales Price List'!$B$1:$D$65536,3,FALSE)</f>
        <v>0</v>
      </c>
      <c r="G796" s="19">
        <f>ROUND(IF(ISBLANK(C796),0,VLOOKUP(C796,'[2]Acha Air Sales Price List'!$B$1:$X$65536,12,FALSE)*$L$14),2)</f>
        <v>0</v>
      </c>
      <c r="H796" s="20">
        <f t="shared" si="20"/>
        <v>0</v>
      </c>
      <c r="I796" s="12"/>
    </row>
    <row r="797" spans="1:9" ht="12.4" hidden="1" customHeight="1">
      <c r="A797" s="11"/>
      <c r="B797" s="1"/>
      <c r="C797" s="34"/>
      <c r="D797" s="171"/>
      <c r="E797" s="172"/>
      <c r="F797" s="39">
        <f>VLOOKUP(C797,'[2]Acha Air Sales Price List'!$B$1:$D$65536,3,FALSE)</f>
        <v>0</v>
      </c>
      <c r="G797" s="19">
        <f>ROUND(IF(ISBLANK(C797),0,VLOOKUP(C797,'[2]Acha Air Sales Price List'!$B$1:$X$65536,12,FALSE)*$L$14),2)</f>
        <v>0</v>
      </c>
      <c r="H797" s="20">
        <f t="shared" si="20"/>
        <v>0</v>
      </c>
      <c r="I797" s="12"/>
    </row>
    <row r="798" spans="1:9" ht="12.4" hidden="1" customHeight="1">
      <c r="A798" s="11"/>
      <c r="B798" s="1"/>
      <c r="C798" s="34"/>
      <c r="D798" s="171"/>
      <c r="E798" s="172"/>
      <c r="F798" s="39">
        <f>VLOOKUP(C798,'[2]Acha Air Sales Price List'!$B$1:$D$65536,3,FALSE)</f>
        <v>0</v>
      </c>
      <c r="G798" s="19">
        <f>ROUND(IF(ISBLANK(C798),0,VLOOKUP(C798,'[2]Acha Air Sales Price List'!$B$1:$X$65536,12,FALSE)*$L$14),2)</f>
        <v>0</v>
      </c>
      <c r="H798" s="20">
        <f t="shared" si="20"/>
        <v>0</v>
      </c>
      <c r="I798" s="12"/>
    </row>
    <row r="799" spans="1:9" ht="12.4" hidden="1" customHeight="1">
      <c r="A799" s="11"/>
      <c r="B799" s="1"/>
      <c r="C799" s="34"/>
      <c r="D799" s="171"/>
      <c r="E799" s="172"/>
      <c r="F799" s="39">
        <f>VLOOKUP(C799,'[2]Acha Air Sales Price List'!$B$1:$D$65536,3,FALSE)</f>
        <v>0</v>
      </c>
      <c r="G799" s="19">
        <f>ROUND(IF(ISBLANK(C799),0,VLOOKUP(C799,'[2]Acha Air Sales Price List'!$B$1:$X$65536,12,FALSE)*$L$14),2)</f>
        <v>0</v>
      </c>
      <c r="H799" s="20">
        <f t="shared" si="20"/>
        <v>0</v>
      </c>
      <c r="I799" s="12"/>
    </row>
    <row r="800" spans="1:9" ht="12.4" hidden="1" customHeight="1">
      <c r="A800" s="11"/>
      <c r="B800" s="1"/>
      <c r="C800" s="34"/>
      <c r="D800" s="171"/>
      <c r="E800" s="172"/>
      <c r="F800" s="39">
        <f>VLOOKUP(C800,'[2]Acha Air Sales Price List'!$B$1:$D$65536,3,FALSE)</f>
        <v>0</v>
      </c>
      <c r="G800" s="19">
        <f>ROUND(IF(ISBLANK(C800),0,VLOOKUP(C800,'[2]Acha Air Sales Price List'!$B$1:$X$65536,12,FALSE)*$L$14),2)</f>
        <v>0</v>
      </c>
      <c r="H800" s="20">
        <f t="shared" si="20"/>
        <v>0</v>
      </c>
      <c r="I800" s="12"/>
    </row>
    <row r="801" spans="1:9" ht="12.4" hidden="1" customHeight="1">
      <c r="A801" s="11"/>
      <c r="B801" s="1"/>
      <c r="C801" s="35"/>
      <c r="D801" s="171"/>
      <c r="E801" s="172"/>
      <c r="F801" s="39">
        <f>VLOOKUP(C801,'[2]Acha Air Sales Price List'!$B$1:$D$65536,3,FALSE)</f>
        <v>0</v>
      </c>
      <c r="G801" s="19">
        <f>ROUND(IF(ISBLANK(C801),0,VLOOKUP(C801,'[2]Acha Air Sales Price List'!$B$1:$X$65536,12,FALSE)*$L$14),2)</f>
        <v>0</v>
      </c>
      <c r="H801" s="20">
        <f t="shared" si="20"/>
        <v>0</v>
      </c>
      <c r="I801" s="12"/>
    </row>
    <row r="802" spans="1:9" ht="12" hidden="1" customHeight="1">
      <c r="A802" s="11"/>
      <c r="B802" s="1"/>
      <c r="C802" s="34"/>
      <c r="D802" s="171"/>
      <c r="E802" s="172"/>
      <c r="F802" s="39">
        <f>VLOOKUP(C802,'[2]Acha Air Sales Price List'!$B$1:$D$65536,3,FALSE)</f>
        <v>0</v>
      </c>
      <c r="G802" s="19">
        <f>ROUND(IF(ISBLANK(C802),0,VLOOKUP(C802,'[2]Acha Air Sales Price List'!$B$1:$X$65536,12,FALSE)*$L$14),2)</f>
        <v>0</v>
      </c>
      <c r="H802" s="20">
        <f t="shared" si="20"/>
        <v>0</v>
      </c>
      <c r="I802" s="12"/>
    </row>
    <row r="803" spans="1:9" ht="12.4" hidden="1" customHeight="1">
      <c r="A803" s="11"/>
      <c r="B803" s="1"/>
      <c r="C803" s="34"/>
      <c r="D803" s="171"/>
      <c r="E803" s="172"/>
      <c r="F803" s="39">
        <f>VLOOKUP(C803,'[2]Acha Air Sales Price List'!$B$1:$D$65536,3,FALSE)</f>
        <v>0</v>
      </c>
      <c r="G803" s="19">
        <f>ROUND(IF(ISBLANK(C803),0,VLOOKUP(C803,'[2]Acha Air Sales Price List'!$B$1:$X$65536,12,FALSE)*$L$14),2)</f>
        <v>0</v>
      </c>
      <c r="H803" s="20">
        <f t="shared" si="20"/>
        <v>0</v>
      </c>
      <c r="I803" s="12"/>
    </row>
    <row r="804" spans="1:9" ht="12.4" hidden="1" customHeight="1">
      <c r="A804" s="11"/>
      <c r="B804" s="1"/>
      <c r="C804" s="34"/>
      <c r="D804" s="171"/>
      <c r="E804" s="172"/>
      <c r="F804" s="39">
        <f>VLOOKUP(C804,'[2]Acha Air Sales Price List'!$B$1:$D$65536,3,FALSE)</f>
        <v>0</v>
      </c>
      <c r="G804" s="19">
        <f>ROUND(IF(ISBLANK(C804),0,VLOOKUP(C804,'[2]Acha Air Sales Price List'!$B$1:$X$65536,12,FALSE)*$L$14),2)</f>
        <v>0</v>
      </c>
      <c r="H804" s="20">
        <f t="shared" si="20"/>
        <v>0</v>
      </c>
      <c r="I804" s="12"/>
    </row>
    <row r="805" spans="1:9" ht="12.4" hidden="1" customHeight="1">
      <c r="A805" s="11"/>
      <c r="B805" s="1"/>
      <c r="C805" s="34"/>
      <c r="D805" s="171"/>
      <c r="E805" s="172"/>
      <c r="F805" s="39">
        <f>VLOOKUP(C805,'[2]Acha Air Sales Price List'!$B$1:$D$65536,3,FALSE)</f>
        <v>0</v>
      </c>
      <c r="G805" s="19">
        <f>ROUND(IF(ISBLANK(C805),0,VLOOKUP(C805,'[2]Acha Air Sales Price List'!$B$1:$X$65536,12,FALSE)*$L$14),2)</f>
        <v>0</v>
      </c>
      <c r="H805" s="20">
        <f t="shared" si="20"/>
        <v>0</v>
      </c>
      <c r="I805" s="12"/>
    </row>
    <row r="806" spans="1:9" ht="12.4" hidden="1" customHeight="1">
      <c r="A806" s="11"/>
      <c r="B806" s="1"/>
      <c r="C806" s="34"/>
      <c r="D806" s="171"/>
      <c r="E806" s="172"/>
      <c r="F806" s="39">
        <f>VLOOKUP(C806,'[2]Acha Air Sales Price List'!$B$1:$D$65536,3,FALSE)</f>
        <v>0</v>
      </c>
      <c r="G806" s="19">
        <f>ROUND(IF(ISBLANK(C806),0,VLOOKUP(C806,'[2]Acha Air Sales Price List'!$B$1:$X$65536,12,FALSE)*$L$14),2)</f>
        <v>0</v>
      </c>
      <c r="H806" s="20">
        <f t="shared" si="20"/>
        <v>0</v>
      </c>
      <c r="I806" s="12"/>
    </row>
    <row r="807" spans="1:9" ht="12.4" hidden="1" customHeight="1">
      <c r="A807" s="11"/>
      <c r="B807" s="1"/>
      <c r="C807" s="34"/>
      <c r="D807" s="171"/>
      <c r="E807" s="172"/>
      <c r="F807" s="39">
        <f>VLOOKUP(C807,'[2]Acha Air Sales Price List'!$B$1:$D$65536,3,FALSE)</f>
        <v>0</v>
      </c>
      <c r="G807" s="19">
        <f>ROUND(IF(ISBLANK(C807),0,VLOOKUP(C807,'[2]Acha Air Sales Price List'!$B$1:$X$65536,12,FALSE)*$L$14),2)</f>
        <v>0</v>
      </c>
      <c r="H807" s="20">
        <f t="shared" si="20"/>
        <v>0</v>
      </c>
      <c r="I807" s="12"/>
    </row>
    <row r="808" spans="1:9" ht="12.4" hidden="1" customHeight="1">
      <c r="A808" s="11"/>
      <c r="B808" s="1"/>
      <c r="C808" s="34"/>
      <c r="D808" s="171"/>
      <c r="E808" s="172"/>
      <c r="F808" s="39">
        <f>VLOOKUP(C808,'[2]Acha Air Sales Price List'!$B$1:$D$65536,3,FALSE)</f>
        <v>0</v>
      </c>
      <c r="G808" s="19">
        <f>ROUND(IF(ISBLANK(C808),0,VLOOKUP(C808,'[2]Acha Air Sales Price List'!$B$1:$X$65536,12,FALSE)*$L$14),2)</f>
        <v>0</v>
      </c>
      <c r="H808" s="20">
        <f t="shared" si="20"/>
        <v>0</v>
      </c>
      <c r="I808" s="12"/>
    </row>
    <row r="809" spans="1:9" ht="12.4" hidden="1" customHeight="1">
      <c r="A809" s="11"/>
      <c r="B809" s="1"/>
      <c r="C809" s="34"/>
      <c r="D809" s="171"/>
      <c r="E809" s="172"/>
      <c r="F809" s="39">
        <f>VLOOKUP(C809,'[2]Acha Air Sales Price List'!$B$1:$D$65536,3,FALSE)</f>
        <v>0</v>
      </c>
      <c r="G809" s="19">
        <f>ROUND(IF(ISBLANK(C809),0,VLOOKUP(C809,'[2]Acha Air Sales Price List'!$B$1:$X$65536,12,FALSE)*$L$14),2)</f>
        <v>0</v>
      </c>
      <c r="H809" s="20">
        <f t="shared" si="20"/>
        <v>0</v>
      </c>
      <c r="I809" s="12"/>
    </row>
    <row r="810" spans="1:9" ht="12.4" hidden="1" customHeight="1">
      <c r="A810" s="11"/>
      <c r="B810" s="1"/>
      <c r="C810" s="34"/>
      <c r="D810" s="171"/>
      <c r="E810" s="172"/>
      <c r="F810" s="39">
        <f>VLOOKUP(C810,'[2]Acha Air Sales Price List'!$B$1:$D$65536,3,FALSE)</f>
        <v>0</v>
      </c>
      <c r="G810" s="19">
        <f>ROUND(IF(ISBLANK(C810),0,VLOOKUP(C810,'[2]Acha Air Sales Price List'!$B$1:$X$65536,12,FALSE)*$L$14),2)</f>
        <v>0</v>
      </c>
      <c r="H810" s="20">
        <f t="shared" si="20"/>
        <v>0</v>
      </c>
      <c r="I810" s="12"/>
    </row>
    <row r="811" spans="1:9" ht="12.4" hidden="1" customHeight="1">
      <c r="A811" s="11"/>
      <c r="B811" s="1"/>
      <c r="C811" s="34"/>
      <c r="D811" s="171"/>
      <c r="E811" s="172"/>
      <c r="F811" s="39">
        <f>VLOOKUP(C811,'[2]Acha Air Sales Price List'!$B$1:$D$65536,3,FALSE)</f>
        <v>0</v>
      </c>
      <c r="G811" s="19">
        <f>ROUND(IF(ISBLANK(C811),0,VLOOKUP(C811,'[2]Acha Air Sales Price List'!$B$1:$X$65536,12,FALSE)*$L$14),2)</f>
        <v>0</v>
      </c>
      <c r="H811" s="20">
        <f t="shared" si="20"/>
        <v>0</v>
      </c>
      <c r="I811" s="12"/>
    </row>
    <row r="812" spans="1:9" ht="12.4" hidden="1" customHeight="1">
      <c r="A812" s="11"/>
      <c r="B812" s="1"/>
      <c r="C812" s="34"/>
      <c r="D812" s="171"/>
      <c r="E812" s="172"/>
      <c r="F812" s="39">
        <f>VLOOKUP(C812,'[2]Acha Air Sales Price List'!$B$1:$D$65536,3,FALSE)</f>
        <v>0</v>
      </c>
      <c r="G812" s="19">
        <f>ROUND(IF(ISBLANK(C812),0,VLOOKUP(C812,'[2]Acha Air Sales Price List'!$B$1:$X$65536,12,FALSE)*$L$14),2)</f>
        <v>0</v>
      </c>
      <c r="H812" s="20">
        <f t="shared" si="20"/>
        <v>0</v>
      </c>
      <c r="I812" s="12"/>
    </row>
    <row r="813" spans="1:9" ht="12.4" hidden="1" customHeight="1">
      <c r="A813" s="11"/>
      <c r="B813" s="1"/>
      <c r="C813" s="34"/>
      <c r="D813" s="171"/>
      <c r="E813" s="172"/>
      <c r="F813" s="39">
        <f>VLOOKUP(C813,'[2]Acha Air Sales Price List'!$B$1:$D$65536,3,FALSE)</f>
        <v>0</v>
      </c>
      <c r="G813" s="19">
        <f>ROUND(IF(ISBLANK(C813),0,VLOOKUP(C813,'[2]Acha Air Sales Price List'!$B$1:$X$65536,12,FALSE)*$L$14),2)</f>
        <v>0</v>
      </c>
      <c r="H813" s="20">
        <f t="shared" si="20"/>
        <v>0</v>
      </c>
      <c r="I813" s="12"/>
    </row>
    <row r="814" spans="1:9" ht="12.4" hidden="1" customHeight="1">
      <c r="A814" s="11"/>
      <c r="B814" s="1"/>
      <c r="C814" s="34"/>
      <c r="D814" s="171"/>
      <c r="E814" s="172"/>
      <c r="F814" s="39">
        <f>VLOOKUP(C814,'[2]Acha Air Sales Price List'!$B$1:$D$65536,3,FALSE)</f>
        <v>0</v>
      </c>
      <c r="G814" s="19">
        <f>ROUND(IF(ISBLANK(C814),0,VLOOKUP(C814,'[2]Acha Air Sales Price List'!$B$1:$X$65536,12,FALSE)*$L$14),2)</f>
        <v>0</v>
      </c>
      <c r="H814" s="20">
        <f t="shared" si="20"/>
        <v>0</v>
      </c>
      <c r="I814" s="12"/>
    </row>
    <row r="815" spans="1:9" ht="12.4" hidden="1" customHeight="1">
      <c r="A815" s="11"/>
      <c r="B815" s="1"/>
      <c r="C815" s="34"/>
      <c r="D815" s="171"/>
      <c r="E815" s="172"/>
      <c r="F815" s="39">
        <f>VLOOKUP(C815,'[2]Acha Air Sales Price List'!$B$1:$D$65536,3,FALSE)</f>
        <v>0</v>
      </c>
      <c r="G815" s="19">
        <f>ROUND(IF(ISBLANK(C815),0,VLOOKUP(C815,'[2]Acha Air Sales Price List'!$B$1:$X$65536,12,FALSE)*$L$14),2)</f>
        <v>0</v>
      </c>
      <c r="H815" s="20">
        <f t="shared" si="20"/>
        <v>0</v>
      </c>
      <c r="I815" s="12"/>
    </row>
    <row r="816" spans="1:9" ht="12.4" hidden="1" customHeight="1">
      <c r="A816" s="11"/>
      <c r="B816" s="1"/>
      <c r="C816" s="34"/>
      <c r="D816" s="171"/>
      <c r="E816" s="172"/>
      <c r="F816" s="39">
        <f>VLOOKUP(C816,'[2]Acha Air Sales Price List'!$B$1:$D$65536,3,FALSE)</f>
        <v>0</v>
      </c>
      <c r="G816" s="19">
        <f>ROUND(IF(ISBLANK(C816),0,VLOOKUP(C816,'[2]Acha Air Sales Price List'!$B$1:$X$65536,12,FALSE)*$L$14),2)</f>
        <v>0</v>
      </c>
      <c r="H816" s="20">
        <f t="shared" si="20"/>
        <v>0</v>
      </c>
      <c r="I816" s="12"/>
    </row>
    <row r="817" spans="1:9" ht="12.4" hidden="1" customHeight="1">
      <c r="A817" s="11"/>
      <c r="B817" s="1"/>
      <c r="C817" s="34"/>
      <c r="D817" s="171"/>
      <c r="E817" s="172"/>
      <c r="F817" s="39">
        <f>VLOOKUP(C817,'[2]Acha Air Sales Price List'!$B$1:$D$65536,3,FALSE)</f>
        <v>0</v>
      </c>
      <c r="G817" s="19">
        <f>ROUND(IF(ISBLANK(C817),0,VLOOKUP(C817,'[2]Acha Air Sales Price List'!$B$1:$X$65536,12,FALSE)*$L$14),2)</f>
        <v>0</v>
      </c>
      <c r="H817" s="20">
        <f t="shared" si="20"/>
        <v>0</v>
      </c>
      <c r="I817" s="12"/>
    </row>
    <row r="818" spans="1:9" ht="12.4" hidden="1" customHeight="1">
      <c r="A818" s="11"/>
      <c r="B818" s="1"/>
      <c r="C818" s="34"/>
      <c r="D818" s="171"/>
      <c r="E818" s="172"/>
      <c r="F818" s="39">
        <f>VLOOKUP(C818,'[2]Acha Air Sales Price List'!$B$1:$D$65536,3,FALSE)</f>
        <v>0</v>
      </c>
      <c r="G818" s="19">
        <f>ROUND(IF(ISBLANK(C818),0,VLOOKUP(C818,'[2]Acha Air Sales Price List'!$B$1:$X$65536,12,FALSE)*$L$14),2)</f>
        <v>0</v>
      </c>
      <c r="H818" s="20">
        <f t="shared" si="20"/>
        <v>0</v>
      </c>
      <c r="I818" s="12"/>
    </row>
    <row r="819" spans="1:9" ht="12.4" hidden="1" customHeight="1">
      <c r="A819" s="11"/>
      <c r="B819" s="1"/>
      <c r="C819" s="34"/>
      <c r="D819" s="171"/>
      <c r="E819" s="172"/>
      <c r="F819" s="39">
        <f>VLOOKUP(C819,'[2]Acha Air Sales Price List'!$B$1:$D$65536,3,FALSE)</f>
        <v>0</v>
      </c>
      <c r="G819" s="19">
        <f>ROUND(IF(ISBLANK(C819),0,VLOOKUP(C819,'[2]Acha Air Sales Price List'!$B$1:$X$65536,12,FALSE)*$L$14),2)</f>
        <v>0</v>
      </c>
      <c r="H819" s="20">
        <f t="shared" si="20"/>
        <v>0</v>
      </c>
      <c r="I819" s="12"/>
    </row>
    <row r="820" spans="1:9" ht="12.4" hidden="1" customHeight="1">
      <c r="A820" s="11"/>
      <c r="B820" s="1"/>
      <c r="C820" s="34"/>
      <c r="D820" s="171"/>
      <c r="E820" s="172"/>
      <c r="F820" s="39">
        <f>VLOOKUP(C820,'[2]Acha Air Sales Price List'!$B$1:$D$65536,3,FALSE)</f>
        <v>0</v>
      </c>
      <c r="G820" s="19">
        <f>ROUND(IF(ISBLANK(C820),0,VLOOKUP(C820,'[2]Acha Air Sales Price List'!$B$1:$X$65536,12,FALSE)*$L$14),2)</f>
        <v>0</v>
      </c>
      <c r="H820" s="20">
        <f t="shared" si="20"/>
        <v>0</v>
      </c>
      <c r="I820" s="12"/>
    </row>
    <row r="821" spans="1:9" ht="12.4" hidden="1" customHeight="1">
      <c r="A821" s="11"/>
      <c r="B821" s="1"/>
      <c r="C821" s="34"/>
      <c r="D821" s="171"/>
      <c r="E821" s="172"/>
      <c r="F821" s="39">
        <f>VLOOKUP(C821,'[2]Acha Air Sales Price List'!$B$1:$D$65536,3,FALSE)</f>
        <v>0</v>
      </c>
      <c r="G821" s="19">
        <f>ROUND(IF(ISBLANK(C821),0,VLOOKUP(C821,'[2]Acha Air Sales Price List'!$B$1:$X$65536,12,FALSE)*$L$14),2)</f>
        <v>0</v>
      </c>
      <c r="H821" s="20">
        <f t="shared" si="20"/>
        <v>0</v>
      </c>
      <c r="I821" s="12"/>
    </row>
    <row r="822" spans="1:9" ht="12.4" hidden="1" customHeight="1">
      <c r="A822" s="11"/>
      <c r="B822" s="1"/>
      <c r="C822" s="34"/>
      <c r="D822" s="171"/>
      <c r="E822" s="172"/>
      <c r="F822" s="39">
        <f>VLOOKUP(C822,'[2]Acha Air Sales Price List'!$B$1:$D$65536,3,FALSE)</f>
        <v>0</v>
      </c>
      <c r="G822" s="19">
        <f>ROUND(IF(ISBLANK(C822),0,VLOOKUP(C822,'[2]Acha Air Sales Price List'!$B$1:$X$65536,12,FALSE)*$L$14),2)</f>
        <v>0</v>
      </c>
      <c r="H822" s="20">
        <f t="shared" si="20"/>
        <v>0</v>
      </c>
      <c r="I822" s="12"/>
    </row>
    <row r="823" spans="1:9" ht="12.4" hidden="1" customHeight="1">
      <c r="A823" s="11"/>
      <c r="B823" s="1"/>
      <c r="C823" s="34"/>
      <c r="D823" s="171"/>
      <c r="E823" s="172"/>
      <c r="F823" s="39">
        <f>VLOOKUP(C823,'[2]Acha Air Sales Price List'!$B$1:$D$65536,3,FALSE)</f>
        <v>0</v>
      </c>
      <c r="G823" s="19">
        <f>ROUND(IF(ISBLANK(C823),0,VLOOKUP(C823,'[2]Acha Air Sales Price List'!$B$1:$X$65536,12,FALSE)*$L$14),2)</f>
        <v>0</v>
      </c>
      <c r="H823" s="20">
        <f t="shared" si="20"/>
        <v>0</v>
      </c>
      <c r="I823" s="12"/>
    </row>
    <row r="824" spans="1:9" ht="12.4" hidden="1" customHeight="1">
      <c r="A824" s="11"/>
      <c r="B824" s="1"/>
      <c r="C824" s="34"/>
      <c r="D824" s="171"/>
      <c r="E824" s="172"/>
      <c r="F824" s="39">
        <f>VLOOKUP(C824,'[2]Acha Air Sales Price List'!$B$1:$D$65536,3,FALSE)</f>
        <v>0</v>
      </c>
      <c r="G824" s="19">
        <f>ROUND(IF(ISBLANK(C824),0,VLOOKUP(C824,'[2]Acha Air Sales Price List'!$B$1:$X$65536,12,FALSE)*$L$14),2)</f>
        <v>0</v>
      </c>
      <c r="H824" s="20">
        <f t="shared" si="20"/>
        <v>0</v>
      </c>
      <c r="I824" s="12"/>
    </row>
    <row r="825" spans="1:9" ht="12.4" hidden="1" customHeight="1">
      <c r="A825" s="11"/>
      <c r="B825" s="1"/>
      <c r="C825" s="34"/>
      <c r="D825" s="171"/>
      <c r="E825" s="172"/>
      <c r="F825" s="39">
        <f>VLOOKUP(C825,'[2]Acha Air Sales Price List'!$B$1:$D$65536,3,FALSE)</f>
        <v>0</v>
      </c>
      <c r="G825" s="19">
        <f>ROUND(IF(ISBLANK(C825),0,VLOOKUP(C825,'[2]Acha Air Sales Price List'!$B$1:$X$65536,12,FALSE)*$L$14),2)</f>
        <v>0</v>
      </c>
      <c r="H825" s="20">
        <f t="shared" si="20"/>
        <v>0</v>
      </c>
      <c r="I825" s="12"/>
    </row>
    <row r="826" spans="1:9" ht="12.4" hidden="1" customHeight="1">
      <c r="A826" s="11"/>
      <c r="B826" s="1"/>
      <c r="C826" s="34"/>
      <c r="D826" s="171"/>
      <c r="E826" s="172"/>
      <c r="F826" s="39">
        <f>VLOOKUP(C826,'[2]Acha Air Sales Price List'!$B$1:$D$65536,3,FALSE)</f>
        <v>0</v>
      </c>
      <c r="G826" s="19">
        <f>ROUND(IF(ISBLANK(C826),0,VLOOKUP(C826,'[2]Acha Air Sales Price List'!$B$1:$X$65536,12,FALSE)*$L$14),2)</f>
        <v>0</v>
      </c>
      <c r="H826" s="20">
        <f t="shared" si="20"/>
        <v>0</v>
      </c>
      <c r="I826" s="12"/>
    </row>
    <row r="827" spans="1:9" ht="12.4" hidden="1" customHeight="1">
      <c r="A827" s="11"/>
      <c r="B827" s="1"/>
      <c r="C827" s="34"/>
      <c r="D827" s="171"/>
      <c r="E827" s="172"/>
      <c r="F827" s="39">
        <f>VLOOKUP(C827,'[2]Acha Air Sales Price List'!$B$1:$D$65536,3,FALSE)</f>
        <v>0</v>
      </c>
      <c r="G827" s="19">
        <f>ROUND(IF(ISBLANK(C827),0,VLOOKUP(C827,'[2]Acha Air Sales Price List'!$B$1:$X$65536,12,FALSE)*$L$14),2)</f>
        <v>0</v>
      </c>
      <c r="H827" s="20">
        <f t="shared" si="20"/>
        <v>0</v>
      </c>
      <c r="I827" s="12"/>
    </row>
    <row r="828" spans="1:9" ht="12.4" hidden="1" customHeight="1">
      <c r="A828" s="11"/>
      <c r="B828" s="1"/>
      <c r="C828" s="34"/>
      <c r="D828" s="171"/>
      <c r="E828" s="172"/>
      <c r="F828" s="39">
        <f>VLOOKUP(C828,'[2]Acha Air Sales Price List'!$B$1:$D$65536,3,FALSE)</f>
        <v>0</v>
      </c>
      <c r="G828" s="19">
        <f>ROUND(IF(ISBLANK(C828),0,VLOOKUP(C828,'[2]Acha Air Sales Price List'!$B$1:$X$65536,12,FALSE)*$L$14),2)</f>
        <v>0</v>
      </c>
      <c r="H828" s="20">
        <f t="shared" si="20"/>
        <v>0</v>
      </c>
      <c r="I828" s="12"/>
    </row>
    <row r="829" spans="1:9" ht="12.4" hidden="1" customHeight="1">
      <c r="A829" s="11"/>
      <c r="B829" s="1"/>
      <c r="C829" s="35"/>
      <c r="D829" s="171"/>
      <c r="E829" s="172"/>
      <c r="F829" s="39">
        <f>VLOOKUP(C829,'[2]Acha Air Sales Price List'!$B$1:$D$65536,3,FALSE)</f>
        <v>0</v>
      </c>
      <c r="G829" s="19">
        <f>ROUND(IF(ISBLANK(C829),0,VLOOKUP(C829,'[2]Acha Air Sales Price List'!$B$1:$X$65536,12,FALSE)*$L$14),2)</f>
        <v>0</v>
      </c>
      <c r="H829" s="20">
        <f t="shared" si="20"/>
        <v>0</v>
      </c>
      <c r="I829" s="12"/>
    </row>
    <row r="830" spans="1:9" ht="12" hidden="1" customHeight="1">
      <c r="A830" s="11"/>
      <c r="B830" s="1"/>
      <c r="C830" s="34"/>
      <c r="D830" s="171"/>
      <c r="E830" s="172"/>
      <c r="F830" s="39">
        <f>VLOOKUP(C830,'[2]Acha Air Sales Price List'!$B$1:$D$65536,3,FALSE)</f>
        <v>0</v>
      </c>
      <c r="G830" s="19">
        <f>ROUND(IF(ISBLANK(C830),0,VLOOKUP(C830,'[2]Acha Air Sales Price List'!$B$1:$X$65536,12,FALSE)*$L$14),2)</f>
        <v>0</v>
      </c>
      <c r="H830" s="20">
        <f t="shared" ref="H830:H841" si="21">ROUND(IF(ISNUMBER(B830), G830*B830, 0),5)</f>
        <v>0</v>
      </c>
      <c r="I830" s="12"/>
    </row>
    <row r="831" spans="1:9" ht="12.4" hidden="1" customHeight="1">
      <c r="A831" s="11"/>
      <c r="B831" s="1"/>
      <c r="C831" s="34"/>
      <c r="D831" s="171"/>
      <c r="E831" s="172"/>
      <c r="F831" s="39">
        <f>VLOOKUP(C831,'[2]Acha Air Sales Price List'!$B$1:$D$65536,3,FALSE)</f>
        <v>0</v>
      </c>
      <c r="G831" s="19">
        <f>ROUND(IF(ISBLANK(C831),0,VLOOKUP(C831,'[2]Acha Air Sales Price List'!$B$1:$X$65536,12,FALSE)*$L$14),2)</f>
        <v>0</v>
      </c>
      <c r="H831" s="20">
        <f t="shared" si="21"/>
        <v>0</v>
      </c>
      <c r="I831" s="12"/>
    </row>
    <row r="832" spans="1:9" ht="12.4" hidden="1" customHeight="1">
      <c r="A832" s="11"/>
      <c r="B832" s="1"/>
      <c r="C832" s="34"/>
      <c r="D832" s="171"/>
      <c r="E832" s="172"/>
      <c r="F832" s="39">
        <f>VLOOKUP(C832,'[2]Acha Air Sales Price List'!$B$1:$D$65536,3,FALSE)</f>
        <v>0</v>
      </c>
      <c r="G832" s="19">
        <f>ROUND(IF(ISBLANK(C832),0,VLOOKUP(C832,'[2]Acha Air Sales Price List'!$B$1:$X$65536,12,FALSE)*$L$14),2)</f>
        <v>0</v>
      </c>
      <c r="H832" s="20">
        <f t="shared" si="21"/>
        <v>0</v>
      </c>
      <c r="I832" s="12"/>
    </row>
    <row r="833" spans="1:9" ht="12.4" hidden="1" customHeight="1">
      <c r="A833" s="11"/>
      <c r="B833" s="1"/>
      <c r="C833" s="34"/>
      <c r="D833" s="171"/>
      <c r="E833" s="172"/>
      <c r="F833" s="39">
        <f>VLOOKUP(C833,'[2]Acha Air Sales Price List'!$B$1:$D$65536,3,FALSE)</f>
        <v>0</v>
      </c>
      <c r="G833" s="19">
        <f>ROUND(IF(ISBLANK(C833),0,VLOOKUP(C833,'[2]Acha Air Sales Price List'!$B$1:$X$65536,12,FALSE)*$L$14),2)</f>
        <v>0</v>
      </c>
      <c r="H833" s="20">
        <f t="shared" si="21"/>
        <v>0</v>
      </c>
      <c r="I833" s="12"/>
    </row>
    <row r="834" spans="1:9" ht="12.4" hidden="1" customHeight="1">
      <c r="A834" s="11"/>
      <c r="B834" s="1"/>
      <c r="C834" s="34"/>
      <c r="D834" s="171"/>
      <c r="E834" s="172"/>
      <c r="F834" s="39">
        <f>VLOOKUP(C834,'[2]Acha Air Sales Price List'!$B$1:$D$65536,3,FALSE)</f>
        <v>0</v>
      </c>
      <c r="G834" s="19">
        <f>ROUND(IF(ISBLANK(C834),0,VLOOKUP(C834,'[2]Acha Air Sales Price List'!$B$1:$X$65536,12,FALSE)*$L$14),2)</f>
        <v>0</v>
      </c>
      <c r="H834" s="20">
        <f t="shared" si="21"/>
        <v>0</v>
      </c>
      <c r="I834" s="12"/>
    </row>
    <row r="835" spans="1:9" ht="12.4" hidden="1" customHeight="1">
      <c r="A835" s="11"/>
      <c r="B835" s="1"/>
      <c r="C835" s="34"/>
      <c r="D835" s="171"/>
      <c r="E835" s="172"/>
      <c r="F835" s="39">
        <f>VLOOKUP(C835,'[2]Acha Air Sales Price List'!$B$1:$D$65536,3,FALSE)</f>
        <v>0</v>
      </c>
      <c r="G835" s="19">
        <f>ROUND(IF(ISBLANK(C835),0,VLOOKUP(C835,'[2]Acha Air Sales Price List'!$B$1:$X$65536,12,FALSE)*$L$14),2)</f>
        <v>0</v>
      </c>
      <c r="H835" s="20">
        <f t="shared" si="21"/>
        <v>0</v>
      </c>
      <c r="I835" s="12"/>
    </row>
    <row r="836" spans="1:9" ht="12.4" hidden="1" customHeight="1">
      <c r="A836" s="11"/>
      <c r="B836" s="1"/>
      <c r="C836" s="34"/>
      <c r="D836" s="171"/>
      <c r="E836" s="172"/>
      <c r="F836" s="39">
        <f>VLOOKUP(C836,'[2]Acha Air Sales Price List'!$B$1:$D$65536,3,FALSE)</f>
        <v>0</v>
      </c>
      <c r="G836" s="19">
        <f>ROUND(IF(ISBLANK(C836),0,VLOOKUP(C836,'[2]Acha Air Sales Price List'!$B$1:$X$65536,12,FALSE)*$L$14),2)</f>
        <v>0</v>
      </c>
      <c r="H836" s="20">
        <f t="shared" si="21"/>
        <v>0</v>
      </c>
      <c r="I836" s="12"/>
    </row>
    <row r="837" spans="1:9" ht="12.4" hidden="1" customHeight="1">
      <c r="A837" s="11"/>
      <c r="B837" s="1"/>
      <c r="C837" s="34"/>
      <c r="D837" s="171"/>
      <c r="E837" s="172"/>
      <c r="F837" s="39">
        <f>VLOOKUP(C837,'[2]Acha Air Sales Price List'!$B$1:$D$65536,3,FALSE)</f>
        <v>0</v>
      </c>
      <c r="G837" s="19">
        <f>ROUND(IF(ISBLANK(C837),0,VLOOKUP(C837,'[2]Acha Air Sales Price List'!$B$1:$X$65536,12,FALSE)*$L$14),2)</f>
        <v>0</v>
      </c>
      <c r="H837" s="20">
        <f t="shared" si="21"/>
        <v>0</v>
      </c>
      <c r="I837" s="12"/>
    </row>
    <row r="838" spans="1:9" ht="12.4" hidden="1" customHeight="1">
      <c r="A838" s="11"/>
      <c r="B838" s="1"/>
      <c r="C838" s="34"/>
      <c r="D838" s="171"/>
      <c r="E838" s="172"/>
      <c r="F838" s="39">
        <f>VLOOKUP(C838,'[2]Acha Air Sales Price List'!$B$1:$D$65536,3,FALSE)</f>
        <v>0</v>
      </c>
      <c r="G838" s="19">
        <f>ROUND(IF(ISBLANK(C838),0,VLOOKUP(C838,'[2]Acha Air Sales Price List'!$B$1:$X$65536,12,FALSE)*$L$14),2)</f>
        <v>0</v>
      </c>
      <c r="H838" s="20">
        <f t="shared" si="21"/>
        <v>0</v>
      </c>
      <c r="I838" s="12"/>
    </row>
    <row r="839" spans="1:9" ht="12.4" hidden="1" customHeight="1">
      <c r="A839" s="11"/>
      <c r="B839" s="1"/>
      <c r="C839" s="34"/>
      <c r="D839" s="171"/>
      <c r="E839" s="172"/>
      <c r="F839" s="39">
        <f>VLOOKUP(C839,'[2]Acha Air Sales Price List'!$B$1:$D$65536,3,FALSE)</f>
        <v>0</v>
      </c>
      <c r="G839" s="19">
        <f>ROUND(IF(ISBLANK(C839),0,VLOOKUP(C839,'[2]Acha Air Sales Price List'!$B$1:$X$65536,12,FALSE)*$L$14),2)</f>
        <v>0</v>
      </c>
      <c r="H839" s="20">
        <f t="shared" si="21"/>
        <v>0</v>
      </c>
      <c r="I839" s="12"/>
    </row>
    <row r="840" spans="1:9" ht="12.4" hidden="1" customHeight="1">
      <c r="A840" s="11"/>
      <c r="B840" s="1"/>
      <c r="C840" s="34"/>
      <c r="D840" s="171"/>
      <c r="E840" s="172"/>
      <c r="F840" s="39">
        <f>VLOOKUP(C840,'[2]Acha Air Sales Price List'!$B$1:$D$65536,3,FALSE)</f>
        <v>0</v>
      </c>
      <c r="G840" s="19">
        <f>ROUND(IF(ISBLANK(C840),0,VLOOKUP(C840,'[2]Acha Air Sales Price List'!$B$1:$X$65536,12,FALSE)*$L$14),2)</f>
        <v>0</v>
      </c>
      <c r="H840" s="20">
        <f t="shared" si="21"/>
        <v>0</v>
      </c>
      <c r="I840" s="12"/>
    </row>
    <row r="841" spans="1:9" ht="12.4" hidden="1" customHeight="1">
      <c r="A841" s="11"/>
      <c r="B841" s="1"/>
      <c r="C841" s="34"/>
      <c r="D841" s="171"/>
      <c r="E841" s="172"/>
      <c r="F841" s="39">
        <f>VLOOKUP(C841,'[2]Acha Air Sales Price List'!$B$1:$D$65536,3,FALSE)</f>
        <v>0</v>
      </c>
      <c r="G841" s="19">
        <f>ROUND(IF(ISBLANK(C841),0,VLOOKUP(C841,'[2]Acha Air Sales Price List'!$B$1:$X$65536,12,FALSE)*$L$14),2)</f>
        <v>0</v>
      </c>
      <c r="H841" s="20">
        <f t="shared" si="21"/>
        <v>0</v>
      </c>
      <c r="I841" s="12"/>
    </row>
    <row r="842" spans="1:9" ht="12.4" hidden="1" customHeight="1">
      <c r="A842" s="11"/>
      <c r="B842" s="1"/>
      <c r="C842" s="34"/>
      <c r="D842" s="171"/>
      <c r="E842" s="172"/>
      <c r="F842" s="39">
        <f>VLOOKUP(C842,'[2]Acha Air Sales Price List'!$B$1:$D$65536,3,FALSE)</f>
        <v>0</v>
      </c>
      <c r="G842" s="19">
        <f>ROUND(IF(ISBLANK(C842),0,VLOOKUP(C842,'[2]Acha Air Sales Price List'!$B$1:$X$65536,12,FALSE)*$L$14),2)</f>
        <v>0</v>
      </c>
      <c r="H842" s="20">
        <f t="shared" ref="H842:H885" si="22">ROUND(IF(ISNUMBER(B842), G842*B842, 0),5)</f>
        <v>0</v>
      </c>
      <c r="I842" s="12"/>
    </row>
    <row r="843" spans="1:9" ht="12.4" hidden="1" customHeight="1">
      <c r="A843" s="11"/>
      <c r="B843" s="1"/>
      <c r="C843" s="34"/>
      <c r="D843" s="171"/>
      <c r="E843" s="172"/>
      <c r="F843" s="39">
        <f>VLOOKUP(C843,'[2]Acha Air Sales Price List'!$B$1:$D$65536,3,FALSE)</f>
        <v>0</v>
      </c>
      <c r="G843" s="19">
        <f>ROUND(IF(ISBLANK(C843),0,VLOOKUP(C843,'[2]Acha Air Sales Price List'!$B$1:$X$65536,12,FALSE)*$L$14),2)</f>
        <v>0</v>
      </c>
      <c r="H843" s="20">
        <f t="shared" si="22"/>
        <v>0</v>
      </c>
      <c r="I843" s="12"/>
    </row>
    <row r="844" spans="1:9" ht="12.4" hidden="1" customHeight="1">
      <c r="A844" s="11"/>
      <c r="B844" s="1"/>
      <c r="C844" s="34"/>
      <c r="D844" s="171"/>
      <c r="E844" s="172"/>
      <c r="F844" s="39">
        <f>VLOOKUP(C844,'[2]Acha Air Sales Price List'!$B$1:$D$65536,3,FALSE)</f>
        <v>0</v>
      </c>
      <c r="G844" s="19">
        <f>ROUND(IF(ISBLANK(C844),0,VLOOKUP(C844,'[2]Acha Air Sales Price List'!$B$1:$X$65536,12,FALSE)*$L$14),2)</f>
        <v>0</v>
      </c>
      <c r="H844" s="20">
        <f t="shared" si="22"/>
        <v>0</v>
      </c>
      <c r="I844" s="12"/>
    </row>
    <row r="845" spans="1:9" ht="12.4" hidden="1" customHeight="1">
      <c r="A845" s="11"/>
      <c r="B845" s="1"/>
      <c r="C845" s="35"/>
      <c r="D845" s="171"/>
      <c r="E845" s="172"/>
      <c r="F845" s="39">
        <f>VLOOKUP(C845,'[2]Acha Air Sales Price List'!$B$1:$D$65536,3,FALSE)</f>
        <v>0</v>
      </c>
      <c r="G845" s="19">
        <f>ROUND(IF(ISBLANK(C845),0,VLOOKUP(C845,'[2]Acha Air Sales Price List'!$B$1:$X$65536,12,FALSE)*$L$14),2)</f>
        <v>0</v>
      </c>
      <c r="H845" s="20">
        <f t="shared" si="22"/>
        <v>0</v>
      </c>
      <c r="I845" s="12"/>
    </row>
    <row r="846" spans="1:9" ht="12.4" hidden="1" customHeight="1">
      <c r="A846" s="11"/>
      <c r="B846" s="1"/>
      <c r="C846" s="35"/>
      <c r="D846" s="171"/>
      <c r="E846" s="172"/>
      <c r="F846" s="39">
        <f>VLOOKUP(C846,'[2]Acha Air Sales Price List'!$B$1:$D$65536,3,FALSE)</f>
        <v>0</v>
      </c>
      <c r="G846" s="19">
        <f>ROUND(IF(ISBLANK(C846),0,VLOOKUP(C846,'[2]Acha Air Sales Price List'!$B$1:$X$65536,12,FALSE)*$L$14),2)</f>
        <v>0</v>
      </c>
      <c r="H846" s="20">
        <f t="shared" si="22"/>
        <v>0</v>
      </c>
      <c r="I846" s="12"/>
    </row>
    <row r="847" spans="1:9" ht="12.4" hidden="1" customHeight="1">
      <c r="A847" s="11"/>
      <c r="B847" s="1"/>
      <c r="C847" s="34"/>
      <c r="D847" s="171"/>
      <c r="E847" s="172"/>
      <c r="F847" s="39">
        <f>VLOOKUP(C847,'[2]Acha Air Sales Price List'!$B$1:$D$65536,3,FALSE)</f>
        <v>0</v>
      </c>
      <c r="G847" s="19">
        <f>ROUND(IF(ISBLANK(C847),0,VLOOKUP(C847,'[2]Acha Air Sales Price List'!$B$1:$X$65536,12,FALSE)*$L$14),2)</f>
        <v>0</v>
      </c>
      <c r="H847" s="20">
        <f t="shared" si="22"/>
        <v>0</v>
      </c>
      <c r="I847" s="12"/>
    </row>
    <row r="848" spans="1:9" ht="12.4" hidden="1" customHeight="1">
      <c r="A848" s="11"/>
      <c r="B848" s="1"/>
      <c r="C848" s="34"/>
      <c r="D848" s="171"/>
      <c r="E848" s="172"/>
      <c r="F848" s="39">
        <f>VLOOKUP(C848,'[2]Acha Air Sales Price List'!$B$1:$D$65536,3,FALSE)</f>
        <v>0</v>
      </c>
      <c r="G848" s="19">
        <f>ROUND(IF(ISBLANK(C848),0,VLOOKUP(C848,'[2]Acha Air Sales Price List'!$B$1:$X$65536,12,FALSE)*$L$14),2)</f>
        <v>0</v>
      </c>
      <c r="H848" s="20">
        <f t="shared" si="22"/>
        <v>0</v>
      </c>
      <c r="I848" s="12"/>
    </row>
    <row r="849" spans="1:9" ht="12.4" hidden="1" customHeight="1">
      <c r="A849" s="11"/>
      <c r="B849" s="1"/>
      <c r="C849" s="34"/>
      <c r="D849" s="171"/>
      <c r="E849" s="172"/>
      <c r="F849" s="39">
        <f>VLOOKUP(C849,'[2]Acha Air Sales Price List'!$B$1:$D$65536,3,FALSE)</f>
        <v>0</v>
      </c>
      <c r="G849" s="19">
        <f>ROUND(IF(ISBLANK(C849),0,VLOOKUP(C849,'[2]Acha Air Sales Price List'!$B$1:$X$65536,12,FALSE)*$L$14),2)</f>
        <v>0</v>
      </c>
      <c r="H849" s="20">
        <f t="shared" si="22"/>
        <v>0</v>
      </c>
      <c r="I849" s="12"/>
    </row>
    <row r="850" spans="1:9" ht="12.4" hidden="1" customHeight="1">
      <c r="A850" s="11"/>
      <c r="B850" s="1"/>
      <c r="C850" s="34"/>
      <c r="D850" s="171"/>
      <c r="E850" s="172"/>
      <c r="F850" s="39">
        <f>VLOOKUP(C850,'[2]Acha Air Sales Price List'!$B$1:$D$65536,3,FALSE)</f>
        <v>0</v>
      </c>
      <c r="G850" s="19">
        <f>ROUND(IF(ISBLANK(C850),0,VLOOKUP(C850,'[2]Acha Air Sales Price List'!$B$1:$X$65536,12,FALSE)*$L$14),2)</f>
        <v>0</v>
      </c>
      <c r="H850" s="20">
        <f t="shared" si="22"/>
        <v>0</v>
      </c>
      <c r="I850" s="12"/>
    </row>
    <row r="851" spans="1:9" ht="12.4" hidden="1" customHeight="1">
      <c r="A851" s="11"/>
      <c r="B851" s="1"/>
      <c r="C851" s="34"/>
      <c r="D851" s="171"/>
      <c r="E851" s="172"/>
      <c r="F851" s="39">
        <f>VLOOKUP(C851,'[2]Acha Air Sales Price List'!$B$1:$D$65536,3,FALSE)</f>
        <v>0</v>
      </c>
      <c r="G851" s="19">
        <f>ROUND(IF(ISBLANK(C851),0,VLOOKUP(C851,'[2]Acha Air Sales Price List'!$B$1:$X$65536,12,FALSE)*$L$14),2)</f>
        <v>0</v>
      </c>
      <c r="H851" s="20">
        <f t="shared" si="22"/>
        <v>0</v>
      </c>
      <c r="I851" s="12"/>
    </row>
    <row r="852" spans="1:9" ht="12.4" hidden="1" customHeight="1">
      <c r="A852" s="11"/>
      <c r="B852" s="1"/>
      <c r="C852" s="34"/>
      <c r="D852" s="171"/>
      <c r="E852" s="172"/>
      <c r="F852" s="39">
        <f>VLOOKUP(C852,'[2]Acha Air Sales Price List'!$B$1:$D$65536,3,FALSE)</f>
        <v>0</v>
      </c>
      <c r="G852" s="19">
        <f>ROUND(IF(ISBLANK(C852),0,VLOOKUP(C852,'[2]Acha Air Sales Price List'!$B$1:$X$65536,12,FALSE)*$L$14),2)</f>
        <v>0</v>
      </c>
      <c r="H852" s="20">
        <f t="shared" si="22"/>
        <v>0</v>
      </c>
      <c r="I852" s="12"/>
    </row>
    <row r="853" spans="1:9" ht="12.4" hidden="1" customHeight="1">
      <c r="A853" s="11"/>
      <c r="B853" s="1"/>
      <c r="C853" s="34"/>
      <c r="D853" s="171"/>
      <c r="E853" s="172"/>
      <c r="F853" s="39">
        <f>VLOOKUP(C853,'[2]Acha Air Sales Price List'!$B$1:$D$65536,3,FALSE)</f>
        <v>0</v>
      </c>
      <c r="G853" s="19">
        <f>ROUND(IF(ISBLANK(C853),0,VLOOKUP(C853,'[2]Acha Air Sales Price List'!$B$1:$X$65536,12,FALSE)*$L$14),2)</f>
        <v>0</v>
      </c>
      <c r="H853" s="20">
        <f t="shared" si="22"/>
        <v>0</v>
      </c>
      <c r="I853" s="12"/>
    </row>
    <row r="854" spans="1:9" ht="12.4" hidden="1" customHeight="1">
      <c r="A854" s="11"/>
      <c r="B854" s="1"/>
      <c r="C854" s="34"/>
      <c r="D854" s="171"/>
      <c r="E854" s="172"/>
      <c r="F854" s="39">
        <f>VLOOKUP(C854,'[2]Acha Air Sales Price List'!$B$1:$D$65536,3,FALSE)</f>
        <v>0</v>
      </c>
      <c r="G854" s="19">
        <f>ROUND(IF(ISBLANK(C854),0,VLOOKUP(C854,'[2]Acha Air Sales Price List'!$B$1:$X$65536,12,FALSE)*$L$14),2)</f>
        <v>0</v>
      </c>
      <c r="H854" s="20">
        <f t="shared" si="22"/>
        <v>0</v>
      </c>
      <c r="I854" s="12"/>
    </row>
    <row r="855" spans="1:9" ht="12.4" hidden="1" customHeight="1">
      <c r="A855" s="11"/>
      <c r="B855" s="1"/>
      <c r="C855" s="34"/>
      <c r="D855" s="171"/>
      <c r="E855" s="172"/>
      <c r="F855" s="39">
        <f>VLOOKUP(C855,'[2]Acha Air Sales Price List'!$B$1:$D$65536,3,FALSE)</f>
        <v>0</v>
      </c>
      <c r="G855" s="19">
        <f>ROUND(IF(ISBLANK(C855),0,VLOOKUP(C855,'[2]Acha Air Sales Price List'!$B$1:$X$65536,12,FALSE)*$L$14),2)</f>
        <v>0</v>
      </c>
      <c r="H855" s="20">
        <f t="shared" si="22"/>
        <v>0</v>
      </c>
      <c r="I855" s="12"/>
    </row>
    <row r="856" spans="1:9" ht="12.4" hidden="1" customHeight="1">
      <c r="A856" s="11"/>
      <c r="B856" s="1"/>
      <c r="C856" s="34"/>
      <c r="D856" s="171"/>
      <c r="E856" s="172"/>
      <c r="F856" s="39">
        <f>VLOOKUP(C856,'[2]Acha Air Sales Price List'!$B$1:$D$65536,3,FALSE)</f>
        <v>0</v>
      </c>
      <c r="G856" s="19">
        <f>ROUND(IF(ISBLANK(C856),0,VLOOKUP(C856,'[2]Acha Air Sales Price List'!$B$1:$X$65536,12,FALSE)*$L$14),2)</f>
        <v>0</v>
      </c>
      <c r="H856" s="20">
        <f t="shared" si="22"/>
        <v>0</v>
      </c>
      <c r="I856" s="12"/>
    </row>
    <row r="857" spans="1:9" ht="12.4" hidden="1" customHeight="1">
      <c r="A857" s="11"/>
      <c r="B857" s="1"/>
      <c r="C857" s="35"/>
      <c r="D857" s="171"/>
      <c r="E857" s="172"/>
      <c r="F857" s="39">
        <f>VLOOKUP(C857,'[2]Acha Air Sales Price List'!$B$1:$D$65536,3,FALSE)</f>
        <v>0</v>
      </c>
      <c r="G857" s="19">
        <f>ROUND(IF(ISBLANK(C857),0,VLOOKUP(C857,'[2]Acha Air Sales Price List'!$B$1:$X$65536,12,FALSE)*$L$14),2)</f>
        <v>0</v>
      </c>
      <c r="H857" s="20">
        <f t="shared" si="22"/>
        <v>0</v>
      </c>
      <c r="I857" s="12"/>
    </row>
    <row r="858" spans="1:9" ht="12" hidden="1" customHeight="1">
      <c r="A858" s="11"/>
      <c r="B858" s="1"/>
      <c r="C858" s="34"/>
      <c r="D858" s="171"/>
      <c r="E858" s="172"/>
      <c r="F858" s="39">
        <f>VLOOKUP(C858,'[2]Acha Air Sales Price List'!$B$1:$D$65536,3,FALSE)</f>
        <v>0</v>
      </c>
      <c r="G858" s="19">
        <f>ROUND(IF(ISBLANK(C858),0,VLOOKUP(C858,'[2]Acha Air Sales Price List'!$B$1:$X$65536,12,FALSE)*$L$14),2)</f>
        <v>0</v>
      </c>
      <c r="H858" s="20">
        <f t="shared" si="22"/>
        <v>0</v>
      </c>
      <c r="I858" s="12"/>
    </row>
    <row r="859" spans="1:9" ht="12.4" hidden="1" customHeight="1">
      <c r="A859" s="11"/>
      <c r="B859" s="1"/>
      <c r="C859" s="34"/>
      <c r="D859" s="171"/>
      <c r="E859" s="172"/>
      <c r="F859" s="39">
        <f>VLOOKUP(C859,'[2]Acha Air Sales Price List'!$B$1:$D$65536,3,FALSE)</f>
        <v>0</v>
      </c>
      <c r="G859" s="19">
        <f>ROUND(IF(ISBLANK(C859),0,VLOOKUP(C859,'[2]Acha Air Sales Price List'!$B$1:$X$65536,12,FALSE)*$L$14),2)</f>
        <v>0</v>
      </c>
      <c r="H859" s="20">
        <f t="shared" si="22"/>
        <v>0</v>
      </c>
      <c r="I859" s="12"/>
    </row>
    <row r="860" spans="1:9" ht="12.4" hidden="1" customHeight="1">
      <c r="A860" s="11"/>
      <c r="B860" s="1"/>
      <c r="C860" s="34"/>
      <c r="D860" s="171"/>
      <c r="E860" s="172"/>
      <c r="F860" s="39">
        <f>VLOOKUP(C860,'[2]Acha Air Sales Price List'!$B$1:$D$65536,3,FALSE)</f>
        <v>0</v>
      </c>
      <c r="G860" s="19">
        <f>ROUND(IF(ISBLANK(C860),0,VLOOKUP(C860,'[2]Acha Air Sales Price List'!$B$1:$X$65536,12,FALSE)*$L$14),2)</f>
        <v>0</v>
      </c>
      <c r="H860" s="20">
        <f t="shared" si="22"/>
        <v>0</v>
      </c>
      <c r="I860" s="12"/>
    </row>
    <row r="861" spans="1:9" ht="12.4" hidden="1" customHeight="1">
      <c r="A861" s="11"/>
      <c r="B861" s="1"/>
      <c r="C861" s="34"/>
      <c r="D861" s="171"/>
      <c r="E861" s="172"/>
      <c r="F861" s="39">
        <f>VLOOKUP(C861,'[2]Acha Air Sales Price List'!$B$1:$D$65536,3,FALSE)</f>
        <v>0</v>
      </c>
      <c r="G861" s="19">
        <f>ROUND(IF(ISBLANK(C861),0,VLOOKUP(C861,'[2]Acha Air Sales Price List'!$B$1:$X$65536,12,FALSE)*$L$14),2)</f>
        <v>0</v>
      </c>
      <c r="H861" s="20">
        <f t="shared" si="22"/>
        <v>0</v>
      </c>
      <c r="I861" s="12"/>
    </row>
    <row r="862" spans="1:9" ht="12.4" hidden="1" customHeight="1">
      <c r="A862" s="11"/>
      <c r="B862" s="1"/>
      <c r="C862" s="34"/>
      <c r="D862" s="171"/>
      <c r="E862" s="172"/>
      <c r="F862" s="39">
        <f>VLOOKUP(C862,'[2]Acha Air Sales Price List'!$B$1:$D$65536,3,FALSE)</f>
        <v>0</v>
      </c>
      <c r="G862" s="19">
        <f>ROUND(IF(ISBLANK(C862),0,VLOOKUP(C862,'[2]Acha Air Sales Price List'!$B$1:$X$65536,12,FALSE)*$L$14),2)</f>
        <v>0</v>
      </c>
      <c r="H862" s="20">
        <f t="shared" si="22"/>
        <v>0</v>
      </c>
      <c r="I862" s="12"/>
    </row>
    <row r="863" spans="1:9" ht="12.4" hidden="1" customHeight="1">
      <c r="A863" s="11"/>
      <c r="B863" s="1"/>
      <c r="C863" s="34"/>
      <c r="D863" s="171"/>
      <c r="E863" s="172"/>
      <c r="F863" s="39">
        <f>VLOOKUP(C863,'[2]Acha Air Sales Price List'!$B$1:$D$65536,3,FALSE)</f>
        <v>0</v>
      </c>
      <c r="G863" s="19">
        <f>ROUND(IF(ISBLANK(C863),0,VLOOKUP(C863,'[2]Acha Air Sales Price List'!$B$1:$X$65536,12,FALSE)*$L$14),2)</f>
        <v>0</v>
      </c>
      <c r="H863" s="20">
        <f t="shared" si="22"/>
        <v>0</v>
      </c>
      <c r="I863" s="12"/>
    </row>
    <row r="864" spans="1:9" ht="12.4" hidden="1" customHeight="1">
      <c r="A864" s="11"/>
      <c r="B864" s="1"/>
      <c r="C864" s="34"/>
      <c r="D864" s="171"/>
      <c r="E864" s="172"/>
      <c r="F864" s="39">
        <f>VLOOKUP(C864,'[2]Acha Air Sales Price List'!$B$1:$D$65536,3,FALSE)</f>
        <v>0</v>
      </c>
      <c r="G864" s="19">
        <f>ROUND(IF(ISBLANK(C864),0,VLOOKUP(C864,'[2]Acha Air Sales Price List'!$B$1:$X$65536,12,FALSE)*$L$14),2)</f>
        <v>0</v>
      </c>
      <c r="H864" s="20">
        <f t="shared" si="22"/>
        <v>0</v>
      </c>
      <c r="I864" s="12"/>
    </row>
    <row r="865" spans="1:9" ht="12.4" hidden="1" customHeight="1">
      <c r="A865" s="11"/>
      <c r="B865" s="1"/>
      <c r="C865" s="34"/>
      <c r="D865" s="171"/>
      <c r="E865" s="172"/>
      <c r="F865" s="39">
        <f>VLOOKUP(C865,'[2]Acha Air Sales Price List'!$B$1:$D$65536,3,FALSE)</f>
        <v>0</v>
      </c>
      <c r="G865" s="19">
        <f>ROUND(IF(ISBLANK(C865),0,VLOOKUP(C865,'[2]Acha Air Sales Price List'!$B$1:$X$65536,12,FALSE)*$L$14),2)</f>
        <v>0</v>
      </c>
      <c r="H865" s="20">
        <f t="shared" si="22"/>
        <v>0</v>
      </c>
      <c r="I865" s="12"/>
    </row>
    <row r="866" spans="1:9" ht="12.4" hidden="1" customHeight="1">
      <c r="A866" s="11"/>
      <c r="B866" s="1"/>
      <c r="C866" s="34"/>
      <c r="D866" s="171"/>
      <c r="E866" s="172"/>
      <c r="F866" s="39">
        <f>VLOOKUP(C866,'[2]Acha Air Sales Price List'!$B$1:$D$65536,3,FALSE)</f>
        <v>0</v>
      </c>
      <c r="G866" s="19">
        <f>ROUND(IF(ISBLANK(C866),0,VLOOKUP(C866,'[2]Acha Air Sales Price List'!$B$1:$X$65536,12,FALSE)*$L$14),2)</f>
        <v>0</v>
      </c>
      <c r="H866" s="20">
        <f t="shared" si="22"/>
        <v>0</v>
      </c>
      <c r="I866" s="12"/>
    </row>
    <row r="867" spans="1:9" ht="12.4" hidden="1" customHeight="1">
      <c r="A867" s="11"/>
      <c r="B867" s="1"/>
      <c r="C867" s="34"/>
      <c r="D867" s="171"/>
      <c r="E867" s="172"/>
      <c r="F867" s="39">
        <f>VLOOKUP(C867,'[2]Acha Air Sales Price List'!$B$1:$D$65536,3,FALSE)</f>
        <v>0</v>
      </c>
      <c r="G867" s="19">
        <f>ROUND(IF(ISBLANK(C867),0,VLOOKUP(C867,'[2]Acha Air Sales Price List'!$B$1:$X$65536,12,FALSE)*$L$14),2)</f>
        <v>0</v>
      </c>
      <c r="H867" s="20">
        <f t="shared" si="22"/>
        <v>0</v>
      </c>
      <c r="I867" s="12"/>
    </row>
    <row r="868" spans="1:9" ht="12.4" hidden="1" customHeight="1">
      <c r="A868" s="11"/>
      <c r="B868" s="1"/>
      <c r="C868" s="34"/>
      <c r="D868" s="171"/>
      <c r="E868" s="172"/>
      <c r="F868" s="39">
        <f>VLOOKUP(C868,'[2]Acha Air Sales Price List'!$B$1:$D$65536,3,FALSE)</f>
        <v>0</v>
      </c>
      <c r="G868" s="19">
        <f>ROUND(IF(ISBLANK(C868),0,VLOOKUP(C868,'[2]Acha Air Sales Price List'!$B$1:$X$65536,12,FALSE)*$L$14),2)</f>
        <v>0</v>
      </c>
      <c r="H868" s="20">
        <f t="shared" si="22"/>
        <v>0</v>
      </c>
      <c r="I868" s="12"/>
    </row>
    <row r="869" spans="1:9" ht="12.4" hidden="1" customHeight="1">
      <c r="A869" s="11"/>
      <c r="B869" s="1"/>
      <c r="C869" s="34"/>
      <c r="D869" s="171"/>
      <c r="E869" s="172"/>
      <c r="F869" s="39">
        <f>VLOOKUP(C869,'[2]Acha Air Sales Price List'!$B$1:$D$65536,3,FALSE)</f>
        <v>0</v>
      </c>
      <c r="G869" s="19">
        <f>ROUND(IF(ISBLANK(C869),0,VLOOKUP(C869,'[2]Acha Air Sales Price List'!$B$1:$X$65536,12,FALSE)*$L$14),2)</f>
        <v>0</v>
      </c>
      <c r="H869" s="20">
        <f t="shared" si="22"/>
        <v>0</v>
      </c>
      <c r="I869" s="12"/>
    </row>
    <row r="870" spans="1:9" ht="12.4" hidden="1" customHeight="1">
      <c r="A870" s="11"/>
      <c r="B870" s="1"/>
      <c r="C870" s="34"/>
      <c r="D870" s="171"/>
      <c r="E870" s="172"/>
      <c r="F870" s="39">
        <f>VLOOKUP(C870,'[2]Acha Air Sales Price List'!$B$1:$D$65536,3,FALSE)</f>
        <v>0</v>
      </c>
      <c r="G870" s="19">
        <f>ROUND(IF(ISBLANK(C870),0,VLOOKUP(C870,'[2]Acha Air Sales Price List'!$B$1:$X$65536,12,FALSE)*$L$14),2)</f>
        <v>0</v>
      </c>
      <c r="H870" s="20">
        <f t="shared" si="22"/>
        <v>0</v>
      </c>
      <c r="I870" s="12"/>
    </row>
    <row r="871" spans="1:9" ht="12.4" hidden="1" customHeight="1">
      <c r="A871" s="11"/>
      <c r="B871" s="1"/>
      <c r="C871" s="34"/>
      <c r="D871" s="171"/>
      <c r="E871" s="172"/>
      <c r="F871" s="39">
        <f>VLOOKUP(C871,'[2]Acha Air Sales Price List'!$B$1:$D$65536,3,FALSE)</f>
        <v>0</v>
      </c>
      <c r="G871" s="19">
        <f>ROUND(IF(ISBLANK(C871),0,VLOOKUP(C871,'[2]Acha Air Sales Price List'!$B$1:$X$65536,12,FALSE)*$L$14),2)</f>
        <v>0</v>
      </c>
      <c r="H871" s="20">
        <f t="shared" si="22"/>
        <v>0</v>
      </c>
      <c r="I871" s="12"/>
    </row>
    <row r="872" spans="1:9" ht="12.4" hidden="1" customHeight="1">
      <c r="A872" s="11"/>
      <c r="B872" s="1"/>
      <c r="C872" s="34"/>
      <c r="D872" s="171"/>
      <c r="E872" s="172"/>
      <c r="F872" s="39">
        <f>VLOOKUP(C872,'[2]Acha Air Sales Price List'!$B$1:$D$65536,3,FALSE)</f>
        <v>0</v>
      </c>
      <c r="G872" s="19">
        <f>ROUND(IF(ISBLANK(C872),0,VLOOKUP(C872,'[2]Acha Air Sales Price List'!$B$1:$X$65536,12,FALSE)*$L$14),2)</f>
        <v>0</v>
      </c>
      <c r="H872" s="20">
        <f t="shared" si="22"/>
        <v>0</v>
      </c>
      <c r="I872" s="12"/>
    </row>
    <row r="873" spans="1:9" ht="12.4" hidden="1" customHeight="1">
      <c r="A873" s="11"/>
      <c r="B873" s="1"/>
      <c r="C873" s="34"/>
      <c r="D873" s="171"/>
      <c r="E873" s="172"/>
      <c r="F873" s="39">
        <f>VLOOKUP(C873,'[2]Acha Air Sales Price List'!$B$1:$D$65536,3,FALSE)</f>
        <v>0</v>
      </c>
      <c r="G873" s="19">
        <f>ROUND(IF(ISBLANK(C873),0,VLOOKUP(C873,'[2]Acha Air Sales Price List'!$B$1:$X$65536,12,FALSE)*$L$14),2)</f>
        <v>0</v>
      </c>
      <c r="H873" s="20">
        <f t="shared" si="22"/>
        <v>0</v>
      </c>
      <c r="I873" s="12"/>
    </row>
    <row r="874" spans="1:9" ht="12.4" hidden="1" customHeight="1">
      <c r="A874" s="11"/>
      <c r="B874" s="1"/>
      <c r="C874" s="34"/>
      <c r="D874" s="171"/>
      <c r="E874" s="172"/>
      <c r="F874" s="39">
        <f>VLOOKUP(C874,'[2]Acha Air Sales Price List'!$B$1:$D$65536,3,FALSE)</f>
        <v>0</v>
      </c>
      <c r="G874" s="19">
        <f>ROUND(IF(ISBLANK(C874),0,VLOOKUP(C874,'[2]Acha Air Sales Price List'!$B$1:$X$65536,12,FALSE)*$L$14),2)</f>
        <v>0</v>
      </c>
      <c r="H874" s="20">
        <f t="shared" si="22"/>
        <v>0</v>
      </c>
      <c r="I874" s="12"/>
    </row>
    <row r="875" spans="1:9" ht="12.4" hidden="1" customHeight="1">
      <c r="A875" s="11"/>
      <c r="B875" s="1"/>
      <c r="C875" s="34"/>
      <c r="D875" s="171"/>
      <c r="E875" s="172"/>
      <c r="F875" s="39">
        <f>VLOOKUP(C875,'[2]Acha Air Sales Price List'!$B$1:$D$65536,3,FALSE)</f>
        <v>0</v>
      </c>
      <c r="G875" s="19">
        <f>ROUND(IF(ISBLANK(C875),0,VLOOKUP(C875,'[2]Acha Air Sales Price List'!$B$1:$X$65536,12,FALSE)*$L$14),2)</f>
        <v>0</v>
      </c>
      <c r="H875" s="20">
        <f t="shared" si="22"/>
        <v>0</v>
      </c>
      <c r="I875" s="12"/>
    </row>
    <row r="876" spans="1:9" ht="12.4" hidden="1" customHeight="1">
      <c r="A876" s="11"/>
      <c r="B876" s="1"/>
      <c r="C876" s="34"/>
      <c r="D876" s="171"/>
      <c r="E876" s="172"/>
      <c r="F876" s="39">
        <f>VLOOKUP(C876,'[2]Acha Air Sales Price List'!$B$1:$D$65536,3,FALSE)</f>
        <v>0</v>
      </c>
      <c r="G876" s="19">
        <f>ROUND(IF(ISBLANK(C876),0,VLOOKUP(C876,'[2]Acha Air Sales Price List'!$B$1:$X$65536,12,FALSE)*$L$14),2)</f>
        <v>0</v>
      </c>
      <c r="H876" s="20">
        <f t="shared" si="22"/>
        <v>0</v>
      </c>
      <c r="I876" s="12"/>
    </row>
    <row r="877" spans="1:9" ht="12.4" hidden="1" customHeight="1">
      <c r="A877" s="11"/>
      <c r="B877" s="1"/>
      <c r="C877" s="34"/>
      <c r="D877" s="171"/>
      <c r="E877" s="172"/>
      <c r="F877" s="39">
        <f>VLOOKUP(C877,'[2]Acha Air Sales Price List'!$B$1:$D$65536,3,FALSE)</f>
        <v>0</v>
      </c>
      <c r="G877" s="19">
        <f>ROUND(IF(ISBLANK(C877),0,VLOOKUP(C877,'[2]Acha Air Sales Price List'!$B$1:$X$65536,12,FALSE)*$L$14),2)</f>
        <v>0</v>
      </c>
      <c r="H877" s="20">
        <f t="shared" si="22"/>
        <v>0</v>
      </c>
      <c r="I877" s="12"/>
    </row>
    <row r="878" spans="1:9" ht="12.4" hidden="1" customHeight="1">
      <c r="A878" s="11"/>
      <c r="B878" s="1"/>
      <c r="C878" s="34"/>
      <c r="D878" s="171"/>
      <c r="E878" s="172"/>
      <c r="F878" s="39">
        <f>VLOOKUP(C878,'[2]Acha Air Sales Price List'!$B$1:$D$65536,3,FALSE)</f>
        <v>0</v>
      </c>
      <c r="G878" s="19">
        <f>ROUND(IF(ISBLANK(C878),0,VLOOKUP(C878,'[2]Acha Air Sales Price List'!$B$1:$X$65536,12,FALSE)*$L$14),2)</f>
        <v>0</v>
      </c>
      <c r="H878" s="20">
        <f t="shared" si="22"/>
        <v>0</v>
      </c>
      <c r="I878" s="12"/>
    </row>
    <row r="879" spans="1:9" ht="12.4" hidden="1" customHeight="1">
      <c r="A879" s="11"/>
      <c r="B879" s="1"/>
      <c r="C879" s="34"/>
      <c r="D879" s="171"/>
      <c r="E879" s="172"/>
      <c r="F879" s="39">
        <f>VLOOKUP(C879,'[2]Acha Air Sales Price List'!$B$1:$D$65536,3,FALSE)</f>
        <v>0</v>
      </c>
      <c r="G879" s="19">
        <f>ROUND(IF(ISBLANK(C879),0,VLOOKUP(C879,'[2]Acha Air Sales Price List'!$B$1:$X$65536,12,FALSE)*$L$14),2)</f>
        <v>0</v>
      </c>
      <c r="H879" s="20">
        <f t="shared" si="22"/>
        <v>0</v>
      </c>
      <c r="I879" s="12"/>
    </row>
    <row r="880" spans="1:9" ht="12.4" hidden="1" customHeight="1">
      <c r="A880" s="11"/>
      <c r="B880" s="1"/>
      <c r="C880" s="34"/>
      <c r="D880" s="171"/>
      <c r="E880" s="172"/>
      <c r="F880" s="39">
        <f>VLOOKUP(C880,'[2]Acha Air Sales Price List'!$B$1:$D$65536,3,FALSE)</f>
        <v>0</v>
      </c>
      <c r="G880" s="19">
        <f>ROUND(IF(ISBLANK(C880),0,VLOOKUP(C880,'[2]Acha Air Sales Price List'!$B$1:$X$65536,12,FALSE)*$L$14),2)</f>
        <v>0</v>
      </c>
      <c r="H880" s="20">
        <f t="shared" si="22"/>
        <v>0</v>
      </c>
      <c r="I880" s="12"/>
    </row>
    <row r="881" spans="1:9" ht="12.4" hidden="1" customHeight="1">
      <c r="A881" s="11"/>
      <c r="B881" s="1"/>
      <c r="C881" s="34"/>
      <c r="D881" s="171"/>
      <c r="E881" s="172"/>
      <c r="F881" s="39">
        <f>VLOOKUP(C881,'[2]Acha Air Sales Price List'!$B$1:$D$65536,3,FALSE)</f>
        <v>0</v>
      </c>
      <c r="G881" s="19">
        <f>ROUND(IF(ISBLANK(C881),0,VLOOKUP(C881,'[2]Acha Air Sales Price List'!$B$1:$X$65536,12,FALSE)*$L$14),2)</f>
        <v>0</v>
      </c>
      <c r="H881" s="20">
        <f t="shared" si="22"/>
        <v>0</v>
      </c>
      <c r="I881" s="12"/>
    </row>
    <row r="882" spans="1:9" ht="12.4" hidden="1" customHeight="1">
      <c r="A882" s="11"/>
      <c r="B882" s="1"/>
      <c r="C882" s="34"/>
      <c r="D882" s="171"/>
      <c r="E882" s="172"/>
      <c r="F882" s="39">
        <f>VLOOKUP(C882,'[2]Acha Air Sales Price List'!$B$1:$D$65536,3,FALSE)</f>
        <v>0</v>
      </c>
      <c r="G882" s="19">
        <f>ROUND(IF(ISBLANK(C882),0,VLOOKUP(C882,'[2]Acha Air Sales Price List'!$B$1:$X$65536,12,FALSE)*$L$14),2)</f>
        <v>0</v>
      </c>
      <c r="H882" s="20">
        <f t="shared" si="22"/>
        <v>0</v>
      </c>
      <c r="I882" s="12"/>
    </row>
    <row r="883" spans="1:9" ht="12.4" hidden="1" customHeight="1">
      <c r="A883" s="11"/>
      <c r="B883" s="1"/>
      <c r="C883" s="34"/>
      <c r="D883" s="171"/>
      <c r="E883" s="172"/>
      <c r="F883" s="39">
        <f>VLOOKUP(C883,'[2]Acha Air Sales Price List'!$B$1:$D$65536,3,FALSE)</f>
        <v>0</v>
      </c>
      <c r="G883" s="19">
        <f>ROUND(IF(ISBLANK(C883),0,VLOOKUP(C883,'[2]Acha Air Sales Price List'!$B$1:$X$65536,12,FALSE)*$L$14),2)</f>
        <v>0</v>
      </c>
      <c r="H883" s="20">
        <f t="shared" si="22"/>
        <v>0</v>
      </c>
      <c r="I883" s="12"/>
    </row>
    <row r="884" spans="1:9" ht="12.4" hidden="1" customHeight="1">
      <c r="A884" s="11"/>
      <c r="B884" s="1"/>
      <c r="C884" s="34"/>
      <c r="D884" s="171"/>
      <c r="E884" s="172"/>
      <c r="F884" s="39">
        <f>VLOOKUP(C884,'[2]Acha Air Sales Price List'!$B$1:$D$65536,3,FALSE)</f>
        <v>0</v>
      </c>
      <c r="G884" s="19">
        <f>ROUND(IF(ISBLANK(C884),0,VLOOKUP(C884,'[2]Acha Air Sales Price List'!$B$1:$X$65536,12,FALSE)*$L$14),2)</f>
        <v>0</v>
      </c>
      <c r="H884" s="20">
        <f t="shared" si="22"/>
        <v>0</v>
      </c>
      <c r="I884" s="12"/>
    </row>
    <row r="885" spans="1:9" ht="12.4" hidden="1" customHeight="1">
      <c r="A885" s="11"/>
      <c r="B885" s="1"/>
      <c r="C885" s="35"/>
      <c r="D885" s="171"/>
      <c r="E885" s="172"/>
      <c r="F885" s="39">
        <f>VLOOKUP(C885,'[2]Acha Air Sales Price List'!$B$1:$D$65536,3,FALSE)</f>
        <v>0</v>
      </c>
      <c r="G885" s="19">
        <f>ROUND(IF(ISBLANK(C885),0,VLOOKUP(C885,'[2]Acha Air Sales Price List'!$B$1:$X$65536,12,FALSE)*$L$14),2)</f>
        <v>0</v>
      </c>
      <c r="H885" s="20">
        <f t="shared" si="22"/>
        <v>0</v>
      </c>
      <c r="I885" s="12"/>
    </row>
    <row r="886" spans="1:9" ht="12" hidden="1" customHeight="1">
      <c r="A886" s="11"/>
      <c r="B886" s="1"/>
      <c r="C886" s="34"/>
      <c r="D886" s="171"/>
      <c r="E886" s="172"/>
      <c r="F886" s="39">
        <f>VLOOKUP(C886,'[2]Acha Air Sales Price List'!$B$1:$D$65536,3,FALSE)</f>
        <v>0</v>
      </c>
      <c r="G886" s="19">
        <f>ROUND(IF(ISBLANK(C886),0,VLOOKUP(C886,'[2]Acha Air Sales Price List'!$B$1:$X$65536,12,FALSE)*$L$14),2)</f>
        <v>0</v>
      </c>
      <c r="H886" s="20">
        <f t="shared" ref="H886:H936" si="23">ROUND(IF(ISNUMBER(B886), G886*B886, 0),5)</f>
        <v>0</v>
      </c>
      <c r="I886" s="12"/>
    </row>
    <row r="887" spans="1:9" ht="12.4" hidden="1" customHeight="1">
      <c r="A887" s="11"/>
      <c r="B887" s="1"/>
      <c r="C887" s="34"/>
      <c r="D887" s="171"/>
      <c r="E887" s="172"/>
      <c r="F887" s="39">
        <f>VLOOKUP(C887,'[2]Acha Air Sales Price List'!$B$1:$D$65536,3,FALSE)</f>
        <v>0</v>
      </c>
      <c r="G887" s="19">
        <f>ROUND(IF(ISBLANK(C887),0,VLOOKUP(C887,'[2]Acha Air Sales Price List'!$B$1:$X$65536,12,FALSE)*$L$14),2)</f>
        <v>0</v>
      </c>
      <c r="H887" s="20">
        <f t="shared" si="23"/>
        <v>0</v>
      </c>
      <c r="I887" s="12"/>
    </row>
    <row r="888" spans="1:9" ht="12.4" hidden="1" customHeight="1">
      <c r="A888" s="11"/>
      <c r="B888" s="1"/>
      <c r="C888" s="34"/>
      <c r="D888" s="171"/>
      <c r="E888" s="172"/>
      <c r="F888" s="39">
        <f>VLOOKUP(C888,'[2]Acha Air Sales Price List'!$B$1:$D$65536,3,FALSE)</f>
        <v>0</v>
      </c>
      <c r="G888" s="19">
        <f>ROUND(IF(ISBLANK(C888),0,VLOOKUP(C888,'[2]Acha Air Sales Price List'!$B$1:$X$65536,12,FALSE)*$L$14),2)</f>
        <v>0</v>
      </c>
      <c r="H888" s="20">
        <f t="shared" si="23"/>
        <v>0</v>
      </c>
      <c r="I888" s="12"/>
    </row>
    <row r="889" spans="1:9" ht="12.4" hidden="1" customHeight="1">
      <c r="A889" s="11"/>
      <c r="B889" s="1"/>
      <c r="C889" s="34"/>
      <c r="D889" s="171"/>
      <c r="E889" s="172"/>
      <c r="F889" s="39">
        <f>VLOOKUP(C889,'[2]Acha Air Sales Price List'!$B$1:$D$65536,3,FALSE)</f>
        <v>0</v>
      </c>
      <c r="G889" s="19">
        <f>ROUND(IF(ISBLANK(C889),0,VLOOKUP(C889,'[2]Acha Air Sales Price List'!$B$1:$X$65536,12,FALSE)*$L$14),2)</f>
        <v>0</v>
      </c>
      <c r="H889" s="20">
        <f t="shared" si="23"/>
        <v>0</v>
      </c>
      <c r="I889" s="12"/>
    </row>
    <row r="890" spans="1:9" ht="12.4" hidden="1" customHeight="1">
      <c r="A890" s="11"/>
      <c r="B890" s="1"/>
      <c r="C890" s="34"/>
      <c r="D890" s="171"/>
      <c r="E890" s="172"/>
      <c r="F890" s="39">
        <f>VLOOKUP(C890,'[2]Acha Air Sales Price List'!$B$1:$D$65536,3,FALSE)</f>
        <v>0</v>
      </c>
      <c r="G890" s="19">
        <f>ROUND(IF(ISBLANK(C890),0,VLOOKUP(C890,'[2]Acha Air Sales Price List'!$B$1:$X$65536,12,FALSE)*$L$14),2)</f>
        <v>0</v>
      </c>
      <c r="H890" s="20">
        <f t="shared" si="23"/>
        <v>0</v>
      </c>
      <c r="I890" s="12"/>
    </row>
    <row r="891" spans="1:9" ht="12.4" hidden="1" customHeight="1">
      <c r="A891" s="11"/>
      <c r="B891" s="1"/>
      <c r="C891" s="34"/>
      <c r="D891" s="171"/>
      <c r="E891" s="172"/>
      <c r="F891" s="39">
        <f>VLOOKUP(C891,'[2]Acha Air Sales Price List'!$B$1:$D$65536,3,FALSE)</f>
        <v>0</v>
      </c>
      <c r="G891" s="19">
        <f>ROUND(IF(ISBLANK(C891),0,VLOOKUP(C891,'[2]Acha Air Sales Price List'!$B$1:$X$65536,12,FALSE)*$L$14),2)</f>
        <v>0</v>
      </c>
      <c r="H891" s="20">
        <f t="shared" si="23"/>
        <v>0</v>
      </c>
      <c r="I891" s="12"/>
    </row>
    <row r="892" spans="1:9" ht="12.4" hidden="1" customHeight="1">
      <c r="A892" s="11"/>
      <c r="B892" s="1"/>
      <c r="C892" s="34"/>
      <c r="D892" s="171"/>
      <c r="E892" s="172"/>
      <c r="F892" s="39">
        <f>VLOOKUP(C892,'[2]Acha Air Sales Price List'!$B$1:$D$65536,3,FALSE)</f>
        <v>0</v>
      </c>
      <c r="G892" s="19">
        <f>ROUND(IF(ISBLANK(C892),0,VLOOKUP(C892,'[2]Acha Air Sales Price List'!$B$1:$X$65536,12,FALSE)*$L$14),2)</f>
        <v>0</v>
      </c>
      <c r="H892" s="20">
        <f t="shared" si="23"/>
        <v>0</v>
      </c>
      <c r="I892" s="12"/>
    </row>
    <row r="893" spans="1:9" ht="12.4" hidden="1" customHeight="1">
      <c r="A893" s="11"/>
      <c r="B893" s="1"/>
      <c r="C893" s="34"/>
      <c r="D893" s="171"/>
      <c r="E893" s="172"/>
      <c r="F893" s="39">
        <f>VLOOKUP(C893,'[2]Acha Air Sales Price List'!$B$1:$D$65536,3,FALSE)</f>
        <v>0</v>
      </c>
      <c r="G893" s="19">
        <f>ROUND(IF(ISBLANK(C893),0,VLOOKUP(C893,'[2]Acha Air Sales Price List'!$B$1:$X$65536,12,FALSE)*$L$14),2)</f>
        <v>0</v>
      </c>
      <c r="H893" s="20">
        <f t="shared" si="23"/>
        <v>0</v>
      </c>
      <c r="I893" s="12"/>
    </row>
    <row r="894" spans="1:9" ht="12.4" hidden="1" customHeight="1">
      <c r="A894" s="11"/>
      <c r="B894" s="1"/>
      <c r="C894" s="34"/>
      <c r="D894" s="171"/>
      <c r="E894" s="172"/>
      <c r="F894" s="39">
        <f>VLOOKUP(C894,'[2]Acha Air Sales Price List'!$B$1:$D$65536,3,FALSE)</f>
        <v>0</v>
      </c>
      <c r="G894" s="19">
        <f>ROUND(IF(ISBLANK(C894),0,VLOOKUP(C894,'[2]Acha Air Sales Price List'!$B$1:$X$65536,12,FALSE)*$L$14),2)</f>
        <v>0</v>
      </c>
      <c r="H894" s="20">
        <f t="shared" si="23"/>
        <v>0</v>
      </c>
      <c r="I894" s="12"/>
    </row>
    <row r="895" spans="1:9" ht="12.4" hidden="1" customHeight="1">
      <c r="A895" s="11"/>
      <c r="B895" s="1"/>
      <c r="C895" s="34"/>
      <c r="D895" s="171"/>
      <c r="E895" s="172"/>
      <c r="F895" s="39">
        <f>VLOOKUP(C895,'[2]Acha Air Sales Price List'!$B$1:$D$65536,3,FALSE)</f>
        <v>0</v>
      </c>
      <c r="G895" s="19">
        <f>ROUND(IF(ISBLANK(C895),0,VLOOKUP(C895,'[2]Acha Air Sales Price List'!$B$1:$X$65536,12,FALSE)*$L$14),2)</f>
        <v>0</v>
      </c>
      <c r="H895" s="20">
        <f t="shared" si="23"/>
        <v>0</v>
      </c>
      <c r="I895" s="12"/>
    </row>
    <row r="896" spans="1:9" ht="12.4" hidden="1" customHeight="1">
      <c r="A896" s="11"/>
      <c r="B896" s="1"/>
      <c r="C896" s="34"/>
      <c r="D896" s="171"/>
      <c r="E896" s="172"/>
      <c r="F896" s="39">
        <f>VLOOKUP(C896,'[2]Acha Air Sales Price List'!$B$1:$D$65536,3,FALSE)</f>
        <v>0</v>
      </c>
      <c r="G896" s="19">
        <f>ROUND(IF(ISBLANK(C896),0,VLOOKUP(C896,'[2]Acha Air Sales Price List'!$B$1:$X$65536,12,FALSE)*$L$14),2)</f>
        <v>0</v>
      </c>
      <c r="H896" s="20">
        <f t="shared" si="23"/>
        <v>0</v>
      </c>
      <c r="I896" s="12"/>
    </row>
    <row r="897" spans="1:9" ht="12.4" hidden="1" customHeight="1">
      <c r="A897" s="11"/>
      <c r="B897" s="1"/>
      <c r="C897" s="34"/>
      <c r="D897" s="171"/>
      <c r="E897" s="172"/>
      <c r="F897" s="39">
        <f>VLOOKUP(C897,'[2]Acha Air Sales Price List'!$B$1:$D$65536,3,FALSE)</f>
        <v>0</v>
      </c>
      <c r="G897" s="19">
        <f>ROUND(IF(ISBLANK(C897),0,VLOOKUP(C897,'[2]Acha Air Sales Price List'!$B$1:$X$65536,12,FALSE)*$L$14),2)</f>
        <v>0</v>
      </c>
      <c r="H897" s="20">
        <f t="shared" si="23"/>
        <v>0</v>
      </c>
      <c r="I897" s="12"/>
    </row>
    <row r="898" spans="1:9" ht="12.4" hidden="1" customHeight="1">
      <c r="A898" s="11"/>
      <c r="B898" s="1"/>
      <c r="C898" s="34"/>
      <c r="D898" s="171"/>
      <c r="E898" s="172"/>
      <c r="F898" s="39">
        <f>VLOOKUP(C898,'[2]Acha Air Sales Price List'!$B$1:$D$65536,3,FALSE)</f>
        <v>0</v>
      </c>
      <c r="G898" s="19">
        <f>ROUND(IF(ISBLANK(C898),0,VLOOKUP(C898,'[2]Acha Air Sales Price List'!$B$1:$X$65536,12,FALSE)*$L$14),2)</f>
        <v>0</v>
      </c>
      <c r="H898" s="20">
        <f t="shared" si="23"/>
        <v>0</v>
      </c>
      <c r="I898" s="12"/>
    </row>
    <row r="899" spans="1:9" ht="12.4" hidden="1" customHeight="1">
      <c r="A899" s="11"/>
      <c r="B899" s="1"/>
      <c r="C899" s="34"/>
      <c r="D899" s="171"/>
      <c r="E899" s="172"/>
      <c r="F899" s="39">
        <f>VLOOKUP(C899,'[2]Acha Air Sales Price List'!$B$1:$D$65536,3,FALSE)</f>
        <v>0</v>
      </c>
      <c r="G899" s="19">
        <f>ROUND(IF(ISBLANK(C899),0,VLOOKUP(C899,'[2]Acha Air Sales Price List'!$B$1:$X$65536,12,FALSE)*$L$14),2)</f>
        <v>0</v>
      </c>
      <c r="H899" s="20">
        <f t="shared" si="23"/>
        <v>0</v>
      </c>
      <c r="I899" s="12"/>
    </row>
    <row r="900" spans="1:9" ht="12.4" hidden="1" customHeight="1">
      <c r="A900" s="11"/>
      <c r="B900" s="1"/>
      <c r="C900" s="34"/>
      <c r="D900" s="171"/>
      <c r="E900" s="172"/>
      <c r="F900" s="39">
        <f>VLOOKUP(C900,'[2]Acha Air Sales Price List'!$B$1:$D$65536,3,FALSE)</f>
        <v>0</v>
      </c>
      <c r="G900" s="19">
        <f>ROUND(IF(ISBLANK(C900),0,VLOOKUP(C900,'[2]Acha Air Sales Price List'!$B$1:$X$65536,12,FALSE)*$L$14),2)</f>
        <v>0</v>
      </c>
      <c r="H900" s="20">
        <f t="shared" si="23"/>
        <v>0</v>
      </c>
      <c r="I900" s="12"/>
    </row>
    <row r="901" spans="1:9" ht="12.4" hidden="1" customHeight="1">
      <c r="A901" s="11"/>
      <c r="B901" s="1"/>
      <c r="C901" s="34"/>
      <c r="D901" s="171"/>
      <c r="E901" s="172"/>
      <c r="F901" s="39">
        <f>VLOOKUP(C901,'[2]Acha Air Sales Price List'!$B$1:$D$65536,3,FALSE)</f>
        <v>0</v>
      </c>
      <c r="G901" s="19">
        <f>ROUND(IF(ISBLANK(C901),0,VLOOKUP(C901,'[2]Acha Air Sales Price List'!$B$1:$X$65536,12,FALSE)*$L$14),2)</f>
        <v>0</v>
      </c>
      <c r="H901" s="20">
        <f t="shared" si="23"/>
        <v>0</v>
      </c>
      <c r="I901" s="12"/>
    </row>
    <row r="902" spans="1:9" ht="12.4" hidden="1" customHeight="1">
      <c r="A902" s="11"/>
      <c r="B902" s="1"/>
      <c r="C902" s="34"/>
      <c r="D902" s="171"/>
      <c r="E902" s="172"/>
      <c r="F902" s="39">
        <f>VLOOKUP(C902,'[2]Acha Air Sales Price List'!$B$1:$D$65536,3,FALSE)</f>
        <v>0</v>
      </c>
      <c r="G902" s="19">
        <f>ROUND(IF(ISBLANK(C902),0,VLOOKUP(C902,'[2]Acha Air Sales Price List'!$B$1:$X$65536,12,FALSE)*$L$14),2)</f>
        <v>0</v>
      </c>
      <c r="H902" s="20">
        <f t="shared" si="23"/>
        <v>0</v>
      </c>
      <c r="I902" s="12"/>
    </row>
    <row r="903" spans="1:9" ht="12.4" hidden="1" customHeight="1">
      <c r="A903" s="11"/>
      <c r="B903" s="1"/>
      <c r="C903" s="34"/>
      <c r="D903" s="171"/>
      <c r="E903" s="172"/>
      <c r="F903" s="39">
        <f>VLOOKUP(C903,'[2]Acha Air Sales Price List'!$B$1:$D$65536,3,FALSE)</f>
        <v>0</v>
      </c>
      <c r="G903" s="19">
        <f>ROUND(IF(ISBLANK(C903),0,VLOOKUP(C903,'[2]Acha Air Sales Price List'!$B$1:$X$65536,12,FALSE)*$L$14),2)</f>
        <v>0</v>
      </c>
      <c r="H903" s="20">
        <f t="shared" si="23"/>
        <v>0</v>
      </c>
      <c r="I903" s="12"/>
    </row>
    <row r="904" spans="1:9" ht="12.4" hidden="1" customHeight="1">
      <c r="A904" s="11"/>
      <c r="B904" s="1"/>
      <c r="C904" s="34"/>
      <c r="D904" s="171"/>
      <c r="E904" s="172"/>
      <c r="F904" s="39">
        <f>VLOOKUP(C904,'[2]Acha Air Sales Price List'!$B$1:$D$65536,3,FALSE)</f>
        <v>0</v>
      </c>
      <c r="G904" s="19">
        <f>ROUND(IF(ISBLANK(C904),0,VLOOKUP(C904,'[2]Acha Air Sales Price List'!$B$1:$X$65536,12,FALSE)*$L$14),2)</f>
        <v>0</v>
      </c>
      <c r="H904" s="20">
        <f t="shared" si="23"/>
        <v>0</v>
      </c>
      <c r="I904" s="12"/>
    </row>
    <row r="905" spans="1:9" ht="12.4" hidden="1" customHeight="1">
      <c r="A905" s="11"/>
      <c r="B905" s="1"/>
      <c r="C905" s="34"/>
      <c r="D905" s="171"/>
      <c r="E905" s="172"/>
      <c r="F905" s="39">
        <f>VLOOKUP(C905,'[2]Acha Air Sales Price List'!$B$1:$D$65536,3,FALSE)</f>
        <v>0</v>
      </c>
      <c r="G905" s="19">
        <f>ROUND(IF(ISBLANK(C905),0,VLOOKUP(C905,'[2]Acha Air Sales Price List'!$B$1:$X$65536,12,FALSE)*$L$14),2)</f>
        <v>0</v>
      </c>
      <c r="H905" s="20">
        <f t="shared" si="23"/>
        <v>0</v>
      </c>
      <c r="I905" s="12"/>
    </row>
    <row r="906" spans="1:9" ht="12.4" hidden="1" customHeight="1">
      <c r="A906" s="11"/>
      <c r="B906" s="1"/>
      <c r="C906" s="34"/>
      <c r="D906" s="171"/>
      <c r="E906" s="172"/>
      <c r="F906" s="39">
        <f>VLOOKUP(C906,'[2]Acha Air Sales Price List'!$B$1:$D$65536,3,FALSE)</f>
        <v>0</v>
      </c>
      <c r="G906" s="19">
        <f>ROUND(IF(ISBLANK(C906),0,VLOOKUP(C906,'[2]Acha Air Sales Price List'!$B$1:$X$65536,12,FALSE)*$L$14),2)</f>
        <v>0</v>
      </c>
      <c r="H906" s="20">
        <f t="shared" si="23"/>
        <v>0</v>
      </c>
      <c r="I906" s="12"/>
    </row>
    <row r="907" spans="1:9" ht="12.4" hidden="1" customHeight="1">
      <c r="A907" s="11"/>
      <c r="B907" s="1"/>
      <c r="C907" s="34"/>
      <c r="D907" s="171"/>
      <c r="E907" s="172"/>
      <c r="F907" s="39">
        <f>VLOOKUP(C907,'[2]Acha Air Sales Price List'!$B$1:$D$65536,3,FALSE)</f>
        <v>0</v>
      </c>
      <c r="G907" s="19">
        <f>ROUND(IF(ISBLANK(C907),0,VLOOKUP(C907,'[2]Acha Air Sales Price List'!$B$1:$X$65536,12,FALSE)*$L$14),2)</f>
        <v>0</v>
      </c>
      <c r="H907" s="20">
        <f t="shared" si="23"/>
        <v>0</v>
      </c>
      <c r="I907" s="12"/>
    </row>
    <row r="908" spans="1:9" ht="12.4" hidden="1" customHeight="1">
      <c r="A908" s="11"/>
      <c r="B908" s="1"/>
      <c r="C908" s="34"/>
      <c r="D908" s="171"/>
      <c r="E908" s="172"/>
      <c r="F908" s="39">
        <f>VLOOKUP(C908,'[2]Acha Air Sales Price List'!$B$1:$D$65536,3,FALSE)</f>
        <v>0</v>
      </c>
      <c r="G908" s="19">
        <f>ROUND(IF(ISBLANK(C908),0,VLOOKUP(C908,'[2]Acha Air Sales Price List'!$B$1:$X$65536,12,FALSE)*$L$14),2)</f>
        <v>0</v>
      </c>
      <c r="H908" s="20">
        <f t="shared" si="23"/>
        <v>0</v>
      </c>
      <c r="I908" s="12"/>
    </row>
    <row r="909" spans="1:9" ht="12.4" hidden="1" customHeight="1">
      <c r="A909" s="11"/>
      <c r="B909" s="1"/>
      <c r="C909" s="35"/>
      <c r="D909" s="171"/>
      <c r="E909" s="172"/>
      <c r="F909" s="39">
        <f>VLOOKUP(C909,'[2]Acha Air Sales Price List'!$B$1:$D$65536,3,FALSE)</f>
        <v>0</v>
      </c>
      <c r="G909" s="19">
        <f>ROUND(IF(ISBLANK(C909),0,VLOOKUP(C909,'[2]Acha Air Sales Price List'!$B$1:$X$65536,12,FALSE)*$L$14),2)</f>
        <v>0</v>
      </c>
      <c r="H909" s="20">
        <f t="shared" si="23"/>
        <v>0</v>
      </c>
      <c r="I909" s="12"/>
    </row>
    <row r="910" spans="1:9" ht="12" hidden="1" customHeight="1">
      <c r="A910" s="11"/>
      <c r="B910" s="1"/>
      <c r="C910" s="34"/>
      <c r="D910" s="171"/>
      <c r="E910" s="172"/>
      <c r="F910" s="39">
        <f>VLOOKUP(C910,'[2]Acha Air Sales Price List'!$B$1:$D$65536,3,FALSE)</f>
        <v>0</v>
      </c>
      <c r="G910" s="19">
        <f>ROUND(IF(ISBLANK(C910),0,VLOOKUP(C910,'[2]Acha Air Sales Price List'!$B$1:$X$65536,12,FALSE)*$L$14),2)</f>
        <v>0</v>
      </c>
      <c r="H910" s="20">
        <f t="shared" si="23"/>
        <v>0</v>
      </c>
      <c r="I910" s="12"/>
    </row>
    <row r="911" spans="1:9" ht="12.4" hidden="1" customHeight="1">
      <c r="A911" s="11"/>
      <c r="B911" s="1"/>
      <c r="C911" s="34"/>
      <c r="D911" s="171"/>
      <c r="E911" s="172"/>
      <c r="F911" s="39">
        <f>VLOOKUP(C911,'[2]Acha Air Sales Price List'!$B$1:$D$65536,3,FALSE)</f>
        <v>0</v>
      </c>
      <c r="G911" s="19">
        <f>ROUND(IF(ISBLANK(C911),0,VLOOKUP(C911,'[2]Acha Air Sales Price List'!$B$1:$X$65536,12,FALSE)*$L$14),2)</f>
        <v>0</v>
      </c>
      <c r="H911" s="20">
        <f t="shared" si="23"/>
        <v>0</v>
      </c>
      <c r="I911" s="12"/>
    </row>
    <row r="912" spans="1:9" ht="12.4" hidden="1" customHeight="1">
      <c r="A912" s="11"/>
      <c r="B912" s="1"/>
      <c r="C912" s="34"/>
      <c r="D912" s="171"/>
      <c r="E912" s="172"/>
      <c r="F912" s="39">
        <f>VLOOKUP(C912,'[2]Acha Air Sales Price List'!$B$1:$D$65536,3,FALSE)</f>
        <v>0</v>
      </c>
      <c r="G912" s="19">
        <f>ROUND(IF(ISBLANK(C912),0,VLOOKUP(C912,'[2]Acha Air Sales Price List'!$B$1:$X$65536,12,FALSE)*$L$14),2)</f>
        <v>0</v>
      </c>
      <c r="H912" s="20">
        <f t="shared" si="23"/>
        <v>0</v>
      </c>
      <c r="I912" s="12"/>
    </row>
    <row r="913" spans="1:9" ht="12.4" hidden="1" customHeight="1">
      <c r="A913" s="11"/>
      <c r="B913" s="1"/>
      <c r="C913" s="34"/>
      <c r="D913" s="171"/>
      <c r="E913" s="172"/>
      <c r="F913" s="39">
        <f>VLOOKUP(C913,'[2]Acha Air Sales Price List'!$B$1:$D$65536,3,FALSE)</f>
        <v>0</v>
      </c>
      <c r="G913" s="19">
        <f>ROUND(IF(ISBLANK(C913),0,VLOOKUP(C913,'[2]Acha Air Sales Price List'!$B$1:$X$65536,12,FALSE)*$L$14),2)</f>
        <v>0</v>
      </c>
      <c r="H913" s="20">
        <f t="shared" si="23"/>
        <v>0</v>
      </c>
      <c r="I913" s="12"/>
    </row>
    <row r="914" spans="1:9" ht="12.4" hidden="1" customHeight="1">
      <c r="A914" s="11"/>
      <c r="B914" s="1"/>
      <c r="C914" s="34"/>
      <c r="D914" s="171"/>
      <c r="E914" s="172"/>
      <c r="F914" s="39">
        <f>VLOOKUP(C914,'[2]Acha Air Sales Price List'!$B$1:$D$65536,3,FALSE)</f>
        <v>0</v>
      </c>
      <c r="G914" s="19">
        <f>ROUND(IF(ISBLANK(C914),0,VLOOKUP(C914,'[2]Acha Air Sales Price List'!$B$1:$X$65536,12,FALSE)*$L$14),2)</f>
        <v>0</v>
      </c>
      <c r="H914" s="20">
        <f t="shared" si="23"/>
        <v>0</v>
      </c>
      <c r="I914" s="12"/>
    </row>
    <row r="915" spans="1:9" ht="12.4" hidden="1" customHeight="1">
      <c r="A915" s="11"/>
      <c r="B915" s="1"/>
      <c r="C915" s="34"/>
      <c r="D915" s="171"/>
      <c r="E915" s="172"/>
      <c r="F915" s="39">
        <f>VLOOKUP(C915,'[2]Acha Air Sales Price List'!$B$1:$D$65536,3,FALSE)</f>
        <v>0</v>
      </c>
      <c r="G915" s="19">
        <f>ROUND(IF(ISBLANK(C915),0,VLOOKUP(C915,'[2]Acha Air Sales Price List'!$B$1:$X$65536,12,FALSE)*$L$14),2)</f>
        <v>0</v>
      </c>
      <c r="H915" s="20">
        <f t="shared" si="23"/>
        <v>0</v>
      </c>
      <c r="I915" s="12"/>
    </row>
    <row r="916" spans="1:9" ht="12.4" hidden="1" customHeight="1">
      <c r="A916" s="11"/>
      <c r="B916" s="1"/>
      <c r="C916" s="34"/>
      <c r="D916" s="171"/>
      <c r="E916" s="172"/>
      <c r="F916" s="39">
        <f>VLOOKUP(C916,'[2]Acha Air Sales Price List'!$B$1:$D$65536,3,FALSE)</f>
        <v>0</v>
      </c>
      <c r="G916" s="19">
        <f>ROUND(IF(ISBLANK(C916),0,VLOOKUP(C916,'[2]Acha Air Sales Price List'!$B$1:$X$65536,12,FALSE)*$L$14),2)</f>
        <v>0</v>
      </c>
      <c r="H916" s="20">
        <f t="shared" si="23"/>
        <v>0</v>
      </c>
      <c r="I916" s="12"/>
    </row>
    <row r="917" spans="1:9" ht="12.4" hidden="1" customHeight="1">
      <c r="A917" s="11"/>
      <c r="B917" s="1"/>
      <c r="C917" s="34"/>
      <c r="D917" s="171"/>
      <c r="E917" s="172"/>
      <c r="F917" s="39">
        <f>VLOOKUP(C917,'[2]Acha Air Sales Price List'!$B$1:$D$65536,3,FALSE)</f>
        <v>0</v>
      </c>
      <c r="G917" s="19">
        <f>ROUND(IF(ISBLANK(C917),0,VLOOKUP(C917,'[2]Acha Air Sales Price List'!$B$1:$X$65536,12,FALSE)*$L$14),2)</f>
        <v>0</v>
      </c>
      <c r="H917" s="20">
        <f t="shared" si="23"/>
        <v>0</v>
      </c>
      <c r="I917" s="12"/>
    </row>
    <row r="918" spans="1:9" ht="12.4" hidden="1" customHeight="1">
      <c r="A918" s="11"/>
      <c r="B918" s="1"/>
      <c r="C918" s="34"/>
      <c r="D918" s="171"/>
      <c r="E918" s="172"/>
      <c r="F918" s="39">
        <f>VLOOKUP(C918,'[2]Acha Air Sales Price List'!$B$1:$D$65536,3,FALSE)</f>
        <v>0</v>
      </c>
      <c r="G918" s="19">
        <f>ROUND(IF(ISBLANK(C918),0,VLOOKUP(C918,'[2]Acha Air Sales Price List'!$B$1:$X$65536,12,FALSE)*$L$14),2)</f>
        <v>0</v>
      </c>
      <c r="H918" s="20">
        <f t="shared" si="23"/>
        <v>0</v>
      </c>
      <c r="I918" s="12"/>
    </row>
    <row r="919" spans="1:9" ht="12.4" hidden="1" customHeight="1">
      <c r="A919" s="11"/>
      <c r="B919" s="1"/>
      <c r="C919" s="34"/>
      <c r="D919" s="171"/>
      <c r="E919" s="172"/>
      <c r="F919" s="39">
        <f>VLOOKUP(C919,'[2]Acha Air Sales Price List'!$B$1:$D$65536,3,FALSE)</f>
        <v>0</v>
      </c>
      <c r="G919" s="19">
        <f>ROUND(IF(ISBLANK(C919),0,VLOOKUP(C919,'[2]Acha Air Sales Price List'!$B$1:$X$65536,12,FALSE)*$L$14),2)</f>
        <v>0</v>
      </c>
      <c r="H919" s="20">
        <f t="shared" si="23"/>
        <v>0</v>
      </c>
      <c r="I919" s="12"/>
    </row>
    <row r="920" spans="1:9" ht="12.4" hidden="1" customHeight="1">
      <c r="A920" s="11"/>
      <c r="B920" s="1"/>
      <c r="C920" s="34"/>
      <c r="D920" s="171"/>
      <c r="E920" s="172"/>
      <c r="F920" s="39">
        <f>VLOOKUP(C920,'[2]Acha Air Sales Price List'!$B$1:$D$65536,3,FALSE)</f>
        <v>0</v>
      </c>
      <c r="G920" s="19">
        <f>ROUND(IF(ISBLANK(C920),0,VLOOKUP(C920,'[2]Acha Air Sales Price List'!$B$1:$X$65536,12,FALSE)*$L$14),2)</f>
        <v>0</v>
      </c>
      <c r="H920" s="20">
        <f t="shared" si="23"/>
        <v>0</v>
      </c>
      <c r="I920" s="12"/>
    </row>
    <row r="921" spans="1:9" ht="12.4" hidden="1" customHeight="1">
      <c r="A921" s="11"/>
      <c r="B921" s="1"/>
      <c r="C921" s="34"/>
      <c r="D921" s="171"/>
      <c r="E921" s="172"/>
      <c r="F921" s="39">
        <f>VLOOKUP(C921,'[2]Acha Air Sales Price List'!$B$1:$D$65536,3,FALSE)</f>
        <v>0</v>
      </c>
      <c r="G921" s="19">
        <f>ROUND(IF(ISBLANK(C921),0,VLOOKUP(C921,'[2]Acha Air Sales Price List'!$B$1:$X$65536,12,FALSE)*$L$14),2)</f>
        <v>0</v>
      </c>
      <c r="H921" s="20">
        <f t="shared" si="23"/>
        <v>0</v>
      </c>
      <c r="I921" s="12"/>
    </row>
    <row r="922" spans="1:9" ht="12.4" hidden="1" customHeight="1">
      <c r="A922" s="11"/>
      <c r="B922" s="1"/>
      <c r="C922" s="34"/>
      <c r="D922" s="171"/>
      <c r="E922" s="172"/>
      <c r="F922" s="39">
        <f>VLOOKUP(C922,'[2]Acha Air Sales Price List'!$B$1:$D$65536,3,FALSE)</f>
        <v>0</v>
      </c>
      <c r="G922" s="19">
        <f>ROUND(IF(ISBLANK(C922),0,VLOOKUP(C922,'[2]Acha Air Sales Price List'!$B$1:$X$65536,12,FALSE)*$L$14),2)</f>
        <v>0</v>
      </c>
      <c r="H922" s="20">
        <f t="shared" si="23"/>
        <v>0</v>
      </c>
      <c r="I922" s="12"/>
    </row>
    <row r="923" spans="1:9" ht="12.4" hidden="1" customHeight="1">
      <c r="A923" s="11"/>
      <c r="B923" s="1"/>
      <c r="C923" s="34"/>
      <c r="D923" s="171"/>
      <c r="E923" s="172"/>
      <c r="F923" s="39">
        <f>VLOOKUP(C923,'[2]Acha Air Sales Price List'!$B$1:$D$65536,3,FALSE)</f>
        <v>0</v>
      </c>
      <c r="G923" s="19">
        <f>ROUND(IF(ISBLANK(C923),0,VLOOKUP(C923,'[2]Acha Air Sales Price List'!$B$1:$X$65536,12,FALSE)*$L$14),2)</f>
        <v>0</v>
      </c>
      <c r="H923" s="20">
        <f t="shared" si="23"/>
        <v>0</v>
      </c>
      <c r="I923" s="12"/>
    </row>
    <row r="924" spans="1:9" ht="12.4" hidden="1" customHeight="1">
      <c r="A924" s="11"/>
      <c r="B924" s="1"/>
      <c r="C924" s="34"/>
      <c r="D924" s="171"/>
      <c r="E924" s="172"/>
      <c r="F924" s="39">
        <f>VLOOKUP(C924,'[2]Acha Air Sales Price List'!$B$1:$D$65536,3,FALSE)</f>
        <v>0</v>
      </c>
      <c r="G924" s="19">
        <f>ROUND(IF(ISBLANK(C924),0,VLOOKUP(C924,'[2]Acha Air Sales Price List'!$B$1:$X$65536,12,FALSE)*$L$14),2)</f>
        <v>0</v>
      </c>
      <c r="H924" s="20">
        <f t="shared" si="23"/>
        <v>0</v>
      </c>
      <c r="I924" s="12"/>
    </row>
    <row r="925" spans="1:9" ht="12.4" hidden="1" customHeight="1">
      <c r="A925" s="11"/>
      <c r="B925" s="1"/>
      <c r="C925" s="34"/>
      <c r="D925" s="171"/>
      <c r="E925" s="172"/>
      <c r="F925" s="39">
        <f>VLOOKUP(C925,'[2]Acha Air Sales Price List'!$B$1:$D$65536,3,FALSE)</f>
        <v>0</v>
      </c>
      <c r="G925" s="19">
        <f>ROUND(IF(ISBLANK(C925),0,VLOOKUP(C925,'[2]Acha Air Sales Price List'!$B$1:$X$65536,12,FALSE)*$L$14),2)</f>
        <v>0</v>
      </c>
      <c r="H925" s="20">
        <f t="shared" si="23"/>
        <v>0</v>
      </c>
      <c r="I925" s="12"/>
    </row>
    <row r="926" spans="1:9" ht="12.4" hidden="1" customHeight="1">
      <c r="A926" s="11"/>
      <c r="B926" s="1"/>
      <c r="C926" s="34"/>
      <c r="D926" s="171"/>
      <c r="E926" s="172"/>
      <c r="F926" s="39">
        <f>VLOOKUP(C926,'[2]Acha Air Sales Price List'!$B$1:$D$65536,3,FALSE)</f>
        <v>0</v>
      </c>
      <c r="G926" s="19">
        <f>ROUND(IF(ISBLANK(C926),0,VLOOKUP(C926,'[2]Acha Air Sales Price List'!$B$1:$X$65536,12,FALSE)*$L$14),2)</f>
        <v>0</v>
      </c>
      <c r="H926" s="20">
        <f t="shared" si="23"/>
        <v>0</v>
      </c>
      <c r="I926" s="12"/>
    </row>
    <row r="927" spans="1:9" ht="12.4" hidden="1" customHeight="1">
      <c r="A927" s="11"/>
      <c r="B927" s="1"/>
      <c r="C927" s="34"/>
      <c r="D927" s="171"/>
      <c r="E927" s="172"/>
      <c r="F927" s="39">
        <f>VLOOKUP(C927,'[2]Acha Air Sales Price List'!$B$1:$D$65536,3,FALSE)</f>
        <v>0</v>
      </c>
      <c r="G927" s="19">
        <f>ROUND(IF(ISBLANK(C927),0,VLOOKUP(C927,'[2]Acha Air Sales Price List'!$B$1:$X$65536,12,FALSE)*$L$14),2)</f>
        <v>0</v>
      </c>
      <c r="H927" s="20">
        <f t="shared" si="23"/>
        <v>0</v>
      </c>
      <c r="I927" s="12"/>
    </row>
    <row r="928" spans="1:9" ht="12.4" hidden="1" customHeight="1">
      <c r="A928" s="11"/>
      <c r="B928" s="1"/>
      <c r="C928" s="34"/>
      <c r="D928" s="171"/>
      <c r="E928" s="172"/>
      <c r="F928" s="39">
        <f>VLOOKUP(C928,'[2]Acha Air Sales Price List'!$B$1:$D$65536,3,FALSE)</f>
        <v>0</v>
      </c>
      <c r="G928" s="19">
        <f>ROUND(IF(ISBLANK(C928),0,VLOOKUP(C928,'[2]Acha Air Sales Price List'!$B$1:$X$65536,12,FALSE)*$L$14),2)</f>
        <v>0</v>
      </c>
      <c r="H928" s="20">
        <f t="shared" si="23"/>
        <v>0</v>
      </c>
      <c r="I928" s="12"/>
    </row>
    <row r="929" spans="1:9" ht="12.4" hidden="1" customHeight="1">
      <c r="A929" s="11"/>
      <c r="B929" s="1"/>
      <c r="C929" s="34"/>
      <c r="D929" s="171"/>
      <c r="E929" s="172"/>
      <c r="F929" s="39">
        <f>VLOOKUP(C929,'[2]Acha Air Sales Price List'!$B$1:$D$65536,3,FALSE)</f>
        <v>0</v>
      </c>
      <c r="G929" s="19">
        <f>ROUND(IF(ISBLANK(C929),0,VLOOKUP(C929,'[2]Acha Air Sales Price List'!$B$1:$X$65536,12,FALSE)*$L$14),2)</f>
        <v>0</v>
      </c>
      <c r="H929" s="20">
        <f t="shared" si="23"/>
        <v>0</v>
      </c>
      <c r="I929" s="12"/>
    </row>
    <row r="930" spans="1:9" ht="12.4" hidden="1" customHeight="1">
      <c r="A930" s="11"/>
      <c r="B930" s="1"/>
      <c r="C930" s="34"/>
      <c r="D930" s="171"/>
      <c r="E930" s="172"/>
      <c r="F930" s="39">
        <f>VLOOKUP(C930,'[2]Acha Air Sales Price List'!$B$1:$D$65536,3,FALSE)</f>
        <v>0</v>
      </c>
      <c r="G930" s="19">
        <f>ROUND(IF(ISBLANK(C930),0,VLOOKUP(C930,'[2]Acha Air Sales Price List'!$B$1:$X$65536,12,FALSE)*$L$14),2)</f>
        <v>0</v>
      </c>
      <c r="H930" s="20">
        <f t="shared" si="23"/>
        <v>0</v>
      </c>
      <c r="I930" s="12"/>
    </row>
    <row r="931" spans="1:9" ht="12.4" hidden="1" customHeight="1">
      <c r="A931" s="11"/>
      <c r="B931" s="1"/>
      <c r="C931" s="34"/>
      <c r="D931" s="171"/>
      <c r="E931" s="172"/>
      <c r="F931" s="39">
        <f>VLOOKUP(C931,'[2]Acha Air Sales Price List'!$B$1:$D$65536,3,FALSE)</f>
        <v>0</v>
      </c>
      <c r="G931" s="19">
        <f>ROUND(IF(ISBLANK(C931),0,VLOOKUP(C931,'[2]Acha Air Sales Price List'!$B$1:$X$65536,12,FALSE)*$L$14),2)</f>
        <v>0</v>
      </c>
      <c r="H931" s="20">
        <f t="shared" si="23"/>
        <v>0</v>
      </c>
      <c r="I931" s="12"/>
    </row>
    <row r="932" spans="1:9" ht="12.4" hidden="1" customHeight="1">
      <c r="A932" s="11"/>
      <c r="B932" s="1"/>
      <c r="C932" s="34"/>
      <c r="D932" s="171"/>
      <c r="E932" s="172"/>
      <c r="F932" s="39">
        <f>VLOOKUP(C932,'[2]Acha Air Sales Price List'!$B$1:$D$65536,3,FALSE)</f>
        <v>0</v>
      </c>
      <c r="G932" s="19">
        <f>ROUND(IF(ISBLANK(C932),0,VLOOKUP(C932,'[2]Acha Air Sales Price List'!$B$1:$X$65536,12,FALSE)*$L$14),2)</f>
        <v>0</v>
      </c>
      <c r="H932" s="20">
        <f t="shared" si="23"/>
        <v>0</v>
      </c>
      <c r="I932" s="12"/>
    </row>
    <row r="933" spans="1:9" ht="12.4" hidden="1" customHeight="1">
      <c r="A933" s="11"/>
      <c r="B933" s="1"/>
      <c r="C933" s="34"/>
      <c r="D933" s="171"/>
      <c r="E933" s="172"/>
      <c r="F933" s="39">
        <f>VLOOKUP(C933,'[2]Acha Air Sales Price List'!$B$1:$D$65536,3,FALSE)</f>
        <v>0</v>
      </c>
      <c r="G933" s="19">
        <f>ROUND(IF(ISBLANK(C933),0,VLOOKUP(C933,'[2]Acha Air Sales Price List'!$B$1:$X$65536,12,FALSE)*$L$14),2)</f>
        <v>0</v>
      </c>
      <c r="H933" s="20">
        <f t="shared" si="23"/>
        <v>0</v>
      </c>
      <c r="I933" s="12"/>
    </row>
    <row r="934" spans="1:9" ht="12.4" hidden="1" customHeight="1">
      <c r="A934" s="11"/>
      <c r="B934" s="1"/>
      <c r="C934" s="34"/>
      <c r="D934" s="171"/>
      <c r="E934" s="172"/>
      <c r="F934" s="39">
        <f>VLOOKUP(C934,'[2]Acha Air Sales Price List'!$B$1:$D$65536,3,FALSE)</f>
        <v>0</v>
      </c>
      <c r="G934" s="19">
        <f>ROUND(IF(ISBLANK(C934),0,VLOOKUP(C934,'[2]Acha Air Sales Price List'!$B$1:$X$65536,12,FALSE)*$L$14),2)</f>
        <v>0</v>
      </c>
      <c r="H934" s="20">
        <f t="shared" si="23"/>
        <v>0</v>
      </c>
      <c r="I934" s="12"/>
    </row>
    <row r="935" spans="1:9" ht="12.4" hidden="1" customHeight="1">
      <c r="A935" s="11"/>
      <c r="B935" s="1"/>
      <c r="C935" s="34"/>
      <c r="D935" s="171"/>
      <c r="E935" s="172"/>
      <c r="F935" s="39">
        <f>VLOOKUP(C935,'[2]Acha Air Sales Price List'!$B$1:$D$65536,3,FALSE)</f>
        <v>0</v>
      </c>
      <c r="G935" s="19">
        <f>ROUND(IF(ISBLANK(C935),0,VLOOKUP(C935,'[2]Acha Air Sales Price List'!$B$1:$X$65536,12,FALSE)*$L$14),2)</f>
        <v>0</v>
      </c>
      <c r="H935" s="20">
        <f t="shared" si="23"/>
        <v>0</v>
      </c>
      <c r="I935" s="12"/>
    </row>
    <row r="936" spans="1:9" ht="12.4" hidden="1" customHeight="1">
      <c r="A936" s="11"/>
      <c r="B936" s="1"/>
      <c r="C936" s="34"/>
      <c r="D936" s="171"/>
      <c r="E936" s="172"/>
      <c r="F936" s="39">
        <f>VLOOKUP(C936,'[2]Acha Air Sales Price List'!$B$1:$D$65536,3,FALSE)</f>
        <v>0</v>
      </c>
      <c r="G936" s="19">
        <f>ROUND(IF(ISBLANK(C936),0,VLOOKUP(C936,'[2]Acha Air Sales Price List'!$B$1:$X$65536,12,FALSE)*$L$14),2)</f>
        <v>0</v>
      </c>
      <c r="H936" s="20">
        <f t="shared" si="23"/>
        <v>0</v>
      </c>
      <c r="I936" s="12"/>
    </row>
    <row r="937" spans="1:9" ht="12.4" hidden="1" customHeight="1">
      <c r="A937" s="11"/>
      <c r="B937" s="1"/>
      <c r="C937" s="35"/>
      <c r="D937" s="171"/>
      <c r="E937" s="172"/>
      <c r="F937" s="39">
        <f>VLOOKUP(C937,'[2]Acha Air Sales Price List'!$B$1:$D$65536,3,FALSE)</f>
        <v>0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4"/>
      <c r="D938" s="171"/>
      <c r="E938" s="172"/>
      <c r="F938" s="39">
        <f>VLOOKUP(C938,'[2]Acha Air Sales Price List'!$B$1:$D$65536,3,FALSE)</f>
        <v>0</v>
      </c>
      <c r="G938" s="19">
        <f>ROUND(IF(ISBLANK(C938),0,VLOOKUP(C938,'[2]Acha Air Sales Price List'!$B$1:$X$65536,12,FALSE)*$L$14),2)</f>
        <v>0</v>
      </c>
      <c r="H938" s="20">
        <f t="shared" ref="H938:H1001" si="24">ROUND(IF(ISNUMBER(B938), G938*B938, 0),5)</f>
        <v>0</v>
      </c>
      <c r="I938" s="12"/>
    </row>
    <row r="939" spans="1:9" ht="12.4" hidden="1" customHeight="1">
      <c r="A939" s="11"/>
      <c r="B939" s="1"/>
      <c r="C939" s="34"/>
      <c r="D939" s="171"/>
      <c r="E939" s="172"/>
      <c r="F939" s="39">
        <f>VLOOKUP(C939,'[2]Acha Air Sales Price List'!$B$1:$D$65536,3,FALSE)</f>
        <v>0</v>
      </c>
      <c r="G939" s="19">
        <f>ROUND(IF(ISBLANK(C939),0,VLOOKUP(C939,'[2]Acha Air Sales Price List'!$B$1:$X$65536,12,FALSE)*$L$14),2)</f>
        <v>0</v>
      </c>
      <c r="H939" s="20">
        <f t="shared" si="24"/>
        <v>0</v>
      </c>
      <c r="I939" s="12"/>
    </row>
    <row r="940" spans="1:9" ht="12.4" hidden="1" customHeight="1">
      <c r="A940" s="11"/>
      <c r="B940" s="1"/>
      <c r="C940" s="34"/>
      <c r="D940" s="171"/>
      <c r="E940" s="172"/>
      <c r="F940" s="39">
        <f>VLOOKUP(C940,'[2]Acha Air Sales Price List'!$B$1:$D$65536,3,FALSE)</f>
        <v>0</v>
      </c>
      <c r="G940" s="19">
        <f>ROUND(IF(ISBLANK(C940),0,VLOOKUP(C940,'[2]Acha Air Sales Price List'!$B$1:$X$65536,12,FALSE)*$L$14),2)</f>
        <v>0</v>
      </c>
      <c r="H940" s="20">
        <f t="shared" si="24"/>
        <v>0</v>
      </c>
      <c r="I940" s="12"/>
    </row>
    <row r="941" spans="1:9" ht="12.4" hidden="1" customHeight="1">
      <c r="A941" s="11"/>
      <c r="B941" s="1"/>
      <c r="C941" s="34"/>
      <c r="D941" s="171"/>
      <c r="E941" s="172"/>
      <c r="F941" s="39">
        <f>VLOOKUP(C941,'[2]Acha Air Sales Price List'!$B$1:$D$65536,3,FALSE)</f>
        <v>0</v>
      </c>
      <c r="G941" s="19">
        <f>ROUND(IF(ISBLANK(C941),0,VLOOKUP(C941,'[2]Acha Air Sales Price List'!$B$1:$X$65536,12,FALSE)*$L$14),2)</f>
        <v>0</v>
      </c>
      <c r="H941" s="20">
        <f t="shared" si="24"/>
        <v>0</v>
      </c>
      <c r="I941" s="12"/>
    </row>
    <row r="942" spans="1:9" ht="12.4" hidden="1" customHeight="1">
      <c r="A942" s="11"/>
      <c r="B942" s="1"/>
      <c r="C942" s="34"/>
      <c r="D942" s="171"/>
      <c r="E942" s="172"/>
      <c r="F942" s="39">
        <f>VLOOKUP(C942,'[2]Acha Air Sales Price List'!$B$1:$D$65536,3,FALSE)</f>
        <v>0</v>
      </c>
      <c r="G942" s="19">
        <f>ROUND(IF(ISBLANK(C942),0,VLOOKUP(C942,'[2]Acha Air Sales Price List'!$B$1:$X$65536,12,FALSE)*$L$14),2)</f>
        <v>0</v>
      </c>
      <c r="H942" s="20">
        <f t="shared" si="24"/>
        <v>0</v>
      </c>
      <c r="I942" s="12"/>
    </row>
    <row r="943" spans="1:9" ht="12.4" hidden="1" customHeight="1">
      <c r="A943" s="11"/>
      <c r="B943" s="1"/>
      <c r="C943" s="34"/>
      <c r="D943" s="171"/>
      <c r="E943" s="172"/>
      <c r="F943" s="39">
        <f>VLOOKUP(C943,'[2]Acha Air Sales Price List'!$B$1:$D$65536,3,FALSE)</f>
        <v>0</v>
      </c>
      <c r="G943" s="19">
        <f>ROUND(IF(ISBLANK(C943),0,VLOOKUP(C943,'[2]Acha Air Sales Price List'!$B$1:$X$65536,12,FALSE)*$L$14),2)</f>
        <v>0</v>
      </c>
      <c r="H943" s="20">
        <f t="shared" si="24"/>
        <v>0</v>
      </c>
      <c r="I943" s="12"/>
    </row>
    <row r="944" spans="1:9" ht="12.4" hidden="1" customHeight="1">
      <c r="A944" s="11"/>
      <c r="B944" s="1"/>
      <c r="C944" s="34"/>
      <c r="D944" s="171"/>
      <c r="E944" s="172"/>
      <c r="F944" s="39">
        <f>VLOOKUP(C944,'[2]Acha Air Sales Price List'!$B$1:$D$65536,3,FALSE)</f>
        <v>0</v>
      </c>
      <c r="G944" s="19">
        <f>ROUND(IF(ISBLANK(C944),0,VLOOKUP(C944,'[2]Acha Air Sales Price List'!$B$1:$X$65536,12,FALSE)*$L$14),2)</f>
        <v>0</v>
      </c>
      <c r="H944" s="20">
        <f t="shared" si="24"/>
        <v>0</v>
      </c>
      <c r="I944" s="12"/>
    </row>
    <row r="945" spans="1:9" ht="12.4" hidden="1" customHeight="1">
      <c r="A945" s="11"/>
      <c r="B945" s="1"/>
      <c r="C945" s="34"/>
      <c r="D945" s="171"/>
      <c r="E945" s="172"/>
      <c r="F945" s="39">
        <f>VLOOKUP(C945,'[2]Acha Air Sales Price List'!$B$1:$D$65536,3,FALSE)</f>
        <v>0</v>
      </c>
      <c r="G945" s="19">
        <f>ROUND(IF(ISBLANK(C945),0,VLOOKUP(C945,'[2]Acha Air Sales Price List'!$B$1:$X$65536,12,FALSE)*$L$14),2)</f>
        <v>0</v>
      </c>
      <c r="H945" s="20">
        <f t="shared" si="24"/>
        <v>0</v>
      </c>
      <c r="I945" s="12"/>
    </row>
    <row r="946" spans="1:9" ht="12.4" hidden="1" customHeight="1">
      <c r="A946" s="11"/>
      <c r="B946" s="1"/>
      <c r="C946" s="34"/>
      <c r="D946" s="171"/>
      <c r="E946" s="172"/>
      <c r="F946" s="39">
        <f>VLOOKUP(C946,'[2]Acha Air Sales Price List'!$B$1:$D$65536,3,FALSE)</f>
        <v>0</v>
      </c>
      <c r="G946" s="19">
        <f>ROUND(IF(ISBLANK(C946),0,VLOOKUP(C946,'[2]Acha Air Sales Price List'!$B$1:$X$65536,12,FALSE)*$L$14),2)</f>
        <v>0</v>
      </c>
      <c r="H946" s="20">
        <f t="shared" si="24"/>
        <v>0</v>
      </c>
      <c r="I946" s="12"/>
    </row>
    <row r="947" spans="1:9" ht="12.4" hidden="1" customHeight="1">
      <c r="A947" s="11"/>
      <c r="B947" s="1"/>
      <c r="C947" s="34"/>
      <c r="D947" s="171"/>
      <c r="E947" s="172"/>
      <c r="F947" s="39">
        <f>VLOOKUP(C947,'[2]Acha Air Sales Price List'!$B$1:$D$65536,3,FALSE)</f>
        <v>0</v>
      </c>
      <c r="G947" s="19">
        <f>ROUND(IF(ISBLANK(C947),0,VLOOKUP(C947,'[2]Acha Air Sales Price List'!$B$1:$X$65536,12,FALSE)*$L$14),2)</f>
        <v>0</v>
      </c>
      <c r="H947" s="20">
        <f t="shared" si="24"/>
        <v>0</v>
      </c>
      <c r="I947" s="12"/>
    </row>
    <row r="948" spans="1:9" ht="12.4" hidden="1" customHeight="1">
      <c r="A948" s="11"/>
      <c r="B948" s="1"/>
      <c r="C948" s="34"/>
      <c r="D948" s="171"/>
      <c r="E948" s="172"/>
      <c r="F948" s="39">
        <f>VLOOKUP(C948,'[2]Acha Air Sales Price List'!$B$1:$D$65536,3,FALSE)</f>
        <v>0</v>
      </c>
      <c r="G948" s="19">
        <f>ROUND(IF(ISBLANK(C948),0,VLOOKUP(C948,'[2]Acha Air Sales Price List'!$B$1:$X$65536,12,FALSE)*$L$14),2)</f>
        <v>0</v>
      </c>
      <c r="H948" s="20">
        <f t="shared" si="24"/>
        <v>0</v>
      </c>
      <c r="I948" s="12"/>
    </row>
    <row r="949" spans="1:9" ht="12.4" hidden="1" customHeight="1">
      <c r="A949" s="11"/>
      <c r="B949" s="1"/>
      <c r="C949" s="34"/>
      <c r="D949" s="171"/>
      <c r="E949" s="172"/>
      <c r="F949" s="39">
        <f>VLOOKUP(C949,'[2]Acha Air Sales Price List'!$B$1:$D$65536,3,FALSE)</f>
        <v>0</v>
      </c>
      <c r="G949" s="19">
        <f>ROUND(IF(ISBLANK(C949),0,VLOOKUP(C949,'[2]Acha Air Sales Price List'!$B$1:$X$65536,12,FALSE)*$L$14),2)</f>
        <v>0</v>
      </c>
      <c r="H949" s="20">
        <f t="shared" si="24"/>
        <v>0</v>
      </c>
      <c r="I949" s="12"/>
    </row>
    <row r="950" spans="1:9" ht="12.4" hidden="1" customHeight="1">
      <c r="A950" s="11"/>
      <c r="B950" s="1"/>
      <c r="C950" s="34"/>
      <c r="D950" s="171"/>
      <c r="E950" s="172"/>
      <c r="F950" s="39">
        <f>VLOOKUP(C950,'[2]Acha Air Sales Price List'!$B$1:$D$65536,3,FALSE)</f>
        <v>0</v>
      </c>
      <c r="G950" s="19">
        <f>ROUND(IF(ISBLANK(C950),0,VLOOKUP(C950,'[2]Acha Air Sales Price List'!$B$1:$X$65536,12,FALSE)*$L$14),2)</f>
        <v>0</v>
      </c>
      <c r="H950" s="20">
        <f t="shared" si="24"/>
        <v>0</v>
      </c>
      <c r="I950" s="12"/>
    </row>
    <row r="951" spans="1:9" ht="12" hidden="1" customHeight="1">
      <c r="A951" s="11"/>
      <c r="B951" s="1"/>
      <c r="C951" s="34"/>
      <c r="D951" s="171"/>
      <c r="E951" s="172"/>
      <c r="F951" s="39">
        <f>VLOOKUP(C951,'[2]Acha Air Sales Price List'!$B$1:$D$65536,3,FALSE)</f>
        <v>0</v>
      </c>
      <c r="G951" s="19">
        <f>ROUND(IF(ISBLANK(C951),0,VLOOKUP(C951,'[2]Acha Air Sales Price List'!$B$1:$X$65536,12,FALSE)*$L$14),2)</f>
        <v>0</v>
      </c>
      <c r="H951" s="20">
        <f t="shared" si="24"/>
        <v>0</v>
      </c>
      <c r="I951" s="12"/>
    </row>
    <row r="952" spans="1:9" ht="12.4" hidden="1" customHeight="1">
      <c r="A952" s="11"/>
      <c r="B952" s="1"/>
      <c r="C952" s="34"/>
      <c r="D952" s="171"/>
      <c r="E952" s="172"/>
      <c r="F952" s="39">
        <f>VLOOKUP(C952,'[2]Acha Air Sales Price List'!$B$1:$D$65536,3,FALSE)</f>
        <v>0</v>
      </c>
      <c r="G952" s="19">
        <f>ROUND(IF(ISBLANK(C952),0,VLOOKUP(C952,'[2]Acha Air Sales Price List'!$B$1:$X$65536,12,FALSE)*$L$14),2)</f>
        <v>0</v>
      </c>
      <c r="H952" s="20">
        <f t="shared" si="24"/>
        <v>0</v>
      </c>
      <c r="I952" s="12"/>
    </row>
    <row r="953" spans="1:9" ht="12.4" hidden="1" customHeight="1">
      <c r="A953" s="11"/>
      <c r="B953" s="1"/>
      <c r="C953" s="34"/>
      <c r="D953" s="171"/>
      <c r="E953" s="172"/>
      <c r="F953" s="39">
        <f>VLOOKUP(C953,'[2]Acha Air Sales Price List'!$B$1:$D$65536,3,FALSE)</f>
        <v>0</v>
      </c>
      <c r="G953" s="19">
        <f>ROUND(IF(ISBLANK(C953),0,VLOOKUP(C953,'[2]Acha Air Sales Price List'!$B$1:$X$65536,12,FALSE)*$L$14),2)</f>
        <v>0</v>
      </c>
      <c r="H953" s="20">
        <f t="shared" si="24"/>
        <v>0</v>
      </c>
      <c r="I953" s="12"/>
    </row>
    <row r="954" spans="1:9" ht="12.4" hidden="1" customHeight="1">
      <c r="A954" s="11"/>
      <c r="B954" s="1"/>
      <c r="C954" s="34"/>
      <c r="D954" s="171"/>
      <c r="E954" s="172"/>
      <c r="F954" s="39">
        <f>VLOOKUP(C954,'[2]Acha Air Sales Price List'!$B$1:$D$65536,3,FALSE)</f>
        <v>0</v>
      </c>
      <c r="G954" s="19">
        <f>ROUND(IF(ISBLANK(C954),0,VLOOKUP(C954,'[2]Acha Air Sales Price List'!$B$1:$X$65536,12,FALSE)*$L$14),2)</f>
        <v>0</v>
      </c>
      <c r="H954" s="20">
        <f t="shared" si="24"/>
        <v>0</v>
      </c>
      <c r="I954" s="12"/>
    </row>
    <row r="955" spans="1:9" ht="12.4" hidden="1" customHeight="1">
      <c r="A955" s="11"/>
      <c r="B955" s="1"/>
      <c r="C955" s="34"/>
      <c r="D955" s="171"/>
      <c r="E955" s="172"/>
      <c r="F955" s="39">
        <f>VLOOKUP(C955,'[2]Acha Air Sales Price List'!$B$1:$D$65536,3,FALSE)</f>
        <v>0</v>
      </c>
      <c r="G955" s="19">
        <f>ROUND(IF(ISBLANK(C955),0,VLOOKUP(C955,'[2]Acha Air Sales Price List'!$B$1:$X$65536,12,FALSE)*$L$14),2)</f>
        <v>0</v>
      </c>
      <c r="H955" s="20">
        <f t="shared" si="24"/>
        <v>0</v>
      </c>
      <c r="I955" s="12"/>
    </row>
    <row r="956" spans="1:9" ht="12.4" hidden="1" customHeight="1">
      <c r="A956" s="11"/>
      <c r="B956" s="1"/>
      <c r="C956" s="34"/>
      <c r="D956" s="171"/>
      <c r="E956" s="172"/>
      <c r="F956" s="39">
        <f>VLOOKUP(C956,'[2]Acha Air Sales Price List'!$B$1:$D$65536,3,FALSE)</f>
        <v>0</v>
      </c>
      <c r="G956" s="19">
        <f>ROUND(IF(ISBLANK(C956),0,VLOOKUP(C956,'[2]Acha Air Sales Price List'!$B$1:$X$65536,12,FALSE)*$L$14),2)</f>
        <v>0</v>
      </c>
      <c r="H956" s="20">
        <f t="shared" si="24"/>
        <v>0</v>
      </c>
      <c r="I956" s="12"/>
    </row>
    <row r="957" spans="1:9" ht="12.4" hidden="1" customHeight="1">
      <c r="A957" s="11"/>
      <c r="B957" s="1"/>
      <c r="C957" s="34"/>
      <c r="D957" s="171"/>
      <c r="E957" s="172"/>
      <c r="F957" s="39">
        <f>VLOOKUP(C957,'[2]Acha Air Sales Price List'!$B$1:$D$65536,3,FALSE)</f>
        <v>0</v>
      </c>
      <c r="G957" s="19">
        <f>ROUND(IF(ISBLANK(C957),0,VLOOKUP(C957,'[2]Acha Air Sales Price List'!$B$1:$X$65536,12,FALSE)*$L$14),2)</f>
        <v>0</v>
      </c>
      <c r="H957" s="20">
        <f t="shared" si="24"/>
        <v>0</v>
      </c>
      <c r="I957" s="12"/>
    </row>
    <row r="958" spans="1:9" ht="12.4" hidden="1" customHeight="1">
      <c r="A958" s="11"/>
      <c r="B958" s="1"/>
      <c r="C958" s="34"/>
      <c r="D958" s="171"/>
      <c r="E958" s="172"/>
      <c r="F958" s="39">
        <f>VLOOKUP(C958,'[2]Acha Air Sales Price List'!$B$1:$D$65536,3,FALSE)</f>
        <v>0</v>
      </c>
      <c r="G958" s="19">
        <f>ROUND(IF(ISBLANK(C958),0,VLOOKUP(C958,'[2]Acha Air Sales Price List'!$B$1:$X$65536,12,FALSE)*$L$14),2)</f>
        <v>0</v>
      </c>
      <c r="H958" s="20">
        <f t="shared" si="24"/>
        <v>0</v>
      </c>
      <c r="I958" s="12"/>
    </row>
    <row r="959" spans="1:9" ht="12.4" hidden="1" customHeight="1">
      <c r="A959" s="11"/>
      <c r="B959" s="1"/>
      <c r="C959" s="34"/>
      <c r="D959" s="171"/>
      <c r="E959" s="172"/>
      <c r="F959" s="39">
        <f>VLOOKUP(C959,'[2]Acha Air Sales Price List'!$B$1:$D$65536,3,FALSE)</f>
        <v>0</v>
      </c>
      <c r="G959" s="19">
        <f>ROUND(IF(ISBLANK(C959),0,VLOOKUP(C959,'[2]Acha Air Sales Price List'!$B$1:$X$65536,12,FALSE)*$L$14),2)</f>
        <v>0</v>
      </c>
      <c r="H959" s="20">
        <f t="shared" si="24"/>
        <v>0</v>
      </c>
      <c r="I959" s="12"/>
    </row>
    <row r="960" spans="1:9" ht="12.4" hidden="1" customHeight="1">
      <c r="A960" s="11"/>
      <c r="B960" s="1"/>
      <c r="C960" s="34"/>
      <c r="D960" s="171"/>
      <c r="E960" s="172"/>
      <c r="F960" s="39">
        <f>VLOOKUP(C960,'[2]Acha Air Sales Price List'!$B$1:$D$65536,3,FALSE)</f>
        <v>0</v>
      </c>
      <c r="G960" s="19">
        <f>ROUND(IF(ISBLANK(C960),0,VLOOKUP(C960,'[2]Acha Air Sales Price List'!$B$1:$X$65536,12,FALSE)*$L$14),2)</f>
        <v>0</v>
      </c>
      <c r="H960" s="20">
        <f t="shared" si="24"/>
        <v>0</v>
      </c>
      <c r="I960" s="12"/>
    </row>
    <row r="961" spans="1:9" ht="12.4" hidden="1" customHeight="1">
      <c r="A961" s="11"/>
      <c r="B961" s="1"/>
      <c r="C961" s="34"/>
      <c r="D961" s="171"/>
      <c r="E961" s="172"/>
      <c r="F961" s="39">
        <f>VLOOKUP(C961,'[2]Acha Air Sales Price List'!$B$1:$D$65536,3,FALSE)</f>
        <v>0</v>
      </c>
      <c r="G961" s="19">
        <f>ROUND(IF(ISBLANK(C961),0,VLOOKUP(C961,'[2]Acha Air Sales Price List'!$B$1:$X$65536,12,FALSE)*$L$14),2)</f>
        <v>0</v>
      </c>
      <c r="H961" s="20">
        <f t="shared" si="24"/>
        <v>0</v>
      </c>
      <c r="I961" s="12"/>
    </row>
    <row r="962" spans="1:9" ht="12.4" hidden="1" customHeight="1">
      <c r="A962" s="11"/>
      <c r="B962" s="1"/>
      <c r="C962" s="34"/>
      <c r="D962" s="171"/>
      <c r="E962" s="172"/>
      <c r="F962" s="39">
        <f>VLOOKUP(C962,'[2]Acha Air Sales Price List'!$B$1:$D$65536,3,FALSE)</f>
        <v>0</v>
      </c>
      <c r="G962" s="19">
        <f>ROUND(IF(ISBLANK(C962),0,VLOOKUP(C962,'[2]Acha Air Sales Price List'!$B$1:$X$65536,12,FALSE)*$L$14),2)</f>
        <v>0</v>
      </c>
      <c r="H962" s="20">
        <f t="shared" si="24"/>
        <v>0</v>
      </c>
      <c r="I962" s="12"/>
    </row>
    <row r="963" spans="1:9" ht="12.4" hidden="1" customHeight="1">
      <c r="A963" s="11"/>
      <c r="B963" s="1"/>
      <c r="C963" s="34"/>
      <c r="D963" s="171"/>
      <c r="E963" s="172"/>
      <c r="F963" s="39">
        <f>VLOOKUP(C963,'[2]Acha Air Sales Price List'!$B$1:$D$65536,3,FALSE)</f>
        <v>0</v>
      </c>
      <c r="G963" s="19">
        <f>ROUND(IF(ISBLANK(C963),0,VLOOKUP(C963,'[2]Acha Air Sales Price List'!$B$1:$X$65536,12,FALSE)*$L$14),2)</f>
        <v>0</v>
      </c>
      <c r="H963" s="20">
        <f t="shared" si="24"/>
        <v>0</v>
      </c>
      <c r="I963" s="12"/>
    </row>
    <row r="964" spans="1:9" ht="12.4" hidden="1" customHeight="1">
      <c r="A964" s="11"/>
      <c r="B964" s="1"/>
      <c r="C964" s="34"/>
      <c r="D964" s="171"/>
      <c r="E964" s="172"/>
      <c r="F964" s="39">
        <f>VLOOKUP(C964,'[2]Acha Air Sales Price List'!$B$1:$D$65536,3,FALSE)</f>
        <v>0</v>
      </c>
      <c r="G964" s="19">
        <f>ROUND(IF(ISBLANK(C964),0,VLOOKUP(C964,'[2]Acha Air Sales Price List'!$B$1:$X$65536,12,FALSE)*$L$14),2)</f>
        <v>0</v>
      </c>
      <c r="H964" s="20">
        <f t="shared" si="24"/>
        <v>0</v>
      </c>
      <c r="I964" s="12"/>
    </row>
    <row r="965" spans="1:9" ht="12.4" hidden="1" customHeight="1">
      <c r="A965" s="11"/>
      <c r="B965" s="1"/>
      <c r="C965" s="34"/>
      <c r="D965" s="171"/>
      <c r="E965" s="172"/>
      <c r="F965" s="39">
        <f>VLOOKUP(C965,'[2]Acha Air Sales Price List'!$B$1:$D$65536,3,FALSE)</f>
        <v>0</v>
      </c>
      <c r="G965" s="19">
        <f>ROUND(IF(ISBLANK(C965),0,VLOOKUP(C965,'[2]Acha Air Sales Price List'!$B$1:$X$65536,12,FALSE)*$L$14),2)</f>
        <v>0</v>
      </c>
      <c r="H965" s="20">
        <f t="shared" si="24"/>
        <v>0</v>
      </c>
      <c r="I965" s="12"/>
    </row>
    <row r="966" spans="1:9" ht="12.4" hidden="1" customHeight="1">
      <c r="A966" s="11"/>
      <c r="B966" s="1"/>
      <c r="C966" s="34"/>
      <c r="D966" s="171"/>
      <c r="E966" s="172"/>
      <c r="F966" s="39">
        <f>VLOOKUP(C966,'[2]Acha Air Sales Price List'!$B$1:$D$65536,3,FALSE)</f>
        <v>0</v>
      </c>
      <c r="G966" s="19">
        <f>ROUND(IF(ISBLANK(C966),0,VLOOKUP(C966,'[2]Acha Air Sales Price List'!$B$1:$X$65536,12,FALSE)*$L$14),2)</f>
        <v>0</v>
      </c>
      <c r="H966" s="20">
        <f t="shared" si="24"/>
        <v>0</v>
      </c>
      <c r="I966" s="12"/>
    </row>
    <row r="967" spans="1:9" ht="12.4" hidden="1" customHeight="1">
      <c r="A967" s="11"/>
      <c r="B967" s="1"/>
      <c r="C967" s="34"/>
      <c r="D967" s="171"/>
      <c r="E967" s="172"/>
      <c r="F967" s="39">
        <f>VLOOKUP(C967,'[2]Acha Air Sales Price List'!$B$1:$D$65536,3,FALSE)</f>
        <v>0</v>
      </c>
      <c r="G967" s="19">
        <f>ROUND(IF(ISBLANK(C967),0,VLOOKUP(C967,'[2]Acha Air Sales Price List'!$B$1:$X$65536,12,FALSE)*$L$14),2)</f>
        <v>0</v>
      </c>
      <c r="H967" s="20">
        <f t="shared" si="24"/>
        <v>0</v>
      </c>
      <c r="I967" s="12"/>
    </row>
    <row r="968" spans="1:9" ht="12.4" hidden="1" customHeight="1">
      <c r="A968" s="11"/>
      <c r="B968" s="1"/>
      <c r="C968" s="34"/>
      <c r="D968" s="171"/>
      <c r="E968" s="172"/>
      <c r="F968" s="39">
        <f>VLOOKUP(C968,'[2]Acha Air Sales Price List'!$B$1:$D$65536,3,FALSE)</f>
        <v>0</v>
      </c>
      <c r="G968" s="19">
        <f>ROUND(IF(ISBLANK(C968),0,VLOOKUP(C968,'[2]Acha Air Sales Price List'!$B$1:$X$65536,12,FALSE)*$L$14),2)</f>
        <v>0</v>
      </c>
      <c r="H968" s="20">
        <f t="shared" si="24"/>
        <v>0</v>
      </c>
      <c r="I968" s="12"/>
    </row>
    <row r="969" spans="1:9" ht="12.4" hidden="1" customHeight="1">
      <c r="A969" s="11"/>
      <c r="B969" s="1"/>
      <c r="C969" s="34"/>
      <c r="D969" s="171"/>
      <c r="E969" s="172"/>
      <c r="F969" s="39">
        <f>VLOOKUP(C969,'[2]Acha Air Sales Price List'!$B$1:$D$65536,3,FALSE)</f>
        <v>0</v>
      </c>
      <c r="G969" s="19">
        <f>ROUND(IF(ISBLANK(C969),0,VLOOKUP(C969,'[2]Acha Air Sales Price List'!$B$1:$X$65536,12,FALSE)*$L$14),2)</f>
        <v>0</v>
      </c>
      <c r="H969" s="20">
        <f t="shared" si="24"/>
        <v>0</v>
      </c>
      <c r="I969" s="12"/>
    </row>
    <row r="970" spans="1:9" ht="12.4" hidden="1" customHeight="1">
      <c r="A970" s="11"/>
      <c r="B970" s="1"/>
      <c r="C970" s="34"/>
      <c r="D970" s="171"/>
      <c r="E970" s="172"/>
      <c r="F970" s="39">
        <f>VLOOKUP(C970,'[2]Acha Air Sales Price List'!$B$1:$D$65536,3,FALSE)</f>
        <v>0</v>
      </c>
      <c r="G970" s="19">
        <f>ROUND(IF(ISBLANK(C970),0,VLOOKUP(C970,'[2]Acha Air Sales Price List'!$B$1:$X$65536,12,FALSE)*$L$14),2)</f>
        <v>0</v>
      </c>
      <c r="H970" s="20">
        <f t="shared" si="24"/>
        <v>0</v>
      </c>
      <c r="I970" s="12"/>
    </row>
    <row r="971" spans="1:9" ht="12.4" hidden="1" customHeight="1">
      <c r="A971" s="11"/>
      <c r="B971" s="1"/>
      <c r="C971" s="34"/>
      <c r="D971" s="171"/>
      <c r="E971" s="172"/>
      <c r="F971" s="39">
        <f>VLOOKUP(C971,'[2]Acha Air Sales Price List'!$B$1:$D$65536,3,FALSE)</f>
        <v>0</v>
      </c>
      <c r="G971" s="19">
        <f>ROUND(IF(ISBLANK(C971),0,VLOOKUP(C971,'[2]Acha Air Sales Price List'!$B$1:$X$65536,12,FALSE)*$L$14),2)</f>
        <v>0</v>
      </c>
      <c r="H971" s="20">
        <f t="shared" si="24"/>
        <v>0</v>
      </c>
      <c r="I971" s="12"/>
    </row>
    <row r="972" spans="1:9" ht="12.4" hidden="1" customHeight="1">
      <c r="A972" s="11"/>
      <c r="B972" s="1"/>
      <c r="C972" s="34"/>
      <c r="D972" s="171"/>
      <c r="E972" s="172"/>
      <c r="F972" s="39">
        <f>VLOOKUP(C972,'[2]Acha Air Sales Price List'!$B$1:$D$65536,3,FALSE)</f>
        <v>0</v>
      </c>
      <c r="G972" s="19">
        <f>ROUND(IF(ISBLANK(C972),0,VLOOKUP(C972,'[2]Acha Air Sales Price List'!$B$1:$X$65536,12,FALSE)*$L$14),2)</f>
        <v>0</v>
      </c>
      <c r="H972" s="20">
        <f t="shared" si="24"/>
        <v>0</v>
      </c>
      <c r="I972" s="12"/>
    </row>
    <row r="973" spans="1:9" ht="12.4" hidden="1" customHeight="1">
      <c r="A973" s="11"/>
      <c r="B973" s="1"/>
      <c r="C973" s="34"/>
      <c r="D973" s="171"/>
      <c r="E973" s="172"/>
      <c r="F973" s="39">
        <f>VLOOKUP(C973,'[2]Acha Air Sales Price List'!$B$1:$D$65536,3,FALSE)</f>
        <v>0</v>
      </c>
      <c r="G973" s="19">
        <f>ROUND(IF(ISBLANK(C973),0,VLOOKUP(C973,'[2]Acha Air Sales Price List'!$B$1:$X$65536,12,FALSE)*$L$14),2)</f>
        <v>0</v>
      </c>
      <c r="H973" s="20">
        <f t="shared" si="24"/>
        <v>0</v>
      </c>
      <c r="I973" s="12"/>
    </row>
    <row r="974" spans="1:9" ht="12.4" hidden="1" customHeight="1">
      <c r="A974" s="11"/>
      <c r="B974" s="1"/>
      <c r="C974" s="35"/>
      <c r="D974" s="171"/>
      <c r="E974" s="172"/>
      <c r="F974" s="39">
        <f>VLOOKUP(C974,'[2]Acha Air Sales Price List'!$B$1:$D$65536,3,FALSE)</f>
        <v>0</v>
      </c>
      <c r="G974" s="19">
        <f>ROUND(IF(ISBLANK(C974),0,VLOOKUP(C974,'[2]Acha Air Sales Price List'!$B$1:$X$65536,12,FALSE)*$L$14),2)</f>
        <v>0</v>
      </c>
      <c r="H974" s="20">
        <f t="shared" si="24"/>
        <v>0</v>
      </c>
      <c r="I974" s="12"/>
    </row>
    <row r="975" spans="1:9" ht="12" hidden="1" customHeight="1">
      <c r="A975" s="11"/>
      <c r="B975" s="1"/>
      <c r="C975" s="34"/>
      <c r="D975" s="171"/>
      <c r="E975" s="172"/>
      <c r="F975" s="39">
        <f>VLOOKUP(C975,'[2]Acha Air Sales Price List'!$B$1:$D$65536,3,FALSE)</f>
        <v>0</v>
      </c>
      <c r="G975" s="19">
        <f>ROUND(IF(ISBLANK(C975),0,VLOOKUP(C975,'[2]Acha Air Sales Price List'!$B$1:$X$65536,12,FALSE)*$L$14),2)</f>
        <v>0</v>
      </c>
      <c r="H975" s="20">
        <f t="shared" si="24"/>
        <v>0</v>
      </c>
      <c r="I975" s="12"/>
    </row>
    <row r="976" spans="1:9" ht="12.4" hidden="1" customHeight="1">
      <c r="A976" s="11"/>
      <c r="B976" s="1"/>
      <c r="C976" s="34"/>
      <c r="D976" s="171"/>
      <c r="E976" s="172"/>
      <c r="F976" s="39">
        <f>VLOOKUP(C976,'[2]Acha Air Sales Price List'!$B$1:$D$65536,3,FALSE)</f>
        <v>0</v>
      </c>
      <c r="G976" s="19">
        <f>ROUND(IF(ISBLANK(C976),0,VLOOKUP(C976,'[2]Acha Air Sales Price List'!$B$1:$X$65536,12,FALSE)*$L$14),2)</f>
        <v>0</v>
      </c>
      <c r="H976" s="20">
        <f t="shared" si="24"/>
        <v>0</v>
      </c>
      <c r="I976" s="12"/>
    </row>
    <row r="977" spans="1:9" ht="12.4" hidden="1" customHeight="1">
      <c r="A977" s="11"/>
      <c r="B977" s="1"/>
      <c r="C977" s="34"/>
      <c r="D977" s="171"/>
      <c r="E977" s="172"/>
      <c r="F977" s="39">
        <f>VLOOKUP(C977,'[2]Acha Air Sales Price List'!$B$1:$D$65536,3,FALSE)</f>
        <v>0</v>
      </c>
      <c r="G977" s="19">
        <f>ROUND(IF(ISBLANK(C977),0,VLOOKUP(C977,'[2]Acha Air Sales Price List'!$B$1:$X$65536,12,FALSE)*$L$14),2)</f>
        <v>0</v>
      </c>
      <c r="H977" s="20">
        <f t="shared" si="24"/>
        <v>0</v>
      </c>
      <c r="I977" s="12"/>
    </row>
    <row r="978" spans="1:9" ht="12.4" hidden="1" customHeight="1">
      <c r="A978" s="11"/>
      <c r="B978" s="1"/>
      <c r="C978" s="34"/>
      <c r="D978" s="171"/>
      <c r="E978" s="172"/>
      <c r="F978" s="39">
        <f>VLOOKUP(C978,'[2]Acha Air Sales Price List'!$B$1:$D$65536,3,FALSE)</f>
        <v>0</v>
      </c>
      <c r="G978" s="19">
        <f>ROUND(IF(ISBLANK(C978),0,VLOOKUP(C978,'[2]Acha Air Sales Price List'!$B$1:$X$65536,12,FALSE)*$L$14),2)</f>
        <v>0</v>
      </c>
      <c r="H978" s="20">
        <f t="shared" si="24"/>
        <v>0</v>
      </c>
      <c r="I978" s="12"/>
    </row>
    <row r="979" spans="1:9" ht="12.4" hidden="1" customHeight="1">
      <c r="A979" s="11"/>
      <c r="B979" s="1"/>
      <c r="C979" s="34"/>
      <c r="D979" s="171"/>
      <c r="E979" s="172"/>
      <c r="F979" s="39">
        <f>VLOOKUP(C979,'[2]Acha Air Sales Price List'!$B$1:$D$65536,3,FALSE)</f>
        <v>0</v>
      </c>
      <c r="G979" s="19">
        <f>ROUND(IF(ISBLANK(C979),0,VLOOKUP(C979,'[2]Acha Air Sales Price List'!$B$1:$X$65536,12,FALSE)*$L$14),2)</f>
        <v>0</v>
      </c>
      <c r="H979" s="20">
        <f t="shared" si="24"/>
        <v>0</v>
      </c>
      <c r="I979" s="12"/>
    </row>
    <row r="980" spans="1:9" ht="12.4" hidden="1" customHeight="1">
      <c r="A980" s="11"/>
      <c r="B980" s="1"/>
      <c r="C980" s="34"/>
      <c r="D980" s="171"/>
      <c r="E980" s="172"/>
      <c r="F980" s="39">
        <f>VLOOKUP(C980,'[2]Acha Air Sales Price List'!$B$1:$D$65536,3,FALSE)</f>
        <v>0</v>
      </c>
      <c r="G980" s="19">
        <f>ROUND(IF(ISBLANK(C980),0,VLOOKUP(C980,'[2]Acha Air Sales Price List'!$B$1:$X$65536,12,FALSE)*$L$14),2)</f>
        <v>0</v>
      </c>
      <c r="H980" s="20">
        <f t="shared" si="24"/>
        <v>0</v>
      </c>
      <c r="I980" s="12"/>
    </row>
    <row r="981" spans="1:9" ht="12.4" hidden="1" customHeight="1">
      <c r="A981" s="11"/>
      <c r="B981" s="1"/>
      <c r="C981" s="34"/>
      <c r="D981" s="171"/>
      <c r="E981" s="172"/>
      <c r="F981" s="39">
        <f>VLOOKUP(C981,'[2]Acha Air Sales Price List'!$B$1:$D$65536,3,FALSE)</f>
        <v>0</v>
      </c>
      <c r="G981" s="19">
        <f>ROUND(IF(ISBLANK(C981),0,VLOOKUP(C981,'[2]Acha Air Sales Price List'!$B$1:$X$65536,12,FALSE)*$L$14),2)</f>
        <v>0</v>
      </c>
      <c r="H981" s="20">
        <f t="shared" si="24"/>
        <v>0</v>
      </c>
      <c r="I981" s="12"/>
    </row>
    <row r="982" spans="1:9" ht="12.4" hidden="1" customHeight="1">
      <c r="A982" s="11"/>
      <c r="B982" s="1"/>
      <c r="C982" s="34"/>
      <c r="D982" s="171"/>
      <c r="E982" s="172"/>
      <c r="F982" s="39">
        <f>VLOOKUP(C982,'[2]Acha Air Sales Price List'!$B$1:$D$65536,3,FALSE)</f>
        <v>0</v>
      </c>
      <c r="G982" s="19">
        <f>ROUND(IF(ISBLANK(C982),0,VLOOKUP(C982,'[2]Acha Air Sales Price List'!$B$1:$X$65536,12,FALSE)*$L$14),2)</f>
        <v>0</v>
      </c>
      <c r="H982" s="20">
        <f t="shared" si="24"/>
        <v>0</v>
      </c>
      <c r="I982" s="12"/>
    </row>
    <row r="983" spans="1:9" ht="12.4" hidden="1" customHeight="1">
      <c r="A983" s="11"/>
      <c r="B983" s="1"/>
      <c r="C983" s="34"/>
      <c r="D983" s="171"/>
      <c r="E983" s="172"/>
      <c r="F983" s="39">
        <f>VLOOKUP(C983,'[2]Acha Air Sales Price List'!$B$1:$D$65536,3,FALSE)</f>
        <v>0</v>
      </c>
      <c r="G983" s="19">
        <f>ROUND(IF(ISBLANK(C983),0,VLOOKUP(C983,'[2]Acha Air Sales Price List'!$B$1:$X$65536,12,FALSE)*$L$14),2)</f>
        <v>0</v>
      </c>
      <c r="H983" s="20">
        <f t="shared" si="24"/>
        <v>0</v>
      </c>
      <c r="I983" s="12"/>
    </row>
    <row r="984" spans="1:9" ht="12.4" hidden="1" customHeight="1">
      <c r="A984" s="11"/>
      <c r="B984" s="1"/>
      <c r="C984" s="34"/>
      <c r="D984" s="171"/>
      <c r="E984" s="172"/>
      <c r="F984" s="39">
        <f>VLOOKUP(C984,'[2]Acha Air Sales Price List'!$B$1:$D$65536,3,FALSE)</f>
        <v>0</v>
      </c>
      <c r="G984" s="19">
        <f>ROUND(IF(ISBLANK(C984),0,VLOOKUP(C984,'[2]Acha Air Sales Price List'!$B$1:$X$65536,12,FALSE)*$L$14),2)</f>
        <v>0</v>
      </c>
      <c r="H984" s="20">
        <f t="shared" si="24"/>
        <v>0</v>
      </c>
      <c r="I984" s="12"/>
    </row>
    <row r="985" spans="1:9" ht="12.4" hidden="1" customHeight="1">
      <c r="A985" s="11"/>
      <c r="B985" s="1"/>
      <c r="C985" s="34"/>
      <c r="D985" s="171"/>
      <c r="E985" s="172"/>
      <c r="F985" s="39">
        <f>VLOOKUP(C985,'[2]Acha Air Sales Price List'!$B$1:$D$65536,3,FALSE)</f>
        <v>0</v>
      </c>
      <c r="G985" s="19">
        <f>ROUND(IF(ISBLANK(C985),0,VLOOKUP(C985,'[2]Acha Air Sales Price List'!$B$1:$X$65536,12,FALSE)*$L$14),2)</f>
        <v>0</v>
      </c>
      <c r="H985" s="20">
        <f t="shared" si="24"/>
        <v>0</v>
      </c>
      <c r="I985" s="12"/>
    </row>
    <row r="986" spans="1:9" ht="12.4" hidden="1" customHeight="1">
      <c r="A986" s="11"/>
      <c r="B986" s="1"/>
      <c r="C986" s="34"/>
      <c r="D986" s="171"/>
      <c r="E986" s="172"/>
      <c r="F986" s="39">
        <f>VLOOKUP(C986,'[2]Acha Air Sales Price List'!$B$1:$D$65536,3,FALSE)</f>
        <v>0</v>
      </c>
      <c r="G986" s="19">
        <f>ROUND(IF(ISBLANK(C986),0,VLOOKUP(C986,'[2]Acha Air Sales Price List'!$B$1:$X$65536,12,FALSE)*$L$14),2)</f>
        <v>0</v>
      </c>
      <c r="H986" s="20">
        <f t="shared" si="24"/>
        <v>0</v>
      </c>
      <c r="I986" s="12"/>
    </row>
    <row r="987" spans="1:9" ht="12.4" hidden="1" customHeight="1">
      <c r="A987" s="11"/>
      <c r="B987" s="1"/>
      <c r="C987" s="34"/>
      <c r="D987" s="171"/>
      <c r="E987" s="172"/>
      <c r="F987" s="39">
        <f>VLOOKUP(C987,'[2]Acha Air Sales Price List'!$B$1:$D$65536,3,FALSE)</f>
        <v>0</v>
      </c>
      <c r="G987" s="19">
        <f>ROUND(IF(ISBLANK(C987),0,VLOOKUP(C987,'[2]Acha Air Sales Price List'!$B$1:$X$65536,12,FALSE)*$L$14),2)</f>
        <v>0</v>
      </c>
      <c r="H987" s="20">
        <f t="shared" si="24"/>
        <v>0</v>
      </c>
      <c r="I987" s="12"/>
    </row>
    <row r="988" spans="1:9" ht="12.4" hidden="1" customHeight="1">
      <c r="A988" s="11"/>
      <c r="B988" s="1"/>
      <c r="C988" s="34"/>
      <c r="D988" s="171"/>
      <c r="E988" s="172"/>
      <c r="F988" s="39">
        <f>VLOOKUP(C988,'[2]Acha Air Sales Price List'!$B$1:$D$65536,3,FALSE)</f>
        <v>0</v>
      </c>
      <c r="G988" s="19">
        <f>ROUND(IF(ISBLANK(C988),0,VLOOKUP(C988,'[2]Acha Air Sales Price List'!$B$1:$X$65536,12,FALSE)*$L$14),2)</f>
        <v>0</v>
      </c>
      <c r="H988" s="20">
        <f t="shared" si="24"/>
        <v>0</v>
      </c>
      <c r="I988" s="12"/>
    </row>
    <row r="989" spans="1:9" ht="12.4" hidden="1" customHeight="1">
      <c r="A989" s="11"/>
      <c r="B989" s="1"/>
      <c r="C989" s="34"/>
      <c r="D989" s="171"/>
      <c r="E989" s="172"/>
      <c r="F989" s="39">
        <f>VLOOKUP(C989,'[2]Acha Air Sales Price List'!$B$1:$D$65536,3,FALSE)</f>
        <v>0</v>
      </c>
      <c r="G989" s="19">
        <f>ROUND(IF(ISBLANK(C989),0,VLOOKUP(C989,'[2]Acha Air Sales Price List'!$B$1:$X$65536,12,FALSE)*$L$14),2)</f>
        <v>0</v>
      </c>
      <c r="H989" s="20">
        <f t="shared" si="24"/>
        <v>0</v>
      </c>
      <c r="I989" s="12"/>
    </row>
    <row r="990" spans="1:9" ht="12.4" hidden="1" customHeight="1">
      <c r="A990" s="11"/>
      <c r="B990" s="1"/>
      <c r="C990" s="34"/>
      <c r="D990" s="171"/>
      <c r="E990" s="172"/>
      <c r="F990" s="39">
        <f>VLOOKUP(C990,'[2]Acha Air Sales Price List'!$B$1:$D$65536,3,FALSE)</f>
        <v>0</v>
      </c>
      <c r="G990" s="19">
        <f>ROUND(IF(ISBLANK(C990),0,VLOOKUP(C990,'[2]Acha Air Sales Price List'!$B$1:$X$65536,12,FALSE)*$L$14),2)</f>
        <v>0</v>
      </c>
      <c r="H990" s="20">
        <f t="shared" si="24"/>
        <v>0</v>
      </c>
      <c r="I990" s="12"/>
    </row>
    <row r="991" spans="1:9" ht="12.4" hidden="1" customHeight="1">
      <c r="A991" s="11"/>
      <c r="B991" s="1"/>
      <c r="C991" s="34"/>
      <c r="D991" s="171"/>
      <c r="E991" s="172"/>
      <c r="F991" s="39">
        <f>VLOOKUP(C991,'[2]Acha Air Sales Price List'!$B$1:$D$65536,3,FALSE)</f>
        <v>0</v>
      </c>
      <c r="G991" s="19">
        <f>ROUND(IF(ISBLANK(C991),0,VLOOKUP(C991,'[2]Acha Air Sales Price List'!$B$1:$X$65536,12,FALSE)*$L$14),2)</f>
        <v>0</v>
      </c>
      <c r="H991" s="20">
        <f t="shared" si="24"/>
        <v>0</v>
      </c>
      <c r="I991" s="12"/>
    </row>
    <row r="992" spans="1:9" ht="12.4" hidden="1" customHeight="1">
      <c r="A992" s="11"/>
      <c r="B992" s="1"/>
      <c r="C992" s="34"/>
      <c r="D992" s="171"/>
      <c r="E992" s="172"/>
      <c r="F992" s="39">
        <f>VLOOKUP(C992,'[2]Acha Air Sales Price List'!$B$1:$D$65536,3,FALSE)</f>
        <v>0</v>
      </c>
      <c r="G992" s="19">
        <f>ROUND(IF(ISBLANK(C992),0,VLOOKUP(C992,'[2]Acha Air Sales Price List'!$B$1:$X$65536,12,FALSE)*$L$14),2)</f>
        <v>0</v>
      </c>
      <c r="H992" s="20">
        <f t="shared" si="24"/>
        <v>0</v>
      </c>
      <c r="I992" s="12"/>
    </row>
    <row r="993" spans="1:9" ht="12.4" hidden="1" customHeight="1">
      <c r="A993" s="11"/>
      <c r="B993" s="1"/>
      <c r="C993" s="34"/>
      <c r="D993" s="171"/>
      <c r="E993" s="172"/>
      <c r="F993" s="39">
        <f>VLOOKUP(C993,'[2]Acha Air Sales Price List'!$B$1:$D$65536,3,FALSE)</f>
        <v>0</v>
      </c>
      <c r="G993" s="19">
        <f>ROUND(IF(ISBLANK(C993),0,VLOOKUP(C993,'[2]Acha Air Sales Price List'!$B$1:$X$65536,12,FALSE)*$L$14),2)</f>
        <v>0</v>
      </c>
      <c r="H993" s="20">
        <f t="shared" si="24"/>
        <v>0</v>
      </c>
      <c r="I993" s="12"/>
    </row>
    <row r="994" spans="1:9" ht="12.4" hidden="1" customHeight="1">
      <c r="A994" s="11"/>
      <c r="B994" s="1"/>
      <c r="C994" s="34"/>
      <c r="D994" s="171"/>
      <c r="E994" s="172"/>
      <c r="F994" s="39">
        <f>VLOOKUP(C994,'[2]Acha Air Sales Price List'!$B$1:$D$65536,3,FALSE)</f>
        <v>0</v>
      </c>
      <c r="G994" s="19">
        <f>ROUND(IF(ISBLANK(C994),0,VLOOKUP(C994,'[2]Acha Air Sales Price List'!$B$1:$X$65536,12,FALSE)*$L$14),2)</f>
        <v>0</v>
      </c>
      <c r="H994" s="20">
        <f t="shared" si="24"/>
        <v>0</v>
      </c>
      <c r="I994" s="12"/>
    </row>
    <row r="995" spans="1:9" ht="12.4" hidden="1" customHeight="1">
      <c r="A995" s="11"/>
      <c r="B995" s="1"/>
      <c r="C995" s="34"/>
      <c r="D995" s="171"/>
      <c r="E995" s="172"/>
      <c r="F995" s="39">
        <f>VLOOKUP(C995,'[2]Acha Air Sales Price List'!$B$1:$D$65536,3,FALSE)</f>
        <v>0</v>
      </c>
      <c r="G995" s="19">
        <f>ROUND(IF(ISBLANK(C995),0,VLOOKUP(C995,'[2]Acha Air Sales Price List'!$B$1:$X$65536,12,FALSE)*$L$14),2)</f>
        <v>0</v>
      </c>
      <c r="H995" s="20">
        <f t="shared" si="24"/>
        <v>0</v>
      </c>
      <c r="I995" s="12"/>
    </row>
    <row r="996" spans="1:9" ht="12.4" hidden="1" customHeight="1">
      <c r="A996" s="11"/>
      <c r="B996" s="1"/>
      <c r="C996" s="34"/>
      <c r="D996" s="171"/>
      <c r="E996" s="172"/>
      <c r="F996" s="39">
        <f>VLOOKUP(C996,'[2]Acha Air Sales Price List'!$B$1:$D$65536,3,FALSE)</f>
        <v>0</v>
      </c>
      <c r="G996" s="19">
        <f>ROUND(IF(ISBLANK(C996),0,VLOOKUP(C996,'[2]Acha Air Sales Price List'!$B$1:$X$65536,12,FALSE)*$L$14),2)</f>
        <v>0</v>
      </c>
      <c r="H996" s="20">
        <f t="shared" si="24"/>
        <v>0</v>
      </c>
      <c r="I996" s="12"/>
    </row>
    <row r="997" spans="1:9" ht="12.4" hidden="1" customHeight="1">
      <c r="A997" s="11"/>
      <c r="B997" s="1"/>
      <c r="C997" s="34"/>
      <c r="D997" s="171"/>
      <c r="E997" s="172"/>
      <c r="F997" s="39">
        <f>VLOOKUP(C997,'[2]Acha Air Sales Price List'!$B$1:$D$65536,3,FALSE)</f>
        <v>0</v>
      </c>
      <c r="G997" s="19">
        <f>ROUND(IF(ISBLANK(C997),0,VLOOKUP(C997,'[2]Acha Air Sales Price List'!$B$1:$X$65536,12,FALSE)*$L$14),2)</f>
        <v>0</v>
      </c>
      <c r="H997" s="20">
        <f t="shared" si="24"/>
        <v>0</v>
      </c>
      <c r="I997" s="12"/>
    </row>
    <row r="998" spans="1:9" ht="12.4" hidden="1" customHeight="1">
      <c r="A998" s="11"/>
      <c r="B998" s="1"/>
      <c r="C998" s="34"/>
      <c r="D998" s="171"/>
      <c r="E998" s="172"/>
      <c r="F998" s="39">
        <f>VLOOKUP(C998,'[2]Acha Air Sales Price List'!$B$1:$D$65536,3,FALSE)</f>
        <v>0</v>
      </c>
      <c r="G998" s="19">
        <f>ROUND(IF(ISBLANK(C998),0,VLOOKUP(C998,'[2]Acha Air Sales Price List'!$B$1:$X$65536,12,FALSE)*$L$14),2)</f>
        <v>0</v>
      </c>
      <c r="H998" s="20">
        <f t="shared" si="24"/>
        <v>0</v>
      </c>
      <c r="I998" s="12"/>
    </row>
    <row r="999" spans="1:9" ht="12.4" hidden="1" customHeight="1">
      <c r="A999" s="11"/>
      <c r="B999" s="1"/>
      <c r="C999" s="34"/>
      <c r="D999" s="171"/>
      <c r="E999" s="172"/>
      <c r="F999" s="39">
        <f>VLOOKUP(C999,'[2]Acha Air Sales Price List'!$B$1:$D$65536,3,FALSE)</f>
        <v>0</v>
      </c>
      <c r="G999" s="19">
        <f>ROUND(IF(ISBLANK(C999),0,VLOOKUP(C999,'[2]Acha Air Sales Price List'!$B$1:$X$65536,12,FALSE)*$L$14),2)</f>
        <v>0</v>
      </c>
      <c r="H999" s="20">
        <f t="shared" si="24"/>
        <v>0</v>
      </c>
      <c r="I999" s="12"/>
    </row>
    <row r="1000" spans="1:9" ht="12.4" hidden="1" customHeight="1">
      <c r="A1000" s="11"/>
      <c r="B1000" s="1"/>
      <c r="C1000" s="34"/>
      <c r="D1000" s="171"/>
      <c r="E1000" s="172"/>
      <c r="F1000" s="39">
        <f>VLOOKUP(C1000,'[2]Acha Air Sales Price List'!$B$1:$D$65536,3,FALSE)</f>
        <v>0</v>
      </c>
      <c r="G1000" s="19">
        <f>ROUND(IF(ISBLANK(C1000),0,VLOOKUP(C1000,'[2]Acha Air Sales Price List'!$B$1:$X$65536,12,FALSE)*$L$14),2)</f>
        <v>0</v>
      </c>
      <c r="H1000" s="20">
        <f t="shared" si="24"/>
        <v>0</v>
      </c>
      <c r="I1000" s="12"/>
    </row>
    <row r="1001" spans="1:9" ht="12.4" hidden="1" customHeight="1">
      <c r="A1001" s="11"/>
      <c r="B1001" s="1"/>
      <c r="C1001" s="98"/>
      <c r="D1001" s="171"/>
      <c r="E1001" s="172"/>
      <c r="F1001" s="39"/>
      <c r="G1001" s="19">
        <f>ROUND(IF(ISBLANK(C1001),0,VLOOKUP(C1001,'[2]Acha Air Sales Price List'!$B$1:$X$65536,12,FALSE)*$L$14),2)</f>
        <v>0</v>
      </c>
      <c r="H1001" s="20">
        <f t="shared" si="24"/>
        <v>0</v>
      </c>
      <c r="I1001" s="12"/>
    </row>
    <row r="1002" spans="1:9" ht="12.75" hidden="1" customHeight="1">
      <c r="A1002" s="11"/>
      <c r="B1002" s="1"/>
      <c r="C1002" s="35"/>
      <c r="D1002" s="173"/>
      <c r="E1002" s="174"/>
      <c r="F1002" s="39" t="s">
        <v>26</v>
      </c>
      <c r="G1002" s="19"/>
      <c r="H1002" s="20">
        <f>G1002</f>
        <v>0</v>
      </c>
      <c r="I1002" s="12"/>
    </row>
    <row r="1003" spans="1:9" ht="12.4" customHeight="1" thickBot="1">
      <c r="A1003" s="11"/>
      <c r="B1003" s="21"/>
      <c r="C1003" s="22"/>
      <c r="D1003" s="175"/>
      <c r="E1003" s="176"/>
      <c r="F1003" s="40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2"/>
      <c r="F1004" s="2"/>
      <c r="G1004" s="29"/>
      <c r="H1004" s="30"/>
      <c r="I1004" s="12"/>
    </row>
    <row r="1005" spans="1:9" ht="16.5" thickBot="1">
      <c r="A1005" s="11"/>
      <c r="B1005" s="28" t="s">
        <v>17</v>
      </c>
      <c r="C1005" s="3"/>
      <c r="D1005" s="3"/>
      <c r="E1005" s="3"/>
      <c r="F1005" s="3"/>
      <c r="G1005" s="31" t="s">
        <v>18</v>
      </c>
      <c r="H1005" s="32">
        <f>SUM(H20:H1003)</f>
        <v>36562.900000000009</v>
      </c>
      <c r="I1005" s="12"/>
    </row>
    <row r="1006" spans="1:9" ht="16.5" hidden="1" thickBot="1">
      <c r="A1006" s="11"/>
      <c r="B1006" s="28" t="s">
        <v>17</v>
      </c>
      <c r="C1006" s="3"/>
      <c r="D1006" s="3"/>
      <c r="E1006" s="3"/>
      <c r="F1006" s="3"/>
      <c r="G1006" s="31" t="s">
        <v>23</v>
      </c>
      <c r="H1006" s="32">
        <f>H1005/41.5</f>
        <v>881.03373493975926</v>
      </c>
      <c r="I1006" s="12"/>
    </row>
    <row r="1007" spans="1:9" ht="16.5" hidden="1" thickBot="1">
      <c r="A1007" s="11"/>
      <c r="B1007" s="28"/>
      <c r="C1007" s="3"/>
      <c r="D1007" s="3"/>
      <c r="E1007" s="3"/>
      <c r="F1007" s="3"/>
      <c r="G1007" s="31" t="s">
        <v>25</v>
      </c>
      <c r="H1007" s="32">
        <v>40</v>
      </c>
      <c r="I1007" s="12"/>
    </row>
    <row r="1008" spans="1:9" ht="16.5" hidden="1" thickBot="1">
      <c r="A1008" s="11"/>
      <c r="B1008" s="28"/>
      <c r="C1008" s="3"/>
      <c r="D1008" s="3"/>
      <c r="E1008" s="3"/>
      <c r="F1008" s="3"/>
      <c r="G1008" s="31" t="s">
        <v>24</v>
      </c>
      <c r="H1008" s="32">
        <f>(H1007-H1006)*41.5</f>
        <v>-34902.900000000009</v>
      </c>
      <c r="I1008" s="12"/>
    </row>
    <row r="1009" spans="1:9" ht="15.75">
      <c r="A1009" s="11"/>
      <c r="B1009" s="28"/>
      <c r="C1009" s="3"/>
      <c r="D1009" s="3"/>
      <c r="E1009" s="3"/>
      <c r="F1009" s="3"/>
      <c r="G1009" s="144"/>
      <c r="H1009" s="145"/>
      <c r="I1009" s="12"/>
    </row>
    <row r="1010" spans="1:9" ht="10.5" customHeight="1">
      <c r="A1010" s="16"/>
      <c r="B1010" s="17"/>
      <c r="C1010" s="17"/>
      <c r="D1010" s="165" t="s">
        <v>79</v>
      </c>
      <c r="E1010" s="17"/>
      <c r="F1010" s="17"/>
      <c r="G1010" s="17"/>
      <c r="H1010" s="17"/>
      <c r="I1010" s="18"/>
    </row>
    <row r="1012" spans="1:9">
      <c r="F1012" s="198" t="s">
        <v>85</v>
      </c>
      <c r="G1012" s="199">
        <v>36112.9</v>
      </c>
    </row>
    <row r="1013" spans="1:9">
      <c r="F1013" s="198" t="s">
        <v>86</v>
      </c>
      <c r="G1013" s="199">
        <f>H1005-G1012</f>
        <v>450.00000000000728</v>
      </c>
    </row>
    <row r="1015" spans="1:9">
      <c r="F1015" s="166" t="s">
        <v>82</v>
      </c>
      <c r="G1015" s="167">
        <f>'Tax Invoice'!D14</f>
        <v>35.04</v>
      </c>
    </row>
    <row r="1016" spans="1:9">
      <c r="F1016" s="166" t="s">
        <v>83</v>
      </c>
      <c r="G1016" s="167">
        <f>H1005/G1015</f>
        <v>1043.4617579908679</v>
      </c>
    </row>
    <row r="1017" spans="1:9">
      <c r="F1017" s="166" t="s">
        <v>84</v>
      </c>
      <c r="G1017" s="168">
        <f>H1005/G1015</f>
        <v>1043.4617579908679</v>
      </c>
      <c r="H1017" s="41"/>
    </row>
  </sheetData>
  <mergeCells count="820">
    <mergeCell ref="D36:E36"/>
    <mergeCell ref="D37:E37"/>
    <mergeCell ref="D38:E38"/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544:E544"/>
    <mergeCell ref="D545:E545"/>
    <mergeCell ref="D546:E546"/>
    <mergeCell ref="D547:E547"/>
    <mergeCell ref="D548:E548"/>
    <mergeCell ref="D752:E752"/>
    <mergeCell ref="D753:E753"/>
    <mergeCell ref="D760:E760"/>
    <mergeCell ref="D761:E761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738:E738"/>
    <mergeCell ref="D549:E549"/>
    <mergeCell ref="D550:E550"/>
    <mergeCell ref="D551:E551"/>
    <mergeCell ref="D552:E55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762:E762"/>
    <mergeCell ref="D763:E763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G9:G10"/>
    <mergeCell ref="G11:G12"/>
    <mergeCell ref="G13:G14"/>
    <mergeCell ref="H9:H10"/>
    <mergeCell ref="H11:H12"/>
    <mergeCell ref="H13:H14"/>
    <mergeCell ref="D521:E521"/>
    <mergeCell ref="D522:E522"/>
    <mergeCell ref="D523:E523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1003:E1003"/>
    <mergeCell ref="B8:D8"/>
    <mergeCell ref="D782:E782"/>
    <mergeCell ref="D783:E783"/>
    <mergeCell ref="D19:E19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780:E780"/>
    <mergeCell ref="D781:E781"/>
    <mergeCell ref="D784:E784"/>
    <mergeCell ref="D785:E785"/>
    <mergeCell ref="D524:E524"/>
    <mergeCell ref="D525:E525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214:E214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06:E706"/>
    <mergeCell ref="D707:E707"/>
    <mergeCell ref="D708:E708"/>
    <mergeCell ref="D709:E709"/>
    <mergeCell ref="D710:E710"/>
    <mergeCell ref="D711:E711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489:E489"/>
    <mergeCell ref="D975:E975"/>
    <mergeCell ref="D976:E976"/>
    <mergeCell ref="D977:E977"/>
    <mergeCell ref="D978:E978"/>
    <mergeCell ref="D979:E979"/>
    <mergeCell ref="D980:E980"/>
    <mergeCell ref="D510:E510"/>
    <mergeCell ref="D511:E511"/>
    <mergeCell ref="D512:E512"/>
    <mergeCell ref="D513:E513"/>
    <mergeCell ref="D514:E514"/>
    <mergeCell ref="D515:E515"/>
    <mergeCell ref="D733:E733"/>
    <mergeCell ref="D734:E734"/>
    <mergeCell ref="D735:E735"/>
    <mergeCell ref="D736:E736"/>
    <mergeCell ref="D737:E737"/>
    <mergeCell ref="D732:E732"/>
    <mergeCell ref="D712:E712"/>
    <mergeCell ref="D713:E713"/>
    <mergeCell ref="D714:E714"/>
    <mergeCell ref="D697:E697"/>
    <mergeCell ref="D698:E698"/>
    <mergeCell ref="D699:E699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04:E504"/>
    <mergeCell ref="D505:E505"/>
    <mergeCell ref="D506:E506"/>
    <mergeCell ref="D507:E507"/>
    <mergeCell ref="D508:E508"/>
    <mergeCell ref="D509:E509"/>
    <mergeCell ref="D700:E700"/>
    <mergeCell ref="D701:E701"/>
    <mergeCell ref="D702:E702"/>
    <mergeCell ref="D703:E703"/>
    <mergeCell ref="D704:E704"/>
    <mergeCell ref="D705:E705"/>
    <mergeCell ref="D688:E688"/>
    <mergeCell ref="D39:E39"/>
    <mergeCell ref="D981:E981"/>
    <mergeCell ref="D982:E982"/>
    <mergeCell ref="D983:E983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  <mergeCell ref="D498:E498"/>
    <mergeCell ref="D951:E951"/>
    <mergeCell ref="D952:E952"/>
  </mergeCells>
  <phoneticPr fontId="0" type="noConversion"/>
  <conditionalFormatting sqref="B20:B1003">
    <cfRule type="cellIs" dxfId="34" priority="30" stopIfTrue="1" operator="equal">
      <formula>"ALERT"</formula>
    </cfRule>
  </conditionalFormatting>
  <conditionalFormatting sqref="E22">
    <cfRule type="containsText" dxfId="33" priority="17" stopIfTrue="1" operator="containsText" text="Exchange rate :">
      <formula>NOT(ISERROR(SEARCH("Exchange rate :",E22)))</formula>
    </cfRule>
    <cfRule type="containsErrors" dxfId="32" priority="18" stopIfTrue="1">
      <formula>ISERROR(E22)</formula>
    </cfRule>
    <cfRule type="cellIs" dxfId="31" priority="19" stopIfTrue="1" operator="equal">
      <formula>"NA"</formula>
    </cfRule>
    <cfRule type="cellIs" dxfId="30" priority="20" stopIfTrue="1" operator="equal">
      <formula>0</formula>
    </cfRule>
  </conditionalFormatting>
  <conditionalFormatting sqref="E26">
    <cfRule type="containsText" dxfId="29" priority="13" stopIfTrue="1" operator="containsText" text="Exchange rate :">
      <formula>NOT(ISERROR(SEARCH("Exchange rate :",E26)))</formula>
    </cfRule>
    <cfRule type="containsErrors" dxfId="28" priority="14" stopIfTrue="1">
      <formula>ISERROR(E26)</formula>
    </cfRule>
    <cfRule type="cellIs" dxfId="27" priority="15" stopIfTrue="1" operator="equal">
      <formula>"NA"</formula>
    </cfRule>
    <cfRule type="cellIs" dxfId="26" priority="16" stopIfTrue="1" operator="equal">
      <formula>0</formula>
    </cfRule>
  </conditionalFormatting>
  <conditionalFormatting sqref="E32">
    <cfRule type="containsText" dxfId="25" priority="9" stopIfTrue="1" operator="containsText" text="Exchange rate :">
      <formula>NOT(ISERROR(SEARCH("Exchange rate :",E32)))</formula>
    </cfRule>
    <cfRule type="containsErrors" dxfId="24" priority="10" stopIfTrue="1">
      <formula>ISERROR(E32)</formula>
    </cfRule>
    <cfRule type="cellIs" dxfId="23" priority="11" stopIfTrue="1" operator="equal">
      <formula>"NA"</formula>
    </cfRule>
    <cfRule type="cellIs" dxfId="22" priority="12" stopIfTrue="1" operator="equal">
      <formula>0</formula>
    </cfRule>
  </conditionalFormatting>
  <conditionalFormatting sqref="E34">
    <cfRule type="containsText" dxfId="21" priority="1" stopIfTrue="1" operator="containsText" text="Exchange rate :">
      <formula>NOT(ISERROR(SEARCH("Exchange rate :",E34)))</formula>
    </cfRule>
    <cfRule type="containsErrors" dxfId="20" priority="2" stopIfTrue="1">
      <formula>ISERROR(E34)</formula>
    </cfRule>
    <cfRule type="cellIs" dxfId="19" priority="3" stopIfTrue="1" operator="equal">
      <formula>"NA"</formula>
    </cfRule>
    <cfRule type="cellIs" dxfId="18" priority="4" stopIfTrue="1" operator="equal">
      <formula>0</formula>
    </cfRule>
  </conditionalFormatting>
  <conditionalFormatting sqref="F9:F14">
    <cfRule type="cellIs" dxfId="17" priority="26" stopIfTrue="1" operator="equal">
      <formula>0</formula>
    </cfRule>
  </conditionalFormatting>
  <conditionalFormatting sqref="F10:F14">
    <cfRule type="containsBlanks" dxfId="16" priority="27" stopIfTrue="1">
      <formula>LEN(TRIM(F10))=0</formula>
    </cfRule>
  </conditionalFormatting>
  <conditionalFormatting sqref="F20:F1000">
    <cfRule type="containsText" dxfId="15" priority="21" stopIfTrue="1" operator="containsText" text="Exchange rate :">
      <formula>NOT(ISERROR(SEARCH("Exchange rate :",F20)))</formula>
    </cfRule>
  </conditionalFormatting>
  <conditionalFormatting sqref="F20:H1003 H1005:H1009">
    <cfRule type="containsErrors" dxfId="14" priority="23" stopIfTrue="1">
      <formula>ISERROR(F20)</formula>
    </cfRule>
    <cfRule type="cellIs" dxfId="13" priority="24" stopIfTrue="1" operator="equal">
      <formula>"NA"</formula>
    </cfRule>
    <cfRule type="cellIs" dxfId="12" priority="2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F61CC-ED3D-405A-A454-1B8FB3F322E2}">
  <sheetPr>
    <tabColor rgb="FFFFFF00"/>
  </sheetPr>
  <dimension ref="A1:W1015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855468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v>45510</v>
      </c>
      <c r="H5" s="37">
        <v>55404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77" t="s">
        <v>3</v>
      </c>
      <c r="C8" s="178"/>
      <c r="D8" s="179"/>
      <c r="E8" s="4"/>
      <c r="F8" s="111" t="s">
        <v>12</v>
      </c>
      <c r="G8" s="25"/>
      <c r="H8" s="25"/>
      <c r="I8" s="12"/>
      <c r="K8" s="104"/>
    </row>
    <row r="9" spans="1:23">
      <c r="A9" s="11"/>
      <c r="B9" s="120" t="s">
        <v>51</v>
      </c>
      <c r="C9" s="121"/>
      <c r="D9" s="122"/>
      <c r="E9" s="123"/>
      <c r="F9" s="124" t="s">
        <v>51</v>
      </c>
      <c r="G9" s="182" t="s">
        <v>14</v>
      </c>
      <c r="H9" s="184"/>
      <c r="I9" s="12"/>
    </row>
    <row r="10" spans="1:23">
      <c r="A10" s="11"/>
      <c r="B10" s="114" t="s">
        <v>52</v>
      </c>
      <c r="C10" s="125"/>
      <c r="D10" s="126"/>
      <c r="E10" s="127"/>
      <c r="F10" s="124" t="s">
        <v>52</v>
      </c>
      <c r="G10" s="182"/>
      <c r="H10" s="185"/>
      <c r="I10" s="12"/>
    </row>
    <row r="11" spans="1:23">
      <c r="A11" s="11"/>
      <c r="B11" s="128" t="s">
        <v>53</v>
      </c>
      <c r="C11" s="125"/>
      <c r="D11" s="126"/>
      <c r="E11" s="127"/>
      <c r="F11" s="124" t="s">
        <v>53</v>
      </c>
      <c r="G11" s="182" t="s">
        <v>15</v>
      </c>
      <c r="H11" s="186" t="s">
        <v>22</v>
      </c>
      <c r="I11" s="12"/>
    </row>
    <row r="12" spans="1:23">
      <c r="A12" s="11"/>
      <c r="B12" s="128" t="s">
        <v>54</v>
      </c>
      <c r="C12" s="125"/>
      <c r="D12" s="126"/>
      <c r="E12" s="127"/>
      <c r="F12" s="124" t="s">
        <v>54</v>
      </c>
      <c r="G12" s="182"/>
      <c r="H12" s="185"/>
      <c r="I12" s="12"/>
    </row>
    <row r="13" spans="1:23">
      <c r="A13" s="11"/>
      <c r="B13" s="114" t="s">
        <v>55</v>
      </c>
      <c r="C13" s="115"/>
      <c r="D13" s="116"/>
      <c r="E13" s="9"/>
      <c r="F13" s="124" t="s">
        <v>55</v>
      </c>
      <c r="G13" s="183" t="s">
        <v>16</v>
      </c>
      <c r="H13" s="186" t="s">
        <v>57</v>
      </c>
      <c r="I13" s="12"/>
      <c r="L13" s="26" t="s">
        <v>20</v>
      </c>
    </row>
    <row r="14" spans="1:23" ht="13.5" thickBot="1">
      <c r="A14" s="11"/>
      <c r="B14" s="117" t="s">
        <v>56</v>
      </c>
      <c r="C14" s="118"/>
      <c r="D14" s="119"/>
      <c r="E14" s="9"/>
      <c r="F14" s="129" t="s">
        <v>56</v>
      </c>
      <c r="G14" s="183"/>
      <c r="H14" s="187"/>
      <c r="I14" s="12"/>
      <c r="L14" s="105">
        <f>VLOOKUP(G5,[1]Sheet1!$A$9:$I$7290,2,FALSE)</f>
        <v>35.33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180" t="s">
        <v>13</v>
      </c>
      <c r="E19" s="181"/>
      <c r="F19" s="108" t="s">
        <v>0</v>
      </c>
      <c r="G19" s="109" t="s">
        <v>9</v>
      </c>
      <c r="H19" s="110" t="s">
        <v>10</v>
      </c>
      <c r="I19" s="12"/>
    </row>
    <row r="20" spans="1:9" ht="23.25" thickBot="1">
      <c r="A20" s="11"/>
      <c r="B20" s="146"/>
      <c r="C20" s="147"/>
      <c r="D20" s="147"/>
      <c r="E20" s="147"/>
      <c r="F20" s="147" t="s">
        <v>80</v>
      </c>
      <c r="G20" s="148"/>
      <c r="H20" s="149"/>
      <c r="I20" s="12"/>
    </row>
    <row r="21" spans="1:9" ht="24">
      <c r="A21" s="11"/>
      <c r="B21" s="1">
        <v>20</v>
      </c>
      <c r="C21" s="36" t="s">
        <v>58</v>
      </c>
      <c r="D21" s="194" t="s">
        <v>59</v>
      </c>
      <c r="E21" s="195"/>
      <c r="F21" s="39" t="str">
        <f>VLOOKUP(C21,'[2]Acha Air Sales Price List'!$B$1:$D$65536,3,FALSE)</f>
        <v>3mm multi-crystal ferido glued ball with resin cover and 16g (1.2mm) threading (sold per pcs)</v>
      </c>
      <c r="G21" s="19">
        <v>42.24</v>
      </c>
      <c r="H21" s="20">
        <f t="shared" ref="H21:H84" si="0">ROUND(IF(ISNUMBER(B21), G21*B21, 0),5)</f>
        <v>844.8</v>
      </c>
      <c r="I21" s="12"/>
    </row>
    <row r="22" spans="1:9" ht="24">
      <c r="A22" s="11"/>
      <c r="B22" s="132">
        <v>110</v>
      </c>
      <c r="C22" s="36" t="s">
        <v>58</v>
      </c>
      <c r="D22" s="192" t="s">
        <v>60</v>
      </c>
      <c r="E22" s="193"/>
      <c r="F22" s="135" t="str">
        <f>VLOOKUP(C22,'[2]Acha Air Sales Price List'!$B$1:$D$65536,3,FALSE)</f>
        <v>3mm multi-crystal ferido glued ball with resin cover and 16g (1.2mm) threading (sold per pcs)</v>
      </c>
      <c r="G22" s="136">
        <v>42.24</v>
      </c>
      <c r="H22" s="137">
        <f t="shared" si="0"/>
        <v>4646.3999999999996</v>
      </c>
      <c r="I22" s="12"/>
    </row>
    <row r="23" spans="1:9" ht="24">
      <c r="A23" s="11"/>
      <c r="B23" s="1">
        <v>30</v>
      </c>
      <c r="C23" s="36" t="s">
        <v>61</v>
      </c>
      <c r="D23" s="188" t="s">
        <v>62</v>
      </c>
      <c r="E23" s="189"/>
      <c r="F23" s="39" t="str">
        <f>VLOOKUP(C23,'[2]Acha Air Sales Price List'!$B$1:$D$65536,3,FALSE)</f>
        <v>4mm multi-crystal ferido glued balls with resin cover and 16g (1.2mm) threading (sold per pcs)</v>
      </c>
      <c r="G23" s="19">
        <v>42.24</v>
      </c>
      <c r="H23" s="20">
        <f t="shared" si="0"/>
        <v>1267.2</v>
      </c>
      <c r="I23" s="12"/>
    </row>
    <row r="24" spans="1:9" ht="24">
      <c r="A24" s="11"/>
      <c r="B24" s="132">
        <v>200</v>
      </c>
      <c r="C24" s="36" t="s">
        <v>61</v>
      </c>
      <c r="D24" s="192" t="s">
        <v>60</v>
      </c>
      <c r="E24" s="193"/>
      <c r="F24" s="135" t="str">
        <f>VLOOKUP(C24,'[2]Acha Air Sales Price List'!$B$1:$D$65536,3,FALSE)</f>
        <v>4mm multi-crystal ferido glued balls with resin cover and 16g (1.2mm) threading (sold per pcs)</v>
      </c>
      <c r="G24" s="136">
        <v>42.24</v>
      </c>
      <c r="H24" s="137">
        <f t="shared" si="0"/>
        <v>8448</v>
      </c>
      <c r="I24" s="12"/>
    </row>
    <row r="25" spans="1:9" ht="24">
      <c r="A25" s="11"/>
      <c r="B25" s="138">
        <v>60</v>
      </c>
      <c r="C25" s="34" t="s">
        <v>63</v>
      </c>
      <c r="D25" s="196" t="s">
        <v>60</v>
      </c>
      <c r="E25" s="197"/>
      <c r="F25" s="140" t="str">
        <f>VLOOKUP(C25,'[2]Acha Air Sales Price List'!$B$1:$D$65536,3,FALSE)</f>
        <v>1 piece: 5mm ball with ferido-glued multi crystals, 1.2mm threading (16g), with resin cover</v>
      </c>
      <c r="G25" s="141">
        <v>42.24</v>
      </c>
      <c r="H25" s="142">
        <f t="shared" si="0"/>
        <v>2534.4</v>
      </c>
      <c r="I25" s="12"/>
    </row>
    <row r="26" spans="1:9" ht="24">
      <c r="A26" s="11"/>
      <c r="B26" s="138">
        <v>80</v>
      </c>
      <c r="C26" s="34" t="s">
        <v>64</v>
      </c>
      <c r="D26" s="196" t="s">
        <v>60</v>
      </c>
      <c r="E26" s="197"/>
      <c r="F26" s="140" t="str">
        <f>VLOOKUP(C26,'[2]Acha Air Sales Price List'!$B$1:$D$65536,3,FALSE)</f>
        <v>1 piece: 6mm ball with ferido-glued multi crystals with resin cover 1.2mm threading (16g)</v>
      </c>
      <c r="G26" s="141">
        <v>42.24</v>
      </c>
      <c r="H26" s="142">
        <f t="shared" si="0"/>
        <v>3379.2</v>
      </c>
      <c r="I26" s="12"/>
    </row>
    <row r="27" spans="1:9" ht="24">
      <c r="A27" s="11"/>
      <c r="B27" s="138">
        <v>10</v>
      </c>
      <c r="C27" s="34" t="s">
        <v>65</v>
      </c>
      <c r="D27" s="196" t="s">
        <v>62</v>
      </c>
      <c r="E27" s="197"/>
      <c r="F27" s="140" t="str">
        <f>VLOOKUP(C27,'[2]Acha Air Sales Price List'!$B$1:$D$65536,3,FALSE)</f>
        <v>1 piece: 8mm ball with ferido-glued multi crystals with resin cover 1.2mm threading (16g)</v>
      </c>
      <c r="G27" s="141">
        <v>84.77</v>
      </c>
      <c r="H27" s="142">
        <f t="shared" si="0"/>
        <v>847.7</v>
      </c>
      <c r="I27" s="12"/>
    </row>
    <row r="28" spans="1:9" ht="24">
      <c r="A28" s="11"/>
      <c r="B28" s="1">
        <v>20</v>
      </c>
      <c r="C28" s="36" t="s">
        <v>66</v>
      </c>
      <c r="D28" s="188" t="s">
        <v>67</v>
      </c>
      <c r="E28" s="189"/>
      <c r="F28" s="39" t="str">
        <f>VLOOKUP(C28,'[2]Acha Air Sales Price List'!$B$1:$D$65536,3,FALSE)</f>
        <v>4mm multi-crystal ferido glued balls with resin cover and 14g (1.6mm) threading (sold per pcs)</v>
      </c>
      <c r="G28" s="19">
        <v>42.24</v>
      </c>
      <c r="H28" s="20">
        <f t="shared" si="0"/>
        <v>844.8</v>
      </c>
      <c r="I28" s="12"/>
    </row>
    <row r="29" spans="1:9" ht="24">
      <c r="A29" s="11"/>
      <c r="B29" s="132">
        <v>60</v>
      </c>
      <c r="C29" s="36" t="s">
        <v>66</v>
      </c>
      <c r="D29" s="192" t="s">
        <v>60</v>
      </c>
      <c r="E29" s="193"/>
      <c r="F29" s="135" t="str">
        <f>VLOOKUP(C29,'[2]Acha Air Sales Price List'!$B$1:$D$65536,3,FALSE)</f>
        <v>4mm multi-crystal ferido glued balls with resin cover and 14g (1.6mm) threading (sold per pcs)</v>
      </c>
      <c r="G29" s="136">
        <v>42.24</v>
      </c>
      <c r="H29" s="137">
        <f t="shared" si="0"/>
        <v>2534.4</v>
      </c>
      <c r="I29" s="12"/>
    </row>
    <row r="30" spans="1:9" ht="24">
      <c r="A30" s="11"/>
      <c r="B30" s="1">
        <v>10</v>
      </c>
      <c r="C30" s="36" t="s">
        <v>68</v>
      </c>
      <c r="D30" s="188" t="s">
        <v>69</v>
      </c>
      <c r="E30" s="189"/>
      <c r="F30" s="39" t="str">
        <f>VLOOKUP(C30,'[2]Acha Air Sales Price List'!$B$1:$D$65536,3,FALSE)</f>
        <v>5mm multi-crystal ferido glued balls with resin cover and 14g (1.6mm) threading (sold per pcs)</v>
      </c>
      <c r="G30" s="19">
        <v>42.24</v>
      </c>
      <c r="H30" s="20">
        <f t="shared" si="0"/>
        <v>422.4</v>
      </c>
      <c r="I30" s="12"/>
    </row>
    <row r="31" spans="1:9" ht="24">
      <c r="A31" s="11"/>
      <c r="B31" s="132">
        <v>40</v>
      </c>
      <c r="C31" s="36" t="s">
        <v>68</v>
      </c>
      <c r="D31" s="192" t="s">
        <v>60</v>
      </c>
      <c r="E31" s="193"/>
      <c r="F31" s="135" t="str">
        <f>VLOOKUP(C31,'[2]Acha Air Sales Price List'!$B$1:$D$65536,3,FALSE)</f>
        <v>5mm multi-crystal ferido glued balls with resin cover and 14g (1.6mm) threading (sold per pcs)</v>
      </c>
      <c r="G31" s="136">
        <v>42.24</v>
      </c>
      <c r="H31" s="137">
        <f t="shared" si="0"/>
        <v>1689.6</v>
      </c>
      <c r="I31" s="12"/>
    </row>
    <row r="32" spans="1:9" ht="24">
      <c r="A32" s="11"/>
      <c r="B32" s="1">
        <v>30</v>
      </c>
      <c r="C32" s="36" t="s">
        <v>70</v>
      </c>
      <c r="D32" s="188" t="s">
        <v>71</v>
      </c>
      <c r="E32" s="189"/>
      <c r="F32" s="39" t="str">
        <f>VLOOKUP(C32,'[2]Acha Air Sales Price List'!$B$1:$D$65536,3,FALSE)</f>
        <v>6mm multi-crystal ferido glued balls with resin cover and 14g (1.6mm) threading (sold per pcs)</v>
      </c>
      <c r="G32" s="19">
        <v>42.24</v>
      </c>
      <c r="H32" s="20">
        <f t="shared" si="0"/>
        <v>1267.2</v>
      </c>
      <c r="I32" s="12"/>
    </row>
    <row r="33" spans="1:9" ht="24">
      <c r="A33" s="11"/>
      <c r="B33" s="1">
        <v>10</v>
      </c>
      <c r="C33" s="36" t="s">
        <v>70</v>
      </c>
      <c r="D33" s="190" t="s">
        <v>62</v>
      </c>
      <c r="E33" s="191"/>
      <c r="F33" s="39" t="str">
        <f>VLOOKUP(C33,'[2]Acha Air Sales Price List'!$B$1:$D$65536,3,FALSE)</f>
        <v>6mm multi-crystal ferido glued balls with resin cover and 14g (1.6mm) threading (sold per pcs)</v>
      </c>
      <c r="G33" s="19">
        <v>42.24</v>
      </c>
      <c r="H33" s="20">
        <f t="shared" si="0"/>
        <v>422.4</v>
      </c>
      <c r="I33" s="12"/>
    </row>
    <row r="34" spans="1:9" ht="24">
      <c r="A34" s="11"/>
      <c r="B34" s="132">
        <v>50</v>
      </c>
      <c r="C34" s="36" t="s">
        <v>70</v>
      </c>
      <c r="D34" s="192" t="s">
        <v>60</v>
      </c>
      <c r="E34" s="193"/>
      <c r="F34" s="135" t="str">
        <f>VLOOKUP(C34,'[2]Acha Air Sales Price List'!$B$1:$D$65536,3,FALSE)</f>
        <v>6mm multi-crystal ferido glued balls with resin cover and 14g (1.6mm) threading (sold per pcs)</v>
      </c>
      <c r="G34" s="136">
        <v>42.24</v>
      </c>
      <c r="H34" s="137">
        <f t="shared" si="0"/>
        <v>2112</v>
      </c>
      <c r="I34" s="12"/>
    </row>
    <row r="35" spans="1:9" ht="24">
      <c r="A35" s="11"/>
      <c r="B35" s="1">
        <v>10</v>
      </c>
      <c r="C35" s="36" t="s">
        <v>72</v>
      </c>
      <c r="D35" s="188" t="s">
        <v>73</v>
      </c>
      <c r="E35" s="189"/>
      <c r="F35" s="39" t="str">
        <f>VLOOKUP(C35,'[2]Acha Air Sales Price List'!$B$1:$D$65536,3,FALSE)</f>
        <v>8mm multi-crystal ferido glued balls with resin cover and 14g (1.6mm) threading (sold per pcs)</v>
      </c>
      <c r="G35" s="19">
        <v>84.77</v>
      </c>
      <c r="H35" s="20">
        <f t="shared" si="0"/>
        <v>847.7</v>
      </c>
      <c r="I35" s="12"/>
    </row>
    <row r="36" spans="1:9" ht="24">
      <c r="A36" s="11"/>
      <c r="B36" s="132">
        <v>20</v>
      </c>
      <c r="C36" s="36" t="s">
        <v>72</v>
      </c>
      <c r="D36" s="192" t="s">
        <v>60</v>
      </c>
      <c r="E36" s="193"/>
      <c r="F36" s="135" t="str">
        <f>VLOOKUP(C36,'[2]Acha Air Sales Price List'!$B$1:$D$65536,3,FALSE)</f>
        <v>8mm multi-crystal ferido glued balls with resin cover and 14g (1.6mm) threading (sold per pcs)</v>
      </c>
      <c r="G36" s="136">
        <v>84.77</v>
      </c>
      <c r="H36" s="137">
        <f t="shared" si="0"/>
        <v>1695.4</v>
      </c>
      <c r="I36" s="12"/>
    </row>
    <row r="37" spans="1:9" ht="24">
      <c r="A37" s="11"/>
      <c r="B37" s="1">
        <v>10</v>
      </c>
      <c r="C37" s="36" t="s">
        <v>74</v>
      </c>
      <c r="D37" s="188" t="s">
        <v>75</v>
      </c>
      <c r="E37" s="189"/>
      <c r="F37" s="39" t="str">
        <f>VLOOKUP(C37,'[2]Acha Air Sales Price List'!$B$1:$D$65536,3,FALSE)</f>
        <v>4mm synthetic opal ball with 16g (1.2mm) threading</v>
      </c>
      <c r="G37" s="19">
        <v>84.44</v>
      </c>
      <c r="H37" s="20">
        <f t="shared" si="0"/>
        <v>844.4</v>
      </c>
      <c r="I37" s="12"/>
    </row>
    <row r="38" spans="1:9" ht="24">
      <c r="A38" s="11"/>
      <c r="B38" s="1">
        <v>10</v>
      </c>
      <c r="C38" s="36" t="s">
        <v>74</v>
      </c>
      <c r="D38" s="190" t="s">
        <v>76</v>
      </c>
      <c r="E38" s="191"/>
      <c r="F38" s="39" t="str">
        <f>VLOOKUP(C38,'[2]Acha Air Sales Price List'!$B$1:$D$65536,3,FALSE)</f>
        <v>4mm synthetic opal ball with 16g (1.2mm) threading</v>
      </c>
      <c r="G38" s="19">
        <v>84.44</v>
      </c>
      <c r="H38" s="20">
        <f t="shared" si="0"/>
        <v>844.4</v>
      </c>
      <c r="I38" s="12"/>
    </row>
    <row r="39" spans="1:9" ht="24">
      <c r="A39" s="11"/>
      <c r="B39" s="132">
        <v>10</v>
      </c>
      <c r="C39" s="36" t="s">
        <v>74</v>
      </c>
      <c r="D39" s="192" t="s">
        <v>77</v>
      </c>
      <c r="E39" s="193"/>
      <c r="F39" s="135" t="str">
        <f>VLOOKUP(C39,'[2]Acha Air Sales Price List'!$B$1:$D$65536,3,FALSE)</f>
        <v>4mm synthetic opal ball with 16g (1.2mm) threading</v>
      </c>
      <c r="G39" s="136">
        <v>84.44</v>
      </c>
      <c r="H39" s="137">
        <f t="shared" si="0"/>
        <v>844.4</v>
      </c>
      <c r="I39" s="12"/>
    </row>
    <row r="40" spans="1:9" ht="36">
      <c r="A40" s="11"/>
      <c r="B40" s="138">
        <v>10</v>
      </c>
      <c r="C40" s="34" t="s">
        <v>78</v>
      </c>
      <c r="D40" s="169"/>
      <c r="E40" s="170"/>
      <c r="F40" s="140" t="str">
        <f>VLOOKUP(C40,'[2]Acha Air Sales Price List'!$B$1:$D$65536,3,FALSE)</f>
        <v>925 sterling silver nose studs,20g (0.8mm) with 1.5mm prong set colors crystal with real 18k gold plating</v>
      </c>
      <c r="G40" s="141">
        <v>22.61</v>
      </c>
      <c r="H40" s="142">
        <f t="shared" si="0"/>
        <v>226.1</v>
      </c>
      <c r="I40" s="12"/>
    </row>
    <row r="41" spans="1:9" ht="45" hidden="1" customHeight="1">
      <c r="A41" s="11"/>
      <c r="B41" s="1"/>
      <c r="C41" s="36"/>
      <c r="D41" s="130"/>
      <c r="E41" s="131"/>
      <c r="F41" s="39">
        <f>VLOOKUP(C41,'[2]Acha Air Sales Price List'!$B$1:$D$65536,3,FALSE)</f>
        <v>0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45" hidden="1" customHeight="1">
      <c r="A42" s="11"/>
      <c r="B42" s="1"/>
      <c r="C42" s="36"/>
      <c r="D42" s="130"/>
      <c r="E42" s="131"/>
      <c r="F42" s="39">
        <f>VLOOKUP(C42,'[2]Acha Air Sales Price List'!$B$1:$D$65536,3,FALSE)</f>
        <v>0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45" hidden="1" customHeight="1">
      <c r="A43" s="11"/>
      <c r="B43" s="1"/>
      <c r="C43" s="36"/>
      <c r="D43" s="130"/>
      <c r="E43" s="131"/>
      <c r="F43" s="39">
        <f>VLOOKUP(C43,'[2]Acha Air Sales Price List'!$B$1:$D$65536,3,FALSE)</f>
        <v>0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45" hidden="1" customHeight="1">
      <c r="A44" s="11"/>
      <c r="B44" s="1"/>
      <c r="C44" s="36"/>
      <c r="D44" s="130"/>
      <c r="E44" s="131"/>
      <c r="F44" s="39">
        <f>VLOOKUP(C44,'[2]Acha Air Sales Price List'!$B$1:$D$65536,3,FALSE)</f>
        <v>0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45" hidden="1" customHeight="1">
      <c r="A45" s="11"/>
      <c r="B45" s="1"/>
      <c r="C45" s="36"/>
      <c r="D45" s="130"/>
      <c r="E45" s="131"/>
      <c r="F45" s="39">
        <f>VLOOKUP(C45,'[2]Acha Air Sales Price List'!$B$1:$D$65536,3,FALSE)</f>
        <v>0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45" hidden="1" customHeight="1">
      <c r="A46" s="11"/>
      <c r="B46" s="1"/>
      <c r="C46" s="36"/>
      <c r="D46" s="130"/>
      <c r="E46" s="131"/>
      <c r="F46" s="39">
        <f>VLOOKUP(C46,'[2]Acha Air Sales Price List'!$B$1:$D$65536,3,FALSE)</f>
        <v>0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45" hidden="1" customHeight="1">
      <c r="A47" s="11"/>
      <c r="B47" s="1"/>
      <c r="C47" s="36"/>
      <c r="D47" s="130"/>
      <c r="E47" s="131"/>
      <c r="F47" s="39">
        <f>VLOOKUP(C47,'[2]Acha Air Sales Price List'!$B$1:$D$65536,3,FALSE)</f>
        <v>0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45" hidden="1" customHeight="1">
      <c r="A48" s="11"/>
      <c r="B48" s="1"/>
      <c r="C48" s="36"/>
      <c r="D48" s="130"/>
      <c r="E48" s="131"/>
      <c r="F48" s="39">
        <f>VLOOKUP(C48,'[2]Acha Air Sales Price List'!$B$1:$D$65536,3,FALSE)</f>
        <v>0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45" hidden="1" customHeight="1">
      <c r="A49" s="11"/>
      <c r="B49" s="1"/>
      <c r="C49" s="36"/>
      <c r="D49" s="130"/>
      <c r="E49" s="131"/>
      <c r="F49" s="39">
        <f>VLOOKUP(C49,'[2]Acha Air Sales Price List'!$B$1:$D$65536,3,FALSE)</f>
        <v>0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45" hidden="1" customHeight="1">
      <c r="A50" s="11"/>
      <c r="B50" s="1"/>
      <c r="C50" s="36"/>
      <c r="D50" s="130"/>
      <c r="E50" s="131"/>
      <c r="F50" s="39">
        <f>VLOOKUP(C50,'[2]Acha Air Sales Price List'!$B$1:$D$65536,3,FALSE)</f>
        <v>0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45" hidden="1" customHeight="1">
      <c r="A51" s="11"/>
      <c r="B51" s="1"/>
      <c r="C51" s="36"/>
      <c r="D51" s="130"/>
      <c r="E51" s="131"/>
      <c r="F51" s="39">
        <f>VLOOKUP(C51,'[2]Acha Air Sales Price List'!$B$1:$D$65536,3,FALSE)</f>
        <v>0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45" hidden="1" customHeight="1">
      <c r="A52" s="11"/>
      <c r="B52" s="1"/>
      <c r="C52" s="36"/>
      <c r="D52" s="130"/>
      <c r="E52" s="131"/>
      <c r="F52" s="39">
        <f>VLOOKUP(C52,'[2]Acha Air Sales Price List'!$B$1:$D$65536,3,FALSE)</f>
        <v>0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45" hidden="1" customHeight="1">
      <c r="A53" s="11"/>
      <c r="B53" s="1"/>
      <c r="C53" s="36"/>
      <c r="D53" s="130"/>
      <c r="E53" s="131"/>
      <c r="F53" s="39">
        <f>VLOOKUP(C53,'[2]Acha Air Sales Price List'!$B$1:$D$65536,3,FALSE)</f>
        <v>0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45" hidden="1" customHeight="1">
      <c r="A54" s="11"/>
      <c r="B54" s="1"/>
      <c r="C54" s="36"/>
      <c r="D54" s="130"/>
      <c r="E54" s="131"/>
      <c r="F54" s="39">
        <f>VLOOKUP(C54,'[2]Acha Air Sales Price List'!$B$1:$D$65536,3,FALSE)</f>
        <v>0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45" hidden="1" customHeight="1">
      <c r="A55" s="11"/>
      <c r="B55" s="1"/>
      <c r="C55" s="36"/>
      <c r="D55" s="130"/>
      <c r="E55" s="131"/>
      <c r="F55" s="39">
        <f>VLOOKUP(C55,'[2]Acha Air Sales Price List'!$B$1:$D$65536,3,FALSE)</f>
        <v>0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45" hidden="1" customHeight="1">
      <c r="A56" s="11"/>
      <c r="B56" s="1"/>
      <c r="C56" s="36"/>
      <c r="D56" s="130"/>
      <c r="E56" s="131"/>
      <c r="F56" s="39">
        <f>VLOOKUP(C56,'[2]Acha Air Sales Price List'!$B$1:$D$65536,3,FALSE)</f>
        <v>0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45" hidden="1" customHeight="1">
      <c r="A57" s="11"/>
      <c r="B57" s="1"/>
      <c r="C57" s="36"/>
      <c r="D57" s="130"/>
      <c r="E57" s="131"/>
      <c r="F57" s="39">
        <f>VLOOKUP(C57,'[2]Acha Air Sales Price List'!$B$1:$D$65536,3,FALSE)</f>
        <v>0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45" hidden="1" customHeight="1">
      <c r="A58" s="11"/>
      <c r="B58" s="1"/>
      <c r="C58" s="36"/>
      <c r="D58" s="130"/>
      <c r="E58" s="131"/>
      <c r="F58" s="39">
        <f>VLOOKUP(C58,'[2]Acha Air Sales Price List'!$B$1:$D$65536,3,FALSE)</f>
        <v>0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45" hidden="1" customHeight="1">
      <c r="A59" s="11"/>
      <c r="B59" s="1"/>
      <c r="C59" s="36"/>
      <c r="D59" s="130"/>
      <c r="E59" s="131"/>
      <c r="F59" s="39">
        <f>VLOOKUP(C59,'[2]Acha Air Sales Price List'!$B$1:$D$65536,3,FALSE)</f>
        <v>0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45" hidden="1" customHeight="1">
      <c r="A60" s="11"/>
      <c r="B60" s="1"/>
      <c r="C60" s="36"/>
      <c r="D60" s="130"/>
      <c r="E60" s="131"/>
      <c r="F60" s="39">
        <f>VLOOKUP(C60,'[2]Acha Air Sales Price List'!$B$1:$D$65536,3,FALSE)</f>
        <v>0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45" hidden="1" customHeight="1">
      <c r="A61" s="11"/>
      <c r="B61" s="1"/>
      <c r="C61" s="36"/>
      <c r="D61" s="130"/>
      <c r="E61" s="131"/>
      <c r="F61" s="39">
        <f>VLOOKUP(C61,'[2]Acha Air Sales Price List'!$B$1:$D$65536,3,FALSE)</f>
        <v>0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45" hidden="1" customHeight="1">
      <c r="A62" s="11"/>
      <c r="B62" s="1"/>
      <c r="C62" s="36"/>
      <c r="D62" s="130"/>
      <c r="E62" s="131"/>
      <c r="F62" s="39">
        <f>VLOOKUP(C62,'[2]Acha Air Sales Price List'!$B$1:$D$65536,3,FALSE)</f>
        <v>0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45" hidden="1" customHeight="1">
      <c r="A63" s="11"/>
      <c r="B63" s="1"/>
      <c r="C63" s="36"/>
      <c r="D63" s="130"/>
      <c r="E63" s="131"/>
      <c r="F63" s="39">
        <f>VLOOKUP(C63,'[2]Acha Air Sales Price List'!$B$1:$D$65536,3,FALSE)</f>
        <v>0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45" hidden="1" customHeight="1">
      <c r="A64" s="11"/>
      <c r="B64" s="1"/>
      <c r="C64" s="36"/>
      <c r="D64" s="130"/>
      <c r="E64" s="131"/>
      <c r="F64" s="39">
        <f>VLOOKUP(C64,'[2]Acha Air Sales Price List'!$B$1:$D$65536,3,FALSE)</f>
        <v>0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45" hidden="1" customHeight="1">
      <c r="A65" s="11"/>
      <c r="B65" s="1"/>
      <c r="C65" s="36"/>
      <c r="D65" s="130"/>
      <c r="E65" s="131"/>
      <c r="F65" s="39">
        <f>VLOOKUP(C65,'[2]Acha Air Sales Price List'!$B$1:$D$65536,3,FALSE)</f>
        <v>0</v>
      </c>
      <c r="G65" s="19">
        <f>ROUND(IF(ISBLANK(C65),0,VLOOKUP(C65,'[2]Acha Air Sales Price List'!$B$1:$X$65536,12,FALSE)*$L$14),2)</f>
        <v>0</v>
      </c>
      <c r="H65" s="20">
        <f t="shared" si="0"/>
        <v>0</v>
      </c>
      <c r="I65" s="12"/>
    </row>
    <row r="66" spans="1:9" ht="45" hidden="1" customHeight="1">
      <c r="A66" s="11"/>
      <c r="B66" s="1"/>
      <c r="C66" s="36"/>
      <c r="D66" s="130"/>
      <c r="E66" s="131"/>
      <c r="F66" s="39">
        <f>VLOOKUP(C66,'[2]Acha Air Sales Price List'!$B$1:$D$65536,3,FALSE)</f>
        <v>0</v>
      </c>
      <c r="G66" s="19">
        <f>ROUND(IF(ISBLANK(C66),0,VLOOKUP(C66,'[2]Acha Air Sales Price List'!$B$1:$X$65536,12,FALSE)*$L$14),2)</f>
        <v>0</v>
      </c>
      <c r="H66" s="20">
        <f t="shared" si="0"/>
        <v>0</v>
      </c>
      <c r="I66" s="12"/>
    </row>
    <row r="67" spans="1:9" ht="45" hidden="1" customHeight="1">
      <c r="A67" s="11"/>
      <c r="B67" s="1"/>
      <c r="C67" s="36"/>
      <c r="D67" s="130"/>
      <c r="E67" s="131"/>
      <c r="F67" s="39">
        <f>VLOOKUP(C67,'[2]Acha Air Sales Price List'!$B$1:$D$65536,3,FALSE)</f>
        <v>0</v>
      </c>
      <c r="G67" s="19">
        <f>ROUND(IF(ISBLANK(C67),0,VLOOKUP(C67,'[2]Acha Air Sales Price List'!$B$1:$X$65536,12,FALSE)*$L$14),2)</f>
        <v>0</v>
      </c>
      <c r="H67" s="20">
        <f t="shared" si="0"/>
        <v>0</v>
      </c>
      <c r="I67" s="12"/>
    </row>
    <row r="68" spans="1:9" ht="45" hidden="1" customHeight="1">
      <c r="A68" s="11"/>
      <c r="B68" s="1"/>
      <c r="C68" s="36"/>
      <c r="D68" s="130"/>
      <c r="E68" s="131"/>
      <c r="F68" s="39">
        <f>VLOOKUP(C68,'[2]Acha Air Sales Price List'!$B$1:$D$65536,3,FALSE)</f>
        <v>0</v>
      </c>
      <c r="G68" s="19">
        <f>ROUND(IF(ISBLANK(C68),0,VLOOKUP(C68,'[2]Acha Air Sales Price List'!$B$1:$X$65536,12,FALSE)*$L$14),2)</f>
        <v>0</v>
      </c>
      <c r="H68" s="20">
        <f t="shared" si="0"/>
        <v>0</v>
      </c>
      <c r="I68" s="12"/>
    </row>
    <row r="69" spans="1:9" ht="45" hidden="1" customHeight="1">
      <c r="A69" s="11"/>
      <c r="B69" s="1"/>
      <c r="C69" s="36"/>
      <c r="D69" s="130"/>
      <c r="E69" s="131"/>
      <c r="F69" s="39">
        <f>VLOOKUP(C69,'[2]Acha Air Sales Price List'!$B$1:$D$65536,3,FALSE)</f>
        <v>0</v>
      </c>
      <c r="G69" s="19">
        <f>ROUND(IF(ISBLANK(C69),0,VLOOKUP(C69,'[2]Acha Air Sales Price List'!$B$1:$X$65536,12,FALSE)*$L$14),2)</f>
        <v>0</v>
      </c>
      <c r="H69" s="20">
        <f t="shared" si="0"/>
        <v>0</v>
      </c>
      <c r="I69" s="12"/>
    </row>
    <row r="70" spans="1:9" ht="45" hidden="1" customHeight="1">
      <c r="A70" s="11"/>
      <c r="B70" s="1"/>
      <c r="C70" s="36"/>
      <c r="D70" s="130"/>
      <c r="E70" s="131"/>
      <c r="F70" s="39">
        <f>VLOOKUP(C70,'[2]Acha Air Sales Price List'!$B$1:$D$65536,3,FALSE)</f>
        <v>0</v>
      </c>
      <c r="G70" s="19">
        <f>ROUND(IF(ISBLANK(C70),0,VLOOKUP(C70,'[2]Acha Air Sales Price List'!$B$1:$X$65536,12,FALSE)*$L$14),2)</f>
        <v>0</v>
      </c>
      <c r="H70" s="20">
        <f t="shared" si="0"/>
        <v>0</v>
      </c>
      <c r="I70" s="12"/>
    </row>
    <row r="71" spans="1:9" ht="45" hidden="1" customHeight="1">
      <c r="A71" s="11"/>
      <c r="B71" s="1"/>
      <c r="C71" s="36"/>
      <c r="D71" s="130"/>
      <c r="E71" s="131"/>
      <c r="F71" s="39">
        <f>VLOOKUP(C71,'[2]Acha Air Sales Price List'!$B$1:$D$65536,3,FALSE)</f>
        <v>0</v>
      </c>
      <c r="G71" s="19">
        <f>ROUND(IF(ISBLANK(C71),0,VLOOKUP(C71,'[2]Acha Air Sales Price List'!$B$1:$X$65536,12,FALSE)*$L$14),2)</f>
        <v>0</v>
      </c>
      <c r="H71" s="20">
        <f t="shared" si="0"/>
        <v>0</v>
      </c>
      <c r="I71" s="12"/>
    </row>
    <row r="72" spans="1:9" ht="45" hidden="1" customHeight="1">
      <c r="A72" s="11"/>
      <c r="B72" s="1"/>
      <c r="C72" s="36"/>
      <c r="D72" s="130"/>
      <c r="E72" s="131"/>
      <c r="F72" s="39">
        <f>VLOOKUP(C72,'[2]Acha Air Sales Price List'!$B$1:$D$65536,3,FALSE)</f>
        <v>0</v>
      </c>
      <c r="G72" s="19">
        <f>ROUND(IF(ISBLANK(C72),0,VLOOKUP(C72,'[2]Acha Air Sales Price List'!$B$1:$X$65536,12,FALSE)*$L$14),2)</f>
        <v>0</v>
      </c>
      <c r="H72" s="20">
        <f t="shared" si="0"/>
        <v>0</v>
      </c>
      <c r="I72" s="12"/>
    </row>
    <row r="73" spans="1:9" ht="45" hidden="1" customHeight="1">
      <c r="A73" s="11"/>
      <c r="B73" s="1"/>
      <c r="C73" s="36"/>
      <c r="D73" s="130"/>
      <c r="E73" s="131"/>
      <c r="F73" s="39">
        <f>VLOOKUP(C73,'[2]Acha Air Sales Price List'!$B$1:$D$65536,3,FALSE)</f>
        <v>0</v>
      </c>
      <c r="G73" s="19">
        <f>ROUND(IF(ISBLANK(C73),0,VLOOKUP(C73,'[2]Acha Air Sales Price List'!$B$1:$X$65536,12,FALSE)*$L$14),2)</f>
        <v>0</v>
      </c>
      <c r="H73" s="20">
        <f t="shared" si="0"/>
        <v>0</v>
      </c>
      <c r="I73" s="12"/>
    </row>
    <row r="74" spans="1:9" ht="45" hidden="1" customHeight="1">
      <c r="A74" s="11"/>
      <c r="B74" s="1"/>
      <c r="C74" s="36"/>
      <c r="D74" s="130"/>
      <c r="E74" s="131"/>
      <c r="F74" s="39">
        <f>VLOOKUP(C74,'[2]Acha Air Sales Price List'!$B$1:$D$65536,3,FALSE)</f>
        <v>0</v>
      </c>
      <c r="G74" s="19">
        <f>ROUND(IF(ISBLANK(C74),0,VLOOKUP(C74,'[2]Acha Air Sales Price List'!$B$1:$X$65536,12,FALSE)*$L$14),2)</f>
        <v>0</v>
      </c>
      <c r="H74" s="20">
        <f t="shared" si="0"/>
        <v>0</v>
      </c>
      <c r="I74" s="12"/>
    </row>
    <row r="75" spans="1:9" ht="45" hidden="1" customHeight="1">
      <c r="A75" s="11"/>
      <c r="B75" s="1"/>
      <c r="C75" s="36"/>
      <c r="D75" s="130"/>
      <c r="E75" s="131"/>
      <c r="F75" s="39">
        <f>VLOOKUP(C75,'[2]Acha Air Sales Price List'!$B$1:$D$65536,3,FALSE)</f>
        <v>0</v>
      </c>
      <c r="G75" s="19">
        <f>ROUND(IF(ISBLANK(C75),0,VLOOKUP(C75,'[2]Acha Air Sales Price List'!$B$1:$X$65536,12,FALSE)*$L$14),2)</f>
        <v>0</v>
      </c>
      <c r="H75" s="20">
        <f t="shared" si="0"/>
        <v>0</v>
      </c>
      <c r="I75" s="12"/>
    </row>
    <row r="76" spans="1:9" ht="45" hidden="1" customHeight="1">
      <c r="A76" s="11"/>
      <c r="B76" s="1"/>
      <c r="C76" s="36"/>
      <c r="D76" s="130"/>
      <c r="E76" s="131"/>
      <c r="F76" s="39">
        <f>VLOOKUP(C76,'[2]Acha Air Sales Price List'!$B$1:$D$65536,3,FALSE)</f>
        <v>0</v>
      </c>
      <c r="G76" s="19">
        <f>ROUND(IF(ISBLANK(C76),0,VLOOKUP(C76,'[2]Acha Air Sales Price List'!$B$1:$X$65536,12,FALSE)*$L$14),2)</f>
        <v>0</v>
      </c>
      <c r="H76" s="20">
        <f t="shared" si="0"/>
        <v>0</v>
      </c>
      <c r="I76" s="12"/>
    </row>
    <row r="77" spans="1:9" ht="45" hidden="1" customHeight="1">
      <c r="A77" s="11"/>
      <c r="B77" s="1"/>
      <c r="C77" s="36"/>
      <c r="D77" s="130"/>
      <c r="E77" s="131"/>
      <c r="F77" s="39">
        <f>VLOOKUP(C77,'[2]Acha Air Sales Price List'!$B$1:$D$65536,3,FALSE)</f>
        <v>0</v>
      </c>
      <c r="G77" s="19">
        <f>ROUND(IF(ISBLANK(C77),0,VLOOKUP(C77,'[2]Acha Air Sales Price List'!$B$1:$X$65536,12,FALSE)*$L$14),2)</f>
        <v>0</v>
      </c>
      <c r="H77" s="20">
        <f t="shared" si="0"/>
        <v>0</v>
      </c>
      <c r="I77" s="12"/>
    </row>
    <row r="78" spans="1:9" ht="45" hidden="1" customHeight="1">
      <c r="A78" s="11"/>
      <c r="B78" s="1"/>
      <c r="C78" s="36"/>
      <c r="D78" s="130"/>
      <c r="E78" s="131"/>
      <c r="F78" s="39">
        <f>VLOOKUP(C78,'[2]Acha Air Sales Price List'!$B$1:$D$65536,3,FALSE)</f>
        <v>0</v>
      </c>
      <c r="G78" s="19">
        <f>ROUND(IF(ISBLANK(C78),0,VLOOKUP(C78,'[2]Acha Air Sales Price List'!$B$1:$X$65536,12,FALSE)*$L$14),2)</f>
        <v>0</v>
      </c>
      <c r="H78" s="20">
        <f t="shared" si="0"/>
        <v>0</v>
      </c>
      <c r="I78" s="12"/>
    </row>
    <row r="79" spans="1:9" ht="45" hidden="1" customHeight="1">
      <c r="A79" s="11"/>
      <c r="B79" s="1"/>
      <c r="C79" s="36"/>
      <c r="D79" s="130"/>
      <c r="E79" s="131"/>
      <c r="F79" s="39">
        <f>VLOOKUP(C79,'[2]Acha Air Sales Price List'!$B$1:$D$65536,3,FALSE)</f>
        <v>0</v>
      </c>
      <c r="G79" s="19">
        <f>ROUND(IF(ISBLANK(C79),0,VLOOKUP(C79,'[2]Acha Air Sales Price List'!$B$1:$X$65536,12,FALSE)*$L$14),2)</f>
        <v>0</v>
      </c>
      <c r="H79" s="20">
        <f t="shared" si="0"/>
        <v>0</v>
      </c>
      <c r="I79" s="12"/>
    </row>
    <row r="80" spans="1:9" ht="45" hidden="1" customHeight="1">
      <c r="A80" s="11"/>
      <c r="B80" s="1"/>
      <c r="C80" s="36"/>
      <c r="D80" s="130"/>
      <c r="E80" s="131"/>
      <c r="F80" s="39">
        <f>VLOOKUP(C80,'[2]Acha Air Sales Price List'!$B$1:$D$65536,3,FALSE)</f>
        <v>0</v>
      </c>
      <c r="G80" s="19">
        <f>ROUND(IF(ISBLANK(C80),0,VLOOKUP(C80,'[2]Acha Air Sales Price List'!$B$1:$X$65536,12,FALSE)*$L$14),2)</f>
        <v>0</v>
      </c>
      <c r="H80" s="20">
        <f t="shared" si="0"/>
        <v>0</v>
      </c>
      <c r="I80" s="12"/>
    </row>
    <row r="81" spans="1:9" ht="45" hidden="1" customHeight="1">
      <c r="A81" s="11"/>
      <c r="B81" s="1"/>
      <c r="C81" s="36"/>
      <c r="D81" s="130"/>
      <c r="E81" s="131"/>
      <c r="F81" s="39">
        <f>VLOOKUP(C81,'[2]Acha Air Sales Price List'!$B$1:$D$65536,3,FALSE)</f>
        <v>0</v>
      </c>
      <c r="G81" s="19">
        <f>ROUND(IF(ISBLANK(C81),0,VLOOKUP(C81,'[2]Acha Air Sales Price List'!$B$1:$X$65536,12,FALSE)*$L$14),2)</f>
        <v>0</v>
      </c>
      <c r="H81" s="20">
        <f t="shared" si="0"/>
        <v>0</v>
      </c>
      <c r="I81" s="12"/>
    </row>
    <row r="82" spans="1:9" ht="45" hidden="1" customHeight="1">
      <c r="A82" s="11"/>
      <c r="B82" s="1"/>
      <c r="C82" s="36"/>
      <c r="D82" s="130"/>
      <c r="E82" s="131"/>
      <c r="F82" s="39">
        <f>VLOOKUP(C82,'[2]Acha Air Sales Price List'!$B$1:$D$65536,3,FALSE)</f>
        <v>0</v>
      </c>
      <c r="G82" s="19">
        <f>ROUND(IF(ISBLANK(C82),0,VLOOKUP(C82,'[2]Acha Air Sales Price List'!$B$1:$X$65536,12,FALSE)*$L$14),2)</f>
        <v>0</v>
      </c>
      <c r="H82" s="20">
        <f t="shared" si="0"/>
        <v>0</v>
      </c>
      <c r="I82" s="12"/>
    </row>
    <row r="83" spans="1:9" ht="45" hidden="1" customHeight="1">
      <c r="A83" s="11"/>
      <c r="B83" s="1"/>
      <c r="C83" s="36"/>
      <c r="D83" s="130"/>
      <c r="E83" s="131"/>
      <c r="F83" s="39">
        <f>VLOOKUP(C83,'[2]Acha Air Sales Price List'!$B$1:$D$65536,3,FALSE)</f>
        <v>0</v>
      </c>
      <c r="G83" s="19">
        <f>ROUND(IF(ISBLANK(C83),0,VLOOKUP(C83,'[2]Acha Air Sales Price List'!$B$1:$X$65536,12,FALSE)*$L$14),2)</f>
        <v>0</v>
      </c>
      <c r="H83" s="20">
        <f t="shared" si="0"/>
        <v>0</v>
      </c>
      <c r="I83" s="12"/>
    </row>
    <row r="84" spans="1:9" ht="45" hidden="1" customHeight="1">
      <c r="A84" s="11"/>
      <c r="B84" s="1"/>
      <c r="C84" s="36"/>
      <c r="D84" s="130"/>
      <c r="E84" s="131"/>
      <c r="F84" s="39">
        <f>VLOOKUP(C84,'[2]Acha Air Sales Price List'!$B$1:$D$65536,3,FALSE)</f>
        <v>0</v>
      </c>
      <c r="G84" s="19">
        <f>ROUND(IF(ISBLANK(C84),0,VLOOKUP(C84,'[2]Acha Air Sales Price List'!$B$1:$X$65536,12,FALSE)*$L$14),2)</f>
        <v>0</v>
      </c>
      <c r="H84" s="20">
        <f t="shared" si="0"/>
        <v>0</v>
      </c>
      <c r="I84" s="12"/>
    </row>
    <row r="85" spans="1:9" ht="45" hidden="1" customHeight="1">
      <c r="A85" s="11"/>
      <c r="B85" s="1"/>
      <c r="C85" s="36"/>
      <c r="D85" s="130"/>
      <c r="E85" s="131"/>
      <c r="F85" s="39">
        <f>VLOOKUP(C85,'[2]Acha Air Sales Price List'!$B$1:$D$65536,3,FALSE)</f>
        <v>0</v>
      </c>
      <c r="G85" s="19">
        <f>ROUND(IF(ISBLANK(C85),0,VLOOKUP(C85,'[2]Acha Air Sales Price List'!$B$1:$X$65536,12,FALSE)*$L$14),2)</f>
        <v>0</v>
      </c>
      <c r="H85" s="20">
        <f t="shared" ref="H85:H148" si="1">ROUND(IF(ISNUMBER(B85), G85*B85, 0),5)</f>
        <v>0</v>
      </c>
      <c r="I85" s="12"/>
    </row>
    <row r="86" spans="1:9" ht="45" hidden="1" customHeight="1">
      <c r="A86" s="11"/>
      <c r="B86" s="1"/>
      <c r="C86" s="36"/>
      <c r="D86" s="130"/>
      <c r="E86" s="131"/>
      <c r="F86" s="39">
        <f>VLOOKUP(C86,'[2]Acha Air Sales Price List'!$B$1:$D$65536,3,FALSE)</f>
        <v>0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45" hidden="1" customHeight="1">
      <c r="A87" s="11"/>
      <c r="B87" s="1"/>
      <c r="C87" s="36"/>
      <c r="D87" s="130"/>
      <c r="E87" s="131"/>
      <c r="F87" s="39">
        <f>VLOOKUP(C87,'[2]Acha Air Sales Price List'!$B$1:$D$65536,3,FALSE)</f>
        <v>0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45" hidden="1" customHeight="1">
      <c r="A88" s="11"/>
      <c r="B88" s="1"/>
      <c r="C88" s="36"/>
      <c r="D88" s="130"/>
      <c r="E88" s="131"/>
      <c r="F88" s="39">
        <f>VLOOKUP(C88,'[2]Acha Air Sales Price List'!$B$1:$D$65536,3,FALSE)</f>
        <v>0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45" hidden="1" customHeight="1">
      <c r="A89" s="11"/>
      <c r="B89" s="1"/>
      <c r="C89" s="36"/>
      <c r="D89" s="130"/>
      <c r="E89" s="131"/>
      <c r="F89" s="39">
        <f>VLOOKUP(C89,'[2]Acha Air Sales Price List'!$B$1:$D$65536,3,FALSE)</f>
        <v>0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45" hidden="1" customHeight="1">
      <c r="A90" s="11"/>
      <c r="B90" s="1"/>
      <c r="C90" s="36"/>
      <c r="D90" s="130"/>
      <c r="E90" s="131"/>
      <c r="F90" s="39">
        <f>VLOOKUP(C90,'[2]Acha Air Sales Price List'!$B$1:$D$65536,3,FALSE)</f>
        <v>0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45" hidden="1" customHeight="1">
      <c r="A91" s="11"/>
      <c r="B91" s="1"/>
      <c r="C91" s="36"/>
      <c r="D91" s="130"/>
      <c r="E91" s="131"/>
      <c r="F91" s="39">
        <f>VLOOKUP(C91,'[2]Acha Air Sales Price List'!$B$1:$D$65536,3,FALSE)</f>
        <v>0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45" hidden="1" customHeight="1">
      <c r="A92" s="11"/>
      <c r="B92" s="1"/>
      <c r="C92" s="36"/>
      <c r="D92" s="130"/>
      <c r="E92" s="131"/>
      <c r="F92" s="39">
        <f>VLOOKUP(C92,'[2]Acha Air Sales Price List'!$B$1:$D$65536,3,FALSE)</f>
        <v>0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45" hidden="1" customHeight="1">
      <c r="A93" s="11"/>
      <c r="B93" s="1"/>
      <c r="C93" s="36"/>
      <c r="D93" s="130"/>
      <c r="E93" s="131"/>
      <c r="F93" s="39">
        <f>VLOOKUP(C93,'[2]Acha Air Sales Price List'!$B$1:$D$65536,3,FALSE)</f>
        <v>0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45" hidden="1" customHeight="1">
      <c r="A94" s="11"/>
      <c r="B94" s="1"/>
      <c r="C94" s="36"/>
      <c r="D94" s="130"/>
      <c r="E94" s="131"/>
      <c r="F94" s="39">
        <f>VLOOKUP(C94,'[2]Acha Air Sales Price List'!$B$1:$D$65536,3,FALSE)</f>
        <v>0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45" hidden="1" customHeight="1">
      <c r="A95" s="11"/>
      <c r="B95" s="1"/>
      <c r="C95" s="36"/>
      <c r="D95" s="130"/>
      <c r="E95" s="131"/>
      <c r="F95" s="39">
        <f>VLOOKUP(C95,'[2]Acha Air Sales Price List'!$B$1:$D$65536,3,FALSE)</f>
        <v>0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45" hidden="1" customHeight="1">
      <c r="A96" s="11"/>
      <c r="B96" s="1"/>
      <c r="C96" s="36"/>
      <c r="D96" s="130"/>
      <c r="E96" s="131"/>
      <c r="F96" s="39">
        <f>VLOOKUP(C96,'[2]Acha Air Sales Price List'!$B$1:$D$65536,3,FALSE)</f>
        <v>0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45" hidden="1" customHeight="1">
      <c r="A97" s="11"/>
      <c r="B97" s="1"/>
      <c r="C97" s="36"/>
      <c r="D97" s="130"/>
      <c r="E97" s="131"/>
      <c r="F97" s="39">
        <f>VLOOKUP(C97,'[2]Acha Air Sales Price List'!$B$1:$D$65536,3,FALSE)</f>
        <v>0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45" hidden="1" customHeight="1">
      <c r="A98" s="11"/>
      <c r="B98" s="1"/>
      <c r="C98" s="36"/>
      <c r="D98" s="130"/>
      <c r="E98" s="131"/>
      <c r="F98" s="39">
        <f>VLOOKUP(C98,'[2]Acha Air Sales Price List'!$B$1:$D$65536,3,FALSE)</f>
        <v>0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45" hidden="1" customHeight="1">
      <c r="A99" s="11"/>
      <c r="B99" s="1"/>
      <c r="C99" s="36"/>
      <c r="D99" s="130"/>
      <c r="E99" s="131"/>
      <c r="F99" s="39">
        <f>VLOOKUP(C99,'[2]Acha Air Sales Price List'!$B$1:$D$65536,3,FALSE)</f>
        <v>0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45" hidden="1" customHeight="1">
      <c r="A100" s="11"/>
      <c r="B100" s="1"/>
      <c r="C100" s="36"/>
      <c r="D100" s="130"/>
      <c r="E100" s="131"/>
      <c r="F100" s="39">
        <f>VLOOKUP(C100,'[2]Acha Air Sales Price List'!$B$1:$D$65536,3,FALSE)</f>
        <v>0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45" hidden="1" customHeight="1">
      <c r="A101" s="11"/>
      <c r="B101" s="1"/>
      <c r="C101" s="36"/>
      <c r="D101" s="130"/>
      <c r="E101" s="131"/>
      <c r="F101" s="39">
        <f>VLOOKUP(C101,'[2]Acha Air Sales Price List'!$B$1:$D$65536,3,FALSE)</f>
        <v>0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45" hidden="1" customHeight="1">
      <c r="A102" s="11"/>
      <c r="B102" s="1"/>
      <c r="C102" s="36"/>
      <c r="D102" s="130"/>
      <c r="E102" s="131"/>
      <c r="F102" s="39">
        <f>VLOOKUP(C102,'[2]Acha Air Sales Price List'!$B$1:$D$65536,3,FALSE)</f>
        <v>0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45" hidden="1" customHeight="1">
      <c r="A103" s="11"/>
      <c r="B103" s="1"/>
      <c r="C103" s="36"/>
      <c r="D103" s="130"/>
      <c r="E103" s="131"/>
      <c r="F103" s="39">
        <f>VLOOKUP(C103,'[2]Acha Air Sales Price List'!$B$1:$D$65536,3,FALSE)</f>
        <v>0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45" hidden="1" customHeight="1">
      <c r="A104" s="11"/>
      <c r="B104" s="1"/>
      <c r="C104" s="36"/>
      <c r="D104" s="130"/>
      <c r="E104" s="131"/>
      <c r="F104" s="39">
        <f>VLOOKUP(C104,'[2]Acha Air Sales Price List'!$B$1:$D$65536,3,FALSE)</f>
        <v>0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45" hidden="1" customHeight="1">
      <c r="A105" s="11"/>
      <c r="B105" s="1"/>
      <c r="C105" s="36"/>
      <c r="D105" s="130"/>
      <c r="E105" s="131"/>
      <c r="F105" s="39">
        <f>VLOOKUP(C105,'[2]Acha Air Sales Price List'!$B$1:$D$65536,3,FALSE)</f>
        <v>0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45" hidden="1" customHeight="1">
      <c r="A106" s="11"/>
      <c r="B106" s="1"/>
      <c r="C106" s="36"/>
      <c r="D106" s="130"/>
      <c r="E106" s="131"/>
      <c r="F106" s="39">
        <f>VLOOKUP(C106,'[2]Acha Air Sales Price List'!$B$1:$D$65536,3,FALSE)</f>
        <v>0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45" hidden="1" customHeight="1">
      <c r="A107" s="11"/>
      <c r="B107" s="1"/>
      <c r="C107" s="36"/>
      <c r="D107" s="130"/>
      <c r="E107" s="131"/>
      <c r="F107" s="39">
        <f>VLOOKUP(C107,'[2]Acha Air Sales Price List'!$B$1:$D$65536,3,FALSE)</f>
        <v>0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45" hidden="1" customHeight="1">
      <c r="A108" s="11"/>
      <c r="B108" s="1"/>
      <c r="C108" s="36"/>
      <c r="D108" s="130"/>
      <c r="E108" s="131"/>
      <c r="F108" s="39">
        <f>VLOOKUP(C108,'[2]Acha Air Sales Price List'!$B$1:$D$65536,3,FALSE)</f>
        <v>0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45" hidden="1" customHeight="1">
      <c r="A109" s="11"/>
      <c r="B109" s="1"/>
      <c r="C109" s="36"/>
      <c r="D109" s="130"/>
      <c r="E109" s="131"/>
      <c r="F109" s="39">
        <f>VLOOKUP(C109,'[2]Acha Air Sales Price List'!$B$1:$D$65536,3,FALSE)</f>
        <v>0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45" hidden="1" customHeight="1">
      <c r="A110" s="11"/>
      <c r="B110" s="1"/>
      <c r="C110" s="36"/>
      <c r="D110" s="130"/>
      <c r="E110" s="131"/>
      <c r="F110" s="39">
        <f>VLOOKUP(C110,'[2]Acha Air Sales Price List'!$B$1:$D$65536,3,FALSE)</f>
        <v>0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45" hidden="1" customHeight="1">
      <c r="A111" s="11"/>
      <c r="B111" s="1"/>
      <c r="C111" s="36"/>
      <c r="D111" s="130"/>
      <c r="E111" s="131"/>
      <c r="F111" s="39">
        <f>VLOOKUP(C111,'[2]Acha Air Sales Price List'!$B$1:$D$65536,3,FALSE)</f>
        <v>0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45" hidden="1" customHeight="1">
      <c r="A112" s="11"/>
      <c r="B112" s="1"/>
      <c r="C112" s="36"/>
      <c r="D112" s="130"/>
      <c r="E112" s="131"/>
      <c r="F112" s="39">
        <f>VLOOKUP(C112,'[2]Acha Air Sales Price List'!$B$1:$D$65536,3,FALSE)</f>
        <v>0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45" hidden="1" customHeight="1">
      <c r="A113" s="11"/>
      <c r="B113" s="1"/>
      <c r="C113" s="36"/>
      <c r="D113" s="130"/>
      <c r="E113" s="131"/>
      <c r="F113" s="39">
        <f>VLOOKUP(C113,'[2]Acha Air Sales Price List'!$B$1:$D$65536,3,FALSE)</f>
        <v>0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45" hidden="1" customHeight="1">
      <c r="A114" s="11"/>
      <c r="B114" s="1"/>
      <c r="C114" s="36"/>
      <c r="D114" s="130"/>
      <c r="E114" s="131"/>
      <c r="F114" s="39">
        <f>VLOOKUP(C114,'[2]Acha Air Sales Price List'!$B$1:$D$65536,3,FALSE)</f>
        <v>0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45" hidden="1" customHeight="1">
      <c r="A115" s="11"/>
      <c r="B115" s="1"/>
      <c r="C115" s="36"/>
      <c r="D115" s="130"/>
      <c r="E115" s="131"/>
      <c r="F115" s="39">
        <f>VLOOKUP(C115,'[2]Acha Air Sales Price List'!$B$1:$D$65536,3,FALSE)</f>
        <v>0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45" hidden="1" customHeight="1">
      <c r="A116" s="11"/>
      <c r="B116" s="1"/>
      <c r="C116" s="36"/>
      <c r="D116" s="130"/>
      <c r="E116" s="131"/>
      <c r="F116" s="39">
        <f>VLOOKUP(C116,'[2]Acha Air Sales Price List'!$B$1:$D$65536,3,FALSE)</f>
        <v>0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45" hidden="1" customHeight="1">
      <c r="A117" s="11"/>
      <c r="B117" s="1"/>
      <c r="C117" s="36"/>
      <c r="D117" s="130"/>
      <c r="E117" s="131"/>
      <c r="F117" s="39">
        <f>VLOOKUP(C117,'[2]Acha Air Sales Price List'!$B$1:$D$65536,3,FALSE)</f>
        <v>0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45" hidden="1" customHeight="1">
      <c r="A118" s="11"/>
      <c r="B118" s="1"/>
      <c r="C118" s="36"/>
      <c r="D118" s="130"/>
      <c r="E118" s="131"/>
      <c r="F118" s="39">
        <f>VLOOKUP(C118,'[2]Acha Air Sales Price List'!$B$1:$D$65536,3,FALSE)</f>
        <v>0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45" hidden="1" customHeight="1">
      <c r="A119" s="11"/>
      <c r="B119" s="1"/>
      <c r="C119" s="36"/>
      <c r="D119" s="130"/>
      <c r="E119" s="131"/>
      <c r="F119" s="39">
        <f>VLOOKUP(C119,'[2]Acha Air Sales Price List'!$B$1:$D$65536,3,FALSE)</f>
        <v>0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45" hidden="1" customHeight="1">
      <c r="A120" s="11"/>
      <c r="B120" s="1"/>
      <c r="C120" s="36"/>
      <c r="D120" s="130"/>
      <c r="E120" s="131"/>
      <c r="F120" s="39">
        <f>VLOOKUP(C120,'[2]Acha Air Sales Price List'!$B$1:$D$65536,3,FALSE)</f>
        <v>0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45" hidden="1" customHeight="1">
      <c r="A121" s="11"/>
      <c r="B121" s="1"/>
      <c r="C121" s="36"/>
      <c r="D121" s="130"/>
      <c r="E121" s="131"/>
      <c r="F121" s="39">
        <f>VLOOKUP(C121,'[2]Acha Air Sales Price List'!$B$1:$D$65536,3,FALSE)</f>
        <v>0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45" hidden="1" customHeight="1">
      <c r="A122" s="11"/>
      <c r="B122" s="1"/>
      <c r="C122" s="36"/>
      <c r="D122" s="130"/>
      <c r="E122" s="131"/>
      <c r="F122" s="39">
        <f>VLOOKUP(C122,'[2]Acha Air Sales Price List'!$B$1:$D$65536,3,FALSE)</f>
        <v>0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45" hidden="1" customHeight="1">
      <c r="A123" s="11"/>
      <c r="B123" s="1"/>
      <c r="C123" s="36"/>
      <c r="D123" s="130"/>
      <c r="E123" s="131"/>
      <c r="F123" s="39">
        <f>VLOOKUP(C123,'[2]Acha Air Sales Price List'!$B$1:$D$65536,3,FALSE)</f>
        <v>0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45" hidden="1" customHeight="1">
      <c r="A124" s="11"/>
      <c r="B124" s="1"/>
      <c r="C124" s="36"/>
      <c r="D124" s="130"/>
      <c r="E124" s="131"/>
      <c r="F124" s="39">
        <f>VLOOKUP(C124,'[2]Acha Air Sales Price List'!$B$1:$D$65536,3,FALSE)</f>
        <v>0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45" hidden="1" customHeight="1">
      <c r="A125" s="11"/>
      <c r="B125" s="1"/>
      <c r="C125" s="36"/>
      <c r="D125" s="130"/>
      <c r="E125" s="131"/>
      <c r="F125" s="39">
        <f>VLOOKUP(C125,'[2]Acha Air Sales Price List'!$B$1:$D$65536,3,FALSE)</f>
        <v>0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45" hidden="1" customHeight="1">
      <c r="A126" s="11"/>
      <c r="B126" s="1"/>
      <c r="C126" s="36"/>
      <c r="D126" s="130"/>
      <c r="E126" s="131"/>
      <c r="F126" s="39">
        <f>VLOOKUP(C126,'[2]Acha Air Sales Price List'!$B$1:$D$65536,3,FALSE)</f>
        <v>0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45" hidden="1" customHeight="1">
      <c r="A127" s="11"/>
      <c r="B127" s="1"/>
      <c r="C127" s="36"/>
      <c r="D127" s="130"/>
      <c r="E127" s="131"/>
      <c r="F127" s="39">
        <f>VLOOKUP(C127,'[2]Acha Air Sales Price List'!$B$1:$D$65536,3,FALSE)</f>
        <v>0</v>
      </c>
      <c r="G127" s="19">
        <f>ROUND(IF(ISBLANK(C127),0,VLOOKUP(C127,'[2]Acha Air Sales Price List'!$B$1:$X$65536,12,FALSE)*$L$14),2)</f>
        <v>0</v>
      </c>
      <c r="H127" s="20">
        <f t="shared" si="1"/>
        <v>0</v>
      </c>
      <c r="I127" s="12"/>
    </row>
    <row r="128" spans="1:9" ht="45" hidden="1" customHeight="1">
      <c r="A128" s="11"/>
      <c r="B128" s="1"/>
      <c r="C128" s="36"/>
      <c r="D128" s="130"/>
      <c r="E128" s="131"/>
      <c r="F128" s="39">
        <f>VLOOKUP(C128,'[2]Acha Air Sales Price List'!$B$1:$D$65536,3,FALSE)</f>
        <v>0</v>
      </c>
      <c r="G128" s="19">
        <f>ROUND(IF(ISBLANK(C128),0,VLOOKUP(C128,'[2]Acha Air Sales Price List'!$B$1:$X$65536,12,FALSE)*$L$14),2)</f>
        <v>0</v>
      </c>
      <c r="H128" s="20">
        <f t="shared" si="1"/>
        <v>0</v>
      </c>
      <c r="I128" s="12"/>
    </row>
    <row r="129" spans="1:9" ht="45" hidden="1" customHeight="1">
      <c r="A129" s="11"/>
      <c r="B129" s="1"/>
      <c r="C129" s="36"/>
      <c r="D129" s="130"/>
      <c r="E129" s="131"/>
      <c r="F129" s="39">
        <f>VLOOKUP(C129,'[2]Acha Air Sales Price List'!$B$1:$D$65536,3,FALSE)</f>
        <v>0</v>
      </c>
      <c r="G129" s="19">
        <f>ROUND(IF(ISBLANK(C129),0,VLOOKUP(C129,'[2]Acha Air Sales Price List'!$B$1:$X$65536,12,FALSE)*$L$14),2)</f>
        <v>0</v>
      </c>
      <c r="H129" s="20">
        <f t="shared" si="1"/>
        <v>0</v>
      </c>
      <c r="I129" s="12"/>
    </row>
    <row r="130" spans="1:9" ht="45" hidden="1" customHeight="1">
      <c r="A130" s="11"/>
      <c r="B130" s="1"/>
      <c r="C130" s="36"/>
      <c r="D130" s="130"/>
      <c r="E130" s="131"/>
      <c r="F130" s="39">
        <f>VLOOKUP(C130,'[2]Acha Air Sales Price List'!$B$1:$D$65536,3,FALSE)</f>
        <v>0</v>
      </c>
      <c r="G130" s="19">
        <f>ROUND(IF(ISBLANK(C130),0,VLOOKUP(C130,'[2]Acha Air Sales Price List'!$B$1:$X$65536,12,FALSE)*$L$14),2)</f>
        <v>0</v>
      </c>
      <c r="H130" s="20">
        <f t="shared" si="1"/>
        <v>0</v>
      </c>
      <c r="I130" s="12"/>
    </row>
    <row r="131" spans="1:9" ht="45" hidden="1" customHeight="1">
      <c r="A131" s="11"/>
      <c r="B131" s="1"/>
      <c r="C131" s="36"/>
      <c r="D131" s="130"/>
      <c r="E131" s="131"/>
      <c r="F131" s="39">
        <f>VLOOKUP(C131,'[2]Acha Air Sales Price List'!$B$1:$D$65536,3,FALSE)</f>
        <v>0</v>
      </c>
      <c r="G131" s="19">
        <f>ROUND(IF(ISBLANK(C131),0,VLOOKUP(C131,'[2]Acha Air Sales Price List'!$B$1:$X$65536,12,FALSE)*$L$14),2)</f>
        <v>0</v>
      </c>
      <c r="H131" s="20">
        <f t="shared" si="1"/>
        <v>0</v>
      </c>
      <c r="I131" s="12"/>
    </row>
    <row r="132" spans="1:9" ht="45" hidden="1" customHeight="1">
      <c r="A132" s="11"/>
      <c r="B132" s="1"/>
      <c r="C132" s="36"/>
      <c r="D132" s="130"/>
      <c r="E132" s="131"/>
      <c r="F132" s="39">
        <f>VLOOKUP(C132,'[2]Acha Air Sales Price List'!$B$1:$D$65536,3,FALSE)</f>
        <v>0</v>
      </c>
      <c r="G132" s="19">
        <f>ROUND(IF(ISBLANK(C132),0,VLOOKUP(C132,'[2]Acha Air Sales Price List'!$B$1:$X$65536,12,FALSE)*$L$14),2)</f>
        <v>0</v>
      </c>
      <c r="H132" s="20">
        <f t="shared" si="1"/>
        <v>0</v>
      </c>
      <c r="I132" s="12"/>
    </row>
    <row r="133" spans="1:9" ht="45" hidden="1" customHeight="1">
      <c r="A133" s="11"/>
      <c r="B133" s="1"/>
      <c r="C133" s="36"/>
      <c r="D133" s="130"/>
      <c r="E133" s="131"/>
      <c r="F133" s="39">
        <f>VLOOKUP(C133,'[2]Acha Air Sales Price List'!$B$1:$D$65536,3,FALSE)</f>
        <v>0</v>
      </c>
      <c r="G133" s="19">
        <f>ROUND(IF(ISBLANK(C133),0,VLOOKUP(C133,'[2]Acha Air Sales Price List'!$B$1:$X$65536,12,FALSE)*$L$14),2)</f>
        <v>0</v>
      </c>
      <c r="H133" s="20">
        <f t="shared" si="1"/>
        <v>0</v>
      </c>
      <c r="I133" s="12"/>
    </row>
    <row r="134" spans="1:9" ht="45" hidden="1" customHeight="1">
      <c r="A134" s="11"/>
      <c r="B134" s="1"/>
      <c r="C134" s="36"/>
      <c r="D134" s="130"/>
      <c r="E134" s="131"/>
      <c r="F134" s="39">
        <f>VLOOKUP(C134,'[2]Acha Air Sales Price List'!$B$1:$D$65536,3,FALSE)</f>
        <v>0</v>
      </c>
      <c r="G134" s="19">
        <f>ROUND(IF(ISBLANK(C134),0,VLOOKUP(C134,'[2]Acha Air Sales Price List'!$B$1:$X$65536,12,FALSE)*$L$14),2)</f>
        <v>0</v>
      </c>
      <c r="H134" s="20">
        <f t="shared" si="1"/>
        <v>0</v>
      </c>
      <c r="I134" s="12"/>
    </row>
    <row r="135" spans="1:9" ht="45" hidden="1" customHeight="1">
      <c r="A135" s="11"/>
      <c r="B135" s="1"/>
      <c r="C135" s="36"/>
      <c r="D135" s="130"/>
      <c r="E135" s="131"/>
      <c r="F135" s="39">
        <f>VLOOKUP(C135,'[2]Acha Air Sales Price List'!$B$1:$D$65536,3,FALSE)</f>
        <v>0</v>
      </c>
      <c r="G135" s="19">
        <f>ROUND(IF(ISBLANK(C135),0,VLOOKUP(C135,'[2]Acha Air Sales Price List'!$B$1:$X$65536,12,FALSE)*$L$14),2)</f>
        <v>0</v>
      </c>
      <c r="H135" s="20">
        <f t="shared" si="1"/>
        <v>0</v>
      </c>
      <c r="I135" s="12"/>
    </row>
    <row r="136" spans="1:9" ht="45" hidden="1" customHeight="1">
      <c r="A136" s="11"/>
      <c r="B136" s="1"/>
      <c r="C136" s="36"/>
      <c r="D136" s="130"/>
      <c r="E136" s="131"/>
      <c r="F136" s="39">
        <f>VLOOKUP(C136,'[2]Acha Air Sales Price List'!$B$1:$D$65536,3,FALSE)</f>
        <v>0</v>
      </c>
      <c r="G136" s="19">
        <f>ROUND(IF(ISBLANK(C136),0,VLOOKUP(C136,'[2]Acha Air Sales Price List'!$B$1:$X$65536,12,FALSE)*$L$14),2)</f>
        <v>0</v>
      </c>
      <c r="H136" s="20">
        <f t="shared" si="1"/>
        <v>0</v>
      </c>
      <c r="I136" s="12"/>
    </row>
    <row r="137" spans="1:9" ht="45" hidden="1" customHeight="1">
      <c r="A137" s="11"/>
      <c r="B137" s="1"/>
      <c r="C137" s="36"/>
      <c r="D137" s="130"/>
      <c r="E137" s="131"/>
      <c r="F137" s="39">
        <f>VLOOKUP(C137,'[2]Acha Air Sales Price List'!$B$1:$D$65536,3,FALSE)</f>
        <v>0</v>
      </c>
      <c r="G137" s="19">
        <f>ROUND(IF(ISBLANK(C137),0,VLOOKUP(C137,'[2]Acha Air Sales Price List'!$B$1:$X$65536,12,FALSE)*$L$14),2)</f>
        <v>0</v>
      </c>
      <c r="H137" s="20">
        <f t="shared" si="1"/>
        <v>0</v>
      </c>
      <c r="I137" s="12"/>
    </row>
    <row r="138" spans="1:9" ht="45" hidden="1" customHeight="1">
      <c r="A138" s="11"/>
      <c r="B138" s="1"/>
      <c r="C138" s="36"/>
      <c r="D138" s="130"/>
      <c r="E138" s="131"/>
      <c r="F138" s="39">
        <f>VLOOKUP(C138,'[2]Acha Air Sales Price List'!$B$1:$D$65536,3,FALSE)</f>
        <v>0</v>
      </c>
      <c r="G138" s="19">
        <f>ROUND(IF(ISBLANK(C138),0,VLOOKUP(C138,'[2]Acha Air Sales Price List'!$B$1:$X$65536,12,FALSE)*$L$14),2)</f>
        <v>0</v>
      </c>
      <c r="H138" s="20">
        <f t="shared" si="1"/>
        <v>0</v>
      </c>
      <c r="I138" s="12"/>
    </row>
    <row r="139" spans="1:9" ht="45" hidden="1" customHeight="1">
      <c r="A139" s="11"/>
      <c r="B139" s="1"/>
      <c r="C139" s="36"/>
      <c r="D139" s="130"/>
      <c r="E139" s="131"/>
      <c r="F139" s="39">
        <f>VLOOKUP(C139,'[2]Acha Air Sales Price List'!$B$1:$D$65536,3,FALSE)</f>
        <v>0</v>
      </c>
      <c r="G139" s="19">
        <f>ROUND(IF(ISBLANK(C139),0,VLOOKUP(C139,'[2]Acha Air Sales Price List'!$B$1:$X$65536,12,FALSE)*$L$14),2)</f>
        <v>0</v>
      </c>
      <c r="H139" s="20">
        <f t="shared" si="1"/>
        <v>0</v>
      </c>
      <c r="I139" s="12"/>
    </row>
    <row r="140" spans="1:9" ht="45" hidden="1" customHeight="1">
      <c r="A140" s="11"/>
      <c r="B140" s="1"/>
      <c r="C140" s="36"/>
      <c r="D140" s="130"/>
      <c r="E140" s="131"/>
      <c r="F140" s="39">
        <f>VLOOKUP(C140,'[2]Acha Air Sales Price List'!$B$1:$D$65536,3,FALSE)</f>
        <v>0</v>
      </c>
      <c r="G140" s="19">
        <f>ROUND(IF(ISBLANK(C140),0,VLOOKUP(C140,'[2]Acha Air Sales Price List'!$B$1:$X$65536,12,FALSE)*$L$14),2)</f>
        <v>0</v>
      </c>
      <c r="H140" s="20">
        <f t="shared" si="1"/>
        <v>0</v>
      </c>
      <c r="I140" s="12"/>
    </row>
    <row r="141" spans="1:9" ht="45" hidden="1" customHeight="1">
      <c r="A141" s="11"/>
      <c r="B141" s="1"/>
      <c r="C141" s="36"/>
      <c r="D141" s="130"/>
      <c r="E141" s="131"/>
      <c r="F141" s="39">
        <f>VLOOKUP(C141,'[2]Acha Air Sales Price List'!$B$1:$D$65536,3,FALSE)</f>
        <v>0</v>
      </c>
      <c r="G141" s="19">
        <f>ROUND(IF(ISBLANK(C141),0,VLOOKUP(C141,'[2]Acha Air Sales Price List'!$B$1:$X$65536,12,FALSE)*$L$14),2)</f>
        <v>0</v>
      </c>
      <c r="H141" s="20">
        <f t="shared" si="1"/>
        <v>0</v>
      </c>
      <c r="I141" s="12"/>
    </row>
    <row r="142" spans="1:9" ht="45" hidden="1" customHeight="1">
      <c r="A142" s="11"/>
      <c r="B142" s="1"/>
      <c r="C142" s="36"/>
      <c r="D142" s="130"/>
      <c r="E142" s="131"/>
      <c r="F142" s="39">
        <f>VLOOKUP(C142,'[2]Acha Air Sales Price List'!$B$1:$D$65536,3,FALSE)</f>
        <v>0</v>
      </c>
      <c r="G142" s="19">
        <f>ROUND(IF(ISBLANK(C142),0,VLOOKUP(C142,'[2]Acha Air Sales Price List'!$B$1:$X$65536,12,FALSE)*$L$14),2)</f>
        <v>0</v>
      </c>
      <c r="H142" s="20">
        <f t="shared" si="1"/>
        <v>0</v>
      </c>
      <c r="I142" s="12"/>
    </row>
    <row r="143" spans="1:9" ht="45" hidden="1" customHeight="1">
      <c r="A143" s="11"/>
      <c r="B143" s="1"/>
      <c r="C143" s="36"/>
      <c r="D143" s="130"/>
      <c r="E143" s="131"/>
      <c r="F143" s="39">
        <f>VLOOKUP(C143,'[2]Acha Air Sales Price List'!$B$1:$D$65536,3,FALSE)</f>
        <v>0</v>
      </c>
      <c r="G143" s="19">
        <f>ROUND(IF(ISBLANK(C143),0,VLOOKUP(C143,'[2]Acha Air Sales Price List'!$B$1:$X$65536,12,FALSE)*$L$14),2)</f>
        <v>0</v>
      </c>
      <c r="H143" s="20">
        <f t="shared" si="1"/>
        <v>0</v>
      </c>
      <c r="I143" s="12"/>
    </row>
    <row r="144" spans="1:9" ht="45" hidden="1" customHeight="1">
      <c r="A144" s="11"/>
      <c r="B144" s="1"/>
      <c r="C144" s="36"/>
      <c r="D144" s="130"/>
      <c r="E144" s="131"/>
      <c r="F144" s="39">
        <f>VLOOKUP(C144,'[2]Acha Air Sales Price List'!$B$1:$D$65536,3,FALSE)</f>
        <v>0</v>
      </c>
      <c r="G144" s="19">
        <f>ROUND(IF(ISBLANK(C144),0,VLOOKUP(C144,'[2]Acha Air Sales Price List'!$B$1:$X$65536,12,FALSE)*$L$14),2)</f>
        <v>0</v>
      </c>
      <c r="H144" s="20">
        <f t="shared" si="1"/>
        <v>0</v>
      </c>
      <c r="I144" s="12"/>
    </row>
    <row r="145" spans="1:9" ht="45" hidden="1" customHeight="1">
      <c r="A145" s="11"/>
      <c r="B145" s="1"/>
      <c r="C145" s="36"/>
      <c r="D145" s="130"/>
      <c r="E145" s="131"/>
      <c r="F145" s="39">
        <f>VLOOKUP(C145,'[2]Acha Air Sales Price List'!$B$1:$D$65536,3,FALSE)</f>
        <v>0</v>
      </c>
      <c r="G145" s="19">
        <f>ROUND(IF(ISBLANK(C145),0,VLOOKUP(C145,'[2]Acha Air Sales Price List'!$B$1:$X$65536,12,FALSE)*$L$14),2)</f>
        <v>0</v>
      </c>
      <c r="H145" s="20">
        <f t="shared" si="1"/>
        <v>0</v>
      </c>
      <c r="I145" s="12"/>
    </row>
    <row r="146" spans="1:9" ht="45" hidden="1" customHeight="1">
      <c r="A146" s="11"/>
      <c r="B146" s="1"/>
      <c r="C146" s="36"/>
      <c r="D146" s="130"/>
      <c r="E146" s="131"/>
      <c r="F146" s="39">
        <f>VLOOKUP(C146,'[2]Acha Air Sales Price List'!$B$1:$D$65536,3,FALSE)</f>
        <v>0</v>
      </c>
      <c r="G146" s="19">
        <f>ROUND(IF(ISBLANK(C146),0,VLOOKUP(C146,'[2]Acha Air Sales Price List'!$B$1:$X$65536,12,FALSE)*$L$14),2)</f>
        <v>0</v>
      </c>
      <c r="H146" s="20">
        <f t="shared" si="1"/>
        <v>0</v>
      </c>
      <c r="I146" s="12"/>
    </row>
    <row r="147" spans="1:9" ht="45" hidden="1" customHeight="1">
      <c r="A147" s="11"/>
      <c r="B147" s="1"/>
      <c r="C147" s="36"/>
      <c r="D147" s="130"/>
      <c r="E147" s="131"/>
      <c r="F147" s="39">
        <f>VLOOKUP(C147,'[2]Acha Air Sales Price List'!$B$1:$D$65536,3,FALSE)</f>
        <v>0</v>
      </c>
      <c r="G147" s="19">
        <f>ROUND(IF(ISBLANK(C147),0,VLOOKUP(C147,'[2]Acha Air Sales Price List'!$B$1:$X$65536,12,FALSE)*$L$14),2)</f>
        <v>0</v>
      </c>
      <c r="H147" s="20">
        <f t="shared" si="1"/>
        <v>0</v>
      </c>
      <c r="I147" s="12"/>
    </row>
    <row r="148" spans="1:9" ht="45" hidden="1" customHeight="1">
      <c r="A148" s="11"/>
      <c r="B148" s="1"/>
      <c r="C148" s="36"/>
      <c r="D148" s="130"/>
      <c r="E148" s="131"/>
      <c r="F148" s="39">
        <f>VLOOKUP(C148,'[2]Acha Air Sales Price List'!$B$1:$D$65536,3,FALSE)</f>
        <v>0</v>
      </c>
      <c r="G148" s="19">
        <f>ROUND(IF(ISBLANK(C148),0,VLOOKUP(C148,'[2]Acha Air Sales Price List'!$B$1:$X$65536,12,FALSE)*$L$14),2)</f>
        <v>0</v>
      </c>
      <c r="H148" s="20">
        <f t="shared" si="1"/>
        <v>0</v>
      </c>
      <c r="I148" s="12"/>
    </row>
    <row r="149" spans="1:9" ht="45" hidden="1" customHeight="1">
      <c r="A149" s="11"/>
      <c r="B149" s="1"/>
      <c r="C149" s="36"/>
      <c r="D149" s="130"/>
      <c r="E149" s="131"/>
      <c r="F149" s="39">
        <f>VLOOKUP(C149,'[2]Acha Air Sales Price List'!$B$1:$D$65536,3,FALSE)</f>
        <v>0</v>
      </c>
      <c r="G149" s="19">
        <f>ROUND(IF(ISBLANK(C149),0,VLOOKUP(C149,'[2]Acha Air Sales Price List'!$B$1:$X$65536,12,FALSE)*$L$14),2)</f>
        <v>0</v>
      </c>
      <c r="H149" s="20">
        <f t="shared" ref="H149:H178" si="2">ROUND(IF(ISNUMBER(B149), G149*B149, 0),5)</f>
        <v>0</v>
      </c>
      <c r="I149" s="12"/>
    </row>
    <row r="150" spans="1:9" ht="45" hidden="1" customHeight="1">
      <c r="A150" s="11"/>
      <c r="B150" s="1"/>
      <c r="C150" s="36"/>
      <c r="D150" s="130"/>
      <c r="E150" s="131"/>
      <c r="F150" s="39">
        <f>VLOOKUP(C150,'[2]Acha Air Sales Price List'!$B$1:$D$65536,3,FALSE)</f>
        <v>0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45" hidden="1" customHeight="1">
      <c r="A151" s="11"/>
      <c r="B151" s="1"/>
      <c r="C151" s="36"/>
      <c r="D151" s="130"/>
      <c r="E151" s="131"/>
      <c r="F151" s="39">
        <f>VLOOKUP(C151,'[2]Acha Air Sales Price List'!$B$1:$D$65536,3,FALSE)</f>
        <v>0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45" hidden="1" customHeight="1">
      <c r="A152" s="11"/>
      <c r="B152" s="1"/>
      <c r="C152" s="36"/>
      <c r="D152" s="130"/>
      <c r="E152" s="131"/>
      <c r="F152" s="39">
        <f>VLOOKUP(C152,'[2]Acha Air Sales Price List'!$B$1:$D$65536,3,FALSE)</f>
        <v>0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45" hidden="1" customHeight="1">
      <c r="A153" s="11"/>
      <c r="B153" s="1"/>
      <c r="C153" s="36"/>
      <c r="D153" s="130"/>
      <c r="E153" s="131"/>
      <c r="F153" s="39">
        <f>VLOOKUP(C153,'[2]Acha Air Sales Price List'!$B$1:$D$65536,3,FALSE)</f>
        <v>0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45" hidden="1" customHeight="1">
      <c r="A154" s="11"/>
      <c r="B154" s="1"/>
      <c r="C154" s="36"/>
      <c r="D154" s="130"/>
      <c r="E154" s="131"/>
      <c r="F154" s="39">
        <f>VLOOKUP(C154,'[2]Acha Air Sales Price List'!$B$1:$D$65536,3,FALSE)</f>
        <v>0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45" hidden="1" customHeight="1">
      <c r="A155" s="11"/>
      <c r="B155" s="1"/>
      <c r="C155" s="36"/>
      <c r="D155" s="130"/>
      <c r="E155" s="131"/>
      <c r="F155" s="39">
        <f>VLOOKUP(C155,'[2]Acha Air Sales Price List'!$B$1:$D$65536,3,FALSE)</f>
        <v>0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45" hidden="1" customHeight="1">
      <c r="A156" s="11"/>
      <c r="B156" s="1"/>
      <c r="C156" s="36"/>
      <c r="D156" s="130"/>
      <c r="E156" s="131"/>
      <c r="F156" s="39">
        <f>VLOOKUP(C156,'[2]Acha Air Sales Price List'!$B$1:$D$65536,3,FALSE)</f>
        <v>0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45" hidden="1" customHeight="1">
      <c r="A157" s="11"/>
      <c r="B157" s="1"/>
      <c r="C157" s="36"/>
      <c r="D157" s="130"/>
      <c r="E157" s="131"/>
      <c r="F157" s="39">
        <f>VLOOKUP(C157,'[2]Acha Air Sales Price List'!$B$1:$D$65536,3,FALSE)</f>
        <v>0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45" hidden="1" customHeight="1">
      <c r="A158" s="11"/>
      <c r="B158" s="1"/>
      <c r="C158" s="36"/>
      <c r="D158" s="130"/>
      <c r="E158" s="131"/>
      <c r="F158" s="39">
        <f>VLOOKUP(C158,'[2]Acha Air Sales Price List'!$B$1:$D$65536,3,FALSE)</f>
        <v>0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45" hidden="1" customHeight="1">
      <c r="A159" s="11"/>
      <c r="B159" s="1"/>
      <c r="C159" s="36"/>
      <c r="D159" s="130"/>
      <c r="E159" s="131"/>
      <c r="F159" s="39">
        <f>VLOOKUP(C159,'[2]Acha Air Sales Price List'!$B$1:$D$65536,3,FALSE)</f>
        <v>0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45" hidden="1" customHeight="1">
      <c r="A160" s="11"/>
      <c r="B160" s="1"/>
      <c r="C160" s="36"/>
      <c r="D160" s="130"/>
      <c r="E160" s="131"/>
      <c r="F160" s="39">
        <f>VLOOKUP(C160,'[2]Acha Air Sales Price List'!$B$1:$D$65536,3,FALSE)</f>
        <v>0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45" hidden="1" customHeight="1">
      <c r="A161" s="11"/>
      <c r="B161" s="1"/>
      <c r="C161" s="36"/>
      <c r="D161" s="130"/>
      <c r="E161" s="131"/>
      <c r="F161" s="39">
        <f>VLOOKUP(C161,'[2]Acha Air Sales Price List'!$B$1:$D$65536,3,FALSE)</f>
        <v>0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45" hidden="1" customHeight="1">
      <c r="A162" s="11"/>
      <c r="B162" s="1"/>
      <c r="C162" s="36"/>
      <c r="D162" s="130"/>
      <c r="E162" s="131"/>
      <c r="F162" s="39">
        <f>VLOOKUP(C162,'[2]Acha Air Sales Price List'!$B$1:$D$65536,3,FALSE)</f>
        <v>0</v>
      </c>
      <c r="G162" s="19">
        <f>ROUND(IF(ISBLANK(C162),0,VLOOKUP(C162,'[2]Acha Air Sales Price List'!$B$1:$X$65536,12,FALSE)*$L$14),2)</f>
        <v>0</v>
      </c>
      <c r="H162" s="20">
        <f t="shared" si="2"/>
        <v>0</v>
      </c>
      <c r="I162" s="12"/>
    </row>
    <row r="163" spans="1:9" ht="45" hidden="1" customHeight="1">
      <c r="A163" s="11"/>
      <c r="B163" s="1"/>
      <c r="C163" s="36"/>
      <c r="D163" s="130"/>
      <c r="E163" s="131"/>
      <c r="F163" s="39">
        <f>VLOOKUP(C163,'[2]Acha Air Sales Price List'!$B$1:$D$65536,3,FALSE)</f>
        <v>0</v>
      </c>
      <c r="G163" s="19">
        <f>ROUND(IF(ISBLANK(C163),0,VLOOKUP(C163,'[2]Acha Air Sales Price List'!$B$1:$X$65536,12,FALSE)*$L$14),2)</f>
        <v>0</v>
      </c>
      <c r="H163" s="20">
        <f t="shared" si="2"/>
        <v>0</v>
      </c>
      <c r="I163" s="12"/>
    </row>
    <row r="164" spans="1:9" ht="45" hidden="1" customHeight="1">
      <c r="A164" s="11"/>
      <c r="B164" s="1"/>
      <c r="C164" s="36"/>
      <c r="D164" s="130"/>
      <c r="E164" s="131"/>
      <c r="F164" s="39">
        <f>VLOOKUP(C164,'[2]Acha Air Sales Price List'!$B$1:$D$65536,3,FALSE)</f>
        <v>0</v>
      </c>
      <c r="G164" s="19">
        <f>ROUND(IF(ISBLANK(C164),0,VLOOKUP(C164,'[2]Acha Air Sales Price List'!$B$1:$X$65536,12,FALSE)*$L$14),2)</f>
        <v>0</v>
      </c>
      <c r="H164" s="20">
        <f t="shared" si="2"/>
        <v>0</v>
      </c>
      <c r="I164" s="12"/>
    </row>
    <row r="165" spans="1:9" ht="45" hidden="1" customHeight="1">
      <c r="A165" s="11"/>
      <c r="B165" s="1"/>
      <c r="C165" s="36"/>
      <c r="D165" s="130"/>
      <c r="E165" s="131"/>
      <c r="F165" s="39">
        <f>VLOOKUP(C165,'[2]Acha Air Sales Price List'!$B$1:$D$65536,3,FALSE)</f>
        <v>0</v>
      </c>
      <c r="G165" s="19">
        <f>ROUND(IF(ISBLANK(C165),0,VLOOKUP(C165,'[2]Acha Air Sales Price List'!$B$1:$X$65536,12,FALSE)*$L$14),2)</f>
        <v>0</v>
      </c>
      <c r="H165" s="20">
        <f t="shared" si="2"/>
        <v>0</v>
      </c>
      <c r="I165" s="12"/>
    </row>
    <row r="166" spans="1:9" ht="45" hidden="1" customHeight="1">
      <c r="A166" s="11"/>
      <c r="B166" s="1"/>
      <c r="C166" s="36"/>
      <c r="D166" s="130"/>
      <c r="E166" s="131"/>
      <c r="F166" s="39">
        <f>VLOOKUP(C166,'[2]Acha Air Sales Price List'!$B$1:$D$65536,3,FALSE)</f>
        <v>0</v>
      </c>
      <c r="G166" s="19">
        <f>ROUND(IF(ISBLANK(C166),0,VLOOKUP(C166,'[2]Acha Air Sales Price List'!$B$1:$X$65536,12,FALSE)*$L$14),2)</f>
        <v>0</v>
      </c>
      <c r="H166" s="20">
        <f t="shared" si="2"/>
        <v>0</v>
      </c>
      <c r="I166" s="12"/>
    </row>
    <row r="167" spans="1:9" ht="45" hidden="1" customHeight="1">
      <c r="A167" s="11"/>
      <c r="B167" s="1"/>
      <c r="C167" s="36"/>
      <c r="D167" s="130"/>
      <c r="E167" s="131"/>
      <c r="F167" s="39">
        <f>VLOOKUP(C167,'[2]Acha Air Sales Price List'!$B$1:$D$65536,3,FALSE)</f>
        <v>0</v>
      </c>
      <c r="G167" s="19">
        <f>ROUND(IF(ISBLANK(C167),0,VLOOKUP(C167,'[2]Acha Air Sales Price List'!$B$1:$X$65536,12,FALSE)*$L$14),2)</f>
        <v>0</v>
      </c>
      <c r="H167" s="20">
        <f t="shared" si="2"/>
        <v>0</v>
      </c>
      <c r="I167" s="12"/>
    </row>
    <row r="168" spans="1:9" ht="45" hidden="1" customHeight="1">
      <c r="A168" s="11"/>
      <c r="B168" s="1"/>
      <c r="C168" s="36"/>
      <c r="D168" s="130"/>
      <c r="E168" s="131"/>
      <c r="F168" s="39">
        <f>VLOOKUP(C168,'[2]Acha Air Sales Price List'!$B$1:$D$65536,3,FALSE)</f>
        <v>0</v>
      </c>
      <c r="G168" s="19">
        <f>ROUND(IF(ISBLANK(C168),0,VLOOKUP(C168,'[2]Acha Air Sales Price List'!$B$1:$X$65536,12,FALSE)*$L$14),2)</f>
        <v>0</v>
      </c>
      <c r="H168" s="20">
        <f t="shared" si="2"/>
        <v>0</v>
      </c>
      <c r="I168" s="12"/>
    </row>
    <row r="169" spans="1:9" ht="45" hidden="1" customHeight="1">
      <c r="A169" s="11"/>
      <c r="B169" s="1"/>
      <c r="C169" s="36"/>
      <c r="D169" s="130"/>
      <c r="E169" s="131"/>
      <c r="F169" s="39">
        <f>VLOOKUP(C169,'[2]Acha Air Sales Price List'!$B$1:$D$65536,3,FALSE)</f>
        <v>0</v>
      </c>
      <c r="G169" s="19">
        <f>ROUND(IF(ISBLANK(C169),0,VLOOKUP(C169,'[2]Acha Air Sales Price List'!$B$1:$X$65536,12,FALSE)*$L$14),2)</f>
        <v>0</v>
      </c>
      <c r="H169" s="20">
        <f t="shared" si="2"/>
        <v>0</v>
      </c>
      <c r="I169" s="12"/>
    </row>
    <row r="170" spans="1:9" ht="45" hidden="1" customHeight="1">
      <c r="A170" s="11"/>
      <c r="B170" s="1"/>
      <c r="C170" s="36"/>
      <c r="D170" s="130"/>
      <c r="E170" s="131"/>
      <c r="F170" s="39">
        <f>VLOOKUP(C170,'[2]Acha Air Sales Price List'!$B$1:$D$65536,3,FALSE)</f>
        <v>0</v>
      </c>
      <c r="G170" s="19">
        <f>ROUND(IF(ISBLANK(C170),0,VLOOKUP(C170,'[2]Acha Air Sales Price List'!$B$1:$X$65536,12,FALSE)*$L$14),2)</f>
        <v>0</v>
      </c>
      <c r="H170" s="20">
        <f t="shared" si="2"/>
        <v>0</v>
      </c>
      <c r="I170" s="12"/>
    </row>
    <row r="171" spans="1:9" ht="45" hidden="1" customHeight="1">
      <c r="A171" s="11"/>
      <c r="B171" s="1"/>
      <c r="C171" s="36"/>
      <c r="D171" s="130"/>
      <c r="E171" s="131"/>
      <c r="F171" s="39">
        <f>VLOOKUP(C171,'[2]Acha Air Sales Price List'!$B$1:$D$65536,3,FALSE)</f>
        <v>0</v>
      </c>
      <c r="G171" s="19">
        <f>ROUND(IF(ISBLANK(C171),0,VLOOKUP(C171,'[2]Acha Air Sales Price List'!$B$1:$X$65536,12,FALSE)*$L$14),2)</f>
        <v>0</v>
      </c>
      <c r="H171" s="20">
        <f t="shared" si="2"/>
        <v>0</v>
      </c>
      <c r="I171" s="12"/>
    </row>
    <row r="172" spans="1:9" ht="45" hidden="1" customHeight="1">
      <c r="A172" s="11"/>
      <c r="B172" s="1"/>
      <c r="C172" s="36"/>
      <c r="D172" s="130"/>
      <c r="E172" s="131"/>
      <c r="F172" s="39">
        <f>VLOOKUP(C172,'[2]Acha Air Sales Price List'!$B$1:$D$65536,3,FALSE)</f>
        <v>0</v>
      </c>
      <c r="G172" s="19">
        <f>ROUND(IF(ISBLANK(C172),0,VLOOKUP(C172,'[2]Acha Air Sales Price List'!$B$1:$X$65536,12,FALSE)*$L$14),2)</f>
        <v>0</v>
      </c>
      <c r="H172" s="20">
        <f t="shared" si="2"/>
        <v>0</v>
      </c>
      <c r="I172" s="12"/>
    </row>
    <row r="173" spans="1:9" ht="45" hidden="1" customHeight="1">
      <c r="A173" s="11"/>
      <c r="B173" s="1"/>
      <c r="C173" s="36"/>
      <c r="D173" s="130"/>
      <c r="E173" s="131"/>
      <c r="F173" s="39">
        <f>VLOOKUP(C173,'[2]Acha Air Sales Price List'!$B$1:$D$65536,3,FALSE)</f>
        <v>0</v>
      </c>
      <c r="G173" s="19">
        <f>ROUND(IF(ISBLANK(C173),0,VLOOKUP(C173,'[2]Acha Air Sales Price List'!$B$1:$X$65536,12,FALSE)*$L$14),2)</f>
        <v>0</v>
      </c>
      <c r="H173" s="20">
        <f t="shared" si="2"/>
        <v>0</v>
      </c>
      <c r="I173" s="12"/>
    </row>
    <row r="174" spans="1:9" ht="45" hidden="1" customHeight="1">
      <c r="A174" s="11"/>
      <c r="B174" s="1"/>
      <c r="C174" s="36"/>
      <c r="D174" s="130"/>
      <c r="E174" s="131"/>
      <c r="F174" s="39">
        <f>VLOOKUP(C174,'[2]Acha Air Sales Price List'!$B$1:$D$65536,3,FALSE)</f>
        <v>0</v>
      </c>
      <c r="G174" s="19">
        <f>ROUND(IF(ISBLANK(C174),0,VLOOKUP(C174,'[2]Acha Air Sales Price List'!$B$1:$X$65536,12,FALSE)*$L$14),2)</f>
        <v>0</v>
      </c>
      <c r="H174" s="20">
        <f t="shared" si="2"/>
        <v>0</v>
      </c>
      <c r="I174" s="12"/>
    </row>
    <row r="175" spans="1:9" ht="45" hidden="1" customHeight="1">
      <c r="A175" s="11"/>
      <c r="B175" s="1"/>
      <c r="C175" s="36"/>
      <c r="D175" s="130"/>
      <c r="E175" s="131"/>
      <c r="F175" s="39">
        <f>VLOOKUP(C175,'[2]Acha Air Sales Price List'!$B$1:$D$65536,3,FALSE)</f>
        <v>0</v>
      </c>
      <c r="G175" s="19">
        <f>ROUND(IF(ISBLANK(C175),0,VLOOKUP(C175,'[2]Acha Air Sales Price List'!$B$1:$X$65536,12,FALSE)*$L$14),2)</f>
        <v>0</v>
      </c>
      <c r="H175" s="20">
        <f t="shared" si="2"/>
        <v>0</v>
      </c>
      <c r="I175" s="12"/>
    </row>
    <row r="176" spans="1:9" ht="45" hidden="1" customHeight="1">
      <c r="A176" s="11"/>
      <c r="B176" s="1"/>
      <c r="C176" s="36"/>
      <c r="D176" s="130"/>
      <c r="E176" s="131"/>
      <c r="F176" s="39">
        <f>VLOOKUP(C176,'[2]Acha Air Sales Price List'!$B$1:$D$65536,3,FALSE)</f>
        <v>0</v>
      </c>
      <c r="G176" s="19">
        <f>ROUND(IF(ISBLANK(C176),0,VLOOKUP(C176,'[2]Acha Air Sales Price List'!$B$1:$X$65536,12,FALSE)*$L$14),2)</f>
        <v>0</v>
      </c>
      <c r="H176" s="20">
        <f t="shared" si="2"/>
        <v>0</v>
      </c>
      <c r="I176" s="12"/>
    </row>
    <row r="177" spans="1:9" ht="45" hidden="1" customHeight="1">
      <c r="A177" s="11"/>
      <c r="B177" s="1"/>
      <c r="C177" s="36"/>
      <c r="D177" s="130"/>
      <c r="E177" s="131"/>
      <c r="F177" s="39">
        <f>VLOOKUP(C177,'[2]Acha Air Sales Price List'!$B$1:$D$65536,3,FALSE)</f>
        <v>0</v>
      </c>
      <c r="G177" s="19">
        <f>ROUND(IF(ISBLANK(C177),0,VLOOKUP(C177,'[2]Acha Air Sales Price List'!$B$1:$X$65536,12,FALSE)*$L$14),2)</f>
        <v>0</v>
      </c>
      <c r="H177" s="20">
        <f t="shared" si="2"/>
        <v>0</v>
      </c>
      <c r="I177" s="12"/>
    </row>
    <row r="178" spans="1:9" ht="45" hidden="1" customHeight="1">
      <c r="A178" s="11"/>
      <c r="B178" s="1"/>
      <c r="C178" s="36"/>
      <c r="D178" s="130"/>
      <c r="E178" s="131"/>
      <c r="F178" s="39">
        <f>VLOOKUP(C178,'[2]Acha Air Sales Price List'!$B$1:$D$65536,3,FALSE)</f>
        <v>0</v>
      </c>
      <c r="G178" s="19">
        <f>ROUND(IF(ISBLANK(C178),0,VLOOKUP(C178,'[2]Acha Air Sales Price List'!$B$1:$X$65536,12,FALSE)*$L$14),2)</f>
        <v>0</v>
      </c>
      <c r="H178" s="20">
        <f t="shared" si="2"/>
        <v>0</v>
      </c>
      <c r="I178" s="12"/>
    </row>
    <row r="179" spans="1:9" ht="45" hidden="1" customHeight="1">
      <c r="A179" s="11"/>
      <c r="B179" s="1"/>
      <c r="C179" s="36"/>
      <c r="D179" s="130"/>
      <c r="E179" s="131"/>
      <c r="F179" s="39">
        <f>VLOOKUP(C179,'[2]Acha Air Sales Price List'!$B$1:$D$65536,3,FALSE)</f>
        <v>0</v>
      </c>
      <c r="G179" s="19">
        <f>ROUND(IF(ISBLANK(C179),0,VLOOKUP(C179,'[2]Acha Air Sales Price List'!$B$1:$X$65536,12,FALSE)*$L$14),2)</f>
        <v>0</v>
      </c>
      <c r="H179" s="20">
        <f>ROUND(IF(ISNUMBER(B179), G179*B179, 0),5)</f>
        <v>0</v>
      </c>
      <c r="I179" s="12"/>
    </row>
    <row r="180" spans="1:9" ht="45" hidden="1" customHeight="1">
      <c r="A180" s="11"/>
      <c r="B180" s="1"/>
      <c r="C180" s="36"/>
      <c r="D180" s="130"/>
      <c r="E180" s="131"/>
      <c r="F180" s="39">
        <f>VLOOKUP(C180,'[2]Acha Air Sales Price List'!$B$1:$D$65536,3,FALSE)</f>
        <v>0</v>
      </c>
      <c r="G180" s="19">
        <f>ROUND(IF(ISBLANK(C180),0,VLOOKUP(C180,'[2]Acha Air Sales Price List'!$B$1:$X$65536,12,FALSE)*$L$14),2)</f>
        <v>0</v>
      </c>
      <c r="H180" s="20">
        <f t="shared" ref="H180:H234" si="3">ROUND(IF(ISNUMBER(B180), G180*B180, 0),5)</f>
        <v>0</v>
      </c>
      <c r="I180" s="12"/>
    </row>
    <row r="181" spans="1:9" ht="45" hidden="1" customHeight="1">
      <c r="A181" s="11"/>
      <c r="B181" s="1"/>
      <c r="C181" s="36"/>
      <c r="D181" s="130"/>
      <c r="E181" s="131"/>
      <c r="F181" s="39">
        <f>VLOOKUP(C181,'[2]Acha Air Sales Price List'!$B$1:$D$65536,3,FALSE)</f>
        <v>0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45" hidden="1" customHeight="1">
      <c r="A182" s="11"/>
      <c r="B182" s="1"/>
      <c r="C182" s="36"/>
      <c r="D182" s="130"/>
      <c r="E182" s="131"/>
      <c r="F182" s="39">
        <f>VLOOKUP(C182,'[2]Acha Air Sales Price List'!$B$1:$D$65536,3,FALSE)</f>
        <v>0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45" hidden="1" customHeight="1">
      <c r="A183" s="11"/>
      <c r="B183" s="1"/>
      <c r="C183" s="36"/>
      <c r="D183" s="130"/>
      <c r="E183" s="131"/>
      <c r="F183" s="39">
        <f>VLOOKUP(C183,'[2]Acha Air Sales Price List'!$B$1:$D$65536,3,FALSE)</f>
        <v>0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45" hidden="1" customHeight="1">
      <c r="A184" s="11"/>
      <c r="B184" s="1"/>
      <c r="C184" s="36"/>
      <c r="D184" s="130"/>
      <c r="E184" s="131"/>
      <c r="F184" s="39">
        <f>VLOOKUP(C184,'[2]Acha Air Sales Price List'!$B$1:$D$65536,3,FALSE)</f>
        <v>0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45" hidden="1" customHeight="1">
      <c r="A185" s="11"/>
      <c r="B185" s="1"/>
      <c r="C185" s="36"/>
      <c r="D185" s="130"/>
      <c r="E185" s="131"/>
      <c r="F185" s="39">
        <f>VLOOKUP(C185,'[2]Acha Air Sales Price List'!$B$1:$D$65536,3,FALSE)</f>
        <v>0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45" hidden="1" customHeight="1">
      <c r="A186" s="11"/>
      <c r="B186" s="1"/>
      <c r="C186" s="36"/>
      <c r="D186" s="130"/>
      <c r="E186" s="131"/>
      <c r="F186" s="39">
        <f>VLOOKUP(C186,'[2]Acha Air Sales Price List'!$B$1:$D$65536,3,FALSE)</f>
        <v>0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45" hidden="1" customHeight="1">
      <c r="A187" s="11"/>
      <c r="B187" s="1"/>
      <c r="C187" s="36"/>
      <c r="D187" s="130"/>
      <c r="E187" s="131"/>
      <c r="F187" s="39">
        <f>VLOOKUP(C187,'[2]Acha Air Sales Price List'!$B$1:$D$65536,3,FALSE)</f>
        <v>0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45" hidden="1" customHeight="1">
      <c r="A188" s="11"/>
      <c r="B188" s="1"/>
      <c r="C188" s="36"/>
      <c r="D188" s="130"/>
      <c r="E188" s="131"/>
      <c r="F188" s="39">
        <f>VLOOKUP(C188,'[2]Acha Air Sales Price List'!$B$1:$D$65536,3,FALSE)</f>
        <v>0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45" hidden="1" customHeight="1">
      <c r="A189" s="11"/>
      <c r="B189" s="1"/>
      <c r="C189" s="36"/>
      <c r="D189" s="130"/>
      <c r="E189" s="131"/>
      <c r="F189" s="39">
        <f>VLOOKUP(C189,'[2]Acha Air Sales Price List'!$B$1:$D$65536,3,FALSE)</f>
        <v>0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45" hidden="1" customHeight="1">
      <c r="A190" s="11"/>
      <c r="B190" s="1"/>
      <c r="C190" s="36"/>
      <c r="D190" s="130"/>
      <c r="E190" s="131"/>
      <c r="F190" s="39">
        <f>VLOOKUP(C190,'[2]Acha Air Sales Price List'!$B$1:$D$65536,3,FALSE)</f>
        <v>0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45" hidden="1" customHeight="1">
      <c r="A191" s="11"/>
      <c r="B191" s="1"/>
      <c r="C191" s="36"/>
      <c r="D191" s="130"/>
      <c r="E191" s="131"/>
      <c r="F191" s="39">
        <f>VLOOKUP(C191,'[2]Acha Air Sales Price List'!$B$1:$D$65536,3,FALSE)</f>
        <v>0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45" hidden="1" customHeight="1">
      <c r="A192" s="11"/>
      <c r="B192" s="1"/>
      <c r="C192" s="36"/>
      <c r="D192" s="130"/>
      <c r="E192" s="131"/>
      <c r="F192" s="39">
        <f>VLOOKUP(C192,'[2]Acha Air Sales Price List'!$B$1:$D$65536,3,FALSE)</f>
        <v>0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45" hidden="1" customHeight="1">
      <c r="A193" s="11"/>
      <c r="B193" s="1"/>
      <c r="C193" s="36"/>
      <c r="D193" s="130"/>
      <c r="E193" s="131"/>
      <c r="F193" s="39">
        <f>VLOOKUP(C193,'[2]Acha Air Sales Price List'!$B$1:$D$65536,3,FALSE)</f>
        <v>0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45" hidden="1" customHeight="1">
      <c r="A194" s="11"/>
      <c r="B194" s="1"/>
      <c r="C194" s="36"/>
      <c r="D194" s="130"/>
      <c r="E194" s="131"/>
      <c r="F194" s="39">
        <f>VLOOKUP(C194,'[2]Acha Air Sales Price List'!$B$1:$D$65536,3,FALSE)</f>
        <v>0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45" hidden="1" customHeight="1">
      <c r="A195" s="11"/>
      <c r="B195" s="1"/>
      <c r="C195" s="36"/>
      <c r="D195" s="130"/>
      <c r="E195" s="131"/>
      <c r="F195" s="39">
        <f>VLOOKUP(C195,'[2]Acha Air Sales Price List'!$B$1:$D$65536,3,FALSE)</f>
        <v>0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45" hidden="1" customHeight="1">
      <c r="A196" s="11"/>
      <c r="B196" s="1"/>
      <c r="C196" s="36"/>
      <c r="D196" s="130"/>
      <c r="E196" s="131"/>
      <c r="F196" s="39">
        <f>VLOOKUP(C196,'[2]Acha Air Sales Price List'!$B$1:$D$65536,3,FALSE)</f>
        <v>0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4"/>
      <c r="D197" s="171"/>
      <c r="E197" s="172"/>
      <c r="F197" s="39">
        <f>VLOOKUP(C197,'[2]Acha Air Sales Price List'!$B$1:$D$65536,3,FALSE)</f>
        <v>0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4"/>
      <c r="D198" s="171"/>
      <c r="E198" s="172"/>
      <c r="F198" s="39">
        <f>VLOOKUP(C198,'[2]Acha Air Sales Price List'!$B$1:$D$65536,3,FALSE)</f>
        <v>0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4"/>
      <c r="D199" s="171"/>
      <c r="E199" s="172"/>
      <c r="F199" s="39">
        <f>VLOOKUP(C199,'[2]Acha Air Sales Price List'!$B$1:$D$65536,3,FALSE)</f>
        <v>0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4"/>
      <c r="D200" s="171"/>
      <c r="E200" s="172"/>
      <c r="F200" s="39">
        <f>VLOOKUP(C200,'[2]Acha Air Sales Price List'!$B$1:$D$65536,3,FALSE)</f>
        <v>0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4"/>
      <c r="D201" s="171"/>
      <c r="E201" s="172"/>
      <c r="F201" s="39">
        <f>VLOOKUP(C201,'[2]Acha Air Sales Price List'!$B$1:$D$65536,3,FALSE)</f>
        <v>0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4"/>
      <c r="D202" s="171"/>
      <c r="E202" s="172"/>
      <c r="F202" s="39">
        <f>VLOOKUP(C202,'[2]Acha Air Sales Price List'!$B$1:$D$65536,3,FALSE)</f>
        <v>0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4"/>
      <c r="D203" s="171"/>
      <c r="E203" s="172"/>
      <c r="F203" s="39">
        <f>VLOOKUP(C203,'[2]Acha Air Sales Price List'!$B$1:$D$65536,3,FALSE)</f>
        <v>0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4"/>
      <c r="D204" s="171"/>
      <c r="E204" s="172"/>
      <c r="F204" s="39">
        <f>VLOOKUP(C204,'[2]Acha Air Sales Price List'!$B$1:$D$65536,3,FALSE)</f>
        <v>0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4"/>
      <c r="D205" s="171"/>
      <c r="E205" s="172"/>
      <c r="F205" s="39">
        <f>VLOOKUP(C205,'[2]Acha Air Sales Price List'!$B$1:$D$65536,3,FALSE)</f>
        <v>0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4"/>
      <c r="D206" s="171"/>
      <c r="E206" s="172"/>
      <c r="F206" s="39">
        <f>VLOOKUP(C206,'[2]Acha Air Sales Price List'!$B$1:$D$65536,3,FALSE)</f>
        <v>0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5"/>
      <c r="D207" s="171"/>
      <c r="E207" s="172"/>
      <c r="F207" s="39">
        <f>VLOOKUP(C207,'[2]Acha Air Sales Price List'!$B$1:$D$65536,3,FALSE)</f>
        <v>0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" hidden="1" customHeight="1">
      <c r="A208" s="11"/>
      <c r="B208" s="1"/>
      <c r="C208" s="34"/>
      <c r="D208" s="171"/>
      <c r="E208" s="172"/>
      <c r="F208" s="39">
        <f>VLOOKUP(C208,'[2]Acha Air Sales Price List'!$B$1:$D$65536,3,FALSE)</f>
        <v>0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4"/>
      <c r="D209" s="171"/>
      <c r="E209" s="172"/>
      <c r="F209" s="39">
        <f>VLOOKUP(C209,'[2]Acha Air Sales Price List'!$B$1:$D$65536,3,FALSE)</f>
        <v>0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4"/>
      <c r="D210" s="171"/>
      <c r="E210" s="172"/>
      <c r="F210" s="39">
        <f>VLOOKUP(C210,'[2]Acha Air Sales Price List'!$B$1:$D$65536,3,FALSE)</f>
        <v>0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4"/>
      <c r="D211" s="171"/>
      <c r="E211" s="172"/>
      <c r="F211" s="39">
        <f>VLOOKUP(C211,'[2]Acha Air Sales Price List'!$B$1:$D$65536,3,FALSE)</f>
        <v>0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4"/>
      <c r="D212" s="171"/>
      <c r="E212" s="172"/>
      <c r="F212" s="39">
        <f>VLOOKUP(C212,'[2]Acha Air Sales Price List'!$B$1:$D$65536,3,FALSE)</f>
        <v>0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4"/>
      <c r="D213" s="171"/>
      <c r="E213" s="172"/>
      <c r="F213" s="39">
        <f>VLOOKUP(C213,'[2]Acha Air Sales Price List'!$B$1:$D$65536,3,FALSE)</f>
        <v>0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4"/>
      <c r="D214" s="171"/>
      <c r="E214" s="172"/>
      <c r="F214" s="39">
        <f>VLOOKUP(C214,'[2]Acha Air Sales Price List'!$B$1:$D$65536,3,FALSE)</f>
        <v>0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4"/>
      <c r="D215" s="171"/>
      <c r="E215" s="172"/>
      <c r="F215" s="39">
        <f>VLOOKUP(C215,'[2]Acha Air Sales Price List'!$B$1:$D$65536,3,FALSE)</f>
        <v>0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4"/>
      <c r="D216" s="171"/>
      <c r="E216" s="172"/>
      <c r="F216" s="39">
        <f>VLOOKUP(C216,'[2]Acha Air Sales Price List'!$B$1:$D$65536,3,FALSE)</f>
        <v>0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4"/>
      <c r="D217" s="171"/>
      <c r="E217" s="172"/>
      <c r="F217" s="39">
        <f>VLOOKUP(C217,'[2]Acha Air Sales Price List'!$B$1:$D$65536,3,FALSE)</f>
        <v>0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4"/>
      <c r="D218" s="171"/>
      <c r="E218" s="172"/>
      <c r="F218" s="39">
        <f>VLOOKUP(C218,'[2]Acha Air Sales Price List'!$B$1:$D$65536,3,FALSE)</f>
        <v>0</v>
      </c>
      <c r="G218" s="19">
        <f>ROUND(IF(ISBLANK(C218),0,VLOOKUP(C218,'[2]Acha Air Sales Price List'!$B$1:$X$65536,12,FALSE)*$L$14),2)</f>
        <v>0</v>
      </c>
      <c r="H218" s="20">
        <f t="shared" si="3"/>
        <v>0</v>
      </c>
      <c r="I218" s="12"/>
    </row>
    <row r="219" spans="1:9" ht="12.4" hidden="1" customHeight="1">
      <c r="A219" s="11"/>
      <c r="B219" s="1"/>
      <c r="C219" s="34"/>
      <c r="D219" s="171"/>
      <c r="E219" s="172"/>
      <c r="F219" s="39">
        <f>VLOOKUP(C219,'[2]Acha Air Sales Price List'!$B$1:$D$65536,3,FALSE)</f>
        <v>0</v>
      </c>
      <c r="G219" s="19">
        <f>ROUND(IF(ISBLANK(C219),0,VLOOKUP(C219,'[2]Acha Air Sales Price List'!$B$1:$X$65536,12,FALSE)*$L$14),2)</f>
        <v>0</v>
      </c>
      <c r="H219" s="20">
        <f t="shared" si="3"/>
        <v>0</v>
      </c>
      <c r="I219" s="12"/>
    </row>
    <row r="220" spans="1:9" ht="12.4" hidden="1" customHeight="1">
      <c r="A220" s="11"/>
      <c r="B220" s="1"/>
      <c r="C220" s="34"/>
      <c r="D220" s="171"/>
      <c r="E220" s="172"/>
      <c r="F220" s="39">
        <f>VLOOKUP(C220,'[2]Acha Air Sales Price List'!$B$1:$D$65536,3,FALSE)</f>
        <v>0</v>
      </c>
      <c r="G220" s="19">
        <f>ROUND(IF(ISBLANK(C220),0,VLOOKUP(C220,'[2]Acha Air Sales Price List'!$B$1:$X$65536,12,FALSE)*$L$14),2)</f>
        <v>0</v>
      </c>
      <c r="H220" s="20">
        <f t="shared" si="3"/>
        <v>0</v>
      </c>
      <c r="I220" s="12"/>
    </row>
    <row r="221" spans="1:9" ht="12.4" hidden="1" customHeight="1">
      <c r="A221" s="11"/>
      <c r="B221" s="1"/>
      <c r="C221" s="34"/>
      <c r="D221" s="171"/>
      <c r="E221" s="172"/>
      <c r="F221" s="39">
        <f>VLOOKUP(C221,'[2]Acha Air Sales Price List'!$B$1:$D$65536,3,FALSE)</f>
        <v>0</v>
      </c>
      <c r="G221" s="19">
        <f>ROUND(IF(ISBLANK(C221),0,VLOOKUP(C221,'[2]Acha Air Sales Price List'!$B$1:$X$65536,12,FALSE)*$L$14),2)</f>
        <v>0</v>
      </c>
      <c r="H221" s="20">
        <f t="shared" si="3"/>
        <v>0</v>
      </c>
      <c r="I221" s="12"/>
    </row>
    <row r="222" spans="1:9" ht="12.4" hidden="1" customHeight="1">
      <c r="A222" s="11"/>
      <c r="B222" s="1"/>
      <c r="C222" s="34"/>
      <c r="D222" s="171"/>
      <c r="E222" s="172"/>
      <c r="F222" s="39">
        <f>VLOOKUP(C222,'[2]Acha Air Sales Price List'!$B$1:$D$65536,3,FALSE)</f>
        <v>0</v>
      </c>
      <c r="G222" s="19">
        <f>ROUND(IF(ISBLANK(C222),0,VLOOKUP(C222,'[2]Acha Air Sales Price List'!$B$1:$X$65536,12,FALSE)*$L$14),2)</f>
        <v>0</v>
      </c>
      <c r="H222" s="20">
        <f t="shared" si="3"/>
        <v>0</v>
      </c>
      <c r="I222" s="12"/>
    </row>
    <row r="223" spans="1:9" ht="12.4" hidden="1" customHeight="1">
      <c r="A223" s="11"/>
      <c r="B223" s="1"/>
      <c r="C223" s="34"/>
      <c r="D223" s="171"/>
      <c r="E223" s="172"/>
      <c r="F223" s="39">
        <f>VLOOKUP(C223,'[2]Acha Air Sales Price List'!$B$1:$D$65536,3,FALSE)</f>
        <v>0</v>
      </c>
      <c r="G223" s="19">
        <f>ROUND(IF(ISBLANK(C223),0,VLOOKUP(C223,'[2]Acha Air Sales Price List'!$B$1:$X$65536,12,FALSE)*$L$14),2)</f>
        <v>0</v>
      </c>
      <c r="H223" s="20">
        <f t="shared" si="3"/>
        <v>0</v>
      </c>
      <c r="I223" s="12"/>
    </row>
    <row r="224" spans="1:9" ht="12.4" hidden="1" customHeight="1">
      <c r="A224" s="11"/>
      <c r="B224" s="1"/>
      <c r="C224" s="34"/>
      <c r="D224" s="171"/>
      <c r="E224" s="172"/>
      <c r="F224" s="39">
        <f>VLOOKUP(C224,'[2]Acha Air Sales Price List'!$B$1:$D$65536,3,FALSE)</f>
        <v>0</v>
      </c>
      <c r="G224" s="19">
        <f>ROUND(IF(ISBLANK(C224),0,VLOOKUP(C224,'[2]Acha Air Sales Price List'!$B$1:$X$65536,12,FALSE)*$L$14),2)</f>
        <v>0</v>
      </c>
      <c r="H224" s="20">
        <f t="shared" si="3"/>
        <v>0</v>
      </c>
      <c r="I224" s="12"/>
    </row>
    <row r="225" spans="1:9" ht="12.4" hidden="1" customHeight="1">
      <c r="A225" s="11"/>
      <c r="B225" s="1"/>
      <c r="C225" s="34"/>
      <c r="D225" s="171"/>
      <c r="E225" s="172"/>
      <c r="F225" s="39">
        <f>VLOOKUP(C225,'[2]Acha Air Sales Price List'!$B$1:$D$65536,3,FALSE)</f>
        <v>0</v>
      </c>
      <c r="G225" s="19">
        <f>ROUND(IF(ISBLANK(C225),0,VLOOKUP(C225,'[2]Acha Air Sales Price List'!$B$1:$X$65536,12,FALSE)*$L$14),2)</f>
        <v>0</v>
      </c>
      <c r="H225" s="20">
        <f t="shared" si="3"/>
        <v>0</v>
      </c>
      <c r="I225" s="12"/>
    </row>
    <row r="226" spans="1:9" ht="12.4" hidden="1" customHeight="1">
      <c r="A226" s="11"/>
      <c r="B226" s="1"/>
      <c r="C226" s="34"/>
      <c r="D226" s="171"/>
      <c r="E226" s="172"/>
      <c r="F226" s="39">
        <f>VLOOKUP(C226,'[2]Acha Air Sales Price List'!$B$1:$D$65536,3,FALSE)</f>
        <v>0</v>
      </c>
      <c r="G226" s="19">
        <f>ROUND(IF(ISBLANK(C226),0,VLOOKUP(C226,'[2]Acha Air Sales Price List'!$B$1:$X$65536,12,FALSE)*$L$14),2)</f>
        <v>0</v>
      </c>
      <c r="H226" s="20">
        <f t="shared" si="3"/>
        <v>0</v>
      </c>
      <c r="I226" s="12"/>
    </row>
    <row r="227" spans="1:9" ht="12.4" hidden="1" customHeight="1">
      <c r="A227" s="11"/>
      <c r="B227" s="1"/>
      <c r="C227" s="34"/>
      <c r="D227" s="171"/>
      <c r="E227" s="172"/>
      <c r="F227" s="39">
        <f>VLOOKUP(C227,'[2]Acha Air Sales Price List'!$B$1:$D$65536,3,FALSE)</f>
        <v>0</v>
      </c>
      <c r="G227" s="19">
        <f>ROUND(IF(ISBLANK(C227),0,VLOOKUP(C227,'[2]Acha Air Sales Price List'!$B$1:$X$65536,12,FALSE)*$L$14),2)</f>
        <v>0</v>
      </c>
      <c r="H227" s="20">
        <f t="shared" si="3"/>
        <v>0</v>
      </c>
      <c r="I227" s="12"/>
    </row>
    <row r="228" spans="1:9" ht="12.4" hidden="1" customHeight="1">
      <c r="A228" s="11"/>
      <c r="B228" s="1"/>
      <c r="C228" s="34"/>
      <c r="D228" s="171"/>
      <c r="E228" s="172"/>
      <c r="F228" s="39">
        <f>VLOOKUP(C228,'[2]Acha Air Sales Price List'!$B$1:$D$65536,3,FALSE)</f>
        <v>0</v>
      </c>
      <c r="G228" s="19">
        <f>ROUND(IF(ISBLANK(C228),0,VLOOKUP(C228,'[2]Acha Air Sales Price List'!$B$1:$X$65536,12,FALSE)*$L$14),2)</f>
        <v>0</v>
      </c>
      <c r="H228" s="20">
        <f t="shared" si="3"/>
        <v>0</v>
      </c>
      <c r="I228" s="12"/>
    </row>
    <row r="229" spans="1:9" ht="12.4" hidden="1" customHeight="1">
      <c r="A229" s="11"/>
      <c r="B229" s="1"/>
      <c r="C229" s="34"/>
      <c r="D229" s="171"/>
      <c r="E229" s="172"/>
      <c r="F229" s="39">
        <f>VLOOKUP(C229,'[2]Acha Air Sales Price List'!$B$1:$D$65536,3,FALSE)</f>
        <v>0</v>
      </c>
      <c r="G229" s="19">
        <f>ROUND(IF(ISBLANK(C229),0,VLOOKUP(C229,'[2]Acha Air Sales Price List'!$B$1:$X$65536,12,FALSE)*$L$14),2)</f>
        <v>0</v>
      </c>
      <c r="H229" s="20">
        <f t="shared" si="3"/>
        <v>0</v>
      </c>
      <c r="I229" s="12"/>
    </row>
    <row r="230" spans="1:9" ht="12.4" hidden="1" customHeight="1">
      <c r="A230" s="11"/>
      <c r="B230" s="1"/>
      <c r="C230" s="34"/>
      <c r="D230" s="171"/>
      <c r="E230" s="172"/>
      <c r="F230" s="39">
        <f>VLOOKUP(C230,'[2]Acha Air Sales Price List'!$B$1:$D$65536,3,FALSE)</f>
        <v>0</v>
      </c>
      <c r="G230" s="19">
        <f>ROUND(IF(ISBLANK(C230),0,VLOOKUP(C230,'[2]Acha Air Sales Price List'!$B$1:$X$65536,12,FALSE)*$L$14),2)</f>
        <v>0</v>
      </c>
      <c r="H230" s="20">
        <f t="shared" si="3"/>
        <v>0</v>
      </c>
      <c r="I230" s="12"/>
    </row>
    <row r="231" spans="1:9" ht="12.4" hidden="1" customHeight="1">
      <c r="A231" s="11"/>
      <c r="B231" s="1"/>
      <c r="C231" s="34"/>
      <c r="D231" s="171"/>
      <c r="E231" s="172"/>
      <c r="F231" s="39">
        <f>VLOOKUP(C231,'[2]Acha Air Sales Price List'!$B$1:$D$65536,3,FALSE)</f>
        <v>0</v>
      </c>
      <c r="G231" s="19">
        <f>ROUND(IF(ISBLANK(C231),0,VLOOKUP(C231,'[2]Acha Air Sales Price List'!$B$1:$X$65536,12,FALSE)*$L$14),2)</f>
        <v>0</v>
      </c>
      <c r="H231" s="20">
        <f t="shared" si="3"/>
        <v>0</v>
      </c>
      <c r="I231" s="12"/>
    </row>
    <row r="232" spans="1:9" ht="12.4" hidden="1" customHeight="1">
      <c r="A232" s="11"/>
      <c r="B232" s="1"/>
      <c r="C232" s="34"/>
      <c r="D232" s="171"/>
      <c r="E232" s="172"/>
      <c r="F232" s="39">
        <f>VLOOKUP(C232,'[2]Acha Air Sales Price List'!$B$1:$D$65536,3,FALSE)</f>
        <v>0</v>
      </c>
      <c r="G232" s="19">
        <f>ROUND(IF(ISBLANK(C232),0,VLOOKUP(C232,'[2]Acha Air Sales Price List'!$B$1:$X$65536,12,FALSE)*$L$14),2)</f>
        <v>0</v>
      </c>
      <c r="H232" s="20">
        <f t="shared" si="3"/>
        <v>0</v>
      </c>
      <c r="I232" s="12"/>
    </row>
    <row r="233" spans="1:9" ht="12.4" hidden="1" customHeight="1">
      <c r="A233" s="11"/>
      <c r="B233" s="1"/>
      <c r="C233" s="34"/>
      <c r="D233" s="171"/>
      <c r="E233" s="172"/>
      <c r="F233" s="39">
        <f>VLOOKUP(C233,'[2]Acha Air Sales Price List'!$B$1:$D$65536,3,FALSE)</f>
        <v>0</v>
      </c>
      <c r="G233" s="19">
        <f>ROUND(IF(ISBLANK(C233),0,VLOOKUP(C233,'[2]Acha Air Sales Price List'!$B$1:$X$65536,12,FALSE)*$L$14),2)</f>
        <v>0</v>
      </c>
      <c r="H233" s="20">
        <f t="shared" si="3"/>
        <v>0</v>
      </c>
      <c r="I233" s="12"/>
    </row>
    <row r="234" spans="1:9" ht="12.4" hidden="1" customHeight="1">
      <c r="A234" s="11"/>
      <c r="B234" s="1"/>
      <c r="C234" s="34"/>
      <c r="D234" s="171"/>
      <c r="E234" s="172"/>
      <c r="F234" s="39">
        <f>VLOOKUP(C234,'[2]Acha Air Sales Price List'!$B$1:$D$65536,3,FALSE)</f>
        <v>0</v>
      </c>
      <c r="G234" s="19">
        <f>ROUND(IF(ISBLANK(C234),0,VLOOKUP(C234,'[2]Acha Air Sales Price List'!$B$1:$X$65536,12,FALSE)*$L$14),2)</f>
        <v>0</v>
      </c>
      <c r="H234" s="20">
        <f t="shared" si="3"/>
        <v>0</v>
      </c>
      <c r="I234" s="12"/>
    </row>
    <row r="235" spans="1:9" ht="12.4" hidden="1" customHeight="1">
      <c r="A235" s="11"/>
      <c r="B235" s="1"/>
      <c r="C235" s="35"/>
      <c r="D235" s="171"/>
      <c r="E235" s="172"/>
      <c r="F235" s="39">
        <f>VLOOKUP(C235,'[2]Acha Air Sales Price List'!$B$1:$D$65536,3,FALSE)</f>
        <v>0</v>
      </c>
      <c r="G235" s="19">
        <f>ROUND(IF(ISBLANK(C235),0,VLOOKUP(C235,'[2]Acha Air Sales Price List'!$B$1:$X$65536,12,FALSE)*$L$14),2)</f>
        <v>0</v>
      </c>
      <c r="H235" s="20">
        <f>ROUND(IF(ISNUMBER(B235), G235*B235, 0),5)</f>
        <v>0</v>
      </c>
      <c r="I235" s="12"/>
    </row>
    <row r="236" spans="1:9" ht="12" hidden="1" customHeight="1">
      <c r="A236" s="11"/>
      <c r="B236" s="1"/>
      <c r="C236" s="34"/>
      <c r="D236" s="171"/>
      <c r="E236" s="172"/>
      <c r="F236" s="39">
        <f>VLOOKUP(C236,'[2]Acha Air Sales Price List'!$B$1:$D$65536,3,FALSE)</f>
        <v>0</v>
      </c>
      <c r="G236" s="19">
        <f>ROUND(IF(ISBLANK(C236),0,VLOOKUP(C236,'[2]Acha Air Sales Price List'!$B$1:$X$65536,12,FALSE)*$L$14),2)</f>
        <v>0</v>
      </c>
      <c r="H236" s="20">
        <f t="shared" ref="H236:H286" si="4">ROUND(IF(ISNUMBER(B236), G236*B236, 0),5)</f>
        <v>0</v>
      </c>
      <c r="I236" s="12"/>
    </row>
    <row r="237" spans="1:9" ht="12.4" hidden="1" customHeight="1">
      <c r="A237" s="11"/>
      <c r="B237" s="1"/>
      <c r="C237" s="34"/>
      <c r="D237" s="171"/>
      <c r="E237" s="172"/>
      <c r="F237" s="39">
        <f>VLOOKUP(C237,'[2]Acha Air Sales Price List'!$B$1:$D$65536,3,FALSE)</f>
        <v>0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4"/>
      <c r="D238" s="171"/>
      <c r="E238" s="172"/>
      <c r="F238" s="39">
        <f>VLOOKUP(C238,'[2]Acha Air Sales Price List'!$B$1:$D$65536,3,FALSE)</f>
        <v>0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4"/>
      <c r="D239" s="171"/>
      <c r="E239" s="172"/>
      <c r="F239" s="39">
        <f>VLOOKUP(C239,'[2]Acha Air Sales Price List'!$B$1:$D$65536,3,FALSE)</f>
        <v>0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4"/>
      <c r="D240" s="171"/>
      <c r="E240" s="172"/>
      <c r="F240" s="39">
        <f>VLOOKUP(C240,'[2]Acha Air Sales Price List'!$B$1:$D$65536,3,FALSE)</f>
        <v>0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4"/>
      <c r="D241" s="171"/>
      <c r="E241" s="172"/>
      <c r="F241" s="39">
        <f>VLOOKUP(C241,'[2]Acha Air Sales Price List'!$B$1:$D$65536,3,FALSE)</f>
        <v>0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4"/>
      <c r="D242" s="171"/>
      <c r="E242" s="172"/>
      <c r="F242" s="39">
        <f>VLOOKUP(C242,'[2]Acha Air Sales Price List'!$B$1:$D$65536,3,FALSE)</f>
        <v>0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4"/>
      <c r="D243" s="171"/>
      <c r="E243" s="172"/>
      <c r="F243" s="39">
        <f>VLOOKUP(C243,'[2]Acha Air Sales Price List'!$B$1:$D$65536,3,FALSE)</f>
        <v>0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4"/>
      <c r="D244" s="171"/>
      <c r="E244" s="172"/>
      <c r="F244" s="39">
        <f>VLOOKUP(C244,'[2]Acha Air Sales Price List'!$B$1:$D$65536,3,FALSE)</f>
        <v>0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4"/>
      <c r="D245" s="171"/>
      <c r="E245" s="172"/>
      <c r="F245" s="39">
        <f>VLOOKUP(C245,'[2]Acha Air Sales Price List'!$B$1:$D$65536,3,FALSE)</f>
        <v>0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4"/>
      <c r="D246" s="171"/>
      <c r="E246" s="172"/>
      <c r="F246" s="39">
        <f>VLOOKUP(C246,'[2]Acha Air Sales Price List'!$B$1:$D$65536,3,FALSE)</f>
        <v>0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4"/>
      <c r="D247" s="171"/>
      <c r="E247" s="172"/>
      <c r="F247" s="39">
        <f>VLOOKUP(C247,'[2]Acha Air Sales Price List'!$B$1:$D$65536,3,FALSE)</f>
        <v>0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4"/>
      <c r="D248" s="171"/>
      <c r="E248" s="172"/>
      <c r="F248" s="39">
        <f>VLOOKUP(C248,'[2]Acha Air Sales Price List'!$B$1:$D$65536,3,FALSE)</f>
        <v>0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4"/>
      <c r="D249" s="171"/>
      <c r="E249" s="172"/>
      <c r="F249" s="39">
        <f>VLOOKUP(C249,'[2]Acha Air Sales Price List'!$B$1:$D$65536,3,FALSE)</f>
        <v>0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4"/>
      <c r="D250" s="171"/>
      <c r="E250" s="172"/>
      <c r="F250" s="39">
        <f>VLOOKUP(C250,'[2]Acha Air Sales Price List'!$B$1:$D$65536,3,FALSE)</f>
        <v>0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4"/>
      <c r="D251" s="171"/>
      <c r="E251" s="172"/>
      <c r="F251" s="39">
        <f>VLOOKUP(C251,'[2]Acha Air Sales Price List'!$B$1:$D$65536,3,FALSE)</f>
        <v>0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4"/>
      <c r="D252" s="171"/>
      <c r="E252" s="172"/>
      <c r="F252" s="39">
        <f>VLOOKUP(C252,'[2]Acha Air Sales Price List'!$B$1:$D$65536,3,FALSE)</f>
        <v>0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4"/>
      <c r="D253" s="171"/>
      <c r="E253" s="172"/>
      <c r="F253" s="39">
        <f>VLOOKUP(C253,'[2]Acha Air Sales Price List'!$B$1:$D$65536,3,FALSE)</f>
        <v>0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4"/>
      <c r="D254" s="171"/>
      <c r="E254" s="172"/>
      <c r="F254" s="39">
        <f>VLOOKUP(C254,'[2]Acha Air Sales Price List'!$B$1:$D$65536,3,FALSE)</f>
        <v>0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4"/>
      <c r="D255" s="171"/>
      <c r="E255" s="172"/>
      <c r="F255" s="39">
        <f>VLOOKUP(C255,'[2]Acha Air Sales Price List'!$B$1:$D$65536,3,FALSE)</f>
        <v>0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4"/>
      <c r="D256" s="171"/>
      <c r="E256" s="172"/>
      <c r="F256" s="39">
        <f>VLOOKUP(C256,'[2]Acha Air Sales Price List'!$B$1:$D$65536,3,FALSE)</f>
        <v>0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4"/>
      <c r="D257" s="171"/>
      <c r="E257" s="172"/>
      <c r="F257" s="39">
        <f>VLOOKUP(C257,'[2]Acha Air Sales Price List'!$B$1:$D$65536,3,FALSE)</f>
        <v>0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4"/>
      <c r="D258" s="171"/>
      <c r="E258" s="172"/>
      <c r="F258" s="39">
        <f>VLOOKUP(C258,'[2]Acha Air Sales Price List'!$B$1:$D$65536,3,FALSE)</f>
        <v>0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5"/>
      <c r="D259" s="171"/>
      <c r="E259" s="172"/>
      <c r="F259" s="39">
        <f>VLOOKUP(C259,'[2]Acha Air Sales Price List'!$B$1:$D$65536,3,FALSE)</f>
        <v>0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" hidden="1" customHeight="1">
      <c r="A260" s="11"/>
      <c r="B260" s="1"/>
      <c r="C260" s="34"/>
      <c r="D260" s="171"/>
      <c r="E260" s="172"/>
      <c r="F260" s="39">
        <f>VLOOKUP(C260,'[2]Acha Air Sales Price List'!$B$1:$D$65536,3,FALSE)</f>
        <v>0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4"/>
      <c r="D261" s="171"/>
      <c r="E261" s="172"/>
      <c r="F261" s="39">
        <f>VLOOKUP(C261,'[2]Acha Air Sales Price List'!$B$1:$D$65536,3,FALSE)</f>
        <v>0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4"/>
      <c r="D262" s="171"/>
      <c r="E262" s="172"/>
      <c r="F262" s="39">
        <f>VLOOKUP(C262,'[2]Acha Air Sales Price List'!$B$1:$D$65536,3,FALSE)</f>
        <v>0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4"/>
      <c r="D263" s="171"/>
      <c r="E263" s="172"/>
      <c r="F263" s="39">
        <f>VLOOKUP(C263,'[2]Acha Air Sales Price List'!$B$1:$D$65536,3,FALSE)</f>
        <v>0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4"/>
      <c r="D264" s="171"/>
      <c r="E264" s="172"/>
      <c r="F264" s="39">
        <f>VLOOKUP(C264,'[2]Acha Air Sales Price List'!$B$1:$D$65536,3,FALSE)</f>
        <v>0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4"/>
      <c r="D265" s="171"/>
      <c r="E265" s="172"/>
      <c r="F265" s="39">
        <f>VLOOKUP(C265,'[2]Acha Air Sales Price List'!$B$1:$D$65536,3,FALSE)</f>
        <v>0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4"/>
      <c r="D266" s="171"/>
      <c r="E266" s="172"/>
      <c r="F266" s="39">
        <f>VLOOKUP(C266,'[2]Acha Air Sales Price List'!$B$1:$D$65536,3,FALSE)</f>
        <v>0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4"/>
      <c r="D267" s="171"/>
      <c r="E267" s="172"/>
      <c r="F267" s="39">
        <f>VLOOKUP(C267,'[2]Acha Air Sales Price List'!$B$1:$D$65536,3,FALSE)</f>
        <v>0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4"/>
      <c r="D268" s="171"/>
      <c r="E268" s="172"/>
      <c r="F268" s="39">
        <f>VLOOKUP(C268,'[2]Acha Air Sales Price List'!$B$1:$D$65536,3,FALSE)</f>
        <v>0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4"/>
      <c r="D269" s="171"/>
      <c r="E269" s="172"/>
      <c r="F269" s="39">
        <f>VLOOKUP(C269,'[2]Acha Air Sales Price List'!$B$1:$D$65536,3,FALSE)</f>
        <v>0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4"/>
      <c r="D270" s="171"/>
      <c r="E270" s="172"/>
      <c r="F270" s="39">
        <f>VLOOKUP(C270,'[2]Acha Air Sales Price List'!$B$1:$D$65536,3,FALSE)</f>
        <v>0</v>
      </c>
      <c r="G270" s="19">
        <f>ROUND(IF(ISBLANK(C270),0,VLOOKUP(C270,'[2]Acha Air Sales Price List'!$B$1:$X$65536,12,FALSE)*$L$14),2)</f>
        <v>0</v>
      </c>
      <c r="H270" s="20">
        <f t="shared" si="4"/>
        <v>0</v>
      </c>
      <c r="I270" s="12"/>
    </row>
    <row r="271" spans="1:9" ht="12.4" hidden="1" customHeight="1">
      <c r="A271" s="11"/>
      <c r="B271" s="1"/>
      <c r="C271" s="34"/>
      <c r="D271" s="171"/>
      <c r="E271" s="172"/>
      <c r="F271" s="39">
        <f>VLOOKUP(C271,'[2]Acha Air Sales Price List'!$B$1:$D$65536,3,FALSE)</f>
        <v>0</v>
      </c>
      <c r="G271" s="19">
        <f>ROUND(IF(ISBLANK(C271),0,VLOOKUP(C271,'[2]Acha Air Sales Price List'!$B$1:$X$65536,12,FALSE)*$L$14),2)</f>
        <v>0</v>
      </c>
      <c r="H271" s="20">
        <f t="shared" si="4"/>
        <v>0</v>
      </c>
      <c r="I271" s="12"/>
    </row>
    <row r="272" spans="1:9" ht="12.4" hidden="1" customHeight="1">
      <c r="A272" s="11"/>
      <c r="B272" s="1"/>
      <c r="C272" s="34"/>
      <c r="D272" s="171"/>
      <c r="E272" s="172"/>
      <c r="F272" s="39">
        <f>VLOOKUP(C272,'[2]Acha Air Sales Price List'!$B$1:$D$65536,3,FALSE)</f>
        <v>0</v>
      </c>
      <c r="G272" s="19">
        <f>ROUND(IF(ISBLANK(C272),0,VLOOKUP(C272,'[2]Acha Air Sales Price List'!$B$1:$X$65536,12,FALSE)*$L$14),2)</f>
        <v>0</v>
      </c>
      <c r="H272" s="20">
        <f t="shared" si="4"/>
        <v>0</v>
      </c>
      <c r="I272" s="12"/>
    </row>
    <row r="273" spans="1:9" ht="12.4" hidden="1" customHeight="1">
      <c r="A273" s="11"/>
      <c r="B273" s="1"/>
      <c r="C273" s="34"/>
      <c r="D273" s="171"/>
      <c r="E273" s="172"/>
      <c r="F273" s="39">
        <f>VLOOKUP(C273,'[2]Acha Air Sales Price List'!$B$1:$D$65536,3,FALSE)</f>
        <v>0</v>
      </c>
      <c r="G273" s="19">
        <f>ROUND(IF(ISBLANK(C273),0,VLOOKUP(C273,'[2]Acha Air Sales Price List'!$B$1:$X$65536,12,FALSE)*$L$14),2)</f>
        <v>0</v>
      </c>
      <c r="H273" s="20">
        <f t="shared" si="4"/>
        <v>0</v>
      </c>
      <c r="I273" s="12"/>
    </row>
    <row r="274" spans="1:9" ht="12.4" hidden="1" customHeight="1">
      <c r="A274" s="11"/>
      <c r="B274" s="1"/>
      <c r="C274" s="34"/>
      <c r="D274" s="171"/>
      <c r="E274" s="172"/>
      <c r="F274" s="39">
        <f>VLOOKUP(C274,'[2]Acha Air Sales Price List'!$B$1:$D$65536,3,FALSE)</f>
        <v>0</v>
      </c>
      <c r="G274" s="19">
        <f>ROUND(IF(ISBLANK(C274),0,VLOOKUP(C274,'[2]Acha Air Sales Price List'!$B$1:$X$65536,12,FALSE)*$L$14),2)</f>
        <v>0</v>
      </c>
      <c r="H274" s="20">
        <f t="shared" si="4"/>
        <v>0</v>
      </c>
      <c r="I274" s="12"/>
    </row>
    <row r="275" spans="1:9" ht="12.4" hidden="1" customHeight="1">
      <c r="A275" s="11"/>
      <c r="B275" s="1"/>
      <c r="C275" s="34"/>
      <c r="D275" s="171"/>
      <c r="E275" s="172"/>
      <c r="F275" s="39">
        <f>VLOOKUP(C275,'[2]Acha Air Sales Price List'!$B$1:$D$65536,3,FALSE)</f>
        <v>0</v>
      </c>
      <c r="G275" s="19">
        <f>ROUND(IF(ISBLANK(C275),0,VLOOKUP(C275,'[2]Acha Air Sales Price List'!$B$1:$X$65536,12,FALSE)*$L$14),2)</f>
        <v>0</v>
      </c>
      <c r="H275" s="20">
        <f t="shared" si="4"/>
        <v>0</v>
      </c>
      <c r="I275" s="12"/>
    </row>
    <row r="276" spans="1:9" ht="12.4" hidden="1" customHeight="1">
      <c r="A276" s="11"/>
      <c r="B276" s="1"/>
      <c r="C276" s="34"/>
      <c r="D276" s="171"/>
      <c r="E276" s="172"/>
      <c r="F276" s="39">
        <f>VLOOKUP(C276,'[2]Acha Air Sales Price List'!$B$1:$D$65536,3,FALSE)</f>
        <v>0</v>
      </c>
      <c r="G276" s="19">
        <f>ROUND(IF(ISBLANK(C276),0,VLOOKUP(C276,'[2]Acha Air Sales Price List'!$B$1:$X$65536,12,FALSE)*$L$14),2)</f>
        <v>0</v>
      </c>
      <c r="H276" s="20">
        <f t="shared" si="4"/>
        <v>0</v>
      </c>
      <c r="I276" s="12"/>
    </row>
    <row r="277" spans="1:9" ht="12.4" hidden="1" customHeight="1">
      <c r="A277" s="11"/>
      <c r="B277" s="1"/>
      <c r="C277" s="34"/>
      <c r="D277" s="171"/>
      <c r="E277" s="172"/>
      <c r="F277" s="39">
        <f>VLOOKUP(C277,'[2]Acha Air Sales Price List'!$B$1:$D$65536,3,FALSE)</f>
        <v>0</v>
      </c>
      <c r="G277" s="19">
        <f>ROUND(IF(ISBLANK(C277),0,VLOOKUP(C277,'[2]Acha Air Sales Price List'!$B$1:$X$65536,12,FALSE)*$L$14),2)</f>
        <v>0</v>
      </c>
      <c r="H277" s="20">
        <f t="shared" si="4"/>
        <v>0</v>
      </c>
      <c r="I277" s="12"/>
    </row>
    <row r="278" spans="1:9" ht="12.4" hidden="1" customHeight="1">
      <c r="A278" s="11"/>
      <c r="B278" s="1"/>
      <c r="C278" s="34"/>
      <c r="D278" s="171"/>
      <c r="E278" s="172"/>
      <c r="F278" s="39">
        <f>VLOOKUP(C278,'[2]Acha Air Sales Price List'!$B$1:$D$65536,3,FALSE)</f>
        <v>0</v>
      </c>
      <c r="G278" s="19">
        <f>ROUND(IF(ISBLANK(C278),0,VLOOKUP(C278,'[2]Acha Air Sales Price List'!$B$1:$X$65536,12,FALSE)*$L$14),2)</f>
        <v>0</v>
      </c>
      <c r="H278" s="20">
        <f t="shared" si="4"/>
        <v>0</v>
      </c>
      <c r="I278" s="12"/>
    </row>
    <row r="279" spans="1:9" ht="12.4" hidden="1" customHeight="1">
      <c r="A279" s="11"/>
      <c r="B279" s="1"/>
      <c r="C279" s="34"/>
      <c r="D279" s="171"/>
      <c r="E279" s="172"/>
      <c r="F279" s="39">
        <f>VLOOKUP(C279,'[2]Acha Air Sales Price List'!$B$1:$D$65536,3,FALSE)</f>
        <v>0</v>
      </c>
      <c r="G279" s="19">
        <f>ROUND(IF(ISBLANK(C279),0,VLOOKUP(C279,'[2]Acha Air Sales Price List'!$B$1:$X$65536,12,FALSE)*$L$14),2)</f>
        <v>0</v>
      </c>
      <c r="H279" s="20">
        <f t="shared" si="4"/>
        <v>0</v>
      </c>
      <c r="I279" s="12"/>
    </row>
    <row r="280" spans="1:9" ht="12.4" hidden="1" customHeight="1">
      <c r="A280" s="11"/>
      <c r="B280" s="1"/>
      <c r="C280" s="34"/>
      <c r="D280" s="171"/>
      <c r="E280" s="172"/>
      <c r="F280" s="39">
        <f>VLOOKUP(C280,'[2]Acha Air Sales Price List'!$B$1:$D$65536,3,FALSE)</f>
        <v>0</v>
      </c>
      <c r="G280" s="19">
        <f>ROUND(IF(ISBLANK(C280),0,VLOOKUP(C280,'[2]Acha Air Sales Price List'!$B$1:$X$65536,12,FALSE)*$L$14),2)</f>
        <v>0</v>
      </c>
      <c r="H280" s="20">
        <f t="shared" si="4"/>
        <v>0</v>
      </c>
      <c r="I280" s="12"/>
    </row>
    <row r="281" spans="1:9" ht="12.4" hidden="1" customHeight="1">
      <c r="A281" s="11"/>
      <c r="B281" s="1"/>
      <c r="C281" s="34"/>
      <c r="D281" s="171"/>
      <c r="E281" s="172"/>
      <c r="F281" s="39">
        <f>VLOOKUP(C281,'[2]Acha Air Sales Price List'!$B$1:$D$65536,3,FALSE)</f>
        <v>0</v>
      </c>
      <c r="G281" s="19">
        <f>ROUND(IF(ISBLANK(C281),0,VLOOKUP(C281,'[2]Acha Air Sales Price List'!$B$1:$X$65536,12,FALSE)*$L$14),2)</f>
        <v>0</v>
      </c>
      <c r="H281" s="20">
        <f t="shared" si="4"/>
        <v>0</v>
      </c>
      <c r="I281" s="12"/>
    </row>
    <row r="282" spans="1:9" ht="12.4" hidden="1" customHeight="1">
      <c r="A282" s="11"/>
      <c r="B282" s="1"/>
      <c r="C282" s="34"/>
      <c r="D282" s="171"/>
      <c r="E282" s="172"/>
      <c r="F282" s="39">
        <f>VLOOKUP(C282,'[2]Acha Air Sales Price List'!$B$1:$D$65536,3,FALSE)</f>
        <v>0</v>
      </c>
      <c r="G282" s="19">
        <f>ROUND(IF(ISBLANK(C282),0,VLOOKUP(C282,'[2]Acha Air Sales Price List'!$B$1:$X$65536,12,FALSE)*$L$14),2)</f>
        <v>0</v>
      </c>
      <c r="H282" s="20">
        <f t="shared" si="4"/>
        <v>0</v>
      </c>
      <c r="I282" s="12"/>
    </row>
    <row r="283" spans="1:9" ht="12.4" hidden="1" customHeight="1">
      <c r="A283" s="11"/>
      <c r="B283" s="1"/>
      <c r="C283" s="34"/>
      <c r="D283" s="171"/>
      <c r="E283" s="172"/>
      <c r="F283" s="39">
        <f>VLOOKUP(C283,'[2]Acha Air Sales Price List'!$B$1:$D$65536,3,FALSE)</f>
        <v>0</v>
      </c>
      <c r="G283" s="19">
        <f>ROUND(IF(ISBLANK(C283),0,VLOOKUP(C283,'[2]Acha Air Sales Price List'!$B$1:$X$65536,12,FALSE)*$L$14),2)</f>
        <v>0</v>
      </c>
      <c r="H283" s="20">
        <f t="shared" si="4"/>
        <v>0</v>
      </c>
      <c r="I283" s="12"/>
    </row>
    <row r="284" spans="1:9" ht="12.4" hidden="1" customHeight="1">
      <c r="A284" s="11"/>
      <c r="B284" s="1"/>
      <c r="C284" s="34"/>
      <c r="D284" s="171"/>
      <c r="E284" s="172"/>
      <c r="F284" s="39">
        <f>VLOOKUP(C284,'[2]Acha Air Sales Price List'!$B$1:$D$65536,3,FALSE)</f>
        <v>0</v>
      </c>
      <c r="G284" s="19">
        <f>ROUND(IF(ISBLANK(C284),0,VLOOKUP(C284,'[2]Acha Air Sales Price List'!$B$1:$X$65536,12,FALSE)*$L$14),2)</f>
        <v>0</v>
      </c>
      <c r="H284" s="20">
        <f t="shared" si="4"/>
        <v>0</v>
      </c>
      <c r="I284" s="12"/>
    </row>
    <row r="285" spans="1:9" ht="12.4" hidden="1" customHeight="1">
      <c r="A285" s="11"/>
      <c r="B285" s="1"/>
      <c r="C285" s="34"/>
      <c r="D285" s="171"/>
      <c r="E285" s="172"/>
      <c r="F285" s="39">
        <f>VLOOKUP(C285,'[2]Acha Air Sales Price List'!$B$1:$D$65536,3,FALSE)</f>
        <v>0</v>
      </c>
      <c r="G285" s="19">
        <f>ROUND(IF(ISBLANK(C285),0,VLOOKUP(C285,'[2]Acha Air Sales Price List'!$B$1:$X$65536,12,FALSE)*$L$14),2)</f>
        <v>0</v>
      </c>
      <c r="H285" s="20">
        <f t="shared" si="4"/>
        <v>0</v>
      </c>
      <c r="I285" s="12"/>
    </row>
    <row r="286" spans="1:9" ht="12.4" hidden="1" customHeight="1">
      <c r="A286" s="11"/>
      <c r="B286" s="1"/>
      <c r="C286" s="34"/>
      <c r="D286" s="171"/>
      <c r="E286" s="172"/>
      <c r="F286" s="39">
        <f>VLOOKUP(C286,'[2]Acha Air Sales Price List'!$B$1:$D$65536,3,FALSE)</f>
        <v>0</v>
      </c>
      <c r="G286" s="19">
        <f>ROUND(IF(ISBLANK(C286),0,VLOOKUP(C286,'[2]Acha Air Sales Price List'!$B$1:$X$65536,12,FALSE)*$L$14),2)</f>
        <v>0</v>
      </c>
      <c r="H286" s="20">
        <f t="shared" si="4"/>
        <v>0</v>
      </c>
      <c r="I286" s="12"/>
    </row>
    <row r="287" spans="1:9" ht="12.4" hidden="1" customHeight="1">
      <c r="A287" s="11"/>
      <c r="B287" s="1"/>
      <c r="C287" s="35"/>
      <c r="D287" s="171"/>
      <c r="E287" s="172"/>
      <c r="F287" s="39">
        <f>VLOOKUP(C287,'[2]Acha Air Sales Price List'!$B$1:$D$65536,3,FALSE)</f>
        <v>0</v>
      </c>
      <c r="G287" s="19">
        <f>ROUND(IF(ISBLANK(C287),0,VLOOKUP(C287,'[2]Acha Air Sales Price List'!$B$1:$X$65536,12,FALSE)*$L$14),2)</f>
        <v>0</v>
      </c>
      <c r="H287" s="20">
        <f>ROUND(IF(ISNUMBER(B287), G287*B287, 0),5)</f>
        <v>0</v>
      </c>
      <c r="I287" s="12"/>
    </row>
    <row r="288" spans="1:9" ht="12" hidden="1" customHeight="1">
      <c r="A288" s="11"/>
      <c r="B288" s="1"/>
      <c r="C288" s="34"/>
      <c r="D288" s="171"/>
      <c r="E288" s="172"/>
      <c r="F288" s="39">
        <f>VLOOKUP(C288,'[2]Acha Air Sales Price List'!$B$1:$D$65536,3,FALSE)</f>
        <v>0</v>
      </c>
      <c r="G288" s="19">
        <f>ROUND(IF(ISBLANK(C288),0,VLOOKUP(C288,'[2]Acha Air Sales Price List'!$B$1:$X$65536,12,FALSE)*$L$14),2)</f>
        <v>0</v>
      </c>
      <c r="H288" s="20">
        <f t="shared" ref="H288:H304" si="5">ROUND(IF(ISNUMBER(B288), G288*B288, 0),5)</f>
        <v>0</v>
      </c>
      <c r="I288" s="12"/>
    </row>
    <row r="289" spans="1:9" ht="12.4" hidden="1" customHeight="1">
      <c r="A289" s="11"/>
      <c r="B289" s="1"/>
      <c r="C289" s="34"/>
      <c r="D289" s="171"/>
      <c r="E289" s="172"/>
      <c r="F289" s="39">
        <f>VLOOKUP(C289,'[2]Acha Air Sales Price List'!$B$1:$D$65536,3,FALSE)</f>
        <v>0</v>
      </c>
      <c r="G289" s="19">
        <f>ROUND(IF(ISBLANK(C289),0,VLOOKUP(C289,'[2]Acha Air Sales Price List'!$B$1:$X$65536,12,FALSE)*$L$14),2)</f>
        <v>0</v>
      </c>
      <c r="H289" s="20">
        <f t="shared" si="5"/>
        <v>0</v>
      </c>
      <c r="I289" s="12"/>
    </row>
    <row r="290" spans="1:9" ht="12.4" hidden="1" customHeight="1">
      <c r="A290" s="11"/>
      <c r="B290" s="1"/>
      <c r="C290" s="34"/>
      <c r="D290" s="171"/>
      <c r="E290" s="172"/>
      <c r="F290" s="39">
        <f>VLOOKUP(C290,'[2]Acha Air Sales Price List'!$B$1:$D$65536,3,FALSE)</f>
        <v>0</v>
      </c>
      <c r="G290" s="19">
        <f>ROUND(IF(ISBLANK(C290),0,VLOOKUP(C290,'[2]Acha Air Sales Price List'!$B$1:$X$65536,12,FALSE)*$L$14),2)</f>
        <v>0</v>
      </c>
      <c r="H290" s="20">
        <f t="shared" si="5"/>
        <v>0</v>
      </c>
      <c r="I290" s="12"/>
    </row>
    <row r="291" spans="1:9" ht="12.4" hidden="1" customHeight="1">
      <c r="A291" s="11"/>
      <c r="B291" s="1"/>
      <c r="C291" s="34"/>
      <c r="D291" s="171"/>
      <c r="E291" s="172"/>
      <c r="F291" s="39">
        <f>VLOOKUP(C291,'[2]Acha Air Sales Price List'!$B$1:$D$65536,3,FALSE)</f>
        <v>0</v>
      </c>
      <c r="G291" s="19">
        <f>ROUND(IF(ISBLANK(C291),0,VLOOKUP(C291,'[2]Acha Air Sales Price List'!$B$1:$X$65536,12,FALSE)*$L$14),2)</f>
        <v>0</v>
      </c>
      <c r="H291" s="20">
        <f t="shared" si="5"/>
        <v>0</v>
      </c>
      <c r="I291" s="12"/>
    </row>
    <row r="292" spans="1:9" ht="12.4" hidden="1" customHeight="1">
      <c r="A292" s="11"/>
      <c r="B292" s="1"/>
      <c r="C292" s="34"/>
      <c r="D292" s="171"/>
      <c r="E292" s="172"/>
      <c r="F292" s="39">
        <f>VLOOKUP(C292,'[2]Acha Air Sales Price List'!$B$1:$D$65536,3,FALSE)</f>
        <v>0</v>
      </c>
      <c r="G292" s="19">
        <f>ROUND(IF(ISBLANK(C292),0,VLOOKUP(C292,'[2]Acha Air Sales Price List'!$B$1:$X$65536,12,FALSE)*$L$14),2)</f>
        <v>0</v>
      </c>
      <c r="H292" s="20">
        <f t="shared" si="5"/>
        <v>0</v>
      </c>
      <c r="I292" s="12"/>
    </row>
    <row r="293" spans="1:9" ht="12.4" hidden="1" customHeight="1">
      <c r="A293" s="11"/>
      <c r="B293" s="1"/>
      <c r="C293" s="34"/>
      <c r="D293" s="171"/>
      <c r="E293" s="172"/>
      <c r="F293" s="39">
        <f>VLOOKUP(C293,'[2]Acha Air Sales Price List'!$B$1:$D$65536,3,FALSE)</f>
        <v>0</v>
      </c>
      <c r="G293" s="19">
        <f>ROUND(IF(ISBLANK(C293),0,VLOOKUP(C293,'[2]Acha Air Sales Price List'!$B$1:$X$65536,12,FALSE)*$L$14),2)</f>
        <v>0</v>
      </c>
      <c r="H293" s="20">
        <f t="shared" si="5"/>
        <v>0</v>
      </c>
      <c r="I293" s="12"/>
    </row>
    <row r="294" spans="1:9" ht="12.4" hidden="1" customHeight="1">
      <c r="A294" s="11"/>
      <c r="B294" s="1"/>
      <c r="C294" s="34"/>
      <c r="D294" s="171"/>
      <c r="E294" s="172"/>
      <c r="F294" s="39">
        <f>VLOOKUP(C294,'[2]Acha Air Sales Price List'!$B$1:$D$65536,3,FALSE)</f>
        <v>0</v>
      </c>
      <c r="G294" s="19">
        <f>ROUND(IF(ISBLANK(C294),0,VLOOKUP(C294,'[2]Acha Air Sales Price List'!$B$1:$X$65536,12,FALSE)*$L$14),2)</f>
        <v>0</v>
      </c>
      <c r="H294" s="20">
        <f t="shared" si="5"/>
        <v>0</v>
      </c>
      <c r="I294" s="12"/>
    </row>
    <row r="295" spans="1:9" ht="12.4" hidden="1" customHeight="1">
      <c r="A295" s="11"/>
      <c r="B295" s="1"/>
      <c r="C295" s="34"/>
      <c r="D295" s="171"/>
      <c r="E295" s="172"/>
      <c r="F295" s="39">
        <f>VLOOKUP(C295,'[2]Acha Air Sales Price List'!$B$1:$D$65536,3,FALSE)</f>
        <v>0</v>
      </c>
      <c r="G295" s="19">
        <f>ROUND(IF(ISBLANK(C295),0,VLOOKUP(C295,'[2]Acha Air Sales Price List'!$B$1:$X$65536,12,FALSE)*$L$14),2)</f>
        <v>0</v>
      </c>
      <c r="H295" s="20">
        <f t="shared" si="5"/>
        <v>0</v>
      </c>
      <c r="I295" s="12"/>
    </row>
    <row r="296" spans="1:9" ht="12.4" hidden="1" customHeight="1">
      <c r="A296" s="11"/>
      <c r="B296" s="1"/>
      <c r="C296" s="34"/>
      <c r="D296" s="171"/>
      <c r="E296" s="172"/>
      <c r="F296" s="39">
        <f>VLOOKUP(C296,'[2]Acha Air Sales Price List'!$B$1:$D$65536,3,FALSE)</f>
        <v>0</v>
      </c>
      <c r="G296" s="19">
        <f>ROUND(IF(ISBLANK(C296),0,VLOOKUP(C296,'[2]Acha Air Sales Price List'!$B$1:$X$65536,12,FALSE)*$L$14),2)</f>
        <v>0</v>
      </c>
      <c r="H296" s="20">
        <f t="shared" si="5"/>
        <v>0</v>
      </c>
      <c r="I296" s="12"/>
    </row>
    <row r="297" spans="1:9" ht="12.4" hidden="1" customHeight="1">
      <c r="A297" s="11"/>
      <c r="B297" s="1"/>
      <c r="C297" s="34"/>
      <c r="D297" s="171"/>
      <c r="E297" s="172"/>
      <c r="F297" s="39">
        <f>VLOOKUP(C297,'[2]Acha Air Sales Price List'!$B$1:$D$65536,3,FALSE)</f>
        <v>0</v>
      </c>
      <c r="G297" s="19">
        <f>ROUND(IF(ISBLANK(C297),0,VLOOKUP(C297,'[2]Acha Air Sales Price List'!$B$1:$X$65536,12,FALSE)*$L$14),2)</f>
        <v>0</v>
      </c>
      <c r="H297" s="20">
        <f t="shared" si="5"/>
        <v>0</v>
      </c>
      <c r="I297" s="12"/>
    </row>
    <row r="298" spans="1:9" ht="12.4" hidden="1" customHeight="1">
      <c r="A298" s="11"/>
      <c r="B298" s="1"/>
      <c r="C298" s="34"/>
      <c r="D298" s="171"/>
      <c r="E298" s="172"/>
      <c r="F298" s="39">
        <f>VLOOKUP(C298,'[2]Acha Air Sales Price List'!$B$1:$D$65536,3,FALSE)</f>
        <v>0</v>
      </c>
      <c r="G298" s="19">
        <f>ROUND(IF(ISBLANK(C298),0,VLOOKUP(C298,'[2]Acha Air Sales Price List'!$B$1:$X$65536,12,FALSE)*$L$14),2)</f>
        <v>0</v>
      </c>
      <c r="H298" s="20">
        <f t="shared" si="5"/>
        <v>0</v>
      </c>
      <c r="I298" s="12"/>
    </row>
    <row r="299" spans="1:9" ht="12.4" hidden="1" customHeight="1">
      <c r="A299" s="11"/>
      <c r="B299" s="1"/>
      <c r="C299" s="34"/>
      <c r="D299" s="171"/>
      <c r="E299" s="172"/>
      <c r="F299" s="39">
        <f>VLOOKUP(C299,'[2]Acha Air Sales Price List'!$B$1:$D$65536,3,FALSE)</f>
        <v>0</v>
      </c>
      <c r="G299" s="19">
        <f>ROUND(IF(ISBLANK(C299),0,VLOOKUP(C299,'[2]Acha Air Sales Price List'!$B$1:$X$65536,12,FALSE)*$L$14),2)</f>
        <v>0</v>
      </c>
      <c r="H299" s="20">
        <f t="shared" si="5"/>
        <v>0</v>
      </c>
      <c r="I299" s="12"/>
    </row>
    <row r="300" spans="1:9" ht="12.4" hidden="1" customHeight="1">
      <c r="A300" s="11"/>
      <c r="B300" s="1"/>
      <c r="C300" s="34"/>
      <c r="D300" s="171"/>
      <c r="E300" s="172"/>
      <c r="F300" s="39">
        <f>VLOOKUP(C300,'[2]Acha Air Sales Price List'!$B$1:$D$65536,3,FALSE)</f>
        <v>0</v>
      </c>
      <c r="G300" s="19">
        <f>ROUND(IF(ISBLANK(C300),0,VLOOKUP(C300,'[2]Acha Air Sales Price List'!$B$1:$X$65536,12,FALSE)*$L$14),2)</f>
        <v>0</v>
      </c>
      <c r="H300" s="20">
        <f t="shared" si="5"/>
        <v>0</v>
      </c>
      <c r="I300" s="12"/>
    </row>
    <row r="301" spans="1:9" ht="12.4" hidden="1" customHeight="1">
      <c r="A301" s="11"/>
      <c r="B301" s="1"/>
      <c r="C301" s="34"/>
      <c r="D301" s="171"/>
      <c r="E301" s="172"/>
      <c r="F301" s="39">
        <f>VLOOKUP(C301,'[2]Acha Air Sales Price List'!$B$1:$D$65536,3,FALSE)</f>
        <v>0</v>
      </c>
      <c r="G301" s="19">
        <f>ROUND(IF(ISBLANK(C301),0,VLOOKUP(C301,'[2]Acha Air Sales Price List'!$B$1:$X$65536,12,FALSE)*$L$14),2)</f>
        <v>0</v>
      </c>
      <c r="H301" s="20">
        <f t="shared" si="5"/>
        <v>0</v>
      </c>
      <c r="I301" s="12"/>
    </row>
    <row r="302" spans="1:9" ht="12.4" hidden="1" customHeight="1">
      <c r="A302" s="11"/>
      <c r="B302" s="1"/>
      <c r="C302" s="34"/>
      <c r="D302" s="171"/>
      <c r="E302" s="172"/>
      <c r="F302" s="39">
        <f>VLOOKUP(C302,'[2]Acha Air Sales Price List'!$B$1:$D$65536,3,FALSE)</f>
        <v>0</v>
      </c>
      <c r="G302" s="19">
        <f>ROUND(IF(ISBLANK(C302),0,VLOOKUP(C302,'[2]Acha Air Sales Price List'!$B$1:$X$65536,12,FALSE)*$L$14),2)</f>
        <v>0</v>
      </c>
      <c r="H302" s="20">
        <f t="shared" si="5"/>
        <v>0</v>
      </c>
      <c r="I302" s="12"/>
    </row>
    <row r="303" spans="1:9" ht="12.4" hidden="1" customHeight="1">
      <c r="A303" s="11"/>
      <c r="B303" s="1"/>
      <c r="C303" s="35"/>
      <c r="D303" s="171"/>
      <c r="E303" s="172"/>
      <c r="F303" s="39">
        <f>VLOOKUP(C303,'[2]Acha Air Sales Price List'!$B$1:$D$65536,3,FALSE)</f>
        <v>0</v>
      </c>
      <c r="G303" s="19">
        <f>ROUND(IF(ISBLANK(C303),0,VLOOKUP(C303,'[2]Acha Air Sales Price List'!$B$1:$X$65536,12,FALSE)*$L$14),2)</f>
        <v>0</v>
      </c>
      <c r="H303" s="20">
        <f t="shared" si="5"/>
        <v>0</v>
      </c>
      <c r="I303" s="12"/>
    </row>
    <row r="304" spans="1:9" ht="12.4" hidden="1" customHeight="1">
      <c r="A304" s="11"/>
      <c r="B304" s="1"/>
      <c r="C304" s="35"/>
      <c r="D304" s="171"/>
      <c r="E304" s="172"/>
      <c r="F304" s="39">
        <f>VLOOKUP(C304,'[2]Acha Air Sales Price List'!$B$1:$D$65536,3,FALSE)</f>
        <v>0</v>
      </c>
      <c r="G304" s="19">
        <f>ROUND(IF(ISBLANK(C304),0,VLOOKUP(C304,'[2]Acha Air Sales Price List'!$B$1:$X$65536,12,FALSE)*$L$14),2)</f>
        <v>0</v>
      </c>
      <c r="H304" s="20">
        <f t="shared" si="5"/>
        <v>0</v>
      </c>
      <c r="I304" s="12"/>
    </row>
    <row r="305" spans="1:9" ht="12.4" hidden="1" customHeight="1">
      <c r="A305" s="11"/>
      <c r="B305" s="1"/>
      <c r="C305" s="34"/>
      <c r="D305" s="171"/>
      <c r="E305" s="172"/>
      <c r="F305" s="39">
        <f>VLOOKUP(C305,'[2]Acha Air Sales Price List'!$B$1:$D$65536,3,FALSE)</f>
        <v>0</v>
      </c>
      <c r="G305" s="19">
        <f>ROUND(IF(ISBLANK(C305),0,VLOOKUP(C305,'[2]Acha Air Sales Price List'!$B$1:$X$65536,12,FALSE)*$L$14),2)</f>
        <v>0</v>
      </c>
      <c r="H305" s="20">
        <f>ROUND(IF(ISNUMBER(B305), G305*B305, 0),5)</f>
        <v>0</v>
      </c>
      <c r="I305" s="12"/>
    </row>
    <row r="306" spans="1:9" ht="12.4" hidden="1" customHeight="1">
      <c r="A306" s="11"/>
      <c r="B306" s="1"/>
      <c r="C306" s="34"/>
      <c r="D306" s="171"/>
      <c r="E306" s="172"/>
      <c r="F306" s="39">
        <f>VLOOKUP(C306,'[2]Acha Air Sales Price List'!$B$1:$D$65536,3,FALSE)</f>
        <v>0</v>
      </c>
      <c r="G306" s="19">
        <f>ROUND(IF(ISBLANK(C306),0,VLOOKUP(C306,'[2]Acha Air Sales Price List'!$B$1:$X$65536,12,FALSE)*$L$14),2)</f>
        <v>0</v>
      </c>
      <c r="H306" s="20">
        <f t="shared" ref="H306:H343" si="6">ROUND(IF(ISNUMBER(B306), G306*B306, 0),5)</f>
        <v>0</v>
      </c>
      <c r="I306" s="12"/>
    </row>
    <row r="307" spans="1:9" ht="12.4" hidden="1" customHeight="1">
      <c r="A307" s="11"/>
      <c r="B307" s="1"/>
      <c r="C307" s="34"/>
      <c r="D307" s="171"/>
      <c r="E307" s="172"/>
      <c r="F307" s="39">
        <f>VLOOKUP(C307,'[2]Acha Air Sales Price List'!$B$1:$D$65536,3,FALSE)</f>
        <v>0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4"/>
      <c r="D308" s="171"/>
      <c r="E308" s="172"/>
      <c r="F308" s="39">
        <f>VLOOKUP(C308,'[2]Acha Air Sales Price List'!$B$1:$D$65536,3,FALSE)</f>
        <v>0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4"/>
      <c r="D309" s="171"/>
      <c r="E309" s="172"/>
      <c r="F309" s="39">
        <f>VLOOKUP(C309,'[2]Acha Air Sales Price List'!$B$1:$D$65536,3,FALSE)</f>
        <v>0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4"/>
      <c r="D310" s="171"/>
      <c r="E310" s="172"/>
      <c r="F310" s="39">
        <f>VLOOKUP(C310,'[2]Acha Air Sales Price List'!$B$1:$D$65536,3,FALSE)</f>
        <v>0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4"/>
      <c r="D311" s="171"/>
      <c r="E311" s="172"/>
      <c r="F311" s="39">
        <f>VLOOKUP(C311,'[2]Acha Air Sales Price List'!$B$1:$D$65536,3,FALSE)</f>
        <v>0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4"/>
      <c r="D312" s="171"/>
      <c r="E312" s="172"/>
      <c r="F312" s="39">
        <f>VLOOKUP(C312,'[2]Acha Air Sales Price List'!$B$1:$D$65536,3,FALSE)</f>
        <v>0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4"/>
      <c r="D313" s="171"/>
      <c r="E313" s="172"/>
      <c r="F313" s="39">
        <f>VLOOKUP(C313,'[2]Acha Air Sales Price List'!$B$1:$D$65536,3,FALSE)</f>
        <v>0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4"/>
      <c r="D314" s="171"/>
      <c r="E314" s="172"/>
      <c r="F314" s="39">
        <f>VLOOKUP(C314,'[2]Acha Air Sales Price List'!$B$1:$D$65536,3,FALSE)</f>
        <v>0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4"/>
      <c r="D315" s="171"/>
      <c r="E315" s="172"/>
      <c r="F315" s="39">
        <f>VLOOKUP(C315,'[2]Acha Air Sales Price List'!$B$1:$D$65536,3,FALSE)</f>
        <v>0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5"/>
      <c r="D316" s="171"/>
      <c r="E316" s="172"/>
      <c r="F316" s="39">
        <f>VLOOKUP(C316,'[2]Acha Air Sales Price List'!$B$1:$D$65536,3,FALSE)</f>
        <v>0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" hidden="1" customHeight="1">
      <c r="A317" s="11"/>
      <c r="B317" s="1"/>
      <c r="C317" s="34"/>
      <c r="D317" s="171"/>
      <c r="E317" s="172"/>
      <c r="F317" s="39">
        <f>VLOOKUP(C317,'[2]Acha Air Sales Price List'!$B$1:$D$65536,3,FALSE)</f>
        <v>0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4"/>
      <c r="D318" s="171"/>
      <c r="E318" s="172"/>
      <c r="F318" s="39">
        <f>VLOOKUP(C318,'[2]Acha Air Sales Price List'!$B$1:$D$65536,3,FALSE)</f>
        <v>0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4"/>
      <c r="D319" s="171"/>
      <c r="E319" s="172"/>
      <c r="F319" s="39">
        <f>VLOOKUP(C319,'[2]Acha Air Sales Price List'!$B$1:$D$65536,3,FALSE)</f>
        <v>0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4"/>
      <c r="D320" s="171"/>
      <c r="E320" s="172"/>
      <c r="F320" s="39">
        <f>VLOOKUP(C320,'[2]Acha Air Sales Price List'!$B$1:$D$65536,3,FALSE)</f>
        <v>0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4"/>
      <c r="D321" s="171"/>
      <c r="E321" s="172"/>
      <c r="F321" s="39">
        <f>VLOOKUP(C321,'[2]Acha Air Sales Price List'!$B$1:$D$65536,3,FALSE)</f>
        <v>0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4"/>
      <c r="D322" s="171"/>
      <c r="E322" s="172"/>
      <c r="F322" s="39">
        <f>VLOOKUP(C322,'[2]Acha Air Sales Price List'!$B$1:$D$65536,3,FALSE)</f>
        <v>0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4"/>
      <c r="D323" s="171"/>
      <c r="E323" s="172"/>
      <c r="F323" s="39">
        <f>VLOOKUP(C323,'[2]Acha Air Sales Price List'!$B$1:$D$65536,3,FALSE)</f>
        <v>0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4"/>
      <c r="D324" s="171"/>
      <c r="E324" s="172"/>
      <c r="F324" s="39">
        <f>VLOOKUP(C324,'[2]Acha Air Sales Price List'!$B$1:$D$65536,3,FALSE)</f>
        <v>0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4"/>
      <c r="D325" s="171"/>
      <c r="E325" s="172"/>
      <c r="F325" s="39">
        <f>VLOOKUP(C325,'[2]Acha Air Sales Price List'!$B$1:$D$65536,3,FALSE)</f>
        <v>0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4"/>
      <c r="D326" s="171"/>
      <c r="E326" s="172"/>
      <c r="F326" s="39">
        <f>VLOOKUP(C326,'[2]Acha Air Sales Price List'!$B$1:$D$65536,3,FALSE)</f>
        <v>0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4"/>
      <c r="D327" s="171"/>
      <c r="E327" s="172"/>
      <c r="F327" s="39">
        <f>VLOOKUP(C327,'[2]Acha Air Sales Price List'!$B$1:$D$65536,3,FALSE)</f>
        <v>0</v>
      </c>
      <c r="G327" s="19">
        <f>ROUND(IF(ISBLANK(C327),0,VLOOKUP(C327,'[2]Acha Air Sales Price List'!$B$1:$X$65536,12,FALSE)*$L$14),2)</f>
        <v>0</v>
      </c>
      <c r="H327" s="20">
        <f t="shared" si="6"/>
        <v>0</v>
      </c>
      <c r="I327" s="12"/>
    </row>
    <row r="328" spans="1:9" ht="12.4" hidden="1" customHeight="1">
      <c r="A328" s="11"/>
      <c r="B328" s="1"/>
      <c r="C328" s="34"/>
      <c r="D328" s="171"/>
      <c r="E328" s="172"/>
      <c r="F328" s="39">
        <f>VLOOKUP(C328,'[2]Acha Air Sales Price List'!$B$1:$D$65536,3,FALSE)</f>
        <v>0</v>
      </c>
      <c r="G328" s="19">
        <f>ROUND(IF(ISBLANK(C328),0,VLOOKUP(C328,'[2]Acha Air Sales Price List'!$B$1:$X$65536,12,FALSE)*$L$14),2)</f>
        <v>0</v>
      </c>
      <c r="H328" s="20">
        <f t="shared" si="6"/>
        <v>0</v>
      </c>
      <c r="I328" s="12"/>
    </row>
    <row r="329" spans="1:9" ht="12.4" hidden="1" customHeight="1">
      <c r="A329" s="11"/>
      <c r="B329" s="1"/>
      <c r="C329" s="34"/>
      <c r="D329" s="171"/>
      <c r="E329" s="172"/>
      <c r="F329" s="39">
        <f>VLOOKUP(C329,'[2]Acha Air Sales Price List'!$B$1:$D$65536,3,FALSE)</f>
        <v>0</v>
      </c>
      <c r="G329" s="19">
        <f>ROUND(IF(ISBLANK(C329),0,VLOOKUP(C329,'[2]Acha Air Sales Price List'!$B$1:$X$65536,12,FALSE)*$L$14),2)</f>
        <v>0</v>
      </c>
      <c r="H329" s="20">
        <f t="shared" si="6"/>
        <v>0</v>
      </c>
      <c r="I329" s="12"/>
    </row>
    <row r="330" spans="1:9" ht="12.4" hidden="1" customHeight="1">
      <c r="A330" s="11"/>
      <c r="B330" s="1"/>
      <c r="C330" s="34"/>
      <c r="D330" s="171"/>
      <c r="E330" s="172"/>
      <c r="F330" s="39">
        <f>VLOOKUP(C330,'[2]Acha Air Sales Price List'!$B$1:$D$65536,3,FALSE)</f>
        <v>0</v>
      </c>
      <c r="G330" s="19">
        <f>ROUND(IF(ISBLANK(C330),0,VLOOKUP(C330,'[2]Acha Air Sales Price List'!$B$1:$X$65536,12,FALSE)*$L$14),2)</f>
        <v>0</v>
      </c>
      <c r="H330" s="20">
        <f t="shared" si="6"/>
        <v>0</v>
      </c>
      <c r="I330" s="12"/>
    </row>
    <row r="331" spans="1:9" ht="12.4" hidden="1" customHeight="1">
      <c r="A331" s="11"/>
      <c r="B331" s="1"/>
      <c r="C331" s="34"/>
      <c r="D331" s="171"/>
      <c r="E331" s="172"/>
      <c r="F331" s="39">
        <f>VLOOKUP(C331,'[2]Acha Air Sales Price List'!$B$1:$D$65536,3,FALSE)</f>
        <v>0</v>
      </c>
      <c r="G331" s="19">
        <f>ROUND(IF(ISBLANK(C331),0,VLOOKUP(C331,'[2]Acha Air Sales Price List'!$B$1:$X$65536,12,FALSE)*$L$14),2)</f>
        <v>0</v>
      </c>
      <c r="H331" s="20">
        <f t="shared" si="6"/>
        <v>0</v>
      </c>
      <c r="I331" s="12"/>
    </row>
    <row r="332" spans="1:9" ht="12.4" hidden="1" customHeight="1">
      <c r="A332" s="11"/>
      <c r="B332" s="1"/>
      <c r="C332" s="34"/>
      <c r="D332" s="171"/>
      <c r="E332" s="172"/>
      <c r="F332" s="39">
        <f>VLOOKUP(C332,'[2]Acha Air Sales Price List'!$B$1:$D$65536,3,FALSE)</f>
        <v>0</v>
      </c>
      <c r="G332" s="19">
        <f>ROUND(IF(ISBLANK(C332),0,VLOOKUP(C332,'[2]Acha Air Sales Price List'!$B$1:$X$65536,12,FALSE)*$L$14),2)</f>
        <v>0</v>
      </c>
      <c r="H332" s="20">
        <f t="shared" si="6"/>
        <v>0</v>
      </c>
      <c r="I332" s="12"/>
    </row>
    <row r="333" spans="1:9" ht="12.4" hidden="1" customHeight="1">
      <c r="A333" s="11"/>
      <c r="B333" s="1"/>
      <c r="C333" s="34"/>
      <c r="D333" s="171"/>
      <c r="E333" s="172"/>
      <c r="F333" s="39">
        <f>VLOOKUP(C333,'[2]Acha Air Sales Price List'!$B$1:$D$65536,3,FALSE)</f>
        <v>0</v>
      </c>
      <c r="G333" s="19">
        <f>ROUND(IF(ISBLANK(C333),0,VLOOKUP(C333,'[2]Acha Air Sales Price List'!$B$1:$X$65536,12,FALSE)*$L$14),2)</f>
        <v>0</v>
      </c>
      <c r="H333" s="20">
        <f t="shared" si="6"/>
        <v>0</v>
      </c>
      <c r="I333" s="12"/>
    </row>
    <row r="334" spans="1:9" ht="12.4" hidden="1" customHeight="1">
      <c r="A334" s="11"/>
      <c r="B334" s="1"/>
      <c r="C334" s="34"/>
      <c r="D334" s="171"/>
      <c r="E334" s="172"/>
      <c r="F334" s="39">
        <f>VLOOKUP(C334,'[2]Acha Air Sales Price List'!$B$1:$D$65536,3,FALSE)</f>
        <v>0</v>
      </c>
      <c r="G334" s="19">
        <f>ROUND(IF(ISBLANK(C334),0,VLOOKUP(C334,'[2]Acha Air Sales Price List'!$B$1:$X$65536,12,FALSE)*$L$14),2)</f>
        <v>0</v>
      </c>
      <c r="H334" s="20">
        <f t="shared" si="6"/>
        <v>0</v>
      </c>
      <c r="I334" s="12"/>
    </row>
    <row r="335" spans="1:9" ht="12.4" hidden="1" customHeight="1">
      <c r="A335" s="11"/>
      <c r="B335" s="1"/>
      <c r="C335" s="34"/>
      <c r="D335" s="171"/>
      <c r="E335" s="172"/>
      <c r="F335" s="39">
        <f>VLOOKUP(C335,'[2]Acha Air Sales Price List'!$B$1:$D$65536,3,FALSE)</f>
        <v>0</v>
      </c>
      <c r="G335" s="19">
        <f>ROUND(IF(ISBLANK(C335),0,VLOOKUP(C335,'[2]Acha Air Sales Price List'!$B$1:$X$65536,12,FALSE)*$L$14),2)</f>
        <v>0</v>
      </c>
      <c r="H335" s="20">
        <f t="shared" si="6"/>
        <v>0</v>
      </c>
      <c r="I335" s="12"/>
    </row>
    <row r="336" spans="1:9" ht="12.4" hidden="1" customHeight="1">
      <c r="A336" s="11"/>
      <c r="B336" s="1"/>
      <c r="C336" s="34"/>
      <c r="D336" s="171"/>
      <c r="E336" s="172"/>
      <c r="F336" s="39">
        <f>VLOOKUP(C336,'[2]Acha Air Sales Price List'!$B$1:$D$65536,3,FALSE)</f>
        <v>0</v>
      </c>
      <c r="G336" s="19">
        <f>ROUND(IF(ISBLANK(C336),0,VLOOKUP(C336,'[2]Acha Air Sales Price List'!$B$1:$X$65536,12,FALSE)*$L$14),2)</f>
        <v>0</v>
      </c>
      <c r="H336" s="20">
        <f t="shared" si="6"/>
        <v>0</v>
      </c>
      <c r="I336" s="12"/>
    </row>
    <row r="337" spans="1:9" ht="12.4" hidden="1" customHeight="1">
      <c r="A337" s="11"/>
      <c r="B337" s="1"/>
      <c r="C337" s="34"/>
      <c r="D337" s="171"/>
      <c r="E337" s="172"/>
      <c r="F337" s="39">
        <f>VLOOKUP(C337,'[2]Acha Air Sales Price List'!$B$1:$D$65536,3,FALSE)</f>
        <v>0</v>
      </c>
      <c r="G337" s="19">
        <f>ROUND(IF(ISBLANK(C337),0,VLOOKUP(C337,'[2]Acha Air Sales Price List'!$B$1:$X$65536,12,FALSE)*$L$14),2)</f>
        <v>0</v>
      </c>
      <c r="H337" s="20">
        <f t="shared" si="6"/>
        <v>0</v>
      </c>
      <c r="I337" s="12"/>
    </row>
    <row r="338" spans="1:9" ht="12.4" hidden="1" customHeight="1">
      <c r="A338" s="11"/>
      <c r="B338" s="1"/>
      <c r="C338" s="34"/>
      <c r="D338" s="171"/>
      <c r="E338" s="172"/>
      <c r="F338" s="39">
        <f>VLOOKUP(C338,'[2]Acha Air Sales Price List'!$B$1:$D$65536,3,FALSE)</f>
        <v>0</v>
      </c>
      <c r="G338" s="19">
        <f>ROUND(IF(ISBLANK(C338),0,VLOOKUP(C338,'[2]Acha Air Sales Price List'!$B$1:$X$65536,12,FALSE)*$L$14),2)</f>
        <v>0</v>
      </c>
      <c r="H338" s="20">
        <f t="shared" si="6"/>
        <v>0</v>
      </c>
      <c r="I338" s="12"/>
    </row>
    <row r="339" spans="1:9" ht="12.4" hidden="1" customHeight="1">
      <c r="A339" s="11"/>
      <c r="B339" s="1"/>
      <c r="C339" s="34"/>
      <c r="D339" s="171"/>
      <c r="E339" s="172"/>
      <c r="F339" s="39">
        <f>VLOOKUP(C339,'[2]Acha Air Sales Price List'!$B$1:$D$65536,3,FALSE)</f>
        <v>0</v>
      </c>
      <c r="G339" s="19">
        <f>ROUND(IF(ISBLANK(C339),0,VLOOKUP(C339,'[2]Acha Air Sales Price List'!$B$1:$X$65536,12,FALSE)*$L$14),2)</f>
        <v>0</v>
      </c>
      <c r="H339" s="20">
        <f t="shared" si="6"/>
        <v>0</v>
      </c>
      <c r="I339" s="12"/>
    </row>
    <row r="340" spans="1:9" ht="12.4" hidden="1" customHeight="1">
      <c r="A340" s="11"/>
      <c r="B340" s="1"/>
      <c r="C340" s="34"/>
      <c r="D340" s="171"/>
      <c r="E340" s="172"/>
      <c r="F340" s="39">
        <f>VLOOKUP(C340,'[2]Acha Air Sales Price List'!$B$1:$D$65536,3,FALSE)</f>
        <v>0</v>
      </c>
      <c r="G340" s="19">
        <f>ROUND(IF(ISBLANK(C340),0,VLOOKUP(C340,'[2]Acha Air Sales Price List'!$B$1:$X$65536,12,FALSE)*$L$14),2)</f>
        <v>0</v>
      </c>
      <c r="H340" s="20">
        <f t="shared" si="6"/>
        <v>0</v>
      </c>
      <c r="I340" s="12"/>
    </row>
    <row r="341" spans="1:9" ht="12.4" hidden="1" customHeight="1">
      <c r="A341" s="11"/>
      <c r="B341" s="1"/>
      <c r="C341" s="34"/>
      <c r="D341" s="171"/>
      <c r="E341" s="172"/>
      <c r="F341" s="39">
        <f>VLOOKUP(C341,'[2]Acha Air Sales Price List'!$B$1:$D$65536,3,FALSE)</f>
        <v>0</v>
      </c>
      <c r="G341" s="19">
        <f>ROUND(IF(ISBLANK(C341),0,VLOOKUP(C341,'[2]Acha Air Sales Price List'!$B$1:$X$65536,12,FALSE)*$L$14),2)</f>
        <v>0</v>
      </c>
      <c r="H341" s="20">
        <f t="shared" si="6"/>
        <v>0</v>
      </c>
      <c r="I341" s="12"/>
    </row>
    <row r="342" spans="1:9" ht="12.4" hidden="1" customHeight="1">
      <c r="A342" s="11"/>
      <c r="B342" s="1"/>
      <c r="C342" s="34"/>
      <c r="D342" s="171"/>
      <c r="E342" s="172"/>
      <c r="F342" s="39">
        <f>VLOOKUP(C342,'[2]Acha Air Sales Price List'!$B$1:$D$65536,3,FALSE)</f>
        <v>0</v>
      </c>
      <c r="G342" s="19">
        <f>ROUND(IF(ISBLANK(C342),0,VLOOKUP(C342,'[2]Acha Air Sales Price List'!$B$1:$X$65536,12,FALSE)*$L$14),2)</f>
        <v>0</v>
      </c>
      <c r="H342" s="20">
        <f t="shared" si="6"/>
        <v>0</v>
      </c>
      <c r="I342" s="12"/>
    </row>
    <row r="343" spans="1:9" ht="12.4" hidden="1" customHeight="1">
      <c r="A343" s="11"/>
      <c r="B343" s="1"/>
      <c r="C343" s="34"/>
      <c r="D343" s="171"/>
      <c r="E343" s="172"/>
      <c r="F343" s="39">
        <f>VLOOKUP(C343,'[2]Acha Air Sales Price List'!$B$1:$D$65536,3,FALSE)</f>
        <v>0</v>
      </c>
      <c r="G343" s="19">
        <f>ROUND(IF(ISBLANK(C343),0,VLOOKUP(C343,'[2]Acha Air Sales Price List'!$B$1:$X$65536,12,FALSE)*$L$14),2)</f>
        <v>0</v>
      </c>
      <c r="H343" s="20">
        <f t="shared" si="6"/>
        <v>0</v>
      </c>
      <c r="I343" s="12"/>
    </row>
    <row r="344" spans="1:9" ht="12.4" hidden="1" customHeight="1">
      <c r="A344" s="11"/>
      <c r="B344" s="1"/>
      <c r="C344" s="35"/>
      <c r="D344" s="171"/>
      <c r="E344" s="172"/>
      <c r="F344" s="39">
        <f>VLOOKUP(C344,'[2]Acha Air Sales Price List'!$B$1:$D$65536,3,FALSE)</f>
        <v>0</v>
      </c>
      <c r="G344" s="19">
        <f>ROUND(IF(ISBLANK(C344),0,VLOOKUP(C344,'[2]Acha Air Sales Price List'!$B$1:$X$65536,12,FALSE)*$L$14),2)</f>
        <v>0</v>
      </c>
      <c r="H344" s="20">
        <f>ROUND(IF(ISNUMBER(B344), G344*B344, 0),5)</f>
        <v>0</v>
      </c>
      <c r="I344" s="12"/>
    </row>
    <row r="345" spans="1:9" ht="12" hidden="1" customHeight="1">
      <c r="A345" s="11"/>
      <c r="B345" s="1"/>
      <c r="C345" s="34"/>
      <c r="D345" s="171"/>
      <c r="E345" s="172"/>
      <c r="F345" s="39">
        <f>VLOOKUP(C345,'[2]Acha Air Sales Price List'!$B$1:$D$65536,3,FALSE)</f>
        <v>0</v>
      </c>
      <c r="G345" s="19">
        <f>ROUND(IF(ISBLANK(C345),0,VLOOKUP(C345,'[2]Acha Air Sales Price List'!$B$1:$X$65536,12,FALSE)*$L$14),2)</f>
        <v>0</v>
      </c>
      <c r="H345" s="20">
        <f t="shared" ref="H345:H395" si="7">ROUND(IF(ISNUMBER(B345), G345*B345, 0),5)</f>
        <v>0</v>
      </c>
      <c r="I345" s="12"/>
    </row>
    <row r="346" spans="1:9" ht="12.4" hidden="1" customHeight="1">
      <c r="A346" s="11"/>
      <c r="B346" s="1"/>
      <c r="C346" s="34"/>
      <c r="D346" s="171"/>
      <c r="E346" s="172"/>
      <c r="F346" s="39">
        <f>VLOOKUP(C346,'[2]Acha Air Sales Price List'!$B$1:$D$65536,3,FALSE)</f>
        <v>0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4"/>
      <c r="D347" s="171"/>
      <c r="E347" s="172"/>
      <c r="F347" s="39">
        <f>VLOOKUP(C347,'[2]Acha Air Sales Price List'!$B$1:$D$65536,3,FALSE)</f>
        <v>0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4"/>
      <c r="D348" s="171"/>
      <c r="E348" s="172"/>
      <c r="F348" s="39">
        <f>VLOOKUP(C348,'[2]Acha Air Sales Price List'!$B$1:$D$65536,3,FALSE)</f>
        <v>0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4"/>
      <c r="D349" s="171"/>
      <c r="E349" s="172"/>
      <c r="F349" s="39">
        <f>VLOOKUP(C349,'[2]Acha Air Sales Price List'!$B$1:$D$65536,3,FALSE)</f>
        <v>0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4"/>
      <c r="D350" s="171"/>
      <c r="E350" s="172"/>
      <c r="F350" s="39">
        <f>VLOOKUP(C350,'[2]Acha Air Sales Price List'!$B$1:$D$65536,3,FALSE)</f>
        <v>0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4"/>
      <c r="D351" s="171"/>
      <c r="E351" s="172"/>
      <c r="F351" s="39">
        <f>VLOOKUP(C351,'[2]Acha Air Sales Price List'!$B$1:$D$65536,3,FALSE)</f>
        <v>0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4"/>
      <c r="D352" s="171"/>
      <c r="E352" s="172"/>
      <c r="F352" s="39">
        <f>VLOOKUP(C352,'[2]Acha Air Sales Price List'!$B$1:$D$65536,3,FALSE)</f>
        <v>0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4"/>
      <c r="D353" s="171"/>
      <c r="E353" s="172"/>
      <c r="F353" s="39">
        <f>VLOOKUP(C353,'[2]Acha Air Sales Price List'!$B$1:$D$65536,3,FALSE)</f>
        <v>0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4"/>
      <c r="D354" s="171"/>
      <c r="E354" s="172"/>
      <c r="F354" s="39">
        <f>VLOOKUP(C354,'[2]Acha Air Sales Price List'!$B$1:$D$65536,3,FALSE)</f>
        <v>0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4"/>
      <c r="D355" s="171"/>
      <c r="E355" s="172"/>
      <c r="F355" s="39">
        <f>VLOOKUP(C355,'[2]Acha Air Sales Price List'!$B$1:$D$65536,3,FALSE)</f>
        <v>0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4"/>
      <c r="D356" s="171"/>
      <c r="E356" s="172"/>
      <c r="F356" s="39">
        <f>VLOOKUP(C356,'[2]Acha Air Sales Price List'!$B$1:$D$65536,3,FALSE)</f>
        <v>0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4"/>
      <c r="D357" s="171"/>
      <c r="E357" s="172"/>
      <c r="F357" s="39">
        <f>VLOOKUP(C357,'[2]Acha Air Sales Price List'!$B$1:$D$65536,3,FALSE)</f>
        <v>0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4"/>
      <c r="D358" s="171"/>
      <c r="E358" s="172"/>
      <c r="F358" s="39">
        <f>VLOOKUP(C358,'[2]Acha Air Sales Price List'!$B$1:$D$65536,3,FALSE)</f>
        <v>0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4"/>
      <c r="D359" s="171"/>
      <c r="E359" s="172"/>
      <c r="F359" s="39">
        <f>VLOOKUP(C359,'[2]Acha Air Sales Price List'!$B$1:$D$65536,3,FALSE)</f>
        <v>0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4"/>
      <c r="D360" s="171"/>
      <c r="E360" s="172"/>
      <c r="F360" s="39">
        <f>VLOOKUP(C360,'[2]Acha Air Sales Price List'!$B$1:$D$65536,3,FALSE)</f>
        <v>0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4"/>
      <c r="D361" s="171"/>
      <c r="E361" s="172"/>
      <c r="F361" s="39">
        <f>VLOOKUP(C361,'[2]Acha Air Sales Price List'!$B$1:$D$65536,3,FALSE)</f>
        <v>0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4"/>
      <c r="D362" s="171"/>
      <c r="E362" s="172"/>
      <c r="F362" s="39">
        <f>VLOOKUP(C362,'[2]Acha Air Sales Price List'!$B$1:$D$65536,3,FALSE)</f>
        <v>0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4"/>
      <c r="D363" s="171"/>
      <c r="E363" s="172"/>
      <c r="F363" s="39">
        <f>VLOOKUP(C363,'[2]Acha Air Sales Price List'!$B$1:$D$65536,3,FALSE)</f>
        <v>0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4"/>
      <c r="D364" s="171"/>
      <c r="E364" s="172"/>
      <c r="F364" s="39">
        <f>VLOOKUP(C364,'[2]Acha Air Sales Price List'!$B$1:$D$65536,3,FALSE)</f>
        <v>0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4"/>
      <c r="D365" s="171"/>
      <c r="E365" s="172"/>
      <c r="F365" s="39">
        <f>VLOOKUP(C365,'[2]Acha Air Sales Price List'!$B$1:$D$65536,3,FALSE)</f>
        <v>0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4"/>
      <c r="D366" s="171"/>
      <c r="E366" s="172"/>
      <c r="F366" s="39">
        <f>VLOOKUP(C366,'[2]Acha Air Sales Price List'!$B$1:$D$65536,3,FALSE)</f>
        <v>0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4"/>
      <c r="D367" s="171"/>
      <c r="E367" s="172"/>
      <c r="F367" s="39">
        <f>VLOOKUP(C367,'[2]Acha Air Sales Price List'!$B$1:$D$65536,3,FALSE)</f>
        <v>0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5"/>
      <c r="D368" s="171"/>
      <c r="E368" s="172"/>
      <c r="F368" s="39">
        <f>VLOOKUP(C368,'[2]Acha Air Sales Price List'!$B$1:$D$65536,3,FALSE)</f>
        <v>0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" hidden="1" customHeight="1">
      <c r="A369" s="11"/>
      <c r="B369" s="1"/>
      <c r="C369" s="34"/>
      <c r="D369" s="171"/>
      <c r="E369" s="172"/>
      <c r="F369" s="39">
        <f>VLOOKUP(C369,'[2]Acha Air Sales Price List'!$B$1:$D$65536,3,FALSE)</f>
        <v>0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4"/>
      <c r="D370" s="171"/>
      <c r="E370" s="172"/>
      <c r="F370" s="39">
        <f>VLOOKUP(C370,'[2]Acha Air Sales Price List'!$B$1:$D$65536,3,FALSE)</f>
        <v>0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4"/>
      <c r="D371" s="171"/>
      <c r="E371" s="172"/>
      <c r="F371" s="39">
        <f>VLOOKUP(C371,'[2]Acha Air Sales Price List'!$B$1:$D$65536,3,FALSE)</f>
        <v>0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4"/>
      <c r="D372" s="171"/>
      <c r="E372" s="172"/>
      <c r="F372" s="39">
        <f>VLOOKUP(C372,'[2]Acha Air Sales Price List'!$B$1:$D$65536,3,FALSE)</f>
        <v>0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4"/>
      <c r="D373" s="171"/>
      <c r="E373" s="172"/>
      <c r="F373" s="39">
        <f>VLOOKUP(C373,'[2]Acha Air Sales Price List'!$B$1:$D$65536,3,FALSE)</f>
        <v>0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4"/>
      <c r="D374" s="171"/>
      <c r="E374" s="172"/>
      <c r="F374" s="39">
        <f>VLOOKUP(C374,'[2]Acha Air Sales Price List'!$B$1:$D$65536,3,FALSE)</f>
        <v>0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4"/>
      <c r="D375" s="171"/>
      <c r="E375" s="172"/>
      <c r="F375" s="39">
        <f>VLOOKUP(C375,'[2]Acha Air Sales Price List'!$B$1:$D$65536,3,FALSE)</f>
        <v>0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4"/>
      <c r="D376" s="171"/>
      <c r="E376" s="172"/>
      <c r="F376" s="39">
        <f>VLOOKUP(C376,'[2]Acha Air Sales Price List'!$B$1:$D$65536,3,FALSE)</f>
        <v>0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4"/>
      <c r="D377" s="171"/>
      <c r="E377" s="172"/>
      <c r="F377" s="39">
        <f>VLOOKUP(C377,'[2]Acha Air Sales Price List'!$B$1:$D$65536,3,FALSE)</f>
        <v>0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4"/>
      <c r="D378" s="171"/>
      <c r="E378" s="172"/>
      <c r="F378" s="39">
        <f>VLOOKUP(C378,'[2]Acha Air Sales Price List'!$B$1:$D$65536,3,FALSE)</f>
        <v>0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4"/>
      <c r="D379" s="171"/>
      <c r="E379" s="172"/>
      <c r="F379" s="39">
        <f>VLOOKUP(C379,'[2]Acha Air Sales Price List'!$B$1:$D$65536,3,FALSE)</f>
        <v>0</v>
      </c>
      <c r="G379" s="19">
        <f>ROUND(IF(ISBLANK(C379),0,VLOOKUP(C379,'[2]Acha Air Sales Price List'!$B$1:$X$65536,12,FALSE)*$L$14),2)</f>
        <v>0</v>
      </c>
      <c r="H379" s="20">
        <f t="shared" si="7"/>
        <v>0</v>
      </c>
      <c r="I379" s="12"/>
    </row>
    <row r="380" spans="1:9" ht="12.4" hidden="1" customHeight="1">
      <c r="A380" s="11"/>
      <c r="B380" s="1"/>
      <c r="C380" s="34"/>
      <c r="D380" s="171"/>
      <c r="E380" s="172"/>
      <c r="F380" s="39">
        <f>VLOOKUP(C380,'[2]Acha Air Sales Price List'!$B$1:$D$65536,3,FALSE)</f>
        <v>0</v>
      </c>
      <c r="G380" s="19">
        <f>ROUND(IF(ISBLANK(C380),0,VLOOKUP(C380,'[2]Acha Air Sales Price List'!$B$1:$X$65536,12,FALSE)*$L$14),2)</f>
        <v>0</v>
      </c>
      <c r="H380" s="20">
        <f t="shared" si="7"/>
        <v>0</v>
      </c>
      <c r="I380" s="12"/>
    </row>
    <row r="381" spans="1:9" ht="12.4" hidden="1" customHeight="1">
      <c r="A381" s="11"/>
      <c r="B381" s="1"/>
      <c r="C381" s="34"/>
      <c r="D381" s="171"/>
      <c r="E381" s="172"/>
      <c r="F381" s="39">
        <f>VLOOKUP(C381,'[2]Acha Air Sales Price List'!$B$1:$D$65536,3,FALSE)</f>
        <v>0</v>
      </c>
      <c r="G381" s="19">
        <f>ROUND(IF(ISBLANK(C381),0,VLOOKUP(C381,'[2]Acha Air Sales Price List'!$B$1:$X$65536,12,FALSE)*$L$14),2)</f>
        <v>0</v>
      </c>
      <c r="H381" s="20">
        <f t="shared" si="7"/>
        <v>0</v>
      </c>
      <c r="I381" s="12"/>
    </row>
    <row r="382" spans="1:9" ht="12.4" hidden="1" customHeight="1">
      <c r="A382" s="11"/>
      <c r="B382" s="1"/>
      <c r="C382" s="34"/>
      <c r="D382" s="171"/>
      <c r="E382" s="172"/>
      <c r="F382" s="39">
        <f>VLOOKUP(C382,'[2]Acha Air Sales Price List'!$B$1:$D$65536,3,FALSE)</f>
        <v>0</v>
      </c>
      <c r="G382" s="19">
        <f>ROUND(IF(ISBLANK(C382),0,VLOOKUP(C382,'[2]Acha Air Sales Price List'!$B$1:$X$65536,12,FALSE)*$L$14),2)</f>
        <v>0</v>
      </c>
      <c r="H382" s="20">
        <f t="shared" si="7"/>
        <v>0</v>
      </c>
      <c r="I382" s="12"/>
    </row>
    <row r="383" spans="1:9" ht="12.4" hidden="1" customHeight="1">
      <c r="A383" s="11"/>
      <c r="B383" s="1"/>
      <c r="C383" s="34"/>
      <c r="D383" s="171"/>
      <c r="E383" s="172"/>
      <c r="F383" s="39">
        <f>VLOOKUP(C383,'[2]Acha Air Sales Price List'!$B$1:$D$65536,3,FALSE)</f>
        <v>0</v>
      </c>
      <c r="G383" s="19">
        <f>ROUND(IF(ISBLANK(C383),0,VLOOKUP(C383,'[2]Acha Air Sales Price List'!$B$1:$X$65536,12,FALSE)*$L$14),2)</f>
        <v>0</v>
      </c>
      <c r="H383" s="20">
        <f t="shared" si="7"/>
        <v>0</v>
      </c>
      <c r="I383" s="12"/>
    </row>
    <row r="384" spans="1:9" ht="12.4" hidden="1" customHeight="1">
      <c r="A384" s="11"/>
      <c r="B384" s="1"/>
      <c r="C384" s="34"/>
      <c r="D384" s="171"/>
      <c r="E384" s="172"/>
      <c r="F384" s="39">
        <f>VLOOKUP(C384,'[2]Acha Air Sales Price List'!$B$1:$D$65536,3,FALSE)</f>
        <v>0</v>
      </c>
      <c r="G384" s="19">
        <f>ROUND(IF(ISBLANK(C384),0,VLOOKUP(C384,'[2]Acha Air Sales Price List'!$B$1:$X$65536,12,FALSE)*$L$14),2)</f>
        <v>0</v>
      </c>
      <c r="H384" s="20">
        <f t="shared" si="7"/>
        <v>0</v>
      </c>
      <c r="I384" s="12"/>
    </row>
    <row r="385" spans="1:9" ht="12.4" hidden="1" customHeight="1">
      <c r="A385" s="11"/>
      <c r="B385" s="1"/>
      <c r="C385" s="34"/>
      <c r="D385" s="171"/>
      <c r="E385" s="172"/>
      <c r="F385" s="39">
        <f>VLOOKUP(C385,'[2]Acha Air Sales Price List'!$B$1:$D$65536,3,FALSE)</f>
        <v>0</v>
      </c>
      <c r="G385" s="19">
        <f>ROUND(IF(ISBLANK(C385),0,VLOOKUP(C385,'[2]Acha Air Sales Price List'!$B$1:$X$65536,12,FALSE)*$L$14),2)</f>
        <v>0</v>
      </c>
      <c r="H385" s="20">
        <f t="shared" si="7"/>
        <v>0</v>
      </c>
      <c r="I385" s="12"/>
    </row>
    <row r="386" spans="1:9" ht="12.4" hidden="1" customHeight="1">
      <c r="A386" s="11"/>
      <c r="B386" s="1"/>
      <c r="C386" s="34"/>
      <c r="D386" s="171"/>
      <c r="E386" s="172"/>
      <c r="F386" s="39">
        <f>VLOOKUP(C386,'[2]Acha Air Sales Price List'!$B$1:$D$65536,3,FALSE)</f>
        <v>0</v>
      </c>
      <c r="G386" s="19">
        <f>ROUND(IF(ISBLANK(C386),0,VLOOKUP(C386,'[2]Acha Air Sales Price List'!$B$1:$X$65536,12,FALSE)*$L$14),2)</f>
        <v>0</v>
      </c>
      <c r="H386" s="20">
        <f t="shared" si="7"/>
        <v>0</v>
      </c>
      <c r="I386" s="12"/>
    </row>
    <row r="387" spans="1:9" ht="12.4" hidden="1" customHeight="1">
      <c r="A387" s="11"/>
      <c r="B387" s="1"/>
      <c r="C387" s="34"/>
      <c r="D387" s="171"/>
      <c r="E387" s="172"/>
      <c r="F387" s="39">
        <f>VLOOKUP(C387,'[2]Acha Air Sales Price List'!$B$1:$D$65536,3,FALSE)</f>
        <v>0</v>
      </c>
      <c r="G387" s="19">
        <f>ROUND(IF(ISBLANK(C387),0,VLOOKUP(C387,'[2]Acha Air Sales Price List'!$B$1:$X$65536,12,FALSE)*$L$14),2)</f>
        <v>0</v>
      </c>
      <c r="H387" s="20">
        <f t="shared" si="7"/>
        <v>0</v>
      </c>
      <c r="I387" s="12"/>
    </row>
    <row r="388" spans="1:9" ht="12.4" hidden="1" customHeight="1">
      <c r="A388" s="11"/>
      <c r="B388" s="1"/>
      <c r="C388" s="34"/>
      <c r="D388" s="171"/>
      <c r="E388" s="172"/>
      <c r="F388" s="39">
        <f>VLOOKUP(C388,'[2]Acha Air Sales Price List'!$B$1:$D$65536,3,FALSE)</f>
        <v>0</v>
      </c>
      <c r="G388" s="19">
        <f>ROUND(IF(ISBLANK(C388),0,VLOOKUP(C388,'[2]Acha Air Sales Price List'!$B$1:$X$65536,12,FALSE)*$L$14),2)</f>
        <v>0</v>
      </c>
      <c r="H388" s="20">
        <f t="shared" si="7"/>
        <v>0</v>
      </c>
      <c r="I388" s="12"/>
    </row>
    <row r="389" spans="1:9" ht="12.4" hidden="1" customHeight="1">
      <c r="A389" s="11"/>
      <c r="B389" s="1"/>
      <c r="C389" s="34"/>
      <c r="D389" s="171"/>
      <c r="E389" s="172"/>
      <c r="F389" s="39">
        <f>VLOOKUP(C389,'[2]Acha Air Sales Price List'!$B$1:$D$65536,3,FALSE)</f>
        <v>0</v>
      </c>
      <c r="G389" s="19">
        <f>ROUND(IF(ISBLANK(C389),0,VLOOKUP(C389,'[2]Acha Air Sales Price List'!$B$1:$X$65536,12,FALSE)*$L$14),2)</f>
        <v>0</v>
      </c>
      <c r="H389" s="20">
        <f t="shared" si="7"/>
        <v>0</v>
      </c>
      <c r="I389" s="12"/>
    </row>
    <row r="390" spans="1:9" ht="12.4" hidden="1" customHeight="1">
      <c r="A390" s="11"/>
      <c r="B390" s="1"/>
      <c r="C390" s="34"/>
      <c r="D390" s="171"/>
      <c r="E390" s="172"/>
      <c r="F390" s="39">
        <f>VLOOKUP(C390,'[2]Acha Air Sales Price List'!$B$1:$D$65536,3,FALSE)</f>
        <v>0</v>
      </c>
      <c r="G390" s="19">
        <f>ROUND(IF(ISBLANK(C390),0,VLOOKUP(C390,'[2]Acha Air Sales Price List'!$B$1:$X$65536,12,FALSE)*$L$14),2)</f>
        <v>0</v>
      </c>
      <c r="H390" s="20">
        <f t="shared" si="7"/>
        <v>0</v>
      </c>
      <c r="I390" s="12"/>
    </row>
    <row r="391" spans="1:9" ht="12.4" hidden="1" customHeight="1">
      <c r="A391" s="11"/>
      <c r="B391" s="1"/>
      <c r="C391" s="34"/>
      <c r="D391" s="171"/>
      <c r="E391" s="172"/>
      <c r="F391" s="39">
        <f>VLOOKUP(C391,'[2]Acha Air Sales Price List'!$B$1:$D$65536,3,FALSE)</f>
        <v>0</v>
      </c>
      <c r="G391" s="19">
        <f>ROUND(IF(ISBLANK(C391),0,VLOOKUP(C391,'[2]Acha Air Sales Price List'!$B$1:$X$65536,12,FALSE)*$L$14),2)</f>
        <v>0</v>
      </c>
      <c r="H391" s="20">
        <f t="shared" si="7"/>
        <v>0</v>
      </c>
      <c r="I391" s="12"/>
    </row>
    <row r="392" spans="1:9" ht="12.4" hidden="1" customHeight="1">
      <c r="A392" s="11"/>
      <c r="B392" s="1"/>
      <c r="C392" s="34"/>
      <c r="D392" s="171"/>
      <c r="E392" s="172"/>
      <c r="F392" s="39">
        <f>VLOOKUP(C392,'[2]Acha Air Sales Price List'!$B$1:$D$65536,3,FALSE)</f>
        <v>0</v>
      </c>
      <c r="G392" s="19">
        <f>ROUND(IF(ISBLANK(C392),0,VLOOKUP(C392,'[2]Acha Air Sales Price List'!$B$1:$X$65536,12,FALSE)*$L$14),2)</f>
        <v>0</v>
      </c>
      <c r="H392" s="20">
        <f t="shared" si="7"/>
        <v>0</v>
      </c>
      <c r="I392" s="12"/>
    </row>
    <row r="393" spans="1:9" ht="12.4" hidden="1" customHeight="1">
      <c r="A393" s="11"/>
      <c r="B393" s="1"/>
      <c r="C393" s="34"/>
      <c r="D393" s="171"/>
      <c r="E393" s="172"/>
      <c r="F393" s="39">
        <f>VLOOKUP(C393,'[2]Acha Air Sales Price List'!$B$1:$D$65536,3,FALSE)</f>
        <v>0</v>
      </c>
      <c r="G393" s="19">
        <f>ROUND(IF(ISBLANK(C393),0,VLOOKUP(C393,'[2]Acha Air Sales Price List'!$B$1:$X$65536,12,FALSE)*$L$14),2)</f>
        <v>0</v>
      </c>
      <c r="H393" s="20">
        <f t="shared" si="7"/>
        <v>0</v>
      </c>
      <c r="I393" s="12"/>
    </row>
    <row r="394" spans="1:9" ht="12.4" hidden="1" customHeight="1">
      <c r="A394" s="11"/>
      <c r="B394" s="1"/>
      <c r="C394" s="34"/>
      <c r="D394" s="171"/>
      <c r="E394" s="172"/>
      <c r="F394" s="39">
        <f>VLOOKUP(C394,'[2]Acha Air Sales Price List'!$B$1:$D$65536,3,FALSE)</f>
        <v>0</v>
      </c>
      <c r="G394" s="19">
        <f>ROUND(IF(ISBLANK(C394),0,VLOOKUP(C394,'[2]Acha Air Sales Price List'!$B$1:$X$65536,12,FALSE)*$L$14),2)</f>
        <v>0</v>
      </c>
      <c r="H394" s="20">
        <f t="shared" si="7"/>
        <v>0</v>
      </c>
      <c r="I394" s="12"/>
    </row>
    <row r="395" spans="1:9" ht="12.4" hidden="1" customHeight="1">
      <c r="A395" s="11"/>
      <c r="B395" s="1"/>
      <c r="C395" s="34"/>
      <c r="D395" s="171"/>
      <c r="E395" s="172"/>
      <c r="F395" s="39">
        <f>VLOOKUP(C395,'[2]Acha Air Sales Price List'!$B$1:$D$65536,3,FALSE)</f>
        <v>0</v>
      </c>
      <c r="G395" s="19">
        <f>ROUND(IF(ISBLANK(C395),0,VLOOKUP(C395,'[2]Acha Air Sales Price List'!$B$1:$X$65536,12,FALSE)*$L$14),2)</f>
        <v>0</v>
      </c>
      <c r="H395" s="20">
        <f t="shared" si="7"/>
        <v>0</v>
      </c>
      <c r="I395" s="12"/>
    </row>
    <row r="396" spans="1:9" ht="12.4" hidden="1" customHeight="1">
      <c r="A396" s="11"/>
      <c r="B396" s="1"/>
      <c r="C396" s="35"/>
      <c r="D396" s="171"/>
      <c r="E396" s="172"/>
      <c r="F396" s="39">
        <f>VLOOKUP(C396,'[2]Acha Air Sales Price List'!$B$1:$D$65536,3,FALSE)</f>
        <v>0</v>
      </c>
      <c r="G396" s="19">
        <f>ROUND(IF(ISBLANK(C396),0,VLOOKUP(C396,'[2]Acha Air Sales Price List'!$B$1:$X$65536,12,FALSE)*$L$14),2)</f>
        <v>0</v>
      </c>
      <c r="H396" s="20">
        <f>ROUND(IF(ISNUMBER(B396), G396*B396, 0),5)</f>
        <v>0</v>
      </c>
      <c r="I396" s="12"/>
    </row>
    <row r="397" spans="1:9" ht="12" hidden="1" customHeight="1">
      <c r="A397" s="11"/>
      <c r="B397" s="1"/>
      <c r="C397" s="34"/>
      <c r="D397" s="171"/>
      <c r="E397" s="172"/>
      <c r="F397" s="39">
        <f>VLOOKUP(C397,'[2]Acha Air Sales Price List'!$B$1:$D$65536,3,FALSE)</f>
        <v>0</v>
      </c>
      <c r="G397" s="19">
        <f>ROUND(IF(ISBLANK(C397),0,VLOOKUP(C397,'[2]Acha Air Sales Price List'!$B$1:$X$65536,12,FALSE)*$L$14),2)</f>
        <v>0</v>
      </c>
      <c r="H397" s="20">
        <f t="shared" ref="H397:H451" si="8">ROUND(IF(ISNUMBER(B397), G397*B397, 0),5)</f>
        <v>0</v>
      </c>
      <c r="I397" s="12"/>
    </row>
    <row r="398" spans="1:9" ht="12.4" hidden="1" customHeight="1">
      <c r="A398" s="11"/>
      <c r="B398" s="1"/>
      <c r="C398" s="34"/>
      <c r="D398" s="171"/>
      <c r="E398" s="172"/>
      <c r="F398" s="39">
        <f>VLOOKUP(C398,'[2]Acha Air Sales Price List'!$B$1:$D$65536,3,FALSE)</f>
        <v>0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4"/>
      <c r="D399" s="171"/>
      <c r="E399" s="172"/>
      <c r="F399" s="39">
        <f>VLOOKUP(C399,'[2]Acha Air Sales Price List'!$B$1:$D$65536,3,FALSE)</f>
        <v>0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4"/>
      <c r="D400" s="171"/>
      <c r="E400" s="172"/>
      <c r="F400" s="39">
        <f>VLOOKUP(C400,'[2]Acha Air Sales Price List'!$B$1:$D$65536,3,FALSE)</f>
        <v>0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4"/>
      <c r="D401" s="171"/>
      <c r="E401" s="172"/>
      <c r="F401" s="39">
        <f>VLOOKUP(C401,'[2]Acha Air Sales Price List'!$B$1:$D$65536,3,FALSE)</f>
        <v>0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4"/>
      <c r="D402" s="171"/>
      <c r="E402" s="172"/>
      <c r="F402" s="39">
        <f>VLOOKUP(C402,'[2]Acha Air Sales Price List'!$B$1:$D$65536,3,FALSE)</f>
        <v>0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4"/>
      <c r="D403" s="171"/>
      <c r="E403" s="172"/>
      <c r="F403" s="39">
        <f>VLOOKUP(C403,'[2]Acha Air Sales Price List'!$B$1:$D$65536,3,FALSE)</f>
        <v>0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4"/>
      <c r="D404" s="171"/>
      <c r="E404" s="172"/>
      <c r="F404" s="39">
        <f>VLOOKUP(C404,'[2]Acha Air Sales Price List'!$B$1:$D$65536,3,FALSE)</f>
        <v>0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4"/>
      <c r="D405" s="171"/>
      <c r="E405" s="172"/>
      <c r="F405" s="39">
        <f>VLOOKUP(C405,'[2]Acha Air Sales Price List'!$B$1:$D$65536,3,FALSE)</f>
        <v>0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4"/>
      <c r="D406" s="171"/>
      <c r="E406" s="172"/>
      <c r="F406" s="39">
        <f>VLOOKUP(C406,'[2]Acha Air Sales Price List'!$B$1:$D$65536,3,FALSE)</f>
        <v>0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4"/>
      <c r="D407" s="171"/>
      <c r="E407" s="172"/>
      <c r="F407" s="39">
        <f>VLOOKUP(C407,'[2]Acha Air Sales Price List'!$B$1:$D$65536,3,FALSE)</f>
        <v>0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4"/>
      <c r="D408" s="171"/>
      <c r="E408" s="172"/>
      <c r="F408" s="39">
        <f>VLOOKUP(C408,'[2]Acha Air Sales Price List'!$B$1:$D$65536,3,FALSE)</f>
        <v>0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4"/>
      <c r="D409" s="171"/>
      <c r="E409" s="172"/>
      <c r="F409" s="39">
        <f>VLOOKUP(C409,'[2]Acha Air Sales Price List'!$B$1:$D$65536,3,FALSE)</f>
        <v>0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4"/>
      <c r="D410" s="171"/>
      <c r="E410" s="172"/>
      <c r="F410" s="39">
        <f>VLOOKUP(C410,'[2]Acha Air Sales Price List'!$B$1:$D$65536,3,FALSE)</f>
        <v>0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4"/>
      <c r="D411" s="171"/>
      <c r="E411" s="172"/>
      <c r="F411" s="39">
        <f>VLOOKUP(C411,'[2]Acha Air Sales Price List'!$B$1:$D$65536,3,FALSE)</f>
        <v>0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5"/>
      <c r="D412" s="171"/>
      <c r="E412" s="172"/>
      <c r="F412" s="39">
        <f>VLOOKUP(C412,'[2]Acha Air Sales Price List'!$B$1:$D$65536,3,FALSE)</f>
        <v>0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5"/>
      <c r="D413" s="171"/>
      <c r="E413" s="172"/>
      <c r="F413" s="39">
        <f>VLOOKUP(C413,'[2]Acha Air Sales Price List'!$B$1:$D$65536,3,FALSE)</f>
        <v>0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4"/>
      <c r="D414" s="171"/>
      <c r="E414" s="172"/>
      <c r="F414" s="39">
        <f>VLOOKUP(C414,'[2]Acha Air Sales Price List'!$B$1:$D$65536,3,FALSE)</f>
        <v>0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4"/>
      <c r="D415" s="171"/>
      <c r="E415" s="172"/>
      <c r="F415" s="39">
        <f>VLOOKUP(C415,'[2]Acha Air Sales Price List'!$B$1:$D$65536,3,FALSE)</f>
        <v>0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4"/>
      <c r="D416" s="171"/>
      <c r="E416" s="172"/>
      <c r="F416" s="39">
        <f>VLOOKUP(C416,'[2]Acha Air Sales Price List'!$B$1:$D$65536,3,FALSE)</f>
        <v>0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4"/>
      <c r="D417" s="171"/>
      <c r="E417" s="172"/>
      <c r="F417" s="39">
        <f>VLOOKUP(C417,'[2]Acha Air Sales Price List'!$B$1:$D$65536,3,FALSE)</f>
        <v>0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4"/>
      <c r="D418" s="171"/>
      <c r="E418" s="172"/>
      <c r="F418" s="39">
        <f>VLOOKUP(C418,'[2]Acha Air Sales Price List'!$B$1:$D$65536,3,FALSE)</f>
        <v>0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4"/>
      <c r="D419" s="171"/>
      <c r="E419" s="172"/>
      <c r="F419" s="39">
        <f>VLOOKUP(C419,'[2]Acha Air Sales Price List'!$B$1:$D$65536,3,FALSE)</f>
        <v>0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4"/>
      <c r="D420" s="171"/>
      <c r="E420" s="172"/>
      <c r="F420" s="39">
        <f>VLOOKUP(C420,'[2]Acha Air Sales Price List'!$B$1:$D$65536,3,FALSE)</f>
        <v>0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4"/>
      <c r="D421" s="171"/>
      <c r="E421" s="172"/>
      <c r="F421" s="39">
        <f>VLOOKUP(C421,'[2]Acha Air Sales Price List'!$B$1:$D$65536,3,FALSE)</f>
        <v>0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4"/>
      <c r="D422" s="171"/>
      <c r="E422" s="172"/>
      <c r="F422" s="39">
        <f>VLOOKUP(C422,'[2]Acha Air Sales Price List'!$B$1:$D$65536,3,FALSE)</f>
        <v>0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4"/>
      <c r="D423" s="171"/>
      <c r="E423" s="172"/>
      <c r="F423" s="39">
        <f>VLOOKUP(C423,'[2]Acha Air Sales Price List'!$B$1:$D$65536,3,FALSE)</f>
        <v>0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5"/>
      <c r="D424" s="171"/>
      <c r="E424" s="172"/>
      <c r="F424" s="39">
        <f>VLOOKUP(C424,'[2]Acha Air Sales Price List'!$B$1:$D$65536,3,FALSE)</f>
        <v>0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" hidden="1" customHeight="1">
      <c r="A425" s="11"/>
      <c r="B425" s="1"/>
      <c r="C425" s="34"/>
      <c r="D425" s="171"/>
      <c r="E425" s="172"/>
      <c r="F425" s="39">
        <f>VLOOKUP(C425,'[2]Acha Air Sales Price List'!$B$1:$D$65536,3,FALSE)</f>
        <v>0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4"/>
      <c r="D426" s="171"/>
      <c r="E426" s="172"/>
      <c r="F426" s="39">
        <f>VLOOKUP(C426,'[2]Acha Air Sales Price List'!$B$1:$D$65536,3,FALSE)</f>
        <v>0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4"/>
      <c r="D427" s="171"/>
      <c r="E427" s="172"/>
      <c r="F427" s="39">
        <f>VLOOKUP(C427,'[2]Acha Air Sales Price List'!$B$1:$D$65536,3,FALSE)</f>
        <v>0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4"/>
      <c r="D428" s="171"/>
      <c r="E428" s="172"/>
      <c r="F428" s="39">
        <f>VLOOKUP(C428,'[2]Acha Air Sales Price List'!$B$1:$D$65536,3,FALSE)</f>
        <v>0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4"/>
      <c r="D429" s="171"/>
      <c r="E429" s="172"/>
      <c r="F429" s="39">
        <f>VLOOKUP(C429,'[2]Acha Air Sales Price List'!$B$1:$D$65536,3,FALSE)</f>
        <v>0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4"/>
      <c r="D430" s="171"/>
      <c r="E430" s="172"/>
      <c r="F430" s="39">
        <f>VLOOKUP(C430,'[2]Acha Air Sales Price List'!$B$1:$D$65536,3,FALSE)</f>
        <v>0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4"/>
      <c r="D431" s="171"/>
      <c r="E431" s="172"/>
      <c r="F431" s="39">
        <f>VLOOKUP(C431,'[2]Acha Air Sales Price List'!$B$1:$D$65536,3,FALSE)</f>
        <v>0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4"/>
      <c r="D432" s="171"/>
      <c r="E432" s="172"/>
      <c r="F432" s="39">
        <f>VLOOKUP(C432,'[2]Acha Air Sales Price List'!$B$1:$D$65536,3,FALSE)</f>
        <v>0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4"/>
      <c r="D433" s="171"/>
      <c r="E433" s="172"/>
      <c r="F433" s="39">
        <f>VLOOKUP(C433,'[2]Acha Air Sales Price List'!$B$1:$D$65536,3,FALSE)</f>
        <v>0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4"/>
      <c r="D434" s="171"/>
      <c r="E434" s="172"/>
      <c r="F434" s="39">
        <f>VLOOKUP(C434,'[2]Acha Air Sales Price List'!$B$1:$D$65536,3,FALSE)</f>
        <v>0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4"/>
      <c r="D435" s="171"/>
      <c r="E435" s="172"/>
      <c r="F435" s="39">
        <f>VLOOKUP(C435,'[2]Acha Air Sales Price List'!$B$1:$D$65536,3,FALSE)</f>
        <v>0</v>
      </c>
      <c r="G435" s="19">
        <f>ROUND(IF(ISBLANK(C435),0,VLOOKUP(C435,'[2]Acha Air Sales Price List'!$B$1:$X$65536,12,FALSE)*$L$14),2)</f>
        <v>0</v>
      </c>
      <c r="H435" s="20">
        <f t="shared" si="8"/>
        <v>0</v>
      </c>
      <c r="I435" s="12"/>
    </row>
    <row r="436" spans="1:9" ht="12.4" hidden="1" customHeight="1">
      <c r="A436" s="11"/>
      <c r="B436" s="1"/>
      <c r="C436" s="34"/>
      <c r="D436" s="171"/>
      <c r="E436" s="172"/>
      <c r="F436" s="39">
        <f>VLOOKUP(C436,'[2]Acha Air Sales Price List'!$B$1:$D$65536,3,FALSE)</f>
        <v>0</v>
      </c>
      <c r="G436" s="19">
        <f>ROUND(IF(ISBLANK(C436),0,VLOOKUP(C436,'[2]Acha Air Sales Price List'!$B$1:$X$65536,12,FALSE)*$L$14),2)</f>
        <v>0</v>
      </c>
      <c r="H436" s="20">
        <f t="shared" si="8"/>
        <v>0</v>
      </c>
      <c r="I436" s="12"/>
    </row>
    <row r="437" spans="1:9" ht="12.4" hidden="1" customHeight="1">
      <c r="A437" s="11"/>
      <c r="B437" s="1"/>
      <c r="C437" s="34"/>
      <c r="D437" s="171"/>
      <c r="E437" s="172"/>
      <c r="F437" s="39">
        <f>VLOOKUP(C437,'[2]Acha Air Sales Price List'!$B$1:$D$65536,3,FALSE)</f>
        <v>0</v>
      </c>
      <c r="G437" s="19">
        <f>ROUND(IF(ISBLANK(C437),0,VLOOKUP(C437,'[2]Acha Air Sales Price List'!$B$1:$X$65536,12,FALSE)*$L$14),2)</f>
        <v>0</v>
      </c>
      <c r="H437" s="20">
        <f t="shared" si="8"/>
        <v>0</v>
      </c>
      <c r="I437" s="12"/>
    </row>
    <row r="438" spans="1:9" ht="12.4" hidden="1" customHeight="1">
      <c r="A438" s="11"/>
      <c r="B438" s="1"/>
      <c r="C438" s="34"/>
      <c r="D438" s="171"/>
      <c r="E438" s="172"/>
      <c r="F438" s="39">
        <f>VLOOKUP(C438,'[2]Acha Air Sales Price List'!$B$1:$D$65536,3,FALSE)</f>
        <v>0</v>
      </c>
      <c r="G438" s="19">
        <f>ROUND(IF(ISBLANK(C438),0,VLOOKUP(C438,'[2]Acha Air Sales Price List'!$B$1:$X$65536,12,FALSE)*$L$14),2)</f>
        <v>0</v>
      </c>
      <c r="H438" s="20">
        <f t="shared" si="8"/>
        <v>0</v>
      </c>
      <c r="I438" s="12"/>
    </row>
    <row r="439" spans="1:9" ht="12.4" hidden="1" customHeight="1">
      <c r="A439" s="11"/>
      <c r="B439" s="1"/>
      <c r="C439" s="34"/>
      <c r="D439" s="171"/>
      <c r="E439" s="172"/>
      <c r="F439" s="39">
        <f>VLOOKUP(C439,'[2]Acha Air Sales Price List'!$B$1:$D$65536,3,FALSE)</f>
        <v>0</v>
      </c>
      <c r="G439" s="19">
        <f>ROUND(IF(ISBLANK(C439),0,VLOOKUP(C439,'[2]Acha Air Sales Price List'!$B$1:$X$65536,12,FALSE)*$L$14),2)</f>
        <v>0</v>
      </c>
      <c r="H439" s="20">
        <f t="shared" si="8"/>
        <v>0</v>
      </c>
      <c r="I439" s="12"/>
    </row>
    <row r="440" spans="1:9" ht="12.4" hidden="1" customHeight="1">
      <c r="A440" s="11"/>
      <c r="B440" s="1"/>
      <c r="C440" s="34"/>
      <c r="D440" s="171"/>
      <c r="E440" s="172"/>
      <c r="F440" s="39">
        <f>VLOOKUP(C440,'[2]Acha Air Sales Price List'!$B$1:$D$65536,3,FALSE)</f>
        <v>0</v>
      </c>
      <c r="G440" s="19">
        <f>ROUND(IF(ISBLANK(C440),0,VLOOKUP(C440,'[2]Acha Air Sales Price List'!$B$1:$X$65536,12,FALSE)*$L$14),2)</f>
        <v>0</v>
      </c>
      <c r="H440" s="20">
        <f t="shared" si="8"/>
        <v>0</v>
      </c>
      <c r="I440" s="12"/>
    </row>
    <row r="441" spans="1:9" ht="12.4" hidden="1" customHeight="1">
      <c r="A441" s="11"/>
      <c r="B441" s="1"/>
      <c r="C441" s="34"/>
      <c r="D441" s="171"/>
      <c r="E441" s="172"/>
      <c r="F441" s="39">
        <f>VLOOKUP(C441,'[2]Acha Air Sales Price List'!$B$1:$D$65536,3,FALSE)</f>
        <v>0</v>
      </c>
      <c r="G441" s="19">
        <f>ROUND(IF(ISBLANK(C441),0,VLOOKUP(C441,'[2]Acha Air Sales Price List'!$B$1:$X$65536,12,FALSE)*$L$14),2)</f>
        <v>0</v>
      </c>
      <c r="H441" s="20">
        <f t="shared" si="8"/>
        <v>0</v>
      </c>
      <c r="I441" s="12"/>
    </row>
    <row r="442" spans="1:9" ht="12.4" hidden="1" customHeight="1">
      <c r="A442" s="11"/>
      <c r="B442" s="1"/>
      <c r="C442" s="34"/>
      <c r="D442" s="171"/>
      <c r="E442" s="172"/>
      <c r="F442" s="39">
        <f>VLOOKUP(C442,'[2]Acha Air Sales Price List'!$B$1:$D$65536,3,FALSE)</f>
        <v>0</v>
      </c>
      <c r="G442" s="19">
        <f>ROUND(IF(ISBLANK(C442),0,VLOOKUP(C442,'[2]Acha Air Sales Price List'!$B$1:$X$65536,12,FALSE)*$L$14),2)</f>
        <v>0</v>
      </c>
      <c r="H442" s="20">
        <f t="shared" si="8"/>
        <v>0</v>
      </c>
      <c r="I442" s="12"/>
    </row>
    <row r="443" spans="1:9" ht="12.4" hidden="1" customHeight="1">
      <c r="A443" s="11"/>
      <c r="B443" s="1"/>
      <c r="C443" s="34"/>
      <c r="D443" s="171"/>
      <c r="E443" s="172"/>
      <c r="F443" s="39">
        <f>VLOOKUP(C443,'[2]Acha Air Sales Price List'!$B$1:$D$65536,3,FALSE)</f>
        <v>0</v>
      </c>
      <c r="G443" s="19">
        <f>ROUND(IF(ISBLANK(C443),0,VLOOKUP(C443,'[2]Acha Air Sales Price List'!$B$1:$X$65536,12,FALSE)*$L$14),2)</f>
        <v>0</v>
      </c>
      <c r="H443" s="20">
        <f t="shared" si="8"/>
        <v>0</v>
      </c>
      <c r="I443" s="12"/>
    </row>
    <row r="444" spans="1:9" ht="12.4" hidden="1" customHeight="1">
      <c r="A444" s="11"/>
      <c r="B444" s="1"/>
      <c r="C444" s="34"/>
      <c r="D444" s="171"/>
      <c r="E444" s="172"/>
      <c r="F444" s="39">
        <f>VLOOKUP(C444,'[2]Acha Air Sales Price List'!$B$1:$D$65536,3,FALSE)</f>
        <v>0</v>
      </c>
      <c r="G444" s="19">
        <f>ROUND(IF(ISBLANK(C444),0,VLOOKUP(C444,'[2]Acha Air Sales Price List'!$B$1:$X$65536,12,FALSE)*$L$14),2)</f>
        <v>0</v>
      </c>
      <c r="H444" s="20">
        <f t="shared" si="8"/>
        <v>0</v>
      </c>
      <c r="I444" s="12"/>
    </row>
    <row r="445" spans="1:9" ht="12.4" hidden="1" customHeight="1">
      <c r="A445" s="11"/>
      <c r="B445" s="1"/>
      <c r="C445" s="34"/>
      <c r="D445" s="171"/>
      <c r="E445" s="172"/>
      <c r="F445" s="39">
        <f>VLOOKUP(C445,'[2]Acha Air Sales Price List'!$B$1:$D$65536,3,FALSE)</f>
        <v>0</v>
      </c>
      <c r="G445" s="19">
        <f>ROUND(IF(ISBLANK(C445),0,VLOOKUP(C445,'[2]Acha Air Sales Price List'!$B$1:$X$65536,12,FALSE)*$L$14),2)</f>
        <v>0</v>
      </c>
      <c r="H445" s="20">
        <f t="shared" si="8"/>
        <v>0</v>
      </c>
      <c r="I445" s="12"/>
    </row>
    <row r="446" spans="1:9" ht="12.4" hidden="1" customHeight="1">
      <c r="A446" s="11"/>
      <c r="B446" s="1"/>
      <c r="C446" s="34"/>
      <c r="D446" s="171"/>
      <c r="E446" s="172"/>
      <c r="F446" s="39">
        <f>VLOOKUP(C446,'[2]Acha Air Sales Price List'!$B$1:$D$65536,3,FALSE)</f>
        <v>0</v>
      </c>
      <c r="G446" s="19">
        <f>ROUND(IF(ISBLANK(C446),0,VLOOKUP(C446,'[2]Acha Air Sales Price List'!$B$1:$X$65536,12,FALSE)*$L$14),2)</f>
        <v>0</v>
      </c>
      <c r="H446" s="20">
        <f t="shared" si="8"/>
        <v>0</v>
      </c>
      <c r="I446" s="12"/>
    </row>
    <row r="447" spans="1:9" ht="12.4" hidden="1" customHeight="1">
      <c r="A447" s="11"/>
      <c r="B447" s="1"/>
      <c r="C447" s="34"/>
      <c r="D447" s="171"/>
      <c r="E447" s="172"/>
      <c r="F447" s="39">
        <f>VLOOKUP(C447,'[2]Acha Air Sales Price List'!$B$1:$D$65536,3,FALSE)</f>
        <v>0</v>
      </c>
      <c r="G447" s="19">
        <f>ROUND(IF(ISBLANK(C447),0,VLOOKUP(C447,'[2]Acha Air Sales Price List'!$B$1:$X$65536,12,FALSE)*$L$14),2)</f>
        <v>0</v>
      </c>
      <c r="H447" s="20">
        <f t="shared" si="8"/>
        <v>0</v>
      </c>
      <c r="I447" s="12"/>
    </row>
    <row r="448" spans="1:9" ht="12.4" hidden="1" customHeight="1">
      <c r="A448" s="11"/>
      <c r="B448" s="1"/>
      <c r="C448" s="34"/>
      <c r="D448" s="171"/>
      <c r="E448" s="172"/>
      <c r="F448" s="39">
        <f>VLOOKUP(C448,'[2]Acha Air Sales Price List'!$B$1:$D$65536,3,FALSE)</f>
        <v>0</v>
      </c>
      <c r="G448" s="19">
        <f>ROUND(IF(ISBLANK(C448),0,VLOOKUP(C448,'[2]Acha Air Sales Price List'!$B$1:$X$65536,12,FALSE)*$L$14),2)</f>
        <v>0</v>
      </c>
      <c r="H448" s="20">
        <f t="shared" si="8"/>
        <v>0</v>
      </c>
      <c r="I448" s="12"/>
    </row>
    <row r="449" spans="1:9" ht="12.4" hidden="1" customHeight="1">
      <c r="A449" s="11"/>
      <c r="B449" s="1"/>
      <c r="C449" s="34"/>
      <c r="D449" s="171"/>
      <c r="E449" s="172"/>
      <c r="F449" s="39">
        <f>VLOOKUP(C449,'[2]Acha Air Sales Price List'!$B$1:$D$65536,3,FALSE)</f>
        <v>0</v>
      </c>
      <c r="G449" s="19">
        <f>ROUND(IF(ISBLANK(C449),0,VLOOKUP(C449,'[2]Acha Air Sales Price List'!$B$1:$X$65536,12,FALSE)*$L$14),2)</f>
        <v>0</v>
      </c>
      <c r="H449" s="20">
        <f t="shared" si="8"/>
        <v>0</v>
      </c>
      <c r="I449" s="12"/>
    </row>
    <row r="450" spans="1:9" ht="12.4" hidden="1" customHeight="1">
      <c r="A450" s="11"/>
      <c r="B450" s="1"/>
      <c r="C450" s="34"/>
      <c r="D450" s="171"/>
      <c r="E450" s="172"/>
      <c r="F450" s="39">
        <f>VLOOKUP(C450,'[2]Acha Air Sales Price List'!$B$1:$D$65536,3,FALSE)</f>
        <v>0</v>
      </c>
      <c r="G450" s="19">
        <f>ROUND(IF(ISBLANK(C450),0,VLOOKUP(C450,'[2]Acha Air Sales Price List'!$B$1:$X$65536,12,FALSE)*$L$14),2)</f>
        <v>0</v>
      </c>
      <c r="H450" s="20">
        <f t="shared" si="8"/>
        <v>0</v>
      </c>
      <c r="I450" s="12"/>
    </row>
    <row r="451" spans="1:9" ht="12.4" hidden="1" customHeight="1">
      <c r="A451" s="11"/>
      <c r="B451" s="1"/>
      <c r="C451" s="34"/>
      <c r="D451" s="171"/>
      <c r="E451" s="172"/>
      <c r="F451" s="39">
        <f>VLOOKUP(C451,'[2]Acha Air Sales Price List'!$B$1:$D$65536,3,FALSE)</f>
        <v>0</v>
      </c>
      <c r="G451" s="19">
        <f>ROUND(IF(ISBLANK(C451),0,VLOOKUP(C451,'[2]Acha Air Sales Price List'!$B$1:$X$65536,12,FALSE)*$L$14),2)</f>
        <v>0</v>
      </c>
      <c r="H451" s="20">
        <f t="shared" si="8"/>
        <v>0</v>
      </c>
      <c r="I451" s="12"/>
    </row>
    <row r="452" spans="1:9" ht="12.4" hidden="1" customHeight="1">
      <c r="A452" s="11"/>
      <c r="B452" s="1"/>
      <c r="C452" s="35"/>
      <c r="D452" s="171"/>
      <c r="E452" s="172"/>
      <c r="F452" s="39">
        <f>VLOOKUP(C452,'[2]Acha Air Sales Price List'!$B$1:$D$65536,3,FALSE)</f>
        <v>0</v>
      </c>
      <c r="G452" s="19">
        <f>ROUND(IF(ISBLANK(C452),0,VLOOKUP(C452,'[2]Acha Air Sales Price List'!$B$1:$X$65536,12,FALSE)*$L$14),2)</f>
        <v>0</v>
      </c>
      <c r="H452" s="20">
        <f>ROUND(IF(ISNUMBER(B452), G452*B452, 0),5)</f>
        <v>0</v>
      </c>
      <c r="I452" s="12"/>
    </row>
    <row r="453" spans="1:9" ht="12" hidden="1" customHeight="1">
      <c r="A453" s="11"/>
      <c r="B453" s="1"/>
      <c r="C453" s="34"/>
      <c r="D453" s="171"/>
      <c r="E453" s="172"/>
      <c r="F453" s="39">
        <f>VLOOKUP(C453,'[2]Acha Air Sales Price List'!$B$1:$D$65536,3,FALSE)</f>
        <v>0</v>
      </c>
      <c r="G453" s="19">
        <f>ROUND(IF(ISBLANK(C453),0,VLOOKUP(C453,'[2]Acha Air Sales Price List'!$B$1:$X$65536,12,FALSE)*$L$14),2)</f>
        <v>0</v>
      </c>
      <c r="H453" s="20">
        <f t="shared" ref="H453:H503" si="9">ROUND(IF(ISNUMBER(B453), G453*B453, 0),5)</f>
        <v>0</v>
      </c>
      <c r="I453" s="12"/>
    </row>
    <row r="454" spans="1:9" ht="12.4" hidden="1" customHeight="1">
      <c r="A454" s="11"/>
      <c r="B454" s="1"/>
      <c r="C454" s="34"/>
      <c r="D454" s="171"/>
      <c r="E454" s="172"/>
      <c r="F454" s="39">
        <f>VLOOKUP(C454,'[2]Acha Air Sales Price List'!$B$1:$D$65536,3,FALSE)</f>
        <v>0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4"/>
      <c r="D455" s="171"/>
      <c r="E455" s="172"/>
      <c r="F455" s="39">
        <f>VLOOKUP(C455,'[2]Acha Air Sales Price List'!$B$1:$D$65536,3,FALSE)</f>
        <v>0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4"/>
      <c r="D456" s="171"/>
      <c r="E456" s="172"/>
      <c r="F456" s="39">
        <f>VLOOKUP(C456,'[2]Acha Air Sales Price List'!$B$1:$D$65536,3,FALSE)</f>
        <v>0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4"/>
      <c r="D457" s="171"/>
      <c r="E457" s="172"/>
      <c r="F457" s="39">
        <f>VLOOKUP(C457,'[2]Acha Air Sales Price List'!$B$1:$D$65536,3,FALSE)</f>
        <v>0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4"/>
      <c r="D458" s="171"/>
      <c r="E458" s="172"/>
      <c r="F458" s="39">
        <f>VLOOKUP(C458,'[2]Acha Air Sales Price List'!$B$1:$D$65536,3,FALSE)</f>
        <v>0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4"/>
      <c r="D459" s="171"/>
      <c r="E459" s="172"/>
      <c r="F459" s="39">
        <f>VLOOKUP(C459,'[2]Acha Air Sales Price List'!$B$1:$D$65536,3,FALSE)</f>
        <v>0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4"/>
      <c r="D460" s="171"/>
      <c r="E460" s="172"/>
      <c r="F460" s="39">
        <f>VLOOKUP(C460,'[2]Acha Air Sales Price List'!$B$1:$D$65536,3,FALSE)</f>
        <v>0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4"/>
      <c r="D461" s="171"/>
      <c r="E461" s="172"/>
      <c r="F461" s="39">
        <f>VLOOKUP(C461,'[2]Acha Air Sales Price List'!$B$1:$D$65536,3,FALSE)</f>
        <v>0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4"/>
      <c r="D462" s="171"/>
      <c r="E462" s="172"/>
      <c r="F462" s="39">
        <f>VLOOKUP(C462,'[2]Acha Air Sales Price List'!$B$1:$D$65536,3,FALSE)</f>
        <v>0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4"/>
      <c r="D463" s="171"/>
      <c r="E463" s="172"/>
      <c r="F463" s="39">
        <f>VLOOKUP(C463,'[2]Acha Air Sales Price List'!$B$1:$D$65536,3,FALSE)</f>
        <v>0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4"/>
      <c r="D464" s="171"/>
      <c r="E464" s="172"/>
      <c r="F464" s="39">
        <f>VLOOKUP(C464,'[2]Acha Air Sales Price List'!$B$1:$D$65536,3,FALSE)</f>
        <v>0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4"/>
      <c r="D465" s="171"/>
      <c r="E465" s="172"/>
      <c r="F465" s="39">
        <f>VLOOKUP(C465,'[2]Acha Air Sales Price List'!$B$1:$D$65536,3,FALSE)</f>
        <v>0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4"/>
      <c r="D466" s="171"/>
      <c r="E466" s="172"/>
      <c r="F466" s="39">
        <f>VLOOKUP(C466,'[2]Acha Air Sales Price List'!$B$1:$D$65536,3,FALSE)</f>
        <v>0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4"/>
      <c r="D467" s="171"/>
      <c r="E467" s="172"/>
      <c r="F467" s="39">
        <f>VLOOKUP(C467,'[2]Acha Air Sales Price List'!$B$1:$D$65536,3,FALSE)</f>
        <v>0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4"/>
      <c r="D468" s="171"/>
      <c r="E468" s="172"/>
      <c r="F468" s="39">
        <f>VLOOKUP(C468,'[2]Acha Air Sales Price List'!$B$1:$D$65536,3,FALSE)</f>
        <v>0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4"/>
      <c r="D469" s="171"/>
      <c r="E469" s="172"/>
      <c r="F469" s="39">
        <f>VLOOKUP(C469,'[2]Acha Air Sales Price List'!$B$1:$D$65536,3,FALSE)</f>
        <v>0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4"/>
      <c r="D470" s="171"/>
      <c r="E470" s="172"/>
      <c r="F470" s="39">
        <f>VLOOKUP(C470,'[2]Acha Air Sales Price List'!$B$1:$D$65536,3,FALSE)</f>
        <v>0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4"/>
      <c r="D471" s="171"/>
      <c r="E471" s="172"/>
      <c r="F471" s="39">
        <f>VLOOKUP(C471,'[2]Acha Air Sales Price List'!$B$1:$D$65536,3,FALSE)</f>
        <v>0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4"/>
      <c r="D472" s="171"/>
      <c r="E472" s="172"/>
      <c r="F472" s="39">
        <f>VLOOKUP(C472,'[2]Acha Air Sales Price List'!$B$1:$D$65536,3,FALSE)</f>
        <v>0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4"/>
      <c r="D473" s="171"/>
      <c r="E473" s="172"/>
      <c r="F473" s="39">
        <f>VLOOKUP(C473,'[2]Acha Air Sales Price List'!$B$1:$D$65536,3,FALSE)</f>
        <v>0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4"/>
      <c r="D474" s="171"/>
      <c r="E474" s="172"/>
      <c r="F474" s="39">
        <f>VLOOKUP(C474,'[2]Acha Air Sales Price List'!$B$1:$D$65536,3,FALSE)</f>
        <v>0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4"/>
      <c r="D475" s="171"/>
      <c r="E475" s="172"/>
      <c r="F475" s="39">
        <f>VLOOKUP(C475,'[2]Acha Air Sales Price List'!$B$1:$D$65536,3,FALSE)</f>
        <v>0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5"/>
      <c r="D476" s="171"/>
      <c r="E476" s="172"/>
      <c r="F476" s="39">
        <f>VLOOKUP(C476,'[2]Acha Air Sales Price List'!$B$1:$D$65536,3,FALSE)</f>
        <v>0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" hidden="1" customHeight="1">
      <c r="A477" s="11"/>
      <c r="B477" s="1"/>
      <c r="C477" s="34"/>
      <c r="D477" s="171"/>
      <c r="E477" s="172"/>
      <c r="F477" s="39">
        <f>VLOOKUP(C477,'[2]Acha Air Sales Price List'!$B$1:$D$65536,3,FALSE)</f>
        <v>0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4"/>
      <c r="D478" s="171"/>
      <c r="E478" s="172"/>
      <c r="F478" s="39">
        <f>VLOOKUP(C478,'[2]Acha Air Sales Price List'!$B$1:$D$65536,3,FALSE)</f>
        <v>0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4"/>
      <c r="D479" s="171"/>
      <c r="E479" s="172"/>
      <c r="F479" s="39">
        <f>VLOOKUP(C479,'[2]Acha Air Sales Price List'!$B$1:$D$65536,3,FALSE)</f>
        <v>0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4"/>
      <c r="D480" s="171"/>
      <c r="E480" s="172"/>
      <c r="F480" s="39">
        <f>VLOOKUP(C480,'[2]Acha Air Sales Price List'!$B$1:$D$65536,3,FALSE)</f>
        <v>0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4"/>
      <c r="D481" s="171"/>
      <c r="E481" s="172"/>
      <c r="F481" s="39">
        <f>VLOOKUP(C481,'[2]Acha Air Sales Price List'!$B$1:$D$65536,3,FALSE)</f>
        <v>0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4"/>
      <c r="D482" s="171"/>
      <c r="E482" s="172"/>
      <c r="F482" s="39">
        <f>VLOOKUP(C482,'[2]Acha Air Sales Price List'!$B$1:$D$65536,3,FALSE)</f>
        <v>0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4"/>
      <c r="D483" s="171"/>
      <c r="E483" s="172"/>
      <c r="F483" s="39">
        <f>VLOOKUP(C483,'[2]Acha Air Sales Price List'!$B$1:$D$65536,3,FALSE)</f>
        <v>0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4"/>
      <c r="D484" s="171"/>
      <c r="E484" s="172"/>
      <c r="F484" s="39">
        <f>VLOOKUP(C484,'[2]Acha Air Sales Price List'!$B$1:$D$65536,3,FALSE)</f>
        <v>0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4"/>
      <c r="D485" s="171"/>
      <c r="E485" s="172"/>
      <c r="F485" s="39">
        <f>VLOOKUP(C485,'[2]Acha Air Sales Price List'!$B$1:$D$65536,3,FALSE)</f>
        <v>0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4"/>
      <c r="D486" s="171"/>
      <c r="E486" s="172"/>
      <c r="F486" s="39">
        <f>VLOOKUP(C486,'[2]Acha Air Sales Price List'!$B$1:$D$65536,3,FALSE)</f>
        <v>0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4"/>
      <c r="D487" s="171"/>
      <c r="E487" s="172"/>
      <c r="F487" s="39">
        <f>VLOOKUP(C487,'[2]Acha Air Sales Price List'!$B$1:$D$65536,3,FALSE)</f>
        <v>0</v>
      </c>
      <c r="G487" s="19">
        <f>ROUND(IF(ISBLANK(C487),0,VLOOKUP(C487,'[2]Acha Air Sales Price List'!$B$1:$X$65536,12,FALSE)*$L$14),2)</f>
        <v>0</v>
      </c>
      <c r="H487" s="20">
        <f t="shared" si="9"/>
        <v>0</v>
      </c>
      <c r="I487" s="12"/>
    </row>
    <row r="488" spans="1:9" ht="12.4" hidden="1" customHeight="1">
      <c r="A488" s="11"/>
      <c r="B488" s="1"/>
      <c r="C488" s="34"/>
      <c r="D488" s="171"/>
      <c r="E488" s="172"/>
      <c r="F488" s="39">
        <f>VLOOKUP(C488,'[2]Acha Air Sales Price List'!$B$1:$D$65536,3,FALSE)</f>
        <v>0</v>
      </c>
      <c r="G488" s="19">
        <f>ROUND(IF(ISBLANK(C488),0,VLOOKUP(C488,'[2]Acha Air Sales Price List'!$B$1:$X$65536,12,FALSE)*$L$14),2)</f>
        <v>0</v>
      </c>
      <c r="H488" s="20">
        <f t="shared" si="9"/>
        <v>0</v>
      </c>
      <c r="I488" s="12"/>
    </row>
    <row r="489" spans="1:9" ht="12.4" hidden="1" customHeight="1">
      <c r="A489" s="11"/>
      <c r="B489" s="1"/>
      <c r="C489" s="34"/>
      <c r="D489" s="171"/>
      <c r="E489" s="172"/>
      <c r="F489" s="39">
        <f>VLOOKUP(C489,'[2]Acha Air Sales Price List'!$B$1:$D$65536,3,FALSE)</f>
        <v>0</v>
      </c>
      <c r="G489" s="19">
        <f>ROUND(IF(ISBLANK(C489),0,VLOOKUP(C489,'[2]Acha Air Sales Price List'!$B$1:$X$65536,12,FALSE)*$L$14),2)</f>
        <v>0</v>
      </c>
      <c r="H489" s="20">
        <f t="shared" si="9"/>
        <v>0</v>
      </c>
      <c r="I489" s="12"/>
    </row>
    <row r="490" spans="1:9" ht="12.4" hidden="1" customHeight="1">
      <c r="A490" s="11"/>
      <c r="B490" s="1"/>
      <c r="C490" s="34"/>
      <c r="D490" s="171"/>
      <c r="E490" s="172"/>
      <c r="F490" s="39">
        <f>VLOOKUP(C490,'[2]Acha Air Sales Price List'!$B$1:$D$65536,3,FALSE)</f>
        <v>0</v>
      </c>
      <c r="G490" s="19">
        <f>ROUND(IF(ISBLANK(C490),0,VLOOKUP(C490,'[2]Acha Air Sales Price List'!$B$1:$X$65536,12,FALSE)*$L$14),2)</f>
        <v>0</v>
      </c>
      <c r="H490" s="20">
        <f t="shared" si="9"/>
        <v>0</v>
      </c>
      <c r="I490" s="12"/>
    </row>
    <row r="491" spans="1:9" ht="12.4" hidden="1" customHeight="1">
      <c r="A491" s="11"/>
      <c r="B491" s="1"/>
      <c r="C491" s="34"/>
      <c r="D491" s="171"/>
      <c r="E491" s="172"/>
      <c r="F491" s="39">
        <f>VLOOKUP(C491,'[2]Acha Air Sales Price List'!$B$1:$D$65536,3,FALSE)</f>
        <v>0</v>
      </c>
      <c r="G491" s="19">
        <f>ROUND(IF(ISBLANK(C491),0,VLOOKUP(C491,'[2]Acha Air Sales Price List'!$B$1:$X$65536,12,FALSE)*$L$14),2)</f>
        <v>0</v>
      </c>
      <c r="H491" s="20">
        <f t="shared" si="9"/>
        <v>0</v>
      </c>
      <c r="I491" s="12"/>
    </row>
    <row r="492" spans="1:9" ht="12.4" hidden="1" customHeight="1">
      <c r="A492" s="11"/>
      <c r="B492" s="1"/>
      <c r="C492" s="34"/>
      <c r="D492" s="171"/>
      <c r="E492" s="172"/>
      <c r="F492" s="39">
        <f>VLOOKUP(C492,'[2]Acha Air Sales Price List'!$B$1:$D$65536,3,FALSE)</f>
        <v>0</v>
      </c>
      <c r="G492" s="19">
        <f>ROUND(IF(ISBLANK(C492),0,VLOOKUP(C492,'[2]Acha Air Sales Price List'!$B$1:$X$65536,12,FALSE)*$L$14),2)</f>
        <v>0</v>
      </c>
      <c r="H492" s="20">
        <f t="shared" si="9"/>
        <v>0</v>
      </c>
      <c r="I492" s="12"/>
    </row>
    <row r="493" spans="1:9" ht="12.4" hidden="1" customHeight="1">
      <c r="A493" s="11"/>
      <c r="B493" s="1"/>
      <c r="C493" s="34"/>
      <c r="D493" s="171"/>
      <c r="E493" s="172"/>
      <c r="F493" s="39">
        <f>VLOOKUP(C493,'[2]Acha Air Sales Price List'!$B$1:$D$65536,3,FALSE)</f>
        <v>0</v>
      </c>
      <c r="G493" s="19">
        <f>ROUND(IF(ISBLANK(C493),0,VLOOKUP(C493,'[2]Acha Air Sales Price List'!$B$1:$X$65536,12,FALSE)*$L$14),2)</f>
        <v>0</v>
      </c>
      <c r="H493" s="20">
        <f t="shared" si="9"/>
        <v>0</v>
      </c>
      <c r="I493" s="12"/>
    </row>
    <row r="494" spans="1:9" ht="12.4" hidden="1" customHeight="1">
      <c r="A494" s="11"/>
      <c r="B494" s="1"/>
      <c r="C494" s="34"/>
      <c r="D494" s="171"/>
      <c r="E494" s="172"/>
      <c r="F494" s="39">
        <f>VLOOKUP(C494,'[2]Acha Air Sales Price List'!$B$1:$D$65536,3,FALSE)</f>
        <v>0</v>
      </c>
      <c r="G494" s="19">
        <f>ROUND(IF(ISBLANK(C494),0,VLOOKUP(C494,'[2]Acha Air Sales Price List'!$B$1:$X$65536,12,FALSE)*$L$14),2)</f>
        <v>0</v>
      </c>
      <c r="H494" s="20">
        <f t="shared" si="9"/>
        <v>0</v>
      </c>
      <c r="I494" s="12"/>
    </row>
    <row r="495" spans="1:9" ht="12.4" hidden="1" customHeight="1">
      <c r="A495" s="11"/>
      <c r="B495" s="1"/>
      <c r="C495" s="34"/>
      <c r="D495" s="171"/>
      <c r="E495" s="172"/>
      <c r="F495" s="39">
        <f>VLOOKUP(C495,'[2]Acha Air Sales Price List'!$B$1:$D$65536,3,FALSE)</f>
        <v>0</v>
      </c>
      <c r="G495" s="19">
        <f>ROUND(IF(ISBLANK(C495),0,VLOOKUP(C495,'[2]Acha Air Sales Price List'!$B$1:$X$65536,12,FALSE)*$L$14),2)</f>
        <v>0</v>
      </c>
      <c r="H495" s="20">
        <f t="shared" si="9"/>
        <v>0</v>
      </c>
      <c r="I495" s="12"/>
    </row>
    <row r="496" spans="1:9" ht="12.4" hidden="1" customHeight="1">
      <c r="A496" s="11"/>
      <c r="B496" s="1"/>
      <c r="C496" s="34"/>
      <c r="D496" s="171"/>
      <c r="E496" s="172"/>
      <c r="F496" s="39">
        <f>VLOOKUP(C496,'[2]Acha Air Sales Price List'!$B$1:$D$65536,3,FALSE)</f>
        <v>0</v>
      </c>
      <c r="G496" s="19">
        <f>ROUND(IF(ISBLANK(C496),0,VLOOKUP(C496,'[2]Acha Air Sales Price List'!$B$1:$X$65536,12,FALSE)*$L$14),2)</f>
        <v>0</v>
      </c>
      <c r="H496" s="20">
        <f t="shared" si="9"/>
        <v>0</v>
      </c>
      <c r="I496" s="12"/>
    </row>
    <row r="497" spans="1:9" ht="12.4" hidden="1" customHeight="1">
      <c r="A497" s="11"/>
      <c r="B497" s="1"/>
      <c r="C497" s="34"/>
      <c r="D497" s="171"/>
      <c r="E497" s="172"/>
      <c r="F497" s="39">
        <f>VLOOKUP(C497,'[2]Acha Air Sales Price List'!$B$1:$D$65536,3,FALSE)</f>
        <v>0</v>
      </c>
      <c r="G497" s="19">
        <f>ROUND(IF(ISBLANK(C497),0,VLOOKUP(C497,'[2]Acha Air Sales Price List'!$B$1:$X$65536,12,FALSE)*$L$14),2)</f>
        <v>0</v>
      </c>
      <c r="H497" s="20">
        <f t="shared" si="9"/>
        <v>0</v>
      </c>
      <c r="I497" s="12"/>
    </row>
    <row r="498" spans="1:9" ht="12.4" hidden="1" customHeight="1">
      <c r="A498" s="11"/>
      <c r="B498" s="1"/>
      <c r="C498" s="34"/>
      <c r="D498" s="171"/>
      <c r="E498" s="172"/>
      <c r="F498" s="39">
        <f>VLOOKUP(C498,'[2]Acha Air Sales Price List'!$B$1:$D$65536,3,FALSE)</f>
        <v>0</v>
      </c>
      <c r="G498" s="19">
        <f>ROUND(IF(ISBLANK(C498),0,VLOOKUP(C498,'[2]Acha Air Sales Price List'!$B$1:$X$65536,12,FALSE)*$L$14),2)</f>
        <v>0</v>
      </c>
      <c r="H498" s="20">
        <f t="shared" si="9"/>
        <v>0</v>
      </c>
      <c r="I498" s="12"/>
    </row>
    <row r="499" spans="1:9" ht="12.4" hidden="1" customHeight="1">
      <c r="A499" s="11"/>
      <c r="B499" s="1"/>
      <c r="C499" s="34"/>
      <c r="D499" s="171"/>
      <c r="E499" s="172"/>
      <c r="F499" s="39">
        <f>VLOOKUP(C499,'[2]Acha Air Sales Price List'!$B$1:$D$65536,3,FALSE)</f>
        <v>0</v>
      </c>
      <c r="G499" s="19">
        <f>ROUND(IF(ISBLANK(C499),0,VLOOKUP(C499,'[2]Acha Air Sales Price List'!$B$1:$X$65536,12,FALSE)*$L$14),2)</f>
        <v>0</v>
      </c>
      <c r="H499" s="20">
        <f t="shared" si="9"/>
        <v>0</v>
      </c>
      <c r="I499" s="12"/>
    </row>
    <row r="500" spans="1:9" ht="12.4" hidden="1" customHeight="1">
      <c r="A500" s="11"/>
      <c r="B500" s="1"/>
      <c r="C500" s="34"/>
      <c r="D500" s="171"/>
      <c r="E500" s="172"/>
      <c r="F500" s="39">
        <f>VLOOKUP(C500,'[2]Acha Air Sales Price List'!$B$1:$D$65536,3,FALSE)</f>
        <v>0</v>
      </c>
      <c r="G500" s="19">
        <f>ROUND(IF(ISBLANK(C500),0,VLOOKUP(C500,'[2]Acha Air Sales Price List'!$B$1:$X$65536,12,FALSE)*$L$14),2)</f>
        <v>0</v>
      </c>
      <c r="H500" s="20">
        <f t="shared" si="9"/>
        <v>0</v>
      </c>
      <c r="I500" s="12"/>
    </row>
    <row r="501" spans="1:9" ht="12.4" hidden="1" customHeight="1">
      <c r="A501" s="11"/>
      <c r="B501" s="1"/>
      <c r="C501" s="34"/>
      <c r="D501" s="171"/>
      <c r="E501" s="172"/>
      <c r="F501" s="39">
        <f>VLOOKUP(C501,'[2]Acha Air Sales Price List'!$B$1:$D$65536,3,FALSE)</f>
        <v>0</v>
      </c>
      <c r="G501" s="19">
        <f>ROUND(IF(ISBLANK(C501),0,VLOOKUP(C501,'[2]Acha Air Sales Price List'!$B$1:$X$65536,12,FALSE)*$L$14),2)</f>
        <v>0</v>
      </c>
      <c r="H501" s="20">
        <f t="shared" si="9"/>
        <v>0</v>
      </c>
      <c r="I501" s="12"/>
    </row>
    <row r="502" spans="1:9" ht="12.4" hidden="1" customHeight="1">
      <c r="A502" s="11"/>
      <c r="B502" s="1"/>
      <c r="C502" s="34"/>
      <c r="D502" s="171"/>
      <c r="E502" s="172"/>
      <c r="F502" s="39">
        <f>VLOOKUP(C502,'[2]Acha Air Sales Price List'!$B$1:$D$65536,3,FALSE)</f>
        <v>0</v>
      </c>
      <c r="G502" s="19">
        <f>ROUND(IF(ISBLANK(C502),0,VLOOKUP(C502,'[2]Acha Air Sales Price List'!$B$1:$X$65536,12,FALSE)*$L$14),2)</f>
        <v>0</v>
      </c>
      <c r="H502" s="20">
        <f t="shared" si="9"/>
        <v>0</v>
      </c>
      <c r="I502" s="12"/>
    </row>
    <row r="503" spans="1:9" ht="12.4" hidden="1" customHeight="1">
      <c r="A503" s="11"/>
      <c r="B503" s="1"/>
      <c r="C503" s="34"/>
      <c r="D503" s="171"/>
      <c r="E503" s="172"/>
      <c r="F503" s="39">
        <f>VLOOKUP(C503,'[2]Acha Air Sales Price List'!$B$1:$D$65536,3,FALSE)</f>
        <v>0</v>
      </c>
      <c r="G503" s="19">
        <f>ROUND(IF(ISBLANK(C503),0,VLOOKUP(C503,'[2]Acha Air Sales Price List'!$B$1:$X$65536,12,FALSE)*$L$14),2)</f>
        <v>0</v>
      </c>
      <c r="H503" s="20">
        <f t="shared" si="9"/>
        <v>0</v>
      </c>
      <c r="I503" s="12"/>
    </row>
    <row r="504" spans="1:9" ht="12.4" hidden="1" customHeight="1">
      <c r="A504" s="11"/>
      <c r="B504" s="1"/>
      <c r="C504" s="35"/>
      <c r="D504" s="171"/>
      <c r="E504" s="172"/>
      <c r="F504" s="39">
        <f>VLOOKUP(C504,'[2]Acha Air Sales Price List'!$B$1:$D$65536,3,FALSE)</f>
        <v>0</v>
      </c>
      <c r="G504" s="19">
        <f>ROUND(IF(ISBLANK(C504),0,VLOOKUP(C504,'[2]Acha Air Sales Price List'!$B$1:$X$65536,12,FALSE)*$L$14),2)</f>
        <v>0</v>
      </c>
      <c r="H504" s="20">
        <f>ROUND(IF(ISNUMBER(B504), G504*B504, 0),5)</f>
        <v>0</v>
      </c>
      <c r="I504" s="12"/>
    </row>
    <row r="505" spans="1:9" ht="12" hidden="1" customHeight="1">
      <c r="A505" s="11"/>
      <c r="B505" s="1"/>
      <c r="C505" s="34"/>
      <c r="D505" s="171"/>
      <c r="E505" s="172"/>
      <c r="F505" s="39">
        <f>VLOOKUP(C505,'[2]Acha Air Sales Price List'!$B$1:$D$65536,3,FALSE)</f>
        <v>0</v>
      </c>
      <c r="G505" s="19">
        <f>ROUND(IF(ISBLANK(C505),0,VLOOKUP(C505,'[2]Acha Air Sales Price List'!$B$1:$X$65536,12,FALSE)*$L$14),2)</f>
        <v>0</v>
      </c>
      <c r="H505" s="20">
        <f t="shared" ref="H505:H521" si="10">ROUND(IF(ISNUMBER(B505), G505*B505, 0),5)</f>
        <v>0</v>
      </c>
      <c r="I505" s="12"/>
    </row>
    <row r="506" spans="1:9" ht="12.4" hidden="1" customHeight="1">
      <c r="A506" s="11"/>
      <c r="B506" s="1"/>
      <c r="C506" s="34"/>
      <c r="D506" s="171"/>
      <c r="E506" s="172"/>
      <c r="F506" s="39">
        <f>VLOOKUP(C506,'[2]Acha Air Sales Price List'!$B$1:$D$65536,3,FALSE)</f>
        <v>0</v>
      </c>
      <c r="G506" s="19">
        <f>ROUND(IF(ISBLANK(C506),0,VLOOKUP(C506,'[2]Acha Air Sales Price List'!$B$1:$X$65536,12,FALSE)*$L$14),2)</f>
        <v>0</v>
      </c>
      <c r="H506" s="20">
        <f t="shared" si="10"/>
        <v>0</v>
      </c>
      <c r="I506" s="12"/>
    </row>
    <row r="507" spans="1:9" ht="12.4" hidden="1" customHeight="1">
      <c r="A507" s="11"/>
      <c r="B507" s="1"/>
      <c r="C507" s="34"/>
      <c r="D507" s="171"/>
      <c r="E507" s="172"/>
      <c r="F507" s="39">
        <f>VLOOKUP(C507,'[2]Acha Air Sales Price List'!$B$1:$D$65536,3,FALSE)</f>
        <v>0</v>
      </c>
      <c r="G507" s="19">
        <f>ROUND(IF(ISBLANK(C507),0,VLOOKUP(C507,'[2]Acha Air Sales Price List'!$B$1:$X$65536,12,FALSE)*$L$14),2)</f>
        <v>0</v>
      </c>
      <c r="H507" s="20">
        <f t="shared" si="10"/>
        <v>0</v>
      </c>
      <c r="I507" s="12"/>
    </row>
    <row r="508" spans="1:9" ht="12.4" hidden="1" customHeight="1">
      <c r="A508" s="11"/>
      <c r="B508" s="1"/>
      <c r="C508" s="34"/>
      <c r="D508" s="171"/>
      <c r="E508" s="172"/>
      <c r="F508" s="39">
        <f>VLOOKUP(C508,'[2]Acha Air Sales Price List'!$B$1:$D$65536,3,FALSE)</f>
        <v>0</v>
      </c>
      <c r="G508" s="19">
        <f>ROUND(IF(ISBLANK(C508),0,VLOOKUP(C508,'[2]Acha Air Sales Price List'!$B$1:$X$65536,12,FALSE)*$L$14),2)</f>
        <v>0</v>
      </c>
      <c r="H508" s="20">
        <f t="shared" si="10"/>
        <v>0</v>
      </c>
      <c r="I508" s="12"/>
    </row>
    <row r="509" spans="1:9" ht="12.4" hidden="1" customHeight="1">
      <c r="A509" s="11"/>
      <c r="B509" s="1"/>
      <c r="C509" s="34"/>
      <c r="D509" s="171"/>
      <c r="E509" s="172"/>
      <c r="F509" s="39">
        <f>VLOOKUP(C509,'[2]Acha Air Sales Price List'!$B$1:$D$65536,3,FALSE)</f>
        <v>0</v>
      </c>
      <c r="G509" s="19">
        <f>ROUND(IF(ISBLANK(C509),0,VLOOKUP(C509,'[2]Acha Air Sales Price List'!$B$1:$X$65536,12,FALSE)*$L$14),2)</f>
        <v>0</v>
      </c>
      <c r="H509" s="20">
        <f t="shared" si="10"/>
        <v>0</v>
      </c>
      <c r="I509" s="12"/>
    </row>
    <row r="510" spans="1:9" ht="12.4" hidden="1" customHeight="1">
      <c r="A510" s="11"/>
      <c r="B510" s="1"/>
      <c r="C510" s="34"/>
      <c r="D510" s="171"/>
      <c r="E510" s="172"/>
      <c r="F510" s="39">
        <f>VLOOKUP(C510,'[2]Acha Air Sales Price List'!$B$1:$D$65536,3,FALSE)</f>
        <v>0</v>
      </c>
      <c r="G510" s="19">
        <f>ROUND(IF(ISBLANK(C510),0,VLOOKUP(C510,'[2]Acha Air Sales Price List'!$B$1:$X$65536,12,FALSE)*$L$14),2)</f>
        <v>0</v>
      </c>
      <c r="H510" s="20">
        <f t="shared" si="10"/>
        <v>0</v>
      </c>
      <c r="I510" s="12"/>
    </row>
    <row r="511" spans="1:9" ht="12.4" hidden="1" customHeight="1">
      <c r="A511" s="11"/>
      <c r="B511" s="1"/>
      <c r="C511" s="34"/>
      <c r="D511" s="171"/>
      <c r="E511" s="172"/>
      <c r="F511" s="39">
        <f>VLOOKUP(C511,'[2]Acha Air Sales Price List'!$B$1:$D$65536,3,FALSE)</f>
        <v>0</v>
      </c>
      <c r="G511" s="19">
        <f>ROUND(IF(ISBLANK(C511),0,VLOOKUP(C511,'[2]Acha Air Sales Price List'!$B$1:$X$65536,12,FALSE)*$L$14),2)</f>
        <v>0</v>
      </c>
      <c r="H511" s="20">
        <f t="shared" si="10"/>
        <v>0</v>
      </c>
      <c r="I511" s="12"/>
    </row>
    <row r="512" spans="1:9" ht="12.4" hidden="1" customHeight="1">
      <c r="A512" s="11"/>
      <c r="B512" s="1"/>
      <c r="C512" s="34"/>
      <c r="D512" s="171"/>
      <c r="E512" s="172"/>
      <c r="F512" s="39">
        <f>VLOOKUP(C512,'[2]Acha Air Sales Price List'!$B$1:$D$65536,3,FALSE)</f>
        <v>0</v>
      </c>
      <c r="G512" s="19">
        <f>ROUND(IF(ISBLANK(C512),0,VLOOKUP(C512,'[2]Acha Air Sales Price List'!$B$1:$X$65536,12,FALSE)*$L$14),2)</f>
        <v>0</v>
      </c>
      <c r="H512" s="20">
        <f t="shared" si="10"/>
        <v>0</v>
      </c>
      <c r="I512" s="12"/>
    </row>
    <row r="513" spans="1:9" ht="12.4" hidden="1" customHeight="1">
      <c r="A513" s="11"/>
      <c r="B513" s="1"/>
      <c r="C513" s="34"/>
      <c r="D513" s="171"/>
      <c r="E513" s="172"/>
      <c r="F513" s="39">
        <f>VLOOKUP(C513,'[2]Acha Air Sales Price List'!$B$1:$D$65536,3,FALSE)</f>
        <v>0</v>
      </c>
      <c r="G513" s="19">
        <f>ROUND(IF(ISBLANK(C513),0,VLOOKUP(C513,'[2]Acha Air Sales Price List'!$B$1:$X$65536,12,FALSE)*$L$14),2)</f>
        <v>0</v>
      </c>
      <c r="H513" s="20">
        <f t="shared" si="10"/>
        <v>0</v>
      </c>
      <c r="I513" s="12"/>
    </row>
    <row r="514" spans="1:9" ht="12.4" hidden="1" customHeight="1">
      <c r="A514" s="11"/>
      <c r="B514" s="1"/>
      <c r="C514" s="34"/>
      <c r="D514" s="171"/>
      <c r="E514" s="172"/>
      <c r="F514" s="39">
        <f>VLOOKUP(C514,'[2]Acha Air Sales Price List'!$B$1:$D$65536,3,FALSE)</f>
        <v>0</v>
      </c>
      <c r="G514" s="19">
        <f>ROUND(IF(ISBLANK(C514),0,VLOOKUP(C514,'[2]Acha Air Sales Price List'!$B$1:$X$65536,12,FALSE)*$L$14),2)</f>
        <v>0</v>
      </c>
      <c r="H514" s="20">
        <f t="shared" si="10"/>
        <v>0</v>
      </c>
      <c r="I514" s="12"/>
    </row>
    <row r="515" spans="1:9" ht="12.4" hidden="1" customHeight="1">
      <c r="A515" s="11"/>
      <c r="B515" s="1"/>
      <c r="C515" s="34"/>
      <c r="D515" s="171"/>
      <c r="E515" s="172"/>
      <c r="F515" s="39">
        <f>VLOOKUP(C515,'[2]Acha Air Sales Price List'!$B$1:$D$65536,3,FALSE)</f>
        <v>0</v>
      </c>
      <c r="G515" s="19">
        <f>ROUND(IF(ISBLANK(C515),0,VLOOKUP(C515,'[2]Acha Air Sales Price List'!$B$1:$X$65536,12,FALSE)*$L$14),2)</f>
        <v>0</v>
      </c>
      <c r="H515" s="20">
        <f t="shared" si="10"/>
        <v>0</v>
      </c>
      <c r="I515" s="12"/>
    </row>
    <row r="516" spans="1:9" ht="12.4" hidden="1" customHeight="1">
      <c r="A516" s="11"/>
      <c r="B516" s="1"/>
      <c r="C516" s="34"/>
      <c r="D516" s="171"/>
      <c r="E516" s="172"/>
      <c r="F516" s="39">
        <f>VLOOKUP(C516,'[2]Acha Air Sales Price List'!$B$1:$D$65536,3,FALSE)</f>
        <v>0</v>
      </c>
      <c r="G516" s="19">
        <f>ROUND(IF(ISBLANK(C516),0,VLOOKUP(C516,'[2]Acha Air Sales Price List'!$B$1:$X$65536,12,FALSE)*$L$14),2)</f>
        <v>0</v>
      </c>
      <c r="H516" s="20">
        <f t="shared" si="10"/>
        <v>0</v>
      </c>
      <c r="I516" s="12"/>
    </row>
    <row r="517" spans="1:9" ht="12.4" hidden="1" customHeight="1">
      <c r="A517" s="11"/>
      <c r="B517" s="1"/>
      <c r="C517" s="34"/>
      <c r="D517" s="171"/>
      <c r="E517" s="172"/>
      <c r="F517" s="39">
        <f>VLOOKUP(C517,'[2]Acha Air Sales Price List'!$B$1:$D$65536,3,FALSE)</f>
        <v>0</v>
      </c>
      <c r="G517" s="19">
        <f>ROUND(IF(ISBLANK(C517),0,VLOOKUP(C517,'[2]Acha Air Sales Price List'!$B$1:$X$65536,12,FALSE)*$L$14),2)</f>
        <v>0</v>
      </c>
      <c r="H517" s="20">
        <f t="shared" si="10"/>
        <v>0</v>
      </c>
      <c r="I517" s="12"/>
    </row>
    <row r="518" spans="1:9" ht="12.4" hidden="1" customHeight="1">
      <c r="A518" s="11"/>
      <c r="B518" s="1"/>
      <c r="C518" s="34"/>
      <c r="D518" s="171"/>
      <c r="E518" s="172"/>
      <c r="F518" s="39">
        <f>VLOOKUP(C518,'[2]Acha Air Sales Price List'!$B$1:$D$65536,3,FALSE)</f>
        <v>0</v>
      </c>
      <c r="G518" s="19">
        <f>ROUND(IF(ISBLANK(C518),0,VLOOKUP(C518,'[2]Acha Air Sales Price List'!$B$1:$X$65536,12,FALSE)*$L$14),2)</f>
        <v>0</v>
      </c>
      <c r="H518" s="20">
        <f t="shared" si="10"/>
        <v>0</v>
      </c>
      <c r="I518" s="12"/>
    </row>
    <row r="519" spans="1:9" ht="12.4" hidden="1" customHeight="1">
      <c r="A519" s="11"/>
      <c r="B519" s="1"/>
      <c r="C519" s="34"/>
      <c r="D519" s="171"/>
      <c r="E519" s="172"/>
      <c r="F519" s="39">
        <f>VLOOKUP(C519,'[2]Acha Air Sales Price List'!$B$1:$D$65536,3,FALSE)</f>
        <v>0</v>
      </c>
      <c r="G519" s="19">
        <f>ROUND(IF(ISBLANK(C519),0,VLOOKUP(C519,'[2]Acha Air Sales Price List'!$B$1:$X$65536,12,FALSE)*$L$14),2)</f>
        <v>0</v>
      </c>
      <c r="H519" s="20">
        <f t="shared" si="10"/>
        <v>0</v>
      </c>
      <c r="I519" s="12"/>
    </row>
    <row r="520" spans="1:9" ht="12.4" hidden="1" customHeight="1">
      <c r="A520" s="11"/>
      <c r="B520" s="1"/>
      <c r="C520" s="35"/>
      <c r="D520" s="171"/>
      <c r="E520" s="172"/>
      <c r="F520" s="39">
        <f>VLOOKUP(C520,'[2]Acha Air Sales Price List'!$B$1:$D$65536,3,FALSE)</f>
        <v>0</v>
      </c>
      <c r="G520" s="19">
        <f>ROUND(IF(ISBLANK(C520),0,VLOOKUP(C520,'[2]Acha Air Sales Price List'!$B$1:$X$65536,12,FALSE)*$L$14),2)</f>
        <v>0</v>
      </c>
      <c r="H520" s="20">
        <f t="shared" si="10"/>
        <v>0</v>
      </c>
      <c r="I520" s="12"/>
    </row>
    <row r="521" spans="1:9" ht="12.4" hidden="1" customHeight="1">
      <c r="A521" s="11"/>
      <c r="B521" s="1"/>
      <c r="C521" s="35"/>
      <c r="D521" s="171"/>
      <c r="E521" s="172"/>
      <c r="F521" s="39">
        <f>VLOOKUP(C521,'[2]Acha Air Sales Price List'!$B$1:$D$65536,3,FALSE)</f>
        <v>0</v>
      </c>
      <c r="G521" s="19">
        <f>ROUND(IF(ISBLANK(C521),0,VLOOKUP(C521,'[2]Acha Air Sales Price List'!$B$1:$X$65536,12,FALSE)*$L$14),2)</f>
        <v>0</v>
      </c>
      <c r="H521" s="20">
        <f t="shared" si="10"/>
        <v>0</v>
      </c>
      <c r="I521" s="12"/>
    </row>
    <row r="522" spans="1:9" ht="12.4" hidden="1" customHeight="1">
      <c r="A522" s="11"/>
      <c r="B522" s="1"/>
      <c r="C522" s="34"/>
      <c r="D522" s="171"/>
      <c r="E522" s="172"/>
      <c r="F522" s="39">
        <f>VLOOKUP(C522,'[2]Acha Air Sales Price List'!$B$1:$D$65536,3,FALSE)</f>
        <v>0</v>
      </c>
      <c r="G522" s="19">
        <f>ROUND(IF(ISBLANK(C522),0,VLOOKUP(C522,'[2]Acha Air Sales Price List'!$B$1:$X$65536,12,FALSE)*$L$14),2)</f>
        <v>0</v>
      </c>
      <c r="H522" s="20">
        <f>ROUND(IF(ISNUMBER(B522), G522*B522, 0),5)</f>
        <v>0</v>
      </c>
      <c r="I522" s="12"/>
    </row>
    <row r="523" spans="1:9" ht="12.4" hidden="1" customHeight="1">
      <c r="A523" s="11"/>
      <c r="B523" s="1"/>
      <c r="C523" s="34"/>
      <c r="D523" s="171"/>
      <c r="E523" s="172"/>
      <c r="F523" s="39">
        <f>VLOOKUP(C523,'[2]Acha Air Sales Price List'!$B$1:$D$65536,3,FALSE)</f>
        <v>0</v>
      </c>
      <c r="G523" s="19">
        <f>ROUND(IF(ISBLANK(C523),0,VLOOKUP(C523,'[2]Acha Air Sales Price List'!$B$1:$X$65536,12,FALSE)*$L$14),2)</f>
        <v>0</v>
      </c>
      <c r="H523" s="20">
        <f t="shared" ref="H523:H560" si="11">ROUND(IF(ISNUMBER(B523), G523*B523, 0),5)</f>
        <v>0</v>
      </c>
      <c r="I523" s="12"/>
    </row>
    <row r="524" spans="1:9" ht="12.4" hidden="1" customHeight="1">
      <c r="A524" s="11"/>
      <c r="B524" s="1"/>
      <c r="C524" s="34"/>
      <c r="D524" s="171"/>
      <c r="E524" s="172"/>
      <c r="F524" s="39">
        <f>VLOOKUP(C524,'[2]Acha Air Sales Price List'!$B$1:$D$65536,3,FALSE)</f>
        <v>0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4"/>
      <c r="D525" s="171"/>
      <c r="E525" s="172"/>
      <c r="F525" s="39">
        <f>VLOOKUP(C525,'[2]Acha Air Sales Price List'!$B$1:$D$65536,3,FALSE)</f>
        <v>0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4"/>
      <c r="D526" s="171"/>
      <c r="E526" s="172"/>
      <c r="F526" s="39">
        <f>VLOOKUP(C526,'[2]Acha Air Sales Price List'!$B$1:$D$65536,3,FALSE)</f>
        <v>0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4"/>
      <c r="D527" s="171"/>
      <c r="E527" s="172"/>
      <c r="F527" s="39">
        <f>VLOOKUP(C527,'[2]Acha Air Sales Price List'!$B$1:$D$65536,3,FALSE)</f>
        <v>0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4"/>
      <c r="D528" s="171"/>
      <c r="E528" s="172"/>
      <c r="F528" s="39">
        <f>VLOOKUP(C528,'[2]Acha Air Sales Price List'!$B$1:$D$65536,3,FALSE)</f>
        <v>0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4"/>
      <c r="D529" s="171"/>
      <c r="E529" s="172"/>
      <c r="F529" s="39">
        <f>VLOOKUP(C529,'[2]Acha Air Sales Price List'!$B$1:$D$65536,3,FALSE)</f>
        <v>0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4"/>
      <c r="D530" s="171"/>
      <c r="E530" s="172"/>
      <c r="F530" s="39">
        <f>VLOOKUP(C530,'[2]Acha Air Sales Price List'!$B$1:$D$65536,3,FALSE)</f>
        <v>0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4"/>
      <c r="D531" s="171"/>
      <c r="E531" s="172"/>
      <c r="F531" s="39">
        <f>VLOOKUP(C531,'[2]Acha Air Sales Price List'!$B$1:$D$65536,3,FALSE)</f>
        <v>0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4"/>
      <c r="D532" s="171"/>
      <c r="E532" s="172"/>
      <c r="F532" s="39">
        <f>VLOOKUP(C532,'[2]Acha Air Sales Price List'!$B$1:$D$65536,3,FALSE)</f>
        <v>0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5"/>
      <c r="D533" s="171"/>
      <c r="E533" s="172"/>
      <c r="F533" s="39">
        <f>VLOOKUP(C533,'[2]Acha Air Sales Price List'!$B$1:$D$65536,3,FALSE)</f>
        <v>0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" hidden="1" customHeight="1">
      <c r="A534" s="11"/>
      <c r="B534" s="1"/>
      <c r="C534" s="34"/>
      <c r="D534" s="171"/>
      <c r="E534" s="172"/>
      <c r="F534" s="39">
        <f>VLOOKUP(C534,'[2]Acha Air Sales Price List'!$B$1:$D$65536,3,FALSE)</f>
        <v>0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4"/>
      <c r="D535" s="171"/>
      <c r="E535" s="172"/>
      <c r="F535" s="39">
        <f>VLOOKUP(C535,'[2]Acha Air Sales Price List'!$B$1:$D$65536,3,FALSE)</f>
        <v>0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4"/>
      <c r="D536" s="171"/>
      <c r="E536" s="172"/>
      <c r="F536" s="39">
        <f>VLOOKUP(C536,'[2]Acha Air Sales Price List'!$B$1:$D$65536,3,FALSE)</f>
        <v>0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4"/>
      <c r="D537" s="171"/>
      <c r="E537" s="172"/>
      <c r="F537" s="39">
        <f>VLOOKUP(C537,'[2]Acha Air Sales Price List'!$B$1:$D$65536,3,FALSE)</f>
        <v>0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4"/>
      <c r="D538" s="171"/>
      <c r="E538" s="172"/>
      <c r="F538" s="39">
        <f>VLOOKUP(C538,'[2]Acha Air Sales Price List'!$B$1:$D$65536,3,FALSE)</f>
        <v>0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4"/>
      <c r="D539" s="171"/>
      <c r="E539" s="172"/>
      <c r="F539" s="39">
        <f>VLOOKUP(C539,'[2]Acha Air Sales Price List'!$B$1:$D$65536,3,FALSE)</f>
        <v>0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4"/>
      <c r="D540" s="171"/>
      <c r="E540" s="172"/>
      <c r="F540" s="39">
        <f>VLOOKUP(C540,'[2]Acha Air Sales Price List'!$B$1:$D$65536,3,FALSE)</f>
        <v>0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4"/>
      <c r="D541" s="171"/>
      <c r="E541" s="172"/>
      <c r="F541" s="39">
        <f>VLOOKUP(C541,'[2]Acha Air Sales Price List'!$B$1:$D$65536,3,FALSE)</f>
        <v>0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4"/>
      <c r="D542" s="171"/>
      <c r="E542" s="172"/>
      <c r="F542" s="39">
        <f>VLOOKUP(C542,'[2]Acha Air Sales Price List'!$B$1:$D$65536,3,FALSE)</f>
        <v>0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4"/>
      <c r="D543" s="171"/>
      <c r="E543" s="172"/>
      <c r="F543" s="39">
        <f>VLOOKUP(C543,'[2]Acha Air Sales Price List'!$B$1:$D$65536,3,FALSE)</f>
        <v>0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4"/>
      <c r="D544" s="171"/>
      <c r="E544" s="172"/>
      <c r="F544" s="39">
        <f>VLOOKUP(C544,'[2]Acha Air Sales Price List'!$B$1:$D$65536,3,FALSE)</f>
        <v>0</v>
      </c>
      <c r="G544" s="19">
        <f>ROUND(IF(ISBLANK(C544),0,VLOOKUP(C544,'[2]Acha Air Sales Price List'!$B$1:$X$65536,12,FALSE)*$L$14),2)</f>
        <v>0</v>
      </c>
      <c r="H544" s="20">
        <f t="shared" si="11"/>
        <v>0</v>
      </c>
      <c r="I544" s="12"/>
    </row>
    <row r="545" spans="1:9" ht="12.4" hidden="1" customHeight="1">
      <c r="A545" s="11"/>
      <c r="B545" s="1"/>
      <c r="C545" s="34"/>
      <c r="D545" s="171"/>
      <c r="E545" s="172"/>
      <c r="F545" s="39">
        <f>VLOOKUP(C545,'[2]Acha Air Sales Price List'!$B$1:$D$65536,3,FALSE)</f>
        <v>0</v>
      </c>
      <c r="G545" s="19">
        <f>ROUND(IF(ISBLANK(C545),0,VLOOKUP(C545,'[2]Acha Air Sales Price List'!$B$1:$X$65536,12,FALSE)*$L$14),2)</f>
        <v>0</v>
      </c>
      <c r="H545" s="20">
        <f t="shared" si="11"/>
        <v>0</v>
      </c>
      <c r="I545" s="12"/>
    </row>
    <row r="546" spans="1:9" ht="12.4" hidden="1" customHeight="1">
      <c r="A546" s="11"/>
      <c r="B546" s="1"/>
      <c r="C546" s="34"/>
      <c r="D546" s="171"/>
      <c r="E546" s="172"/>
      <c r="F546" s="39">
        <f>VLOOKUP(C546,'[2]Acha Air Sales Price List'!$B$1:$D$65536,3,FALSE)</f>
        <v>0</v>
      </c>
      <c r="G546" s="19">
        <f>ROUND(IF(ISBLANK(C546),0,VLOOKUP(C546,'[2]Acha Air Sales Price List'!$B$1:$X$65536,12,FALSE)*$L$14),2)</f>
        <v>0</v>
      </c>
      <c r="H546" s="20">
        <f t="shared" si="11"/>
        <v>0</v>
      </c>
      <c r="I546" s="12"/>
    </row>
    <row r="547" spans="1:9" ht="12.4" hidden="1" customHeight="1">
      <c r="A547" s="11"/>
      <c r="B547" s="1"/>
      <c r="C547" s="34"/>
      <c r="D547" s="171"/>
      <c r="E547" s="172"/>
      <c r="F547" s="39">
        <f>VLOOKUP(C547,'[2]Acha Air Sales Price List'!$B$1:$D$65536,3,FALSE)</f>
        <v>0</v>
      </c>
      <c r="G547" s="19">
        <f>ROUND(IF(ISBLANK(C547),0,VLOOKUP(C547,'[2]Acha Air Sales Price List'!$B$1:$X$65536,12,FALSE)*$L$14),2)</f>
        <v>0</v>
      </c>
      <c r="H547" s="20">
        <f t="shared" si="11"/>
        <v>0</v>
      </c>
      <c r="I547" s="12"/>
    </row>
    <row r="548" spans="1:9" ht="12.4" hidden="1" customHeight="1">
      <c r="A548" s="11"/>
      <c r="B548" s="1"/>
      <c r="C548" s="34"/>
      <c r="D548" s="171"/>
      <c r="E548" s="172"/>
      <c r="F548" s="39">
        <f>VLOOKUP(C548,'[2]Acha Air Sales Price List'!$B$1:$D$65536,3,FALSE)</f>
        <v>0</v>
      </c>
      <c r="G548" s="19">
        <f>ROUND(IF(ISBLANK(C548),0,VLOOKUP(C548,'[2]Acha Air Sales Price List'!$B$1:$X$65536,12,FALSE)*$L$14),2)</f>
        <v>0</v>
      </c>
      <c r="H548" s="20">
        <f t="shared" si="11"/>
        <v>0</v>
      </c>
      <c r="I548" s="12"/>
    </row>
    <row r="549" spans="1:9" ht="12.4" hidden="1" customHeight="1">
      <c r="A549" s="11"/>
      <c r="B549" s="1"/>
      <c r="C549" s="34"/>
      <c r="D549" s="171"/>
      <c r="E549" s="172"/>
      <c r="F549" s="39">
        <f>VLOOKUP(C549,'[2]Acha Air Sales Price List'!$B$1:$D$65536,3,FALSE)</f>
        <v>0</v>
      </c>
      <c r="G549" s="19">
        <f>ROUND(IF(ISBLANK(C549),0,VLOOKUP(C549,'[2]Acha Air Sales Price List'!$B$1:$X$65536,12,FALSE)*$L$14),2)</f>
        <v>0</v>
      </c>
      <c r="H549" s="20">
        <f t="shared" si="11"/>
        <v>0</v>
      </c>
      <c r="I549" s="12"/>
    </row>
    <row r="550" spans="1:9" ht="12.4" hidden="1" customHeight="1">
      <c r="A550" s="11"/>
      <c r="B550" s="1"/>
      <c r="C550" s="34"/>
      <c r="D550" s="171"/>
      <c r="E550" s="172"/>
      <c r="F550" s="39">
        <f>VLOOKUP(C550,'[2]Acha Air Sales Price List'!$B$1:$D$65536,3,FALSE)</f>
        <v>0</v>
      </c>
      <c r="G550" s="19">
        <f>ROUND(IF(ISBLANK(C550),0,VLOOKUP(C550,'[2]Acha Air Sales Price List'!$B$1:$X$65536,12,FALSE)*$L$14),2)</f>
        <v>0</v>
      </c>
      <c r="H550" s="20">
        <f t="shared" si="11"/>
        <v>0</v>
      </c>
      <c r="I550" s="12"/>
    </row>
    <row r="551" spans="1:9" ht="12.4" hidden="1" customHeight="1">
      <c r="A551" s="11"/>
      <c r="B551" s="1"/>
      <c r="C551" s="34"/>
      <c r="D551" s="171"/>
      <c r="E551" s="172"/>
      <c r="F551" s="39">
        <f>VLOOKUP(C551,'[2]Acha Air Sales Price List'!$B$1:$D$65536,3,FALSE)</f>
        <v>0</v>
      </c>
      <c r="G551" s="19">
        <f>ROUND(IF(ISBLANK(C551),0,VLOOKUP(C551,'[2]Acha Air Sales Price List'!$B$1:$X$65536,12,FALSE)*$L$14),2)</f>
        <v>0</v>
      </c>
      <c r="H551" s="20">
        <f t="shared" si="11"/>
        <v>0</v>
      </c>
      <c r="I551" s="12"/>
    </row>
    <row r="552" spans="1:9" ht="12.4" hidden="1" customHeight="1">
      <c r="A552" s="11"/>
      <c r="B552" s="1"/>
      <c r="C552" s="34"/>
      <c r="D552" s="171"/>
      <c r="E552" s="172"/>
      <c r="F552" s="39">
        <f>VLOOKUP(C552,'[2]Acha Air Sales Price List'!$B$1:$D$65536,3,FALSE)</f>
        <v>0</v>
      </c>
      <c r="G552" s="19">
        <f>ROUND(IF(ISBLANK(C552),0,VLOOKUP(C552,'[2]Acha Air Sales Price List'!$B$1:$X$65536,12,FALSE)*$L$14),2)</f>
        <v>0</v>
      </c>
      <c r="H552" s="20">
        <f t="shared" si="11"/>
        <v>0</v>
      </c>
      <c r="I552" s="12"/>
    </row>
    <row r="553" spans="1:9" ht="12.4" hidden="1" customHeight="1">
      <c r="A553" s="11"/>
      <c r="B553" s="1"/>
      <c r="C553" s="34"/>
      <c r="D553" s="171"/>
      <c r="E553" s="172"/>
      <c r="F553" s="39">
        <f>VLOOKUP(C553,'[2]Acha Air Sales Price List'!$B$1:$D$65536,3,FALSE)</f>
        <v>0</v>
      </c>
      <c r="G553" s="19">
        <f>ROUND(IF(ISBLANK(C553),0,VLOOKUP(C553,'[2]Acha Air Sales Price List'!$B$1:$X$65536,12,FALSE)*$L$14),2)</f>
        <v>0</v>
      </c>
      <c r="H553" s="20">
        <f t="shared" si="11"/>
        <v>0</v>
      </c>
      <c r="I553" s="12"/>
    </row>
    <row r="554" spans="1:9" ht="12.4" hidden="1" customHeight="1">
      <c r="A554" s="11"/>
      <c r="B554" s="1"/>
      <c r="C554" s="34"/>
      <c r="D554" s="171"/>
      <c r="E554" s="172"/>
      <c r="F554" s="39">
        <f>VLOOKUP(C554,'[2]Acha Air Sales Price List'!$B$1:$D$65536,3,FALSE)</f>
        <v>0</v>
      </c>
      <c r="G554" s="19">
        <f>ROUND(IF(ISBLANK(C554),0,VLOOKUP(C554,'[2]Acha Air Sales Price List'!$B$1:$X$65536,12,FALSE)*$L$14),2)</f>
        <v>0</v>
      </c>
      <c r="H554" s="20">
        <f t="shared" si="11"/>
        <v>0</v>
      </c>
      <c r="I554" s="12"/>
    </row>
    <row r="555" spans="1:9" ht="12.4" hidden="1" customHeight="1">
      <c r="A555" s="11"/>
      <c r="B555" s="1"/>
      <c r="C555" s="34"/>
      <c r="D555" s="171"/>
      <c r="E555" s="172"/>
      <c r="F555" s="39">
        <f>VLOOKUP(C555,'[2]Acha Air Sales Price List'!$B$1:$D$65536,3,FALSE)</f>
        <v>0</v>
      </c>
      <c r="G555" s="19">
        <f>ROUND(IF(ISBLANK(C555),0,VLOOKUP(C555,'[2]Acha Air Sales Price List'!$B$1:$X$65536,12,FALSE)*$L$14),2)</f>
        <v>0</v>
      </c>
      <c r="H555" s="20">
        <f t="shared" si="11"/>
        <v>0</v>
      </c>
      <c r="I555" s="12"/>
    </row>
    <row r="556" spans="1:9" ht="12.4" hidden="1" customHeight="1">
      <c r="A556" s="11"/>
      <c r="B556" s="1"/>
      <c r="C556" s="34"/>
      <c r="D556" s="171"/>
      <c r="E556" s="172"/>
      <c r="F556" s="39">
        <f>VLOOKUP(C556,'[2]Acha Air Sales Price List'!$B$1:$D$65536,3,FALSE)</f>
        <v>0</v>
      </c>
      <c r="G556" s="19">
        <f>ROUND(IF(ISBLANK(C556),0,VLOOKUP(C556,'[2]Acha Air Sales Price List'!$B$1:$X$65536,12,FALSE)*$L$14),2)</f>
        <v>0</v>
      </c>
      <c r="H556" s="20">
        <f t="shared" si="11"/>
        <v>0</v>
      </c>
      <c r="I556" s="12"/>
    </row>
    <row r="557" spans="1:9" ht="12.4" hidden="1" customHeight="1">
      <c r="A557" s="11"/>
      <c r="B557" s="1"/>
      <c r="C557" s="34"/>
      <c r="D557" s="171"/>
      <c r="E557" s="172"/>
      <c r="F557" s="39">
        <f>VLOOKUP(C557,'[2]Acha Air Sales Price List'!$B$1:$D$65536,3,FALSE)</f>
        <v>0</v>
      </c>
      <c r="G557" s="19">
        <f>ROUND(IF(ISBLANK(C557),0,VLOOKUP(C557,'[2]Acha Air Sales Price List'!$B$1:$X$65536,12,FALSE)*$L$14),2)</f>
        <v>0</v>
      </c>
      <c r="H557" s="20">
        <f t="shared" si="11"/>
        <v>0</v>
      </c>
      <c r="I557" s="12"/>
    </row>
    <row r="558" spans="1:9" ht="12.4" hidden="1" customHeight="1">
      <c r="A558" s="11"/>
      <c r="B558" s="1"/>
      <c r="C558" s="34"/>
      <c r="D558" s="171"/>
      <c r="E558" s="172"/>
      <c r="F558" s="39">
        <f>VLOOKUP(C558,'[2]Acha Air Sales Price List'!$B$1:$D$65536,3,FALSE)</f>
        <v>0</v>
      </c>
      <c r="G558" s="19">
        <f>ROUND(IF(ISBLANK(C558),0,VLOOKUP(C558,'[2]Acha Air Sales Price List'!$B$1:$X$65536,12,FALSE)*$L$14),2)</f>
        <v>0</v>
      </c>
      <c r="H558" s="20">
        <f t="shared" si="11"/>
        <v>0</v>
      </c>
      <c r="I558" s="12"/>
    </row>
    <row r="559" spans="1:9" ht="12.4" hidden="1" customHeight="1">
      <c r="A559" s="11"/>
      <c r="B559" s="1"/>
      <c r="C559" s="34"/>
      <c r="D559" s="171"/>
      <c r="E559" s="172"/>
      <c r="F559" s="39">
        <f>VLOOKUP(C559,'[2]Acha Air Sales Price List'!$B$1:$D$65536,3,FALSE)</f>
        <v>0</v>
      </c>
      <c r="G559" s="19">
        <f>ROUND(IF(ISBLANK(C559),0,VLOOKUP(C559,'[2]Acha Air Sales Price List'!$B$1:$X$65536,12,FALSE)*$L$14),2)</f>
        <v>0</v>
      </c>
      <c r="H559" s="20">
        <f t="shared" si="11"/>
        <v>0</v>
      </c>
      <c r="I559" s="12"/>
    </row>
    <row r="560" spans="1:9" ht="12.4" hidden="1" customHeight="1">
      <c r="A560" s="11"/>
      <c r="B560" s="1"/>
      <c r="C560" s="34"/>
      <c r="D560" s="171"/>
      <c r="E560" s="172"/>
      <c r="F560" s="39">
        <f>VLOOKUP(C560,'[2]Acha Air Sales Price List'!$B$1:$D$65536,3,FALSE)</f>
        <v>0</v>
      </c>
      <c r="G560" s="19">
        <f>ROUND(IF(ISBLANK(C560),0,VLOOKUP(C560,'[2]Acha Air Sales Price List'!$B$1:$X$65536,12,FALSE)*$L$14),2)</f>
        <v>0</v>
      </c>
      <c r="H560" s="20">
        <f t="shared" si="11"/>
        <v>0</v>
      </c>
      <c r="I560" s="12"/>
    </row>
    <row r="561" spans="1:9" ht="12.4" hidden="1" customHeight="1">
      <c r="A561" s="11"/>
      <c r="B561" s="1"/>
      <c r="C561" s="35"/>
      <c r="D561" s="171"/>
      <c r="E561" s="172"/>
      <c r="F561" s="39">
        <f>VLOOKUP(C561,'[2]Acha Air Sales Price List'!$B$1:$D$65536,3,FALSE)</f>
        <v>0</v>
      </c>
      <c r="G561" s="19">
        <f>ROUND(IF(ISBLANK(C561),0,VLOOKUP(C561,'[2]Acha Air Sales Price List'!$B$1:$X$65536,12,FALSE)*$L$14),2)</f>
        <v>0</v>
      </c>
      <c r="H561" s="20">
        <f>ROUND(IF(ISNUMBER(B561), G561*B561, 0),5)</f>
        <v>0</v>
      </c>
      <c r="I561" s="12"/>
    </row>
    <row r="562" spans="1:9" ht="12" hidden="1" customHeight="1">
      <c r="A562" s="11"/>
      <c r="B562" s="1"/>
      <c r="C562" s="34"/>
      <c r="D562" s="171"/>
      <c r="E562" s="172"/>
      <c r="F562" s="39">
        <f>VLOOKUP(C562,'[2]Acha Air Sales Price List'!$B$1:$D$65536,3,FALSE)</f>
        <v>0</v>
      </c>
      <c r="G562" s="19">
        <f>ROUND(IF(ISBLANK(C562),0,VLOOKUP(C562,'[2]Acha Air Sales Price List'!$B$1:$X$65536,12,FALSE)*$L$14),2)</f>
        <v>0</v>
      </c>
      <c r="H562" s="20">
        <f t="shared" ref="H562:H612" si="12">ROUND(IF(ISNUMBER(B562), G562*B562, 0),5)</f>
        <v>0</v>
      </c>
      <c r="I562" s="12"/>
    </row>
    <row r="563" spans="1:9" ht="12.4" hidden="1" customHeight="1">
      <c r="A563" s="11"/>
      <c r="B563" s="1"/>
      <c r="C563" s="34"/>
      <c r="D563" s="171"/>
      <c r="E563" s="172"/>
      <c r="F563" s="39">
        <f>VLOOKUP(C563,'[2]Acha Air Sales Price List'!$B$1:$D$65536,3,FALSE)</f>
        <v>0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4"/>
      <c r="D564" s="171"/>
      <c r="E564" s="172"/>
      <c r="F564" s="39">
        <f>VLOOKUP(C564,'[2]Acha Air Sales Price List'!$B$1:$D$65536,3,FALSE)</f>
        <v>0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4"/>
      <c r="D565" s="171"/>
      <c r="E565" s="172"/>
      <c r="F565" s="39">
        <f>VLOOKUP(C565,'[2]Acha Air Sales Price List'!$B$1:$D$65536,3,FALSE)</f>
        <v>0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4"/>
      <c r="D566" s="171"/>
      <c r="E566" s="172"/>
      <c r="F566" s="39">
        <f>VLOOKUP(C566,'[2]Acha Air Sales Price List'!$B$1:$D$65536,3,FALSE)</f>
        <v>0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4"/>
      <c r="D567" s="171"/>
      <c r="E567" s="172"/>
      <c r="F567" s="39">
        <f>VLOOKUP(C567,'[2]Acha Air Sales Price List'!$B$1:$D$65536,3,FALSE)</f>
        <v>0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4"/>
      <c r="D568" s="171"/>
      <c r="E568" s="172"/>
      <c r="F568" s="39">
        <f>VLOOKUP(C568,'[2]Acha Air Sales Price List'!$B$1:$D$65536,3,FALSE)</f>
        <v>0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4"/>
      <c r="D569" s="171"/>
      <c r="E569" s="172"/>
      <c r="F569" s="39">
        <f>VLOOKUP(C569,'[2]Acha Air Sales Price List'!$B$1:$D$65536,3,FALSE)</f>
        <v>0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4"/>
      <c r="D570" s="171"/>
      <c r="E570" s="172"/>
      <c r="F570" s="39">
        <f>VLOOKUP(C570,'[2]Acha Air Sales Price List'!$B$1:$D$65536,3,FALSE)</f>
        <v>0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4"/>
      <c r="D571" s="171"/>
      <c r="E571" s="172"/>
      <c r="F571" s="39">
        <f>VLOOKUP(C571,'[2]Acha Air Sales Price List'!$B$1:$D$65536,3,FALSE)</f>
        <v>0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4"/>
      <c r="D572" s="171"/>
      <c r="E572" s="172"/>
      <c r="F572" s="39">
        <f>VLOOKUP(C572,'[2]Acha Air Sales Price List'!$B$1:$D$65536,3,FALSE)</f>
        <v>0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4"/>
      <c r="D573" s="171"/>
      <c r="E573" s="172"/>
      <c r="F573" s="39">
        <f>VLOOKUP(C573,'[2]Acha Air Sales Price List'!$B$1:$D$65536,3,FALSE)</f>
        <v>0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4"/>
      <c r="D574" s="171"/>
      <c r="E574" s="172"/>
      <c r="F574" s="39">
        <f>VLOOKUP(C574,'[2]Acha Air Sales Price List'!$B$1:$D$65536,3,FALSE)</f>
        <v>0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4"/>
      <c r="D575" s="171"/>
      <c r="E575" s="172"/>
      <c r="F575" s="39">
        <f>VLOOKUP(C575,'[2]Acha Air Sales Price List'!$B$1:$D$65536,3,FALSE)</f>
        <v>0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4"/>
      <c r="D576" s="171"/>
      <c r="E576" s="172"/>
      <c r="F576" s="39">
        <f>VLOOKUP(C576,'[2]Acha Air Sales Price List'!$B$1:$D$65536,3,FALSE)</f>
        <v>0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4"/>
      <c r="D577" s="171"/>
      <c r="E577" s="172"/>
      <c r="F577" s="39">
        <f>VLOOKUP(C577,'[2]Acha Air Sales Price List'!$B$1:$D$65536,3,FALSE)</f>
        <v>0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4"/>
      <c r="D578" s="171"/>
      <c r="E578" s="172"/>
      <c r="F578" s="39">
        <f>VLOOKUP(C578,'[2]Acha Air Sales Price List'!$B$1:$D$65536,3,FALSE)</f>
        <v>0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4"/>
      <c r="D579" s="171"/>
      <c r="E579" s="172"/>
      <c r="F579" s="39">
        <f>VLOOKUP(C579,'[2]Acha Air Sales Price List'!$B$1:$D$65536,3,FALSE)</f>
        <v>0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4"/>
      <c r="D580" s="171"/>
      <c r="E580" s="172"/>
      <c r="F580" s="39">
        <f>VLOOKUP(C580,'[2]Acha Air Sales Price List'!$B$1:$D$65536,3,FALSE)</f>
        <v>0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4"/>
      <c r="D581" s="171"/>
      <c r="E581" s="172"/>
      <c r="F581" s="39">
        <f>VLOOKUP(C581,'[2]Acha Air Sales Price List'!$B$1:$D$65536,3,FALSE)</f>
        <v>0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4"/>
      <c r="D582" s="171"/>
      <c r="E582" s="172"/>
      <c r="F582" s="39">
        <f>VLOOKUP(C582,'[2]Acha Air Sales Price List'!$B$1:$D$65536,3,FALSE)</f>
        <v>0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4"/>
      <c r="D583" s="171"/>
      <c r="E583" s="172"/>
      <c r="F583" s="39">
        <f>VLOOKUP(C583,'[2]Acha Air Sales Price List'!$B$1:$D$65536,3,FALSE)</f>
        <v>0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4"/>
      <c r="D584" s="171"/>
      <c r="E584" s="172"/>
      <c r="F584" s="39">
        <f>VLOOKUP(C584,'[2]Acha Air Sales Price List'!$B$1:$D$65536,3,FALSE)</f>
        <v>0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.4" hidden="1" customHeight="1">
      <c r="A585" s="11"/>
      <c r="B585" s="1"/>
      <c r="C585" s="35"/>
      <c r="D585" s="171"/>
      <c r="E585" s="172"/>
      <c r="F585" s="39">
        <f>VLOOKUP(C585,'[2]Acha Air Sales Price List'!$B$1:$D$65536,3,FALSE)</f>
        <v>0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" hidden="1" customHeight="1">
      <c r="A586" s="11"/>
      <c r="B586" s="1"/>
      <c r="C586" s="34"/>
      <c r="D586" s="171"/>
      <c r="E586" s="172"/>
      <c r="F586" s="39">
        <f>VLOOKUP(C586,'[2]Acha Air Sales Price List'!$B$1:$D$65536,3,FALSE)</f>
        <v>0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4"/>
      <c r="D587" s="171"/>
      <c r="E587" s="172"/>
      <c r="F587" s="39">
        <f>VLOOKUP(C587,'[2]Acha Air Sales Price List'!$B$1:$D$65536,3,FALSE)</f>
        <v>0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4"/>
      <c r="D588" s="171"/>
      <c r="E588" s="172"/>
      <c r="F588" s="39">
        <f>VLOOKUP(C588,'[2]Acha Air Sales Price List'!$B$1:$D$65536,3,FALSE)</f>
        <v>0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4"/>
      <c r="D589" s="171"/>
      <c r="E589" s="172"/>
      <c r="F589" s="39">
        <f>VLOOKUP(C589,'[2]Acha Air Sales Price List'!$B$1:$D$65536,3,FALSE)</f>
        <v>0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4"/>
      <c r="D590" s="171"/>
      <c r="E590" s="172"/>
      <c r="F590" s="39">
        <f>VLOOKUP(C590,'[2]Acha Air Sales Price List'!$B$1:$D$65536,3,FALSE)</f>
        <v>0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4"/>
      <c r="D591" s="171"/>
      <c r="E591" s="172"/>
      <c r="F591" s="39">
        <f>VLOOKUP(C591,'[2]Acha Air Sales Price List'!$B$1:$D$65536,3,FALSE)</f>
        <v>0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4"/>
      <c r="D592" s="171"/>
      <c r="E592" s="172"/>
      <c r="F592" s="39">
        <f>VLOOKUP(C592,'[2]Acha Air Sales Price List'!$B$1:$D$65536,3,FALSE)</f>
        <v>0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4"/>
      <c r="D593" s="171"/>
      <c r="E593" s="172"/>
      <c r="F593" s="39">
        <f>VLOOKUP(C593,'[2]Acha Air Sales Price List'!$B$1:$D$65536,3,FALSE)</f>
        <v>0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4"/>
      <c r="D594" s="171"/>
      <c r="E594" s="172"/>
      <c r="F594" s="39">
        <f>VLOOKUP(C594,'[2]Acha Air Sales Price List'!$B$1:$D$65536,3,FALSE)</f>
        <v>0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4"/>
      <c r="D595" s="171"/>
      <c r="E595" s="172"/>
      <c r="F595" s="39">
        <f>VLOOKUP(C595,'[2]Acha Air Sales Price List'!$B$1:$D$65536,3,FALSE)</f>
        <v>0</v>
      </c>
      <c r="G595" s="19">
        <f>ROUND(IF(ISBLANK(C595),0,VLOOKUP(C595,'[2]Acha Air Sales Price List'!$B$1:$X$65536,12,FALSE)*$L$14),2)</f>
        <v>0</v>
      </c>
      <c r="H595" s="20">
        <f t="shared" si="12"/>
        <v>0</v>
      </c>
      <c r="I595" s="12"/>
    </row>
    <row r="596" spans="1:9" ht="12.4" hidden="1" customHeight="1">
      <c r="A596" s="11"/>
      <c r="B596" s="1"/>
      <c r="C596" s="34"/>
      <c r="D596" s="171"/>
      <c r="E596" s="172"/>
      <c r="F596" s="39">
        <f>VLOOKUP(C596,'[2]Acha Air Sales Price List'!$B$1:$D$65536,3,FALSE)</f>
        <v>0</v>
      </c>
      <c r="G596" s="19">
        <f>ROUND(IF(ISBLANK(C596),0,VLOOKUP(C596,'[2]Acha Air Sales Price List'!$B$1:$X$65536,12,FALSE)*$L$14),2)</f>
        <v>0</v>
      </c>
      <c r="H596" s="20">
        <f t="shared" si="12"/>
        <v>0</v>
      </c>
      <c r="I596" s="12"/>
    </row>
    <row r="597" spans="1:9" ht="12.4" hidden="1" customHeight="1">
      <c r="A597" s="11"/>
      <c r="B597" s="1"/>
      <c r="C597" s="34"/>
      <c r="D597" s="171"/>
      <c r="E597" s="172"/>
      <c r="F597" s="39">
        <f>VLOOKUP(C597,'[2]Acha Air Sales Price List'!$B$1:$D$65536,3,FALSE)</f>
        <v>0</v>
      </c>
      <c r="G597" s="19">
        <f>ROUND(IF(ISBLANK(C597),0,VLOOKUP(C597,'[2]Acha Air Sales Price List'!$B$1:$X$65536,12,FALSE)*$L$14),2)</f>
        <v>0</v>
      </c>
      <c r="H597" s="20">
        <f t="shared" si="12"/>
        <v>0</v>
      </c>
      <c r="I597" s="12"/>
    </row>
    <row r="598" spans="1:9" ht="12.4" hidden="1" customHeight="1">
      <c r="A598" s="11"/>
      <c r="B598" s="1"/>
      <c r="C598" s="34"/>
      <c r="D598" s="171"/>
      <c r="E598" s="172"/>
      <c r="F598" s="39">
        <f>VLOOKUP(C598,'[2]Acha Air Sales Price List'!$B$1:$D$65536,3,FALSE)</f>
        <v>0</v>
      </c>
      <c r="G598" s="19">
        <f>ROUND(IF(ISBLANK(C598),0,VLOOKUP(C598,'[2]Acha Air Sales Price List'!$B$1:$X$65536,12,FALSE)*$L$14),2)</f>
        <v>0</v>
      </c>
      <c r="H598" s="20">
        <f t="shared" si="12"/>
        <v>0</v>
      </c>
      <c r="I598" s="12"/>
    </row>
    <row r="599" spans="1:9" ht="12.4" hidden="1" customHeight="1">
      <c r="A599" s="11"/>
      <c r="B599" s="1"/>
      <c r="C599" s="34"/>
      <c r="D599" s="171"/>
      <c r="E599" s="172"/>
      <c r="F599" s="39">
        <f>VLOOKUP(C599,'[2]Acha Air Sales Price List'!$B$1:$D$65536,3,FALSE)</f>
        <v>0</v>
      </c>
      <c r="G599" s="19">
        <f>ROUND(IF(ISBLANK(C599),0,VLOOKUP(C599,'[2]Acha Air Sales Price List'!$B$1:$X$65536,12,FALSE)*$L$14),2)</f>
        <v>0</v>
      </c>
      <c r="H599" s="20">
        <f t="shared" si="12"/>
        <v>0</v>
      </c>
      <c r="I599" s="12"/>
    </row>
    <row r="600" spans="1:9" ht="12.4" hidden="1" customHeight="1">
      <c r="A600" s="11"/>
      <c r="B600" s="1"/>
      <c r="C600" s="34"/>
      <c r="D600" s="171"/>
      <c r="E600" s="172"/>
      <c r="F600" s="39">
        <f>VLOOKUP(C600,'[2]Acha Air Sales Price List'!$B$1:$D$65536,3,FALSE)</f>
        <v>0</v>
      </c>
      <c r="G600" s="19">
        <f>ROUND(IF(ISBLANK(C600),0,VLOOKUP(C600,'[2]Acha Air Sales Price List'!$B$1:$X$65536,12,FALSE)*$L$14),2)</f>
        <v>0</v>
      </c>
      <c r="H600" s="20">
        <f t="shared" si="12"/>
        <v>0</v>
      </c>
      <c r="I600" s="12"/>
    </row>
    <row r="601" spans="1:9" ht="12.4" hidden="1" customHeight="1">
      <c r="A601" s="11"/>
      <c r="B601" s="1"/>
      <c r="C601" s="34"/>
      <c r="D601" s="171"/>
      <c r="E601" s="172"/>
      <c r="F601" s="39">
        <f>VLOOKUP(C601,'[2]Acha Air Sales Price List'!$B$1:$D$65536,3,FALSE)</f>
        <v>0</v>
      </c>
      <c r="G601" s="19">
        <f>ROUND(IF(ISBLANK(C601),0,VLOOKUP(C601,'[2]Acha Air Sales Price List'!$B$1:$X$65536,12,FALSE)*$L$14),2)</f>
        <v>0</v>
      </c>
      <c r="H601" s="20">
        <f t="shared" si="12"/>
        <v>0</v>
      </c>
      <c r="I601" s="12"/>
    </row>
    <row r="602" spans="1:9" ht="12.4" hidden="1" customHeight="1">
      <c r="A602" s="11"/>
      <c r="B602" s="1"/>
      <c r="C602" s="34"/>
      <c r="D602" s="171"/>
      <c r="E602" s="172"/>
      <c r="F602" s="39">
        <f>VLOOKUP(C602,'[2]Acha Air Sales Price List'!$B$1:$D$65536,3,FALSE)</f>
        <v>0</v>
      </c>
      <c r="G602" s="19">
        <f>ROUND(IF(ISBLANK(C602),0,VLOOKUP(C602,'[2]Acha Air Sales Price List'!$B$1:$X$65536,12,FALSE)*$L$14),2)</f>
        <v>0</v>
      </c>
      <c r="H602" s="20">
        <f t="shared" si="12"/>
        <v>0</v>
      </c>
      <c r="I602" s="12"/>
    </row>
    <row r="603" spans="1:9" ht="12.4" hidden="1" customHeight="1">
      <c r="A603" s="11"/>
      <c r="B603" s="1"/>
      <c r="C603" s="34"/>
      <c r="D603" s="171"/>
      <c r="E603" s="172"/>
      <c r="F603" s="39">
        <f>VLOOKUP(C603,'[2]Acha Air Sales Price List'!$B$1:$D$65536,3,FALSE)</f>
        <v>0</v>
      </c>
      <c r="G603" s="19">
        <f>ROUND(IF(ISBLANK(C603),0,VLOOKUP(C603,'[2]Acha Air Sales Price List'!$B$1:$X$65536,12,FALSE)*$L$14),2)</f>
        <v>0</v>
      </c>
      <c r="H603" s="20">
        <f t="shared" si="12"/>
        <v>0</v>
      </c>
      <c r="I603" s="12"/>
    </row>
    <row r="604" spans="1:9" ht="12.4" hidden="1" customHeight="1">
      <c r="A604" s="11"/>
      <c r="B604" s="1"/>
      <c r="C604" s="34"/>
      <c r="D604" s="171"/>
      <c r="E604" s="172"/>
      <c r="F604" s="39">
        <f>VLOOKUP(C604,'[2]Acha Air Sales Price List'!$B$1:$D$65536,3,FALSE)</f>
        <v>0</v>
      </c>
      <c r="G604" s="19">
        <f>ROUND(IF(ISBLANK(C604),0,VLOOKUP(C604,'[2]Acha Air Sales Price List'!$B$1:$X$65536,12,FALSE)*$L$14),2)</f>
        <v>0</v>
      </c>
      <c r="H604" s="20">
        <f t="shared" si="12"/>
        <v>0</v>
      </c>
      <c r="I604" s="12"/>
    </row>
    <row r="605" spans="1:9" ht="12.4" hidden="1" customHeight="1">
      <c r="A605" s="11"/>
      <c r="B605" s="1"/>
      <c r="C605" s="34"/>
      <c r="D605" s="171"/>
      <c r="E605" s="172"/>
      <c r="F605" s="39">
        <f>VLOOKUP(C605,'[2]Acha Air Sales Price List'!$B$1:$D$65536,3,FALSE)</f>
        <v>0</v>
      </c>
      <c r="G605" s="19">
        <f>ROUND(IF(ISBLANK(C605),0,VLOOKUP(C605,'[2]Acha Air Sales Price List'!$B$1:$X$65536,12,FALSE)*$L$14),2)</f>
        <v>0</v>
      </c>
      <c r="H605" s="20">
        <f t="shared" si="12"/>
        <v>0</v>
      </c>
      <c r="I605" s="12"/>
    </row>
    <row r="606" spans="1:9" ht="12.4" hidden="1" customHeight="1">
      <c r="A606" s="11"/>
      <c r="B606" s="1"/>
      <c r="C606" s="34"/>
      <c r="D606" s="171"/>
      <c r="E606" s="172"/>
      <c r="F606" s="39">
        <f>VLOOKUP(C606,'[2]Acha Air Sales Price List'!$B$1:$D$65536,3,FALSE)</f>
        <v>0</v>
      </c>
      <c r="G606" s="19">
        <f>ROUND(IF(ISBLANK(C606),0,VLOOKUP(C606,'[2]Acha Air Sales Price List'!$B$1:$X$65536,12,FALSE)*$L$14),2)</f>
        <v>0</v>
      </c>
      <c r="H606" s="20">
        <f t="shared" si="12"/>
        <v>0</v>
      </c>
      <c r="I606" s="12"/>
    </row>
    <row r="607" spans="1:9" ht="12.4" hidden="1" customHeight="1">
      <c r="A607" s="11"/>
      <c r="B607" s="1"/>
      <c r="C607" s="34"/>
      <c r="D607" s="171"/>
      <c r="E607" s="172"/>
      <c r="F607" s="39">
        <f>VLOOKUP(C607,'[2]Acha Air Sales Price List'!$B$1:$D$65536,3,FALSE)</f>
        <v>0</v>
      </c>
      <c r="G607" s="19">
        <f>ROUND(IF(ISBLANK(C607),0,VLOOKUP(C607,'[2]Acha Air Sales Price List'!$B$1:$X$65536,12,FALSE)*$L$14),2)</f>
        <v>0</v>
      </c>
      <c r="H607" s="20">
        <f t="shared" si="12"/>
        <v>0</v>
      </c>
      <c r="I607" s="12"/>
    </row>
    <row r="608" spans="1:9" ht="12.4" hidden="1" customHeight="1">
      <c r="A608" s="11"/>
      <c r="B608" s="1"/>
      <c r="C608" s="34"/>
      <c r="D608" s="171"/>
      <c r="E608" s="172"/>
      <c r="F608" s="39">
        <f>VLOOKUP(C608,'[2]Acha Air Sales Price List'!$B$1:$D$65536,3,FALSE)</f>
        <v>0</v>
      </c>
      <c r="G608" s="19">
        <f>ROUND(IF(ISBLANK(C608),0,VLOOKUP(C608,'[2]Acha Air Sales Price List'!$B$1:$X$65536,12,FALSE)*$L$14),2)</f>
        <v>0</v>
      </c>
      <c r="H608" s="20">
        <f t="shared" si="12"/>
        <v>0</v>
      </c>
      <c r="I608" s="12"/>
    </row>
    <row r="609" spans="1:9" ht="12.4" hidden="1" customHeight="1">
      <c r="A609" s="11"/>
      <c r="B609" s="1"/>
      <c r="C609" s="34"/>
      <c r="D609" s="171"/>
      <c r="E609" s="172"/>
      <c r="F609" s="39">
        <f>VLOOKUP(C609,'[2]Acha Air Sales Price List'!$B$1:$D$65536,3,FALSE)</f>
        <v>0</v>
      </c>
      <c r="G609" s="19">
        <f>ROUND(IF(ISBLANK(C609),0,VLOOKUP(C609,'[2]Acha Air Sales Price List'!$B$1:$X$65536,12,FALSE)*$L$14),2)</f>
        <v>0</v>
      </c>
      <c r="H609" s="20">
        <f t="shared" si="12"/>
        <v>0</v>
      </c>
      <c r="I609" s="12"/>
    </row>
    <row r="610" spans="1:9" ht="12.4" hidden="1" customHeight="1">
      <c r="A610" s="11"/>
      <c r="B610" s="1"/>
      <c r="C610" s="34"/>
      <c r="D610" s="171"/>
      <c r="E610" s="172"/>
      <c r="F610" s="39">
        <f>VLOOKUP(C610,'[2]Acha Air Sales Price List'!$B$1:$D$65536,3,FALSE)</f>
        <v>0</v>
      </c>
      <c r="G610" s="19">
        <f>ROUND(IF(ISBLANK(C610),0,VLOOKUP(C610,'[2]Acha Air Sales Price List'!$B$1:$X$65536,12,FALSE)*$L$14),2)</f>
        <v>0</v>
      </c>
      <c r="H610" s="20">
        <f t="shared" si="12"/>
        <v>0</v>
      </c>
      <c r="I610" s="12"/>
    </row>
    <row r="611" spans="1:9" ht="12.4" hidden="1" customHeight="1">
      <c r="A611" s="11"/>
      <c r="B611" s="1"/>
      <c r="C611" s="34"/>
      <c r="D611" s="171"/>
      <c r="E611" s="172"/>
      <c r="F611" s="39">
        <f>VLOOKUP(C611,'[2]Acha Air Sales Price List'!$B$1:$D$65536,3,FALSE)</f>
        <v>0</v>
      </c>
      <c r="G611" s="19">
        <f>ROUND(IF(ISBLANK(C611),0,VLOOKUP(C611,'[2]Acha Air Sales Price List'!$B$1:$X$65536,12,FALSE)*$L$14),2)</f>
        <v>0</v>
      </c>
      <c r="H611" s="20">
        <f t="shared" si="12"/>
        <v>0</v>
      </c>
      <c r="I611" s="12"/>
    </row>
    <row r="612" spans="1:9" ht="12.4" hidden="1" customHeight="1">
      <c r="A612" s="11"/>
      <c r="B612" s="1"/>
      <c r="C612" s="34"/>
      <c r="D612" s="171"/>
      <c r="E612" s="172"/>
      <c r="F612" s="39">
        <f>VLOOKUP(C612,'[2]Acha Air Sales Price List'!$B$1:$D$65536,3,FALSE)</f>
        <v>0</v>
      </c>
      <c r="G612" s="19">
        <f>ROUND(IF(ISBLANK(C612),0,VLOOKUP(C612,'[2]Acha Air Sales Price List'!$B$1:$X$65536,12,FALSE)*$L$14),2)</f>
        <v>0</v>
      </c>
      <c r="H612" s="20">
        <f t="shared" si="12"/>
        <v>0</v>
      </c>
      <c r="I612" s="12"/>
    </row>
    <row r="613" spans="1:9" ht="12.4" hidden="1" customHeight="1">
      <c r="A613" s="11"/>
      <c r="B613" s="1"/>
      <c r="C613" s="35"/>
      <c r="D613" s="171"/>
      <c r="E613" s="172"/>
      <c r="F613" s="39">
        <f>VLOOKUP(C613,'[2]Acha Air Sales Price List'!$B$1:$D$65536,3,FALSE)</f>
        <v>0</v>
      </c>
      <c r="G613" s="19">
        <f>ROUND(IF(ISBLANK(C613),0,VLOOKUP(C613,'[2]Acha Air Sales Price List'!$B$1:$X$65536,12,FALSE)*$L$14),2)</f>
        <v>0</v>
      </c>
      <c r="H613" s="20">
        <f>ROUND(IF(ISNUMBER(B613), G613*B613, 0),5)</f>
        <v>0</v>
      </c>
      <c r="I613" s="12"/>
    </row>
    <row r="614" spans="1:9" ht="12" hidden="1" customHeight="1">
      <c r="A614" s="11"/>
      <c r="B614" s="1"/>
      <c r="C614" s="34"/>
      <c r="D614" s="171"/>
      <c r="E614" s="172"/>
      <c r="F614" s="39">
        <f>VLOOKUP(C614,'[2]Acha Air Sales Price List'!$B$1:$D$65536,3,FALSE)</f>
        <v>0</v>
      </c>
      <c r="G614" s="19">
        <f>ROUND(IF(ISBLANK(C614),0,VLOOKUP(C614,'[2]Acha Air Sales Price List'!$B$1:$X$65536,12,FALSE)*$L$14),2)</f>
        <v>0</v>
      </c>
      <c r="H614" s="20">
        <f t="shared" ref="H614:H668" si="13">ROUND(IF(ISNUMBER(B614), G614*B614, 0),5)</f>
        <v>0</v>
      </c>
      <c r="I614" s="12"/>
    </row>
    <row r="615" spans="1:9" ht="12.4" hidden="1" customHeight="1">
      <c r="A615" s="11"/>
      <c r="B615" s="1"/>
      <c r="C615" s="34"/>
      <c r="D615" s="171"/>
      <c r="E615" s="172"/>
      <c r="F615" s="39">
        <f>VLOOKUP(C615,'[2]Acha Air Sales Price List'!$B$1:$D$65536,3,FALSE)</f>
        <v>0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4"/>
      <c r="D616" s="171"/>
      <c r="E616" s="172"/>
      <c r="F616" s="39">
        <f>VLOOKUP(C616,'[2]Acha Air Sales Price List'!$B$1:$D$65536,3,FALSE)</f>
        <v>0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4"/>
      <c r="D617" s="171"/>
      <c r="E617" s="172"/>
      <c r="F617" s="39">
        <f>VLOOKUP(C617,'[2]Acha Air Sales Price List'!$B$1:$D$65536,3,FALSE)</f>
        <v>0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4"/>
      <c r="D618" s="171"/>
      <c r="E618" s="172"/>
      <c r="F618" s="39">
        <f>VLOOKUP(C618,'[2]Acha Air Sales Price List'!$B$1:$D$65536,3,FALSE)</f>
        <v>0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4"/>
      <c r="D619" s="171"/>
      <c r="E619" s="172"/>
      <c r="F619" s="39">
        <f>VLOOKUP(C619,'[2]Acha Air Sales Price List'!$B$1:$D$65536,3,FALSE)</f>
        <v>0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4"/>
      <c r="D620" s="171"/>
      <c r="E620" s="172"/>
      <c r="F620" s="39">
        <f>VLOOKUP(C620,'[2]Acha Air Sales Price List'!$B$1:$D$65536,3,FALSE)</f>
        <v>0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4"/>
      <c r="D621" s="171"/>
      <c r="E621" s="172"/>
      <c r="F621" s="39">
        <f>VLOOKUP(C621,'[2]Acha Air Sales Price List'!$B$1:$D$65536,3,FALSE)</f>
        <v>0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4"/>
      <c r="D622" s="171"/>
      <c r="E622" s="172"/>
      <c r="F622" s="39">
        <f>VLOOKUP(C622,'[2]Acha Air Sales Price List'!$B$1:$D$65536,3,FALSE)</f>
        <v>0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4"/>
      <c r="D623" s="171"/>
      <c r="E623" s="172"/>
      <c r="F623" s="39">
        <f>VLOOKUP(C623,'[2]Acha Air Sales Price List'!$B$1:$D$65536,3,FALSE)</f>
        <v>0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.4" hidden="1" customHeight="1">
      <c r="A624" s="11"/>
      <c r="B624" s="1"/>
      <c r="C624" s="34"/>
      <c r="D624" s="171"/>
      <c r="E624" s="172"/>
      <c r="F624" s="39">
        <f>VLOOKUP(C624,'[2]Acha Air Sales Price List'!$B$1:$D$65536,3,FALSE)</f>
        <v>0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.4" hidden="1" customHeight="1">
      <c r="A625" s="11"/>
      <c r="B625" s="1"/>
      <c r="C625" s="34"/>
      <c r="D625" s="171"/>
      <c r="E625" s="172"/>
      <c r="F625" s="39">
        <f>VLOOKUP(C625,'[2]Acha Air Sales Price List'!$B$1:$D$65536,3,FALSE)</f>
        <v>0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4"/>
      <c r="D626" s="171"/>
      <c r="E626" s="172"/>
      <c r="F626" s="39">
        <f>VLOOKUP(C626,'[2]Acha Air Sales Price List'!$B$1:$D$65536,3,FALSE)</f>
        <v>0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4"/>
      <c r="D627" s="171"/>
      <c r="E627" s="172"/>
      <c r="F627" s="39">
        <f>VLOOKUP(C627,'[2]Acha Air Sales Price List'!$B$1:$D$65536,3,FALSE)</f>
        <v>0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4"/>
      <c r="D628" s="171"/>
      <c r="E628" s="172"/>
      <c r="F628" s="39">
        <f>VLOOKUP(C628,'[2]Acha Air Sales Price List'!$B$1:$D$65536,3,FALSE)</f>
        <v>0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5"/>
      <c r="D629" s="171"/>
      <c r="E629" s="172"/>
      <c r="F629" s="39">
        <f>VLOOKUP(C629,'[2]Acha Air Sales Price List'!$B$1:$D$65536,3,FALSE)</f>
        <v>0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5"/>
      <c r="D630" s="171"/>
      <c r="E630" s="172"/>
      <c r="F630" s="39">
        <f>VLOOKUP(C630,'[2]Acha Air Sales Price List'!$B$1:$D$65536,3,FALSE)</f>
        <v>0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.4" hidden="1" customHeight="1">
      <c r="A631" s="11"/>
      <c r="B631" s="1"/>
      <c r="C631" s="34"/>
      <c r="D631" s="171"/>
      <c r="E631" s="172"/>
      <c r="F631" s="39">
        <f>VLOOKUP(C631,'[2]Acha Air Sales Price List'!$B$1:$D$65536,3,FALSE)</f>
        <v>0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4"/>
      <c r="D632" s="171"/>
      <c r="E632" s="172"/>
      <c r="F632" s="39">
        <f>VLOOKUP(C632,'[2]Acha Air Sales Price List'!$B$1:$D$65536,3,FALSE)</f>
        <v>0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4"/>
      <c r="D633" s="171"/>
      <c r="E633" s="172"/>
      <c r="F633" s="39">
        <f>VLOOKUP(C633,'[2]Acha Air Sales Price List'!$B$1:$D$65536,3,FALSE)</f>
        <v>0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4"/>
      <c r="D634" s="171"/>
      <c r="E634" s="172"/>
      <c r="F634" s="39">
        <f>VLOOKUP(C634,'[2]Acha Air Sales Price List'!$B$1:$D$65536,3,FALSE)</f>
        <v>0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4"/>
      <c r="D635" s="171"/>
      <c r="E635" s="172"/>
      <c r="F635" s="39">
        <f>VLOOKUP(C635,'[2]Acha Air Sales Price List'!$B$1:$D$65536,3,FALSE)</f>
        <v>0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4"/>
      <c r="D636" s="171"/>
      <c r="E636" s="172"/>
      <c r="F636" s="39">
        <f>VLOOKUP(C636,'[2]Acha Air Sales Price List'!$B$1:$D$65536,3,FALSE)</f>
        <v>0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4"/>
      <c r="D637" s="171"/>
      <c r="E637" s="172"/>
      <c r="F637" s="39">
        <f>VLOOKUP(C637,'[2]Acha Air Sales Price List'!$B$1:$D$65536,3,FALSE)</f>
        <v>0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4"/>
      <c r="D638" s="171"/>
      <c r="E638" s="172"/>
      <c r="F638" s="39">
        <f>VLOOKUP(C638,'[2]Acha Air Sales Price List'!$B$1:$D$65536,3,FALSE)</f>
        <v>0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4"/>
      <c r="D639" s="171"/>
      <c r="E639" s="172"/>
      <c r="F639" s="39">
        <f>VLOOKUP(C639,'[2]Acha Air Sales Price List'!$B$1:$D$65536,3,FALSE)</f>
        <v>0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4"/>
      <c r="D640" s="171"/>
      <c r="E640" s="172"/>
      <c r="F640" s="39">
        <f>VLOOKUP(C640,'[2]Acha Air Sales Price List'!$B$1:$D$65536,3,FALSE)</f>
        <v>0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.4" hidden="1" customHeight="1">
      <c r="A641" s="11"/>
      <c r="B641" s="1"/>
      <c r="C641" s="35"/>
      <c r="D641" s="171"/>
      <c r="E641" s="172"/>
      <c r="F641" s="39">
        <f>VLOOKUP(C641,'[2]Acha Air Sales Price List'!$B$1:$D$65536,3,FALSE)</f>
        <v>0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" hidden="1" customHeight="1">
      <c r="A642" s="11"/>
      <c r="B642" s="1"/>
      <c r="C642" s="34"/>
      <c r="D642" s="171"/>
      <c r="E642" s="172"/>
      <c r="F642" s="39">
        <f>VLOOKUP(C642,'[2]Acha Air Sales Price List'!$B$1:$D$65536,3,FALSE)</f>
        <v>0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4"/>
      <c r="D643" s="171"/>
      <c r="E643" s="172"/>
      <c r="F643" s="39">
        <f>VLOOKUP(C643,'[2]Acha Air Sales Price List'!$B$1:$D$65536,3,FALSE)</f>
        <v>0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4"/>
      <c r="D644" s="171"/>
      <c r="E644" s="172"/>
      <c r="F644" s="39">
        <f>VLOOKUP(C644,'[2]Acha Air Sales Price List'!$B$1:$D$65536,3,FALSE)</f>
        <v>0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4"/>
      <c r="D645" s="171"/>
      <c r="E645" s="172"/>
      <c r="F645" s="39">
        <f>VLOOKUP(C645,'[2]Acha Air Sales Price List'!$B$1:$D$65536,3,FALSE)</f>
        <v>0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4"/>
      <c r="D646" s="171"/>
      <c r="E646" s="172"/>
      <c r="F646" s="39">
        <f>VLOOKUP(C646,'[2]Acha Air Sales Price List'!$B$1:$D$65536,3,FALSE)</f>
        <v>0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4"/>
      <c r="D647" s="171"/>
      <c r="E647" s="172"/>
      <c r="F647" s="39">
        <f>VLOOKUP(C647,'[2]Acha Air Sales Price List'!$B$1:$D$65536,3,FALSE)</f>
        <v>0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4"/>
      <c r="D648" s="171"/>
      <c r="E648" s="172"/>
      <c r="F648" s="39">
        <f>VLOOKUP(C648,'[2]Acha Air Sales Price List'!$B$1:$D$65536,3,FALSE)</f>
        <v>0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4"/>
      <c r="D649" s="171"/>
      <c r="E649" s="172"/>
      <c r="F649" s="39">
        <f>VLOOKUP(C649,'[2]Acha Air Sales Price List'!$B$1:$D$65536,3,FALSE)</f>
        <v>0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4"/>
      <c r="D650" s="171"/>
      <c r="E650" s="172"/>
      <c r="F650" s="39">
        <f>VLOOKUP(C650,'[2]Acha Air Sales Price List'!$B$1:$D$65536,3,FALSE)</f>
        <v>0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4"/>
      <c r="D651" s="171"/>
      <c r="E651" s="172"/>
      <c r="F651" s="39">
        <f>VLOOKUP(C651,'[2]Acha Air Sales Price List'!$B$1:$D$65536,3,FALSE)</f>
        <v>0</v>
      </c>
      <c r="G651" s="19">
        <f>ROUND(IF(ISBLANK(C651),0,VLOOKUP(C651,'[2]Acha Air Sales Price List'!$B$1:$X$65536,12,FALSE)*$L$14),2)</f>
        <v>0</v>
      </c>
      <c r="H651" s="20">
        <f t="shared" si="13"/>
        <v>0</v>
      </c>
      <c r="I651" s="12"/>
    </row>
    <row r="652" spans="1:9" ht="12.4" hidden="1" customHeight="1">
      <c r="A652" s="11"/>
      <c r="B652" s="1"/>
      <c r="C652" s="34"/>
      <c r="D652" s="171"/>
      <c r="E652" s="172"/>
      <c r="F652" s="39">
        <f>VLOOKUP(C652,'[2]Acha Air Sales Price List'!$B$1:$D$65536,3,FALSE)</f>
        <v>0</v>
      </c>
      <c r="G652" s="19">
        <f>ROUND(IF(ISBLANK(C652),0,VLOOKUP(C652,'[2]Acha Air Sales Price List'!$B$1:$X$65536,12,FALSE)*$L$14),2)</f>
        <v>0</v>
      </c>
      <c r="H652" s="20">
        <f t="shared" si="13"/>
        <v>0</v>
      </c>
      <c r="I652" s="12"/>
    </row>
    <row r="653" spans="1:9" ht="12.4" hidden="1" customHeight="1">
      <c r="A653" s="11"/>
      <c r="B653" s="1"/>
      <c r="C653" s="34"/>
      <c r="D653" s="171"/>
      <c r="E653" s="172"/>
      <c r="F653" s="39">
        <f>VLOOKUP(C653,'[2]Acha Air Sales Price List'!$B$1:$D$65536,3,FALSE)</f>
        <v>0</v>
      </c>
      <c r="G653" s="19">
        <f>ROUND(IF(ISBLANK(C653),0,VLOOKUP(C653,'[2]Acha Air Sales Price List'!$B$1:$X$65536,12,FALSE)*$L$14),2)</f>
        <v>0</v>
      </c>
      <c r="H653" s="20">
        <f t="shared" si="13"/>
        <v>0</v>
      </c>
      <c r="I653" s="12"/>
    </row>
    <row r="654" spans="1:9" ht="12.4" hidden="1" customHeight="1">
      <c r="A654" s="11"/>
      <c r="B654" s="1"/>
      <c r="C654" s="34"/>
      <c r="D654" s="171"/>
      <c r="E654" s="172"/>
      <c r="F654" s="39">
        <f>VLOOKUP(C654,'[2]Acha Air Sales Price List'!$B$1:$D$65536,3,FALSE)</f>
        <v>0</v>
      </c>
      <c r="G654" s="19">
        <f>ROUND(IF(ISBLANK(C654),0,VLOOKUP(C654,'[2]Acha Air Sales Price List'!$B$1:$X$65536,12,FALSE)*$L$14),2)</f>
        <v>0</v>
      </c>
      <c r="H654" s="20">
        <f t="shared" si="13"/>
        <v>0</v>
      </c>
      <c r="I654" s="12"/>
    </row>
    <row r="655" spans="1:9" ht="12.4" hidden="1" customHeight="1">
      <c r="A655" s="11"/>
      <c r="B655" s="1"/>
      <c r="C655" s="34"/>
      <c r="D655" s="171"/>
      <c r="E655" s="172"/>
      <c r="F655" s="39">
        <f>VLOOKUP(C655,'[2]Acha Air Sales Price List'!$B$1:$D$65536,3,FALSE)</f>
        <v>0</v>
      </c>
      <c r="G655" s="19">
        <f>ROUND(IF(ISBLANK(C655),0,VLOOKUP(C655,'[2]Acha Air Sales Price List'!$B$1:$X$65536,12,FALSE)*$L$14),2)</f>
        <v>0</v>
      </c>
      <c r="H655" s="20">
        <f t="shared" si="13"/>
        <v>0</v>
      </c>
      <c r="I655" s="12"/>
    </row>
    <row r="656" spans="1:9" ht="12.4" hidden="1" customHeight="1">
      <c r="A656" s="11"/>
      <c r="B656" s="1"/>
      <c r="C656" s="34"/>
      <c r="D656" s="171"/>
      <c r="E656" s="172"/>
      <c r="F656" s="39">
        <f>VLOOKUP(C656,'[2]Acha Air Sales Price List'!$B$1:$D$65536,3,FALSE)</f>
        <v>0</v>
      </c>
      <c r="G656" s="19">
        <f>ROUND(IF(ISBLANK(C656),0,VLOOKUP(C656,'[2]Acha Air Sales Price List'!$B$1:$X$65536,12,FALSE)*$L$14),2)</f>
        <v>0</v>
      </c>
      <c r="H656" s="20">
        <f t="shared" si="13"/>
        <v>0</v>
      </c>
      <c r="I656" s="12"/>
    </row>
    <row r="657" spans="1:9" ht="12.4" hidden="1" customHeight="1">
      <c r="A657" s="11"/>
      <c r="B657" s="1"/>
      <c r="C657" s="34"/>
      <c r="D657" s="171"/>
      <c r="E657" s="172"/>
      <c r="F657" s="39">
        <f>VLOOKUP(C657,'[2]Acha Air Sales Price List'!$B$1:$D$65536,3,FALSE)</f>
        <v>0</v>
      </c>
      <c r="G657" s="19">
        <f>ROUND(IF(ISBLANK(C657),0,VLOOKUP(C657,'[2]Acha Air Sales Price List'!$B$1:$X$65536,12,FALSE)*$L$14),2)</f>
        <v>0</v>
      </c>
      <c r="H657" s="20">
        <f t="shared" si="13"/>
        <v>0</v>
      </c>
      <c r="I657" s="12"/>
    </row>
    <row r="658" spans="1:9" ht="12.4" hidden="1" customHeight="1">
      <c r="A658" s="11"/>
      <c r="B658" s="1"/>
      <c r="C658" s="34"/>
      <c r="D658" s="171"/>
      <c r="E658" s="172"/>
      <c r="F658" s="39">
        <f>VLOOKUP(C658,'[2]Acha Air Sales Price List'!$B$1:$D$65536,3,FALSE)</f>
        <v>0</v>
      </c>
      <c r="G658" s="19">
        <f>ROUND(IF(ISBLANK(C658),0,VLOOKUP(C658,'[2]Acha Air Sales Price List'!$B$1:$X$65536,12,FALSE)*$L$14),2)</f>
        <v>0</v>
      </c>
      <c r="H658" s="20">
        <f t="shared" si="13"/>
        <v>0</v>
      </c>
      <c r="I658" s="12"/>
    </row>
    <row r="659" spans="1:9" ht="12.4" hidden="1" customHeight="1">
      <c r="A659" s="11"/>
      <c r="B659" s="1"/>
      <c r="C659" s="34"/>
      <c r="D659" s="171"/>
      <c r="E659" s="172"/>
      <c r="F659" s="39">
        <f>VLOOKUP(C659,'[2]Acha Air Sales Price List'!$B$1:$D$65536,3,FALSE)</f>
        <v>0</v>
      </c>
      <c r="G659" s="19">
        <f>ROUND(IF(ISBLANK(C659),0,VLOOKUP(C659,'[2]Acha Air Sales Price List'!$B$1:$X$65536,12,FALSE)*$L$14),2)</f>
        <v>0</v>
      </c>
      <c r="H659" s="20">
        <f t="shared" si="13"/>
        <v>0</v>
      </c>
      <c r="I659" s="12"/>
    </row>
    <row r="660" spans="1:9" ht="12.4" hidden="1" customHeight="1">
      <c r="A660" s="11"/>
      <c r="B660" s="1"/>
      <c r="C660" s="34"/>
      <c r="D660" s="171"/>
      <c r="E660" s="172"/>
      <c r="F660" s="39">
        <f>VLOOKUP(C660,'[2]Acha Air Sales Price List'!$B$1:$D$65536,3,FALSE)</f>
        <v>0</v>
      </c>
      <c r="G660" s="19">
        <f>ROUND(IF(ISBLANK(C660),0,VLOOKUP(C660,'[2]Acha Air Sales Price List'!$B$1:$X$65536,12,FALSE)*$L$14),2)</f>
        <v>0</v>
      </c>
      <c r="H660" s="20">
        <f t="shared" si="13"/>
        <v>0</v>
      </c>
      <c r="I660" s="12"/>
    </row>
    <row r="661" spans="1:9" ht="12.4" hidden="1" customHeight="1">
      <c r="A661" s="11"/>
      <c r="B661" s="1"/>
      <c r="C661" s="34"/>
      <c r="D661" s="171"/>
      <c r="E661" s="172"/>
      <c r="F661" s="39">
        <f>VLOOKUP(C661,'[2]Acha Air Sales Price List'!$B$1:$D$65536,3,FALSE)</f>
        <v>0</v>
      </c>
      <c r="G661" s="19">
        <f>ROUND(IF(ISBLANK(C661),0,VLOOKUP(C661,'[2]Acha Air Sales Price List'!$B$1:$X$65536,12,FALSE)*$L$14),2)</f>
        <v>0</v>
      </c>
      <c r="H661" s="20">
        <f t="shared" si="13"/>
        <v>0</v>
      </c>
      <c r="I661" s="12"/>
    </row>
    <row r="662" spans="1:9" ht="12.4" hidden="1" customHeight="1">
      <c r="A662" s="11"/>
      <c r="B662" s="1"/>
      <c r="C662" s="34"/>
      <c r="D662" s="171"/>
      <c r="E662" s="172"/>
      <c r="F662" s="39">
        <f>VLOOKUP(C662,'[2]Acha Air Sales Price List'!$B$1:$D$65536,3,FALSE)</f>
        <v>0</v>
      </c>
      <c r="G662" s="19">
        <f>ROUND(IF(ISBLANK(C662),0,VLOOKUP(C662,'[2]Acha Air Sales Price List'!$B$1:$X$65536,12,FALSE)*$L$14),2)</f>
        <v>0</v>
      </c>
      <c r="H662" s="20">
        <f t="shared" si="13"/>
        <v>0</v>
      </c>
      <c r="I662" s="12"/>
    </row>
    <row r="663" spans="1:9" ht="12.4" hidden="1" customHeight="1">
      <c r="A663" s="11"/>
      <c r="B663" s="1"/>
      <c r="C663" s="34"/>
      <c r="D663" s="171"/>
      <c r="E663" s="172"/>
      <c r="F663" s="39">
        <f>VLOOKUP(C663,'[2]Acha Air Sales Price List'!$B$1:$D$65536,3,FALSE)</f>
        <v>0</v>
      </c>
      <c r="G663" s="19">
        <f>ROUND(IF(ISBLANK(C663),0,VLOOKUP(C663,'[2]Acha Air Sales Price List'!$B$1:$X$65536,12,FALSE)*$L$14),2)</f>
        <v>0</v>
      </c>
      <c r="H663" s="20">
        <f t="shared" si="13"/>
        <v>0</v>
      </c>
      <c r="I663" s="12"/>
    </row>
    <row r="664" spans="1:9" ht="12.4" hidden="1" customHeight="1">
      <c r="A664" s="11"/>
      <c r="B664" s="1"/>
      <c r="C664" s="34"/>
      <c r="D664" s="171"/>
      <c r="E664" s="172"/>
      <c r="F664" s="39">
        <f>VLOOKUP(C664,'[2]Acha Air Sales Price List'!$B$1:$D$65536,3,FALSE)</f>
        <v>0</v>
      </c>
      <c r="G664" s="19">
        <f>ROUND(IF(ISBLANK(C664),0,VLOOKUP(C664,'[2]Acha Air Sales Price List'!$B$1:$X$65536,12,FALSE)*$L$14),2)</f>
        <v>0</v>
      </c>
      <c r="H664" s="20">
        <f t="shared" si="13"/>
        <v>0</v>
      </c>
      <c r="I664" s="12"/>
    </row>
    <row r="665" spans="1:9" ht="12.4" hidden="1" customHeight="1">
      <c r="A665" s="11"/>
      <c r="B665" s="1"/>
      <c r="C665" s="34"/>
      <c r="D665" s="171"/>
      <c r="E665" s="172"/>
      <c r="F665" s="39">
        <f>VLOOKUP(C665,'[2]Acha Air Sales Price List'!$B$1:$D$65536,3,FALSE)</f>
        <v>0</v>
      </c>
      <c r="G665" s="19">
        <f>ROUND(IF(ISBLANK(C665),0,VLOOKUP(C665,'[2]Acha Air Sales Price List'!$B$1:$X$65536,12,FALSE)*$L$14),2)</f>
        <v>0</v>
      </c>
      <c r="H665" s="20">
        <f t="shared" si="13"/>
        <v>0</v>
      </c>
      <c r="I665" s="12"/>
    </row>
    <row r="666" spans="1:9" ht="12.4" hidden="1" customHeight="1">
      <c r="A666" s="11"/>
      <c r="B666" s="1"/>
      <c r="C666" s="34"/>
      <c r="D666" s="171"/>
      <c r="E666" s="172"/>
      <c r="F666" s="39">
        <f>VLOOKUP(C666,'[2]Acha Air Sales Price List'!$B$1:$D$65536,3,FALSE)</f>
        <v>0</v>
      </c>
      <c r="G666" s="19">
        <f>ROUND(IF(ISBLANK(C666),0,VLOOKUP(C666,'[2]Acha Air Sales Price List'!$B$1:$X$65536,12,FALSE)*$L$14),2)</f>
        <v>0</v>
      </c>
      <c r="H666" s="20">
        <f t="shared" si="13"/>
        <v>0</v>
      </c>
      <c r="I666" s="12"/>
    </row>
    <row r="667" spans="1:9" ht="12.4" hidden="1" customHeight="1">
      <c r="A667" s="11"/>
      <c r="B667" s="1"/>
      <c r="C667" s="34"/>
      <c r="D667" s="171"/>
      <c r="E667" s="172"/>
      <c r="F667" s="39">
        <f>VLOOKUP(C667,'[2]Acha Air Sales Price List'!$B$1:$D$65536,3,FALSE)</f>
        <v>0</v>
      </c>
      <c r="G667" s="19">
        <f>ROUND(IF(ISBLANK(C667),0,VLOOKUP(C667,'[2]Acha Air Sales Price List'!$B$1:$X$65536,12,FALSE)*$L$14),2)</f>
        <v>0</v>
      </c>
      <c r="H667" s="20">
        <f t="shared" si="13"/>
        <v>0</v>
      </c>
      <c r="I667" s="12"/>
    </row>
    <row r="668" spans="1:9" ht="12.4" hidden="1" customHeight="1">
      <c r="A668" s="11"/>
      <c r="B668" s="1"/>
      <c r="C668" s="34"/>
      <c r="D668" s="171"/>
      <c r="E668" s="172"/>
      <c r="F668" s="39">
        <f>VLOOKUP(C668,'[2]Acha Air Sales Price List'!$B$1:$D$65536,3,FALSE)</f>
        <v>0</v>
      </c>
      <c r="G668" s="19">
        <f>ROUND(IF(ISBLANK(C668),0,VLOOKUP(C668,'[2]Acha Air Sales Price List'!$B$1:$X$65536,12,FALSE)*$L$14),2)</f>
        <v>0</v>
      </c>
      <c r="H668" s="20">
        <f t="shared" si="13"/>
        <v>0</v>
      </c>
      <c r="I668" s="12"/>
    </row>
    <row r="669" spans="1:9" ht="12.4" hidden="1" customHeight="1">
      <c r="A669" s="11"/>
      <c r="B669" s="1"/>
      <c r="C669" s="35"/>
      <c r="D669" s="171"/>
      <c r="E669" s="172"/>
      <c r="F669" s="39">
        <f>VLOOKUP(C669,'[2]Acha Air Sales Price List'!$B$1:$D$65536,3,FALSE)</f>
        <v>0</v>
      </c>
      <c r="G669" s="19">
        <f>ROUND(IF(ISBLANK(C669),0,VLOOKUP(C669,'[2]Acha Air Sales Price List'!$B$1:$X$65536,12,FALSE)*$L$14),2)</f>
        <v>0</v>
      </c>
      <c r="H669" s="20">
        <f>ROUND(IF(ISNUMBER(B669), G669*B669, 0),5)</f>
        <v>0</v>
      </c>
      <c r="I669" s="12"/>
    </row>
    <row r="670" spans="1:9" ht="12" hidden="1" customHeight="1">
      <c r="A670" s="11"/>
      <c r="B670" s="1"/>
      <c r="C670" s="34"/>
      <c r="D670" s="171"/>
      <c r="E670" s="172"/>
      <c r="F670" s="39">
        <f>VLOOKUP(C670,'[2]Acha Air Sales Price List'!$B$1:$D$65536,3,FALSE)</f>
        <v>0</v>
      </c>
      <c r="G670" s="19">
        <f>ROUND(IF(ISBLANK(C670),0,VLOOKUP(C670,'[2]Acha Air Sales Price List'!$B$1:$X$65536,12,FALSE)*$L$14),2)</f>
        <v>0</v>
      </c>
      <c r="H670" s="20">
        <f t="shared" ref="H670:H720" si="14">ROUND(IF(ISNUMBER(B670), G670*B670, 0),5)</f>
        <v>0</v>
      </c>
      <c r="I670" s="12"/>
    </row>
    <row r="671" spans="1:9" ht="12.4" hidden="1" customHeight="1">
      <c r="A671" s="11"/>
      <c r="B671" s="1"/>
      <c r="C671" s="34"/>
      <c r="D671" s="171"/>
      <c r="E671" s="172"/>
      <c r="F671" s="39">
        <f>VLOOKUP(C671,'[2]Acha Air Sales Price List'!$B$1:$D$65536,3,FALSE)</f>
        <v>0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4"/>
      <c r="D672" s="171"/>
      <c r="E672" s="172"/>
      <c r="F672" s="39">
        <f>VLOOKUP(C672,'[2]Acha Air Sales Price List'!$B$1:$D$65536,3,FALSE)</f>
        <v>0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4"/>
      <c r="D673" s="171"/>
      <c r="E673" s="172"/>
      <c r="F673" s="39">
        <f>VLOOKUP(C673,'[2]Acha Air Sales Price List'!$B$1:$D$65536,3,FALSE)</f>
        <v>0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4"/>
      <c r="D674" s="171"/>
      <c r="E674" s="172"/>
      <c r="F674" s="39">
        <f>VLOOKUP(C674,'[2]Acha Air Sales Price List'!$B$1:$D$65536,3,FALSE)</f>
        <v>0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4"/>
      <c r="D675" s="171"/>
      <c r="E675" s="172"/>
      <c r="F675" s="39">
        <f>VLOOKUP(C675,'[2]Acha Air Sales Price List'!$B$1:$D$65536,3,FALSE)</f>
        <v>0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.4" hidden="1" customHeight="1">
      <c r="A676" s="11"/>
      <c r="B676" s="1"/>
      <c r="C676" s="34"/>
      <c r="D676" s="171"/>
      <c r="E676" s="172"/>
      <c r="F676" s="39">
        <f>VLOOKUP(C676,'[2]Acha Air Sales Price List'!$B$1:$D$65536,3,FALSE)</f>
        <v>0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.4" hidden="1" customHeight="1">
      <c r="A677" s="11"/>
      <c r="B677" s="1"/>
      <c r="C677" s="34"/>
      <c r="D677" s="171"/>
      <c r="E677" s="172"/>
      <c r="F677" s="39">
        <f>VLOOKUP(C677,'[2]Acha Air Sales Price List'!$B$1:$D$65536,3,FALSE)</f>
        <v>0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4"/>
      <c r="D678" s="171"/>
      <c r="E678" s="172"/>
      <c r="F678" s="39">
        <f>VLOOKUP(C678,'[2]Acha Air Sales Price List'!$B$1:$D$65536,3,FALSE)</f>
        <v>0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4"/>
      <c r="D679" s="171"/>
      <c r="E679" s="172"/>
      <c r="F679" s="39">
        <f>VLOOKUP(C679,'[2]Acha Air Sales Price List'!$B$1:$D$65536,3,FALSE)</f>
        <v>0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4"/>
      <c r="D680" s="171"/>
      <c r="E680" s="172"/>
      <c r="F680" s="39">
        <f>VLOOKUP(C680,'[2]Acha Air Sales Price List'!$B$1:$D$65536,3,FALSE)</f>
        <v>0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4"/>
      <c r="D681" s="171"/>
      <c r="E681" s="172"/>
      <c r="F681" s="39">
        <f>VLOOKUP(C681,'[2]Acha Air Sales Price List'!$B$1:$D$65536,3,FALSE)</f>
        <v>0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.4" hidden="1" customHeight="1">
      <c r="A682" s="11"/>
      <c r="B682" s="1"/>
      <c r="C682" s="34"/>
      <c r="D682" s="171"/>
      <c r="E682" s="172"/>
      <c r="F682" s="39">
        <f>VLOOKUP(C682,'[2]Acha Air Sales Price List'!$B$1:$D$65536,3,FALSE)</f>
        <v>0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.4" hidden="1" customHeight="1">
      <c r="A683" s="11"/>
      <c r="B683" s="1"/>
      <c r="C683" s="34"/>
      <c r="D683" s="171"/>
      <c r="E683" s="172"/>
      <c r="F683" s="39">
        <f>VLOOKUP(C683,'[2]Acha Air Sales Price List'!$B$1:$D$65536,3,FALSE)</f>
        <v>0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4"/>
      <c r="D684" s="171"/>
      <c r="E684" s="172"/>
      <c r="F684" s="39">
        <f>VLOOKUP(C684,'[2]Acha Air Sales Price List'!$B$1:$D$65536,3,FALSE)</f>
        <v>0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4"/>
      <c r="D685" s="171"/>
      <c r="E685" s="172"/>
      <c r="F685" s="39">
        <f>VLOOKUP(C685,'[2]Acha Air Sales Price List'!$B$1:$D$65536,3,FALSE)</f>
        <v>0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4"/>
      <c r="D686" s="171"/>
      <c r="E686" s="172"/>
      <c r="F686" s="39">
        <f>VLOOKUP(C686,'[2]Acha Air Sales Price List'!$B$1:$D$65536,3,FALSE)</f>
        <v>0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4"/>
      <c r="D687" s="171"/>
      <c r="E687" s="172"/>
      <c r="F687" s="39">
        <f>VLOOKUP(C687,'[2]Acha Air Sales Price List'!$B$1:$D$65536,3,FALSE)</f>
        <v>0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4"/>
      <c r="D688" s="171"/>
      <c r="E688" s="172"/>
      <c r="F688" s="39">
        <f>VLOOKUP(C688,'[2]Acha Air Sales Price List'!$B$1:$D$65536,3,FALSE)</f>
        <v>0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4"/>
      <c r="D689" s="171"/>
      <c r="E689" s="172"/>
      <c r="F689" s="39">
        <f>VLOOKUP(C689,'[2]Acha Air Sales Price List'!$B$1:$D$65536,3,FALSE)</f>
        <v>0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4"/>
      <c r="D690" s="171"/>
      <c r="E690" s="172"/>
      <c r="F690" s="39">
        <f>VLOOKUP(C690,'[2]Acha Air Sales Price List'!$B$1:$D$65536,3,FALSE)</f>
        <v>0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4"/>
      <c r="D691" s="171"/>
      <c r="E691" s="172"/>
      <c r="F691" s="39">
        <f>VLOOKUP(C691,'[2]Acha Air Sales Price List'!$B$1:$D$65536,3,FALSE)</f>
        <v>0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4"/>
      <c r="D692" s="171"/>
      <c r="E692" s="172"/>
      <c r="F692" s="39">
        <f>VLOOKUP(C692,'[2]Acha Air Sales Price List'!$B$1:$D$65536,3,FALSE)</f>
        <v>0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.4" hidden="1" customHeight="1">
      <c r="A693" s="11"/>
      <c r="B693" s="1"/>
      <c r="C693" s="35"/>
      <c r="D693" s="171"/>
      <c r="E693" s="172"/>
      <c r="F693" s="39">
        <f>VLOOKUP(C693,'[2]Acha Air Sales Price List'!$B$1:$D$65536,3,FALSE)</f>
        <v>0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" hidden="1" customHeight="1">
      <c r="A694" s="11"/>
      <c r="B694" s="1"/>
      <c r="C694" s="34"/>
      <c r="D694" s="171"/>
      <c r="E694" s="172"/>
      <c r="F694" s="39">
        <f>VLOOKUP(C694,'[2]Acha Air Sales Price List'!$B$1:$D$65536,3,FALSE)</f>
        <v>0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4"/>
      <c r="D695" s="171"/>
      <c r="E695" s="172"/>
      <c r="F695" s="39">
        <f>VLOOKUP(C695,'[2]Acha Air Sales Price List'!$B$1:$D$65536,3,FALSE)</f>
        <v>0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4"/>
      <c r="D696" s="171"/>
      <c r="E696" s="172"/>
      <c r="F696" s="39">
        <f>VLOOKUP(C696,'[2]Acha Air Sales Price List'!$B$1:$D$65536,3,FALSE)</f>
        <v>0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4"/>
      <c r="D697" s="171"/>
      <c r="E697" s="172"/>
      <c r="F697" s="39">
        <f>VLOOKUP(C697,'[2]Acha Air Sales Price List'!$B$1:$D$65536,3,FALSE)</f>
        <v>0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4"/>
      <c r="D698" s="171"/>
      <c r="E698" s="172"/>
      <c r="F698" s="39">
        <f>VLOOKUP(C698,'[2]Acha Air Sales Price List'!$B$1:$D$65536,3,FALSE)</f>
        <v>0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4"/>
      <c r="D699" s="171"/>
      <c r="E699" s="172"/>
      <c r="F699" s="39">
        <f>VLOOKUP(C699,'[2]Acha Air Sales Price List'!$B$1:$D$65536,3,FALSE)</f>
        <v>0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4"/>
      <c r="D700" s="171"/>
      <c r="E700" s="172"/>
      <c r="F700" s="39">
        <f>VLOOKUP(C700,'[2]Acha Air Sales Price List'!$B$1:$D$65536,3,FALSE)</f>
        <v>0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4"/>
      <c r="D701" s="171"/>
      <c r="E701" s="172"/>
      <c r="F701" s="39">
        <f>VLOOKUP(C701,'[2]Acha Air Sales Price List'!$B$1:$D$65536,3,FALSE)</f>
        <v>0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4"/>
      <c r="D702" s="171"/>
      <c r="E702" s="172"/>
      <c r="F702" s="39">
        <f>VLOOKUP(C702,'[2]Acha Air Sales Price List'!$B$1:$D$65536,3,FALSE)</f>
        <v>0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4"/>
      <c r="D703" s="171"/>
      <c r="E703" s="172"/>
      <c r="F703" s="39">
        <f>VLOOKUP(C703,'[2]Acha Air Sales Price List'!$B$1:$D$65536,3,FALSE)</f>
        <v>0</v>
      </c>
      <c r="G703" s="19">
        <f>ROUND(IF(ISBLANK(C703),0,VLOOKUP(C703,'[2]Acha Air Sales Price List'!$B$1:$X$65536,12,FALSE)*$L$14),2)</f>
        <v>0</v>
      </c>
      <c r="H703" s="20">
        <f t="shared" si="14"/>
        <v>0</v>
      </c>
      <c r="I703" s="12"/>
    </row>
    <row r="704" spans="1:9" ht="12.4" hidden="1" customHeight="1">
      <c r="A704" s="11"/>
      <c r="B704" s="1"/>
      <c r="C704" s="34"/>
      <c r="D704" s="171"/>
      <c r="E704" s="172"/>
      <c r="F704" s="39">
        <f>VLOOKUP(C704,'[2]Acha Air Sales Price List'!$B$1:$D$65536,3,FALSE)</f>
        <v>0</v>
      </c>
      <c r="G704" s="19">
        <f>ROUND(IF(ISBLANK(C704),0,VLOOKUP(C704,'[2]Acha Air Sales Price List'!$B$1:$X$65536,12,FALSE)*$L$14),2)</f>
        <v>0</v>
      </c>
      <c r="H704" s="20">
        <f t="shared" si="14"/>
        <v>0</v>
      </c>
      <c r="I704" s="12"/>
    </row>
    <row r="705" spans="1:9" ht="12.4" hidden="1" customHeight="1">
      <c r="A705" s="11"/>
      <c r="B705" s="1"/>
      <c r="C705" s="34"/>
      <c r="D705" s="171"/>
      <c r="E705" s="172"/>
      <c r="F705" s="39">
        <f>VLOOKUP(C705,'[2]Acha Air Sales Price List'!$B$1:$D$65536,3,FALSE)</f>
        <v>0</v>
      </c>
      <c r="G705" s="19">
        <f>ROUND(IF(ISBLANK(C705),0,VLOOKUP(C705,'[2]Acha Air Sales Price List'!$B$1:$X$65536,12,FALSE)*$L$14),2)</f>
        <v>0</v>
      </c>
      <c r="H705" s="20">
        <f t="shared" si="14"/>
        <v>0</v>
      </c>
      <c r="I705" s="12"/>
    </row>
    <row r="706" spans="1:9" ht="12.4" hidden="1" customHeight="1">
      <c r="A706" s="11"/>
      <c r="B706" s="1"/>
      <c r="C706" s="34"/>
      <c r="D706" s="171"/>
      <c r="E706" s="172"/>
      <c r="F706" s="39">
        <f>VLOOKUP(C706,'[2]Acha Air Sales Price List'!$B$1:$D$65536,3,FALSE)</f>
        <v>0</v>
      </c>
      <c r="G706" s="19">
        <f>ROUND(IF(ISBLANK(C706),0,VLOOKUP(C706,'[2]Acha Air Sales Price List'!$B$1:$X$65536,12,FALSE)*$L$14),2)</f>
        <v>0</v>
      </c>
      <c r="H706" s="20">
        <f t="shared" si="14"/>
        <v>0</v>
      </c>
      <c r="I706" s="12"/>
    </row>
    <row r="707" spans="1:9" ht="12.4" hidden="1" customHeight="1">
      <c r="A707" s="11"/>
      <c r="B707" s="1"/>
      <c r="C707" s="34"/>
      <c r="D707" s="171"/>
      <c r="E707" s="172"/>
      <c r="F707" s="39">
        <f>VLOOKUP(C707,'[2]Acha Air Sales Price List'!$B$1:$D$65536,3,FALSE)</f>
        <v>0</v>
      </c>
      <c r="G707" s="19">
        <f>ROUND(IF(ISBLANK(C707),0,VLOOKUP(C707,'[2]Acha Air Sales Price List'!$B$1:$X$65536,12,FALSE)*$L$14),2)</f>
        <v>0</v>
      </c>
      <c r="H707" s="20">
        <f t="shared" si="14"/>
        <v>0</v>
      </c>
      <c r="I707" s="12"/>
    </row>
    <row r="708" spans="1:9" ht="12.4" hidden="1" customHeight="1">
      <c r="A708" s="11"/>
      <c r="B708" s="1"/>
      <c r="C708" s="34"/>
      <c r="D708" s="171"/>
      <c r="E708" s="172"/>
      <c r="F708" s="39">
        <f>VLOOKUP(C708,'[2]Acha Air Sales Price List'!$B$1:$D$65536,3,FALSE)</f>
        <v>0</v>
      </c>
      <c r="G708" s="19">
        <f>ROUND(IF(ISBLANK(C708),0,VLOOKUP(C708,'[2]Acha Air Sales Price List'!$B$1:$X$65536,12,FALSE)*$L$14),2)</f>
        <v>0</v>
      </c>
      <c r="H708" s="20">
        <f t="shared" si="14"/>
        <v>0</v>
      </c>
      <c r="I708" s="12"/>
    </row>
    <row r="709" spans="1:9" ht="12.4" hidden="1" customHeight="1">
      <c r="A709" s="11"/>
      <c r="B709" s="1"/>
      <c r="C709" s="34"/>
      <c r="D709" s="171"/>
      <c r="E709" s="172"/>
      <c r="F709" s="39">
        <f>VLOOKUP(C709,'[2]Acha Air Sales Price List'!$B$1:$D$65536,3,FALSE)</f>
        <v>0</v>
      </c>
      <c r="G709" s="19">
        <f>ROUND(IF(ISBLANK(C709),0,VLOOKUP(C709,'[2]Acha Air Sales Price List'!$B$1:$X$65536,12,FALSE)*$L$14),2)</f>
        <v>0</v>
      </c>
      <c r="H709" s="20">
        <f t="shared" si="14"/>
        <v>0</v>
      </c>
      <c r="I709" s="12"/>
    </row>
    <row r="710" spans="1:9" ht="12.4" hidden="1" customHeight="1">
      <c r="A710" s="11"/>
      <c r="B710" s="1"/>
      <c r="C710" s="34"/>
      <c r="D710" s="171"/>
      <c r="E710" s="172"/>
      <c r="F710" s="39">
        <f>VLOOKUP(C710,'[2]Acha Air Sales Price List'!$B$1:$D$65536,3,FALSE)</f>
        <v>0</v>
      </c>
      <c r="G710" s="19">
        <f>ROUND(IF(ISBLANK(C710),0,VLOOKUP(C710,'[2]Acha Air Sales Price List'!$B$1:$X$65536,12,FALSE)*$L$14),2)</f>
        <v>0</v>
      </c>
      <c r="H710" s="20">
        <f t="shared" si="14"/>
        <v>0</v>
      </c>
      <c r="I710" s="12"/>
    </row>
    <row r="711" spans="1:9" ht="12.4" hidden="1" customHeight="1">
      <c r="A711" s="11"/>
      <c r="B711" s="1"/>
      <c r="C711" s="34"/>
      <c r="D711" s="171"/>
      <c r="E711" s="172"/>
      <c r="F711" s="39">
        <f>VLOOKUP(C711,'[2]Acha Air Sales Price List'!$B$1:$D$65536,3,FALSE)</f>
        <v>0</v>
      </c>
      <c r="G711" s="19">
        <f>ROUND(IF(ISBLANK(C711),0,VLOOKUP(C711,'[2]Acha Air Sales Price List'!$B$1:$X$65536,12,FALSE)*$L$14),2)</f>
        <v>0</v>
      </c>
      <c r="H711" s="20">
        <f t="shared" si="14"/>
        <v>0</v>
      </c>
      <c r="I711" s="12"/>
    </row>
    <row r="712" spans="1:9" ht="12.4" hidden="1" customHeight="1">
      <c r="A712" s="11"/>
      <c r="B712" s="1"/>
      <c r="C712" s="34"/>
      <c r="D712" s="171"/>
      <c r="E712" s="172"/>
      <c r="F712" s="39">
        <f>VLOOKUP(C712,'[2]Acha Air Sales Price List'!$B$1:$D$65536,3,FALSE)</f>
        <v>0</v>
      </c>
      <c r="G712" s="19">
        <f>ROUND(IF(ISBLANK(C712),0,VLOOKUP(C712,'[2]Acha Air Sales Price List'!$B$1:$X$65536,12,FALSE)*$L$14),2)</f>
        <v>0</v>
      </c>
      <c r="H712" s="20">
        <f t="shared" si="14"/>
        <v>0</v>
      </c>
      <c r="I712" s="12"/>
    </row>
    <row r="713" spans="1:9" ht="12.4" hidden="1" customHeight="1">
      <c r="A713" s="11"/>
      <c r="B713" s="1"/>
      <c r="C713" s="34"/>
      <c r="D713" s="171"/>
      <c r="E713" s="172"/>
      <c r="F713" s="39">
        <f>VLOOKUP(C713,'[2]Acha Air Sales Price List'!$B$1:$D$65536,3,FALSE)</f>
        <v>0</v>
      </c>
      <c r="G713" s="19">
        <f>ROUND(IF(ISBLANK(C713),0,VLOOKUP(C713,'[2]Acha Air Sales Price List'!$B$1:$X$65536,12,FALSE)*$L$14),2)</f>
        <v>0</v>
      </c>
      <c r="H713" s="20">
        <f t="shared" si="14"/>
        <v>0</v>
      </c>
      <c r="I713" s="12"/>
    </row>
    <row r="714" spans="1:9" ht="12.4" hidden="1" customHeight="1">
      <c r="A714" s="11"/>
      <c r="B714" s="1"/>
      <c r="C714" s="34"/>
      <c r="D714" s="171"/>
      <c r="E714" s="172"/>
      <c r="F714" s="39">
        <f>VLOOKUP(C714,'[2]Acha Air Sales Price List'!$B$1:$D$65536,3,FALSE)</f>
        <v>0</v>
      </c>
      <c r="G714" s="19">
        <f>ROUND(IF(ISBLANK(C714),0,VLOOKUP(C714,'[2]Acha Air Sales Price List'!$B$1:$X$65536,12,FALSE)*$L$14),2)</f>
        <v>0</v>
      </c>
      <c r="H714" s="20">
        <f t="shared" si="14"/>
        <v>0</v>
      </c>
      <c r="I714" s="12"/>
    </row>
    <row r="715" spans="1:9" ht="12.4" hidden="1" customHeight="1">
      <c r="A715" s="11"/>
      <c r="B715" s="1"/>
      <c r="C715" s="34"/>
      <c r="D715" s="171"/>
      <c r="E715" s="172"/>
      <c r="F715" s="39">
        <f>VLOOKUP(C715,'[2]Acha Air Sales Price List'!$B$1:$D$65536,3,FALSE)</f>
        <v>0</v>
      </c>
      <c r="G715" s="19">
        <f>ROUND(IF(ISBLANK(C715),0,VLOOKUP(C715,'[2]Acha Air Sales Price List'!$B$1:$X$65536,12,FALSE)*$L$14),2)</f>
        <v>0</v>
      </c>
      <c r="H715" s="20">
        <f t="shared" si="14"/>
        <v>0</v>
      </c>
      <c r="I715" s="12"/>
    </row>
    <row r="716" spans="1:9" ht="12.4" hidden="1" customHeight="1">
      <c r="A716" s="11"/>
      <c r="B716" s="1"/>
      <c r="C716" s="34"/>
      <c r="D716" s="171"/>
      <c r="E716" s="172"/>
      <c r="F716" s="39">
        <f>VLOOKUP(C716,'[2]Acha Air Sales Price List'!$B$1:$D$65536,3,FALSE)</f>
        <v>0</v>
      </c>
      <c r="G716" s="19">
        <f>ROUND(IF(ISBLANK(C716),0,VLOOKUP(C716,'[2]Acha Air Sales Price List'!$B$1:$X$65536,12,FALSE)*$L$14),2)</f>
        <v>0</v>
      </c>
      <c r="H716" s="20">
        <f t="shared" si="14"/>
        <v>0</v>
      </c>
      <c r="I716" s="12"/>
    </row>
    <row r="717" spans="1:9" ht="12.4" hidden="1" customHeight="1">
      <c r="A717" s="11"/>
      <c r="B717" s="1"/>
      <c r="C717" s="34"/>
      <c r="D717" s="171"/>
      <c r="E717" s="172"/>
      <c r="F717" s="39">
        <f>VLOOKUP(C717,'[2]Acha Air Sales Price List'!$B$1:$D$65536,3,FALSE)</f>
        <v>0</v>
      </c>
      <c r="G717" s="19">
        <f>ROUND(IF(ISBLANK(C717),0,VLOOKUP(C717,'[2]Acha Air Sales Price List'!$B$1:$X$65536,12,FALSE)*$L$14),2)</f>
        <v>0</v>
      </c>
      <c r="H717" s="20">
        <f t="shared" si="14"/>
        <v>0</v>
      </c>
      <c r="I717" s="12"/>
    </row>
    <row r="718" spans="1:9" ht="12.4" hidden="1" customHeight="1">
      <c r="A718" s="11"/>
      <c r="B718" s="1"/>
      <c r="C718" s="34"/>
      <c r="D718" s="171"/>
      <c r="E718" s="172"/>
      <c r="F718" s="39">
        <f>VLOOKUP(C718,'[2]Acha Air Sales Price List'!$B$1:$D$65536,3,FALSE)</f>
        <v>0</v>
      </c>
      <c r="G718" s="19">
        <f>ROUND(IF(ISBLANK(C718),0,VLOOKUP(C718,'[2]Acha Air Sales Price List'!$B$1:$X$65536,12,FALSE)*$L$14),2)</f>
        <v>0</v>
      </c>
      <c r="H718" s="20">
        <f t="shared" si="14"/>
        <v>0</v>
      </c>
      <c r="I718" s="12"/>
    </row>
    <row r="719" spans="1:9" ht="12.4" hidden="1" customHeight="1">
      <c r="A719" s="11"/>
      <c r="B719" s="1"/>
      <c r="C719" s="34"/>
      <c r="D719" s="171"/>
      <c r="E719" s="172"/>
      <c r="F719" s="39">
        <f>VLOOKUP(C719,'[2]Acha Air Sales Price List'!$B$1:$D$65536,3,FALSE)</f>
        <v>0</v>
      </c>
      <c r="G719" s="19">
        <f>ROUND(IF(ISBLANK(C719),0,VLOOKUP(C719,'[2]Acha Air Sales Price List'!$B$1:$X$65536,12,FALSE)*$L$14),2)</f>
        <v>0</v>
      </c>
      <c r="H719" s="20">
        <f t="shared" si="14"/>
        <v>0</v>
      </c>
      <c r="I719" s="12"/>
    </row>
    <row r="720" spans="1:9" ht="12.4" hidden="1" customHeight="1">
      <c r="A720" s="11"/>
      <c r="B720" s="1"/>
      <c r="C720" s="34"/>
      <c r="D720" s="171"/>
      <c r="E720" s="172"/>
      <c r="F720" s="39">
        <f>VLOOKUP(C720,'[2]Acha Air Sales Price List'!$B$1:$D$65536,3,FALSE)</f>
        <v>0</v>
      </c>
      <c r="G720" s="19">
        <f>ROUND(IF(ISBLANK(C720),0,VLOOKUP(C720,'[2]Acha Air Sales Price List'!$B$1:$X$65536,12,FALSE)*$L$14),2)</f>
        <v>0</v>
      </c>
      <c r="H720" s="20">
        <f t="shared" si="14"/>
        <v>0</v>
      </c>
      <c r="I720" s="12"/>
    </row>
    <row r="721" spans="1:9" ht="12.4" hidden="1" customHeight="1">
      <c r="A721" s="11"/>
      <c r="B721" s="1"/>
      <c r="C721" s="35"/>
      <c r="D721" s="171"/>
      <c r="E721" s="172"/>
      <c r="F721" s="39">
        <f>VLOOKUP(C721,'[2]Acha Air Sales Price List'!$B$1:$D$65536,3,FALSE)</f>
        <v>0</v>
      </c>
      <c r="G721" s="19">
        <f>ROUND(IF(ISBLANK(C721),0,VLOOKUP(C721,'[2]Acha Air Sales Price List'!$B$1:$X$65536,12,FALSE)*$L$14),2)</f>
        <v>0</v>
      </c>
      <c r="H721" s="20">
        <f>ROUND(IF(ISNUMBER(B721), G721*B721, 0),5)</f>
        <v>0</v>
      </c>
      <c r="I721" s="12"/>
    </row>
    <row r="722" spans="1:9" ht="12" hidden="1" customHeight="1">
      <c r="A722" s="11"/>
      <c r="B722" s="1"/>
      <c r="C722" s="34"/>
      <c r="D722" s="171"/>
      <c r="E722" s="172"/>
      <c r="F722" s="39">
        <f>VLOOKUP(C722,'[2]Acha Air Sales Price List'!$B$1:$D$65536,3,FALSE)</f>
        <v>0</v>
      </c>
      <c r="G722" s="19">
        <f>ROUND(IF(ISBLANK(C722),0,VLOOKUP(C722,'[2]Acha Air Sales Price List'!$B$1:$X$65536,12,FALSE)*$L$14),2)</f>
        <v>0</v>
      </c>
      <c r="H722" s="20">
        <f t="shared" ref="H722:H738" si="15">ROUND(IF(ISNUMBER(B722), G722*B722, 0),5)</f>
        <v>0</v>
      </c>
      <c r="I722" s="12"/>
    </row>
    <row r="723" spans="1:9" ht="12.4" hidden="1" customHeight="1">
      <c r="A723" s="11"/>
      <c r="B723" s="1"/>
      <c r="C723" s="34"/>
      <c r="D723" s="171"/>
      <c r="E723" s="172"/>
      <c r="F723" s="39">
        <f>VLOOKUP(C723,'[2]Acha Air Sales Price List'!$B$1:$D$65536,3,FALSE)</f>
        <v>0</v>
      </c>
      <c r="G723" s="19">
        <f>ROUND(IF(ISBLANK(C723),0,VLOOKUP(C723,'[2]Acha Air Sales Price List'!$B$1:$X$65536,12,FALSE)*$L$14),2)</f>
        <v>0</v>
      </c>
      <c r="H723" s="20">
        <f t="shared" si="15"/>
        <v>0</v>
      </c>
      <c r="I723" s="12"/>
    </row>
    <row r="724" spans="1:9" ht="12.4" hidden="1" customHeight="1">
      <c r="A724" s="11"/>
      <c r="B724" s="1"/>
      <c r="C724" s="34"/>
      <c r="D724" s="171"/>
      <c r="E724" s="172"/>
      <c r="F724" s="39">
        <f>VLOOKUP(C724,'[2]Acha Air Sales Price List'!$B$1:$D$65536,3,FALSE)</f>
        <v>0</v>
      </c>
      <c r="G724" s="19">
        <f>ROUND(IF(ISBLANK(C724),0,VLOOKUP(C724,'[2]Acha Air Sales Price List'!$B$1:$X$65536,12,FALSE)*$L$14),2)</f>
        <v>0</v>
      </c>
      <c r="H724" s="20">
        <f t="shared" si="15"/>
        <v>0</v>
      </c>
      <c r="I724" s="12"/>
    </row>
    <row r="725" spans="1:9" ht="12.4" hidden="1" customHeight="1">
      <c r="A725" s="11"/>
      <c r="B725" s="1"/>
      <c r="C725" s="34"/>
      <c r="D725" s="171"/>
      <c r="E725" s="172"/>
      <c r="F725" s="39">
        <f>VLOOKUP(C725,'[2]Acha Air Sales Price List'!$B$1:$D$65536,3,FALSE)</f>
        <v>0</v>
      </c>
      <c r="G725" s="19">
        <f>ROUND(IF(ISBLANK(C725),0,VLOOKUP(C725,'[2]Acha Air Sales Price List'!$B$1:$X$65536,12,FALSE)*$L$14),2)</f>
        <v>0</v>
      </c>
      <c r="H725" s="20">
        <f t="shared" si="15"/>
        <v>0</v>
      </c>
      <c r="I725" s="12"/>
    </row>
    <row r="726" spans="1:9" ht="12.4" hidden="1" customHeight="1">
      <c r="A726" s="11"/>
      <c r="B726" s="1"/>
      <c r="C726" s="34"/>
      <c r="D726" s="171"/>
      <c r="E726" s="172"/>
      <c r="F726" s="39">
        <f>VLOOKUP(C726,'[2]Acha Air Sales Price List'!$B$1:$D$65536,3,FALSE)</f>
        <v>0</v>
      </c>
      <c r="G726" s="19">
        <f>ROUND(IF(ISBLANK(C726),0,VLOOKUP(C726,'[2]Acha Air Sales Price List'!$B$1:$X$65536,12,FALSE)*$L$14),2)</f>
        <v>0</v>
      </c>
      <c r="H726" s="20">
        <f t="shared" si="15"/>
        <v>0</v>
      </c>
      <c r="I726" s="12"/>
    </row>
    <row r="727" spans="1:9" ht="12.4" hidden="1" customHeight="1">
      <c r="A727" s="11"/>
      <c r="B727" s="1"/>
      <c r="C727" s="34"/>
      <c r="D727" s="171"/>
      <c r="E727" s="172"/>
      <c r="F727" s="39">
        <f>VLOOKUP(C727,'[2]Acha Air Sales Price List'!$B$1:$D$65536,3,FALSE)</f>
        <v>0</v>
      </c>
      <c r="G727" s="19">
        <f>ROUND(IF(ISBLANK(C727),0,VLOOKUP(C727,'[2]Acha Air Sales Price List'!$B$1:$X$65536,12,FALSE)*$L$14),2)</f>
        <v>0</v>
      </c>
      <c r="H727" s="20">
        <f t="shared" si="15"/>
        <v>0</v>
      </c>
      <c r="I727" s="12"/>
    </row>
    <row r="728" spans="1:9" ht="12.4" hidden="1" customHeight="1">
      <c r="A728" s="11"/>
      <c r="B728" s="1"/>
      <c r="C728" s="34"/>
      <c r="D728" s="171"/>
      <c r="E728" s="172"/>
      <c r="F728" s="39">
        <f>VLOOKUP(C728,'[2]Acha Air Sales Price List'!$B$1:$D$65536,3,FALSE)</f>
        <v>0</v>
      </c>
      <c r="G728" s="19">
        <f>ROUND(IF(ISBLANK(C728),0,VLOOKUP(C728,'[2]Acha Air Sales Price List'!$B$1:$X$65536,12,FALSE)*$L$14),2)</f>
        <v>0</v>
      </c>
      <c r="H728" s="20">
        <f t="shared" si="15"/>
        <v>0</v>
      </c>
      <c r="I728" s="12"/>
    </row>
    <row r="729" spans="1:9" ht="12.4" hidden="1" customHeight="1">
      <c r="A729" s="11"/>
      <c r="B729" s="1"/>
      <c r="C729" s="34"/>
      <c r="D729" s="171"/>
      <c r="E729" s="172"/>
      <c r="F729" s="39">
        <f>VLOOKUP(C729,'[2]Acha Air Sales Price List'!$B$1:$D$65536,3,FALSE)</f>
        <v>0</v>
      </c>
      <c r="G729" s="19">
        <f>ROUND(IF(ISBLANK(C729),0,VLOOKUP(C729,'[2]Acha Air Sales Price List'!$B$1:$X$65536,12,FALSE)*$L$14),2)</f>
        <v>0</v>
      </c>
      <c r="H729" s="20">
        <f t="shared" si="15"/>
        <v>0</v>
      </c>
      <c r="I729" s="12"/>
    </row>
    <row r="730" spans="1:9" ht="12.4" hidden="1" customHeight="1">
      <c r="A730" s="11"/>
      <c r="B730" s="1"/>
      <c r="C730" s="34"/>
      <c r="D730" s="171"/>
      <c r="E730" s="172"/>
      <c r="F730" s="39">
        <f>VLOOKUP(C730,'[2]Acha Air Sales Price List'!$B$1:$D$65536,3,FALSE)</f>
        <v>0</v>
      </c>
      <c r="G730" s="19">
        <f>ROUND(IF(ISBLANK(C730),0,VLOOKUP(C730,'[2]Acha Air Sales Price List'!$B$1:$X$65536,12,FALSE)*$L$14),2)</f>
        <v>0</v>
      </c>
      <c r="H730" s="20">
        <f t="shared" si="15"/>
        <v>0</v>
      </c>
      <c r="I730" s="12"/>
    </row>
    <row r="731" spans="1:9" ht="12.4" hidden="1" customHeight="1">
      <c r="A731" s="11"/>
      <c r="B731" s="1"/>
      <c r="C731" s="34"/>
      <c r="D731" s="171"/>
      <c r="E731" s="172"/>
      <c r="F731" s="39">
        <f>VLOOKUP(C731,'[2]Acha Air Sales Price List'!$B$1:$D$65536,3,FALSE)</f>
        <v>0</v>
      </c>
      <c r="G731" s="19">
        <f>ROUND(IF(ISBLANK(C731),0,VLOOKUP(C731,'[2]Acha Air Sales Price List'!$B$1:$X$65536,12,FALSE)*$L$14),2)</f>
        <v>0</v>
      </c>
      <c r="H731" s="20">
        <f t="shared" si="15"/>
        <v>0</v>
      </c>
      <c r="I731" s="12"/>
    </row>
    <row r="732" spans="1:9" ht="12.4" hidden="1" customHeight="1">
      <c r="A732" s="11"/>
      <c r="B732" s="1"/>
      <c r="C732" s="34"/>
      <c r="D732" s="171"/>
      <c r="E732" s="172"/>
      <c r="F732" s="39">
        <f>VLOOKUP(C732,'[2]Acha Air Sales Price List'!$B$1:$D$65536,3,FALSE)</f>
        <v>0</v>
      </c>
      <c r="G732" s="19">
        <f>ROUND(IF(ISBLANK(C732),0,VLOOKUP(C732,'[2]Acha Air Sales Price List'!$B$1:$X$65536,12,FALSE)*$L$14),2)</f>
        <v>0</v>
      </c>
      <c r="H732" s="20">
        <f t="shared" si="15"/>
        <v>0</v>
      </c>
      <c r="I732" s="12"/>
    </row>
    <row r="733" spans="1:9" ht="12.4" hidden="1" customHeight="1">
      <c r="A733" s="11"/>
      <c r="B733" s="1"/>
      <c r="C733" s="34"/>
      <c r="D733" s="171"/>
      <c r="E733" s="172"/>
      <c r="F733" s="39">
        <f>VLOOKUP(C733,'[2]Acha Air Sales Price List'!$B$1:$D$65536,3,FALSE)</f>
        <v>0</v>
      </c>
      <c r="G733" s="19">
        <f>ROUND(IF(ISBLANK(C733),0,VLOOKUP(C733,'[2]Acha Air Sales Price List'!$B$1:$X$65536,12,FALSE)*$L$14),2)</f>
        <v>0</v>
      </c>
      <c r="H733" s="20">
        <f t="shared" si="15"/>
        <v>0</v>
      </c>
      <c r="I733" s="12"/>
    </row>
    <row r="734" spans="1:9" ht="12.4" hidden="1" customHeight="1">
      <c r="A734" s="11"/>
      <c r="B734" s="1"/>
      <c r="C734" s="34"/>
      <c r="D734" s="171"/>
      <c r="E734" s="172"/>
      <c r="F734" s="39">
        <f>VLOOKUP(C734,'[2]Acha Air Sales Price List'!$B$1:$D$65536,3,FALSE)</f>
        <v>0</v>
      </c>
      <c r="G734" s="19">
        <f>ROUND(IF(ISBLANK(C734),0,VLOOKUP(C734,'[2]Acha Air Sales Price List'!$B$1:$X$65536,12,FALSE)*$L$14),2)</f>
        <v>0</v>
      </c>
      <c r="H734" s="20">
        <f t="shared" si="15"/>
        <v>0</v>
      </c>
      <c r="I734" s="12"/>
    </row>
    <row r="735" spans="1:9" ht="12.4" hidden="1" customHeight="1">
      <c r="A735" s="11"/>
      <c r="B735" s="1"/>
      <c r="C735" s="34"/>
      <c r="D735" s="171"/>
      <c r="E735" s="172"/>
      <c r="F735" s="39">
        <f>VLOOKUP(C735,'[2]Acha Air Sales Price List'!$B$1:$D$65536,3,FALSE)</f>
        <v>0</v>
      </c>
      <c r="G735" s="19">
        <f>ROUND(IF(ISBLANK(C735),0,VLOOKUP(C735,'[2]Acha Air Sales Price List'!$B$1:$X$65536,12,FALSE)*$L$14),2)</f>
        <v>0</v>
      </c>
      <c r="H735" s="20">
        <f t="shared" si="15"/>
        <v>0</v>
      </c>
      <c r="I735" s="12"/>
    </row>
    <row r="736" spans="1:9" ht="12.4" hidden="1" customHeight="1">
      <c r="A736" s="11"/>
      <c r="B736" s="1"/>
      <c r="C736" s="34"/>
      <c r="D736" s="171"/>
      <c r="E736" s="172"/>
      <c r="F736" s="39">
        <f>VLOOKUP(C736,'[2]Acha Air Sales Price List'!$B$1:$D$65536,3,FALSE)</f>
        <v>0</v>
      </c>
      <c r="G736" s="19">
        <f>ROUND(IF(ISBLANK(C736),0,VLOOKUP(C736,'[2]Acha Air Sales Price List'!$B$1:$X$65536,12,FALSE)*$L$14),2)</f>
        <v>0</v>
      </c>
      <c r="H736" s="20">
        <f t="shared" si="15"/>
        <v>0</v>
      </c>
      <c r="I736" s="12"/>
    </row>
    <row r="737" spans="1:9" ht="12.4" hidden="1" customHeight="1">
      <c r="A737" s="11"/>
      <c r="B737" s="1"/>
      <c r="C737" s="35"/>
      <c r="D737" s="171"/>
      <c r="E737" s="172"/>
      <c r="F737" s="39">
        <f>VLOOKUP(C737,'[2]Acha Air Sales Price List'!$B$1:$D$65536,3,FALSE)</f>
        <v>0</v>
      </c>
      <c r="G737" s="19">
        <f>ROUND(IF(ISBLANK(C737),0,VLOOKUP(C737,'[2]Acha Air Sales Price List'!$B$1:$X$65536,12,FALSE)*$L$14),2)</f>
        <v>0</v>
      </c>
      <c r="H737" s="20">
        <f t="shared" si="15"/>
        <v>0</v>
      </c>
      <c r="I737" s="12"/>
    </row>
    <row r="738" spans="1:9" ht="12.4" hidden="1" customHeight="1">
      <c r="A738" s="11"/>
      <c r="B738" s="1"/>
      <c r="C738" s="35"/>
      <c r="D738" s="171"/>
      <c r="E738" s="172"/>
      <c r="F738" s="39">
        <f>VLOOKUP(C738,'[2]Acha Air Sales Price List'!$B$1:$D$65536,3,FALSE)</f>
        <v>0</v>
      </c>
      <c r="G738" s="19">
        <f>ROUND(IF(ISBLANK(C738),0,VLOOKUP(C738,'[2]Acha Air Sales Price List'!$B$1:$X$65536,12,FALSE)*$L$14),2)</f>
        <v>0</v>
      </c>
      <c r="H738" s="20">
        <f t="shared" si="15"/>
        <v>0</v>
      </c>
      <c r="I738" s="12"/>
    </row>
    <row r="739" spans="1:9" ht="12.4" hidden="1" customHeight="1">
      <c r="A739" s="11"/>
      <c r="B739" s="1"/>
      <c r="C739" s="34"/>
      <c r="D739" s="171"/>
      <c r="E739" s="172"/>
      <c r="F739" s="39">
        <f>VLOOKUP(C739,'[2]Acha Air Sales Price List'!$B$1:$D$65536,3,FALSE)</f>
        <v>0</v>
      </c>
      <c r="G739" s="19">
        <f>ROUND(IF(ISBLANK(C739),0,VLOOKUP(C739,'[2]Acha Air Sales Price List'!$B$1:$X$65536,12,FALSE)*$L$14),2)</f>
        <v>0</v>
      </c>
      <c r="H739" s="20">
        <f>ROUND(IF(ISNUMBER(B739), G739*B739, 0),5)</f>
        <v>0</v>
      </c>
      <c r="I739" s="12"/>
    </row>
    <row r="740" spans="1:9" ht="12.4" hidden="1" customHeight="1">
      <c r="A740" s="11"/>
      <c r="B740" s="1"/>
      <c r="C740" s="34"/>
      <c r="D740" s="171"/>
      <c r="E740" s="172"/>
      <c r="F740" s="39">
        <f>VLOOKUP(C740,'[2]Acha Air Sales Price List'!$B$1:$D$65536,3,FALSE)</f>
        <v>0</v>
      </c>
      <c r="G740" s="19">
        <f>ROUND(IF(ISBLANK(C740),0,VLOOKUP(C740,'[2]Acha Air Sales Price List'!$B$1:$X$65536,12,FALSE)*$L$14),2)</f>
        <v>0</v>
      </c>
      <c r="H740" s="20">
        <f t="shared" ref="H740:H777" si="16">ROUND(IF(ISNUMBER(B740), G740*B740, 0),5)</f>
        <v>0</v>
      </c>
      <c r="I740" s="12"/>
    </row>
    <row r="741" spans="1:9" ht="12.4" hidden="1" customHeight="1">
      <c r="A741" s="11"/>
      <c r="B741" s="1"/>
      <c r="C741" s="34"/>
      <c r="D741" s="171"/>
      <c r="E741" s="172"/>
      <c r="F741" s="39">
        <f>VLOOKUP(C741,'[2]Acha Air Sales Price List'!$B$1:$D$65536,3,FALSE)</f>
        <v>0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4"/>
      <c r="D742" s="171"/>
      <c r="E742" s="172"/>
      <c r="F742" s="39">
        <f>VLOOKUP(C742,'[2]Acha Air Sales Price List'!$B$1:$D$65536,3,FALSE)</f>
        <v>0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4"/>
      <c r="D743" s="171"/>
      <c r="E743" s="172"/>
      <c r="F743" s="39">
        <f>VLOOKUP(C743,'[2]Acha Air Sales Price List'!$B$1:$D$65536,3,FALSE)</f>
        <v>0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4"/>
      <c r="D744" s="171"/>
      <c r="E744" s="172"/>
      <c r="F744" s="39">
        <f>VLOOKUP(C744,'[2]Acha Air Sales Price List'!$B$1:$D$65536,3,FALSE)</f>
        <v>0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4"/>
      <c r="D745" s="171"/>
      <c r="E745" s="172"/>
      <c r="F745" s="39">
        <f>VLOOKUP(C745,'[2]Acha Air Sales Price List'!$B$1:$D$65536,3,FALSE)</f>
        <v>0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4"/>
      <c r="D746" s="171"/>
      <c r="E746" s="172"/>
      <c r="F746" s="39">
        <f>VLOOKUP(C746,'[2]Acha Air Sales Price List'!$B$1:$D$65536,3,FALSE)</f>
        <v>0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4"/>
      <c r="D747" s="171"/>
      <c r="E747" s="172"/>
      <c r="F747" s="39">
        <f>VLOOKUP(C747,'[2]Acha Air Sales Price List'!$B$1:$D$65536,3,FALSE)</f>
        <v>0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4"/>
      <c r="D748" s="171"/>
      <c r="E748" s="172"/>
      <c r="F748" s="39">
        <f>VLOOKUP(C748,'[2]Acha Air Sales Price List'!$B$1:$D$65536,3,FALSE)</f>
        <v>0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4"/>
      <c r="D749" s="171"/>
      <c r="E749" s="172"/>
      <c r="F749" s="39">
        <f>VLOOKUP(C749,'[2]Acha Air Sales Price List'!$B$1:$D$65536,3,FALSE)</f>
        <v>0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.4" hidden="1" customHeight="1">
      <c r="A750" s="11"/>
      <c r="B750" s="1"/>
      <c r="C750" s="35"/>
      <c r="D750" s="171"/>
      <c r="E750" s="172"/>
      <c r="F750" s="39">
        <f>VLOOKUP(C750,'[2]Acha Air Sales Price List'!$B$1:$D$65536,3,FALSE)</f>
        <v>0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" hidden="1" customHeight="1">
      <c r="A751" s="11"/>
      <c r="B751" s="1"/>
      <c r="C751" s="34"/>
      <c r="D751" s="171"/>
      <c r="E751" s="172"/>
      <c r="F751" s="39">
        <f>VLOOKUP(C751,'[2]Acha Air Sales Price List'!$B$1:$D$65536,3,FALSE)</f>
        <v>0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.4" hidden="1" customHeight="1">
      <c r="A752" s="11"/>
      <c r="B752" s="1"/>
      <c r="C752" s="34"/>
      <c r="D752" s="171"/>
      <c r="E752" s="172"/>
      <c r="F752" s="39">
        <f>VLOOKUP(C752,'[2]Acha Air Sales Price List'!$B$1:$D$65536,3,FALSE)</f>
        <v>0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4"/>
      <c r="D753" s="171"/>
      <c r="E753" s="172"/>
      <c r="F753" s="39">
        <f>VLOOKUP(C753,'[2]Acha Air Sales Price List'!$B$1:$D$65536,3,FALSE)</f>
        <v>0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4"/>
      <c r="D754" s="171"/>
      <c r="E754" s="172"/>
      <c r="F754" s="39">
        <f>VLOOKUP(C754,'[2]Acha Air Sales Price List'!$B$1:$D$65536,3,FALSE)</f>
        <v>0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4"/>
      <c r="D755" s="171"/>
      <c r="E755" s="172"/>
      <c r="F755" s="39">
        <f>VLOOKUP(C755,'[2]Acha Air Sales Price List'!$B$1:$D$65536,3,FALSE)</f>
        <v>0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4"/>
      <c r="D756" s="171"/>
      <c r="E756" s="172"/>
      <c r="F756" s="39">
        <f>VLOOKUP(C756,'[2]Acha Air Sales Price List'!$B$1:$D$65536,3,FALSE)</f>
        <v>0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4"/>
      <c r="D757" s="171"/>
      <c r="E757" s="172"/>
      <c r="F757" s="39">
        <f>VLOOKUP(C757,'[2]Acha Air Sales Price List'!$B$1:$D$65536,3,FALSE)</f>
        <v>0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4"/>
      <c r="D758" s="171"/>
      <c r="E758" s="172"/>
      <c r="F758" s="39">
        <f>VLOOKUP(C758,'[2]Acha Air Sales Price List'!$B$1:$D$65536,3,FALSE)</f>
        <v>0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4"/>
      <c r="D759" s="171"/>
      <c r="E759" s="172"/>
      <c r="F759" s="39">
        <f>VLOOKUP(C759,'[2]Acha Air Sales Price List'!$B$1:$D$65536,3,FALSE)</f>
        <v>0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4"/>
      <c r="D760" s="171"/>
      <c r="E760" s="172"/>
      <c r="F760" s="39">
        <f>VLOOKUP(C760,'[2]Acha Air Sales Price List'!$B$1:$D$65536,3,FALSE)</f>
        <v>0</v>
      </c>
      <c r="G760" s="19">
        <f>ROUND(IF(ISBLANK(C760),0,VLOOKUP(C760,'[2]Acha Air Sales Price List'!$B$1:$X$65536,12,FALSE)*$L$14),2)</f>
        <v>0</v>
      </c>
      <c r="H760" s="20">
        <f t="shared" si="16"/>
        <v>0</v>
      </c>
      <c r="I760" s="12"/>
    </row>
    <row r="761" spans="1:9" ht="12.4" hidden="1" customHeight="1">
      <c r="A761" s="11"/>
      <c r="B761" s="1"/>
      <c r="C761" s="34"/>
      <c r="D761" s="171"/>
      <c r="E761" s="172"/>
      <c r="F761" s="39">
        <f>VLOOKUP(C761,'[2]Acha Air Sales Price List'!$B$1:$D$65536,3,FALSE)</f>
        <v>0</v>
      </c>
      <c r="G761" s="19">
        <f>ROUND(IF(ISBLANK(C761),0,VLOOKUP(C761,'[2]Acha Air Sales Price List'!$B$1:$X$65536,12,FALSE)*$L$14),2)</f>
        <v>0</v>
      </c>
      <c r="H761" s="20">
        <f t="shared" si="16"/>
        <v>0</v>
      </c>
      <c r="I761" s="12"/>
    </row>
    <row r="762" spans="1:9" ht="12.4" hidden="1" customHeight="1">
      <c r="A762" s="11"/>
      <c r="B762" s="1"/>
      <c r="C762" s="34"/>
      <c r="D762" s="171"/>
      <c r="E762" s="172"/>
      <c r="F762" s="39">
        <f>VLOOKUP(C762,'[2]Acha Air Sales Price List'!$B$1:$D$65536,3,FALSE)</f>
        <v>0</v>
      </c>
      <c r="G762" s="19">
        <f>ROUND(IF(ISBLANK(C762),0,VLOOKUP(C762,'[2]Acha Air Sales Price List'!$B$1:$X$65536,12,FALSE)*$L$14),2)</f>
        <v>0</v>
      </c>
      <c r="H762" s="20">
        <f t="shared" si="16"/>
        <v>0</v>
      </c>
      <c r="I762" s="12"/>
    </row>
    <row r="763" spans="1:9" ht="12.4" hidden="1" customHeight="1">
      <c r="A763" s="11"/>
      <c r="B763" s="1"/>
      <c r="C763" s="34"/>
      <c r="D763" s="171"/>
      <c r="E763" s="172"/>
      <c r="F763" s="39">
        <f>VLOOKUP(C763,'[2]Acha Air Sales Price List'!$B$1:$D$65536,3,FALSE)</f>
        <v>0</v>
      </c>
      <c r="G763" s="19">
        <f>ROUND(IF(ISBLANK(C763),0,VLOOKUP(C763,'[2]Acha Air Sales Price List'!$B$1:$X$65536,12,FALSE)*$L$14),2)</f>
        <v>0</v>
      </c>
      <c r="H763" s="20">
        <f t="shared" si="16"/>
        <v>0</v>
      </c>
      <c r="I763" s="12"/>
    </row>
    <row r="764" spans="1:9" ht="12.4" hidden="1" customHeight="1">
      <c r="A764" s="11"/>
      <c r="B764" s="1"/>
      <c r="C764" s="34"/>
      <c r="D764" s="171"/>
      <c r="E764" s="172"/>
      <c r="F764" s="39">
        <f>VLOOKUP(C764,'[2]Acha Air Sales Price List'!$B$1:$D$65536,3,FALSE)</f>
        <v>0</v>
      </c>
      <c r="G764" s="19">
        <f>ROUND(IF(ISBLANK(C764),0,VLOOKUP(C764,'[2]Acha Air Sales Price List'!$B$1:$X$65536,12,FALSE)*$L$14),2)</f>
        <v>0</v>
      </c>
      <c r="H764" s="20">
        <f t="shared" si="16"/>
        <v>0</v>
      </c>
      <c r="I764" s="12"/>
    </row>
    <row r="765" spans="1:9" ht="12.4" hidden="1" customHeight="1">
      <c r="A765" s="11"/>
      <c r="B765" s="1"/>
      <c r="C765" s="34"/>
      <c r="D765" s="171"/>
      <c r="E765" s="172"/>
      <c r="F765" s="39">
        <f>VLOOKUP(C765,'[2]Acha Air Sales Price List'!$B$1:$D$65536,3,FALSE)</f>
        <v>0</v>
      </c>
      <c r="G765" s="19">
        <f>ROUND(IF(ISBLANK(C765),0,VLOOKUP(C765,'[2]Acha Air Sales Price List'!$B$1:$X$65536,12,FALSE)*$L$14),2)</f>
        <v>0</v>
      </c>
      <c r="H765" s="20">
        <f t="shared" si="16"/>
        <v>0</v>
      </c>
      <c r="I765" s="12"/>
    </row>
    <row r="766" spans="1:9" ht="12.4" hidden="1" customHeight="1">
      <c r="A766" s="11"/>
      <c r="B766" s="1"/>
      <c r="C766" s="34"/>
      <c r="D766" s="171"/>
      <c r="E766" s="172"/>
      <c r="F766" s="39">
        <f>VLOOKUP(C766,'[2]Acha Air Sales Price List'!$B$1:$D$65536,3,FALSE)</f>
        <v>0</v>
      </c>
      <c r="G766" s="19">
        <f>ROUND(IF(ISBLANK(C766),0,VLOOKUP(C766,'[2]Acha Air Sales Price List'!$B$1:$X$65536,12,FALSE)*$L$14),2)</f>
        <v>0</v>
      </c>
      <c r="H766" s="20">
        <f t="shared" si="16"/>
        <v>0</v>
      </c>
      <c r="I766" s="12"/>
    </row>
    <row r="767" spans="1:9" ht="12.4" hidden="1" customHeight="1">
      <c r="A767" s="11"/>
      <c r="B767" s="1"/>
      <c r="C767" s="34"/>
      <c r="D767" s="171"/>
      <c r="E767" s="172"/>
      <c r="F767" s="39">
        <f>VLOOKUP(C767,'[2]Acha Air Sales Price List'!$B$1:$D$65536,3,FALSE)</f>
        <v>0</v>
      </c>
      <c r="G767" s="19">
        <f>ROUND(IF(ISBLANK(C767),0,VLOOKUP(C767,'[2]Acha Air Sales Price List'!$B$1:$X$65536,12,FALSE)*$L$14),2)</f>
        <v>0</v>
      </c>
      <c r="H767" s="20">
        <f t="shared" si="16"/>
        <v>0</v>
      </c>
      <c r="I767" s="12"/>
    </row>
    <row r="768" spans="1:9" ht="12.4" hidden="1" customHeight="1">
      <c r="A768" s="11"/>
      <c r="B768" s="1"/>
      <c r="C768" s="34"/>
      <c r="D768" s="171"/>
      <c r="E768" s="172"/>
      <c r="F768" s="39">
        <f>VLOOKUP(C768,'[2]Acha Air Sales Price List'!$B$1:$D$65536,3,FALSE)</f>
        <v>0</v>
      </c>
      <c r="G768" s="19">
        <f>ROUND(IF(ISBLANK(C768),0,VLOOKUP(C768,'[2]Acha Air Sales Price List'!$B$1:$X$65536,12,FALSE)*$L$14),2)</f>
        <v>0</v>
      </c>
      <c r="H768" s="20">
        <f t="shared" si="16"/>
        <v>0</v>
      </c>
      <c r="I768" s="12"/>
    </row>
    <row r="769" spans="1:9" ht="12.4" hidden="1" customHeight="1">
      <c r="A769" s="11"/>
      <c r="B769" s="1"/>
      <c r="C769" s="34"/>
      <c r="D769" s="171"/>
      <c r="E769" s="172"/>
      <c r="F769" s="39">
        <f>VLOOKUP(C769,'[2]Acha Air Sales Price List'!$B$1:$D$65536,3,FALSE)</f>
        <v>0</v>
      </c>
      <c r="G769" s="19">
        <f>ROUND(IF(ISBLANK(C769),0,VLOOKUP(C769,'[2]Acha Air Sales Price List'!$B$1:$X$65536,12,FALSE)*$L$14),2)</f>
        <v>0</v>
      </c>
      <c r="H769" s="20">
        <f t="shared" si="16"/>
        <v>0</v>
      </c>
      <c r="I769" s="12"/>
    </row>
    <row r="770" spans="1:9" ht="12.4" hidden="1" customHeight="1">
      <c r="A770" s="11"/>
      <c r="B770" s="1"/>
      <c r="C770" s="34"/>
      <c r="D770" s="171"/>
      <c r="E770" s="172"/>
      <c r="F770" s="39">
        <f>VLOOKUP(C770,'[2]Acha Air Sales Price List'!$B$1:$D$65536,3,FALSE)</f>
        <v>0</v>
      </c>
      <c r="G770" s="19">
        <f>ROUND(IF(ISBLANK(C770),0,VLOOKUP(C770,'[2]Acha Air Sales Price List'!$B$1:$X$65536,12,FALSE)*$L$14),2)</f>
        <v>0</v>
      </c>
      <c r="H770" s="20">
        <f t="shared" si="16"/>
        <v>0</v>
      </c>
      <c r="I770" s="12"/>
    </row>
    <row r="771" spans="1:9" ht="12.4" hidden="1" customHeight="1">
      <c r="A771" s="11"/>
      <c r="B771" s="1"/>
      <c r="C771" s="34"/>
      <c r="D771" s="171"/>
      <c r="E771" s="172"/>
      <c r="F771" s="39">
        <f>VLOOKUP(C771,'[2]Acha Air Sales Price List'!$B$1:$D$65536,3,FALSE)</f>
        <v>0</v>
      </c>
      <c r="G771" s="19">
        <f>ROUND(IF(ISBLANK(C771),0,VLOOKUP(C771,'[2]Acha Air Sales Price List'!$B$1:$X$65536,12,FALSE)*$L$14),2)</f>
        <v>0</v>
      </c>
      <c r="H771" s="20">
        <f t="shared" si="16"/>
        <v>0</v>
      </c>
      <c r="I771" s="12"/>
    </row>
    <row r="772" spans="1:9" ht="12.4" hidden="1" customHeight="1">
      <c r="A772" s="11"/>
      <c r="B772" s="1"/>
      <c r="C772" s="34"/>
      <c r="D772" s="171"/>
      <c r="E772" s="172"/>
      <c r="F772" s="39">
        <f>VLOOKUP(C772,'[2]Acha Air Sales Price List'!$B$1:$D$65536,3,FALSE)</f>
        <v>0</v>
      </c>
      <c r="G772" s="19">
        <f>ROUND(IF(ISBLANK(C772),0,VLOOKUP(C772,'[2]Acha Air Sales Price List'!$B$1:$X$65536,12,FALSE)*$L$14),2)</f>
        <v>0</v>
      </c>
      <c r="H772" s="20">
        <f t="shared" si="16"/>
        <v>0</v>
      </c>
      <c r="I772" s="12"/>
    </row>
    <row r="773" spans="1:9" ht="12.4" hidden="1" customHeight="1">
      <c r="A773" s="11"/>
      <c r="B773" s="1"/>
      <c r="C773" s="34"/>
      <c r="D773" s="171"/>
      <c r="E773" s="172"/>
      <c r="F773" s="39">
        <f>VLOOKUP(C773,'[2]Acha Air Sales Price List'!$B$1:$D$65536,3,FALSE)</f>
        <v>0</v>
      </c>
      <c r="G773" s="19">
        <f>ROUND(IF(ISBLANK(C773),0,VLOOKUP(C773,'[2]Acha Air Sales Price List'!$B$1:$X$65536,12,FALSE)*$L$14),2)</f>
        <v>0</v>
      </c>
      <c r="H773" s="20">
        <f t="shared" si="16"/>
        <v>0</v>
      </c>
      <c r="I773" s="12"/>
    </row>
    <row r="774" spans="1:9" ht="12.4" hidden="1" customHeight="1">
      <c r="A774" s="11"/>
      <c r="B774" s="1"/>
      <c r="C774" s="34"/>
      <c r="D774" s="171"/>
      <c r="E774" s="172"/>
      <c r="F774" s="39">
        <f>VLOOKUP(C774,'[2]Acha Air Sales Price List'!$B$1:$D$65536,3,FALSE)</f>
        <v>0</v>
      </c>
      <c r="G774" s="19">
        <f>ROUND(IF(ISBLANK(C774),0,VLOOKUP(C774,'[2]Acha Air Sales Price List'!$B$1:$X$65536,12,FALSE)*$L$14),2)</f>
        <v>0</v>
      </c>
      <c r="H774" s="20">
        <f t="shared" si="16"/>
        <v>0</v>
      </c>
      <c r="I774" s="12"/>
    </row>
    <row r="775" spans="1:9" ht="12.4" hidden="1" customHeight="1">
      <c r="A775" s="11"/>
      <c r="B775" s="1"/>
      <c r="C775" s="34"/>
      <c r="D775" s="171"/>
      <c r="E775" s="172"/>
      <c r="F775" s="39">
        <f>VLOOKUP(C775,'[2]Acha Air Sales Price List'!$B$1:$D$65536,3,FALSE)</f>
        <v>0</v>
      </c>
      <c r="G775" s="19">
        <f>ROUND(IF(ISBLANK(C775),0,VLOOKUP(C775,'[2]Acha Air Sales Price List'!$B$1:$X$65536,12,FALSE)*$L$14),2)</f>
        <v>0</v>
      </c>
      <c r="H775" s="20">
        <f t="shared" si="16"/>
        <v>0</v>
      </c>
      <c r="I775" s="12"/>
    </row>
    <row r="776" spans="1:9" ht="12.4" hidden="1" customHeight="1">
      <c r="A776" s="11"/>
      <c r="B776" s="1"/>
      <c r="C776" s="34"/>
      <c r="D776" s="171"/>
      <c r="E776" s="172"/>
      <c r="F776" s="39">
        <f>VLOOKUP(C776,'[2]Acha Air Sales Price List'!$B$1:$D$65536,3,FALSE)</f>
        <v>0</v>
      </c>
      <c r="G776" s="19">
        <f>ROUND(IF(ISBLANK(C776),0,VLOOKUP(C776,'[2]Acha Air Sales Price List'!$B$1:$X$65536,12,FALSE)*$L$14),2)</f>
        <v>0</v>
      </c>
      <c r="H776" s="20">
        <f t="shared" si="16"/>
        <v>0</v>
      </c>
      <c r="I776" s="12"/>
    </row>
    <row r="777" spans="1:9" ht="12.4" hidden="1" customHeight="1">
      <c r="A777" s="11"/>
      <c r="B777" s="1"/>
      <c r="C777" s="34"/>
      <c r="D777" s="171"/>
      <c r="E777" s="172"/>
      <c r="F777" s="39">
        <f>VLOOKUP(C777,'[2]Acha Air Sales Price List'!$B$1:$D$65536,3,FALSE)</f>
        <v>0</v>
      </c>
      <c r="G777" s="19">
        <f>ROUND(IF(ISBLANK(C777),0,VLOOKUP(C777,'[2]Acha Air Sales Price List'!$B$1:$X$65536,12,FALSE)*$L$14),2)</f>
        <v>0</v>
      </c>
      <c r="H777" s="20">
        <f t="shared" si="16"/>
        <v>0</v>
      </c>
      <c r="I777" s="12"/>
    </row>
    <row r="778" spans="1:9" ht="12.4" hidden="1" customHeight="1">
      <c r="A778" s="11"/>
      <c r="B778" s="1"/>
      <c r="C778" s="35"/>
      <c r="D778" s="171"/>
      <c r="E778" s="172"/>
      <c r="F778" s="39">
        <f>VLOOKUP(C778,'[2]Acha Air Sales Price List'!$B$1:$D$65536,3,FALSE)</f>
        <v>0</v>
      </c>
      <c r="G778" s="19">
        <f>ROUND(IF(ISBLANK(C778),0,VLOOKUP(C778,'[2]Acha Air Sales Price List'!$B$1:$X$65536,12,FALSE)*$L$14),2)</f>
        <v>0</v>
      </c>
      <c r="H778" s="20">
        <f>ROUND(IF(ISNUMBER(B778), G778*B778, 0),5)</f>
        <v>0</v>
      </c>
      <c r="I778" s="12"/>
    </row>
    <row r="779" spans="1:9" ht="12" hidden="1" customHeight="1">
      <c r="A779" s="11"/>
      <c r="B779" s="1"/>
      <c r="C779" s="34"/>
      <c r="D779" s="171"/>
      <c r="E779" s="172"/>
      <c r="F779" s="39">
        <f>VLOOKUP(C779,'[2]Acha Air Sales Price List'!$B$1:$D$65536,3,FALSE)</f>
        <v>0</v>
      </c>
      <c r="G779" s="19">
        <f>ROUND(IF(ISBLANK(C779),0,VLOOKUP(C779,'[2]Acha Air Sales Price List'!$B$1:$X$65536,12,FALSE)*$L$14),2)</f>
        <v>0</v>
      </c>
      <c r="H779" s="20">
        <f t="shared" ref="H779:H842" si="17">ROUND(IF(ISNUMBER(B779), G779*B779, 0),5)</f>
        <v>0</v>
      </c>
      <c r="I779" s="12"/>
    </row>
    <row r="780" spans="1:9" ht="12.4" hidden="1" customHeight="1">
      <c r="A780" s="11"/>
      <c r="B780" s="1"/>
      <c r="C780" s="34"/>
      <c r="D780" s="171"/>
      <c r="E780" s="172"/>
      <c r="F780" s="39">
        <f>VLOOKUP(C780,'[2]Acha Air Sales Price List'!$B$1:$D$65536,3,FALSE)</f>
        <v>0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4"/>
      <c r="D781" s="171"/>
      <c r="E781" s="172"/>
      <c r="F781" s="39">
        <f>VLOOKUP(C781,'[2]Acha Air Sales Price List'!$B$1:$D$65536,3,FALSE)</f>
        <v>0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4"/>
      <c r="D782" s="171"/>
      <c r="E782" s="172"/>
      <c r="F782" s="39">
        <f>VLOOKUP(C782,'[2]Acha Air Sales Price List'!$B$1:$D$65536,3,FALSE)</f>
        <v>0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4"/>
      <c r="D783" s="171"/>
      <c r="E783" s="172"/>
      <c r="F783" s="39">
        <f>VLOOKUP(C783,'[2]Acha Air Sales Price List'!$B$1:$D$65536,3,FALSE)</f>
        <v>0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4"/>
      <c r="D784" s="171"/>
      <c r="E784" s="172"/>
      <c r="F784" s="39">
        <f>VLOOKUP(C784,'[2]Acha Air Sales Price List'!$B$1:$D$65536,3,FALSE)</f>
        <v>0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.4" hidden="1" customHeight="1">
      <c r="A785" s="11"/>
      <c r="B785" s="1"/>
      <c r="C785" s="34"/>
      <c r="D785" s="171"/>
      <c r="E785" s="172"/>
      <c r="F785" s="39">
        <f>VLOOKUP(C785,'[2]Acha Air Sales Price List'!$B$1:$D$65536,3,FALSE)</f>
        <v>0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.4" hidden="1" customHeight="1">
      <c r="A786" s="11"/>
      <c r="B786" s="1"/>
      <c r="C786" s="34"/>
      <c r="D786" s="171"/>
      <c r="E786" s="172"/>
      <c r="F786" s="39">
        <f>VLOOKUP(C786,'[2]Acha Air Sales Price List'!$B$1:$D$65536,3,FALSE)</f>
        <v>0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4"/>
      <c r="D787" s="171"/>
      <c r="E787" s="172"/>
      <c r="F787" s="39">
        <f>VLOOKUP(C787,'[2]Acha Air Sales Price List'!$B$1:$D$65536,3,FALSE)</f>
        <v>0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4"/>
      <c r="D788" s="171"/>
      <c r="E788" s="172"/>
      <c r="F788" s="39">
        <f>VLOOKUP(C788,'[2]Acha Air Sales Price List'!$B$1:$D$65536,3,FALSE)</f>
        <v>0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4"/>
      <c r="D789" s="171"/>
      <c r="E789" s="172"/>
      <c r="F789" s="39">
        <f>VLOOKUP(C789,'[2]Acha Air Sales Price List'!$B$1:$D$65536,3,FALSE)</f>
        <v>0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4"/>
      <c r="D790" s="171"/>
      <c r="E790" s="172"/>
      <c r="F790" s="39">
        <f>VLOOKUP(C790,'[2]Acha Air Sales Price List'!$B$1:$D$65536,3,FALSE)</f>
        <v>0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.4" hidden="1" customHeight="1">
      <c r="A791" s="11"/>
      <c r="B791" s="1"/>
      <c r="C791" s="34"/>
      <c r="D791" s="171"/>
      <c r="E791" s="172"/>
      <c r="F791" s="39">
        <f>VLOOKUP(C791,'[2]Acha Air Sales Price List'!$B$1:$D$65536,3,FALSE)</f>
        <v>0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.4" hidden="1" customHeight="1">
      <c r="A792" s="11"/>
      <c r="B792" s="1"/>
      <c r="C792" s="34"/>
      <c r="D792" s="171"/>
      <c r="E792" s="172"/>
      <c r="F792" s="39">
        <f>VLOOKUP(C792,'[2]Acha Air Sales Price List'!$B$1:$D$65536,3,FALSE)</f>
        <v>0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4"/>
      <c r="D793" s="171"/>
      <c r="E793" s="172"/>
      <c r="F793" s="39">
        <f>VLOOKUP(C793,'[2]Acha Air Sales Price List'!$B$1:$D$65536,3,FALSE)</f>
        <v>0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4"/>
      <c r="D794" s="171"/>
      <c r="E794" s="172"/>
      <c r="F794" s="39">
        <f>VLOOKUP(C794,'[2]Acha Air Sales Price List'!$B$1:$D$65536,3,FALSE)</f>
        <v>0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4"/>
      <c r="D795" s="171"/>
      <c r="E795" s="172"/>
      <c r="F795" s="39">
        <f>VLOOKUP(C795,'[2]Acha Air Sales Price List'!$B$1:$D$65536,3,FALSE)</f>
        <v>0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4"/>
      <c r="D796" s="171"/>
      <c r="E796" s="172"/>
      <c r="F796" s="39">
        <f>VLOOKUP(C796,'[2]Acha Air Sales Price List'!$B$1:$D$65536,3,FALSE)</f>
        <v>0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4"/>
      <c r="D797" s="171"/>
      <c r="E797" s="172"/>
      <c r="F797" s="39">
        <f>VLOOKUP(C797,'[2]Acha Air Sales Price List'!$B$1:$D$65536,3,FALSE)</f>
        <v>0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4"/>
      <c r="D798" s="171"/>
      <c r="E798" s="172"/>
      <c r="F798" s="39">
        <f>VLOOKUP(C798,'[2]Acha Air Sales Price List'!$B$1:$D$65536,3,FALSE)</f>
        <v>0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4"/>
      <c r="D799" s="171"/>
      <c r="E799" s="172"/>
      <c r="F799" s="39">
        <f>VLOOKUP(C799,'[2]Acha Air Sales Price List'!$B$1:$D$65536,3,FALSE)</f>
        <v>0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4"/>
      <c r="D800" s="171"/>
      <c r="E800" s="172"/>
      <c r="F800" s="39">
        <f>VLOOKUP(C800,'[2]Acha Air Sales Price List'!$B$1:$D$65536,3,FALSE)</f>
        <v>0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4"/>
      <c r="D801" s="171"/>
      <c r="E801" s="172"/>
      <c r="F801" s="39">
        <f>VLOOKUP(C801,'[2]Acha Air Sales Price List'!$B$1:$D$65536,3,FALSE)</f>
        <v>0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.4" hidden="1" customHeight="1">
      <c r="A802" s="11"/>
      <c r="B802" s="1"/>
      <c r="C802" s="35"/>
      <c r="D802" s="171"/>
      <c r="E802" s="172"/>
      <c r="F802" s="39">
        <f>VLOOKUP(C802,'[2]Acha Air Sales Price List'!$B$1:$D$65536,3,FALSE)</f>
        <v>0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" hidden="1" customHeight="1">
      <c r="A803" s="11"/>
      <c r="B803" s="1"/>
      <c r="C803" s="34"/>
      <c r="D803" s="171"/>
      <c r="E803" s="172"/>
      <c r="F803" s="39">
        <f>VLOOKUP(C803,'[2]Acha Air Sales Price List'!$B$1:$D$65536,3,FALSE)</f>
        <v>0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.4" hidden="1" customHeight="1">
      <c r="A804" s="11"/>
      <c r="B804" s="1"/>
      <c r="C804" s="34"/>
      <c r="D804" s="171"/>
      <c r="E804" s="172"/>
      <c r="F804" s="39">
        <f>VLOOKUP(C804,'[2]Acha Air Sales Price List'!$B$1:$D$65536,3,FALSE)</f>
        <v>0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4"/>
      <c r="D805" s="171"/>
      <c r="E805" s="172"/>
      <c r="F805" s="39">
        <f>VLOOKUP(C805,'[2]Acha Air Sales Price List'!$B$1:$D$65536,3,FALSE)</f>
        <v>0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4"/>
      <c r="D806" s="171"/>
      <c r="E806" s="172"/>
      <c r="F806" s="39">
        <f>VLOOKUP(C806,'[2]Acha Air Sales Price List'!$B$1:$D$65536,3,FALSE)</f>
        <v>0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4"/>
      <c r="D807" s="171"/>
      <c r="E807" s="172"/>
      <c r="F807" s="39">
        <f>VLOOKUP(C807,'[2]Acha Air Sales Price List'!$B$1:$D$65536,3,FALSE)</f>
        <v>0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4"/>
      <c r="D808" s="171"/>
      <c r="E808" s="172"/>
      <c r="F808" s="39">
        <f>VLOOKUP(C808,'[2]Acha Air Sales Price List'!$B$1:$D$65536,3,FALSE)</f>
        <v>0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4"/>
      <c r="D809" s="171"/>
      <c r="E809" s="172"/>
      <c r="F809" s="39">
        <f>VLOOKUP(C809,'[2]Acha Air Sales Price List'!$B$1:$D$65536,3,FALSE)</f>
        <v>0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4"/>
      <c r="D810" s="171"/>
      <c r="E810" s="172"/>
      <c r="F810" s="39">
        <f>VLOOKUP(C810,'[2]Acha Air Sales Price List'!$B$1:$D$65536,3,FALSE)</f>
        <v>0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4"/>
      <c r="D811" s="171"/>
      <c r="E811" s="172"/>
      <c r="F811" s="39">
        <f>VLOOKUP(C811,'[2]Acha Air Sales Price List'!$B$1:$D$65536,3,FALSE)</f>
        <v>0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4"/>
      <c r="D812" s="171"/>
      <c r="E812" s="172"/>
      <c r="F812" s="39">
        <f>VLOOKUP(C812,'[2]Acha Air Sales Price List'!$B$1:$D$65536,3,FALSE)</f>
        <v>0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.4" hidden="1" customHeight="1">
      <c r="A813" s="11"/>
      <c r="B813" s="1"/>
      <c r="C813" s="34"/>
      <c r="D813" s="171"/>
      <c r="E813" s="172"/>
      <c r="F813" s="39">
        <f>VLOOKUP(C813,'[2]Acha Air Sales Price List'!$B$1:$D$65536,3,FALSE)</f>
        <v>0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.4" hidden="1" customHeight="1">
      <c r="A814" s="11"/>
      <c r="B814" s="1"/>
      <c r="C814" s="34"/>
      <c r="D814" s="171"/>
      <c r="E814" s="172"/>
      <c r="F814" s="39">
        <f>VLOOKUP(C814,'[2]Acha Air Sales Price List'!$B$1:$D$65536,3,FALSE)</f>
        <v>0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4"/>
      <c r="D815" s="171"/>
      <c r="E815" s="172"/>
      <c r="F815" s="39">
        <f>VLOOKUP(C815,'[2]Acha Air Sales Price List'!$B$1:$D$65536,3,FALSE)</f>
        <v>0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4"/>
      <c r="D816" s="171"/>
      <c r="E816" s="172"/>
      <c r="F816" s="39">
        <f>VLOOKUP(C816,'[2]Acha Air Sales Price List'!$B$1:$D$65536,3,FALSE)</f>
        <v>0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4"/>
      <c r="D817" s="171"/>
      <c r="E817" s="172"/>
      <c r="F817" s="39">
        <f>VLOOKUP(C817,'[2]Acha Air Sales Price List'!$B$1:$D$65536,3,FALSE)</f>
        <v>0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4"/>
      <c r="D818" s="171"/>
      <c r="E818" s="172"/>
      <c r="F818" s="39">
        <f>VLOOKUP(C818,'[2]Acha Air Sales Price List'!$B$1:$D$65536,3,FALSE)</f>
        <v>0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.4" hidden="1" customHeight="1">
      <c r="A819" s="11"/>
      <c r="B819" s="1"/>
      <c r="C819" s="34"/>
      <c r="D819" s="171"/>
      <c r="E819" s="172"/>
      <c r="F819" s="39">
        <f>VLOOKUP(C819,'[2]Acha Air Sales Price List'!$B$1:$D$65536,3,FALSE)</f>
        <v>0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.4" hidden="1" customHeight="1">
      <c r="A820" s="11"/>
      <c r="B820" s="1"/>
      <c r="C820" s="34"/>
      <c r="D820" s="171"/>
      <c r="E820" s="172"/>
      <c r="F820" s="39">
        <f>VLOOKUP(C820,'[2]Acha Air Sales Price List'!$B$1:$D$65536,3,FALSE)</f>
        <v>0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4"/>
      <c r="D821" s="171"/>
      <c r="E821" s="172"/>
      <c r="F821" s="39">
        <f>VLOOKUP(C821,'[2]Acha Air Sales Price List'!$B$1:$D$65536,3,FALSE)</f>
        <v>0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4"/>
      <c r="D822" s="171"/>
      <c r="E822" s="172"/>
      <c r="F822" s="39">
        <f>VLOOKUP(C822,'[2]Acha Air Sales Price List'!$B$1:$D$65536,3,FALSE)</f>
        <v>0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4"/>
      <c r="D823" s="171"/>
      <c r="E823" s="172"/>
      <c r="F823" s="39">
        <f>VLOOKUP(C823,'[2]Acha Air Sales Price List'!$B$1:$D$65536,3,FALSE)</f>
        <v>0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4"/>
      <c r="D824" s="171"/>
      <c r="E824" s="172"/>
      <c r="F824" s="39">
        <f>VLOOKUP(C824,'[2]Acha Air Sales Price List'!$B$1:$D$65536,3,FALSE)</f>
        <v>0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4"/>
      <c r="D825" s="171"/>
      <c r="E825" s="172"/>
      <c r="F825" s="39">
        <f>VLOOKUP(C825,'[2]Acha Air Sales Price List'!$B$1:$D$65536,3,FALSE)</f>
        <v>0</v>
      </c>
      <c r="G825" s="19">
        <f>ROUND(IF(ISBLANK(C825),0,VLOOKUP(C825,'[2]Acha Air Sales Price List'!$B$1:$X$65536,12,FALSE)*$L$14),2)</f>
        <v>0</v>
      </c>
      <c r="H825" s="20">
        <f t="shared" si="17"/>
        <v>0</v>
      </c>
      <c r="I825" s="12"/>
    </row>
    <row r="826" spans="1:9" ht="12.4" hidden="1" customHeight="1">
      <c r="A826" s="11"/>
      <c r="B826" s="1"/>
      <c r="C826" s="34"/>
      <c r="D826" s="171"/>
      <c r="E826" s="172"/>
      <c r="F826" s="39">
        <f>VLOOKUP(C826,'[2]Acha Air Sales Price List'!$B$1:$D$65536,3,FALSE)</f>
        <v>0</v>
      </c>
      <c r="G826" s="19">
        <f>ROUND(IF(ISBLANK(C826),0,VLOOKUP(C826,'[2]Acha Air Sales Price List'!$B$1:$X$65536,12,FALSE)*$L$14),2)</f>
        <v>0</v>
      </c>
      <c r="H826" s="20">
        <f t="shared" si="17"/>
        <v>0</v>
      </c>
      <c r="I826" s="12"/>
    </row>
    <row r="827" spans="1:9" ht="12.4" hidden="1" customHeight="1">
      <c r="A827" s="11"/>
      <c r="B827" s="1"/>
      <c r="C827" s="34"/>
      <c r="D827" s="171"/>
      <c r="E827" s="172"/>
      <c r="F827" s="39">
        <f>VLOOKUP(C827,'[2]Acha Air Sales Price List'!$B$1:$D$65536,3,FALSE)</f>
        <v>0</v>
      </c>
      <c r="G827" s="19">
        <f>ROUND(IF(ISBLANK(C827),0,VLOOKUP(C827,'[2]Acha Air Sales Price List'!$B$1:$X$65536,12,FALSE)*$L$14),2)</f>
        <v>0</v>
      </c>
      <c r="H827" s="20">
        <f t="shared" si="17"/>
        <v>0</v>
      </c>
      <c r="I827" s="12"/>
    </row>
    <row r="828" spans="1:9" ht="12.4" hidden="1" customHeight="1">
      <c r="A828" s="11"/>
      <c r="B828" s="1"/>
      <c r="C828" s="34"/>
      <c r="D828" s="171"/>
      <c r="E828" s="172"/>
      <c r="F828" s="39">
        <f>VLOOKUP(C828,'[2]Acha Air Sales Price List'!$B$1:$D$65536,3,FALSE)</f>
        <v>0</v>
      </c>
      <c r="G828" s="19">
        <f>ROUND(IF(ISBLANK(C828),0,VLOOKUP(C828,'[2]Acha Air Sales Price List'!$B$1:$X$65536,12,FALSE)*$L$14),2)</f>
        <v>0</v>
      </c>
      <c r="H828" s="20">
        <f t="shared" si="17"/>
        <v>0</v>
      </c>
      <c r="I828" s="12"/>
    </row>
    <row r="829" spans="1:9" ht="12.4" hidden="1" customHeight="1">
      <c r="A829" s="11"/>
      <c r="B829" s="1"/>
      <c r="C829" s="34"/>
      <c r="D829" s="171"/>
      <c r="E829" s="172"/>
      <c r="F829" s="39">
        <f>VLOOKUP(C829,'[2]Acha Air Sales Price List'!$B$1:$D$65536,3,FALSE)</f>
        <v>0</v>
      </c>
      <c r="G829" s="19">
        <f>ROUND(IF(ISBLANK(C829),0,VLOOKUP(C829,'[2]Acha Air Sales Price List'!$B$1:$X$65536,12,FALSE)*$L$14),2)</f>
        <v>0</v>
      </c>
      <c r="H829" s="20">
        <f t="shared" si="17"/>
        <v>0</v>
      </c>
      <c r="I829" s="12"/>
    </row>
    <row r="830" spans="1:9" ht="12.4" hidden="1" customHeight="1">
      <c r="A830" s="11"/>
      <c r="B830" s="1"/>
      <c r="C830" s="35"/>
      <c r="D830" s="171"/>
      <c r="E830" s="172"/>
      <c r="F830" s="39">
        <f>VLOOKUP(C830,'[2]Acha Air Sales Price List'!$B$1:$D$65536,3,FALSE)</f>
        <v>0</v>
      </c>
      <c r="G830" s="19">
        <f>ROUND(IF(ISBLANK(C830),0,VLOOKUP(C830,'[2]Acha Air Sales Price List'!$B$1:$X$65536,12,FALSE)*$L$14),2)</f>
        <v>0</v>
      </c>
      <c r="H830" s="20">
        <f t="shared" si="17"/>
        <v>0</v>
      </c>
      <c r="I830" s="12"/>
    </row>
    <row r="831" spans="1:9" ht="12" hidden="1" customHeight="1">
      <c r="A831" s="11"/>
      <c r="B831" s="1"/>
      <c r="C831" s="34"/>
      <c r="D831" s="171"/>
      <c r="E831" s="172"/>
      <c r="F831" s="39">
        <f>VLOOKUP(C831,'[2]Acha Air Sales Price List'!$B$1:$D$65536,3,FALSE)</f>
        <v>0</v>
      </c>
      <c r="G831" s="19">
        <f>ROUND(IF(ISBLANK(C831),0,VLOOKUP(C831,'[2]Acha Air Sales Price List'!$B$1:$X$65536,12,FALSE)*$L$14),2)</f>
        <v>0</v>
      </c>
      <c r="H831" s="20">
        <f t="shared" si="17"/>
        <v>0</v>
      </c>
      <c r="I831" s="12"/>
    </row>
    <row r="832" spans="1:9" ht="12.4" hidden="1" customHeight="1">
      <c r="A832" s="11"/>
      <c r="B832" s="1"/>
      <c r="C832" s="34"/>
      <c r="D832" s="171"/>
      <c r="E832" s="172"/>
      <c r="F832" s="39">
        <f>VLOOKUP(C832,'[2]Acha Air Sales Price List'!$B$1:$D$65536,3,FALSE)</f>
        <v>0</v>
      </c>
      <c r="G832" s="19">
        <f>ROUND(IF(ISBLANK(C832),0,VLOOKUP(C832,'[2]Acha Air Sales Price List'!$B$1:$X$65536,12,FALSE)*$L$14),2)</f>
        <v>0</v>
      </c>
      <c r="H832" s="20">
        <f t="shared" si="17"/>
        <v>0</v>
      </c>
      <c r="I832" s="12"/>
    </row>
    <row r="833" spans="1:9" ht="12.4" hidden="1" customHeight="1">
      <c r="A833" s="11"/>
      <c r="B833" s="1"/>
      <c r="C833" s="34"/>
      <c r="D833" s="171"/>
      <c r="E833" s="172"/>
      <c r="F833" s="39">
        <f>VLOOKUP(C833,'[2]Acha Air Sales Price List'!$B$1:$D$65536,3,FALSE)</f>
        <v>0</v>
      </c>
      <c r="G833" s="19">
        <f>ROUND(IF(ISBLANK(C833),0,VLOOKUP(C833,'[2]Acha Air Sales Price List'!$B$1:$X$65536,12,FALSE)*$L$14),2)</f>
        <v>0</v>
      </c>
      <c r="H833" s="20">
        <f t="shared" si="17"/>
        <v>0</v>
      </c>
      <c r="I833" s="12"/>
    </row>
    <row r="834" spans="1:9" ht="12.4" hidden="1" customHeight="1">
      <c r="A834" s="11"/>
      <c r="B834" s="1"/>
      <c r="C834" s="34"/>
      <c r="D834" s="171"/>
      <c r="E834" s="172"/>
      <c r="F834" s="39">
        <f>VLOOKUP(C834,'[2]Acha Air Sales Price List'!$B$1:$D$65536,3,FALSE)</f>
        <v>0</v>
      </c>
      <c r="G834" s="19">
        <f>ROUND(IF(ISBLANK(C834),0,VLOOKUP(C834,'[2]Acha Air Sales Price List'!$B$1:$X$65536,12,FALSE)*$L$14),2)</f>
        <v>0</v>
      </c>
      <c r="H834" s="20">
        <f t="shared" si="17"/>
        <v>0</v>
      </c>
      <c r="I834" s="12"/>
    </row>
    <row r="835" spans="1:9" ht="12.4" hidden="1" customHeight="1">
      <c r="A835" s="11"/>
      <c r="B835" s="1"/>
      <c r="C835" s="34"/>
      <c r="D835" s="171"/>
      <c r="E835" s="172"/>
      <c r="F835" s="39">
        <f>VLOOKUP(C835,'[2]Acha Air Sales Price List'!$B$1:$D$65536,3,FALSE)</f>
        <v>0</v>
      </c>
      <c r="G835" s="19">
        <f>ROUND(IF(ISBLANK(C835),0,VLOOKUP(C835,'[2]Acha Air Sales Price List'!$B$1:$X$65536,12,FALSE)*$L$14),2)</f>
        <v>0</v>
      </c>
      <c r="H835" s="20">
        <f t="shared" si="17"/>
        <v>0</v>
      </c>
      <c r="I835" s="12"/>
    </row>
    <row r="836" spans="1:9" ht="12.4" hidden="1" customHeight="1">
      <c r="A836" s="11"/>
      <c r="B836" s="1"/>
      <c r="C836" s="34"/>
      <c r="D836" s="171"/>
      <c r="E836" s="172"/>
      <c r="F836" s="39">
        <f>VLOOKUP(C836,'[2]Acha Air Sales Price List'!$B$1:$D$65536,3,FALSE)</f>
        <v>0</v>
      </c>
      <c r="G836" s="19">
        <f>ROUND(IF(ISBLANK(C836),0,VLOOKUP(C836,'[2]Acha Air Sales Price List'!$B$1:$X$65536,12,FALSE)*$L$14),2)</f>
        <v>0</v>
      </c>
      <c r="H836" s="20">
        <f t="shared" si="17"/>
        <v>0</v>
      </c>
      <c r="I836" s="12"/>
    </row>
    <row r="837" spans="1:9" ht="12.4" hidden="1" customHeight="1">
      <c r="A837" s="11"/>
      <c r="B837" s="1"/>
      <c r="C837" s="34"/>
      <c r="D837" s="171"/>
      <c r="E837" s="172"/>
      <c r="F837" s="39">
        <f>VLOOKUP(C837,'[2]Acha Air Sales Price List'!$B$1:$D$65536,3,FALSE)</f>
        <v>0</v>
      </c>
      <c r="G837" s="19">
        <f>ROUND(IF(ISBLANK(C837),0,VLOOKUP(C837,'[2]Acha Air Sales Price List'!$B$1:$X$65536,12,FALSE)*$L$14),2)</f>
        <v>0</v>
      </c>
      <c r="H837" s="20">
        <f t="shared" si="17"/>
        <v>0</v>
      </c>
      <c r="I837" s="12"/>
    </row>
    <row r="838" spans="1:9" ht="12.4" hidden="1" customHeight="1">
      <c r="A838" s="11"/>
      <c r="B838" s="1"/>
      <c r="C838" s="34"/>
      <c r="D838" s="171"/>
      <c r="E838" s="172"/>
      <c r="F838" s="39">
        <f>VLOOKUP(C838,'[2]Acha Air Sales Price List'!$B$1:$D$65536,3,FALSE)</f>
        <v>0</v>
      </c>
      <c r="G838" s="19">
        <f>ROUND(IF(ISBLANK(C838),0,VLOOKUP(C838,'[2]Acha Air Sales Price List'!$B$1:$X$65536,12,FALSE)*$L$14),2)</f>
        <v>0</v>
      </c>
      <c r="H838" s="20">
        <f t="shared" si="17"/>
        <v>0</v>
      </c>
      <c r="I838" s="12"/>
    </row>
    <row r="839" spans="1:9" ht="12.4" hidden="1" customHeight="1">
      <c r="A839" s="11"/>
      <c r="B839" s="1"/>
      <c r="C839" s="34"/>
      <c r="D839" s="171"/>
      <c r="E839" s="172"/>
      <c r="F839" s="39">
        <f>VLOOKUP(C839,'[2]Acha Air Sales Price List'!$B$1:$D$65536,3,FALSE)</f>
        <v>0</v>
      </c>
      <c r="G839" s="19">
        <f>ROUND(IF(ISBLANK(C839),0,VLOOKUP(C839,'[2]Acha Air Sales Price List'!$B$1:$X$65536,12,FALSE)*$L$14),2)</f>
        <v>0</v>
      </c>
      <c r="H839" s="20">
        <f t="shared" si="17"/>
        <v>0</v>
      </c>
      <c r="I839" s="12"/>
    </row>
    <row r="840" spans="1:9" ht="12.4" hidden="1" customHeight="1">
      <c r="A840" s="11"/>
      <c r="B840" s="1"/>
      <c r="C840" s="34"/>
      <c r="D840" s="171"/>
      <c r="E840" s="172"/>
      <c r="F840" s="39">
        <f>VLOOKUP(C840,'[2]Acha Air Sales Price List'!$B$1:$D$65536,3,FALSE)</f>
        <v>0</v>
      </c>
      <c r="G840" s="19">
        <f>ROUND(IF(ISBLANK(C840),0,VLOOKUP(C840,'[2]Acha Air Sales Price List'!$B$1:$X$65536,12,FALSE)*$L$14),2)</f>
        <v>0</v>
      </c>
      <c r="H840" s="20">
        <f t="shared" si="17"/>
        <v>0</v>
      </c>
      <c r="I840" s="12"/>
    </row>
    <row r="841" spans="1:9" ht="12.4" hidden="1" customHeight="1">
      <c r="A841" s="11"/>
      <c r="B841" s="1"/>
      <c r="C841" s="34"/>
      <c r="D841" s="171"/>
      <c r="E841" s="172"/>
      <c r="F841" s="39">
        <f>VLOOKUP(C841,'[2]Acha Air Sales Price List'!$B$1:$D$65536,3,FALSE)</f>
        <v>0</v>
      </c>
      <c r="G841" s="19">
        <f>ROUND(IF(ISBLANK(C841),0,VLOOKUP(C841,'[2]Acha Air Sales Price List'!$B$1:$X$65536,12,FALSE)*$L$14),2)</f>
        <v>0</v>
      </c>
      <c r="H841" s="20">
        <f t="shared" si="17"/>
        <v>0</v>
      </c>
      <c r="I841" s="12"/>
    </row>
    <row r="842" spans="1:9" ht="12.4" hidden="1" customHeight="1">
      <c r="A842" s="11"/>
      <c r="B842" s="1"/>
      <c r="C842" s="34"/>
      <c r="D842" s="171"/>
      <c r="E842" s="172"/>
      <c r="F842" s="39">
        <f>VLOOKUP(C842,'[2]Acha Air Sales Price List'!$B$1:$D$65536,3,FALSE)</f>
        <v>0</v>
      </c>
      <c r="G842" s="19">
        <f>ROUND(IF(ISBLANK(C842),0,VLOOKUP(C842,'[2]Acha Air Sales Price List'!$B$1:$X$65536,12,FALSE)*$L$14),2)</f>
        <v>0</v>
      </c>
      <c r="H842" s="20">
        <f t="shared" si="17"/>
        <v>0</v>
      </c>
      <c r="I842" s="12"/>
    </row>
    <row r="843" spans="1:9" ht="12.4" hidden="1" customHeight="1">
      <c r="A843" s="11"/>
      <c r="B843" s="1"/>
      <c r="C843" s="34"/>
      <c r="D843" s="171"/>
      <c r="E843" s="172"/>
      <c r="F843" s="39">
        <f>VLOOKUP(C843,'[2]Acha Air Sales Price List'!$B$1:$D$65536,3,FALSE)</f>
        <v>0</v>
      </c>
      <c r="G843" s="19">
        <f>ROUND(IF(ISBLANK(C843),0,VLOOKUP(C843,'[2]Acha Air Sales Price List'!$B$1:$X$65536,12,FALSE)*$L$14),2)</f>
        <v>0</v>
      </c>
      <c r="H843" s="20">
        <f t="shared" ref="H843:H906" si="18">ROUND(IF(ISNUMBER(B843), G843*B843, 0),5)</f>
        <v>0</v>
      </c>
      <c r="I843" s="12"/>
    </row>
    <row r="844" spans="1:9" ht="12.4" hidden="1" customHeight="1">
      <c r="A844" s="11"/>
      <c r="B844" s="1"/>
      <c r="C844" s="34"/>
      <c r="D844" s="171"/>
      <c r="E844" s="172"/>
      <c r="F844" s="39">
        <f>VLOOKUP(C844,'[2]Acha Air Sales Price List'!$B$1:$D$65536,3,FALSE)</f>
        <v>0</v>
      </c>
      <c r="G844" s="19">
        <f>ROUND(IF(ISBLANK(C844),0,VLOOKUP(C844,'[2]Acha Air Sales Price List'!$B$1:$X$65536,12,FALSE)*$L$14),2)</f>
        <v>0</v>
      </c>
      <c r="H844" s="20">
        <f t="shared" si="18"/>
        <v>0</v>
      </c>
      <c r="I844" s="12"/>
    </row>
    <row r="845" spans="1:9" ht="12.4" hidden="1" customHeight="1">
      <c r="A845" s="11"/>
      <c r="B845" s="1"/>
      <c r="C845" s="34"/>
      <c r="D845" s="171"/>
      <c r="E845" s="172"/>
      <c r="F845" s="39">
        <f>VLOOKUP(C845,'[2]Acha Air Sales Price List'!$B$1:$D$65536,3,FALSE)</f>
        <v>0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5"/>
      <c r="D846" s="171"/>
      <c r="E846" s="172"/>
      <c r="F846" s="39">
        <f>VLOOKUP(C846,'[2]Acha Air Sales Price List'!$B$1:$D$65536,3,FALSE)</f>
        <v>0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.4" hidden="1" customHeight="1">
      <c r="A847" s="11"/>
      <c r="B847" s="1"/>
      <c r="C847" s="35"/>
      <c r="D847" s="171"/>
      <c r="E847" s="172"/>
      <c r="F847" s="39">
        <f>VLOOKUP(C847,'[2]Acha Air Sales Price List'!$B$1:$D$65536,3,FALSE)</f>
        <v>0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.4" hidden="1" customHeight="1">
      <c r="A848" s="11"/>
      <c r="B848" s="1"/>
      <c r="C848" s="34"/>
      <c r="D848" s="171"/>
      <c r="E848" s="172"/>
      <c r="F848" s="39">
        <f>VLOOKUP(C848,'[2]Acha Air Sales Price List'!$B$1:$D$65536,3,FALSE)</f>
        <v>0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4"/>
      <c r="D849" s="171"/>
      <c r="E849" s="172"/>
      <c r="F849" s="39">
        <f>VLOOKUP(C849,'[2]Acha Air Sales Price List'!$B$1:$D$65536,3,FALSE)</f>
        <v>0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4"/>
      <c r="D850" s="171"/>
      <c r="E850" s="172"/>
      <c r="F850" s="39">
        <f>VLOOKUP(C850,'[2]Acha Air Sales Price List'!$B$1:$D$65536,3,FALSE)</f>
        <v>0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4"/>
      <c r="D851" s="171"/>
      <c r="E851" s="172"/>
      <c r="F851" s="39">
        <f>VLOOKUP(C851,'[2]Acha Air Sales Price List'!$B$1:$D$65536,3,FALSE)</f>
        <v>0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4"/>
      <c r="D852" s="171"/>
      <c r="E852" s="172"/>
      <c r="F852" s="39">
        <f>VLOOKUP(C852,'[2]Acha Air Sales Price List'!$B$1:$D$65536,3,FALSE)</f>
        <v>0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4"/>
      <c r="D853" s="171"/>
      <c r="E853" s="172"/>
      <c r="F853" s="39">
        <f>VLOOKUP(C853,'[2]Acha Air Sales Price List'!$B$1:$D$65536,3,FALSE)</f>
        <v>0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4"/>
      <c r="D854" s="171"/>
      <c r="E854" s="172"/>
      <c r="F854" s="39">
        <f>VLOOKUP(C854,'[2]Acha Air Sales Price List'!$B$1:$D$65536,3,FALSE)</f>
        <v>0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4"/>
      <c r="D855" s="171"/>
      <c r="E855" s="172"/>
      <c r="F855" s="39">
        <f>VLOOKUP(C855,'[2]Acha Air Sales Price List'!$B$1:$D$65536,3,FALSE)</f>
        <v>0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4"/>
      <c r="D856" s="171"/>
      <c r="E856" s="172"/>
      <c r="F856" s="39">
        <f>VLOOKUP(C856,'[2]Acha Air Sales Price List'!$B$1:$D$65536,3,FALSE)</f>
        <v>0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4"/>
      <c r="D857" s="171"/>
      <c r="E857" s="172"/>
      <c r="F857" s="39">
        <f>VLOOKUP(C857,'[2]Acha Air Sales Price List'!$B$1:$D$65536,3,FALSE)</f>
        <v>0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.4" hidden="1" customHeight="1">
      <c r="A858" s="11"/>
      <c r="B858" s="1"/>
      <c r="C858" s="35"/>
      <c r="D858" s="171"/>
      <c r="E858" s="172"/>
      <c r="F858" s="39">
        <f>VLOOKUP(C858,'[2]Acha Air Sales Price List'!$B$1:$D$65536,3,FALSE)</f>
        <v>0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" hidden="1" customHeight="1">
      <c r="A859" s="11"/>
      <c r="B859" s="1"/>
      <c r="C859" s="34"/>
      <c r="D859" s="171"/>
      <c r="E859" s="172"/>
      <c r="F859" s="39">
        <f>VLOOKUP(C859,'[2]Acha Air Sales Price List'!$B$1:$D$65536,3,FALSE)</f>
        <v>0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.4" hidden="1" customHeight="1">
      <c r="A860" s="11"/>
      <c r="B860" s="1"/>
      <c r="C860" s="34"/>
      <c r="D860" s="171"/>
      <c r="E860" s="172"/>
      <c r="F860" s="39">
        <f>VLOOKUP(C860,'[2]Acha Air Sales Price List'!$B$1:$D$65536,3,FALSE)</f>
        <v>0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4"/>
      <c r="D861" s="171"/>
      <c r="E861" s="172"/>
      <c r="F861" s="39">
        <f>VLOOKUP(C861,'[2]Acha Air Sales Price List'!$B$1:$D$65536,3,FALSE)</f>
        <v>0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4"/>
      <c r="D862" s="171"/>
      <c r="E862" s="172"/>
      <c r="F862" s="39">
        <f>VLOOKUP(C862,'[2]Acha Air Sales Price List'!$B$1:$D$65536,3,FALSE)</f>
        <v>0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4"/>
      <c r="D863" s="171"/>
      <c r="E863" s="172"/>
      <c r="F863" s="39">
        <f>VLOOKUP(C863,'[2]Acha Air Sales Price List'!$B$1:$D$65536,3,FALSE)</f>
        <v>0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4"/>
      <c r="D864" s="171"/>
      <c r="E864" s="172"/>
      <c r="F864" s="39">
        <f>VLOOKUP(C864,'[2]Acha Air Sales Price List'!$B$1:$D$65536,3,FALSE)</f>
        <v>0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4"/>
      <c r="D865" s="171"/>
      <c r="E865" s="172"/>
      <c r="F865" s="39">
        <f>VLOOKUP(C865,'[2]Acha Air Sales Price List'!$B$1:$D$65536,3,FALSE)</f>
        <v>0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4"/>
      <c r="D866" s="171"/>
      <c r="E866" s="172"/>
      <c r="F866" s="39">
        <f>VLOOKUP(C866,'[2]Acha Air Sales Price List'!$B$1:$D$65536,3,FALSE)</f>
        <v>0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4"/>
      <c r="D867" s="171"/>
      <c r="E867" s="172"/>
      <c r="F867" s="39">
        <f>VLOOKUP(C867,'[2]Acha Air Sales Price List'!$B$1:$D$65536,3,FALSE)</f>
        <v>0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4"/>
      <c r="D868" s="171"/>
      <c r="E868" s="172"/>
      <c r="F868" s="39">
        <f>VLOOKUP(C868,'[2]Acha Air Sales Price List'!$B$1:$D$65536,3,FALSE)</f>
        <v>0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.4" hidden="1" customHeight="1">
      <c r="A869" s="11"/>
      <c r="B869" s="1"/>
      <c r="C869" s="34"/>
      <c r="D869" s="171"/>
      <c r="E869" s="172"/>
      <c r="F869" s="39">
        <f>VLOOKUP(C869,'[2]Acha Air Sales Price List'!$B$1:$D$65536,3,FALSE)</f>
        <v>0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.4" hidden="1" customHeight="1">
      <c r="A870" s="11"/>
      <c r="B870" s="1"/>
      <c r="C870" s="34"/>
      <c r="D870" s="171"/>
      <c r="E870" s="172"/>
      <c r="F870" s="39">
        <f>VLOOKUP(C870,'[2]Acha Air Sales Price List'!$B$1:$D$65536,3,FALSE)</f>
        <v>0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4"/>
      <c r="D871" s="171"/>
      <c r="E871" s="172"/>
      <c r="F871" s="39">
        <f>VLOOKUP(C871,'[2]Acha Air Sales Price List'!$B$1:$D$65536,3,FALSE)</f>
        <v>0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4"/>
      <c r="D872" s="171"/>
      <c r="E872" s="172"/>
      <c r="F872" s="39">
        <f>VLOOKUP(C872,'[2]Acha Air Sales Price List'!$B$1:$D$65536,3,FALSE)</f>
        <v>0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4"/>
      <c r="D873" s="171"/>
      <c r="E873" s="172"/>
      <c r="F873" s="39">
        <f>VLOOKUP(C873,'[2]Acha Air Sales Price List'!$B$1:$D$65536,3,FALSE)</f>
        <v>0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4"/>
      <c r="D874" s="171"/>
      <c r="E874" s="172"/>
      <c r="F874" s="39">
        <f>VLOOKUP(C874,'[2]Acha Air Sales Price List'!$B$1:$D$65536,3,FALSE)</f>
        <v>0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.4" hidden="1" customHeight="1">
      <c r="A875" s="11"/>
      <c r="B875" s="1"/>
      <c r="C875" s="34"/>
      <c r="D875" s="171"/>
      <c r="E875" s="172"/>
      <c r="F875" s="39">
        <f>VLOOKUP(C875,'[2]Acha Air Sales Price List'!$B$1:$D$65536,3,FALSE)</f>
        <v>0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.4" hidden="1" customHeight="1">
      <c r="A876" s="11"/>
      <c r="B876" s="1"/>
      <c r="C876" s="34"/>
      <c r="D876" s="171"/>
      <c r="E876" s="172"/>
      <c r="F876" s="39">
        <f>VLOOKUP(C876,'[2]Acha Air Sales Price List'!$B$1:$D$65536,3,FALSE)</f>
        <v>0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4"/>
      <c r="D877" s="171"/>
      <c r="E877" s="172"/>
      <c r="F877" s="39">
        <f>VLOOKUP(C877,'[2]Acha Air Sales Price List'!$B$1:$D$65536,3,FALSE)</f>
        <v>0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4"/>
      <c r="D878" s="171"/>
      <c r="E878" s="172"/>
      <c r="F878" s="39">
        <f>VLOOKUP(C878,'[2]Acha Air Sales Price List'!$B$1:$D$65536,3,FALSE)</f>
        <v>0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4"/>
      <c r="D879" s="171"/>
      <c r="E879" s="172"/>
      <c r="F879" s="39">
        <f>VLOOKUP(C879,'[2]Acha Air Sales Price List'!$B$1:$D$65536,3,FALSE)</f>
        <v>0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4"/>
      <c r="D880" s="171"/>
      <c r="E880" s="172"/>
      <c r="F880" s="39">
        <f>VLOOKUP(C880,'[2]Acha Air Sales Price List'!$B$1:$D$65536,3,FALSE)</f>
        <v>0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4"/>
      <c r="D881" s="171"/>
      <c r="E881" s="172"/>
      <c r="F881" s="39">
        <f>VLOOKUP(C881,'[2]Acha Air Sales Price List'!$B$1:$D$65536,3,FALSE)</f>
        <v>0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4"/>
      <c r="D882" s="171"/>
      <c r="E882" s="172"/>
      <c r="F882" s="39">
        <f>VLOOKUP(C882,'[2]Acha Air Sales Price List'!$B$1:$D$65536,3,FALSE)</f>
        <v>0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4"/>
      <c r="D883" s="171"/>
      <c r="E883" s="172"/>
      <c r="F883" s="39">
        <f>VLOOKUP(C883,'[2]Acha Air Sales Price List'!$B$1:$D$65536,3,FALSE)</f>
        <v>0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4"/>
      <c r="D884" s="171"/>
      <c r="E884" s="172"/>
      <c r="F884" s="39">
        <f>VLOOKUP(C884,'[2]Acha Air Sales Price List'!$B$1:$D$65536,3,FALSE)</f>
        <v>0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4"/>
      <c r="D885" s="171"/>
      <c r="E885" s="172"/>
      <c r="F885" s="39">
        <f>VLOOKUP(C885,'[2]Acha Air Sales Price List'!$B$1:$D$65536,3,FALSE)</f>
        <v>0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.4" hidden="1" customHeight="1">
      <c r="A886" s="11"/>
      <c r="B886" s="1"/>
      <c r="C886" s="35"/>
      <c r="D886" s="171"/>
      <c r="E886" s="172"/>
      <c r="F886" s="39">
        <f>VLOOKUP(C886,'[2]Acha Air Sales Price List'!$B$1:$D$65536,3,FALSE)</f>
        <v>0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" hidden="1" customHeight="1">
      <c r="A887" s="11"/>
      <c r="B887" s="1"/>
      <c r="C887" s="34"/>
      <c r="D887" s="171"/>
      <c r="E887" s="172"/>
      <c r="F887" s="39">
        <f>VLOOKUP(C887,'[2]Acha Air Sales Price List'!$B$1:$D$65536,3,FALSE)</f>
        <v>0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.4" hidden="1" customHeight="1">
      <c r="A888" s="11"/>
      <c r="B888" s="1"/>
      <c r="C888" s="34"/>
      <c r="D888" s="171"/>
      <c r="E888" s="172"/>
      <c r="F888" s="39">
        <f>VLOOKUP(C888,'[2]Acha Air Sales Price List'!$B$1:$D$65536,3,FALSE)</f>
        <v>0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4"/>
      <c r="D889" s="171"/>
      <c r="E889" s="172"/>
      <c r="F889" s="39">
        <f>VLOOKUP(C889,'[2]Acha Air Sales Price List'!$B$1:$D$65536,3,FALSE)</f>
        <v>0</v>
      </c>
      <c r="G889" s="19">
        <f>ROUND(IF(ISBLANK(C889),0,VLOOKUP(C889,'[2]Acha Air Sales Price List'!$B$1:$X$65536,12,FALSE)*$L$14),2)</f>
        <v>0</v>
      </c>
      <c r="H889" s="20">
        <f t="shared" si="18"/>
        <v>0</v>
      </c>
      <c r="I889" s="12"/>
    </row>
    <row r="890" spans="1:9" ht="12.4" hidden="1" customHeight="1">
      <c r="A890" s="11"/>
      <c r="B890" s="1"/>
      <c r="C890" s="34"/>
      <c r="D890" s="171"/>
      <c r="E890" s="172"/>
      <c r="F890" s="39">
        <f>VLOOKUP(C890,'[2]Acha Air Sales Price List'!$B$1:$D$65536,3,FALSE)</f>
        <v>0</v>
      </c>
      <c r="G890" s="19">
        <f>ROUND(IF(ISBLANK(C890),0,VLOOKUP(C890,'[2]Acha Air Sales Price List'!$B$1:$X$65536,12,FALSE)*$L$14),2)</f>
        <v>0</v>
      </c>
      <c r="H890" s="20">
        <f t="shared" si="18"/>
        <v>0</v>
      </c>
      <c r="I890" s="12"/>
    </row>
    <row r="891" spans="1:9" ht="12.4" hidden="1" customHeight="1">
      <c r="A891" s="11"/>
      <c r="B891" s="1"/>
      <c r="C891" s="34"/>
      <c r="D891" s="171"/>
      <c r="E891" s="172"/>
      <c r="F891" s="39">
        <f>VLOOKUP(C891,'[2]Acha Air Sales Price List'!$B$1:$D$65536,3,FALSE)</f>
        <v>0</v>
      </c>
      <c r="G891" s="19">
        <f>ROUND(IF(ISBLANK(C891),0,VLOOKUP(C891,'[2]Acha Air Sales Price List'!$B$1:$X$65536,12,FALSE)*$L$14),2)</f>
        <v>0</v>
      </c>
      <c r="H891" s="20">
        <f t="shared" si="18"/>
        <v>0</v>
      </c>
      <c r="I891" s="12"/>
    </row>
    <row r="892" spans="1:9" ht="12.4" hidden="1" customHeight="1">
      <c r="A892" s="11"/>
      <c r="B892" s="1"/>
      <c r="C892" s="34"/>
      <c r="D892" s="171"/>
      <c r="E892" s="172"/>
      <c r="F892" s="39">
        <f>VLOOKUP(C892,'[2]Acha Air Sales Price List'!$B$1:$D$65536,3,FALSE)</f>
        <v>0</v>
      </c>
      <c r="G892" s="19">
        <f>ROUND(IF(ISBLANK(C892),0,VLOOKUP(C892,'[2]Acha Air Sales Price List'!$B$1:$X$65536,12,FALSE)*$L$14),2)</f>
        <v>0</v>
      </c>
      <c r="H892" s="20">
        <f t="shared" si="18"/>
        <v>0</v>
      </c>
      <c r="I892" s="12"/>
    </row>
    <row r="893" spans="1:9" ht="12.4" hidden="1" customHeight="1">
      <c r="A893" s="11"/>
      <c r="B893" s="1"/>
      <c r="C893" s="34"/>
      <c r="D893" s="171"/>
      <c r="E893" s="172"/>
      <c r="F893" s="39">
        <f>VLOOKUP(C893,'[2]Acha Air Sales Price List'!$B$1:$D$65536,3,FALSE)</f>
        <v>0</v>
      </c>
      <c r="G893" s="19">
        <f>ROUND(IF(ISBLANK(C893),0,VLOOKUP(C893,'[2]Acha Air Sales Price List'!$B$1:$X$65536,12,FALSE)*$L$14),2)</f>
        <v>0</v>
      </c>
      <c r="H893" s="20">
        <f t="shared" si="18"/>
        <v>0</v>
      </c>
      <c r="I893" s="12"/>
    </row>
    <row r="894" spans="1:9" ht="12.4" hidden="1" customHeight="1">
      <c r="A894" s="11"/>
      <c r="B894" s="1"/>
      <c r="C894" s="34"/>
      <c r="D894" s="171"/>
      <c r="E894" s="172"/>
      <c r="F894" s="39">
        <f>VLOOKUP(C894,'[2]Acha Air Sales Price List'!$B$1:$D$65536,3,FALSE)</f>
        <v>0</v>
      </c>
      <c r="G894" s="19">
        <f>ROUND(IF(ISBLANK(C894),0,VLOOKUP(C894,'[2]Acha Air Sales Price List'!$B$1:$X$65536,12,FALSE)*$L$14),2)</f>
        <v>0</v>
      </c>
      <c r="H894" s="20">
        <f t="shared" si="18"/>
        <v>0</v>
      </c>
      <c r="I894" s="12"/>
    </row>
    <row r="895" spans="1:9" ht="12.4" hidden="1" customHeight="1">
      <c r="A895" s="11"/>
      <c r="B895" s="1"/>
      <c r="C895" s="34"/>
      <c r="D895" s="171"/>
      <c r="E895" s="172"/>
      <c r="F895" s="39">
        <f>VLOOKUP(C895,'[2]Acha Air Sales Price List'!$B$1:$D$65536,3,FALSE)</f>
        <v>0</v>
      </c>
      <c r="G895" s="19">
        <f>ROUND(IF(ISBLANK(C895),0,VLOOKUP(C895,'[2]Acha Air Sales Price List'!$B$1:$X$65536,12,FALSE)*$L$14),2)</f>
        <v>0</v>
      </c>
      <c r="H895" s="20">
        <f t="shared" si="18"/>
        <v>0</v>
      </c>
      <c r="I895" s="12"/>
    </row>
    <row r="896" spans="1:9" ht="12.4" hidden="1" customHeight="1">
      <c r="A896" s="11"/>
      <c r="B896" s="1"/>
      <c r="C896" s="34"/>
      <c r="D896" s="171"/>
      <c r="E896" s="172"/>
      <c r="F896" s="39">
        <f>VLOOKUP(C896,'[2]Acha Air Sales Price List'!$B$1:$D$65536,3,FALSE)</f>
        <v>0</v>
      </c>
      <c r="G896" s="19">
        <f>ROUND(IF(ISBLANK(C896),0,VLOOKUP(C896,'[2]Acha Air Sales Price List'!$B$1:$X$65536,12,FALSE)*$L$14),2)</f>
        <v>0</v>
      </c>
      <c r="H896" s="20">
        <f t="shared" si="18"/>
        <v>0</v>
      </c>
      <c r="I896" s="12"/>
    </row>
    <row r="897" spans="1:9" ht="12.4" hidden="1" customHeight="1">
      <c r="A897" s="11"/>
      <c r="B897" s="1"/>
      <c r="C897" s="34"/>
      <c r="D897" s="171"/>
      <c r="E897" s="172"/>
      <c r="F897" s="39">
        <f>VLOOKUP(C897,'[2]Acha Air Sales Price List'!$B$1:$D$65536,3,FALSE)</f>
        <v>0</v>
      </c>
      <c r="G897" s="19">
        <f>ROUND(IF(ISBLANK(C897),0,VLOOKUP(C897,'[2]Acha Air Sales Price List'!$B$1:$X$65536,12,FALSE)*$L$14),2)</f>
        <v>0</v>
      </c>
      <c r="H897" s="20">
        <f t="shared" si="18"/>
        <v>0</v>
      </c>
      <c r="I897" s="12"/>
    </row>
    <row r="898" spans="1:9" ht="12.4" hidden="1" customHeight="1">
      <c r="A898" s="11"/>
      <c r="B898" s="1"/>
      <c r="C898" s="34"/>
      <c r="D898" s="171"/>
      <c r="E898" s="172"/>
      <c r="F898" s="39">
        <f>VLOOKUP(C898,'[2]Acha Air Sales Price List'!$B$1:$D$65536,3,FALSE)</f>
        <v>0</v>
      </c>
      <c r="G898" s="19">
        <f>ROUND(IF(ISBLANK(C898),0,VLOOKUP(C898,'[2]Acha Air Sales Price List'!$B$1:$X$65536,12,FALSE)*$L$14),2)</f>
        <v>0</v>
      </c>
      <c r="H898" s="20">
        <f t="shared" si="18"/>
        <v>0</v>
      </c>
      <c r="I898" s="12"/>
    </row>
    <row r="899" spans="1:9" ht="12.4" hidden="1" customHeight="1">
      <c r="A899" s="11"/>
      <c r="B899" s="1"/>
      <c r="C899" s="34"/>
      <c r="D899" s="171"/>
      <c r="E899" s="172"/>
      <c r="F899" s="39">
        <f>VLOOKUP(C899,'[2]Acha Air Sales Price List'!$B$1:$D$65536,3,FALSE)</f>
        <v>0</v>
      </c>
      <c r="G899" s="19">
        <f>ROUND(IF(ISBLANK(C899),0,VLOOKUP(C899,'[2]Acha Air Sales Price List'!$B$1:$X$65536,12,FALSE)*$L$14),2)</f>
        <v>0</v>
      </c>
      <c r="H899" s="20">
        <f t="shared" si="18"/>
        <v>0</v>
      </c>
      <c r="I899" s="12"/>
    </row>
    <row r="900" spans="1:9" ht="12.4" hidden="1" customHeight="1">
      <c r="A900" s="11"/>
      <c r="B900" s="1"/>
      <c r="C900" s="34"/>
      <c r="D900" s="171"/>
      <c r="E900" s="172"/>
      <c r="F900" s="39">
        <f>VLOOKUP(C900,'[2]Acha Air Sales Price List'!$B$1:$D$65536,3,FALSE)</f>
        <v>0</v>
      </c>
      <c r="G900" s="19">
        <f>ROUND(IF(ISBLANK(C900),0,VLOOKUP(C900,'[2]Acha Air Sales Price List'!$B$1:$X$65536,12,FALSE)*$L$14),2)</f>
        <v>0</v>
      </c>
      <c r="H900" s="20">
        <f t="shared" si="18"/>
        <v>0</v>
      </c>
      <c r="I900" s="12"/>
    </row>
    <row r="901" spans="1:9" ht="12.4" hidden="1" customHeight="1">
      <c r="A901" s="11"/>
      <c r="B901" s="1"/>
      <c r="C901" s="34"/>
      <c r="D901" s="171"/>
      <c r="E901" s="172"/>
      <c r="F901" s="39">
        <f>VLOOKUP(C901,'[2]Acha Air Sales Price List'!$B$1:$D$65536,3,FALSE)</f>
        <v>0</v>
      </c>
      <c r="G901" s="19">
        <f>ROUND(IF(ISBLANK(C901),0,VLOOKUP(C901,'[2]Acha Air Sales Price List'!$B$1:$X$65536,12,FALSE)*$L$14),2)</f>
        <v>0</v>
      </c>
      <c r="H901" s="20">
        <f t="shared" si="18"/>
        <v>0</v>
      </c>
      <c r="I901" s="12"/>
    </row>
    <row r="902" spans="1:9" ht="12.4" hidden="1" customHeight="1">
      <c r="A902" s="11"/>
      <c r="B902" s="1"/>
      <c r="C902" s="34"/>
      <c r="D902" s="171"/>
      <c r="E902" s="172"/>
      <c r="F902" s="39">
        <f>VLOOKUP(C902,'[2]Acha Air Sales Price List'!$B$1:$D$65536,3,FALSE)</f>
        <v>0</v>
      </c>
      <c r="G902" s="19">
        <f>ROUND(IF(ISBLANK(C902),0,VLOOKUP(C902,'[2]Acha Air Sales Price List'!$B$1:$X$65536,12,FALSE)*$L$14),2)</f>
        <v>0</v>
      </c>
      <c r="H902" s="20">
        <f t="shared" si="18"/>
        <v>0</v>
      </c>
      <c r="I902" s="12"/>
    </row>
    <row r="903" spans="1:9" ht="12.4" hidden="1" customHeight="1">
      <c r="A903" s="11"/>
      <c r="B903" s="1"/>
      <c r="C903" s="34"/>
      <c r="D903" s="171"/>
      <c r="E903" s="172"/>
      <c r="F903" s="39">
        <f>VLOOKUP(C903,'[2]Acha Air Sales Price List'!$B$1:$D$65536,3,FALSE)</f>
        <v>0</v>
      </c>
      <c r="G903" s="19">
        <f>ROUND(IF(ISBLANK(C903),0,VLOOKUP(C903,'[2]Acha Air Sales Price List'!$B$1:$X$65536,12,FALSE)*$L$14),2)</f>
        <v>0</v>
      </c>
      <c r="H903" s="20">
        <f t="shared" si="18"/>
        <v>0</v>
      </c>
      <c r="I903" s="12"/>
    </row>
    <row r="904" spans="1:9" ht="12.4" hidden="1" customHeight="1">
      <c r="A904" s="11"/>
      <c r="B904" s="1"/>
      <c r="C904" s="34"/>
      <c r="D904" s="171"/>
      <c r="E904" s="172"/>
      <c r="F904" s="39">
        <f>VLOOKUP(C904,'[2]Acha Air Sales Price List'!$B$1:$D$65536,3,FALSE)</f>
        <v>0</v>
      </c>
      <c r="G904" s="19">
        <f>ROUND(IF(ISBLANK(C904),0,VLOOKUP(C904,'[2]Acha Air Sales Price List'!$B$1:$X$65536,12,FALSE)*$L$14),2)</f>
        <v>0</v>
      </c>
      <c r="H904" s="20">
        <f t="shared" si="18"/>
        <v>0</v>
      </c>
      <c r="I904" s="12"/>
    </row>
    <row r="905" spans="1:9" ht="12.4" hidden="1" customHeight="1">
      <c r="A905" s="11"/>
      <c r="B905" s="1"/>
      <c r="C905" s="34"/>
      <c r="D905" s="171"/>
      <c r="E905" s="172"/>
      <c r="F905" s="39">
        <f>VLOOKUP(C905,'[2]Acha Air Sales Price List'!$B$1:$D$65536,3,FALSE)</f>
        <v>0</v>
      </c>
      <c r="G905" s="19">
        <f>ROUND(IF(ISBLANK(C905),0,VLOOKUP(C905,'[2]Acha Air Sales Price List'!$B$1:$X$65536,12,FALSE)*$L$14),2)</f>
        <v>0</v>
      </c>
      <c r="H905" s="20">
        <f t="shared" si="18"/>
        <v>0</v>
      </c>
      <c r="I905" s="12"/>
    </row>
    <row r="906" spans="1:9" ht="12.4" hidden="1" customHeight="1">
      <c r="A906" s="11"/>
      <c r="B906" s="1"/>
      <c r="C906" s="34"/>
      <c r="D906" s="171"/>
      <c r="E906" s="172"/>
      <c r="F906" s="39">
        <f>VLOOKUP(C906,'[2]Acha Air Sales Price List'!$B$1:$D$65536,3,FALSE)</f>
        <v>0</v>
      </c>
      <c r="G906" s="19">
        <f>ROUND(IF(ISBLANK(C906),0,VLOOKUP(C906,'[2]Acha Air Sales Price List'!$B$1:$X$65536,12,FALSE)*$L$14),2)</f>
        <v>0</v>
      </c>
      <c r="H906" s="20">
        <f t="shared" si="18"/>
        <v>0</v>
      </c>
      <c r="I906" s="12"/>
    </row>
    <row r="907" spans="1:9" ht="12.4" hidden="1" customHeight="1">
      <c r="A907" s="11"/>
      <c r="B907" s="1"/>
      <c r="C907" s="34"/>
      <c r="D907" s="171"/>
      <c r="E907" s="172"/>
      <c r="F907" s="39">
        <f>VLOOKUP(C907,'[2]Acha Air Sales Price List'!$B$1:$D$65536,3,FALSE)</f>
        <v>0</v>
      </c>
      <c r="G907" s="19">
        <f>ROUND(IF(ISBLANK(C907),0,VLOOKUP(C907,'[2]Acha Air Sales Price List'!$B$1:$X$65536,12,FALSE)*$L$14),2)</f>
        <v>0</v>
      </c>
      <c r="H907" s="20">
        <f t="shared" ref="H907:H937" si="19">ROUND(IF(ISNUMBER(B907), G907*B907, 0),5)</f>
        <v>0</v>
      </c>
      <c r="I907" s="12"/>
    </row>
    <row r="908" spans="1:9" ht="12.4" hidden="1" customHeight="1">
      <c r="A908" s="11"/>
      <c r="B908" s="1"/>
      <c r="C908" s="34"/>
      <c r="D908" s="171"/>
      <c r="E908" s="172"/>
      <c r="F908" s="39">
        <f>VLOOKUP(C908,'[2]Acha Air Sales Price List'!$B$1:$D$65536,3,FALSE)</f>
        <v>0</v>
      </c>
      <c r="G908" s="19">
        <f>ROUND(IF(ISBLANK(C908),0,VLOOKUP(C908,'[2]Acha Air Sales Price List'!$B$1:$X$65536,12,FALSE)*$L$14),2)</f>
        <v>0</v>
      </c>
      <c r="H908" s="20">
        <f t="shared" si="19"/>
        <v>0</v>
      </c>
      <c r="I908" s="12"/>
    </row>
    <row r="909" spans="1:9" ht="12.4" hidden="1" customHeight="1">
      <c r="A909" s="11"/>
      <c r="B909" s="1"/>
      <c r="C909" s="34"/>
      <c r="D909" s="171"/>
      <c r="E909" s="172"/>
      <c r="F909" s="39">
        <f>VLOOKUP(C909,'[2]Acha Air Sales Price List'!$B$1:$D$65536,3,FALSE)</f>
        <v>0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.4" hidden="1" customHeight="1">
      <c r="A910" s="11"/>
      <c r="B910" s="1"/>
      <c r="C910" s="35"/>
      <c r="D910" s="171"/>
      <c r="E910" s="172"/>
      <c r="F910" s="39">
        <f>VLOOKUP(C910,'[2]Acha Air Sales Price List'!$B$1:$D$65536,3,FALSE)</f>
        <v>0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" hidden="1" customHeight="1">
      <c r="A911" s="11"/>
      <c r="B911" s="1"/>
      <c r="C911" s="34"/>
      <c r="D911" s="171"/>
      <c r="E911" s="172"/>
      <c r="F911" s="39">
        <f>VLOOKUP(C911,'[2]Acha Air Sales Price List'!$B$1:$D$65536,3,FALSE)</f>
        <v>0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.4" hidden="1" customHeight="1">
      <c r="A912" s="11"/>
      <c r="B912" s="1"/>
      <c r="C912" s="34"/>
      <c r="D912" s="171"/>
      <c r="E912" s="172"/>
      <c r="F912" s="39">
        <f>VLOOKUP(C912,'[2]Acha Air Sales Price List'!$B$1:$D$65536,3,FALSE)</f>
        <v>0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4"/>
      <c r="D913" s="171"/>
      <c r="E913" s="172"/>
      <c r="F913" s="39">
        <f>VLOOKUP(C913,'[2]Acha Air Sales Price List'!$B$1:$D$65536,3,FALSE)</f>
        <v>0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4"/>
      <c r="D914" s="171"/>
      <c r="E914" s="172"/>
      <c r="F914" s="39">
        <f>VLOOKUP(C914,'[2]Acha Air Sales Price List'!$B$1:$D$65536,3,FALSE)</f>
        <v>0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4"/>
      <c r="D915" s="171"/>
      <c r="E915" s="172"/>
      <c r="F915" s="39">
        <f>VLOOKUP(C915,'[2]Acha Air Sales Price List'!$B$1:$D$65536,3,FALSE)</f>
        <v>0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4"/>
      <c r="D916" s="171"/>
      <c r="E916" s="172"/>
      <c r="F916" s="39">
        <f>VLOOKUP(C916,'[2]Acha Air Sales Price List'!$B$1:$D$65536,3,FALSE)</f>
        <v>0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4"/>
      <c r="D917" s="171"/>
      <c r="E917" s="172"/>
      <c r="F917" s="39">
        <f>VLOOKUP(C917,'[2]Acha Air Sales Price List'!$B$1:$D$65536,3,FALSE)</f>
        <v>0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4"/>
      <c r="D918" s="171"/>
      <c r="E918" s="172"/>
      <c r="F918" s="39">
        <f>VLOOKUP(C918,'[2]Acha Air Sales Price List'!$B$1:$D$65536,3,FALSE)</f>
        <v>0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4"/>
      <c r="D919" s="171"/>
      <c r="E919" s="172"/>
      <c r="F919" s="39">
        <f>VLOOKUP(C919,'[2]Acha Air Sales Price List'!$B$1:$D$65536,3,FALSE)</f>
        <v>0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4"/>
      <c r="D920" s="171"/>
      <c r="E920" s="172"/>
      <c r="F920" s="39">
        <f>VLOOKUP(C920,'[2]Acha Air Sales Price List'!$B$1:$D$65536,3,FALSE)</f>
        <v>0</v>
      </c>
      <c r="G920" s="19">
        <f>ROUND(IF(ISBLANK(C920),0,VLOOKUP(C920,'[2]Acha Air Sales Price List'!$B$1:$X$65536,12,FALSE)*$L$14),2)</f>
        <v>0</v>
      </c>
      <c r="H920" s="20">
        <f t="shared" si="19"/>
        <v>0</v>
      </c>
      <c r="I920" s="12"/>
    </row>
    <row r="921" spans="1:9" ht="12.4" hidden="1" customHeight="1">
      <c r="A921" s="11"/>
      <c r="B921" s="1"/>
      <c r="C921" s="34"/>
      <c r="D921" s="171"/>
      <c r="E921" s="172"/>
      <c r="F921" s="39">
        <f>VLOOKUP(C921,'[2]Acha Air Sales Price List'!$B$1:$D$65536,3,FALSE)</f>
        <v>0</v>
      </c>
      <c r="G921" s="19">
        <f>ROUND(IF(ISBLANK(C921),0,VLOOKUP(C921,'[2]Acha Air Sales Price List'!$B$1:$X$65536,12,FALSE)*$L$14),2)</f>
        <v>0</v>
      </c>
      <c r="H921" s="20">
        <f t="shared" si="19"/>
        <v>0</v>
      </c>
      <c r="I921" s="12"/>
    </row>
    <row r="922" spans="1:9" ht="12.4" hidden="1" customHeight="1">
      <c r="A922" s="11"/>
      <c r="B922" s="1"/>
      <c r="C922" s="34"/>
      <c r="D922" s="171"/>
      <c r="E922" s="172"/>
      <c r="F922" s="39">
        <f>VLOOKUP(C922,'[2]Acha Air Sales Price List'!$B$1:$D$65536,3,FALSE)</f>
        <v>0</v>
      </c>
      <c r="G922" s="19">
        <f>ROUND(IF(ISBLANK(C922),0,VLOOKUP(C922,'[2]Acha Air Sales Price List'!$B$1:$X$65536,12,FALSE)*$L$14),2)</f>
        <v>0</v>
      </c>
      <c r="H922" s="20">
        <f t="shared" si="19"/>
        <v>0</v>
      </c>
      <c r="I922" s="12"/>
    </row>
    <row r="923" spans="1:9" ht="12.4" hidden="1" customHeight="1">
      <c r="A923" s="11"/>
      <c r="B923" s="1"/>
      <c r="C923" s="34"/>
      <c r="D923" s="171"/>
      <c r="E923" s="172"/>
      <c r="F923" s="39">
        <f>VLOOKUP(C923,'[2]Acha Air Sales Price List'!$B$1:$D$65536,3,FALSE)</f>
        <v>0</v>
      </c>
      <c r="G923" s="19">
        <f>ROUND(IF(ISBLANK(C923),0,VLOOKUP(C923,'[2]Acha Air Sales Price List'!$B$1:$X$65536,12,FALSE)*$L$14),2)</f>
        <v>0</v>
      </c>
      <c r="H923" s="20">
        <f t="shared" si="19"/>
        <v>0</v>
      </c>
      <c r="I923" s="12"/>
    </row>
    <row r="924" spans="1:9" ht="12.4" hidden="1" customHeight="1">
      <c r="A924" s="11"/>
      <c r="B924" s="1"/>
      <c r="C924" s="34"/>
      <c r="D924" s="171"/>
      <c r="E924" s="172"/>
      <c r="F924" s="39">
        <f>VLOOKUP(C924,'[2]Acha Air Sales Price List'!$B$1:$D$65536,3,FALSE)</f>
        <v>0</v>
      </c>
      <c r="G924" s="19">
        <f>ROUND(IF(ISBLANK(C924),0,VLOOKUP(C924,'[2]Acha Air Sales Price List'!$B$1:$X$65536,12,FALSE)*$L$14),2)</f>
        <v>0</v>
      </c>
      <c r="H924" s="20">
        <f t="shared" si="19"/>
        <v>0</v>
      </c>
      <c r="I924" s="12"/>
    </row>
    <row r="925" spans="1:9" ht="12.4" hidden="1" customHeight="1">
      <c r="A925" s="11"/>
      <c r="B925" s="1"/>
      <c r="C925" s="34"/>
      <c r="D925" s="171"/>
      <c r="E925" s="172"/>
      <c r="F925" s="39">
        <f>VLOOKUP(C925,'[2]Acha Air Sales Price List'!$B$1:$D$65536,3,FALSE)</f>
        <v>0</v>
      </c>
      <c r="G925" s="19">
        <f>ROUND(IF(ISBLANK(C925),0,VLOOKUP(C925,'[2]Acha Air Sales Price List'!$B$1:$X$65536,12,FALSE)*$L$14),2)</f>
        <v>0</v>
      </c>
      <c r="H925" s="20">
        <f t="shared" si="19"/>
        <v>0</v>
      </c>
      <c r="I925" s="12"/>
    </row>
    <row r="926" spans="1:9" ht="12.4" hidden="1" customHeight="1">
      <c r="A926" s="11"/>
      <c r="B926" s="1"/>
      <c r="C926" s="34"/>
      <c r="D926" s="171"/>
      <c r="E926" s="172"/>
      <c r="F926" s="39">
        <f>VLOOKUP(C926,'[2]Acha Air Sales Price List'!$B$1:$D$65536,3,FALSE)</f>
        <v>0</v>
      </c>
      <c r="G926" s="19">
        <f>ROUND(IF(ISBLANK(C926),0,VLOOKUP(C926,'[2]Acha Air Sales Price List'!$B$1:$X$65536,12,FALSE)*$L$14),2)</f>
        <v>0</v>
      </c>
      <c r="H926" s="20">
        <f t="shared" si="19"/>
        <v>0</v>
      </c>
      <c r="I926" s="12"/>
    </row>
    <row r="927" spans="1:9" ht="12.4" hidden="1" customHeight="1">
      <c r="A927" s="11"/>
      <c r="B927" s="1"/>
      <c r="C927" s="34"/>
      <c r="D927" s="171"/>
      <c r="E927" s="172"/>
      <c r="F927" s="39">
        <f>VLOOKUP(C927,'[2]Acha Air Sales Price List'!$B$1:$D$65536,3,FALSE)</f>
        <v>0</v>
      </c>
      <c r="G927" s="19">
        <f>ROUND(IF(ISBLANK(C927),0,VLOOKUP(C927,'[2]Acha Air Sales Price List'!$B$1:$X$65536,12,FALSE)*$L$14),2)</f>
        <v>0</v>
      </c>
      <c r="H927" s="20">
        <f t="shared" si="19"/>
        <v>0</v>
      </c>
      <c r="I927" s="12"/>
    </row>
    <row r="928" spans="1:9" ht="12.4" hidden="1" customHeight="1">
      <c r="A928" s="11"/>
      <c r="B928" s="1"/>
      <c r="C928" s="34"/>
      <c r="D928" s="171"/>
      <c r="E928" s="172"/>
      <c r="F928" s="39">
        <f>VLOOKUP(C928,'[2]Acha Air Sales Price List'!$B$1:$D$65536,3,FALSE)</f>
        <v>0</v>
      </c>
      <c r="G928" s="19">
        <f>ROUND(IF(ISBLANK(C928),0,VLOOKUP(C928,'[2]Acha Air Sales Price List'!$B$1:$X$65536,12,FALSE)*$L$14),2)</f>
        <v>0</v>
      </c>
      <c r="H928" s="20">
        <f t="shared" si="19"/>
        <v>0</v>
      </c>
      <c r="I928" s="12"/>
    </row>
    <row r="929" spans="1:9" ht="12.4" hidden="1" customHeight="1">
      <c r="A929" s="11"/>
      <c r="B929" s="1"/>
      <c r="C929" s="34"/>
      <c r="D929" s="171"/>
      <c r="E929" s="172"/>
      <c r="F929" s="39">
        <f>VLOOKUP(C929,'[2]Acha Air Sales Price List'!$B$1:$D$65536,3,FALSE)</f>
        <v>0</v>
      </c>
      <c r="G929" s="19">
        <f>ROUND(IF(ISBLANK(C929),0,VLOOKUP(C929,'[2]Acha Air Sales Price List'!$B$1:$X$65536,12,FALSE)*$L$14),2)</f>
        <v>0</v>
      </c>
      <c r="H929" s="20">
        <f t="shared" si="19"/>
        <v>0</v>
      </c>
      <c r="I929" s="12"/>
    </row>
    <row r="930" spans="1:9" ht="12.4" hidden="1" customHeight="1">
      <c r="A930" s="11"/>
      <c r="B930" s="1"/>
      <c r="C930" s="34"/>
      <c r="D930" s="171"/>
      <c r="E930" s="172"/>
      <c r="F930" s="39">
        <f>VLOOKUP(C930,'[2]Acha Air Sales Price List'!$B$1:$D$65536,3,FALSE)</f>
        <v>0</v>
      </c>
      <c r="G930" s="19">
        <f>ROUND(IF(ISBLANK(C930),0,VLOOKUP(C930,'[2]Acha Air Sales Price List'!$B$1:$X$65536,12,FALSE)*$L$14),2)</f>
        <v>0</v>
      </c>
      <c r="H930" s="20">
        <f t="shared" si="19"/>
        <v>0</v>
      </c>
      <c r="I930" s="12"/>
    </row>
    <row r="931" spans="1:9" ht="12.4" hidden="1" customHeight="1">
      <c r="A931" s="11"/>
      <c r="B931" s="1"/>
      <c r="C931" s="34"/>
      <c r="D931" s="171"/>
      <c r="E931" s="172"/>
      <c r="F931" s="39">
        <f>VLOOKUP(C931,'[2]Acha Air Sales Price List'!$B$1:$D$65536,3,FALSE)</f>
        <v>0</v>
      </c>
      <c r="G931" s="19">
        <f>ROUND(IF(ISBLANK(C931),0,VLOOKUP(C931,'[2]Acha Air Sales Price List'!$B$1:$X$65536,12,FALSE)*$L$14),2)</f>
        <v>0</v>
      </c>
      <c r="H931" s="20">
        <f t="shared" si="19"/>
        <v>0</v>
      </c>
      <c r="I931" s="12"/>
    </row>
    <row r="932" spans="1:9" ht="12.4" hidden="1" customHeight="1">
      <c r="A932" s="11"/>
      <c r="B932" s="1"/>
      <c r="C932" s="34"/>
      <c r="D932" s="171"/>
      <c r="E932" s="172"/>
      <c r="F932" s="39">
        <f>VLOOKUP(C932,'[2]Acha Air Sales Price List'!$B$1:$D$65536,3,FALSE)</f>
        <v>0</v>
      </c>
      <c r="G932" s="19">
        <f>ROUND(IF(ISBLANK(C932),0,VLOOKUP(C932,'[2]Acha Air Sales Price List'!$B$1:$X$65536,12,FALSE)*$L$14),2)</f>
        <v>0</v>
      </c>
      <c r="H932" s="20">
        <f t="shared" si="19"/>
        <v>0</v>
      </c>
      <c r="I932" s="12"/>
    </row>
    <row r="933" spans="1:9" ht="12.4" hidden="1" customHeight="1">
      <c r="A933" s="11"/>
      <c r="B933" s="1"/>
      <c r="C933" s="34"/>
      <c r="D933" s="171"/>
      <c r="E933" s="172"/>
      <c r="F933" s="39">
        <f>VLOOKUP(C933,'[2]Acha Air Sales Price List'!$B$1:$D$65536,3,FALSE)</f>
        <v>0</v>
      </c>
      <c r="G933" s="19">
        <f>ROUND(IF(ISBLANK(C933),0,VLOOKUP(C933,'[2]Acha Air Sales Price List'!$B$1:$X$65536,12,FALSE)*$L$14),2)</f>
        <v>0</v>
      </c>
      <c r="H933" s="20">
        <f t="shared" si="19"/>
        <v>0</v>
      </c>
      <c r="I933" s="12"/>
    </row>
    <row r="934" spans="1:9" ht="12.4" hidden="1" customHeight="1">
      <c r="A934" s="11"/>
      <c r="B934" s="1"/>
      <c r="C934" s="34"/>
      <c r="D934" s="171"/>
      <c r="E934" s="172"/>
      <c r="F934" s="39">
        <f>VLOOKUP(C934,'[2]Acha Air Sales Price List'!$B$1:$D$65536,3,FALSE)</f>
        <v>0</v>
      </c>
      <c r="G934" s="19">
        <f>ROUND(IF(ISBLANK(C934),0,VLOOKUP(C934,'[2]Acha Air Sales Price List'!$B$1:$X$65536,12,FALSE)*$L$14),2)</f>
        <v>0</v>
      </c>
      <c r="H934" s="20">
        <f t="shared" si="19"/>
        <v>0</v>
      </c>
      <c r="I934" s="12"/>
    </row>
    <row r="935" spans="1:9" ht="12.4" hidden="1" customHeight="1">
      <c r="A935" s="11"/>
      <c r="B935" s="1"/>
      <c r="C935" s="34"/>
      <c r="D935" s="171"/>
      <c r="E935" s="172"/>
      <c r="F935" s="39">
        <f>VLOOKUP(C935,'[2]Acha Air Sales Price List'!$B$1:$D$65536,3,FALSE)</f>
        <v>0</v>
      </c>
      <c r="G935" s="19">
        <f>ROUND(IF(ISBLANK(C935),0,VLOOKUP(C935,'[2]Acha Air Sales Price List'!$B$1:$X$65536,12,FALSE)*$L$14),2)</f>
        <v>0</v>
      </c>
      <c r="H935" s="20">
        <f t="shared" si="19"/>
        <v>0</v>
      </c>
      <c r="I935" s="12"/>
    </row>
    <row r="936" spans="1:9" ht="12.4" hidden="1" customHeight="1">
      <c r="A936" s="11"/>
      <c r="B936" s="1"/>
      <c r="C936" s="34"/>
      <c r="D936" s="171"/>
      <c r="E936" s="172"/>
      <c r="F936" s="39">
        <f>VLOOKUP(C936,'[2]Acha Air Sales Price List'!$B$1:$D$65536,3,FALSE)</f>
        <v>0</v>
      </c>
      <c r="G936" s="19">
        <f>ROUND(IF(ISBLANK(C936),0,VLOOKUP(C936,'[2]Acha Air Sales Price List'!$B$1:$X$65536,12,FALSE)*$L$14),2)</f>
        <v>0</v>
      </c>
      <c r="H936" s="20">
        <f t="shared" si="19"/>
        <v>0</v>
      </c>
      <c r="I936" s="12"/>
    </row>
    <row r="937" spans="1:9" ht="12.4" hidden="1" customHeight="1">
      <c r="A937" s="11"/>
      <c r="B937" s="1"/>
      <c r="C937" s="34"/>
      <c r="D937" s="171"/>
      <c r="E937" s="172"/>
      <c r="F937" s="39">
        <f>VLOOKUP(C937,'[2]Acha Air Sales Price List'!$B$1:$D$65536,3,FALSE)</f>
        <v>0</v>
      </c>
      <c r="G937" s="19">
        <f>ROUND(IF(ISBLANK(C937),0,VLOOKUP(C937,'[2]Acha Air Sales Price List'!$B$1:$X$65536,12,FALSE)*$L$14),2)</f>
        <v>0</v>
      </c>
      <c r="H937" s="20">
        <f t="shared" si="19"/>
        <v>0</v>
      </c>
      <c r="I937" s="12"/>
    </row>
    <row r="938" spans="1:9" ht="12.4" hidden="1" customHeight="1">
      <c r="A938" s="11"/>
      <c r="B938" s="1"/>
      <c r="C938" s="35"/>
      <c r="D938" s="171"/>
      <c r="E938" s="172"/>
      <c r="F938" s="39">
        <f>VLOOKUP(C938,'[2]Acha Air Sales Price List'!$B$1:$D$65536,3,FALSE)</f>
        <v>0</v>
      </c>
      <c r="G938" s="19">
        <f>ROUND(IF(ISBLANK(C938),0,VLOOKUP(C938,'[2]Acha Air Sales Price List'!$B$1:$X$65536,12,FALSE)*$L$14),2)</f>
        <v>0</v>
      </c>
      <c r="H938" s="20">
        <f>ROUND(IF(ISNUMBER(B938), G938*B938, 0),5)</f>
        <v>0</v>
      </c>
      <c r="I938" s="12"/>
    </row>
    <row r="939" spans="1:9" ht="12" hidden="1" customHeight="1">
      <c r="A939" s="11"/>
      <c r="B939" s="1"/>
      <c r="C939" s="34"/>
      <c r="D939" s="171"/>
      <c r="E939" s="172"/>
      <c r="F939" s="39">
        <f>VLOOKUP(C939,'[2]Acha Air Sales Price List'!$B$1:$D$65536,3,FALSE)</f>
        <v>0</v>
      </c>
      <c r="G939" s="19">
        <f>ROUND(IF(ISBLANK(C939),0,VLOOKUP(C939,'[2]Acha Air Sales Price List'!$B$1:$X$65536,12,FALSE)*$L$14),2)</f>
        <v>0</v>
      </c>
      <c r="H939" s="20">
        <f t="shared" ref="H939:H1002" si="20">ROUND(IF(ISNUMBER(B939), G939*B939, 0),5)</f>
        <v>0</v>
      </c>
      <c r="I939" s="12"/>
    </row>
    <row r="940" spans="1:9" ht="12.4" hidden="1" customHeight="1">
      <c r="A940" s="11"/>
      <c r="B940" s="1"/>
      <c r="C940" s="34"/>
      <c r="D940" s="171"/>
      <c r="E940" s="172"/>
      <c r="F940" s="39">
        <f>VLOOKUP(C940,'[2]Acha Air Sales Price List'!$B$1:$D$65536,3,FALSE)</f>
        <v>0</v>
      </c>
      <c r="G940" s="19">
        <f>ROUND(IF(ISBLANK(C940),0,VLOOKUP(C940,'[2]Acha Air Sales Price List'!$B$1:$X$65536,12,FALSE)*$L$14),2)</f>
        <v>0</v>
      </c>
      <c r="H940" s="20">
        <f t="shared" si="20"/>
        <v>0</v>
      </c>
      <c r="I940" s="12"/>
    </row>
    <row r="941" spans="1:9" ht="12.4" hidden="1" customHeight="1">
      <c r="A941" s="11"/>
      <c r="B941" s="1"/>
      <c r="C941" s="34"/>
      <c r="D941" s="171"/>
      <c r="E941" s="172"/>
      <c r="F941" s="39">
        <f>VLOOKUP(C941,'[2]Acha Air Sales Price List'!$B$1:$D$65536,3,FALSE)</f>
        <v>0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4"/>
      <c r="D942" s="171"/>
      <c r="E942" s="172"/>
      <c r="F942" s="39">
        <f>VLOOKUP(C942,'[2]Acha Air Sales Price List'!$B$1:$D$65536,3,FALSE)</f>
        <v>0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4"/>
      <c r="D943" s="171"/>
      <c r="E943" s="172"/>
      <c r="F943" s="39">
        <f>VLOOKUP(C943,'[2]Acha Air Sales Price List'!$B$1:$D$65536,3,FALSE)</f>
        <v>0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4"/>
      <c r="D944" s="171"/>
      <c r="E944" s="172"/>
      <c r="F944" s="39">
        <f>VLOOKUP(C944,'[2]Acha Air Sales Price List'!$B$1:$D$65536,3,FALSE)</f>
        <v>0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4"/>
      <c r="D945" s="171"/>
      <c r="E945" s="172"/>
      <c r="F945" s="39">
        <f>VLOOKUP(C945,'[2]Acha Air Sales Price List'!$B$1:$D$65536,3,FALSE)</f>
        <v>0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4"/>
      <c r="D946" s="171"/>
      <c r="E946" s="172"/>
      <c r="F946" s="39">
        <f>VLOOKUP(C946,'[2]Acha Air Sales Price List'!$B$1:$D$65536,3,FALSE)</f>
        <v>0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4"/>
      <c r="D947" s="171"/>
      <c r="E947" s="172"/>
      <c r="F947" s="39">
        <f>VLOOKUP(C947,'[2]Acha Air Sales Price List'!$B$1:$D$65536,3,FALSE)</f>
        <v>0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4"/>
      <c r="D948" s="171"/>
      <c r="E948" s="172"/>
      <c r="F948" s="39">
        <f>VLOOKUP(C948,'[2]Acha Air Sales Price List'!$B$1:$D$65536,3,FALSE)</f>
        <v>0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4"/>
      <c r="D949" s="171"/>
      <c r="E949" s="172"/>
      <c r="F949" s="39">
        <f>VLOOKUP(C949,'[2]Acha Air Sales Price List'!$B$1:$D$65536,3,FALSE)</f>
        <v>0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4"/>
      <c r="D950" s="171"/>
      <c r="E950" s="172"/>
      <c r="F950" s="39">
        <f>VLOOKUP(C950,'[2]Acha Air Sales Price List'!$B$1:$D$65536,3,FALSE)</f>
        <v>0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.4" hidden="1" customHeight="1">
      <c r="A951" s="11"/>
      <c r="B951" s="1"/>
      <c r="C951" s="34"/>
      <c r="D951" s="171"/>
      <c r="E951" s="172"/>
      <c r="F951" s="39">
        <f>VLOOKUP(C951,'[2]Acha Air Sales Price List'!$B$1:$D$65536,3,FALSE)</f>
        <v>0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" hidden="1" customHeight="1">
      <c r="A952" s="11"/>
      <c r="B952" s="1"/>
      <c r="C952" s="34"/>
      <c r="D952" s="171"/>
      <c r="E952" s="172"/>
      <c r="F952" s="39">
        <f>VLOOKUP(C952,'[2]Acha Air Sales Price List'!$B$1:$D$65536,3,FALSE)</f>
        <v>0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.4" hidden="1" customHeight="1">
      <c r="A953" s="11"/>
      <c r="B953" s="1"/>
      <c r="C953" s="34"/>
      <c r="D953" s="171"/>
      <c r="E953" s="172"/>
      <c r="F953" s="39">
        <f>VLOOKUP(C953,'[2]Acha Air Sales Price List'!$B$1:$D$65536,3,FALSE)</f>
        <v>0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4"/>
      <c r="D954" s="171"/>
      <c r="E954" s="172"/>
      <c r="F954" s="39">
        <f>VLOOKUP(C954,'[2]Acha Air Sales Price List'!$B$1:$D$65536,3,FALSE)</f>
        <v>0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4"/>
      <c r="D955" s="171"/>
      <c r="E955" s="172"/>
      <c r="F955" s="39">
        <f>VLOOKUP(C955,'[2]Acha Air Sales Price List'!$B$1:$D$65536,3,FALSE)</f>
        <v>0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4"/>
      <c r="D956" s="171"/>
      <c r="E956" s="172"/>
      <c r="F956" s="39">
        <f>VLOOKUP(C956,'[2]Acha Air Sales Price List'!$B$1:$D$65536,3,FALSE)</f>
        <v>0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4"/>
      <c r="D957" s="171"/>
      <c r="E957" s="172"/>
      <c r="F957" s="39">
        <f>VLOOKUP(C957,'[2]Acha Air Sales Price List'!$B$1:$D$65536,3,FALSE)</f>
        <v>0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.4" hidden="1" customHeight="1">
      <c r="A958" s="11"/>
      <c r="B958" s="1"/>
      <c r="C958" s="34"/>
      <c r="D958" s="171"/>
      <c r="E958" s="172"/>
      <c r="F958" s="39">
        <f>VLOOKUP(C958,'[2]Acha Air Sales Price List'!$B$1:$D$65536,3,FALSE)</f>
        <v>0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.4" hidden="1" customHeight="1">
      <c r="A959" s="11"/>
      <c r="B959" s="1"/>
      <c r="C959" s="34"/>
      <c r="D959" s="171"/>
      <c r="E959" s="172"/>
      <c r="F959" s="39">
        <f>VLOOKUP(C959,'[2]Acha Air Sales Price List'!$B$1:$D$65536,3,FALSE)</f>
        <v>0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4"/>
      <c r="D960" s="171"/>
      <c r="E960" s="172"/>
      <c r="F960" s="39">
        <f>VLOOKUP(C960,'[2]Acha Air Sales Price List'!$B$1:$D$65536,3,FALSE)</f>
        <v>0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4"/>
      <c r="D961" s="171"/>
      <c r="E961" s="172"/>
      <c r="F961" s="39">
        <f>VLOOKUP(C961,'[2]Acha Air Sales Price List'!$B$1:$D$65536,3,FALSE)</f>
        <v>0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4"/>
      <c r="D962" s="171"/>
      <c r="E962" s="172"/>
      <c r="F962" s="39">
        <f>VLOOKUP(C962,'[2]Acha Air Sales Price List'!$B$1:$D$65536,3,FALSE)</f>
        <v>0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4"/>
      <c r="D963" s="171"/>
      <c r="E963" s="172"/>
      <c r="F963" s="39">
        <f>VLOOKUP(C963,'[2]Acha Air Sales Price List'!$B$1:$D$65536,3,FALSE)</f>
        <v>0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.4" hidden="1" customHeight="1">
      <c r="A964" s="11"/>
      <c r="B964" s="1"/>
      <c r="C964" s="34"/>
      <c r="D964" s="171"/>
      <c r="E964" s="172"/>
      <c r="F964" s="39">
        <f>VLOOKUP(C964,'[2]Acha Air Sales Price List'!$B$1:$D$65536,3,FALSE)</f>
        <v>0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.4" hidden="1" customHeight="1">
      <c r="A965" s="11"/>
      <c r="B965" s="1"/>
      <c r="C965" s="34"/>
      <c r="D965" s="171"/>
      <c r="E965" s="172"/>
      <c r="F965" s="39">
        <f>VLOOKUP(C965,'[2]Acha Air Sales Price List'!$B$1:$D$65536,3,FALSE)</f>
        <v>0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4"/>
      <c r="D966" s="171"/>
      <c r="E966" s="172"/>
      <c r="F966" s="39">
        <f>VLOOKUP(C966,'[2]Acha Air Sales Price List'!$B$1:$D$65536,3,FALSE)</f>
        <v>0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4"/>
      <c r="D967" s="171"/>
      <c r="E967" s="172"/>
      <c r="F967" s="39">
        <f>VLOOKUP(C967,'[2]Acha Air Sales Price List'!$B$1:$D$65536,3,FALSE)</f>
        <v>0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4"/>
      <c r="D968" s="171"/>
      <c r="E968" s="172"/>
      <c r="F968" s="39">
        <f>VLOOKUP(C968,'[2]Acha Air Sales Price List'!$B$1:$D$65536,3,FALSE)</f>
        <v>0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4"/>
      <c r="D969" s="171"/>
      <c r="E969" s="172"/>
      <c r="F969" s="39">
        <f>VLOOKUP(C969,'[2]Acha Air Sales Price List'!$B$1:$D$65536,3,FALSE)</f>
        <v>0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4"/>
      <c r="D970" s="171"/>
      <c r="E970" s="172"/>
      <c r="F970" s="39">
        <f>VLOOKUP(C970,'[2]Acha Air Sales Price List'!$B$1:$D$65536,3,FALSE)</f>
        <v>0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4"/>
      <c r="D971" s="171"/>
      <c r="E971" s="172"/>
      <c r="F971" s="39">
        <f>VLOOKUP(C971,'[2]Acha Air Sales Price List'!$B$1:$D$65536,3,FALSE)</f>
        <v>0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4"/>
      <c r="D972" s="171"/>
      <c r="E972" s="172"/>
      <c r="F972" s="39">
        <f>VLOOKUP(C972,'[2]Acha Air Sales Price List'!$B$1:$D$65536,3,FALSE)</f>
        <v>0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4"/>
      <c r="D973" s="171"/>
      <c r="E973" s="172"/>
      <c r="F973" s="39">
        <f>VLOOKUP(C973,'[2]Acha Air Sales Price List'!$B$1:$D$65536,3,FALSE)</f>
        <v>0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4"/>
      <c r="D974" s="171"/>
      <c r="E974" s="172"/>
      <c r="F974" s="39">
        <f>VLOOKUP(C974,'[2]Acha Air Sales Price List'!$B$1:$D$65536,3,FALSE)</f>
        <v>0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.4" hidden="1" customHeight="1">
      <c r="A975" s="11"/>
      <c r="B975" s="1"/>
      <c r="C975" s="35"/>
      <c r="D975" s="171"/>
      <c r="E975" s="172"/>
      <c r="F975" s="39">
        <f>VLOOKUP(C975,'[2]Acha Air Sales Price List'!$B$1:$D$65536,3,FALSE)</f>
        <v>0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" hidden="1" customHeight="1">
      <c r="A976" s="11"/>
      <c r="B976" s="1"/>
      <c r="C976" s="34"/>
      <c r="D976" s="171"/>
      <c r="E976" s="172"/>
      <c r="F976" s="39">
        <f>VLOOKUP(C976,'[2]Acha Air Sales Price List'!$B$1:$D$65536,3,FALSE)</f>
        <v>0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.4" hidden="1" customHeight="1">
      <c r="A977" s="11"/>
      <c r="B977" s="1"/>
      <c r="C977" s="34"/>
      <c r="D977" s="171"/>
      <c r="E977" s="172"/>
      <c r="F977" s="39">
        <f>VLOOKUP(C977,'[2]Acha Air Sales Price List'!$B$1:$D$65536,3,FALSE)</f>
        <v>0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4"/>
      <c r="D978" s="171"/>
      <c r="E978" s="172"/>
      <c r="F978" s="39">
        <f>VLOOKUP(C978,'[2]Acha Air Sales Price List'!$B$1:$D$65536,3,FALSE)</f>
        <v>0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4"/>
      <c r="D979" s="171"/>
      <c r="E979" s="172"/>
      <c r="F979" s="39">
        <f>VLOOKUP(C979,'[2]Acha Air Sales Price List'!$B$1:$D$65536,3,FALSE)</f>
        <v>0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4"/>
      <c r="D980" s="171"/>
      <c r="E980" s="172"/>
      <c r="F980" s="39">
        <f>VLOOKUP(C980,'[2]Acha Air Sales Price List'!$B$1:$D$65536,3,FALSE)</f>
        <v>0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4"/>
      <c r="D981" s="171"/>
      <c r="E981" s="172"/>
      <c r="F981" s="39">
        <f>VLOOKUP(C981,'[2]Acha Air Sales Price List'!$B$1:$D$65536,3,FALSE)</f>
        <v>0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4"/>
      <c r="D982" s="171"/>
      <c r="E982" s="172"/>
      <c r="F982" s="39">
        <f>VLOOKUP(C982,'[2]Acha Air Sales Price List'!$B$1:$D$65536,3,FALSE)</f>
        <v>0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4"/>
      <c r="D983" s="171"/>
      <c r="E983" s="172"/>
      <c r="F983" s="39">
        <f>VLOOKUP(C983,'[2]Acha Air Sales Price List'!$B$1:$D$65536,3,FALSE)</f>
        <v>0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34"/>
      <c r="D984" s="171"/>
      <c r="E984" s="172"/>
      <c r="F984" s="39">
        <f>VLOOKUP(C984,'[2]Acha Air Sales Price List'!$B$1:$D$65536,3,FALSE)</f>
        <v>0</v>
      </c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34"/>
      <c r="D985" s="171"/>
      <c r="E985" s="172"/>
      <c r="F985" s="39">
        <f>VLOOKUP(C985,'[2]Acha Air Sales Price List'!$B$1:$D$65536,3,FALSE)</f>
        <v>0</v>
      </c>
      <c r="G985" s="19">
        <f>ROUND(IF(ISBLANK(C985),0,VLOOKUP(C985,'[2]Acha Air Sales Price List'!$B$1:$X$65536,12,FALSE)*$L$14),2)</f>
        <v>0</v>
      </c>
      <c r="H985" s="20">
        <f t="shared" si="20"/>
        <v>0</v>
      </c>
      <c r="I985" s="12"/>
    </row>
    <row r="986" spans="1:9" ht="12.4" hidden="1" customHeight="1">
      <c r="A986" s="11"/>
      <c r="B986" s="1"/>
      <c r="C986" s="34"/>
      <c r="D986" s="171"/>
      <c r="E986" s="172"/>
      <c r="F986" s="39">
        <f>VLOOKUP(C986,'[2]Acha Air Sales Price List'!$B$1:$D$65536,3,FALSE)</f>
        <v>0</v>
      </c>
      <c r="G986" s="19">
        <f>ROUND(IF(ISBLANK(C986),0,VLOOKUP(C986,'[2]Acha Air Sales Price List'!$B$1:$X$65536,12,FALSE)*$L$14),2)</f>
        <v>0</v>
      </c>
      <c r="H986" s="20">
        <f t="shared" si="20"/>
        <v>0</v>
      </c>
      <c r="I986" s="12"/>
    </row>
    <row r="987" spans="1:9" ht="12.4" hidden="1" customHeight="1">
      <c r="A987" s="11"/>
      <c r="B987" s="1"/>
      <c r="C987" s="34"/>
      <c r="D987" s="171"/>
      <c r="E987" s="172"/>
      <c r="F987" s="39">
        <f>VLOOKUP(C987,'[2]Acha Air Sales Price List'!$B$1:$D$65536,3,FALSE)</f>
        <v>0</v>
      </c>
      <c r="G987" s="19">
        <f>ROUND(IF(ISBLANK(C987),0,VLOOKUP(C987,'[2]Acha Air Sales Price List'!$B$1:$X$65536,12,FALSE)*$L$14),2)</f>
        <v>0</v>
      </c>
      <c r="H987" s="20">
        <f t="shared" si="20"/>
        <v>0</v>
      </c>
      <c r="I987" s="12"/>
    </row>
    <row r="988" spans="1:9" ht="12.4" hidden="1" customHeight="1">
      <c r="A988" s="11"/>
      <c r="B988" s="1"/>
      <c r="C988" s="34"/>
      <c r="D988" s="171"/>
      <c r="E988" s="172"/>
      <c r="F988" s="39">
        <f>VLOOKUP(C988,'[2]Acha Air Sales Price List'!$B$1:$D$65536,3,FALSE)</f>
        <v>0</v>
      </c>
      <c r="G988" s="19">
        <f>ROUND(IF(ISBLANK(C988),0,VLOOKUP(C988,'[2]Acha Air Sales Price List'!$B$1:$X$65536,12,FALSE)*$L$14),2)</f>
        <v>0</v>
      </c>
      <c r="H988" s="20">
        <f t="shared" si="20"/>
        <v>0</v>
      </c>
      <c r="I988" s="12"/>
    </row>
    <row r="989" spans="1:9" ht="12.4" hidden="1" customHeight="1">
      <c r="A989" s="11"/>
      <c r="B989" s="1"/>
      <c r="C989" s="34"/>
      <c r="D989" s="171"/>
      <c r="E989" s="172"/>
      <c r="F989" s="39">
        <f>VLOOKUP(C989,'[2]Acha Air Sales Price List'!$B$1:$D$65536,3,FALSE)</f>
        <v>0</v>
      </c>
      <c r="G989" s="19">
        <f>ROUND(IF(ISBLANK(C989),0,VLOOKUP(C989,'[2]Acha Air Sales Price List'!$B$1:$X$65536,12,FALSE)*$L$14),2)</f>
        <v>0</v>
      </c>
      <c r="H989" s="20">
        <f t="shared" si="20"/>
        <v>0</v>
      </c>
      <c r="I989" s="12"/>
    </row>
    <row r="990" spans="1:9" ht="12.4" hidden="1" customHeight="1">
      <c r="A990" s="11"/>
      <c r="B990" s="1"/>
      <c r="C990" s="34"/>
      <c r="D990" s="171"/>
      <c r="E990" s="172"/>
      <c r="F990" s="39">
        <f>VLOOKUP(C990,'[2]Acha Air Sales Price List'!$B$1:$D$65536,3,FALSE)</f>
        <v>0</v>
      </c>
      <c r="G990" s="19">
        <f>ROUND(IF(ISBLANK(C990),0,VLOOKUP(C990,'[2]Acha Air Sales Price List'!$B$1:$X$65536,12,FALSE)*$L$14),2)</f>
        <v>0</v>
      </c>
      <c r="H990" s="20">
        <f t="shared" si="20"/>
        <v>0</v>
      </c>
      <c r="I990" s="12"/>
    </row>
    <row r="991" spans="1:9" ht="12.4" hidden="1" customHeight="1">
      <c r="A991" s="11"/>
      <c r="B991" s="1"/>
      <c r="C991" s="34"/>
      <c r="D991" s="171"/>
      <c r="E991" s="172"/>
      <c r="F991" s="39">
        <f>VLOOKUP(C991,'[2]Acha Air Sales Price List'!$B$1:$D$65536,3,FALSE)</f>
        <v>0</v>
      </c>
      <c r="G991" s="19">
        <f>ROUND(IF(ISBLANK(C991),0,VLOOKUP(C991,'[2]Acha Air Sales Price List'!$B$1:$X$65536,12,FALSE)*$L$14),2)</f>
        <v>0</v>
      </c>
      <c r="H991" s="20">
        <f t="shared" si="20"/>
        <v>0</v>
      </c>
      <c r="I991" s="12"/>
    </row>
    <row r="992" spans="1:9" ht="12.4" hidden="1" customHeight="1">
      <c r="A992" s="11"/>
      <c r="B992" s="1"/>
      <c r="C992" s="34"/>
      <c r="D992" s="171"/>
      <c r="E992" s="172"/>
      <c r="F992" s="39">
        <f>VLOOKUP(C992,'[2]Acha Air Sales Price List'!$B$1:$D$65536,3,FALSE)</f>
        <v>0</v>
      </c>
      <c r="G992" s="19">
        <f>ROUND(IF(ISBLANK(C992),0,VLOOKUP(C992,'[2]Acha Air Sales Price List'!$B$1:$X$65536,12,FALSE)*$L$14),2)</f>
        <v>0</v>
      </c>
      <c r="H992" s="20">
        <f t="shared" si="20"/>
        <v>0</v>
      </c>
      <c r="I992" s="12"/>
    </row>
    <row r="993" spans="1:9" ht="12.4" hidden="1" customHeight="1">
      <c r="A993" s="11"/>
      <c r="B993" s="1"/>
      <c r="C993" s="34"/>
      <c r="D993" s="171"/>
      <c r="E993" s="172"/>
      <c r="F993" s="39">
        <f>VLOOKUP(C993,'[2]Acha Air Sales Price List'!$B$1:$D$65536,3,FALSE)</f>
        <v>0</v>
      </c>
      <c r="G993" s="19">
        <f>ROUND(IF(ISBLANK(C993),0,VLOOKUP(C993,'[2]Acha Air Sales Price List'!$B$1:$X$65536,12,FALSE)*$L$14),2)</f>
        <v>0</v>
      </c>
      <c r="H993" s="20">
        <f t="shared" si="20"/>
        <v>0</v>
      </c>
      <c r="I993" s="12"/>
    </row>
    <row r="994" spans="1:9" ht="12.4" hidden="1" customHeight="1">
      <c r="A994" s="11"/>
      <c r="B994" s="1"/>
      <c r="C994" s="34"/>
      <c r="D994" s="171"/>
      <c r="E994" s="172"/>
      <c r="F994" s="39">
        <f>VLOOKUP(C994,'[2]Acha Air Sales Price List'!$B$1:$D$65536,3,FALSE)</f>
        <v>0</v>
      </c>
      <c r="G994" s="19">
        <f>ROUND(IF(ISBLANK(C994),0,VLOOKUP(C994,'[2]Acha Air Sales Price List'!$B$1:$X$65536,12,FALSE)*$L$14),2)</f>
        <v>0</v>
      </c>
      <c r="H994" s="20">
        <f t="shared" si="20"/>
        <v>0</v>
      </c>
      <c r="I994" s="12"/>
    </row>
    <row r="995" spans="1:9" ht="12.4" hidden="1" customHeight="1">
      <c r="A995" s="11"/>
      <c r="B995" s="1"/>
      <c r="C995" s="34"/>
      <c r="D995" s="171"/>
      <c r="E995" s="172"/>
      <c r="F995" s="39">
        <f>VLOOKUP(C995,'[2]Acha Air Sales Price List'!$B$1:$D$65536,3,FALSE)</f>
        <v>0</v>
      </c>
      <c r="G995" s="19">
        <f>ROUND(IF(ISBLANK(C995),0,VLOOKUP(C995,'[2]Acha Air Sales Price List'!$B$1:$X$65536,12,FALSE)*$L$14),2)</f>
        <v>0</v>
      </c>
      <c r="H995" s="20">
        <f t="shared" si="20"/>
        <v>0</v>
      </c>
      <c r="I995" s="12"/>
    </row>
    <row r="996" spans="1:9" ht="12.4" hidden="1" customHeight="1">
      <c r="A996" s="11"/>
      <c r="B996" s="1"/>
      <c r="C996" s="34"/>
      <c r="D996" s="171"/>
      <c r="E996" s="172"/>
      <c r="F996" s="39">
        <f>VLOOKUP(C996,'[2]Acha Air Sales Price List'!$B$1:$D$65536,3,FALSE)</f>
        <v>0</v>
      </c>
      <c r="G996" s="19">
        <f>ROUND(IF(ISBLANK(C996),0,VLOOKUP(C996,'[2]Acha Air Sales Price List'!$B$1:$X$65536,12,FALSE)*$L$14),2)</f>
        <v>0</v>
      </c>
      <c r="H996" s="20">
        <f t="shared" si="20"/>
        <v>0</v>
      </c>
      <c r="I996" s="12"/>
    </row>
    <row r="997" spans="1:9" ht="12.4" hidden="1" customHeight="1">
      <c r="A997" s="11"/>
      <c r="B997" s="1"/>
      <c r="C997" s="34"/>
      <c r="D997" s="171"/>
      <c r="E997" s="172"/>
      <c r="F997" s="39">
        <f>VLOOKUP(C997,'[2]Acha Air Sales Price List'!$B$1:$D$65536,3,FALSE)</f>
        <v>0</v>
      </c>
      <c r="G997" s="19">
        <f>ROUND(IF(ISBLANK(C997),0,VLOOKUP(C997,'[2]Acha Air Sales Price List'!$B$1:$X$65536,12,FALSE)*$L$14),2)</f>
        <v>0</v>
      </c>
      <c r="H997" s="20">
        <f t="shared" si="20"/>
        <v>0</v>
      </c>
      <c r="I997" s="12"/>
    </row>
    <row r="998" spans="1:9" ht="12.4" hidden="1" customHeight="1">
      <c r="A998" s="11"/>
      <c r="B998" s="1"/>
      <c r="C998" s="34"/>
      <c r="D998" s="171"/>
      <c r="E998" s="172"/>
      <c r="F998" s="39">
        <f>VLOOKUP(C998,'[2]Acha Air Sales Price List'!$B$1:$D$65536,3,FALSE)</f>
        <v>0</v>
      </c>
      <c r="G998" s="19">
        <f>ROUND(IF(ISBLANK(C998),0,VLOOKUP(C998,'[2]Acha Air Sales Price List'!$B$1:$X$65536,12,FALSE)*$L$14),2)</f>
        <v>0</v>
      </c>
      <c r="H998" s="20">
        <f t="shared" si="20"/>
        <v>0</v>
      </c>
      <c r="I998" s="12"/>
    </row>
    <row r="999" spans="1:9" ht="12.4" hidden="1" customHeight="1">
      <c r="A999" s="11"/>
      <c r="B999" s="1"/>
      <c r="C999" s="34"/>
      <c r="D999" s="171"/>
      <c r="E999" s="172"/>
      <c r="F999" s="39">
        <f>VLOOKUP(C999,'[2]Acha Air Sales Price List'!$B$1:$D$65536,3,FALSE)</f>
        <v>0</v>
      </c>
      <c r="G999" s="19">
        <f>ROUND(IF(ISBLANK(C999),0,VLOOKUP(C999,'[2]Acha Air Sales Price List'!$B$1:$X$65536,12,FALSE)*$L$14),2)</f>
        <v>0</v>
      </c>
      <c r="H999" s="20">
        <f t="shared" si="20"/>
        <v>0</v>
      </c>
      <c r="I999" s="12"/>
    </row>
    <row r="1000" spans="1:9" ht="12.4" hidden="1" customHeight="1">
      <c r="A1000" s="11"/>
      <c r="B1000" s="1"/>
      <c r="C1000" s="34"/>
      <c r="D1000" s="171"/>
      <c r="E1000" s="172"/>
      <c r="F1000" s="39">
        <f>VLOOKUP(C1000,'[2]Acha Air Sales Price List'!$B$1:$D$65536,3,FALSE)</f>
        <v>0</v>
      </c>
      <c r="G1000" s="19">
        <f>ROUND(IF(ISBLANK(C1000),0,VLOOKUP(C1000,'[2]Acha Air Sales Price List'!$B$1:$X$65536,12,FALSE)*$L$14),2)</f>
        <v>0</v>
      </c>
      <c r="H1000" s="20">
        <f t="shared" si="20"/>
        <v>0</v>
      </c>
      <c r="I1000" s="12"/>
    </row>
    <row r="1001" spans="1:9" ht="12.4" hidden="1" customHeight="1">
      <c r="A1001" s="11"/>
      <c r="B1001" s="1"/>
      <c r="C1001" s="34"/>
      <c r="D1001" s="171"/>
      <c r="E1001" s="172"/>
      <c r="F1001" s="39">
        <f>VLOOKUP(C1001,'[2]Acha Air Sales Price List'!$B$1:$D$65536,3,FALSE)</f>
        <v>0</v>
      </c>
      <c r="G1001" s="19">
        <f>ROUND(IF(ISBLANK(C1001),0,VLOOKUP(C1001,'[2]Acha Air Sales Price List'!$B$1:$X$65536,12,FALSE)*$L$14),2)</f>
        <v>0</v>
      </c>
      <c r="H1001" s="20">
        <f t="shared" si="20"/>
        <v>0</v>
      </c>
      <c r="I1001" s="12"/>
    </row>
    <row r="1002" spans="1:9" ht="12.4" hidden="1" customHeight="1">
      <c r="A1002" s="11"/>
      <c r="B1002" s="1"/>
      <c r="C1002" s="98"/>
      <c r="D1002" s="171"/>
      <c r="E1002" s="172"/>
      <c r="F1002" s="39"/>
      <c r="G1002" s="19">
        <f>ROUND(IF(ISBLANK(C1002),0,VLOOKUP(C1002,'[2]Acha Air Sales Price List'!$B$1:$X$65536,12,FALSE)*$L$14),2)</f>
        <v>0</v>
      </c>
      <c r="H1002" s="20">
        <f t="shared" si="20"/>
        <v>0</v>
      </c>
      <c r="I1002" s="12"/>
    </row>
    <row r="1003" spans="1:9" ht="12.75" hidden="1" customHeight="1">
      <c r="A1003" s="11"/>
      <c r="B1003" s="1"/>
      <c r="C1003" s="35"/>
      <c r="D1003" s="173"/>
      <c r="E1003" s="174"/>
      <c r="F1003" s="39" t="s">
        <v>26</v>
      </c>
      <c r="G1003" s="19"/>
      <c r="H1003" s="20">
        <f>G1003</f>
        <v>0</v>
      </c>
      <c r="I1003" s="12"/>
    </row>
    <row r="1004" spans="1:9" ht="12.4" customHeight="1" thickBot="1">
      <c r="A1004" s="11"/>
      <c r="B1004" s="21"/>
      <c r="C1004" s="22"/>
      <c r="D1004" s="175"/>
      <c r="E1004" s="176"/>
      <c r="F1004" s="40"/>
      <c r="G1004" s="23">
        <f>ROUND(IF(ISBLANK(C1004),0,VLOOKUP(C1004,'[2]Acha Air Sales Price List'!$B$1:$X$65536,12,FALSE)*$W$14),2)</f>
        <v>0</v>
      </c>
      <c r="H1004" s="24">
        <f>ROUND(IF(ISNUMBER(B1004), G1004*B1004, 0),5)</f>
        <v>0</v>
      </c>
      <c r="I1004" s="12"/>
    </row>
    <row r="1005" spans="1:9" ht="10.5" customHeight="1" thickBot="1">
      <c r="A1005" s="11"/>
      <c r="B1005" s="150">
        <f>SUM(B21:B1004)</f>
        <v>800</v>
      </c>
      <c r="C1005" s="151" t="s">
        <v>81</v>
      </c>
      <c r="D1005" s="2"/>
      <c r="E1005" s="2"/>
      <c r="F1005" s="2"/>
      <c r="G1005" s="29"/>
      <c r="H1005" s="30"/>
      <c r="I1005" s="12"/>
    </row>
    <row r="1006" spans="1:9" ht="16.5" thickBot="1">
      <c r="A1006" s="11"/>
      <c r="B1006" s="28" t="s">
        <v>17</v>
      </c>
      <c r="C1006" s="3"/>
      <c r="D1006" s="3"/>
      <c r="E1006" s="3"/>
      <c r="F1006" s="3"/>
      <c r="G1006" s="31" t="s">
        <v>18</v>
      </c>
      <c r="H1006" s="32">
        <f>SUM(H21:H1004)</f>
        <v>36562.900000000009</v>
      </c>
      <c r="I1006" s="12"/>
    </row>
    <row r="1007" spans="1:9" ht="16.5" hidden="1" thickBot="1">
      <c r="A1007" s="11"/>
      <c r="B1007" s="28" t="s">
        <v>17</v>
      </c>
      <c r="C1007" s="3"/>
      <c r="D1007" s="3"/>
      <c r="E1007" s="3"/>
      <c r="F1007" s="3"/>
      <c r="G1007" s="31" t="s">
        <v>23</v>
      </c>
      <c r="H1007" s="32">
        <f>H1006/41.5</f>
        <v>881.03373493975926</v>
      </c>
      <c r="I1007" s="12"/>
    </row>
    <row r="1008" spans="1:9" ht="16.5" hidden="1" thickBot="1">
      <c r="A1008" s="11"/>
      <c r="B1008" s="28"/>
      <c r="C1008" s="3"/>
      <c r="D1008" s="3"/>
      <c r="E1008" s="3"/>
      <c r="F1008" s="3"/>
      <c r="G1008" s="31" t="s">
        <v>25</v>
      </c>
      <c r="H1008" s="32">
        <v>40</v>
      </c>
      <c r="I1008" s="12"/>
    </row>
    <row r="1009" spans="1:9" ht="16.5" hidden="1" thickBot="1">
      <c r="A1009" s="11"/>
      <c r="B1009" s="28"/>
      <c r="C1009" s="3"/>
      <c r="D1009" s="3"/>
      <c r="E1009" s="3"/>
      <c r="F1009" s="3"/>
      <c r="G1009" s="31" t="s">
        <v>24</v>
      </c>
      <c r="H1009" s="32">
        <f>(H1008-H1007)*41.5</f>
        <v>-34902.900000000009</v>
      </c>
      <c r="I1009" s="12"/>
    </row>
    <row r="1010" spans="1:9" ht="15.75">
      <c r="A1010" s="11"/>
      <c r="B1010" s="28"/>
      <c r="C1010" s="3"/>
      <c r="D1010" s="3"/>
      <c r="E1010" s="3"/>
      <c r="F1010" s="3"/>
      <c r="G1010" s="144"/>
      <c r="H1010" s="145"/>
      <c r="I1010" s="12"/>
    </row>
    <row r="1011" spans="1:9" ht="10.5" customHeight="1">
      <c r="A1011" s="16"/>
      <c r="B1011" s="17"/>
      <c r="C1011" s="17"/>
      <c r="D1011" s="165" t="s">
        <v>79</v>
      </c>
      <c r="E1011" s="17"/>
      <c r="F1011" s="17"/>
      <c r="G1011" s="17"/>
      <c r="H1011" s="17"/>
      <c r="I1011" s="18"/>
    </row>
    <row r="1015" spans="1:9">
      <c r="H1015" s="41"/>
    </row>
  </sheetData>
  <mergeCells count="836">
    <mergeCell ref="D1002:E1002"/>
    <mergeCell ref="D1003:E1003"/>
    <mergeCell ref="D1004:E1004"/>
    <mergeCell ref="D21:E21"/>
    <mergeCell ref="D22:E22"/>
    <mergeCell ref="D23:E23"/>
    <mergeCell ref="D24:E24"/>
    <mergeCell ref="D25:E25"/>
    <mergeCell ref="D26:E26"/>
    <mergeCell ref="D27:E27"/>
    <mergeCell ref="D996:E996"/>
    <mergeCell ref="D997:E997"/>
    <mergeCell ref="D998:E998"/>
    <mergeCell ref="D999:E999"/>
    <mergeCell ref="D1000:E1000"/>
    <mergeCell ref="D1001:E1001"/>
    <mergeCell ref="D990:E990"/>
    <mergeCell ref="D991:E991"/>
    <mergeCell ref="D992:E992"/>
    <mergeCell ref="D993:E993"/>
    <mergeCell ref="D994:E994"/>
    <mergeCell ref="D995:E995"/>
    <mergeCell ref="D984:E984"/>
    <mergeCell ref="D985:E985"/>
    <mergeCell ref="D986:E986"/>
    <mergeCell ref="D987:E987"/>
    <mergeCell ref="D988:E988"/>
    <mergeCell ref="D989:E989"/>
    <mergeCell ref="D978:E978"/>
    <mergeCell ref="D979:E979"/>
    <mergeCell ref="D980:E980"/>
    <mergeCell ref="D981:E981"/>
    <mergeCell ref="D982:E982"/>
    <mergeCell ref="D983:E983"/>
    <mergeCell ref="D972:E972"/>
    <mergeCell ref="D973:E973"/>
    <mergeCell ref="D974:E974"/>
    <mergeCell ref="D975:E975"/>
    <mergeCell ref="D976:E976"/>
    <mergeCell ref="D977:E977"/>
    <mergeCell ref="D966:E966"/>
    <mergeCell ref="D967:E967"/>
    <mergeCell ref="D968:E968"/>
    <mergeCell ref="D969:E969"/>
    <mergeCell ref="D970:E970"/>
    <mergeCell ref="D971:E971"/>
    <mergeCell ref="D960:E960"/>
    <mergeCell ref="D961:E961"/>
    <mergeCell ref="D962:E962"/>
    <mergeCell ref="D963:E963"/>
    <mergeCell ref="D964:E964"/>
    <mergeCell ref="D965:E965"/>
    <mergeCell ref="D954:E954"/>
    <mergeCell ref="D955:E955"/>
    <mergeCell ref="D956:E956"/>
    <mergeCell ref="D957:E957"/>
    <mergeCell ref="D958:E958"/>
    <mergeCell ref="D959:E959"/>
    <mergeCell ref="D948:E948"/>
    <mergeCell ref="D949:E949"/>
    <mergeCell ref="D950:E950"/>
    <mergeCell ref="D951:E951"/>
    <mergeCell ref="D952:E952"/>
    <mergeCell ref="D953:E953"/>
    <mergeCell ref="D942:E942"/>
    <mergeCell ref="D943:E943"/>
    <mergeCell ref="D944:E944"/>
    <mergeCell ref="D945:E945"/>
    <mergeCell ref="D946:E946"/>
    <mergeCell ref="D947:E947"/>
    <mergeCell ref="D936:E936"/>
    <mergeCell ref="D937:E937"/>
    <mergeCell ref="D938:E938"/>
    <mergeCell ref="D939:E939"/>
    <mergeCell ref="D940:E940"/>
    <mergeCell ref="D941:E941"/>
    <mergeCell ref="D930:E930"/>
    <mergeCell ref="D931:E931"/>
    <mergeCell ref="D932:E932"/>
    <mergeCell ref="D933:E933"/>
    <mergeCell ref="D934:E934"/>
    <mergeCell ref="D935:E935"/>
    <mergeCell ref="D924:E924"/>
    <mergeCell ref="D925:E925"/>
    <mergeCell ref="D926:E926"/>
    <mergeCell ref="D927:E927"/>
    <mergeCell ref="D928:E928"/>
    <mergeCell ref="D929:E929"/>
    <mergeCell ref="D918:E918"/>
    <mergeCell ref="D919:E919"/>
    <mergeCell ref="D920:E920"/>
    <mergeCell ref="D921:E921"/>
    <mergeCell ref="D922:E922"/>
    <mergeCell ref="D923:E923"/>
    <mergeCell ref="D912:E912"/>
    <mergeCell ref="D913:E913"/>
    <mergeCell ref="D914:E914"/>
    <mergeCell ref="D915:E915"/>
    <mergeCell ref="D916:E916"/>
    <mergeCell ref="D917:E917"/>
    <mergeCell ref="D906:E906"/>
    <mergeCell ref="D907:E907"/>
    <mergeCell ref="D908:E908"/>
    <mergeCell ref="D909:E909"/>
    <mergeCell ref="D910:E910"/>
    <mergeCell ref="D911:E911"/>
    <mergeCell ref="D900:E900"/>
    <mergeCell ref="D901:E901"/>
    <mergeCell ref="D902:E902"/>
    <mergeCell ref="D903:E903"/>
    <mergeCell ref="D904:E904"/>
    <mergeCell ref="D905:E905"/>
    <mergeCell ref="D894:E894"/>
    <mergeCell ref="D895:E895"/>
    <mergeCell ref="D896:E896"/>
    <mergeCell ref="D897:E897"/>
    <mergeCell ref="D898:E898"/>
    <mergeCell ref="D899:E899"/>
    <mergeCell ref="D888:E888"/>
    <mergeCell ref="D889:E889"/>
    <mergeCell ref="D890:E890"/>
    <mergeCell ref="D891:E891"/>
    <mergeCell ref="D892:E892"/>
    <mergeCell ref="D893:E893"/>
    <mergeCell ref="D882:E882"/>
    <mergeCell ref="D883:E883"/>
    <mergeCell ref="D884:E884"/>
    <mergeCell ref="D885:E885"/>
    <mergeCell ref="D886:E886"/>
    <mergeCell ref="D887:E887"/>
    <mergeCell ref="D876:E876"/>
    <mergeCell ref="D877:E877"/>
    <mergeCell ref="D878:E878"/>
    <mergeCell ref="D879:E879"/>
    <mergeCell ref="D880:E880"/>
    <mergeCell ref="D881:E881"/>
    <mergeCell ref="D870:E870"/>
    <mergeCell ref="D871:E871"/>
    <mergeCell ref="D872:E872"/>
    <mergeCell ref="D873:E873"/>
    <mergeCell ref="D874:E874"/>
    <mergeCell ref="D875:E875"/>
    <mergeCell ref="D864:E864"/>
    <mergeCell ref="D865:E865"/>
    <mergeCell ref="D866:E866"/>
    <mergeCell ref="D867:E867"/>
    <mergeCell ref="D868:E868"/>
    <mergeCell ref="D869:E869"/>
    <mergeCell ref="D858:E858"/>
    <mergeCell ref="D859:E859"/>
    <mergeCell ref="D860:E860"/>
    <mergeCell ref="D861:E861"/>
    <mergeCell ref="D862:E862"/>
    <mergeCell ref="D863:E863"/>
    <mergeCell ref="D852:E852"/>
    <mergeCell ref="D853:E853"/>
    <mergeCell ref="D854:E854"/>
    <mergeCell ref="D855:E855"/>
    <mergeCell ref="D856:E856"/>
    <mergeCell ref="D857:E857"/>
    <mergeCell ref="D846:E846"/>
    <mergeCell ref="D847:E847"/>
    <mergeCell ref="D848:E848"/>
    <mergeCell ref="D849:E849"/>
    <mergeCell ref="D850:E850"/>
    <mergeCell ref="D851:E851"/>
    <mergeCell ref="D840:E840"/>
    <mergeCell ref="D841:E841"/>
    <mergeCell ref="D842:E842"/>
    <mergeCell ref="D843:E843"/>
    <mergeCell ref="D844:E844"/>
    <mergeCell ref="D845:E845"/>
    <mergeCell ref="D834:E834"/>
    <mergeCell ref="D835:E835"/>
    <mergeCell ref="D836:E836"/>
    <mergeCell ref="D837:E837"/>
    <mergeCell ref="D838:E838"/>
    <mergeCell ref="D839:E839"/>
    <mergeCell ref="D828:E828"/>
    <mergeCell ref="D829:E829"/>
    <mergeCell ref="D830:E830"/>
    <mergeCell ref="D831:E831"/>
    <mergeCell ref="D832:E832"/>
    <mergeCell ref="D833:E833"/>
    <mergeCell ref="D822:E822"/>
    <mergeCell ref="D823:E823"/>
    <mergeCell ref="D824:E824"/>
    <mergeCell ref="D825:E825"/>
    <mergeCell ref="D826:E826"/>
    <mergeCell ref="D827:E827"/>
    <mergeCell ref="D816:E816"/>
    <mergeCell ref="D817:E817"/>
    <mergeCell ref="D818:E818"/>
    <mergeCell ref="D819:E819"/>
    <mergeCell ref="D820:E820"/>
    <mergeCell ref="D821:E821"/>
    <mergeCell ref="D810:E810"/>
    <mergeCell ref="D811:E811"/>
    <mergeCell ref="D812:E812"/>
    <mergeCell ref="D813:E813"/>
    <mergeCell ref="D814:E814"/>
    <mergeCell ref="D815:E815"/>
    <mergeCell ref="D804:E804"/>
    <mergeCell ref="D805:E805"/>
    <mergeCell ref="D806:E806"/>
    <mergeCell ref="D807:E807"/>
    <mergeCell ref="D808:E808"/>
    <mergeCell ref="D809:E809"/>
    <mergeCell ref="D798:E798"/>
    <mergeCell ref="D799:E799"/>
    <mergeCell ref="D800:E800"/>
    <mergeCell ref="D801:E801"/>
    <mergeCell ref="D802:E802"/>
    <mergeCell ref="D803:E803"/>
    <mergeCell ref="D792:E792"/>
    <mergeCell ref="D793:E793"/>
    <mergeCell ref="D794:E794"/>
    <mergeCell ref="D795:E795"/>
    <mergeCell ref="D796:E796"/>
    <mergeCell ref="D797:E797"/>
    <mergeCell ref="D786:E786"/>
    <mergeCell ref="D787:E787"/>
    <mergeCell ref="D788:E788"/>
    <mergeCell ref="D789:E789"/>
    <mergeCell ref="D790:E790"/>
    <mergeCell ref="D791:E791"/>
    <mergeCell ref="D780:E780"/>
    <mergeCell ref="D781:E781"/>
    <mergeCell ref="D782:E782"/>
    <mergeCell ref="D783:E783"/>
    <mergeCell ref="D784:E784"/>
    <mergeCell ref="D785:E785"/>
    <mergeCell ref="D774:E774"/>
    <mergeCell ref="D775:E775"/>
    <mergeCell ref="D776:E776"/>
    <mergeCell ref="D777:E777"/>
    <mergeCell ref="D778:E778"/>
    <mergeCell ref="D779:E779"/>
    <mergeCell ref="D768:E768"/>
    <mergeCell ref="D769:E769"/>
    <mergeCell ref="D770:E770"/>
    <mergeCell ref="D771:E771"/>
    <mergeCell ref="D772:E772"/>
    <mergeCell ref="D773:E773"/>
    <mergeCell ref="D762:E762"/>
    <mergeCell ref="D763:E763"/>
    <mergeCell ref="D764:E764"/>
    <mergeCell ref="D765:E765"/>
    <mergeCell ref="D766:E766"/>
    <mergeCell ref="D767:E767"/>
    <mergeCell ref="D756:E756"/>
    <mergeCell ref="D757:E757"/>
    <mergeCell ref="D758:E758"/>
    <mergeCell ref="D759:E759"/>
    <mergeCell ref="D760:E760"/>
    <mergeCell ref="D761:E761"/>
    <mergeCell ref="D750:E750"/>
    <mergeCell ref="D751:E751"/>
    <mergeCell ref="D752:E752"/>
    <mergeCell ref="D753:E753"/>
    <mergeCell ref="D754:E754"/>
    <mergeCell ref="D755:E755"/>
    <mergeCell ref="D744:E744"/>
    <mergeCell ref="D745:E745"/>
    <mergeCell ref="D746:E746"/>
    <mergeCell ref="D747:E747"/>
    <mergeCell ref="D748:E748"/>
    <mergeCell ref="D749:E749"/>
    <mergeCell ref="D738:E738"/>
    <mergeCell ref="D739:E739"/>
    <mergeCell ref="D740:E740"/>
    <mergeCell ref="D741:E741"/>
    <mergeCell ref="D742:E742"/>
    <mergeCell ref="D743:E743"/>
    <mergeCell ref="D732:E732"/>
    <mergeCell ref="D733:E733"/>
    <mergeCell ref="D734:E734"/>
    <mergeCell ref="D735:E735"/>
    <mergeCell ref="D736:E736"/>
    <mergeCell ref="D737:E737"/>
    <mergeCell ref="D726:E726"/>
    <mergeCell ref="D727:E727"/>
    <mergeCell ref="D728:E728"/>
    <mergeCell ref="D729:E729"/>
    <mergeCell ref="D730:E730"/>
    <mergeCell ref="D731:E731"/>
    <mergeCell ref="D720:E720"/>
    <mergeCell ref="D721:E721"/>
    <mergeCell ref="D722:E722"/>
    <mergeCell ref="D723:E723"/>
    <mergeCell ref="D724:E724"/>
    <mergeCell ref="D725:E725"/>
    <mergeCell ref="D714:E714"/>
    <mergeCell ref="D715:E715"/>
    <mergeCell ref="D716:E716"/>
    <mergeCell ref="D717:E717"/>
    <mergeCell ref="D718:E718"/>
    <mergeCell ref="D719:E719"/>
    <mergeCell ref="D708:E708"/>
    <mergeCell ref="D709:E709"/>
    <mergeCell ref="D710:E710"/>
    <mergeCell ref="D711:E711"/>
    <mergeCell ref="D712:E712"/>
    <mergeCell ref="D713:E713"/>
    <mergeCell ref="D702:E702"/>
    <mergeCell ref="D703:E703"/>
    <mergeCell ref="D704:E704"/>
    <mergeCell ref="D705:E705"/>
    <mergeCell ref="D706:E706"/>
    <mergeCell ref="D707:E707"/>
    <mergeCell ref="D696:E696"/>
    <mergeCell ref="D697:E697"/>
    <mergeCell ref="D698:E698"/>
    <mergeCell ref="D699:E699"/>
    <mergeCell ref="D700:E700"/>
    <mergeCell ref="D701:E701"/>
    <mergeCell ref="D690:E690"/>
    <mergeCell ref="D691:E691"/>
    <mergeCell ref="D692:E692"/>
    <mergeCell ref="D693:E693"/>
    <mergeCell ref="D694:E694"/>
    <mergeCell ref="D695:E695"/>
    <mergeCell ref="D684:E684"/>
    <mergeCell ref="D685:E685"/>
    <mergeCell ref="D686:E686"/>
    <mergeCell ref="D687:E687"/>
    <mergeCell ref="D688:E688"/>
    <mergeCell ref="D689:E689"/>
    <mergeCell ref="D678:E678"/>
    <mergeCell ref="D679:E679"/>
    <mergeCell ref="D680:E680"/>
    <mergeCell ref="D681:E681"/>
    <mergeCell ref="D682:E682"/>
    <mergeCell ref="D683:E683"/>
    <mergeCell ref="D672:E672"/>
    <mergeCell ref="D673:E673"/>
    <mergeCell ref="D674:E674"/>
    <mergeCell ref="D675:E675"/>
    <mergeCell ref="D676:E676"/>
    <mergeCell ref="D677:E677"/>
    <mergeCell ref="D666:E666"/>
    <mergeCell ref="D667:E667"/>
    <mergeCell ref="D668:E668"/>
    <mergeCell ref="D669:E669"/>
    <mergeCell ref="D670:E670"/>
    <mergeCell ref="D671:E671"/>
    <mergeCell ref="D660:E660"/>
    <mergeCell ref="D661:E661"/>
    <mergeCell ref="D662:E662"/>
    <mergeCell ref="D663:E663"/>
    <mergeCell ref="D664:E664"/>
    <mergeCell ref="D665:E665"/>
    <mergeCell ref="D654:E654"/>
    <mergeCell ref="D655:E655"/>
    <mergeCell ref="D656:E656"/>
    <mergeCell ref="D657:E657"/>
    <mergeCell ref="D658:E658"/>
    <mergeCell ref="D659:E659"/>
    <mergeCell ref="D648:E648"/>
    <mergeCell ref="D649:E649"/>
    <mergeCell ref="D650:E650"/>
    <mergeCell ref="D651:E651"/>
    <mergeCell ref="D652:E652"/>
    <mergeCell ref="D653:E653"/>
    <mergeCell ref="D642:E642"/>
    <mergeCell ref="D643:E643"/>
    <mergeCell ref="D644:E644"/>
    <mergeCell ref="D645:E645"/>
    <mergeCell ref="D646:E646"/>
    <mergeCell ref="D647:E647"/>
    <mergeCell ref="D636:E636"/>
    <mergeCell ref="D637:E637"/>
    <mergeCell ref="D638:E638"/>
    <mergeCell ref="D639:E639"/>
    <mergeCell ref="D640:E640"/>
    <mergeCell ref="D641:E641"/>
    <mergeCell ref="D630:E630"/>
    <mergeCell ref="D631:E631"/>
    <mergeCell ref="D632:E632"/>
    <mergeCell ref="D633:E633"/>
    <mergeCell ref="D634:E634"/>
    <mergeCell ref="D635:E635"/>
    <mergeCell ref="D624:E624"/>
    <mergeCell ref="D625:E625"/>
    <mergeCell ref="D626:E626"/>
    <mergeCell ref="D627:E627"/>
    <mergeCell ref="D628:E628"/>
    <mergeCell ref="D629:E629"/>
    <mergeCell ref="D618:E618"/>
    <mergeCell ref="D619:E619"/>
    <mergeCell ref="D620:E620"/>
    <mergeCell ref="D621:E621"/>
    <mergeCell ref="D622:E622"/>
    <mergeCell ref="D623:E623"/>
    <mergeCell ref="D612:E612"/>
    <mergeCell ref="D613:E613"/>
    <mergeCell ref="D614:E614"/>
    <mergeCell ref="D615:E615"/>
    <mergeCell ref="D616:E616"/>
    <mergeCell ref="D617:E617"/>
    <mergeCell ref="D606:E606"/>
    <mergeCell ref="D607:E607"/>
    <mergeCell ref="D608:E608"/>
    <mergeCell ref="D609:E609"/>
    <mergeCell ref="D610:E610"/>
    <mergeCell ref="D611:E611"/>
    <mergeCell ref="D600:E600"/>
    <mergeCell ref="D601:E601"/>
    <mergeCell ref="D602:E602"/>
    <mergeCell ref="D603:E603"/>
    <mergeCell ref="D604:E604"/>
    <mergeCell ref="D605:E605"/>
    <mergeCell ref="D594:E594"/>
    <mergeCell ref="D595:E595"/>
    <mergeCell ref="D596:E596"/>
    <mergeCell ref="D597:E597"/>
    <mergeCell ref="D598:E598"/>
    <mergeCell ref="D599:E599"/>
    <mergeCell ref="D588:E588"/>
    <mergeCell ref="D589:E589"/>
    <mergeCell ref="D590:E590"/>
    <mergeCell ref="D591:E591"/>
    <mergeCell ref="D592:E592"/>
    <mergeCell ref="D593:E593"/>
    <mergeCell ref="D582:E582"/>
    <mergeCell ref="D583:E583"/>
    <mergeCell ref="D584:E584"/>
    <mergeCell ref="D585:E585"/>
    <mergeCell ref="D586:E586"/>
    <mergeCell ref="D587:E587"/>
    <mergeCell ref="D576:E576"/>
    <mergeCell ref="D577:E577"/>
    <mergeCell ref="D578:E578"/>
    <mergeCell ref="D579:E579"/>
    <mergeCell ref="D580:E580"/>
    <mergeCell ref="D581:E581"/>
    <mergeCell ref="D570:E570"/>
    <mergeCell ref="D571:E571"/>
    <mergeCell ref="D572:E572"/>
    <mergeCell ref="D573:E573"/>
    <mergeCell ref="D574:E574"/>
    <mergeCell ref="D575:E575"/>
    <mergeCell ref="D564:E564"/>
    <mergeCell ref="D565:E565"/>
    <mergeCell ref="D566:E566"/>
    <mergeCell ref="D567:E567"/>
    <mergeCell ref="D568:E568"/>
    <mergeCell ref="D569:E569"/>
    <mergeCell ref="D558:E558"/>
    <mergeCell ref="D559:E559"/>
    <mergeCell ref="D560:E560"/>
    <mergeCell ref="D561:E561"/>
    <mergeCell ref="D562:E562"/>
    <mergeCell ref="D563:E563"/>
    <mergeCell ref="D552:E552"/>
    <mergeCell ref="D553:E553"/>
    <mergeCell ref="D554:E554"/>
    <mergeCell ref="D555:E555"/>
    <mergeCell ref="D556:E556"/>
    <mergeCell ref="D557:E557"/>
    <mergeCell ref="D546:E546"/>
    <mergeCell ref="D547:E547"/>
    <mergeCell ref="D548:E548"/>
    <mergeCell ref="D549:E549"/>
    <mergeCell ref="D550:E550"/>
    <mergeCell ref="D551:E551"/>
    <mergeCell ref="D540:E540"/>
    <mergeCell ref="D541:E541"/>
    <mergeCell ref="D542:E542"/>
    <mergeCell ref="D543:E543"/>
    <mergeCell ref="D544:E544"/>
    <mergeCell ref="D545:E545"/>
    <mergeCell ref="D534:E534"/>
    <mergeCell ref="D535:E535"/>
    <mergeCell ref="D536:E536"/>
    <mergeCell ref="D537:E537"/>
    <mergeCell ref="D538:E538"/>
    <mergeCell ref="D539:E539"/>
    <mergeCell ref="D528:E528"/>
    <mergeCell ref="D529:E529"/>
    <mergeCell ref="D530:E530"/>
    <mergeCell ref="D531:E531"/>
    <mergeCell ref="D532:E532"/>
    <mergeCell ref="D533:E533"/>
    <mergeCell ref="D522:E522"/>
    <mergeCell ref="D523:E523"/>
    <mergeCell ref="D524:E524"/>
    <mergeCell ref="D525:E525"/>
    <mergeCell ref="D526:E526"/>
    <mergeCell ref="D527:E527"/>
    <mergeCell ref="D516:E516"/>
    <mergeCell ref="D517:E517"/>
    <mergeCell ref="D518:E518"/>
    <mergeCell ref="D519:E519"/>
    <mergeCell ref="D520:E520"/>
    <mergeCell ref="D521:E521"/>
    <mergeCell ref="D510:E510"/>
    <mergeCell ref="D511:E511"/>
    <mergeCell ref="D512:E512"/>
    <mergeCell ref="D513:E51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498:E498"/>
    <mergeCell ref="D499:E499"/>
    <mergeCell ref="D500:E500"/>
    <mergeCell ref="D501:E501"/>
    <mergeCell ref="D502:E502"/>
    <mergeCell ref="D503:E503"/>
    <mergeCell ref="D492:E492"/>
    <mergeCell ref="D493:E493"/>
    <mergeCell ref="D494:E494"/>
    <mergeCell ref="D495:E495"/>
    <mergeCell ref="D496:E496"/>
    <mergeCell ref="D497:E497"/>
    <mergeCell ref="D486:E486"/>
    <mergeCell ref="D487:E487"/>
    <mergeCell ref="D488:E488"/>
    <mergeCell ref="D489:E489"/>
    <mergeCell ref="D490:E490"/>
    <mergeCell ref="D491:E491"/>
    <mergeCell ref="D480:E480"/>
    <mergeCell ref="D481:E481"/>
    <mergeCell ref="D482:E482"/>
    <mergeCell ref="D483:E483"/>
    <mergeCell ref="D484:E484"/>
    <mergeCell ref="D485:E485"/>
    <mergeCell ref="D474:E474"/>
    <mergeCell ref="D475:E475"/>
    <mergeCell ref="D476:E476"/>
    <mergeCell ref="D477:E477"/>
    <mergeCell ref="D478:E478"/>
    <mergeCell ref="D479:E479"/>
    <mergeCell ref="D468:E468"/>
    <mergeCell ref="D469:E469"/>
    <mergeCell ref="D470:E470"/>
    <mergeCell ref="D471:E471"/>
    <mergeCell ref="D472:E472"/>
    <mergeCell ref="D473:E473"/>
    <mergeCell ref="D462:E462"/>
    <mergeCell ref="D463:E463"/>
    <mergeCell ref="D464:E464"/>
    <mergeCell ref="D465:E465"/>
    <mergeCell ref="D466:E466"/>
    <mergeCell ref="D467:E467"/>
    <mergeCell ref="D456:E456"/>
    <mergeCell ref="D457:E457"/>
    <mergeCell ref="D458:E458"/>
    <mergeCell ref="D459:E459"/>
    <mergeCell ref="D460:E460"/>
    <mergeCell ref="D461:E461"/>
    <mergeCell ref="D450:E450"/>
    <mergeCell ref="D451:E451"/>
    <mergeCell ref="D452:E452"/>
    <mergeCell ref="D453:E453"/>
    <mergeCell ref="D454:E454"/>
    <mergeCell ref="D455:E455"/>
    <mergeCell ref="D444:E444"/>
    <mergeCell ref="D445:E445"/>
    <mergeCell ref="D446:E446"/>
    <mergeCell ref="D447:E447"/>
    <mergeCell ref="D448:E448"/>
    <mergeCell ref="D449:E449"/>
    <mergeCell ref="D438:E438"/>
    <mergeCell ref="D439:E439"/>
    <mergeCell ref="D440:E440"/>
    <mergeCell ref="D441:E441"/>
    <mergeCell ref="D442:E442"/>
    <mergeCell ref="D443:E443"/>
    <mergeCell ref="D432:E432"/>
    <mergeCell ref="D433:E433"/>
    <mergeCell ref="D434:E434"/>
    <mergeCell ref="D435:E435"/>
    <mergeCell ref="D436:E436"/>
    <mergeCell ref="D437:E437"/>
    <mergeCell ref="D426:E426"/>
    <mergeCell ref="D427:E427"/>
    <mergeCell ref="D428:E428"/>
    <mergeCell ref="D429:E429"/>
    <mergeCell ref="D430:E430"/>
    <mergeCell ref="D431:E431"/>
    <mergeCell ref="D420:E420"/>
    <mergeCell ref="D421:E421"/>
    <mergeCell ref="D422:E422"/>
    <mergeCell ref="D423:E423"/>
    <mergeCell ref="D424:E424"/>
    <mergeCell ref="D425:E425"/>
    <mergeCell ref="D414:E414"/>
    <mergeCell ref="D415:E415"/>
    <mergeCell ref="D416:E416"/>
    <mergeCell ref="D417:E417"/>
    <mergeCell ref="D418:E418"/>
    <mergeCell ref="D419:E419"/>
    <mergeCell ref="D408:E408"/>
    <mergeCell ref="D409:E409"/>
    <mergeCell ref="D410:E410"/>
    <mergeCell ref="D411:E411"/>
    <mergeCell ref="D412:E412"/>
    <mergeCell ref="D413:E413"/>
    <mergeCell ref="D402:E402"/>
    <mergeCell ref="D403:E403"/>
    <mergeCell ref="D404:E404"/>
    <mergeCell ref="D405:E405"/>
    <mergeCell ref="D406:E406"/>
    <mergeCell ref="D407:E407"/>
    <mergeCell ref="D396:E396"/>
    <mergeCell ref="D397:E397"/>
    <mergeCell ref="D398:E398"/>
    <mergeCell ref="D399:E399"/>
    <mergeCell ref="D400:E400"/>
    <mergeCell ref="D401:E401"/>
    <mergeCell ref="D390:E390"/>
    <mergeCell ref="D391:E391"/>
    <mergeCell ref="D392:E392"/>
    <mergeCell ref="D393:E393"/>
    <mergeCell ref="D394:E394"/>
    <mergeCell ref="D395:E395"/>
    <mergeCell ref="D384:E384"/>
    <mergeCell ref="D385:E385"/>
    <mergeCell ref="D386:E386"/>
    <mergeCell ref="D387:E387"/>
    <mergeCell ref="D388:E388"/>
    <mergeCell ref="D389:E389"/>
    <mergeCell ref="D378:E378"/>
    <mergeCell ref="D379:E379"/>
    <mergeCell ref="D380:E380"/>
    <mergeCell ref="D381:E381"/>
    <mergeCell ref="D382:E382"/>
    <mergeCell ref="D383:E383"/>
    <mergeCell ref="D372:E372"/>
    <mergeCell ref="D373:E373"/>
    <mergeCell ref="D374:E374"/>
    <mergeCell ref="D375:E375"/>
    <mergeCell ref="D376:E376"/>
    <mergeCell ref="D377:E377"/>
    <mergeCell ref="D366:E366"/>
    <mergeCell ref="D367:E367"/>
    <mergeCell ref="D368:E368"/>
    <mergeCell ref="D369:E369"/>
    <mergeCell ref="D370:E370"/>
    <mergeCell ref="D371:E371"/>
    <mergeCell ref="D360:E360"/>
    <mergeCell ref="D361:E361"/>
    <mergeCell ref="D362:E362"/>
    <mergeCell ref="D363:E363"/>
    <mergeCell ref="D364:E364"/>
    <mergeCell ref="D365:E365"/>
    <mergeCell ref="D354:E354"/>
    <mergeCell ref="D355:E355"/>
    <mergeCell ref="D356:E356"/>
    <mergeCell ref="D357:E357"/>
    <mergeCell ref="D358:E358"/>
    <mergeCell ref="D359:E359"/>
    <mergeCell ref="D348:E348"/>
    <mergeCell ref="D349:E349"/>
    <mergeCell ref="D350:E350"/>
    <mergeCell ref="D351:E351"/>
    <mergeCell ref="D352:E352"/>
    <mergeCell ref="D353:E353"/>
    <mergeCell ref="D342:E342"/>
    <mergeCell ref="D343:E343"/>
    <mergeCell ref="D344:E344"/>
    <mergeCell ref="D345:E345"/>
    <mergeCell ref="D346:E346"/>
    <mergeCell ref="D347:E347"/>
    <mergeCell ref="D336:E336"/>
    <mergeCell ref="D337:E337"/>
    <mergeCell ref="D338:E338"/>
    <mergeCell ref="D339:E339"/>
    <mergeCell ref="D340:E340"/>
    <mergeCell ref="D341:E341"/>
    <mergeCell ref="D330:E330"/>
    <mergeCell ref="D331:E331"/>
    <mergeCell ref="D332:E332"/>
    <mergeCell ref="D333:E333"/>
    <mergeCell ref="D334:E334"/>
    <mergeCell ref="D335:E335"/>
    <mergeCell ref="D324:E324"/>
    <mergeCell ref="D325:E325"/>
    <mergeCell ref="D326:E326"/>
    <mergeCell ref="D327:E327"/>
    <mergeCell ref="D328:E328"/>
    <mergeCell ref="D329:E329"/>
    <mergeCell ref="D318:E318"/>
    <mergeCell ref="D319:E319"/>
    <mergeCell ref="D320:E320"/>
    <mergeCell ref="D321:E321"/>
    <mergeCell ref="D322:E322"/>
    <mergeCell ref="D323:E323"/>
    <mergeCell ref="D312:E312"/>
    <mergeCell ref="D313:E313"/>
    <mergeCell ref="D314:E314"/>
    <mergeCell ref="D315:E315"/>
    <mergeCell ref="D316:E316"/>
    <mergeCell ref="D317:E317"/>
    <mergeCell ref="D306:E306"/>
    <mergeCell ref="D307:E307"/>
    <mergeCell ref="D308:E308"/>
    <mergeCell ref="D309:E309"/>
    <mergeCell ref="D310:E310"/>
    <mergeCell ref="D311:E311"/>
    <mergeCell ref="D300:E300"/>
    <mergeCell ref="D301:E301"/>
    <mergeCell ref="D302:E302"/>
    <mergeCell ref="D303:E303"/>
    <mergeCell ref="D304:E304"/>
    <mergeCell ref="D305:E305"/>
    <mergeCell ref="D294:E294"/>
    <mergeCell ref="D295:E295"/>
    <mergeCell ref="D296:E296"/>
    <mergeCell ref="D297:E297"/>
    <mergeCell ref="D298:E298"/>
    <mergeCell ref="D299:E299"/>
    <mergeCell ref="D288:E288"/>
    <mergeCell ref="D289:E289"/>
    <mergeCell ref="D290:E290"/>
    <mergeCell ref="D291:E291"/>
    <mergeCell ref="D292:E292"/>
    <mergeCell ref="D293:E293"/>
    <mergeCell ref="D282:E282"/>
    <mergeCell ref="D283:E283"/>
    <mergeCell ref="D284:E284"/>
    <mergeCell ref="D285:E285"/>
    <mergeCell ref="D286:E286"/>
    <mergeCell ref="D287:E287"/>
    <mergeCell ref="D276:E276"/>
    <mergeCell ref="D277:E277"/>
    <mergeCell ref="D278:E278"/>
    <mergeCell ref="D279:E279"/>
    <mergeCell ref="D280:E280"/>
    <mergeCell ref="D281:E281"/>
    <mergeCell ref="D270:E270"/>
    <mergeCell ref="D271:E271"/>
    <mergeCell ref="D272:E272"/>
    <mergeCell ref="D273:E273"/>
    <mergeCell ref="D274:E274"/>
    <mergeCell ref="D275:E275"/>
    <mergeCell ref="D264:E264"/>
    <mergeCell ref="D265:E265"/>
    <mergeCell ref="D266:E266"/>
    <mergeCell ref="D267:E267"/>
    <mergeCell ref="D268:E268"/>
    <mergeCell ref="D269:E269"/>
    <mergeCell ref="D258:E258"/>
    <mergeCell ref="D259:E259"/>
    <mergeCell ref="D260:E260"/>
    <mergeCell ref="D261:E261"/>
    <mergeCell ref="D262:E262"/>
    <mergeCell ref="D263:E263"/>
    <mergeCell ref="D252:E252"/>
    <mergeCell ref="D253:E253"/>
    <mergeCell ref="D254:E254"/>
    <mergeCell ref="D255:E255"/>
    <mergeCell ref="D256:E256"/>
    <mergeCell ref="D257:E257"/>
    <mergeCell ref="D246:E246"/>
    <mergeCell ref="D247:E247"/>
    <mergeCell ref="D248:E248"/>
    <mergeCell ref="D249:E249"/>
    <mergeCell ref="D250:E250"/>
    <mergeCell ref="D251:E251"/>
    <mergeCell ref="D240:E240"/>
    <mergeCell ref="D241:E241"/>
    <mergeCell ref="D242:E242"/>
    <mergeCell ref="D243:E243"/>
    <mergeCell ref="D244:E244"/>
    <mergeCell ref="D245:E245"/>
    <mergeCell ref="D234:E234"/>
    <mergeCell ref="D235:E235"/>
    <mergeCell ref="D236:E236"/>
    <mergeCell ref="D237:E237"/>
    <mergeCell ref="D238:E238"/>
    <mergeCell ref="D239:E239"/>
    <mergeCell ref="D228:E228"/>
    <mergeCell ref="D229:E229"/>
    <mergeCell ref="D230:E230"/>
    <mergeCell ref="D231:E231"/>
    <mergeCell ref="D232:E232"/>
    <mergeCell ref="D233:E233"/>
    <mergeCell ref="D222:E222"/>
    <mergeCell ref="D223:E223"/>
    <mergeCell ref="D224:E224"/>
    <mergeCell ref="D225:E225"/>
    <mergeCell ref="D226:E226"/>
    <mergeCell ref="D227:E227"/>
    <mergeCell ref="D216:E216"/>
    <mergeCell ref="D217:E217"/>
    <mergeCell ref="D218:E218"/>
    <mergeCell ref="D219:E219"/>
    <mergeCell ref="D220:E220"/>
    <mergeCell ref="D221:E221"/>
    <mergeCell ref="D210:E210"/>
    <mergeCell ref="D211:E211"/>
    <mergeCell ref="D212:E212"/>
    <mergeCell ref="D213:E213"/>
    <mergeCell ref="D214:E214"/>
    <mergeCell ref="D215:E215"/>
    <mergeCell ref="D204:E204"/>
    <mergeCell ref="D205:E205"/>
    <mergeCell ref="D206:E206"/>
    <mergeCell ref="D207:E207"/>
    <mergeCell ref="D208:E208"/>
    <mergeCell ref="D209:E209"/>
    <mergeCell ref="D200:E200"/>
    <mergeCell ref="D201:E201"/>
    <mergeCell ref="D202:E202"/>
    <mergeCell ref="D203:E203"/>
    <mergeCell ref="B8:D8"/>
    <mergeCell ref="G9:G10"/>
    <mergeCell ref="H9:H10"/>
    <mergeCell ref="G11:G12"/>
    <mergeCell ref="H11:H12"/>
    <mergeCell ref="G13:G14"/>
    <mergeCell ref="H13:H14"/>
    <mergeCell ref="D198:E198"/>
    <mergeCell ref="D199:E199"/>
    <mergeCell ref="D19:E19"/>
    <mergeCell ref="D37:E37"/>
    <mergeCell ref="D38:E38"/>
    <mergeCell ref="D39:E39"/>
    <mergeCell ref="D40:E40"/>
    <mergeCell ref="D197:E19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</mergeCells>
  <conditionalFormatting sqref="B21:B1004">
    <cfRule type="cellIs" dxfId="11" priority="23" stopIfTrue="1" operator="equal">
      <formula>"ALERT"</formula>
    </cfRule>
  </conditionalFormatting>
  <conditionalFormatting sqref="F9:F14">
    <cfRule type="cellIs" dxfId="10" priority="21" stopIfTrue="1" operator="equal">
      <formula>0</formula>
    </cfRule>
  </conditionalFormatting>
  <conditionalFormatting sqref="F10:F14">
    <cfRule type="containsBlanks" dxfId="9" priority="22" stopIfTrue="1">
      <formula>LEN(TRIM(F10))=0</formula>
    </cfRule>
  </conditionalFormatting>
  <conditionalFormatting sqref="F21:F1001">
    <cfRule type="containsText" dxfId="8" priority="17" stopIfTrue="1" operator="containsText" text="Exchange rate :">
      <formula>NOT(ISERROR(SEARCH("Exchange rate :",F21)))</formula>
    </cfRule>
  </conditionalFormatting>
  <conditionalFormatting sqref="F21:H1004 H1006:H1010">
    <cfRule type="containsErrors" dxfId="7" priority="18" stopIfTrue="1">
      <formula>ISERROR(F21)</formula>
    </cfRule>
    <cfRule type="cellIs" dxfId="6" priority="19" stopIfTrue="1" operator="equal">
      <formula>"NA"</formula>
    </cfRule>
    <cfRule type="cellIs" dxfId="5" priority="20" stopIfTrue="1" operator="equal">
      <formula>0</formula>
    </cfRule>
  </conditionalFormatting>
  <hyperlinks>
    <hyperlink ref="B6" r:id="rId1" display="http://www.achadirect.com/" xr:uid="{B649B37B-F368-433F-93AB-2575BAD175EF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>
      <selection activeCell="F4" sqref="F4"/>
    </sheetView>
  </sheetViews>
  <sheetFormatPr defaultRowHeight="12.75"/>
  <cols>
    <col min="1" max="1" width="55.140625" style="95" customWidth="1"/>
    <col min="2" max="2" width="9.140625" style="95"/>
    <col min="3" max="3" width="7.28515625" style="95" customWidth="1"/>
    <col min="4" max="4" width="11.28515625" style="95" customWidth="1"/>
    <col min="5" max="5" width="10.28515625" style="95" customWidth="1"/>
    <col min="6" max="6" width="10" style="95" customWidth="1"/>
    <col min="7" max="7" width="12.140625" style="95" bestFit="1" customWidth="1"/>
    <col min="8" max="16384" width="9.140625" style="95"/>
  </cols>
  <sheetData>
    <row r="1" spans="1:8" s="48" customFormat="1" ht="21" customHeight="1" thickBot="1">
      <c r="A1" s="43" t="s">
        <v>1</v>
      </c>
      <c r="B1" s="44" t="s">
        <v>27</v>
      </c>
      <c r="C1" s="45"/>
      <c r="D1" s="45"/>
      <c r="E1" s="45"/>
      <c r="F1" s="45"/>
      <c r="G1" s="46"/>
      <c r="H1" s="47"/>
    </row>
    <row r="2" spans="1:8" s="48" customFormat="1" ht="13.5" thickBot="1">
      <c r="A2" s="49" t="s">
        <v>46</v>
      </c>
      <c r="B2" s="50" t="s">
        <v>43</v>
      </c>
      <c r="C2" s="51"/>
      <c r="D2" s="52"/>
      <c r="F2" s="53" t="s">
        <v>5</v>
      </c>
      <c r="G2" s="54" t="s">
        <v>28</v>
      </c>
    </row>
    <row r="3" spans="1:8" s="48" customFormat="1" ht="15" customHeight="1" thickBot="1">
      <c r="A3" s="49" t="s">
        <v>29</v>
      </c>
      <c r="F3" s="55">
        <v>45513</v>
      </c>
      <c r="G3" s="56" t="e">
        <f>VLOOKUP(Invoice!H5,'[3]Invoice Number'!$A$4:$I$27310,9,FALSE)</f>
        <v>#N/A</v>
      </c>
    </row>
    <row r="4" spans="1:8" s="48" customFormat="1">
      <c r="A4" s="49" t="s">
        <v>30</v>
      </c>
    </row>
    <row r="5" spans="1:8" s="48" customFormat="1">
      <c r="A5" s="49" t="s">
        <v>48</v>
      </c>
    </row>
    <row r="6" spans="1:8" s="48" customFormat="1">
      <c r="A6" s="49" t="s">
        <v>47</v>
      </c>
    </row>
    <row r="7" spans="1:8" s="48" customFormat="1">
      <c r="A7" s="57" t="s">
        <v>2</v>
      </c>
      <c r="E7" s="58"/>
    </row>
    <row r="8" spans="1:8" s="48" customFormat="1" ht="10.5" customHeight="1" thickBot="1">
      <c r="A8" s="57"/>
      <c r="E8" s="58"/>
    </row>
    <row r="9" spans="1:8" s="48" customFormat="1" ht="13.5" thickBot="1">
      <c r="A9" s="100" t="s">
        <v>3</v>
      </c>
      <c r="E9" s="101" t="s">
        <v>31</v>
      </c>
      <c r="F9" s="102"/>
      <c r="G9" s="103"/>
    </row>
    <row r="10" spans="1:8" s="48" customFormat="1">
      <c r="A10" s="59" t="str">
        <f>Invoice!B9</f>
        <v>ROQUE Co., Ltd.</v>
      </c>
      <c r="B10" s="60"/>
      <c r="C10" s="60"/>
      <c r="E10" s="61" t="str">
        <f>Invoice!F9</f>
        <v>ROQUE Co., Ltd.</v>
      </c>
      <c r="F10" s="62"/>
      <c r="G10" s="63"/>
    </row>
    <row r="11" spans="1:8" s="48" customFormat="1">
      <c r="A11" s="64" t="str">
        <f>Invoice!B10</f>
        <v>Mr. Nakajima</v>
      </c>
      <c r="B11" s="65"/>
      <c r="C11" s="65"/>
      <c r="E11" s="66" t="str">
        <f>Invoice!F10</f>
        <v>Mr. Nakajima</v>
      </c>
      <c r="F11" s="67"/>
      <c r="G11" s="68"/>
    </row>
    <row r="12" spans="1:8" s="48" customFormat="1">
      <c r="A12" s="64" t="str">
        <f>Invoice!B11</f>
        <v>2-11-1 Sannomiyacho,</v>
      </c>
      <c r="B12" s="65"/>
      <c r="C12" s="65"/>
      <c r="E12" s="66" t="str">
        <f>Invoice!F11</f>
        <v>2-11-1 Sannomiyacho,</v>
      </c>
      <c r="F12" s="67"/>
      <c r="G12" s="68"/>
    </row>
    <row r="13" spans="1:8" s="48" customFormat="1">
      <c r="A13" s="64" t="str">
        <f>Invoice!B12</f>
        <v>Center Plaza West Building 7F</v>
      </c>
      <c r="B13" s="65"/>
      <c r="C13" s="65"/>
      <c r="E13" s="66" t="str">
        <f>Invoice!F12</f>
        <v>Center Plaza West Building 7F</v>
      </c>
      <c r="F13" s="67"/>
      <c r="G13" s="68"/>
    </row>
    <row r="14" spans="1:8" s="48" customFormat="1">
      <c r="A14" s="64" t="str">
        <f>Invoice!B13</f>
        <v>Kobe Chuo-ku, Hyogo, 650-0021 Japan</v>
      </c>
      <c r="B14" s="65"/>
      <c r="C14" s="65"/>
      <c r="D14" s="99">
        <f>VLOOKUP(F3,[1]Sheet1!$A$9:$F$7290,2,FALSE)</f>
        <v>35.04</v>
      </c>
      <c r="E14" s="66" t="str">
        <f>Invoice!F13</f>
        <v>Kobe Chuo-ku, Hyogo, 650-0021 Japan</v>
      </c>
      <c r="F14" s="67"/>
      <c r="G14" s="68"/>
    </row>
    <row r="15" spans="1:8" s="48" customFormat="1" ht="13.5" thickBot="1">
      <c r="A15" s="69" t="str">
        <f>Invoice!B14</f>
        <v>JAPAN</v>
      </c>
      <c r="E15" s="70" t="str">
        <f>Invoice!F14</f>
        <v>JAPAN</v>
      </c>
      <c r="F15" s="71"/>
      <c r="G15" s="72"/>
    </row>
    <row r="16" spans="1:8" s="48" customFormat="1" ht="13.5" customHeight="1" thickBot="1">
      <c r="A16" s="73"/>
    </row>
    <row r="17" spans="1:7" s="48" customFormat="1" ht="13.5" thickBot="1">
      <c r="A17" s="74" t="s">
        <v>0</v>
      </c>
      <c r="B17" s="75" t="s">
        <v>32</v>
      </c>
      <c r="C17" s="75" t="s">
        <v>33</v>
      </c>
      <c r="D17" s="75" t="s">
        <v>34</v>
      </c>
      <c r="E17" s="75" t="s">
        <v>35</v>
      </c>
      <c r="F17" s="75" t="s">
        <v>36</v>
      </c>
      <c r="G17" s="75" t="s">
        <v>37</v>
      </c>
    </row>
    <row r="18" spans="1:7" s="81" customFormat="1" ht="24">
      <c r="A18" s="97" t="str">
        <f>Invoice!F20</f>
        <v>3mm multi-crystal ferido glued ball with resin cover and 16g (1.2mm) threading (sold per pcs)</v>
      </c>
      <c r="B18" s="76" t="str">
        <f>Invoice!C20</f>
        <v>MFR3</v>
      </c>
      <c r="C18" s="77">
        <f>Invoice!B20</f>
        <v>20</v>
      </c>
      <c r="D18" s="78">
        <f>F18/$D$14</f>
        <v>1.2054794520547947</v>
      </c>
      <c r="E18" s="78">
        <f>G18/$D$14</f>
        <v>24.109589041095894</v>
      </c>
      <c r="F18" s="79">
        <f>Invoice!G20</f>
        <v>42.24</v>
      </c>
      <c r="G18" s="80">
        <f>C18*F18</f>
        <v>844.80000000000007</v>
      </c>
    </row>
    <row r="19" spans="1:7" s="81" customFormat="1" ht="24">
      <c r="A19" s="97" t="str">
        <f>Invoice!F21</f>
        <v>3mm multi-crystal ferido glued ball with resin cover and 16g (1.2mm) threading (sold per pcs)</v>
      </c>
      <c r="B19" s="76" t="str">
        <f>Invoice!C21</f>
        <v>MFR3</v>
      </c>
      <c r="C19" s="77">
        <f>Invoice!B21</f>
        <v>110</v>
      </c>
      <c r="D19" s="82">
        <f t="shared" ref="D19:E64" si="0">F19/$D$14</f>
        <v>1.2054794520547947</v>
      </c>
      <c r="E19" s="82">
        <f t="shared" si="0"/>
        <v>132.60273972602741</v>
      </c>
      <c r="F19" s="83">
        <f>Invoice!G21</f>
        <v>42.24</v>
      </c>
      <c r="G19" s="84">
        <f t="shared" ref="G19:G64" si="1">C19*F19</f>
        <v>4646.4000000000005</v>
      </c>
    </row>
    <row r="20" spans="1:7" s="81" customFormat="1" ht="24">
      <c r="A20" s="97" t="str">
        <f>Invoice!F22</f>
        <v>4mm multi-crystal ferido glued balls with resin cover and 16g (1.2mm) threading (sold per pcs)</v>
      </c>
      <c r="B20" s="76" t="str">
        <f>Invoice!C22</f>
        <v>MFR4S</v>
      </c>
      <c r="C20" s="77">
        <f>Invoice!B22</f>
        <v>30</v>
      </c>
      <c r="D20" s="82">
        <f t="shared" si="0"/>
        <v>1.2054794520547947</v>
      </c>
      <c r="E20" s="82">
        <f t="shared" si="0"/>
        <v>36.164383561643838</v>
      </c>
      <c r="F20" s="83">
        <f>Invoice!G22</f>
        <v>42.24</v>
      </c>
      <c r="G20" s="84">
        <f t="shared" si="1"/>
        <v>1267.2</v>
      </c>
    </row>
    <row r="21" spans="1:7" s="81" customFormat="1" ht="24">
      <c r="A21" s="97" t="str">
        <f>Invoice!F23</f>
        <v>4mm multi-crystal ferido glued balls with resin cover and 16g (1.2mm) threading (sold per pcs)</v>
      </c>
      <c r="B21" s="76" t="str">
        <f>Invoice!C23</f>
        <v>MFR4S</v>
      </c>
      <c r="C21" s="77">
        <f>Invoice!B23</f>
        <v>200</v>
      </c>
      <c r="D21" s="82">
        <f t="shared" si="0"/>
        <v>1.2054794520547947</v>
      </c>
      <c r="E21" s="82">
        <f t="shared" si="0"/>
        <v>241.0958904109589</v>
      </c>
      <c r="F21" s="83">
        <f>Invoice!G23</f>
        <v>42.24</v>
      </c>
      <c r="G21" s="84">
        <f t="shared" si="1"/>
        <v>8448</v>
      </c>
    </row>
    <row r="22" spans="1:7" s="81" customFormat="1" ht="24">
      <c r="A22" s="97" t="str">
        <f>Invoice!F24</f>
        <v>1 piece: 5mm ball with ferido-glued multi crystals, 1.2mm threading (16g), with resin cover</v>
      </c>
      <c r="B22" s="76" t="str">
        <f>Invoice!C24</f>
        <v>MFR5S</v>
      </c>
      <c r="C22" s="77">
        <f>Invoice!B24</f>
        <v>60</v>
      </c>
      <c r="D22" s="82">
        <f t="shared" si="0"/>
        <v>1.2054794520547947</v>
      </c>
      <c r="E22" s="82">
        <f t="shared" si="0"/>
        <v>72.328767123287676</v>
      </c>
      <c r="F22" s="83">
        <f>Invoice!G24</f>
        <v>42.24</v>
      </c>
      <c r="G22" s="84">
        <f t="shared" si="1"/>
        <v>2534.4</v>
      </c>
    </row>
    <row r="23" spans="1:7" s="81" customFormat="1" ht="24">
      <c r="A23" s="97" t="str">
        <f>Invoice!F25</f>
        <v>1 piece: 6mm ball with ferido-glued multi crystals with resin cover 1.2mm threading (16g)</v>
      </c>
      <c r="B23" s="76" t="str">
        <f>Invoice!C25</f>
        <v>MFR6S</v>
      </c>
      <c r="C23" s="77">
        <f>Invoice!B25</f>
        <v>80</v>
      </c>
      <c r="D23" s="82">
        <f t="shared" si="0"/>
        <v>1.2054794520547947</v>
      </c>
      <c r="E23" s="82">
        <f t="shared" si="0"/>
        <v>96.438356164383578</v>
      </c>
      <c r="F23" s="83">
        <f>Invoice!G25</f>
        <v>42.24</v>
      </c>
      <c r="G23" s="84">
        <f t="shared" si="1"/>
        <v>3379.2000000000003</v>
      </c>
    </row>
    <row r="24" spans="1:7" s="81" customFormat="1" ht="24">
      <c r="A24" s="97" t="str">
        <f>Invoice!F26</f>
        <v>1 piece: 8mm ball with ferido-glued multi crystals with resin cover 1.2mm threading (16g)</v>
      </c>
      <c r="B24" s="76" t="str">
        <f>Invoice!C26</f>
        <v>MFR8S</v>
      </c>
      <c r="C24" s="77">
        <f>Invoice!B26</f>
        <v>10</v>
      </c>
      <c r="D24" s="82">
        <f t="shared" si="0"/>
        <v>2.4192351598173514</v>
      </c>
      <c r="E24" s="82">
        <f t="shared" si="0"/>
        <v>24.192351598173513</v>
      </c>
      <c r="F24" s="83">
        <f>Invoice!G26</f>
        <v>84.77</v>
      </c>
      <c r="G24" s="84">
        <f t="shared" si="1"/>
        <v>847.69999999999993</v>
      </c>
    </row>
    <row r="25" spans="1:7" s="81" customFormat="1" ht="24">
      <c r="A25" s="97" t="str">
        <f>Invoice!F27</f>
        <v>4mm multi-crystal ferido glued balls with resin cover and 14g (1.6mm) threading (sold per pcs)</v>
      </c>
      <c r="B25" s="76" t="str">
        <f>Invoice!C27</f>
        <v>MFR4</v>
      </c>
      <c r="C25" s="77">
        <f>Invoice!B27</f>
        <v>20</v>
      </c>
      <c r="D25" s="82">
        <f t="shared" si="0"/>
        <v>1.2054794520547947</v>
      </c>
      <c r="E25" s="82">
        <f t="shared" si="0"/>
        <v>24.109589041095894</v>
      </c>
      <c r="F25" s="83">
        <f>Invoice!G27</f>
        <v>42.24</v>
      </c>
      <c r="G25" s="84">
        <f t="shared" si="1"/>
        <v>844.80000000000007</v>
      </c>
    </row>
    <row r="26" spans="1:7" s="81" customFormat="1" ht="24">
      <c r="A26" s="97" t="str">
        <f>Invoice!F28</f>
        <v>4mm multi-crystal ferido glued balls with resin cover and 14g (1.6mm) threading (sold per pcs)</v>
      </c>
      <c r="B26" s="76" t="str">
        <f>Invoice!C28</f>
        <v>MFR4</v>
      </c>
      <c r="C26" s="77">
        <f>Invoice!B28</f>
        <v>60</v>
      </c>
      <c r="D26" s="82">
        <f t="shared" si="0"/>
        <v>1.2054794520547947</v>
      </c>
      <c r="E26" s="82">
        <f t="shared" si="0"/>
        <v>72.328767123287676</v>
      </c>
      <c r="F26" s="83">
        <f>Invoice!G28</f>
        <v>42.24</v>
      </c>
      <c r="G26" s="84">
        <f t="shared" si="1"/>
        <v>2534.4</v>
      </c>
    </row>
    <row r="27" spans="1:7" s="81" customFormat="1" ht="24">
      <c r="A27" s="97" t="str">
        <f>Invoice!F29</f>
        <v>5mm multi-crystal ferido glued balls with resin cover and 14g (1.6mm) threading (sold per pcs)</v>
      </c>
      <c r="B27" s="76" t="str">
        <f>Invoice!C29</f>
        <v>MFR5</v>
      </c>
      <c r="C27" s="77">
        <f>Invoice!B29</f>
        <v>10</v>
      </c>
      <c r="D27" s="82">
        <f t="shared" si="0"/>
        <v>1.2054794520547947</v>
      </c>
      <c r="E27" s="82">
        <f t="shared" si="0"/>
        <v>12.054794520547947</v>
      </c>
      <c r="F27" s="83">
        <f>Invoice!G29</f>
        <v>42.24</v>
      </c>
      <c r="G27" s="84">
        <f t="shared" si="1"/>
        <v>422.40000000000003</v>
      </c>
    </row>
    <row r="28" spans="1:7" s="81" customFormat="1" ht="24">
      <c r="A28" s="97" t="str">
        <f>Invoice!F30</f>
        <v>5mm multi-crystal ferido glued balls with resin cover and 14g (1.6mm) threading (sold per pcs)</v>
      </c>
      <c r="B28" s="76" t="str">
        <f>Invoice!C30</f>
        <v>MFR5</v>
      </c>
      <c r="C28" s="77">
        <f>Invoice!B30</f>
        <v>40</v>
      </c>
      <c r="D28" s="82">
        <f t="shared" si="0"/>
        <v>1.2054794520547947</v>
      </c>
      <c r="E28" s="82">
        <f t="shared" si="0"/>
        <v>48.219178082191789</v>
      </c>
      <c r="F28" s="83">
        <f>Invoice!G30</f>
        <v>42.24</v>
      </c>
      <c r="G28" s="84">
        <f t="shared" si="1"/>
        <v>1689.6000000000001</v>
      </c>
    </row>
    <row r="29" spans="1:7" s="81" customFormat="1" ht="24">
      <c r="A29" s="97" t="str">
        <f>Invoice!F31</f>
        <v>6mm multi-crystal ferido glued balls with resin cover and 14g (1.6mm) threading (sold per pcs)</v>
      </c>
      <c r="B29" s="76" t="str">
        <f>Invoice!C31</f>
        <v>MFR6</v>
      </c>
      <c r="C29" s="77">
        <f>Invoice!B31</f>
        <v>30</v>
      </c>
      <c r="D29" s="82">
        <f t="shared" si="0"/>
        <v>1.2054794520547947</v>
      </c>
      <c r="E29" s="82">
        <f t="shared" si="0"/>
        <v>36.164383561643838</v>
      </c>
      <c r="F29" s="83">
        <f>Invoice!G31</f>
        <v>42.24</v>
      </c>
      <c r="G29" s="84">
        <f t="shared" si="1"/>
        <v>1267.2</v>
      </c>
    </row>
    <row r="30" spans="1:7" s="81" customFormat="1" ht="24">
      <c r="A30" s="97" t="str">
        <f>Invoice!F32</f>
        <v>6mm multi-crystal ferido glued balls with resin cover and 14g (1.6mm) threading (sold per pcs)</v>
      </c>
      <c r="B30" s="76" t="str">
        <f>Invoice!C32</f>
        <v>MFR6</v>
      </c>
      <c r="C30" s="77">
        <f>Invoice!B32</f>
        <v>10</v>
      </c>
      <c r="D30" s="82">
        <f t="shared" si="0"/>
        <v>1.2054794520547947</v>
      </c>
      <c r="E30" s="82">
        <f t="shared" si="0"/>
        <v>12.054794520547947</v>
      </c>
      <c r="F30" s="83">
        <f>Invoice!G32</f>
        <v>42.24</v>
      </c>
      <c r="G30" s="84">
        <f t="shared" si="1"/>
        <v>422.40000000000003</v>
      </c>
    </row>
    <row r="31" spans="1:7" s="81" customFormat="1" ht="24">
      <c r="A31" s="97" t="str">
        <f>Invoice!F33</f>
        <v>6mm multi-crystal ferido glued balls with resin cover and 14g (1.6mm) threading (sold per pcs)</v>
      </c>
      <c r="B31" s="76" t="str">
        <f>Invoice!C33</f>
        <v>MFR6</v>
      </c>
      <c r="C31" s="77">
        <f>Invoice!B33</f>
        <v>50</v>
      </c>
      <c r="D31" s="82">
        <f t="shared" si="0"/>
        <v>1.2054794520547947</v>
      </c>
      <c r="E31" s="82">
        <f t="shared" si="0"/>
        <v>60.273972602739725</v>
      </c>
      <c r="F31" s="83">
        <f>Invoice!G33</f>
        <v>42.24</v>
      </c>
      <c r="G31" s="84">
        <f t="shared" si="1"/>
        <v>2112</v>
      </c>
    </row>
    <row r="32" spans="1:7" s="81" customFormat="1" ht="24">
      <c r="A32" s="97" t="str">
        <f>Invoice!F34</f>
        <v>8mm multi-crystal ferido glued balls with resin cover and 14g (1.6mm) threading (sold per pcs)</v>
      </c>
      <c r="B32" s="76" t="str">
        <f>Invoice!C34</f>
        <v>MFR8</v>
      </c>
      <c r="C32" s="77">
        <f>Invoice!B34</f>
        <v>10</v>
      </c>
      <c r="D32" s="82">
        <f t="shared" si="0"/>
        <v>2.4192351598173514</v>
      </c>
      <c r="E32" s="82">
        <f t="shared" si="0"/>
        <v>24.192351598173513</v>
      </c>
      <c r="F32" s="83">
        <f>Invoice!G34</f>
        <v>84.77</v>
      </c>
      <c r="G32" s="84">
        <f t="shared" si="1"/>
        <v>847.69999999999993</v>
      </c>
    </row>
    <row r="33" spans="1:7" s="81" customFormat="1" ht="24">
      <c r="A33" s="97" t="str">
        <f>Invoice!F35</f>
        <v>8mm multi-crystal ferido glued balls with resin cover and 14g (1.6mm) threading (sold per pcs)</v>
      </c>
      <c r="B33" s="76" t="str">
        <f>Invoice!C35</f>
        <v>MFR8</v>
      </c>
      <c r="C33" s="77">
        <f>Invoice!B35</f>
        <v>20</v>
      </c>
      <c r="D33" s="82">
        <f t="shared" si="0"/>
        <v>2.4192351598173514</v>
      </c>
      <c r="E33" s="82">
        <f t="shared" si="0"/>
        <v>48.384703196347026</v>
      </c>
      <c r="F33" s="83">
        <f>Invoice!G35</f>
        <v>84.77</v>
      </c>
      <c r="G33" s="84">
        <f t="shared" si="1"/>
        <v>1695.3999999999999</v>
      </c>
    </row>
    <row r="34" spans="1:7" s="81" customFormat="1">
      <c r="A34" s="97" t="str">
        <f>Invoice!F36</f>
        <v>4mm synthetic opal ball with 16g (1.2mm) threading</v>
      </c>
      <c r="B34" s="76" t="str">
        <f>Invoice!C36</f>
        <v>OPI4S</v>
      </c>
      <c r="C34" s="77">
        <f>Invoice!B36</f>
        <v>10</v>
      </c>
      <c r="D34" s="82">
        <f t="shared" si="0"/>
        <v>2.4098173515981736</v>
      </c>
      <c r="E34" s="82">
        <f t="shared" si="0"/>
        <v>24.098173515981735</v>
      </c>
      <c r="F34" s="83">
        <f>Invoice!G36</f>
        <v>84.44</v>
      </c>
      <c r="G34" s="84">
        <f t="shared" si="1"/>
        <v>844.4</v>
      </c>
    </row>
    <row r="35" spans="1:7" s="81" customFormat="1">
      <c r="A35" s="97" t="str">
        <f>Invoice!F37</f>
        <v>4mm synthetic opal ball with 16g (1.2mm) threading</v>
      </c>
      <c r="B35" s="76" t="str">
        <f>Invoice!C37</f>
        <v>OPI4S</v>
      </c>
      <c r="C35" s="77">
        <f>Invoice!B37</f>
        <v>10</v>
      </c>
      <c r="D35" s="82">
        <f t="shared" si="0"/>
        <v>2.4098173515981736</v>
      </c>
      <c r="E35" s="82">
        <f t="shared" si="0"/>
        <v>24.098173515981735</v>
      </c>
      <c r="F35" s="83">
        <f>Invoice!G37</f>
        <v>84.44</v>
      </c>
      <c r="G35" s="84">
        <f t="shared" si="1"/>
        <v>844.4</v>
      </c>
    </row>
    <row r="36" spans="1:7" s="81" customFormat="1">
      <c r="A36" s="97" t="str">
        <f>Invoice!F38</f>
        <v>4mm synthetic opal ball with 16g (1.2mm) threading</v>
      </c>
      <c r="B36" s="76" t="str">
        <f>Invoice!C38</f>
        <v>OPI4S</v>
      </c>
      <c r="C36" s="77">
        <f>Invoice!B38</f>
        <v>10</v>
      </c>
      <c r="D36" s="82">
        <f t="shared" si="0"/>
        <v>2.4098173515981736</v>
      </c>
      <c r="E36" s="82">
        <f t="shared" si="0"/>
        <v>24.098173515981735</v>
      </c>
      <c r="F36" s="83">
        <f>Invoice!G38</f>
        <v>84.44</v>
      </c>
      <c r="G36" s="84">
        <f t="shared" si="1"/>
        <v>844.4</v>
      </c>
    </row>
    <row r="37" spans="1:7" s="81" customFormat="1" ht="25.5">
      <c r="A37" s="97" t="str">
        <f>Invoice!F39</f>
        <v>925 sterling silver nose studs,20g (0.8mm) with 1.5mm prong set colors crystal with real 18k gold plating</v>
      </c>
      <c r="B37" s="76" t="str">
        <f>Invoice!C39</f>
        <v>18NSP9MB</v>
      </c>
      <c r="C37" s="77">
        <f>Invoice!B39</f>
        <v>10</v>
      </c>
      <c r="D37" s="82">
        <f t="shared" si="0"/>
        <v>0.64526255707762559</v>
      </c>
      <c r="E37" s="82">
        <f t="shared" si="0"/>
        <v>6.4526255707762559</v>
      </c>
      <c r="F37" s="83">
        <f>Invoice!G39</f>
        <v>22.61</v>
      </c>
      <c r="G37" s="84">
        <f t="shared" si="1"/>
        <v>226.1</v>
      </c>
    </row>
    <row r="38" spans="1:7" s="81" customFormat="1">
      <c r="A38" s="97">
        <f>Invoice!F40</f>
        <v>0</v>
      </c>
      <c r="B38" s="76">
        <f>Invoice!C40</f>
        <v>0</v>
      </c>
      <c r="C38" s="77">
        <f>Invoice!B40</f>
        <v>0</v>
      </c>
      <c r="D38" s="82">
        <f t="shared" si="0"/>
        <v>0</v>
      </c>
      <c r="E38" s="82">
        <f t="shared" si="0"/>
        <v>0</v>
      </c>
      <c r="F38" s="83">
        <f>Invoice!G40</f>
        <v>0</v>
      </c>
      <c r="G38" s="84">
        <f t="shared" si="1"/>
        <v>0</v>
      </c>
    </row>
    <row r="39" spans="1:7" s="81" customFormat="1">
      <c r="A39" s="97">
        <f>Invoice!F41</f>
        <v>0</v>
      </c>
      <c r="B39" s="76">
        <f>Invoice!C41</f>
        <v>0</v>
      </c>
      <c r="C39" s="77">
        <f>Invoice!B41</f>
        <v>0</v>
      </c>
      <c r="D39" s="82">
        <f t="shared" si="0"/>
        <v>0</v>
      </c>
      <c r="E39" s="82">
        <f t="shared" si="0"/>
        <v>0</v>
      </c>
      <c r="F39" s="83">
        <f>Invoice!G41</f>
        <v>0</v>
      </c>
      <c r="G39" s="84">
        <f t="shared" si="1"/>
        <v>0</v>
      </c>
    </row>
    <row r="40" spans="1:7" s="81" customFormat="1">
      <c r="A40" s="97">
        <f>Invoice!F42</f>
        <v>0</v>
      </c>
      <c r="B40" s="76">
        <f>Invoice!C42</f>
        <v>0</v>
      </c>
      <c r="C40" s="77">
        <f>Invoice!B42</f>
        <v>0</v>
      </c>
      <c r="D40" s="82">
        <f t="shared" si="0"/>
        <v>0</v>
      </c>
      <c r="E40" s="82">
        <f t="shared" si="0"/>
        <v>0</v>
      </c>
      <c r="F40" s="83">
        <f>Invoice!G42</f>
        <v>0</v>
      </c>
      <c r="G40" s="84">
        <f t="shared" si="1"/>
        <v>0</v>
      </c>
    </row>
    <row r="41" spans="1:7" s="81" customFormat="1">
      <c r="A41" s="97">
        <f>Invoice!F43</f>
        <v>0</v>
      </c>
      <c r="B41" s="76">
        <f>Invoice!C43</f>
        <v>0</v>
      </c>
      <c r="C41" s="77">
        <f>Invoice!B43</f>
        <v>0</v>
      </c>
      <c r="D41" s="82">
        <f t="shared" si="0"/>
        <v>0</v>
      </c>
      <c r="E41" s="82">
        <f t="shared" si="0"/>
        <v>0</v>
      </c>
      <c r="F41" s="83">
        <f>Invoice!G43</f>
        <v>0</v>
      </c>
      <c r="G41" s="84">
        <f t="shared" si="1"/>
        <v>0</v>
      </c>
    </row>
    <row r="42" spans="1:7" s="81" customFormat="1">
      <c r="A42" s="97">
        <f>Invoice!F44</f>
        <v>0</v>
      </c>
      <c r="B42" s="76">
        <f>Invoice!C44</f>
        <v>0</v>
      </c>
      <c r="C42" s="77">
        <f>Invoice!B44</f>
        <v>0</v>
      </c>
      <c r="D42" s="82">
        <f t="shared" si="0"/>
        <v>0</v>
      </c>
      <c r="E42" s="82">
        <f t="shared" si="0"/>
        <v>0</v>
      </c>
      <c r="F42" s="83">
        <f>Invoice!G44</f>
        <v>0</v>
      </c>
      <c r="G42" s="84">
        <f t="shared" si="1"/>
        <v>0</v>
      </c>
    </row>
    <row r="43" spans="1:7" s="81" customFormat="1">
      <c r="A43" s="97">
        <f>Invoice!F45</f>
        <v>0</v>
      </c>
      <c r="B43" s="76">
        <f>Invoice!C45</f>
        <v>0</v>
      </c>
      <c r="C43" s="77">
        <f>Invoice!B45</f>
        <v>0</v>
      </c>
      <c r="D43" s="82">
        <f t="shared" si="0"/>
        <v>0</v>
      </c>
      <c r="E43" s="82">
        <f t="shared" si="0"/>
        <v>0</v>
      </c>
      <c r="F43" s="83">
        <f>Invoice!G45</f>
        <v>0</v>
      </c>
      <c r="G43" s="84">
        <f t="shared" si="1"/>
        <v>0</v>
      </c>
    </row>
    <row r="44" spans="1:7" s="81" customFormat="1">
      <c r="A44" s="97">
        <f>Invoice!F46</f>
        <v>0</v>
      </c>
      <c r="B44" s="76">
        <f>Invoice!C46</f>
        <v>0</v>
      </c>
      <c r="C44" s="77">
        <f>Invoice!B46</f>
        <v>0</v>
      </c>
      <c r="D44" s="82">
        <f t="shared" si="0"/>
        <v>0</v>
      </c>
      <c r="E44" s="82">
        <f t="shared" si="0"/>
        <v>0</v>
      </c>
      <c r="F44" s="83">
        <f>Invoice!G46</f>
        <v>0</v>
      </c>
      <c r="G44" s="84">
        <f t="shared" si="1"/>
        <v>0</v>
      </c>
    </row>
    <row r="45" spans="1:7" s="81" customFormat="1">
      <c r="A45" s="97">
        <f>Invoice!F47</f>
        <v>0</v>
      </c>
      <c r="B45" s="76">
        <f>Invoice!C47</f>
        <v>0</v>
      </c>
      <c r="C45" s="77">
        <f>Invoice!B47</f>
        <v>0</v>
      </c>
      <c r="D45" s="82">
        <f t="shared" si="0"/>
        <v>0</v>
      </c>
      <c r="E45" s="82">
        <f t="shared" si="0"/>
        <v>0</v>
      </c>
      <c r="F45" s="83">
        <f>Invoice!G47</f>
        <v>0</v>
      </c>
      <c r="G45" s="84">
        <f t="shared" si="1"/>
        <v>0</v>
      </c>
    </row>
    <row r="46" spans="1:7" s="81" customFormat="1">
      <c r="A46" s="97">
        <f>Invoice!F48</f>
        <v>0</v>
      </c>
      <c r="B46" s="76">
        <f>Invoice!C48</f>
        <v>0</v>
      </c>
      <c r="C46" s="77">
        <f>Invoice!B48</f>
        <v>0</v>
      </c>
      <c r="D46" s="82">
        <f t="shared" si="0"/>
        <v>0</v>
      </c>
      <c r="E46" s="82">
        <f t="shared" si="0"/>
        <v>0</v>
      </c>
      <c r="F46" s="83">
        <f>Invoice!G48</f>
        <v>0</v>
      </c>
      <c r="G46" s="84">
        <f t="shared" si="1"/>
        <v>0</v>
      </c>
    </row>
    <row r="47" spans="1:7" s="81" customFormat="1">
      <c r="A47" s="97">
        <f>Invoice!F49</f>
        <v>0</v>
      </c>
      <c r="B47" s="76">
        <f>Invoice!C49</f>
        <v>0</v>
      </c>
      <c r="C47" s="77">
        <f>Invoice!B49</f>
        <v>0</v>
      </c>
      <c r="D47" s="82">
        <f t="shared" si="0"/>
        <v>0</v>
      </c>
      <c r="E47" s="82">
        <f t="shared" si="0"/>
        <v>0</v>
      </c>
      <c r="F47" s="83">
        <f>Invoice!G49</f>
        <v>0</v>
      </c>
      <c r="G47" s="84">
        <f t="shared" si="1"/>
        <v>0</v>
      </c>
    </row>
    <row r="48" spans="1:7" s="81" customFormat="1">
      <c r="A48" s="97">
        <f>Invoice!F50</f>
        <v>0</v>
      </c>
      <c r="B48" s="76">
        <f>Invoice!C50</f>
        <v>0</v>
      </c>
      <c r="C48" s="77">
        <f>Invoice!B50</f>
        <v>0</v>
      </c>
      <c r="D48" s="82">
        <f t="shared" si="0"/>
        <v>0</v>
      </c>
      <c r="E48" s="82">
        <f t="shared" si="0"/>
        <v>0</v>
      </c>
      <c r="F48" s="83">
        <f>Invoice!G50</f>
        <v>0</v>
      </c>
      <c r="G48" s="84">
        <f t="shared" si="1"/>
        <v>0</v>
      </c>
    </row>
    <row r="49" spans="1:7" s="81" customFormat="1">
      <c r="A49" s="97">
        <f>Invoice!F51</f>
        <v>0</v>
      </c>
      <c r="B49" s="76">
        <f>Invoice!C51</f>
        <v>0</v>
      </c>
      <c r="C49" s="77">
        <f>Invoice!B51</f>
        <v>0</v>
      </c>
      <c r="D49" s="82">
        <f t="shared" si="0"/>
        <v>0</v>
      </c>
      <c r="E49" s="82">
        <f t="shared" si="0"/>
        <v>0</v>
      </c>
      <c r="F49" s="83">
        <f>Invoice!G51</f>
        <v>0</v>
      </c>
      <c r="G49" s="84">
        <f t="shared" si="1"/>
        <v>0</v>
      </c>
    </row>
    <row r="50" spans="1:7" s="81" customFormat="1">
      <c r="A50" s="97">
        <f>Invoice!F52</f>
        <v>0</v>
      </c>
      <c r="B50" s="76">
        <f>Invoice!C52</f>
        <v>0</v>
      </c>
      <c r="C50" s="77">
        <f>Invoice!B52</f>
        <v>0</v>
      </c>
      <c r="D50" s="82">
        <f t="shared" si="0"/>
        <v>0</v>
      </c>
      <c r="E50" s="82">
        <f t="shared" si="0"/>
        <v>0</v>
      </c>
      <c r="F50" s="83">
        <f>Invoice!G52</f>
        <v>0</v>
      </c>
      <c r="G50" s="84">
        <f t="shared" si="1"/>
        <v>0</v>
      </c>
    </row>
    <row r="51" spans="1:7" s="81" customFormat="1">
      <c r="A51" s="97">
        <f>Invoice!F53</f>
        <v>0</v>
      </c>
      <c r="B51" s="76">
        <f>Invoice!C53</f>
        <v>0</v>
      </c>
      <c r="C51" s="77">
        <f>Invoice!B53</f>
        <v>0</v>
      </c>
      <c r="D51" s="82">
        <f t="shared" si="0"/>
        <v>0</v>
      </c>
      <c r="E51" s="82">
        <f t="shared" si="0"/>
        <v>0</v>
      </c>
      <c r="F51" s="83">
        <f>Invoice!G53</f>
        <v>0</v>
      </c>
      <c r="G51" s="84">
        <f t="shared" si="1"/>
        <v>0</v>
      </c>
    </row>
    <row r="52" spans="1:7" s="81" customFormat="1">
      <c r="A52" s="97">
        <f>Invoice!F54</f>
        <v>0</v>
      </c>
      <c r="B52" s="76">
        <f>Invoice!C54</f>
        <v>0</v>
      </c>
      <c r="C52" s="77">
        <f>Invoice!B54</f>
        <v>0</v>
      </c>
      <c r="D52" s="82">
        <f t="shared" si="0"/>
        <v>0</v>
      </c>
      <c r="E52" s="82">
        <f t="shared" si="0"/>
        <v>0</v>
      </c>
      <c r="F52" s="83">
        <f>Invoice!G54</f>
        <v>0</v>
      </c>
      <c r="G52" s="84">
        <f t="shared" si="1"/>
        <v>0</v>
      </c>
    </row>
    <row r="53" spans="1:7" s="81" customFormat="1">
      <c r="A53" s="97">
        <f>Invoice!F55</f>
        <v>0</v>
      </c>
      <c r="B53" s="76">
        <f>Invoice!C55</f>
        <v>0</v>
      </c>
      <c r="C53" s="77">
        <f>Invoice!B55</f>
        <v>0</v>
      </c>
      <c r="D53" s="82">
        <f t="shared" si="0"/>
        <v>0</v>
      </c>
      <c r="E53" s="82">
        <f t="shared" si="0"/>
        <v>0</v>
      </c>
      <c r="F53" s="83">
        <f>Invoice!G55</f>
        <v>0</v>
      </c>
      <c r="G53" s="84">
        <f t="shared" si="1"/>
        <v>0</v>
      </c>
    </row>
    <row r="54" spans="1:7" s="81" customFormat="1">
      <c r="A54" s="97">
        <f>Invoice!F56</f>
        <v>0</v>
      </c>
      <c r="B54" s="76">
        <f>Invoice!C56</f>
        <v>0</v>
      </c>
      <c r="C54" s="77">
        <f>Invoice!B56</f>
        <v>0</v>
      </c>
      <c r="D54" s="82">
        <f t="shared" si="0"/>
        <v>0</v>
      </c>
      <c r="E54" s="82">
        <f t="shared" si="0"/>
        <v>0</v>
      </c>
      <c r="F54" s="83">
        <f>Invoice!G56</f>
        <v>0</v>
      </c>
      <c r="G54" s="84">
        <f t="shared" si="1"/>
        <v>0</v>
      </c>
    </row>
    <row r="55" spans="1:7" s="81" customFormat="1">
      <c r="A55" s="97">
        <f>Invoice!F57</f>
        <v>0</v>
      </c>
      <c r="B55" s="76">
        <f>Invoice!C57</f>
        <v>0</v>
      </c>
      <c r="C55" s="77">
        <f>Invoice!B57</f>
        <v>0</v>
      </c>
      <c r="D55" s="82">
        <f t="shared" si="0"/>
        <v>0</v>
      </c>
      <c r="E55" s="82">
        <f t="shared" si="0"/>
        <v>0</v>
      </c>
      <c r="F55" s="83">
        <f>Invoice!G57</f>
        <v>0</v>
      </c>
      <c r="G55" s="84">
        <f t="shared" si="1"/>
        <v>0</v>
      </c>
    </row>
    <row r="56" spans="1:7" s="81" customFormat="1">
      <c r="A56" s="97">
        <f>Invoice!F58</f>
        <v>0</v>
      </c>
      <c r="B56" s="76">
        <f>Invoice!C58</f>
        <v>0</v>
      </c>
      <c r="C56" s="77">
        <f>Invoice!B58</f>
        <v>0</v>
      </c>
      <c r="D56" s="82">
        <f t="shared" si="0"/>
        <v>0</v>
      </c>
      <c r="E56" s="82">
        <f t="shared" si="0"/>
        <v>0</v>
      </c>
      <c r="F56" s="83">
        <f>Invoice!G58</f>
        <v>0</v>
      </c>
      <c r="G56" s="84">
        <f t="shared" si="1"/>
        <v>0</v>
      </c>
    </row>
    <row r="57" spans="1:7" s="81" customFormat="1">
      <c r="A57" s="97">
        <f>Invoice!F59</f>
        <v>0</v>
      </c>
      <c r="B57" s="76">
        <f>Invoice!C59</f>
        <v>0</v>
      </c>
      <c r="C57" s="77">
        <f>Invoice!B59</f>
        <v>0</v>
      </c>
      <c r="D57" s="82">
        <f t="shared" si="0"/>
        <v>0</v>
      </c>
      <c r="E57" s="82">
        <f t="shared" si="0"/>
        <v>0</v>
      </c>
      <c r="F57" s="83">
        <f>Invoice!G59</f>
        <v>0</v>
      </c>
      <c r="G57" s="84">
        <f t="shared" si="1"/>
        <v>0</v>
      </c>
    </row>
    <row r="58" spans="1:7" s="81" customFormat="1">
      <c r="A58" s="97">
        <f>Invoice!F60</f>
        <v>0</v>
      </c>
      <c r="B58" s="76">
        <f>Invoice!C60</f>
        <v>0</v>
      </c>
      <c r="C58" s="77">
        <f>Invoice!B60</f>
        <v>0</v>
      </c>
      <c r="D58" s="82">
        <f t="shared" si="0"/>
        <v>0</v>
      </c>
      <c r="E58" s="82">
        <f t="shared" si="0"/>
        <v>0</v>
      </c>
      <c r="F58" s="83">
        <f>Invoice!G60</f>
        <v>0</v>
      </c>
      <c r="G58" s="84">
        <f t="shared" si="1"/>
        <v>0</v>
      </c>
    </row>
    <row r="59" spans="1:7" s="81" customFormat="1">
      <c r="A59" s="97">
        <f>Invoice!F61</f>
        <v>0</v>
      </c>
      <c r="B59" s="76">
        <f>Invoice!C61</f>
        <v>0</v>
      </c>
      <c r="C59" s="77">
        <f>Invoice!B61</f>
        <v>0</v>
      </c>
      <c r="D59" s="82">
        <f t="shared" si="0"/>
        <v>0</v>
      </c>
      <c r="E59" s="82">
        <f t="shared" si="0"/>
        <v>0</v>
      </c>
      <c r="F59" s="83">
        <f>Invoice!G61</f>
        <v>0</v>
      </c>
      <c r="G59" s="84">
        <f t="shared" si="1"/>
        <v>0</v>
      </c>
    </row>
    <row r="60" spans="1:7" s="81" customFormat="1">
      <c r="A60" s="97">
        <f>Invoice!F62</f>
        <v>0</v>
      </c>
      <c r="B60" s="76">
        <f>Invoice!C62</f>
        <v>0</v>
      </c>
      <c r="C60" s="77">
        <f>Invoice!B62</f>
        <v>0</v>
      </c>
      <c r="D60" s="82">
        <f t="shared" si="0"/>
        <v>0</v>
      </c>
      <c r="E60" s="82">
        <f t="shared" si="0"/>
        <v>0</v>
      </c>
      <c r="F60" s="83">
        <f>Invoice!G62</f>
        <v>0</v>
      </c>
      <c r="G60" s="84">
        <f t="shared" si="1"/>
        <v>0</v>
      </c>
    </row>
    <row r="61" spans="1:7" s="81" customFormat="1">
      <c r="A61" s="97">
        <f>Invoice!F63</f>
        <v>0</v>
      </c>
      <c r="B61" s="76">
        <f>Invoice!C63</f>
        <v>0</v>
      </c>
      <c r="C61" s="77">
        <f>Invoice!B63</f>
        <v>0</v>
      </c>
      <c r="D61" s="82">
        <f t="shared" si="0"/>
        <v>0</v>
      </c>
      <c r="E61" s="82">
        <f t="shared" si="0"/>
        <v>0</v>
      </c>
      <c r="F61" s="83">
        <f>Invoice!G63</f>
        <v>0</v>
      </c>
      <c r="G61" s="84">
        <f t="shared" si="1"/>
        <v>0</v>
      </c>
    </row>
    <row r="62" spans="1:7" s="81" customFormat="1">
      <c r="A62" s="97">
        <f>Invoice!F64</f>
        <v>0</v>
      </c>
      <c r="B62" s="76">
        <f>Invoice!C64</f>
        <v>0</v>
      </c>
      <c r="C62" s="77">
        <f>Invoice!B64</f>
        <v>0</v>
      </c>
      <c r="D62" s="82">
        <f t="shared" si="0"/>
        <v>0</v>
      </c>
      <c r="E62" s="82">
        <f t="shared" si="0"/>
        <v>0</v>
      </c>
      <c r="F62" s="83">
        <f>Invoice!G64</f>
        <v>0</v>
      </c>
      <c r="G62" s="84">
        <f t="shared" si="1"/>
        <v>0</v>
      </c>
    </row>
    <row r="63" spans="1:7" s="81" customFormat="1">
      <c r="A63" s="97">
        <f>Invoice!F65</f>
        <v>0</v>
      </c>
      <c r="B63" s="76">
        <f>Invoice!C65</f>
        <v>0</v>
      </c>
      <c r="C63" s="77">
        <f>Invoice!B65</f>
        <v>0</v>
      </c>
      <c r="D63" s="82">
        <f t="shared" si="0"/>
        <v>0</v>
      </c>
      <c r="E63" s="82">
        <f t="shared" si="0"/>
        <v>0</v>
      </c>
      <c r="F63" s="83">
        <f>Invoice!G65</f>
        <v>0</v>
      </c>
      <c r="G63" s="84">
        <f t="shared" si="1"/>
        <v>0</v>
      </c>
    </row>
    <row r="64" spans="1:7" s="81" customFormat="1">
      <c r="A64" s="97">
        <f>Invoice!F66</f>
        <v>0</v>
      </c>
      <c r="B64" s="76">
        <f>Invoice!C66</f>
        <v>0</v>
      </c>
      <c r="C64" s="77">
        <f>Invoice!B66</f>
        <v>0</v>
      </c>
      <c r="D64" s="82">
        <f t="shared" si="0"/>
        <v>0</v>
      </c>
      <c r="E64" s="82">
        <f t="shared" si="0"/>
        <v>0</v>
      </c>
      <c r="F64" s="83">
        <f>Invoice!G66</f>
        <v>0</v>
      </c>
      <c r="G64" s="84">
        <f t="shared" si="1"/>
        <v>0</v>
      </c>
    </row>
    <row r="65" spans="1:7" s="81" customFormat="1">
      <c r="A65" s="97">
        <f>Invoice!F67</f>
        <v>0</v>
      </c>
      <c r="B65" s="76">
        <f>Invoice!C67</f>
        <v>0</v>
      </c>
      <c r="C65" s="77">
        <f>Invoice!B67</f>
        <v>0</v>
      </c>
      <c r="D65" s="82">
        <f t="shared" ref="D65:D128" si="2">F65/$D$14</f>
        <v>0</v>
      </c>
      <c r="E65" s="82">
        <f t="shared" ref="E65:E128" si="3">G65/$D$14</f>
        <v>0</v>
      </c>
      <c r="F65" s="83">
        <f>Invoice!G67</f>
        <v>0</v>
      </c>
      <c r="G65" s="84">
        <f t="shared" ref="G65:G128" si="4">C65*F65</f>
        <v>0</v>
      </c>
    </row>
    <row r="66" spans="1:7" s="81" customFormat="1">
      <c r="A66" s="97">
        <f>Invoice!F68</f>
        <v>0</v>
      </c>
      <c r="B66" s="76">
        <f>Invoice!C68</f>
        <v>0</v>
      </c>
      <c r="C66" s="77">
        <f>Invoice!B68</f>
        <v>0</v>
      </c>
      <c r="D66" s="82">
        <f t="shared" si="2"/>
        <v>0</v>
      </c>
      <c r="E66" s="82">
        <f t="shared" si="3"/>
        <v>0</v>
      </c>
      <c r="F66" s="83">
        <f>Invoice!G68</f>
        <v>0</v>
      </c>
      <c r="G66" s="84">
        <f t="shared" si="4"/>
        <v>0</v>
      </c>
    </row>
    <row r="67" spans="1:7" s="81" customFormat="1">
      <c r="A67" s="97">
        <f>Invoice!F69</f>
        <v>0</v>
      </c>
      <c r="B67" s="76">
        <f>Invoice!C69</f>
        <v>0</v>
      </c>
      <c r="C67" s="77">
        <f>Invoice!B69</f>
        <v>0</v>
      </c>
      <c r="D67" s="82">
        <f t="shared" si="2"/>
        <v>0</v>
      </c>
      <c r="E67" s="82">
        <f t="shared" si="3"/>
        <v>0</v>
      </c>
      <c r="F67" s="83">
        <f>Invoice!G69</f>
        <v>0</v>
      </c>
      <c r="G67" s="84">
        <f t="shared" si="4"/>
        <v>0</v>
      </c>
    </row>
    <row r="68" spans="1:7" s="81" customFormat="1">
      <c r="A68" s="97">
        <f>Invoice!F70</f>
        <v>0</v>
      </c>
      <c r="B68" s="76">
        <f>Invoice!C70</f>
        <v>0</v>
      </c>
      <c r="C68" s="77">
        <f>Invoice!B70</f>
        <v>0</v>
      </c>
      <c r="D68" s="82">
        <f t="shared" si="2"/>
        <v>0</v>
      </c>
      <c r="E68" s="82">
        <f t="shared" si="3"/>
        <v>0</v>
      </c>
      <c r="F68" s="83">
        <f>Invoice!G70</f>
        <v>0</v>
      </c>
      <c r="G68" s="84">
        <f t="shared" si="4"/>
        <v>0</v>
      </c>
    </row>
    <row r="69" spans="1:7" s="81" customFormat="1">
      <c r="A69" s="97">
        <f>Invoice!F71</f>
        <v>0</v>
      </c>
      <c r="B69" s="76">
        <f>Invoice!C71</f>
        <v>0</v>
      </c>
      <c r="C69" s="77">
        <f>Invoice!B71</f>
        <v>0</v>
      </c>
      <c r="D69" s="82">
        <f t="shared" si="2"/>
        <v>0</v>
      </c>
      <c r="E69" s="82">
        <f t="shared" si="3"/>
        <v>0</v>
      </c>
      <c r="F69" s="83">
        <f>Invoice!G71</f>
        <v>0</v>
      </c>
      <c r="G69" s="84">
        <f t="shared" si="4"/>
        <v>0</v>
      </c>
    </row>
    <row r="70" spans="1:7" s="81" customFormat="1">
      <c r="A70" s="97">
        <f>Invoice!F72</f>
        <v>0</v>
      </c>
      <c r="B70" s="76">
        <f>Invoice!C72</f>
        <v>0</v>
      </c>
      <c r="C70" s="77">
        <f>Invoice!B72</f>
        <v>0</v>
      </c>
      <c r="D70" s="82">
        <f t="shared" si="2"/>
        <v>0</v>
      </c>
      <c r="E70" s="82">
        <f t="shared" si="3"/>
        <v>0</v>
      </c>
      <c r="F70" s="83">
        <f>Invoice!G72</f>
        <v>0</v>
      </c>
      <c r="G70" s="84">
        <f t="shared" si="4"/>
        <v>0</v>
      </c>
    </row>
    <row r="71" spans="1:7" s="81" customFormat="1">
      <c r="A71" s="97">
        <f>Invoice!F73</f>
        <v>0</v>
      </c>
      <c r="B71" s="76">
        <f>Invoice!C73</f>
        <v>0</v>
      </c>
      <c r="C71" s="77">
        <f>Invoice!B73</f>
        <v>0</v>
      </c>
      <c r="D71" s="82">
        <f t="shared" si="2"/>
        <v>0</v>
      </c>
      <c r="E71" s="82">
        <f t="shared" si="3"/>
        <v>0</v>
      </c>
      <c r="F71" s="83">
        <f>Invoice!G73</f>
        <v>0</v>
      </c>
      <c r="G71" s="84">
        <f t="shared" si="4"/>
        <v>0</v>
      </c>
    </row>
    <row r="72" spans="1:7" s="81" customFormat="1">
      <c r="A72" s="97">
        <f>Invoice!F74</f>
        <v>0</v>
      </c>
      <c r="B72" s="76">
        <f>Invoice!C74</f>
        <v>0</v>
      </c>
      <c r="C72" s="77">
        <f>Invoice!B74</f>
        <v>0</v>
      </c>
      <c r="D72" s="82">
        <f t="shared" si="2"/>
        <v>0</v>
      </c>
      <c r="E72" s="82">
        <f t="shared" si="3"/>
        <v>0</v>
      </c>
      <c r="F72" s="83">
        <f>Invoice!G74</f>
        <v>0</v>
      </c>
      <c r="G72" s="84">
        <f t="shared" si="4"/>
        <v>0</v>
      </c>
    </row>
    <row r="73" spans="1:7" s="81" customFormat="1">
      <c r="A73" s="97">
        <f>Invoice!F75</f>
        <v>0</v>
      </c>
      <c r="B73" s="76">
        <f>Invoice!C75</f>
        <v>0</v>
      </c>
      <c r="C73" s="77">
        <f>Invoice!B75</f>
        <v>0</v>
      </c>
      <c r="D73" s="82">
        <f t="shared" si="2"/>
        <v>0</v>
      </c>
      <c r="E73" s="82">
        <f t="shared" si="3"/>
        <v>0</v>
      </c>
      <c r="F73" s="83">
        <f>Invoice!G75</f>
        <v>0</v>
      </c>
      <c r="G73" s="84">
        <f t="shared" si="4"/>
        <v>0</v>
      </c>
    </row>
    <row r="74" spans="1:7" s="81" customFormat="1">
      <c r="A74" s="97">
        <f>Invoice!F76</f>
        <v>0</v>
      </c>
      <c r="B74" s="76">
        <f>Invoice!C76</f>
        <v>0</v>
      </c>
      <c r="C74" s="77">
        <f>Invoice!B76</f>
        <v>0</v>
      </c>
      <c r="D74" s="82">
        <f t="shared" si="2"/>
        <v>0</v>
      </c>
      <c r="E74" s="82">
        <f t="shared" si="3"/>
        <v>0</v>
      </c>
      <c r="F74" s="83">
        <f>Invoice!G76</f>
        <v>0</v>
      </c>
      <c r="G74" s="84">
        <f t="shared" si="4"/>
        <v>0</v>
      </c>
    </row>
    <row r="75" spans="1:7" s="81" customFormat="1">
      <c r="A75" s="97">
        <f>Invoice!F77</f>
        <v>0</v>
      </c>
      <c r="B75" s="76">
        <f>Invoice!C77</f>
        <v>0</v>
      </c>
      <c r="C75" s="77">
        <f>Invoice!B77</f>
        <v>0</v>
      </c>
      <c r="D75" s="82">
        <f t="shared" si="2"/>
        <v>0</v>
      </c>
      <c r="E75" s="82">
        <f t="shared" si="3"/>
        <v>0</v>
      </c>
      <c r="F75" s="83">
        <f>Invoice!G77</f>
        <v>0</v>
      </c>
      <c r="G75" s="84">
        <f t="shared" si="4"/>
        <v>0</v>
      </c>
    </row>
    <row r="76" spans="1:7" s="81" customFormat="1">
      <c r="A76" s="97">
        <f>Invoice!F78</f>
        <v>0</v>
      </c>
      <c r="B76" s="76">
        <f>Invoice!C78</f>
        <v>0</v>
      </c>
      <c r="C76" s="77">
        <f>Invoice!B78</f>
        <v>0</v>
      </c>
      <c r="D76" s="82">
        <f t="shared" si="2"/>
        <v>0</v>
      </c>
      <c r="E76" s="82">
        <f t="shared" si="3"/>
        <v>0</v>
      </c>
      <c r="F76" s="83">
        <f>Invoice!G78</f>
        <v>0</v>
      </c>
      <c r="G76" s="84">
        <f t="shared" si="4"/>
        <v>0</v>
      </c>
    </row>
    <row r="77" spans="1:7" s="81" customFormat="1">
      <c r="A77" s="97">
        <f>Invoice!F79</f>
        <v>0</v>
      </c>
      <c r="B77" s="76">
        <f>Invoice!C79</f>
        <v>0</v>
      </c>
      <c r="C77" s="77">
        <f>Invoice!B79</f>
        <v>0</v>
      </c>
      <c r="D77" s="82">
        <f t="shared" si="2"/>
        <v>0</v>
      </c>
      <c r="E77" s="82">
        <f t="shared" si="3"/>
        <v>0</v>
      </c>
      <c r="F77" s="83">
        <f>Invoice!G79</f>
        <v>0</v>
      </c>
      <c r="G77" s="84">
        <f t="shared" si="4"/>
        <v>0</v>
      </c>
    </row>
    <row r="78" spans="1:7" s="81" customFormat="1">
      <c r="A78" s="97">
        <f>Invoice!F80</f>
        <v>0</v>
      </c>
      <c r="B78" s="76">
        <f>Invoice!C80</f>
        <v>0</v>
      </c>
      <c r="C78" s="77">
        <f>Invoice!B80</f>
        <v>0</v>
      </c>
      <c r="D78" s="82">
        <f t="shared" si="2"/>
        <v>0</v>
      </c>
      <c r="E78" s="82">
        <f t="shared" si="3"/>
        <v>0</v>
      </c>
      <c r="F78" s="83">
        <f>Invoice!G80</f>
        <v>0</v>
      </c>
      <c r="G78" s="84">
        <f t="shared" si="4"/>
        <v>0</v>
      </c>
    </row>
    <row r="79" spans="1:7" s="81" customFormat="1">
      <c r="A79" s="97">
        <f>Invoice!F81</f>
        <v>0</v>
      </c>
      <c r="B79" s="76">
        <f>Invoice!C81</f>
        <v>0</v>
      </c>
      <c r="C79" s="77">
        <f>Invoice!B81</f>
        <v>0</v>
      </c>
      <c r="D79" s="82">
        <f t="shared" si="2"/>
        <v>0</v>
      </c>
      <c r="E79" s="82">
        <f t="shared" si="3"/>
        <v>0</v>
      </c>
      <c r="F79" s="83">
        <f>Invoice!G81</f>
        <v>0</v>
      </c>
      <c r="G79" s="84">
        <f t="shared" si="4"/>
        <v>0</v>
      </c>
    </row>
    <row r="80" spans="1:7" s="81" customFormat="1">
      <c r="A80" s="97">
        <f>Invoice!F82</f>
        <v>0</v>
      </c>
      <c r="B80" s="76">
        <f>Invoice!C82</f>
        <v>0</v>
      </c>
      <c r="C80" s="77">
        <f>Invoice!B82</f>
        <v>0</v>
      </c>
      <c r="D80" s="82">
        <f t="shared" si="2"/>
        <v>0</v>
      </c>
      <c r="E80" s="82">
        <f t="shared" si="3"/>
        <v>0</v>
      </c>
      <c r="F80" s="83">
        <f>Invoice!G82</f>
        <v>0</v>
      </c>
      <c r="G80" s="84">
        <f t="shared" si="4"/>
        <v>0</v>
      </c>
    </row>
    <row r="81" spans="1:7" s="81" customFormat="1">
      <c r="A81" s="97">
        <f>Invoice!F83</f>
        <v>0</v>
      </c>
      <c r="B81" s="76">
        <f>Invoice!C83</f>
        <v>0</v>
      </c>
      <c r="C81" s="77">
        <f>Invoice!B83</f>
        <v>0</v>
      </c>
      <c r="D81" s="82">
        <f t="shared" si="2"/>
        <v>0</v>
      </c>
      <c r="E81" s="82">
        <f t="shared" si="3"/>
        <v>0</v>
      </c>
      <c r="F81" s="83">
        <f>Invoice!G83</f>
        <v>0</v>
      </c>
      <c r="G81" s="84">
        <f t="shared" si="4"/>
        <v>0</v>
      </c>
    </row>
    <row r="82" spans="1:7" s="81" customFormat="1">
      <c r="A82" s="97">
        <f>Invoice!F84</f>
        <v>0</v>
      </c>
      <c r="B82" s="76">
        <f>Invoice!C84</f>
        <v>0</v>
      </c>
      <c r="C82" s="77">
        <f>Invoice!B84</f>
        <v>0</v>
      </c>
      <c r="D82" s="82">
        <f t="shared" si="2"/>
        <v>0</v>
      </c>
      <c r="E82" s="82">
        <f t="shared" si="3"/>
        <v>0</v>
      </c>
      <c r="F82" s="83">
        <f>Invoice!G84</f>
        <v>0</v>
      </c>
      <c r="G82" s="84">
        <f t="shared" si="4"/>
        <v>0</v>
      </c>
    </row>
    <row r="83" spans="1:7" s="81" customFormat="1">
      <c r="A83" s="97">
        <f>Invoice!F85</f>
        <v>0</v>
      </c>
      <c r="B83" s="76">
        <f>Invoice!C85</f>
        <v>0</v>
      </c>
      <c r="C83" s="77">
        <f>Invoice!B85</f>
        <v>0</v>
      </c>
      <c r="D83" s="82">
        <f t="shared" si="2"/>
        <v>0</v>
      </c>
      <c r="E83" s="82">
        <f t="shared" si="3"/>
        <v>0</v>
      </c>
      <c r="F83" s="83">
        <f>Invoice!G85</f>
        <v>0</v>
      </c>
      <c r="G83" s="84">
        <f t="shared" si="4"/>
        <v>0</v>
      </c>
    </row>
    <row r="84" spans="1:7" s="81" customFormat="1">
      <c r="A84" s="97">
        <f>Invoice!F86</f>
        <v>0</v>
      </c>
      <c r="B84" s="76">
        <f>Invoice!C86</f>
        <v>0</v>
      </c>
      <c r="C84" s="77">
        <f>Invoice!B86</f>
        <v>0</v>
      </c>
      <c r="D84" s="82">
        <f t="shared" si="2"/>
        <v>0</v>
      </c>
      <c r="E84" s="82">
        <f t="shared" si="3"/>
        <v>0</v>
      </c>
      <c r="F84" s="83">
        <f>Invoice!G86</f>
        <v>0</v>
      </c>
      <c r="G84" s="84">
        <f t="shared" si="4"/>
        <v>0</v>
      </c>
    </row>
    <row r="85" spans="1:7" s="81" customFormat="1">
      <c r="A85" s="97">
        <f>Invoice!F87</f>
        <v>0</v>
      </c>
      <c r="B85" s="76">
        <f>Invoice!C87</f>
        <v>0</v>
      </c>
      <c r="C85" s="77">
        <f>Invoice!B87</f>
        <v>0</v>
      </c>
      <c r="D85" s="82">
        <f t="shared" si="2"/>
        <v>0</v>
      </c>
      <c r="E85" s="82">
        <f t="shared" si="3"/>
        <v>0</v>
      </c>
      <c r="F85" s="83">
        <f>Invoice!G87</f>
        <v>0</v>
      </c>
      <c r="G85" s="84">
        <f t="shared" si="4"/>
        <v>0</v>
      </c>
    </row>
    <row r="86" spans="1:7" s="81" customFormat="1">
      <c r="A86" s="97">
        <f>Invoice!F88</f>
        <v>0</v>
      </c>
      <c r="B86" s="76">
        <f>Invoice!C88</f>
        <v>0</v>
      </c>
      <c r="C86" s="77">
        <f>Invoice!B88</f>
        <v>0</v>
      </c>
      <c r="D86" s="82">
        <f t="shared" si="2"/>
        <v>0</v>
      </c>
      <c r="E86" s="82">
        <f t="shared" si="3"/>
        <v>0</v>
      </c>
      <c r="F86" s="83">
        <f>Invoice!G88</f>
        <v>0</v>
      </c>
      <c r="G86" s="84">
        <f t="shared" si="4"/>
        <v>0</v>
      </c>
    </row>
    <row r="87" spans="1:7" s="81" customFormat="1">
      <c r="A87" s="97">
        <f>Invoice!F89</f>
        <v>0</v>
      </c>
      <c r="B87" s="76">
        <f>Invoice!C89</f>
        <v>0</v>
      </c>
      <c r="C87" s="77">
        <f>Invoice!B89</f>
        <v>0</v>
      </c>
      <c r="D87" s="82">
        <f t="shared" si="2"/>
        <v>0</v>
      </c>
      <c r="E87" s="82">
        <f t="shared" si="3"/>
        <v>0</v>
      </c>
      <c r="F87" s="83">
        <f>Invoice!G89</f>
        <v>0</v>
      </c>
      <c r="G87" s="84">
        <f t="shared" si="4"/>
        <v>0</v>
      </c>
    </row>
    <row r="88" spans="1:7" s="81" customFormat="1">
      <c r="A88" s="97">
        <f>Invoice!F90</f>
        <v>0</v>
      </c>
      <c r="B88" s="76">
        <f>Invoice!C90</f>
        <v>0</v>
      </c>
      <c r="C88" s="77">
        <f>Invoice!B90</f>
        <v>0</v>
      </c>
      <c r="D88" s="82">
        <f t="shared" si="2"/>
        <v>0</v>
      </c>
      <c r="E88" s="82">
        <f t="shared" si="3"/>
        <v>0</v>
      </c>
      <c r="F88" s="83">
        <f>Invoice!G90</f>
        <v>0</v>
      </c>
      <c r="G88" s="84">
        <f t="shared" si="4"/>
        <v>0</v>
      </c>
    </row>
    <row r="89" spans="1:7" s="81" customFormat="1">
      <c r="A89" s="97">
        <f>Invoice!F91</f>
        <v>0</v>
      </c>
      <c r="B89" s="76">
        <f>Invoice!C91</f>
        <v>0</v>
      </c>
      <c r="C89" s="77">
        <f>Invoice!B91</f>
        <v>0</v>
      </c>
      <c r="D89" s="82">
        <f t="shared" si="2"/>
        <v>0</v>
      </c>
      <c r="E89" s="82">
        <f t="shared" si="3"/>
        <v>0</v>
      </c>
      <c r="F89" s="83">
        <f>Invoice!G91</f>
        <v>0</v>
      </c>
      <c r="G89" s="84">
        <f t="shared" si="4"/>
        <v>0</v>
      </c>
    </row>
    <row r="90" spans="1:7" s="81" customFormat="1">
      <c r="A90" s="97">
        <f>Invoice!F92</f>
        <v>0</v>
      </c>
      <c r="B90" s="76">
        <f>Invoice!C92</f>
        <v>0</v>
      </c>
      <c r="C90" s="77">
        <f>Invoice!B92</f>
        <v>0</v>
      </c>
      <c r="D90" s="82">
        <f t="shared" si="2"/>
        <v>0</v>
      </c>
      <c r="E90" s="82">
        <f t="shared" si="3"/>
        <v>0</v>
      </c>
      <c r="F90" s="83">
        <f>Invoice!G92</f>
        <v>0</v>
      </c>
      <c r="G90" s="84">
        <f t="shared" si="4"/>
        <v>0</v>
      </c>
    </row>
    <row r="91" spans="1:7" s="81" customFormat="1">
      <c r="A91" s="97">
        <f>Invoice!F93</f>
        <v>0</v>
      </c>
      <c r="B91" s="76">
        <f>Invoice!C93</f>
        <v>0</v>
      </c>
      <c r="C91" s="77">
        <f>Invoice!B93</f>
        <v>0</v>
      </c>
      <c r="D91" s="82">
        <f t="shared" si="2"/>
        <v>0</v>
      </c>
      <c r="E91" s="82">
        <f t="shared" si="3"/>
        <v>0</v>
      </c>
      <c r="F91" s="83">
        <f>Invoice!G93</f>
        <v>0</v>
      </c>
      <c r="G91" s="84">
        <f t="shared" si="4"/>
        <v>0</v>
      </c>
    </row>
    <row r="92" spans="1:7" s="81" customFormat="1">
      <c r="A92" s="97">
        <f>Invoice!F94</f>
        <v>0</v>
      </c>
      <c r="B92" s="76">
        <f>Invoice!C94</f>
        <v>0</v>
      </c>
      <c r="C92" s="77">
        <f>Invoice!B94</f>
        <v>0</v>
      </c>
      <c r="D92" s="82">
        <f t="shared" si="2"/>
        <v>0</v>
      </c>
      <c r="E92" s="82">
        <f t="shared" si="3"/>
        <v>0</v>
      </c>
      <c r="F92" s="83">
        <f>Invoice!G94</f>
        <v>0</v>
      </c>
      <c r="G92" s="84">
        <f t="shared" si="4"/>
        <v>0</v>
      </c>
    </row>
    <row r="93" spans="1:7" s="81" customFormat="1">
      <c r="A93" s="97">
        <f>Invoice!F95</f>
        <v>0</v>
      </c>
      <c r="B93" s="76">
        <f>Invoice!C95</f>
        <v>0</v>
      </c>
      <c r="C93" s="77">
        <f>Invoice!B95</f>
        <v>0</v>
      </c>
      <c r="D93" s="82">
        <f t="shared" si="2"/>
        <v>0</v>
      </c>
      <c r="E93" s="82">
        <f t="shared" si="3"/>
        <v>0</v>
      </c>
      <c r="F93" s="83">
        <f>Invoice!G95</f>
        <v>0</v>
      </c>
      <c r="G93" s="84">
        <f t="shared" si="4"/>
        <v>0</v>
      </c>
    </row>
    <row r="94" spans="1:7" s="81" customFormat="1">
      <c r="A94" s="97">
        <f>Invoice!F96</f>
        <v>0</v>
      </c>
      <c r="B94" s="76">
        <f>Invoice!C96</f>
        <v>0</v>
      </c>
      <c r="C94" s="77">
        <f>Invoice!B96</f>
        <v>0</v>
      </c>
      <c r="D94" s="82">
        <f t="shared" si="2"/>
        <v>0</v>
      </c>
      <c r="E94" s="82">
        <f t="shared" si="3"/>
        <v>0</v>
      </c>
      <c r="F94" s="83">
        <f>Invoice!G96</f>
        <v>0</v>
      </c>
      <c r="G94" s="84">
        <f t="shared" si="4"/>
        <v>0</v>
      </c>
    </row>
    <row r="95" spans="1:7" s="81" customFormat="1">
      <c r="A95" s="97">
        <f>Invoice!F97</f>
        <v>0</v>
      </c>
      <c r="B95" s="76">
        <f>Invoice!C97</f>
        <v>0</v>
      </c>
      <c r="C95" s="77">
        <f>Invoice!B97</f>
        <v>0</v>
      </c>
      <c r="D95" s="82">
        <f t="shared" si="2"/>
        <v>0</v>
      </c>
      <c r="E95" s="82">
        <f t="shared" si="3"/>
        <v>0</v>
      </c>
      <c r="F95" s="83">
        <f>Invoice!G97</f>
        <v>0</v>
      </c>
      <c r="G95" s="84">
        <f t="shared" si="4"/>
        <v>0</v>
      </c>
    </row>
    <row r="96" spans="1:7" s="81" customFormat="1">
      <c r="A96" s="97">
        <f>Invoice!F98</f>
        <v>0</v>
      </c>
      <c r="B96" s="76">
        <f>Invoice!C98</f>
        <v>0</v>
      </c>
      <c r="C96" s="77">
        <f>Invoice!B98</f>
        <v>0</v>
      </c>
      <c r="D96" s="82">
        <f t="shared" si="2"/>
        <v>0</v>
      </c>
      <c r="E96" s="82">
        <f t="shared" si="3"/>
        <v>0</v>
      </c>
      <c r="F96" s="83">
        <f>Invoice!G98</f>
        <v>0</v>
      </c>
      <c r="G96" s="84">
        <f t="shared" si="4"/>
        <v>0</v>
      </c>
    </row>
    <row r="97" spans="1:7" s="81" customFormat="1">
      <c r="A97" s="97">
        <f>Invoice!F99</f>
        <v>0</v>
      </c>
      <c r="B97" s="76">
        <f>Invoice!C99</f>
        <v>0</v>
      </c>
      <c r="C97" s="77">
        <f>Invoice!B99</f>
        <v>0</v>
      </c>
      <c r="D97" s="82">
        <f t="shared" si="2"/>
        <v>0</v>
      </c>
      <c r="E97" s="82">
        <f t="shared" si="3"/>
        <v>0</v>
      </c>
      <c r="F97" s="83">
        <f>Invoice!G99</f>
        <v>0</v>
      </c>
      <c r="G97" s="84">
        <f t="shared" si="4"/>
        <v>0</v>
      </c>
    </row>
    <row r="98" spans="1:7" s="81" customFormat="1">
      <c r="A98" s="97">
        <f>Invoice!F100</f>
        <v>0</v>
      </c>
      <c r="B98" s="76">
        <f>Invoice!C100</f>
        <v>0</v>
      </c>
      <c r="C98" s="77">
        <f>Invoice!B100</f>
        <v>0</v>
      </c>
      <c r="D98" s="82">
        <f t="shared" si="2"/>
        <v>0</v>
      </c>
      <c r="E98" s="82">
        <f t="shared" si="3"/>
        <v>0</v>
      </c>
      <c r="F98" s="83">
        <f>Invoice!G100</f>
        <v>0</v>
      </c>
      <c r="G98" s="84">
        <f t="shared" si="4"/>
        <v>0</v>
      </c>
    </row>
    <row r="99" spans="1:7" s="81" customFormat="1">
      <c r="A99" s="97">
        <f>Invoice!F101</f>
        <v>0</v>
      </c>
      <c r="B99" s="76">
        <f>Invoice!C101</f>
        <v>0</v>
      </c>
      <c r="C99" s="77">
        <f>Invoice!B101</f>
        <v>0</v>
      </c>
      <c r="D99" s="82">
        <f t="shared" si="2"/>
        <v>0</v>
      </c>
      <c r="E99" s="82">
        <f t="shared" si="3"/>
        <v>0</v>
      </c>
      <c r="F99" s="83">
        <f>Invoice!G101</f>
        <v>0</v>
      </c>
      <c r="G99" s="84">
        <f t="shared" si="4"/>
        <v>0</v>
      </c>
    </row>
    <row r="100" spans="1:7" s="81" customFormat="1">
      <c r="A100" s="97">
        <f>Invoice!F102</f>
        <v>0</v>
      </c>
      <c r="B100" s="76">
        <f>Invoice!C102</f>
        <v>0</v>
      </c>
      <c r="C100" s="77">
        <f>Invoice!B102</f>
        <v>0</v>
      </c>
      <c r="D100" s="82">
        <f t="shared" si="2"/>
        <v>0</v>
      </c>
      <c r="E100" s="82">
        <f t="shared" si="3"/>
        <v>0</v>
      </c>
      <c r="F100" s="83">
        <f>Invoice!G102</f>
        <v>0</v>
      </c>
      <c r="G100" s="84">
        <f t="shared" si="4"/>
        <v>0</v>
      </c>
    </row>
    <row r="101" spans="1:7" s="81" customFormat="1">
      <c r="A101" s="97">
        <f>Invoice!F103</f>
        <v>0</v>
      </c>
      <c r="B101" s="76">
        <f>Invoice!C103</f>
        <v>0</v>
      </c>
      <c r="C101" s="77">
        <f>Invoice!B103</f>
        <v>0</v>
      </c>
      <c r="D101" s="82">
        <f t="shared" si="2"/>
        <v>0</v>
      </c>
      <c r="E101" s="82">
        <f t="shared" si="3"/>
        <v>0</v>
      </c>
      <c r="F101" s="83">
        <f>Invoice!G103</f>
        <v>0</v>
      </c>
      <c r="G101" s="84">
        <f t="shared" si="4"/>
        <v>0</v>
      </c>
    </row>
    <row r="102" spans="1:7" s="81" customFormat="1">
      <c r="A102" s="97">
        <f>Invoice!F104</f>
        <v>0</v>
      </c>
      <c r="B102" s="76">
        <f>Invoice!C104</f>
        <v>0</v>
      </c>
      <c r="C102" s="77">
        <f>Invoice!B104</f>
        <v>0</v>
      </c>
      <c r="D102" s="82">
        <f t="shared" si="2"/>
        <v>0</v>
      </c>
      <c r="E102" s="82">
        <f t="shared" si="3"/>
        <v>0</v>
      </c>
      <c r="F102" s="83">
        <f>Invoice!G104</f>
        <v>0</v>
      </c>
      <c r="G102" s="84">
        <f t="shared" si="4"/>
        <v>0</v>
      </c>
    </row>
    <row r="103" spans="1:7" s="81" customFormat="1">
      <c r="A103" s="97">
        <f>Invoice!F105</f>
        <v>0</v>
      </c>
      <c r="B103" s="76">
        <f>Invoice!C105</f>
        <v>0</v>
      </c>
      <c r="C103" s="77">
        <f>Invoice!B105</f>
        <v>0</v>
      </c>
      <c r="D103" s="82">
        <f t="shared" si="2"/>
        <v>0</v>
      </c>
      <c r="E103" s="82">
        <f t="shared" si="3"/>
        <v>0</v>
      </c>
      <c r="F103" s="83">
        <f>Invoice!G105</f>
        <v>0</v>
      </c>
      <c r="G103" s="84">
        <f t="shared" si="4"/>
        <v>0</v>
      </c>
    </row>
    <row r="104" spans="1:7" s="81" customFormat="1">
      <c r="A104" s="97">
        <f>Invoice!F106</f>
        <v>0</v>
      </c>
      <c r="B104" s="76">
        <f>Invoice!C106</f>
        <v>0</v>
      </c>
      <c r="C104" s="77">
        <f>Invoice!B106</f>
        <v>0</v>
      </c>
      <c r="D104" s="82">
        <f t="shared" si="2"/>
        <v>0</v>
      </c>
      <c r="E104" s="82">
        <f t="shared" si="3"/>
        <v>0</v>
      </c>
      <c r="F104" s="83">
        <f>Invoice!G106</f>
        <v>0</v>
      </c>
      <c r="G104" s="84">
        <f t="shared" si="4"/>
        <v>0</v>
      </c>
    </row>
    <row r="105" spans="1:7" s="81" customFormat="1">
      <c r="A105" s="97">
        <f>Invoice!F107</f>
        <v>0</v>
      </c>
      <c r="B105" s="76">
        <f>Invoice!C107</f>
        <v>0</v>
      </c>
      <c r="C105" s="77">
        <f>Invoice!B107</f>
        <v>0</v>
      </c>
      <c r="D105" s="82">
        <f t="shared" si="2"/>
        <v>0</v>
      </c>
      <c r="E105" s="82">
        <f t="shared" si="3"/>
        <v>0</v>
      </c>
      <c r="F105" s="83">
        <f>Invoice!G107</f>
        <v>0</v>
      </c>
      <c r="G105" s="84">
        <f t="shared" si="4"/>
        <v>0</v>
      </c>
    </row>
    <row r="106" spans="1:7" s="81" customFormat="1">
      <c r="A106" s="97">
        <f>Invoice!F108</f>
        <v>0</v>
      </c>
      <c r="B106" s="76">
        <f>Invoice!C108</f>
        <v>0</v>
      </c>
      <c r="C106" s="77">
        <f>Invoice!B108</f>
        <v>0</v>
      </c>
      <c r="D106" s="82">
        <f t="shared" si="2"/>
        <v>0</v>
      </c>
      <c r="E106" s="82">
        <f t="shared" si="3"/>
        <v>0</v>
      </c>
      <c r="F106" s="83">
        <f>Invoice!G108</f>
        <v>0</v>
      </c>
      <c r="G106" s="84">
        <f t="shared" si="4"/>
        <v>0</v>
      </c>
    </row>
    <row r="107" spans="1:7" s="81" customFormat="1">
      <c r="A107" s="97">
        <f>Invoice!F109</f>
        <v>0</v>
      </c>
      <c r="B107" s="76">
        <f>Invoice!C109</f>
        <v>0</v>
      </c>
      <c r="C107" s="77">
        <f>Invoice!B109</f>
        <v>0</v>
      </c>
      <c r="D107" s="82">
        <f t="shared" si="2"/>
        <v>0</v>
      </c>
      <c r="E107" s="82">
        <f t="shared" si="3"/>
        <v>0</v>
      </c>
      <c r="F107" s="83">
        <f>Invoice!G109</f>
        <v>0</v>
      </c>
      <c r="G107" s="84">
        <f t="shared" si="4"/>
        <v>0</v>
      </c>
    </row>
    <row r="108" spans="1:7" s="81" customFormat="1">
      <c r="A108" s="97">
        <f>Invoice!F110</f>
        <v>0</v>
      </c>
      <c r="B108" s="76">
        <f>Invoice!C110</f>
        <v>0</v>
      </c>
      <c r="C108" s="77">
        <f>Invoice!B110</f>
        <v>0</v>
      </c>
      <c r="D108" s="82">
        <f t="shared" si="2"/>
        <v>0</v>
      </c>
      <c r="E108" s="82">
        <f t="shared" si="3"/>
        <v>0</v>
      </c>
      <c r="F108" s="83">
        <f>Invoice!G110</f>
        <v>0</v>
      </c>
      <c r="G108" s="84">
        <f t="shared" si="4"/>
        <v>0</v>
      </c>
    </row>
    <row r="109" spans="1:7" s="81" customFormat="1">
      <c r="A109" s="97">
        <f>Invoice!F111</f>
        <v>0</v>
      </c>
      <c r="B109" s="76">
        <f>Invoice!C111</f>
        <v>0</v>
      </c>
      <c r="C109" s="77">
        <f>Invoice!B111</f>
        <v>0</v>
      </c>
      <c r="D109" s="82">
        <f t="shared" si="2"/>
        <v>0</v>
      </c>
      <c r="E109" s="82">
        <f t="shared" si="3"/>
        <v>0</v>
      </c>
      <c r="F109" s="83">
        <f>Invoice!G111</f>
        <v>0</v>
      </c>
      <c r="G109" s="84">
        <f t="shared" si="4"/>
        <v>0</v>
      </c>
    </row>
    <row r="110" spans="1:7" s="81" customFormat="1">
      <c r="A110" s="97">
        <f>Invoice!F112</f>
        <v>0</v>
      </c>
      <c r="B110" s="76">
        <f>Invoice!C112</f>
        <v>0</v>
      </c>
      <c r="C110" s="77">
        <f>Invoice!B112</f>
        <v>0</v>
      </c>
      <c r="D110" s="82">
        <f t="shared" si="2"/>
        <v>0</v>
      </c>
      <c r="E110" s="82">
        <f t="shared" si="3"/>
        <v>0</v>
      </c>
      <c r="F110" s="83">
        <f>Invoice!G112</f>
        <v>0</v>
      </c>
      <c r="G110" s="84">
        <f t="shared" si="4"/>
        <v>0</v>
      </c>
    </row>
    <row r="111" spans="1:7" s="81" customFormat="1">
      <c r="A111" s="97">
        <f>Invoice!F113</f>
        <v>0</v>
      </c>
      <c r="B111" s="76">
        <f>Invoice!C113</f>
        <v>0</v>
      </c>
      <c r="C111" s="77">
        <f>Invoice!B113</f>
        <v>0</v>
      </c>
      <c r="D111" s="82">
        <f t="shared" si="2"/>
        <v>0</v>
      </c>
      <c r="E111" s="82">
        <f t="shared" si="3"/>
        <v>0</v>
      </c>
      <c r="F111" s="83">
        <f>Invoice!G113</f>
        <v>0</v>
      </c>
      <c r="G111" s="84">
        <f t="shared" si="4"/>
        <v>0</v>
      </c>
    </row>
    <row r="112" spans="1:7" s="81" customFormat="1">
      <c r="A112" s="97">
        <f>Invoice!F114</f>
        <v>0</v>
      </c>
      <c r="B112" s="76">
        <f>Invoice!C114</f>
        <v>0</v>
      </c>
      <c r="C112" s="77">
        <f>Invoice!B114</f>
        <v>0</v>
      </c>
      <c r="D112" s="82">
        <f t="shared" si="2"/>
        <v>0</v>
      </c>
      <c r="E112" s="82">
        <f t="shared" si="3"/>
        <v>0</v>
      </c>
      <c r="F112" s="83">
        <f>Invoice!G114</f>
        <v>0</v>
      </c>
      <c r="G112" s="84">
        <f t="shared" si="4"/>
        <v>0</v>
      </c>
    </row>
    <row r="113" spans="1:7" s="81" customFormat="1">
      <c r="A113" s="97">
        <f>Invoice!F115</f>
        <v>0</v>
      </c>
      <c r="B113" s="76">
        <f>Invoice!C115</f>
        <v>0</v>
      </c>
      <c r="C113" s="77">
        <f>Invoice!B115</f>
        <v>0</v>
      </c>
      <c r="D113" s="82">
        <f t="shared" si="2"/>
        <v>0</v>
      </c>
      <c r="E113" s="82">
        <f t="shared" si="3"/>
        <v>0</v>
      </c>
      <c r="F113" s="83">
        <f>Invoice!G115</f>
        <v>0</v>
      </c>
      <c r="G113" s="84">
        <f t="shared" si="4"/>
        <v>0</v>
      </c>
    </row>
    <row r="114" spans="1:7" s="81" customFormat="1">
      <c r="A114" s="97">
        <f>Invoice!F116</f>
        <v>0</v>
      </c>
      <c r="B114" s="76">
        <f>Invoice!C116</f>
        <v>0</v>
      </c>
      <c r="C114" s="77">
        <f>Invoice!B116</f>
        <v>0</v>
      </c>
      <c r="D114" s="82">
        <f t="shared" si="2"/>
        <v>0</v>
      </c>
      <c r="E114" s="82">
        <f t="shared" si="3"/>
        <v>0</v>
      </c>
      <c r="F114" s="83">
        <f>Invoice!G116</f>
        <v>0</v>
      </c>
      <c r="G114" s="84">
        <f t="shared" si="4"/>
        <v>0</v>
      </c>
    </row>
    <row r="115" spans="1:7" s="81" customFormat="1">
      <c r="A115" s="97">
        <f>Invoice!F117</f>
        <v>0</v>
      </c>
      <c r="B115" s="76">
        <f>Invoice!C117</f>
        <v>0</v>
      </c>
      <c r="C115" s="77">
        <f>Invoice!B117</f>
        <v>0</v>
      </c>
      <c r="D115" s="82">
        <f t="shared" si="2"/>
        <v>0</v>
      </c>
      <c r="E115" s="82">
        <f t="shared" si="3"/>
        <v>0</v>
      </c>
      <c r="F115" s="83">
        <f>Invoice!G117</f>
        <v>0</v>
      </c>
      <c r="G115" s="84">
        <f t="shared" si="4"/>
        <v>0</v>
      </c>
    </row>
    <row r="116" spans="1:7" s="81" customFormat="1">
      <c r="A116" s="97">
        <f>Invoice!F118</f>
        <v>0</v>
      </c>
      <c r="B116" s="76">
        <f>Invoice!C118</f>
        <v>0</v>
      </c>
      <c r="C116" s="77">
        <f>Invoice!B118</f>
        <v>0</v>
      </c>
      <c r="D116" s="82">
        <f t="shared" si="2"/>
        <v>0</v>
      </c>
      <c r="E116" s="82">
        <f t="shared" si="3"/>
        <v>0</v>
      </c>
      <c r="F116" s="83">
        <f>Invoice!G118</f>
        <v>0</v>
      </c>
      <c r="G116" s="84">
        <f t="shared" si="4"/>
        <v>0</v>
      </c>
    </row>
    <row r="117" spans="1:7" s="81" customFormat="1">
      <c r="A117" s="97">
        <f>Invoice!F119</f>
        <v>0</v>
      </c>
      <c r="B117" s="76">
        <f>Invoice!C119</f>
        <v>0</v>
      </c>
      <c r="C117" s="77">
        <f>Invoice!B119</f>
        <v>0</v>
      </c>
      <c r="D117" s="82">
        <f t="shared" si="2"/>
        <v>0</v>
      </c>
      <c r="E117" s="82">
        <f t="shared" si="3"/>
        <v>0</v>
      </c>
      <c r="F117" s="83">
        <f>Invoice!G119</f>
        <v>0</v>
      </c>
      <c r="G117" s="84">
        <f t="shared" si="4"/>
        <v>0</v>
      </c>
    </row>
    <row r="118" spans="1:7" s="81" customFormat="1">
      <c r="A118" s="97">
        <f>Invoice!F120</f>
        <v>0</v>
      </c>
      <c r="B118" s="76">
        <f>Invoice!C120</f>
        <v>0</v>
      </c>
      <c r="C118" s="77">
        <f>Invoice!B120</f>
        <v>0</v>
      </c>
      <c r="D118" s="82">
        <f t="shared" si="2"/>
        <v>0</v>
      </c>
      <c r="E118" s="82">
        <f t="shared" si="3"/>
        <v>0</v>
      </c>
      <c r="F118" s="83">
        <f>Invoice!G120</f>
        <v>0</v>
      </c>
      <c r="G118" s="84">
        <f t="shared" si="4"/>
        <v>0</v>
      </c>
    </row>
    <row r="119" spans="1:7" s="81" customFormat="1">
      <c r="A119" s="97">
        <f>Invoice!F121</f>
        <v>0</v>
      </c>
      <c r="B119" s="76">
        <f>Invoice!C121</f>
        <v>0</v>
      </c>
      <c r="C119" s="77">
        <f>Invoice!B121</f>
        <v>0</v>
      </c>
      <c r="D119" s="82">
        <f t="shared" si="2"/>
        <v>0</v>
      </c>
      <c r="E119" s="82">
        <f t="shared" si="3"/>
        <v>0</v>
      </c>
      <c r="F119" s="83">
        <f>Invoice!G121</f>
        <v>0</v>
      </c>
      <c r="G119" s="84">
        <f t="shared" si="4"/>
        <v>0</v>
      </c>
    </row>
    <row r="120" spans="1:7" s="81" customFormat="1">
      <c r="A120" s="97">
        <f>Invoice!F122</f>
        <v>0</v>
      </c>
      <c r="B120" s="76">
        <f>Invoice!C122</f>
        <v>0</v>
      </c>
      <c r="C120" s="77">
        <f>Invoice!B122</f>
        <v>0</v>
      </c>
      <c r="D120" s="82">
        <f t="shared" si="2"/>
        <v>0</v>
      </c>
      <c r="E120" s="82">
        <f t="shared" si="3"/>
        <v>0</v>
      </c>
      <c r="F120" s="83">
        <f>Invoice!G122</f>
        <v>0</v>
      </c>
      <c r="G120" s="84">
        <f t="shared" si="4"/>
        <v>0</v>
      </c>
    </row>
    <row r="121" spans="1:7" s="81" customFormat="1">
      <c r="A121" s="97">
        <f>Invoice!F123</f>
        <v>0</v>
      </c>
      <c r="B121" s="76">
        <f>Invoice!C123</f>
        <v>0</v>
      </c>
      <c r="C121" s="77">
        <f>Invoice!B123</f>
        <v>0</v>
      </c>
      <c r="D121" s="82">
        <f t="shared" si="2"/>
        <v>0</v>
      </c>
      <c r="E121" s="82">
        <f t="shared" si="3"/>
        <v>0</v>
      </c>
      <c r="F121" s="83">
        <f>Invoice!G123</f>
        <v>0</v>
      </c>
      <c r="G121" s="84">
        <f t="shared" si="4"/>
        <v>0</v>
      </c>
    </row>
    <row r="122" spans="1:7" s="81" customFormat="1">
      <c r="A122" s="97">
        <f>Invoice!F124</f>
        <v>0</v>
      </c>
      <c r="B122" s="76">
        <f>Invoice!C124</f>
        <v>0</v>
      </c>
      <c r="C122" s="77">
        <f>Invoice!B124</f>
        <v>0</v>
      </c>
      <c r="D122" s="82">
        <f t="shared" si="2"/>
        <v>0</v>
      </c>
      <c r="E122" s="82">
        <f t="shared" si="3"/>
        <v>0</v>
      </c>
      <c r="F122" s="83">
        <f>Invoice!G124</f>
        <v>0</v>
      </c>
      <c r="G122" s="84">
        <f t="shared" si="4"/>
        <v>0</v>
      </c>
    </row>
    <row r="123" spans="1:7" s="81" customFormat="1">
      <c r="A123" s="97">
        <f>Invoice!F125</f>
        <v>0</v>
      </c>
      <c r="B123" s="76">
        <f>Invoice!C125</f>
        <v>0</v>
      </c>
      <c r="C123" s="77">
        <f>Invoice!B125</f>
        <v>0</v>
      </c>
      <c r="D123" s="82">
        <f t="shared" si="2"/>
        <v>0</v>
      </c>
      <c r="E123" s="82">
        <f t="shared" si="3"/>
        <v>0</v>
      </c>
      <c r="F123" s="83">
        <f>Invoice!G125</f>
        <v>0</v>
      </c>
      <c r="G123" s="84">
        <f t="shared" si="4"/>
        <v>0</v>
      </c>
    </row>
    <row r="124" spans="1:7" s="81" customFormat="1">
      <c r="A124" s="97">
        <f>Invoice!F126</f>
        <v>0</v>
      </c>
      <c r="B124" s="76">
        <f>Invoice!C126</f>
        <v>0</v>
      </c>
      <c r="C124" s="77">
        <f>Invoice!B126</f>
        <v>0</v>
      </c>
      <c r="D124" s="82">
        <f t="shared" si="2"/>
        <v>0</v>
      </c>
      <c r="E124" s="82">
        <f t="shared" si="3"/>
        <v>0</v>
      </c>
      <c r="F124" s="83">
        <f>Invoice!G126</f>
        <v>0</v>
      </c>
      <c r="G124" s="84">
        <f t="shared" si="4"/>
        <v>0</v>
      </c>
    </row>
    <row r="125" spans="1:7" s="81" customFormat="1">
      <c r="A125" s="97">
        <f>Invoice!F127</f>
        <v>0</v>
      </c>
      <c r="B125" s="76">
        <f>Invoice!C127</f>
        <v>0</v>
      </c>
      <c r="C125" s="77">
        <f>Invoice!B127</f>
        <v>0</v>
      </c>
      <c r="D125" s="82">
        <f t="shared" si="2"/>
        <v>0</v>
      </c>
      <c r="E125" s="82">
        <f t="shared" si="3"/>
        <v>0</v>
      </c>
      <c r="F125" s="83">
        <f>Invoice!G127</f>
        <v>0</v>
      </c>
      <c r="G125" s="84">
        <f t="shared" si="4"/>
        <v>0</v>
      </c>
    </row>
    <row r="126" spans="1:7" s="81" customFormat="1">
      <c r="A126" s="97">
        <f>Invoice!F128</f>
        <v>0</v>
      </c>
      <c r="B126" s="76">
        <f>Invoice!C128</f>
        <v>0</v>
      </c>
      <c r="C126" s="77">
        <f>Invoice!B128</f>
        <v>0</v>
      </c>
      <c r="D126" s="82">
        <f t="shared" si="2"/>
        <v>0</v>
      </c>
      <c r="E126" s="82">
        <f t="shared" si="3"/>
        <v>0</v>
      </c>
      <c r="F126" s="83">
        <f>Invoice!G128</f>
        <v>0</v>
      </c>
      <c r="G126" s="84">
        <f t="shared" si="4"/>
        <v>0</v>
      </c>
    </row>
    <row r="127" spans="1:7" s="81" customFormat="1">
      <c r="A127" s="97">
        <f>Invoice!F129</f>
        <v>0</v>
      </c>
      <c r="B127" s="76">
        <f>Invoice!C129</f>
        <v>0</v>
      </c>
      <c r="C127" s="77">
        <f>Invoice!B129</f>
        <v>0</v>
      </c>
      <c r="D127" s="82">
        <f t="shared" si="2"/>
        <v>0</v>
      </c>
      <c r="E127" s="82">
        <f t="shared" si="3"/>
        <v>0</v>
      </c>
      <c r="F127" s="83">
        <f>Invoice!G129</f>
        <v>0</v>
      </c>
      <c r="G127" s="84">
        <f t="shared" si="4"/>
        <v>0</v>
      </c>
    </row>
    <row r="128" spans="1:7" s="81" customFormat="1">
      <c r="A128" s="97">
        <f>Invoice!F130</f>
        <v>0</v>
      </c>
      <c r="B128" s="76">
        <f>Invoice!C130</f>
        <v>0</v>
      </c>
      <c r="C128" s="77">
        <f>Invoice!B130</f>
        <v>0</v>
      </c>
      <c r="D128" s="82">
        <f t="shared" si="2"/>
        <v>0</v>
      </c>
      <c r="E128" s="82">
        <f t="shared" si="3"/>
        <v>0</v>
      </c>
      <c r="F128" s="83">
        <f>Invoice!G130</f>
        <v>0</v>
      </c>
      <c r="G128" s="84">
        <f t="shared" si="4"/>
        <v>0</v>
      </c>
    </row>
    <row r="129" spans="1:7" s="81" customFormat="1">
      <c r="A129" s="97">
        <f>Invoice!F131</f>
        <v>0</v>
      </c>
      <c r="B129" s="76">
        <f>Invoice!C131</f>
        <v>0</v>
      </c>
      <c r="C129" s="77">
        <f>Invoice!B131</f>
        <v>0</v>
      </c>
      <c r="D129" s="82">
        <f t="shared" ref="D129:D192" si="5">F129/$D$14</f>
        <v>0</v>
      </c>
      <c r="E129" s="82">
        <f t="shared" ref="E129:E192" si="6">G129/$D$14</f>
        <v>0</v>
      </c>
      <c r="F129" s="83">
        <f>Invoice!G131</f>
        <v>0</v>
      </c>
      <c r="G129" s="84">
        <f t="shared" ref="G129:G192" si="7">C129*F129</f>
        <v>0</v>
      </c>
    </row>
    <row r="130" spans="1:7" s="81" customFormat="1">
      <c r="A130" s="97">
        <f>Invoice!F132</f>
        <v>0</v>
      </c>
      <c r="B130" s="76">
        <f>Invoice!C132</f>
        <v>0</v>
      </c>
      <c r="C130" s="77">
        <f>Invoice!B132</f>
        <v>0</v>
      </c>
      <c r="D130" s="82">
        <f t="shared" si="5"/>
        <v>0</v>
      </c>
      <c r="E130" s="82">
        <f t="shared" si="6"/>
        <v>0</v>
      </c>
      <c r="F130" s="83">
        <f>Invoice!G132</f>
        <v>0</v>
      </c>
      <c r="G130" s="84">
        <f t="shared" si="7"/>
        <v>0</v>
      </c>
    </row>
    <row r="131" spans="1:7" s="81" customFormat="1">
      <c r="A131" s="97">
        <f>Invoice!F133</f>
        <v>0</v>
      </c>
      <c r="B131" s="76">
        <f>Invoice!C133</f>
        <v>0</v>
      </c>
      <c r="C131" s="77">
        <f>Invoice!B133</f>
        <v>0</v>
      </c>
      <c r="D131" s="82">
        <f t="shared" si="5"/>
        <v>0</v>
      </c>
      <c r="E131" s="82">
        <f t="shared" si="6"/>
        <v>0</v>
      </c>
      <c r="F131" s="83">
        <f>Invoice!G133</f>
        <v>0</v>
      </c>
      <c r="G131" s="84">
        <f t="shared" si="7"/>
        <v>0</v>
      </c>
    </row>
    <row r="132" spans="1:7" s="81" customFormat="1">
      <c r="A132" s="97">
        <f>Invoice!F134</f>
        <v>0</v>
      </c>
      <c r="B132" s="76">
        <f>Invoice!C134</f>
        <v>0</v>
      </c>
      <c r="C132" s="77">
        <f>Invoice!B134</f>
        <v>0</v>
      </c>
      <c r="D132" s="82">
        <f t="shared" si="5"/>
        <v>0</v>
      </c>
      <c r="E132" s="82">
        <f t="shared" si="6"/>
        <v>0</v>
      </c>
      <c r="F132" s="83">
        <f>Invoice!G134</f>
        <v>0</v>
      </c>
      <c r="G132" s="84">
        <f t="shared" si="7"/>
        <v>0</v>
      </c>
    </row>
    <row r="133" spans="1:7" s="81" customFormat="1">
      <c r="A133" s="97">
        <f>Invoice!F135</f>
        <v>0</v>
      </c>
      <c r="B133" s="76">
        <f>Invoice!C135</f>
        <v>0</v>
      </c>
      <c r="C133" s="77">
        <f>Invoice!B135</f>
        <v>0</v>
      </c>
      <c r="D133" s="82">
        <f t="shared" si="5"/>
        <v>0</v>
      </c>
      <c r="E133" s="82">
        <f t="shared" si="6"/>
        <v>0</v>
      </c>
      <c r="F133" s="83">
        <f>Invoice!G135</f>
        <v>0</v>
      </c>
      <c r="G133" s="84">
        <f t="shared" si="7"/>
        <v>0</v>
      </c>
    </row>
    <row r="134" spans="1:7" s="81" customFormat="1">
      <c r="A134" s="97">
        <f>Invoice!F136</f>
        <v>0</v>
      </c>
      <c r="B134" s="76">
        <f>Invoice!C136</f>
        <v>0</v>
      </c>
      <c r="C134" s="77">
        <f>Invoice!B136</f>
        <v>0</v>
      </c>
      <c r="D134" s="82">
        <f t="shared" si="5"/>
        <v>0</v>
      </c>
      <c r="E134" s="82">
        <f t="shared" si="6"/>
        <v>0</v>
      </c>
      <c r="F134" s="83">
        <f>Invoice!G136</f>
        <v>0</v>
      </c>
      <c r="G134" s="84">
        <f t="shared" si="7"/>
        <v>0</v>
      </c>
    </row>
    <row r="135" spans="1:7" s="81" customFormat="1">
      <c r="A135" s="97">
        <f>Invoice!F137</f>
        <v>0</v>
      </c>
      <c r="B135" s="76">
        <f>Invoice!C137</f>
        <v>0</v>
      </c>
      <c r="C135" s="77">
        <f>Invoice!B137</f>
        <v>0</v>
      </c>
      <c r="D135" s="82">
        <f t="shared" si="5"/>
        <v>0</v>
      </c>
      <c r="E135" s="82">
        <f t="shared" si="6"/>
        <v>0</v>
      </c>
      <c r="F135" s="83">
        <f>Invoice!G137</f>
        <v>0</v>
      </c>
      <c r="G135" s="84">
        <f t="shared" si="7"/>
        <v>0</v>
      </c>
    </row>
    <row r="136" spans="1:7" s="81" customFormat="1">
      <c r="A136" s="97">
        <f>Invoice!F138</f>
        <v>0</v>
      </c>
      <c r="B136" s="76">
        <f>Invoice!C138</f>
        <v>0</v>
      </c>
      <c r="C136" s="77">
        <f>Invoice!B138</f>
        <v>0</v>
      </c>
      <c r="D136" s="82">
        <f t="shared" si="5"/>
        <v>0</v>
      </c>
      <c r="E136" s="82">
        <f t="shared" si="6"/>
        <v>0</v>
      </c>
      <c r="F136" s="83">
        <f>Invoice!G138</f>
        <v>0</v>
      </c>
      <c r="G136" s="84">
        <f t="shared" si="7"/>
        <v>0</v>
      </c>
    </row>
    <row r="137" spans="1:7" s="81" customFormat="1">
      <c r="A137" s="97">
        <f>Invoice!F139</f>
        <v>0</v>
      </c>
      <c r="B137" s="76">
        <f>Invoice!C139</f>
        <v>0</v>
      </c>
      <c r="C137" s="77">
        <f>Invoice!B139</f>
        <v>0</v>
      </c>
      <c r="D137" s="82">
        <f t="shared" si="5"/>
        <v>0</v>
      </c>
      <c r="E137" s="82">
        <f t="shared" si="6"/>
        <v>0</v>
      </c>
      <c r="F137" s="83">
        <f>Invoice!G139</f>
        <v>0</v>
      </c>
      <c r="G137" s="84">
        <f t="shared" si="7"/>
        <v>0</v>
      </c>
    </row>
    <row r="138" spans="1:7" s="81" customFormat="1">
      <c r="A138" s="97">
        <f>Invoice!F140</f>
        <v>0</v>
      </c>
      <c r="B138" s="76">
        <f>Invoice!C140</f>
        <v>0</v>
      </c>
      <c r="C138" s="77">
        <f>Invoice!B140</f>
        <v>0</v>
      </c>
      <c r="D138" s="82">
        <f t="shared" si="5"/>
        <v>0</v>
      </c>
      <c r="E138" s="82">
        <f t="shared" si="6"/>
        <v>0</v>
      </c>
      <c r="F138" s="83">
        <f>Invoice!G140</f>
        <v>0</v>
      </c>
      <c r="G138" s="84">
        <f t="shared" si="7"/>
        <v>0</v>
      </c>
    </row>
    <row r="139" spans="1:7" s="81" customFormat="1">
      <c r="A139" s="97">
        <f>Invoice!F141</f>
        <v>0</v>
      </c>
      <c r="B139" s="76">
        <f>Invoice!C141</f>
        <v>0</v>
      </c>
      <c r="C139" s="77">
        <f>Invoice!B141</f>
        <v>0</v>
      </c>
      <c r="D139" s="82">
        <f t="shared" si="5"/>
        <v>0</v>
      </c>
      <c r="E139" s="82">
        <f t="shared" si="6"/>
        <v>0</v>
      </c>
      <c r="F139" s="83">
        <f>Invoice!G141</f>
        <v>0</v>
      </c>
      <c r="G139" s="84">
        <f t="shared" si="7"/>
        <v>0</v>
      </c>
    </row>
    <row r="140" spans="1:7" s="81" customFormat="1">
      <c r="A140" s="97">
        <f>Invoice!F142</f>
        <v>0</v>
      </c>
      <c r="B140" s="76">
        <f>Invoice!C142</f>
        <v>0</v>
      </c>
      <c r="C140" s="77">
        <f>Invoice!B142</f>
        <v>0</v>
      </c>
      <c r="D140" s="82">
        <f t="shared" si="5"/>
        <v>0</v>
      </c>
      <c r="E140" s="82">
        <f t="shared" si="6"/>
        <v>0</v>
      </c>
      <c r="F140" s="83">
        <f>Invoice!G142</f>
        <v>0</v>
      </c>
      <c r="G140" s="84">
        <f t="shared" si="7"/>
        <v>0</v>
      </c>
    </row>
    <row r="141" spans="1:7" s="81" customFormat="1">
      <c r="A141" s="97">
        <f>Invoice!F143</f>
        <v>0</v>
      </c>
      <c r="B141" s="76">
        <f>Invoice!C143</f>
        <v>0</v>
      </c>
      <c r="C141" s="77">
        <f>Invoice!B143</f>
        <v>0</v>
      </c>
      <c r="D141" s="82">
        <f t="shared" si="5"/>
        <v>0</v>
      </c>
      <c r="E141" s="82">
        <f t="shared" si="6"/>
        <v>0</v>
      </c>
      <c r="F141" s="83">
        <f>Invoice!G143</f>
        <v>0</v>
      </c>
      <c r="G141" s="84">
        <f t="shared" si="7"/>
        <v>0</v>
      </c>
    </row>
    <row r="142" spans="1:7" s="81" customFormat="1">
      <c r="A142" s="97">
        <f>Invoice!F144</f>
        <v>0</v>
      </c>
      <c r="B142" s="76">
        <f>Invoice!C144</f>
        <v>0</v>
      </c>
      <c r="C142" s="77">
        <f>Invoice!B144</f>
        <v>0</v>
      </c>
      <c r="D142" s="82">
        <f t="shared" si="5"/>
        <v>0</v>
      </c>
      <c r="E142" s="82">
        <f t="shared" si="6"/>
        <v>0</v>
      </c>
      <c r="F142" s="83">
        <f>Invoice!G144</f>
        <v>0</v>
      </c>
      <c r="G142" s="84">
        <f t="shared" si="7"/>
        <v>0</v>
      </c>
    </row>
    <row r="143" spans="1:7" s="81" customFormat="1">
      <c r="A143" s="97">
        <f>Invoice!F145</f>
        <v>0</v>
      </c>
      <c r="B143" s="76">
        <f>Invoice!C145</f>
        <v>0</v>
      </c>
      <c r="C143" s="77">
        <f>Invoice!B145</f>
        <v>0</v>
      </c>
      <c r="D143" s="82">
        <f t="shared" si="5"/>
        <v>0</v>
      </c>
      <c r="E143" s="82">
        <f t="shared" si="6"/>
        <v>0</v>
      </c>
      <c r="F143" s="83">
        <f>Invoice!G145</f>
        <v>0</v>
      </c>
      <c r="G143" s="84">
        <f t="shared" si="7"/>
        <v>0</v>
      </c>
    </row>
    <row r="144" spans="1:7" s="81" customFormat="1">
      <c r="A144" s="97">
        <f>Invoice!F146</f>
        <v>0</v>
      </c>
      <c r="B144" s="76">
        <f>Invoice!C146</f>
        <v>0</v>
      </c>
      <c r="C144" s="77">
        <f>Invoice!B146</f>
        <v>0</v>
      </c>
      <c r="D144" s="82">
        <f t="shared" si="5"/>
        <v>0</v>
      </c>
      <c r="E144" s="82">
        <f t="shared" si="6"/>
        <v>0</v>
      </c>
      <c r="F144" s="83">
        <f>Invoice!G146</f>
        <v>0</v>
      </c>
      <c r="G144" s="84">
        <f t="shared" si="7"/>
        <v>0</v>
      </c>
    </row>
    <row r="145" spans="1:7" s="81" customFormat="1">
      <c r="A145" s="97">
        <f>Invoice!F147</f>
        <v>0</v>
      </c>
      <c r="B145" s="76">
        <f>Invoice!C147</f>
        <v>0</v>
      </c>
      <c r="C145" s="77">
        <f>Invoice!B147</f>
        <v>0</v>
      </c>
      <c r="D145" s="82">
        <f t="shared" si="5"/>
        <v>0</v>
      </c>
      <c r="E145" s="82">
        <f t="shared" si="6"/>
        <v>0</v>
      </c>
      <c r="F145" s="83">
        <f>Invoice!G147</f>
        <v>0</v>
      </c>
      <c r="G145" s="84">
        <f t="shared" si="7"/>
        <v>0</v>
      </c>
    </row>
    <row r="146" spans="1:7" s="81" customFormat="1">
      <c r="A146" s="97">
        <f>Invoice!F148</f>
        <v>0</v>
      </c>
      <c r="B146" s="76">
        <f>Invoice!C148</f>
        <v>0</v>
      </c>
      <c r="C146" s="77">
        <f>Invoice!B148</f>
        <v>0</v>
      </c>
      <c r="D146" s="82">
        <f t="shared" si="5"/>
        <v>0</v>
      </c>
      <c r="E146" s="82">
        <f t="shared" si="6"/>
        <v>0</v>
      </c>
      <c r="F146" s="83">
        <f>Invoice!G148</f>
        <v>0</v>
      </c>
      <c r="G146" s="84">
        <f t="shared" si="7"/>
        <v>0</v>
      </c>
    </row>
    <row r="147" spans="1:7" s="81" customFormat="1">
      <c r="A147" s="97">
        <f>Invoice!F149</f>
        <v>0</v>
      </c>
      <c r="B147" s="76">
        <f>Invoice!C149</f>
        <v>0</v>
      </c>
      <c r="C147" s="77">
        <f>Invoice!B149</f>
        <v>0</v>
      </c>
      <c r="D147" s="82">
        <f t="shared" si="5"/>
        <v>0</v>
      </c>
      <c r="E147" s="82">
        <f t="shared" si="6"/>
        <v>0</v>
      </c>
      <c r="F147" s="83">
        <f>Invoice!G149</f>
        <v>0</v>
      </c>
      <c r="G147" s="84">
        <f t="shared" si="7"/>
        <v>0</v>
      </c>
    </row>
    <row r="148" spans="1:7" s="81" customFormat="1">
      <c r="A148" s="97">
        <f>Invoice!F150</f>
        <v>0</v>
      </c>
      <c r="B148" s="76">
        <f>Invoice!C150</f>
        <v>0</v>
      </c>
      <c r="C148" s="77">
        <f>Invoice!B150</f>
        <v>0</v>
      </c>
      <c r="D148" s="82">
        <f t="shared" si="5"/>
        <v>0</v>
      </c>
      <c r="E148" s="82">
        <f t="shared" si="6"/>
        <v>0</v>
      </c>
      <c r="F148" s="83">
        <f>Invoice!G150</f>
        <v>0</v>
      </c>
      <c r="G148" s="84">
        <f t="shared" si="7"/>
        <v>0</v>
      </c>
    </row>
    <row r="149" spans="1:7" s="81" customFormat="1">
      <c r="A149" s="97">
        <f>Invoice!F151</f>
        <v>0</v>
      </c>
      <c r="B149" s="76">
        <f>Invoice!C151</f>
        <v>0</v>
      </c>
      <c r="C149" s="77">
        <f>Invoice!B151</f>
        <v>0</v>
      </c>
      <c r="D149" s="82">
        <f t="shared" si="5"/>
        <v>0</v>
      </c>
      <c r="E149" s="82">
        <f t="shared" si="6"/>
        <v>0</v>
      </c>
      <c r="F149" s="83">
        <f>Invoice!G151</f>
        <v>0</v>
      </c>
      <c r="G149" s="84">
        <f t="shared" si="7"/>
        <v>0</v>
      </c>
    </row>
    <row r="150" spans="1:7" s="81" customFormat="1">
      <c r="A150" s="97">
        <f>Invoice!F152</f>
        <v>0</v>
      </c>
      <c r="B150" s="76">
        <f>Invoice!C152</f>
        <v>0</v>
      </c>
      <c r="C150" s="77">
        <f>Invoice!B152</f>
        <v>0</v>
      </c>
      <c r="D150" s="82">
        <f t="shared" si="5"/>
        <v>0</v>
      </c>
      <c r="E150" s="82">
        <f t="shared" si="6"/>
        <v>0</v>
      </c>
      <c r="F150" s="83">
        <f>Invoice!G152</f>
        <v>0</v>
      </c>
      <c r="G150" s="84">
        <f t="shared" si="7"/>
        <v>0</v>
      </c>
    </row>
    <row r="151" spans="1:7" s="81" customFormat="1">
      <c r="A151" s="97">
        <f>Invoice!F153</f>
        <v>0</v>
      </c>
      <c r="B151" s="76">
        <f>Invoice!C153</f>
        <v>0</v>
      </c>
      <c r="C151" s="77">
        <f>Invoice!B153</f>
        <v>0</v>
      </c>
      <c r="D151" s="82">
        <f t="shared" si="5"/>
        <v>0</v>
      </c>
      <c r="E151" s="82">
        <f t="shared" si="6"/>
        <v>0</v>
      </c>
      <c r="F151" s="83">
        <f>Invoice!G153</f>
        <v>0</v>
      </c>
      <c r="G151" s="84">
        <f t="shared" si="7"/>
        <v>0</v>
      </c>
    </row>
    <row r="152" spans="1:7" s="81" customFormat="1">
      <c r="A152" s="97">
        <f>Invoice!F154</f>
        <v>0</v>
      </c>
      <c r="B152" s="76">
        <f>Invoice!C154</f>
        <v>0</v>
      </c>
      <c r="C152" s="77">
        <f>Invoice!B154</f>
        <v>0</v>
      </c>
      <c r="D152" s="82">
        <f t="shared" si="5"/>
        <v>0</v>
      </c>
      <c r="E152" s="82">
        <f t="shared" si="6"/>
        <v>0</v>
      </c>
      <c r="F152" s="83">
        <f>Invoice!G154</f>
        <v>0</v>
      </c>
      <c r="G152" s="84">
        <f t="shared" si="7"/>
        <v>0</v>
      </c>
    </row>
    <row r="153" spans="1:7" s="81" customFormat="1">
      <c r="A153" s="97">
        <f>Invoice!F155</f>
        <v>0</v>
      </c>
      <c r="B153" s="76">
        <f>Invoice!C155</f>
        <v>0</v>
      </c>
      <c r="C153" s="77">
        <f>Invoice!B155</f>
        <v>0</v>
      </c>
      <c r="D153" s="82">
        <f t="shared" si="5"/>
        <v>0</v>
      </c>
      <c r="E153" s="82">
        <f t="shared" si="6"/>
        <v>0</v>
      </c>
      <c r="F153" s="83">
        <f>Invoice!G155</f>
        <v>0</v>
      </c>
      <c r="G153" s="84">
        <f t="shared" si="7"/>
        <v>0</v>
      </c>
    </row>
    <row r="154" spans="1:7" s="81" customFormat="1">
      <c r="A154" s="97">
        <f>Invoice!F156</f>
        <v>0</v>
      </c>
      <c r="B154" s="76">
        <f>Invoice!C156</f>
        <v>0</v>
      </c>
      <c r="C154" s="77">
        <f>Invoice!B156</f>
        <v>0</v>
      </c>
      <c r="D154" s="82">
        <f t="shared" si="5"/>
        <v>0</v>
      </c>
      <c r="E154" s="82">
        <f t="shared" si="6"/>
        <v>0</v>
      </c>
      <c r="F154" s="83">
        <f>Invoice!G156</f>
        <v>0</v>
      </c>
      <c r="G154" s="84">
        <f t="shared" si="7"/>
        <v>0</v>
      </c>
    </row>
    <row r="155" spans="1:7" s="81" customFormat="1">
      <c r="A155" s="97">
        <f>Invoice!F157</f>
        <v>0</v>
      </c>
      <c r="B155" s="76">
        <f>Invoice!C157</f>
        <v>0</v>
      </c>
      <c r="C155" s="77">
        <f>Invoice!B157</f>
        <v>0</v>
      </c>
      <c r="D155" s="82">
        <f t="shared" si="5"/>
        <v>0</v>
      </c>
      <c r="E155" s="82">
        <f t="shared" si="6"/>
        <v>0</v>
      </c>
      <c r="F155" s="83">
        <f>Invoice!G157</f>
        <v>0</v>
      </c>
      <c r="G155" s="84">
        <f t="shared" si="7"/>
        <v>0</v>
      </c>
    </row>
    <row r="156" spans="1:7" s="81" customFormat="1">
      <c r="A156" s="97">
        <f>Invoice!F158</f>
        <v>0</v>
      </c>
      <c r="B156" s="76">
        <f>Invoice!C158</f>
        <v>0</v>
      </c>
      <c r="C156" s="77">
        <f>Invoice!B158</f>
        <v>0</v>
      </c>
      <c r="D156" s="82">
        <f t="shared" si="5"/>
        <v>0</v>
      </c>
      <c r="E156" s="82">
        <f t="shared" si="6"/>
        <v>0</v>
      </c>
      <c r="F156" s="83">
        <f>Invoice!G158</f>
        <v>0</v>
      </c>
      <c r="G156" s="84">
        <f t="shared" si="7"/>
        <v>0</v>
      </c>
    </row>
    <row r="157" spans="1:7" s="81" customFormat="1">
      <c r="A157" s="97">
        <f>Invoice!F159</f>
        <v>0</v>
      </c>
      <c r="B157" s="76">
        <f>Invoice!C159</f>
        <v>0</v>
      </c>
      <c r="C157" s="77">
        <f>Invoice!B159</f>
        <v>0</v>
      </c>
      <c r="D157" s="82">
        <f t="shared" si="5"/>
        <v>0</v>
      </c>
      <c r="E157" s="82">
        <f t="shared" si="6"/>
        <v>0</v>
      </c>
      <c r="F157" s="83">
        <f>Invoice!G159</f>
        <v>0</v>
      </c>
      <c r="G157" s="84">
        <f t="shared" si="7"/>
        <v>0</v>
      </c>
    </row>
    <row r="158" spans="1:7" s="81" customFormat="1">
      <c r="A158" s="97">
        <f>Invoice!F160</f>
        <v>0</v>
      </c>
      <c r="B158" s="76">
        <f>Invoice!C160</f>
        <v>0</v>
      </c>
      <c r="C158" s="77">
        <f>Invoice!B160</f>
        <v>0</v>
      </c>
      <c r="D158" s="82">
        <f t="shared" si="5"/>
        <v>0</v>
      </c>
      <c r="E158" s="82">
        <f t="shared" si="6"/>
        <v>0</v>
      </c>
      <c r="F158" s="83">
        <f>Invoice!G160</f>
        <v>0</v>
      </c>
      <c r="G158" s="84">
        <f t="shared" si="7"/>
        <v>0</v>
      </c>
    </row>
    <row r="159" spans="1:7" s="81" customFormat="1">
      <c r="A159" s="97">
        <f>Invoice!F161</f>
        <v>0</v>
      </c>
      <c r="B159" s="76">
        <f>Invoice!C161</f>
        <v>0</v>
      </c>
      <c r="C159" s="77">
        <f>Invoice!B161</f>
        <v>0</v>
      </c>
      <c r="D159" s="82">
        <f t="shared" si="5"/>
        <v>0</v>
      </c>
      <c r="E159" s="82">
        <f t="shared" si="6"/>
        <v>0</v>
      </c>
      <c r="F159" s="83">
        <f>Invoice!G161</f>
        <v>0</v>
      </c>
      <c r="G159" s="84">
        <f t="shared" si="7"/>
        <v>0</v>
      </c>
    </row>
    <row r="160" spans="1:7" s="81" customFormat="1">
      <c r="A160" s="97">
        <f>Invoice!F162</f>
        <v>0</v>
      </c>
      <c r="B160" s="76">
        <f>Invoice!C162</f>
        <v>0</v>
      </c>
      <c r="C160" s="77">
        <f>Invoice!B162</f>
        <v>0</v>
      </c>
      <c r="D160" s="82">
        <f t="shared" si="5"/>
        <v>0</v>
      </c>
      <c r="E160" s="82">
        <f t="shared" si="6"/>
        <v>0</v>
      </c>
      <c r="F160" s="83">
        <f>Invoice!G162</f>
        <v>0</v>
      </c>
      <c r="G160" s="84">
        <f t="shared" si="7"/>
        <v>0</v>
      </c>
    </row>
    <row r="161" spans="1:7" s="81" customFormat="1">
      <c r="A161" s="97">
        <f>Invoice!F163</f>
        <v>0</v>
      </c>
      <c r="B161" s="76">
        <f>Invoice!C163</f>
        <v>0</v>
      </c>
      <c r="C161" s="77">
        <f>Invoice!B163</f>
        <v>0</v>
      </c>
      <c r="D161" s="82">
        <f t="shared" si="5"/>
        <v>0</v>
      </c>
      <c r="E161" s="82">
        <f t="shared" si="6"/>
        <v>0</v>
      </c>
      <c r="F161" s="83">
        <f>Invoice!G163</f>
        <v>0</v>
      </c>
      <c r="G161" s="84">
        <f t="shared" si="7"/>
        <v>0</v>
      </c>
    </row>
    <row r="162" spans="1:7" s="81" customFormat="1">
      <c r="A162" s="97">
        <f>Invoice!F164</f>
        <v>0</v>
      </c>
      <c r="B162" s="76">
        <f>Invoice!C164</f>
        <v>0</v>
      </c>
      <c r="C162" s="77">
        <f>Invoice!B164</f>
        <v>0</v>
      </c>
      <c r="D162" s="82">
        <f t="shared" si="5"/>
        <v>0</v>
      </c>
      <c r="E162" s="82">
        <f t="shared" si="6"/>
        <v>0</v>
      </c>
      <c r="F162" s="83">
        <f>Invoice!G164</f>
        <v>0</v>
      </c>
      <c r="G162" s="84">
        <f t="shared" si="7"/>
        <v>0</v>
      </c>
    </row>
    <row r="163" spans="1:7" s="81" customFormat="1">
      <c r="A163" s="97">
        <f>Invoice!F165</f>
        <v>0</v>
      </c>
      <c r="B163" s="76">
        <f>Invoice!C165</f>
        <v>0</v>
      </c>
      <c r="C163" s="77">
        <f>Invoice!B165</f>
        <v>0</v>
      </c>
      <c r="D163" s="82">
        <f t="shared" si="5"/>
        <v>0</v>
      </c>
      <c r="E163" s="82">
        <f t="shared" si="6"/>
        <v>0</v>
      </c>
      <c r="F163" s="83">
        <f>Invoice!G165</f>
        <v>0</v>
      </c>
      <c r="G163" s="84">
        <f t="shared" si="7"/>
        <v>0</v>
      </c>
    </row>
    <row r="164" spans="1:7" s="81" customFormat="1">
      <c r="A164" s="97">
        <f>Invoice!F166</f>
        <v>0</v>
      </c>
      <c r="B164" s="76">
        <f>Invoice!C166</f>
        <v>0</v>
      </c>
      <c r="C164" s="77">
        <f>Invoice!B166</f>
        <v>0</v>
      </c>
      <c r="D164" s="82">
        <f t="shared" si="5"/>
        <v>0</v>
      </c>
      <c r="E164" s="82">
        <f t="shared" si="6"/>
        <v>0</v>
      </c>
      <c r="F164" s="83">
        <f>Invoice!G166</f>
        <v>0</v>
      </c>
      <c r="G164" s="84">
        <f t="shared" si="7"/>
        <v>0</v>
      </c>
    </row>
    <row r="165" spans="1:7" s="81" customFormat="1">
      <c r="A165" s="97">
        <f>Invoice!F167</f>
        <v>0</v>
      </c>
      <c r="B165" s="76">
        <f>Invoice!C167</f>
        <v>0</v>
      </c>
      <c r="C165" s="77">
        <f>Invoice!B167</f>
        <v>0</v>
      </c>
      <c r="D165" s="82">
        <f t="shared" si="5"/>
        <v>0</v>
      </c>
      <c r="E165" s="82">
        <f t="shared" si="6"/>
        <v>0</v>
      </c>
      <c r="F165" s="83">
        <f>Invoice!G167</f>
        <v>0</v>
      </c>
      <c r="G165" s="84">
        <f t="shared" si="7"/>
        <v>0</v>
      </c>
    </row>
    <row r="166" spans="1:7" s="81" customFormat="1">
      <c r="A166" s="97">
        <f>Invoice!F168</f>
        <v>0</v>
      </c>
      <c r="B166" s="76">
        <f>Invoice!C168</f>
        <v>0</v>
      </c>
      <c r="C166" s="77">
        <f>Invoice!B168</f>
        <v>0</v>
      </c>
      <c r="D166" s="82">
        <f t="shared" si="5"/>
        <v>0</v>
      </c>
      <c r="E166" s="82">
        <f t="shared" si="6"/>
        <v>0</v>
      </c>
      <c r="F166" s="83">
        <f>Invoice!G168</f>
        <v>0</v>
      </c>
      <c r="G166" s="84">
        <f t="shared" si="7"/>
        <v>0</v>
      </c>
    </row>
    <row r="167" spans="1:7" s="81" customFormat="1">
      <c r="A167" s="97">
        <f>Invoice!F169</f>
        <v>0</v>
      </c>
      <c r="B167" s="76">
        <f>Invoice!C169</f>
        <v>0</v>
      </c>
      <c r="C167" s="77">
        <f>Invoice!B169</f>
        <v>0</v>
      </c>
      <c r="D167" s="82">
        <f t="shared" si="5"/>
        <v>0</v>
      </c>
      <c r="E167" s="82">
        <f t="shared" si="6"/>
        <v>0</v>
      </c>
      <c r="F167" s="83">
        <f>Invoice!G169</f>
        <v>0</v>
      </c>
      <c r="G167" s="84">
        <f t="shared" si="7"/>
        <v>0</v>
      </c>
    </row>
    <row r="168" spans="1:7" s="81" customFormat="1">
      <c r="A168" s="97">
        <f>Invoice!F170</f>
        <v>0</v>
      </c>
      <c r="B168" s="76">
        <f>Invoice!C170</f>
        <v>0</v>
      </c>
      <c r="C168" s="77">
        <f>Invoice!B170</f>
        <v>0</v>
      </c>
      <c r="D168" s="82">
        <f t="shared" si="5"/>
        <v>0</v>
      </c>
      <c r="E168" s="82">
        <f t="shared" si="6"/>
        <v>0</v>
      </c>
      <c r="F168" s="83">
        <f>Invoice!G170</f>
        <v>0</v>
      </c>
      <c r="G168" s="84">
        <f t="shared" si="7"/>
        <v>0</v>
      </c>
    </row>
    <row r="169" spans="1:7" s="81" customFormat="1">
      <c r="A169" s="97">
        <f>Invoice!F171</f>
        <v>0</v>
      </c>
      <c r="B169" s="76">
        <f>Invoice!C171</f>
        <v>0</v>
      </c>
      <c r="C169" s="77">
        <f>Invoice!B171</f>
        <v>0</v>
      </c>
      <c r="D169" s="82">
        <f t="shared" si="5"/>
        <v>0</v>
      </c>
      <c r="E169" s="82">
        <f t="shared" si="6"/>
        <v>0</v>
      </c>
      <c r="F169" s="83">
        <f>Invoice!G171</f>
        <v>0</v>
      </c>
      <c r="G169" s="84">
        <f t="shared" si="7"/>
        <v>0</v>
      </c>
    </row>
    <row r="170" spans="1:7" s="81" customFormat="1">
      <c r="A170" s="97">
        <f>Invoice!F172</f>
        <v>0</v>
      </c>
      <c r="B170" s="76">
        <f>Invoice!C172</f>
        <v>0</v>
      </c>
      <c r="C170" s="77">
        <f>Invoice!B172</f>
        <v>0</v>
      </c>
      <c r="D170" s="82">
        <f t="shared" si="5"/>
        <v>0</v>
      </c>
      <c r="E170" s="82">
        <f t="shared" si="6"/>
        <v>0</v>
      </c>
      <c r="F170" s="83">
        <f>Invoice!G172</f>
        <v>0</v>
      </c>
      <c r="G170" s="84">
        <f t="shared" si="7"/>
        <v>0</v>
      </c>
    </row>
    <row r="171" spans="1:7" s="81" customFormat="1">
      <c r="A171" s="97">
        <f>Invoice!F173</f>
        <v>0</v>
      </c>
      <c r="B171" s="76">
        <f>Invoice!C173</f>
        <v>0</v>
      </c>
      <c r="C171" s="77">
        <f>Invoice!B173</f>
        <v>0</v>
      </c>
      <c r="D171" s="82">
        <f t="shared" si="5"/>
        <v>0</v>
      </c>
      <c r="E171" s="82">
        <f t="shared" si="6"/>
        <v>0</v>
      </c>
      <c r="F171" s="83">
        <f>Invoice!G173</f>
        <v>0</v>
      </c>
      <c r="G171" s="84">
        <f t="shared" si="7"/>
        <v>0</v>
      </c>
    </row>
    <row r="172" spans="1:7" s="81" customFormat="1">
      <c r="A172" s="97">
        <f>Invoice!F174</f>
        <v>0</v>
      </c>
      <c r="B172" s="76">
        <f>Invoice!C174</f>
        <v>0</v>
      </c>
      <c r="C172" s="77">
        <f>Invoice!B174</f>
        <v>0</v>
      </c>
      <c r="D172" s="82">
        <f t="shared" si="5"/>
        <v>0</v>
      </c>
      <c r="E172" s="82">
        <f t="shared" si="6"/>
        <v>0</v>
      </c>
      <c r="F172" s="83">
        <f>Invoice!G174</f>
        <v>0</v>
      </c>
      <c r="G172" s="84">
        <f t="shared" si="7"/>
        <v>0</v>
      </c>
    </row>
    <row r="173" spans="1:7" s="81" customFormat="1">
      <c r="A173" s="97">
        <f>Invoice!F175</f>
        <v>0</v>
      </c>
      <c r="B173" s="76">
        <f>Invoice!C175</f>
        <v>0</v>
      </c>
      <c r="C173" s="77">
        <f>Invoice!B175</f>
        <v>0</v>
      </c>
      <c r="D173" s="82">
        <f t="shared" si="5"/>
        <v>0</v>
      </c>
      <c r="E173" s="82">
        <f t="shared" si="6"/>
        <v>0</v>
      </c>
      <c r="F173" s="83">
        <f>Invoice!G175</f>
        <v>0</v>
      </c>
      <c r="G173" s="84">
        <f t="shared" si="7"/>
        <v>0</v>
      </c>
    </row>
    <row r="174" spans="1:7" s="81" customFormat="1">
      <c r="A174" s="97">
        <f>Invoice!F176</f>
        <v>0</v>
      </c>
      <c r="B174" s="76">
        <f>Invoice!C176</f>
        <v>0</v>
      </c>
      <c r="C174" s="77">
        <f>Invoice!B176</f>
        <v>0</v>
      </c>
      <c r="D174" s="82">
        <f t="shared" si="5"/>
        <v>0</v>
      </c>
      <c r="E174" s="82">
        <f t="shared" si="6"/>
        <v>0</v>
      </c>
      <c r="F174" s="83">
        <f>Invoice!G176</f>
        <v>0</v>
      </c>
      <c r="G174" s="84">
        <f t="shared" si="7"/>
        <v>0</v>
      </c>
    </row>
    <row r="175" spans="1:7" s="81" customFormat="1">
      <c r="A175" s="97">
        <f>Invoice!F177</f>
        <v>0</v>
      </c>
      <c r="B175" s="76">
        <f>Invoice!C177</f>
        <v>0</v>
      </c>
      <c r="C175" s="77">
        <f>Invoice!B177</f>
        <v>0</v>
      </c>
      <c r="D175" s="82">
        <f t="shared" si="5"/>
        <v>0</v>
      </c>
      <c r="E175" s="82">
        <f t="shared" si="6"/>
        <v>0</v>
      </c>
      <c r="F175" s="83">
        <f>Invoice!G177</f>
        <v>0</v>
      </c>
      <c r="G175" s="84">
        <f t="shared" si="7"/>
        <v>0</v>
      </c>
    </row>
    <row r="176" spans="1:7" s="81" customFormat="1">
      <c r="A176" s="97">
        <f>Invoice!F178</f>
        <v>0</v>
      </c>
      <c r="B176" s="76">
        <f>Invoice!C178</f>
        <v>0</v>
      </c>
      <c r="C176" s="77">
        <f>Invoice!B178</f>
        <v>0</v>
      </c>
      <c r="D176" s="82">
        <f t="shared" si="5"/>
        <v>0</v>
      </c>
      <c r="E176" s="82">
        <f t="shared" si="6"/>
        <v>0</v>
      </c>
      <c r="F176" s="83">
        <f>Invoice!G178</f>
        <v>0</v>
      </c>
      <c r="G176" s="84">
        <f t="shared" si="7"/>
        <v>0</v>
      </c>
    </row>
    <row r="177" spans="1:7" s="81" customFormat="1">
      <c r="A177" s="97">
        <f>Invoice!F179</f>
        <v>0</v>
      </c>
      <c r="B177" s="76">
        <f>Invoice!C179</f>
        <v>0</v>
      </c>
      <c r="C177" s="77">
        <f>Invoice!B179</f>
        <v>0</v>
      </c>
      <c r="D177" s="82">
        <f t="shared" si="5"/>
        <v>0</v>
      </c>
      <c r="E177" s="82">
        <f t="shared" si="6"/>
        <v>0</v>
      </c>
      <c r="F177" s="83">
        <f>Invoice!G179</f>
        <v>0</v>
      </c>
      <c r="G177" s="84">
        <f t="shared" si="7"/>
        <v>0</v>
      </c>
    </row>
    <row r="178" spans="1:7" s="81" customFormat="1">
      <c r="A178" s="97">
        <f>Invoice!F180</f>
        <v>0</v>
      </c>
      <c r="B178" s="76">
        <f>Invoice!C180</f>
        <v>0</v>
      </c>
      <c r="C178" s="77">
        <f>Invoice!B180</f>
        <v>0</v>
      </c>
      <c r="D178" s="82">
        <f t="shared" si="5"/>
        <v>0</v>
      </c>
      <c r="E178" s="82">
        <f t="shared" si="6"/>
        <v>0</v>
      </c>
      <c r="F178" s="83">
        <f>Invoice!G180</f>
        <v>0</v>
      </c>
      <c r="G178" s="84">
        <f t="shared" si="7"/>
        <v>0</v>
      </c>
    </row>
    <row r="179" spans="1:7" s="81" customFormat="1">
      <c r="A179" s="97">
        <f>Invoice!F181</f>
        <v>0</v>
      </c>
      <c r="B179" s="76">
        <f>Invoice!C181</f>
        <v>0</v>
      </c>
      <c r="C179" s="77">
        <f>Invoice!B181</f>
        <v>0</v>
      </c>
      <c r="D179" s="82">
        <f t="shared" si="5"/>
        <v>0</v>
      </c>
      <c r="E179" s="82">
        <f t="shared" si="6"/>
        <v>0</v>
      </c>
      <c r="F179" s="83">
        <f>Invoice!G181</f>
        <v>0</v>
      </c>
      <c r="G179" s="84">
        <f t="shared" si="7"/>
        <v>0</v>
      </c>
    </row>
    <row r="180" spans="1:7" s="81" customFormat="1">
      <c r="A180" s="97">
        <f>Invoice!F182</f>
        <v>0</v>
      </c>
      <c r="B180" s="76">
        <f>Invoice!C182</f>
        <v>0</v>
      </c>
      <c r="C180" s="77">
        <f>Invoice!B182</f>
        <v>0</v>
      </c>
      <c r="D180" s="82">
        <f t="shared" si="5"/>
        <v>0</v>
      </c>
      <c r="E180" s="82">
        <f t="shared" si="6"/>
        <v>0</v>
      </c>
      <c r="F180" s="83">
        <f>Invoice!G182</f>
        <v>0</v>
      </c>
      <c r="G180" s="84">
        <f t="shared" si="7"/>
        <v>0</v>
      </c>
    </row>
    <row r="181" spans="1:7" s="81" customFormat="1">
      <c r="A181" s="97">
        <f>Invoice!F183</f>
        <v>0</v>
      </c>
      <c r="B181" s="76">
        <f>Invoice!C183</f>
        <v>0</v>
      </c>
      <c r="C181" s="77">
        <f>Invoice!B183</f>
        <v>0</v>
      </c>
      <c r="D181" s="82">
        <f t="shared" si="5"/>
        <v>0</v>
      </c>
      <c r="E181" s="82">
        <f t="shared" si="6"/>
        <v>0</v>
      </c>
      <c r="F181" s="83">
        <f>Invoice!G183</f>
        <v>0</v>
      </c>
      <c r="G181" s="84">
        <f t="shared" si="7"/>
        <v>0</v>
      </c>
    </row>
    <row r="182" spans="1:7" s="81" customFormat="1">
      <c r="A182" s="97">
        <f>Invoice!F184</f>
        <v>0</v>
      </c>
      <c r="B182" s="76">
        <f>Invoice!C184</f>
        <v>0</v>
      </c>
      <c r="C182" s="77">
        <f>Invoice!B184</f>
        <v>0</v>
      </c>
      <c r="D182" s="82">
        <f t="shared" si="5"/>
        <v>0</v>
      </c>
      <c r="E182" s="82">
        <f t="shared" si="6"/>
        <v>0</v>
      </c>
      <c r="F182" s="83">
        <f>Invoice!G184</f>
        <v>0</v>
      </c>
      <c r="G182" s="84">
        <f t="shared" si="7"/>
        <v>0</v>
      </c>
    </row>
    <row r="183" spans="1:7" s="81" customFormat="1">
      <c r="A183" s="97">
        <f>Invoice!F185</f>
        <v>0</v>
      </c>
      <c r="B183" s="76">
        <f>Invoice!C185</f>
        <v>0</v>
      </c>
      <c r="C183" s="77">
        <f>Invoice!B185</f>
        <v>0</v>
      </c>
      <c r="D183" s="82">
        <f t="shared" si="5"/>
        <v>0</v>
      </c>
      <c r="E183" s="82">
        <f t="shared" si="6"/>
        <v>0</v>
      </c>
      <c r="F183" s="83">
        <f>Invoice!G185</f>
        <v>0</v>
      </c>
      <c r="G183" s="84">
        <f t="shared" si="7"/>
        <v>0</v>
      </c>
    </row>
    <row r="184" spans="1:7" s="81" customFormat="1">
      <c r="A184" s="97">
        <f>Invoice!F186</f>
        <v>0</v>
      </c>
      <c r="B184" s="76">
        <f>Invoice!C186</f>
        <v>0</v>
      </c>
      <c r="C184" s="77">
        <f>Invoice!B186</f>
        <v>0</v>
      </c>
      <c r="D184" s="82">
        <f t="shared" si="5"/>
        <v>0</v>
      </c>
      <c r="E184" s="82">
        <f t="shared" si="6"/>
        <v>0</v>
      </c>
      <c r="F184" s="83">
        <f>Invoice!G186</f>
        <v>0</v>
      </c>
      <c r="G184" s="84">
        <f t="shared" si="7"/>
        <v>0</v>
      </c>
    </row>
    <row r="185" spans="1:7" s="81" customFormat="1">
      <c r="A185" s="97">
        <f>Invoice!F187</f>
        <v>0</v>
      </c>
      <c r="B185" s="76">
        <f>Invoice!C187</f>
        <v>0</v>
      </c>
      <c r="C185" s="77">
        <f>Invoice!B187</f>
        <v>0</v>
      </c>
      <c r="D185" s="82">
        <f t="shared" si="5"/>
        <v>0</v>
      </c>
      <c r="E185" s="82">
        <f t="shared" si="6"/>
        <v>0</v>
      </c>
      <c r="F185" s="83">
        <f>Invoice!G187</f>
        <v>0</v>
      </c>
      <c r="G185" s="84">
        <f t="shared" si="7"/>
        <v>0</v>
      </c>
    </row>
    <row r="186" spans="1:7" s="81" customFormat="1">
      <c r="A186" s="97">
        <f>Invoice!F188</f>
        <v>0</v>
      </c>
      <c r="B186" s="76">
        <f>Invoice!C188</f>
        <v>0</v>
      </c>
      <c r="C186" s="77">
        <f>Invoice!B188</f>
        <v>0</v>
      </c>
      <c r="D186" s="82">
        <f t="shared" si="5"/>
        <v>0</v>
      </c>
      <c r="E186" s="82">
        <f t="shared" si="6"/>
        <v>0</v>
      </c>
      <c r="F186" s="83">
        <f>Invoice!G188</f>
        <v>0</v>
      </c>
      <c r="G186" s="84">
        <f t="shared" si="7"/>
        <v>0</v>
      </c>
    </row>
    <row r="187" spans="1:7" s="81" customFormat="1">
      <c r="A187" s="97">
        <f>Invoice!F189</f>
        <v>0</v>
      </c>
      <c r="B187" s="76">
        <f>Invoice!C189</f>
        <v>0</v>
      </c>
      <c r="C187" s="77">
        <f>Invoice!B189</f>
        <v>0</v>
      </c>
      <c r="D187" s="82">
        <f t="shared" si="5"/>
        <v>0</v>
      </c>
      <c r="E187" s="82">
        <f t="shared" si="6"/>
        <v>0</v>
      </c>
      <c r="F187" s="83">
        <f>Invoice!G189</f>
        <v>0</v>
      </c>
      <c r="G187" s="84">
        <f t="shared" si="7"/>
        <v>0</v>
      </c>
    </row>
    <row r="188" spans="1:7" s="81" customFormat="1">
      <c r="A188" s="97">
        <f>Invoice!F190</f>
        <v>0</v>
      </c>
      <c r="B188" s="76">
        <f>Invoice!C190</f>
        <v>0</v>
      </c>
      <c r="C188" s="77">
        <f>Invoice!B190</f>
        <v>0</v>
      </c>
      <c r="D188" s="82">
        <f t="shared" si="5"/>
        <v>0</v>
      </c>
      <c r="E188" s="82">
        <f t="shared" si="6"/>
        <v>0</v>
      </c>
      <c r="F188" s="83">
        <f>Invoice!G190</f>
        <v>0</v>
      </c>
      <c r="G188" s="84">
        <f t="shared" si="7"/>
        <v>0</v>
      </c>
    </row>
    <row r="189" spans="1:7" s="81" customFormat="1">
      <c r="A189" s="97">
        <f>Invoice!F191</f>
        <v>0</v>
      </c>
      <c r="B189" s="76">
        <f>Invoice!C191</f>
        <v>0</v>
      </c>
      <c r="C189" s="77">
        <f>Invoice!B191</f>
        <v>0</v>
      </c>
      <c r="D189" s="82">
        <f t="shared" si="5"/>
        <v>0</v>
      </c>
      <c r="E189" s="82">
        <f t="shared" si="6"/>
        <v>0</v>
      </c>
      <c r="F189" s="83">
        <f>Invoice!G191</f>
        <v>0</v>
      </c>
      <c r="G189" s="84">
        <f t="shared" si="7"/>
        <v>0</v>
      </c>
    </row>
    <row r="190" spans="1:7" s="81" customFormat="1">
      <c r="A190" s="97">
        <f>Invoice!F192</f>
        <v>0</v>
      </c>
      <c r="B190" s="76">
        <f>Invoice!C192</f>
        <v>0</v>
      </c>
      <c r="C190" s="77">
        <f>Invoice!B192</f>
        <v>0</v>
      </c>
      <c r="D190" s="82">
        <f t="shared" si="5"/>
        <v>0</v>
      </c>
      <c r="E190" s="82">
        <f t="shared" si="6"/>
        <v>0</v>
      </c>
      <c r="F190" s="83">
        <f>Invoice!G192</f>
        <v>0</v>
      </c>
      <c r="G190" s="84">
        <f t="shared" si="7"/>
        <v>0</v>
      </c>
    </row>
    <row r="191" spans="1:7" s="81" customFormat="1">
      <c r="A191" s="97">
        <f>Invoice!F193</f>
        <v>0</v>
      </c>
      <c r="B191" s="76">
        <f>Invoice!C193</f>
        <v>0</v>
      </c>
      <c r="C191" s="77">
        <f>Invoice!B193</f>
        <v>0</v>
      </c>
      <c r="D191" s="82">
        <f t="shared" si="5"/>
        <v>0</v>
      </c>
      <c r="E191" s="82">
        <f t="shared" si="6"/>
        <v>0</v>
      </c>
      <c r="F191" s="83">
        <f>Invoice!G193</f>
        <v>0</v>
      </c>
      <c r="G191" s="84">
        <f t="shared" si="7"/>
        <v>0</v>
      </c>
    </row>
    <row r="192" spans="1:7" s="81" customFormat="1">
      <c r="A192" s="97">
        <f>Invoice!F194</f>
        <v>0</v>
      </c>
      <c r="B192" s="76">
        <f>Invoice!C194</f>
        <v>0</v>
      </c>
      <c r="C192" s="77">
        <f>Invoice!B194</f>
        <v>0</v>
      </c>
      <c r="D192" s="82">
        <f t="shared" si="5"/>
        <v>0</v>
      </c>
      <c r="E192" s="82">
        <f t="shared" si="6"/>
        <v>0</v>
      </c>
      <c r="F192" s="83">
        <f>Invoice!G194</f>
        <v>0</v>
      </c>
      <c r="G192" s="84">
        <f t="shared" si="7"/>
        <v>0</v>
      </c>
    </row>
    <row r="193" spans="1:7" s="81" customFormat="1">
      <c r="A193" s="97">
        <f>Invoice!F195</f>
        <v>0</v>
      </c>
      <c r="B193" s="76">
        <f>Invoice!C195</f>
        <v>0</v>
      </c>
      <c r="C193" s="77">
        <f>Invoice!B195</f>
        <v>0</v>
      </c>
      <c r="D193" s="82">
        <f t="shared" ref="D193:D256" si="8">F193/$D$14</f>
        <v>0</v>
      </c>
      <c r="E193" s="82">
        <f t="shared" ref="E193:E256" si="9">G193/$D$14</f>
        <v>0</v>
      </c>
      <c r="F193" s="83">
        <f>Invoice!G195</f>
        <v>0</v>
      </c>
      <c r="G193" s="84">
        <f t="shared" ref="G193:G256" si="10">C193*F193</f>
        <v>0</v>
      </c>
    </row>
    <row r="194" spans="1:7" s="81" customFormat="1">
      <c r="A194" s="97">
        <f>Invoice!F196</f>
        <v>0</v>
      </c>
      <c r="B194" s="76">
        <f>Invoice!C196</f>
        <v>0</v>
      </c>
      <c r="C194" s="77">
        <f>Invoice!B196</f>
        <v>0</v>
      </c>
      <c r="D194" s="82">
        <f t="shared" si="8"/>
        <v>0</v>
      </c>
      <c r="E194" s="82">
        <f t="shared" si="9"/>
        <v>0</v>
      </c>
      <c r="F194" s="83">
        <f>Invoice!G196</f>
        <v>0</v>
      </c>
      <c r="G194" s="84">
        <f t="shared" si="10"/>
        <v>0</v>
      </c>
    </row>
    <row r="195" spans="1:7" s="81" customFormat="1">
      <c r="A195" s="97">
        <f>Invoice!F197</f>
        <v>0</v>
      </c>
      <c r="B195" s="76">
        <f>Invoice!C197</f>
        <v>0</v>
      </c>
      <c r="C195" s="77">
        <f>Invoice!B197</f>
        <v>0</v>
      </c>
      <c r="D195" s="82">
        <f t="shared" si="8"/>
        <v>0</v>
      </c>
      <c r="E195" s="82">
        <f t="shared" si="9"/>
        <v>0</v>
      </c>
      <c r="F195" s="83">
        <f>Invoice!G197</f>
        <v>0</v>
      </c>
      <c r="G195" s="84">
        <f t="shared" si="10"/>
        <v>0</v>
      </c>
    </row>
    <row r="196" spans="1:7" s="81" customFormat="1">
      <c r="A196" s="97">
        <f>Invoice!F198</f>
        <v>0</v>
      </c>
      <c r="B196" s="76">
        <f>Invoice!C198</f>
        <v>0</v>
      </c>
      <c r="C196" s="77">
        <f>Invoice!B198</f>
        <v>0</v>
      </c>
      <c r="D196" s="82">
        <f t="shared" si="8"/>
        <v>0</v>
      </c>
      <c r="E196" s="82">
        <f t="shared" si="9"/>
        <v>0</v>
      </c>
      <c r="F196" s="83">
        <f>Invoice!G198</f>
        <v>0</v>
      </c>
      <c r="G196" s="84">
        <f t="shared" si="10"/>
        <v>0</v>
      </c>
    </row>
    <row r="197" spans="1:7" s="81" customFormat="1">
      <c r="A197" s="97">
        <f>Invoice!F199</f>
        <v>0</v>
      </c>
      <c r="B197" s="76">
        <f>Invoice!C199</f>
        <v>0</v>
      </c>
      <c r="C197" s="77">
        <f>Invoice!B199</f>
        <v>0</v>
      </c>
      <c r="D197" s="82">
        <f t="shared" si="8"/>
        <v>0</v>
      </c>
      <c r="E197" s="82">
        <f t="shared" si="9"/>
        <v>0</v>
      </c>
      <c r="F197" s="83">
        <f>Invoice!G199</f>
        <v>0</v>
      </c>
      <c r="G197" s="84">
        <f t="shared" si="10"/>
        <v>0</v>
      </c>
    </row>
    <row r="198" spans="1:7" s="81" customFormat="1">
      <c r="A198" s="97">
        <f>Invoice!F200</f>
        <v>0</v>
      </c>
      <c r="B198" s="76">
        <f>Invoice!C200</f>
        <v>0</v>
      </c>
      <c r="C198" s="77">
        <f>Invoice!B200</f>
        <v>0</v>
      </c>
      <c r="D198" s="82">
        <f t="shared" si="8"/>
        <v>0</v>
      </c>
      <c r="E198" s="82">
        <f t="shared" si="9"/>
        <v>0</v>
      </c>
      <c r="F198" s="83">
        <f>Invoice!G200</f>
        <v>0</v>
      </c>
      <c r="G198" s="84">
        <f t="shared" si="10"/>
        <v>0</v>
      </c>
    </row>
    <row r="199" spans="1:7" s="81" customFormat="1">
      <c r="A199" s="97">
        <f>Invoice!F201</f>
        <v>0</v>
      </c>
      <c r="B199" s="76">
        <f>Invoice!C201</f>
        <v>0</v>
      </c>
      <c r="C199" s="77">
        <f>Invoice!B201</f>
        <v>0</v>
      </c>
      <c r="D199" s="82">
        <f t="shared" si="8"/>
        <v>0</v>
      </c>
      <c r="E199" s="82">
        <f t="shared" si="9"/>
        <v>0</v>
      </c>
      <c r="F199" s="83">
        <f>Invoice!G201</f>
        <v>0</v>
      </c>
      <c r="G199" s="84">
        <f t="shared" si="10"/>
        <v>0</v>
      </c>
    </row>
    <row r="200" spans="1:7" s="81" customFormat="1">
      <c r="A200" s="97">
        <f>Invoice!F202</f>
        <v>0</v>
      </c>
      <c r="B200" s="76">
        <f>Invoice!C202</f>
        <v>0</v>
      </c>
      <c r="C200" s="77">
        <f>Invoice!B202</f>
        <v>0</v>
      </c>
      <c r="D200" s="82">
        <f t="shared" si="8"/>
        <v>0</v>
      </c>
      <c r="E200" s="82">
        <f t="shared" si="9"/>
        <v>0</v>
      </c>
      <c r="F200" s="83">
        <f>Invoice!G202</f>
        <v>0</v>
      </c>
      <c r="G200" s="84">
        <f t="shared" si="10"/>
        <v>0</v>
      </c>
    </row>
    <row r="201" spans="1:7" s="81" customFormat="1">
      <c r="A201" s="97">
        <f>Invoice!F203</f>
        <v>0</v>
      </c>
      <c r="B201" s="76">
        <f>Invoice!C203</f>
        <v>0</v>
      </c>
      <c r="C201" s="77">
        <f>Invoice!B203</f>
        <v>0</v>
      </c>
      <c r="D201" s="82">
        <f t="shared" si="8"/>
        <v>0</v>
      </c>
      <c r="E201" s="82">
        <f t="shared" si="9"/>
        <v>0</v>
      </c>
      <c r="F201" s="83">
        <f>Invoice!G203</f>
        <v>0</v>
      </c>
      <c r="G201" s="84">
        <f t="shared" si="10"/>
        <v>0</v>
      </c>
    </row>
    <row r="202" spans="1:7" s="81" customFormat="1">
      <c r="A202" s="97">
        <f>Invoice!F204</f>
        <v>0</v>
      </c>
      <c r="B202" s="76">
        <f>Invoice!C204</f>
        <v>0</v>
      </c>
      <c r="C202" s="77">
        <f>Invoice!B204</f>
        <v>0</v>
      </c>
      <c r="D202" s="82">
        <f t="shared" si="8"/>
        <v>0</v>
      </c>
      <c r="E202" s="82">
        <f t="shared" si="9"/>
        <v>0</v>
      </c>
      <c r="F202" s="83">
        <f>Invoice!G204</f>
        <v>0</v>
      </c>
      <c r="G202" s="84">
        <f t="shared" si="10"/>
        <v>0</v>
      </c>
    </row>
    <row r="203" spans="1:7" s="81" customFormat="1">
      <c r="A203" s="97">
        <f>Invoice!F205</f>
        <v>0</v>
      </c>
      <c r="B203" s="76">
        <f>Invoice!C205</f>
        <v>0</v>
      </c>
      <c r="C203" s="77">
        <f>Invoice!B205</f>
        <v>0</v>
      </c>
      <c r="D203" s="82">
        <f t="shared" si="8"/>
        <v>0</v>
      </c>
      <c r="E203" s="82">
        <f t="shared" si="9"/>
        <v>0</v>
      </c>
      <c r="F203" s="83">
        <f>Invoice!G205</f>
        <v>0</v>
      </c>
      <c r="G203" s="84">
        <f t="shared" si="10"/>
        <v>0</v>
      </c>
    </row>
    <row r="204" spans="1:7" s="81" customFormat="1">
      <c r="A204" s="97">
        <f>Invoice!F206</f>
        <v>0</v>
      </c>
      <c r="B204" s="76">
        <f>Invoice!C206</f>
        <v>0</v>
      </c>
      <c r="C204" s="77">
        <f>Invoice!B206</f>
        <v>0</v>
      </c>
      <c r="D204" s="82">
        <f t="shared" si="8"/>
        <v>0</v>
      </c>
      <c r="E204" s="82">
        <f t="shared" si="9"/>
        <v>0</v>
      </c>
      <c r="F204" s="83">
        <f>Invoice!G206</f>
        <v>0</v>
      </c>
      <c r="G204" s="84">
        <f t="shared" si="10"/>
        <v>0</v>
      </c>
    </row>
    <row r="205" spans="1:7" s="81" customFormat="1">
      <c r="A205" s="97">
        <f>Invoice!F207</f>
        <v>0</v>
      </c>
      <c r="B205" s="76">
        <f>Invoice!C207</f>
        <v>0</v>
      </c>
      <c r="C205" s="77">
        <f>Invoice!B207</f>
        <v>0</v>
      </c>
      <c r="D205" s="82">
        <f t="shared" si="8"/>
        <v>0</v>
      </c>
      <c r="E205" s="82">
        <f t="shared" si="9"/>
        <v>0</v>
      </c>
      <c r="F205" s="83">
        <f>Invoice!G207</f>
        <v>0</v>
      </c>
      <c r="G205" s="84">
        <f t="shared" si="10"/>
        <v>0</v>
      </c>
    </row>
    <row r="206" spans="1:7" s="81" customFormat="1">
      <c r="A206" s="97">
        <f>Invoice!F208</f>
        <v>0</v>
      </c>
      <c r="B206" s="76">
        <f>Invoice!C208</f>
        <v>0</v>
      </c>
      <c r="C206" s="77">
        <f>Invoice!B208</f>
        <v>0</v>
      </c>
      <c r="D206" s="82">
        <f t="shared" si="8"/>
        <v>0</v>
      </c>
      <c r="E206" s="82">
        <f t="shared" si="9"/>
        <v>0</v>
      </c>
      <c r="F206" s="83">
        <f>Invoice!G208</f>
        <v>0</v>
      </c>
      <c r="G206" s="84">
        <f t="shared" si="10"/>
        <v>0</v>
      </c>
    </row>
    <row r="207" spans="1:7" s="81" customFormat="1">
      <c r="A207" s="97">
        <f>Invoice!F209</f>
        <v>0</v>
      </c>
      <c r="B207" s="76">
        <f>Invoice!C209</f>
        <v>0</v>
      </c>
      <c r="C207" s="77">
        <f>Invoice!B209</f>
        <v>0</v>
      </c>
      <c r="D207" s="82">
        <f t="shared" si="8"/>
        <v>0</v>
      </c>
      <c r="E207" s="82">
        <f t="shared" si="9"/>
        <v>0</v>
      </c>
      <c r="F207" s="83">
        <f>Invoice!G209</f>
        <v>0</v>
      </c>
      <c r="G207" s="84">
        <f t="shared" si="10"/>
        <v>0</v>
      </c>
    </row>
    <row r="208" spans="1:7" s="81" customFormat="1">
      <c r="A208" s="97">
        <f>Invoice!F210</f>
        <v>0</v>
      </c>
      <c r="B208" s="76">
        <f>Invoice!C210</f>
        <v>0</v>
      </c>
      <c r="C208" s="77">
        <f>Invoice!B210</f>
        <v>0</v>
      </c>
      <c r="D208" s="82">
        <f t="shared" si="8"/>
        <v>0</v>
      </c>
      <c r="E208" s="82">
        <f t="shared" si="9"/>
        <v>0</v>
      </c>
      <c r="F208" s="83">
        <f>Invoice!G210</f>
        <v>0</v>
      </c>
      <c r="G208" s="84">
        <f t="shared" si="10"/>
        <v>0</v>
      </c>
    </row>
    <row r="209" spans="1:7" s="81" customFormat="1">
      <c r="A209" s="97">
        <f>Invoice!F211</f>
        <v>0</v>
      </c>
      <c r="B209" s="76">
        <f>Invoice!C211</f>
        <v>0</v>
      </c>
      <c r="C209" s="77">
        <f>Invoice!B211</f>
        <v>0</v>
      </c>
      <c r="D209" s="82">
        <f t="shared" si="8"/>
        <v>0</v>
      </c>
      <c r="E209" s="82">
        <f t="shared" si="9"/>
        <v>0</v>
      </c>
      <c r="F209" s="83">
        <f>Invoice!G211</f>
        <v>0</v>
      </c>
      <c r="G209" s="84">
        <f t="shared" si="10"/>
        <v>0</v>
      </c>
    </row>
    <row r="210" spans="1:7" s="81" customFormat="1">
      <c r="A210" s="97">
        <f>Invoice!F212</f>
        <v>0</v>
      </c>
      <c r="B210" s="76">
        <f>Invoice!C212</f>
        <v>0</v>
      </c>
      <c r="C210" s="77">
        <f>Invoice!B212</f>
        <v>0</v>
      </c>
      <c r="D210" s="82">
        <f t="shared" si="8"/>
        <v>0</v>
      </c>
      <c r="E210" s="82">
        <f t="shared" si="9"/>
        <v>0</v>
      </c>
      <c r="F210" s="83">
        <f>Invoice!G212</f>
        <v>0</v>
      </c>
      <c r="G210" s="84">
        <f t="shared" si="10"/>
        <v>0</v>
      </c>
    </row>
    <row r="211" spans="1:7" s="81" customFormat="1">
      <c r="A211" s="97">
        <f>Invoice!F213</f>
        <v>0</v>
      </c>
      <c r="B211" s="76">
        <f>Invoice!C213</f>
        <v>0</v>
      </c>
      <c r="C211" s="77">
        <f>Invoice!B213</f>
        <v>0</v>
      </c>
      <c r="D211" s="82">
        <f t="shared" si="8"/>
        <v>0</v>
      </c>
      <c r="E211" s="82">
        <f t="shared" si="9"/>
        <v>0</v>
      </c>
      <c r="F211" s="83">
        <f>Invoice!G213</f>
        <v>0</v>
      </c>
      <c r="G211" s="84">
        <f t="shared" si="10"/>
        <v>0</v>
      </c>
    </row>
    <row r="212" spans="1:7" s="81" customFormat="1">
      <c r="A212" s="97">
        <f>Invoice!F214</f>
        <v>0</v>
      </c>
      <c r="B212" s="76">
        <f>Invoice!C214</f>
        <v>0</v>
      </c>
      <c r="C212" s="77">
        <f>Invoice!B214</f>
        <v>0</v>
      </c>
      <c r="D212" s="82">
        <f t="shared" si="8"/>
        <v>0</v>
      </c>
      <c r="E212" s="82">
        <f t="shared" si="9"/>
        <v>0</v>
      </c>
      <c r="F212" s="83">
        <f>Invoice!G214</f>
        <v>0</v>
      </c>
      <c r="G212" s="84">
        <f t="shared" si="10"/>
        <v>0</v>
      </c>
    </row>
    <row r="213" spans="1:7" s="81" customFormat="1">
      <c r="A213" s="97">
        <f>Invoice!F215</f>
        <v>0</v>
      </c>
      <c r="B213" s="76">
        <f>Invoice!C215</f>
        <v>0</v>
      </c>
      <c r="C213" s="77">
        <f>Invoice!B215</f>
        <v>0</v>
      </c>
      <c r="D213" s="82">
        <f t="shared" si="8"/>
        <v>0</v>
      </c>
      <c r="E213" s="82">
        <f t="shared" si="9"/>
        <v>0</v>
      </c>
      <c r="F213" s="83">
        <f>Invoice!G215</f>
        <v>0</v>
      </c>
      <c r="G213" s="84">
        <f t="shared" si="10"/>
        <v>0</v>
      </c>
    </row>
    <row r="214" spans="1:7" s="81" customFormat="1">
      <c r="A214" s="97">
        <f>Invoice!F216</f>
        <v>0</v>
      </c>
      <c r="B214" s="76">
        <f>Invoice!C216</f>
        <v>0</v>
      </c>
      <c r="C214" s="77">
        <f>Invoice!B216</f>
        <v>0</v>
      </c>
      <c r="D214" s="82">
        <f t="shared" si="8"/>
        <v>0</v>
      </c>
      <c r="E214" s="82">
        <f t="shared" si="9"/>
        <v>0</v>
      </c>
      <c r="F214" s="83">
        <f>Invoice!G216</f>
        <v>0</v>
      </c>
      <c r="G214" s="84">
        <f t="shared" si="10"/>
        <v>0</v>
      </c>
    </row>
    <row r="215" spans="1:7" s="81" customFormat="1">
      <c r="A215" s="97">
        <f>Invoice!F217</f>
        <v>0</v>
      </c>
      <c r="B215" s="76">
        <f>Invoice!C217</f>
        <v>0</v>
      </c>
      <c r="C215" s="77">
        <f>Invoice!B217</f>
        <v>0</v>
      </c>
      <c r="D215" s="82">
        <f t="shared" si="8"/>
        <v>0</v>
      </c>
      <c r="E215" s="82">
        <f t="shared" si="9"/>
        <v>0</v>
      </c>
      <c r="F215" s="83">
        <f>Invoice!G217</f>
        <v>0</v>
      </c>
      <c r="G215" s="84">
        <f t="shared" si="10"/>
        <v>0</v>
      </c>
    </row>
    <row r="216" spans="1:7" s="81" customFormat="1">
      <c r="A216" s="97">
        <f>Invoice!F218</f>
        <v>0</v>
      </c>
      <c r="B216" s="76">
        <f>Invoice!C218</f>
        <v>0</v>
      </c>
      <c r="C216" s="77">
        <f>Invoice!B218</f>
        <v>0</v>
      </c>
      <c r="D216" s="82">
        <f t="shared" si="8"/>
        <v>0</v>
      </c>
      <c r="E216" s="82">
        <f t="shared" si="9"/>
        <v>0</v>
      </c>
      <c r="F216" s="83">
        <f>Invoice!G218</f>
        <v>0</v>
      </c>
      <c r="G216" s="84">
        <f t="shared" si="10"/>
        <v>0</v>
      </c>
    </row>
    <row r="217" spans="1:7" s="81" customFormat="1">
      <c r="A217" s="97">
        <f>Invoice!F219</f>
        <v>0</v>
      </c>
      <c r="B217" s="76">
        <f>Invoice!C219</f>
        <v>0</v>
      </c>
      <c r="C217" s="77">
        <f>Invoice!B219</f>
        <v>0</v>
      </c>
      <c r="D217" s="82">
        <f t="shared" si="8"/>
        <v>0</v>
      </c>
      <c r="E217" s="82">
        <f t="shared" si="9"/>
        <v>0</v>
      </c>
      <c r="F217" s="83">
        <f>Invoice!G219</f>
        <v>0</v>
      </c>
      <c r="G217" s="84">
        <f t="shared" si="10"/>
        <v>0</v>
      </c>
    </row>
    <row r="218" spans="1:7" s="81" customFormat="1">
      <c r="A218" s="97">
        <f>Invoice!F220</f>
        <v>0</v>
      </c>
      <c r="B218" s="76">
        <f>Invoice!C220</f>
        <v>0</v>
      </c>
      <c r="C218" s="77">
        <f>Invoice!B220</f>
        <v>0</v>
      </c>
      <c r="D218" s="82">
        <f t="shared" si="8"/>
        <v>0</v>
      </c>
      <c r="E218" s="82">
        <f t="shared" si="9"/>
        <v>0</v>
      </c>
      <c r="F218" s="83">
        <f>Invoice!G220</f>
        <v>0</v>
      </c>
      <c r="G218" s="84">
        <f t="shared" si="10"/>
        <v>0</v>
      </c>
    </row>
    <row r="219" spans="1:7" s="81" customFormat="1">
      <c r="A219" s="97">
        <f>Invoice!F221</f>
        <v>0</v>
      </c>
      <c r="B219" s="76">
        <f>Invoice!C221</f>
        <v>0</v>
      </c>
      <c r="C219" s="77">
        <f>Invoice!B221</f>
        <v>0</v>
      </c>
      <c r="D219" s="82">
        <f t="shared" si="8"/>
        <v>0</v>
      </c>
      <c r="E219" s="82">
        <f t="shared" si="9"/>
        <v>0</v>
      </c>
      <c r="F219" s="83">
        <f>Invoice!G221</f>
        <v>0</v>
      </c>
      <c r="G219" s="84">
        <f t="shared" si="10"/>
        <v>0</v>
      </c>
    </row>
    <row r="220" spans="1:7" s="81" customFormat="1">
      <c r="A220" s="97">
        <f>Invoice!F222</f>
        <v>0</v>
      </c>
      <c r="B220" s="76">
        <f>Invoice!C222</f>
        <v>0</v>
      </c>
      <c r="C220" s="77">
        <f>Invoice!B222</f>
        <v>0</v>
      </c>
      <c r="D220" s="82">
        <f t="shared" si="8"/>
        <v>0</v>
      </c>
      <c r="E220" s="82">
        <f t="shared" si="9"/>
        <v>0</v>
      </c>
      <c r="F220" s="83">
        <f>Invoice!G222</f>
        <v>0</v>
      </c>
      <c r="G220" s="84">
        <f t="shared" si="10"/>
        <v>0</v>
      </c>
    </row>
    <row r="221" spans="1:7" s="81" customFormat="1">
      <c r="A221" s="97">
        <f>Invoice!F223</f>
        <v>0</v>
      </c>
      <c r="B221" s="76">
        <f>Invoice!C223</f>
        <v>0</v>
      </c>
      <c r="C221" s="77">
        <f>Invoice!B223</f>
        <v>0</v>
      </c>
      <c r="D221" s="82">
        <f t="shared" si="8"/>
        <v>0</v>
      </c>
      <c r="E221" s="82">
        <f t="shared" si="9"/>
        <v>0</v>
      </c>
      <c r="F221" s="83">
        <f>Invoice!G223</f>
        <v>0</v>
      </c>
      <c r="G221" s="84">
        <f t="shared" si="10"/>
        <v>0</v>
      </c>
    </row>
    <row r="222" spans="1:7" s="81" customFormat="1">
      <c r="A222" s="97">
        <f>Invoice!F224</f>
        <v>0</v>
      </c>
      <c r="B222" s="76">
        <f>Invoice!C224</f>
        <v>0</v>
      </c>
      <c r="C222" s="77">
        <f>Invoice!B224</f>
        <v>0</v>
      </c>
      <c r="D222" s="82">
        <f t="shared" si="8"/>
        <v>0</v>
      </c>
      <c r="E222" s="82">
        <f t="shared" si="9"/>
        <v>0</v>
      </c>
      <c r="F222" s="83">
        <f>Invoice!G224</f>
        <v>0</v>
      </c>
      <c r="G222" s="84">
        <f t="shared" si="10"/>
        <v>0</v>
      </c>
    </row>
    <row r="223" spans="1:7" s="81" customFormat="1">
      <c r="A223" s="97">
        <f>Invoice!F225</f>
        <v>0</v>
      </c>
      <c r="B223" s="76">
        <f>Invoice!C225</f>
        <v>0</v>
      </c>
      <c r="C223" s="77">
        <f>Invoice!B225</f>
        <v>0</v>
      </c>
      <c r="D223" s="82">
        <f t="shared" si="8"/>
        <v>0</v>
      </c>
      <c r="E223" s="82">
        <f t="shared" si="9"/>
        <v>0</v>
      </c>
      <c r="F223" s="83">
        <f>Invoice!G225</f>
        <v>0</v>
      </c>
      <c r="G223" s="84">
        <f t="shared" si="10"/>
        <v>0</v>
      </c>
    </row>
    <row r="224" spans="1:7" s="81" customFormat="1">
      <c r="A224" s="97">
        <f>Invoice!F226</f>
        <v>0</v>
      </c>
      <c r="B224" s="76">
        <f>Invoice!C226</f>
        <v>0</v>
      </c>
      <c r="C224" s="77">
        <f>Invoice!B226</f>
        <v>0</v>
      </c>
      <c r="D224" s="82">
        <f t="shared" si="8"/>
        <v>0</v>
      </c>
      <c r="E224" s="82">
        <f t="shared" si="9"/>
        <v>0</v>
      </c>
      <c r="F224" s="83">
        <f>Invoice!G226</f>
        <v>0</v>
      </c>
      <c r="G224" s="84">
        <f t="shared" si="10"/>
        <v>0</v>
      </c>
    </row>
    <row r="225" spans="1:7" s="81" customFormat="1">
      <c r="A225" s="97">
        <f>Invoice!F227</f>
        <v>0</v>
      </c>
      <c r="B225" s="76">
        <f>Invoice!C227</f>
        <v>0</v>
      </c>
      <c r="C225" s="77">
        <f>Invoice!B227</f>
        <v>0</v>
      </c>
      <c r="D225" s="82">
        <f t="shared" si="8"/>
        <v>0</v>
      </c>
      <c r="E225" s="82">
        <f t="shared" si="9"/>
        <v>0</v>
      </c>
      <c r="F225" s="83">
        <f>Invoice!G227</f>
        <v>0</v>
      </c>
      <c r="G225" s="84">
        <f t="shared" si="10"/>
        <v>0</v>
      </c>
    </row>
    <row r="226" spans="1:7" s="81" customFormat="1">
      <c r="A226" s="97">
        <f>Invoice!F228</f>
        <v>0</v>
      </c>
      <c r="B226" s="76">
        <f>Invoice!C228</f>
        <v>0</v>
      </c>
      <c r="C226" s="77">
        <f>Invoice!B228</f>
        <v>0</v>
      </c>
      <c r="D226" s="82">
        <f t="shared" si="8"/>
        <v>0</v>
      </c>
      <c r="E226" s="82">
        <f t="shared" si="9"/>
        <v>0</v>
      </c>
      <c r="F226" s="83">
        <f>Invoice!G228</f>
        <v>0</v>
      </c>
      <c r="G226" s="84">
        <f t="shared" si="10"/>
        <v>0</v>
      </c>
    </row>
    <row r="227" spans="1:7" s="81" customFormat="1">
      <c r="A227" s="97">
        <f>Invoice!F229</f>
        <v>0</v>
      </c>
      <c r="B227" s="76">
        <f>Invoice!C229</f>
        <v>0</v>
      </c>
      <c r="C227" s="77">
        <f>Invoice!B229</f>
        <v>0</v>
      </c>
      <c r="D227" s="82">
        <f t="shared" si="8"/>
        <v>0</v>
      </c>
      <c r="E227" s="82">
        <f t="shared" si="9"/>
        <v>0</v>
      </c>
      <c r="F227" s="83">
        <f>Invoice!G229</f>
        <v>0</v>
      </c>
      <c r="G227" s="84">
        <f t="shared" si="10"/>
        <v>0</v>
      </c>
    </row>
    <row r="228" spans="1:7" s="81" customFormat="1">
      <c r="A228" s="97">
        <f>Invoice!F230</f>
        <v>0</v>
      </c>
      <c r="B228" s="76">
        <f>Invoice!C230</f>
        <v>0</v>
      </c>
      <c r="C228" s="77">
        <f>Invoice!B230</f>
        <v>0</v>
      </c>
      <c r="D228" s="82">
        <f t="shared" si="8"/>
        <v>0</v>
      </c>
      <c r="E228" s="82">
        <f t="shared" si="9"/>
        <v>0</v>
      </c>
      <c r="F228" s="83">
        <f>Invoice!G230</f>
        <v>0</v>
      </c>
      <c r="G228" s="84">
        <f t="shared" si="10"/>
        <v>0</v>
      </c>
    </row>
    <row r="229" spans="1:7" s="81" customFormat="1">
      <c r="A229" s="97">
        <f>Invoice!F231</f>
        <v>0</v>
      </c>
      <c r="B229" s="76">
        <f>Invoice!C231</f>
        <v>0</v>
      </c>
      <c r="C229" s="77">
        <f>Invoice!B231</f>
        <v>0</v>
      </c>
      <c r="D229" s="82">
        <f t="shared" si="8"/>
        <v>0</v>
      </c>
      <c r="E229" s="82">
        <f t="shared" si="9"/>
        <v>0</v>
      </c>
      <c r="F229" s="83">
        <f>Invoice!G231</f>
        <v>0</v>
      </c>
      <c r="G229" s="84">
        <f t="shared" si="10"/>
        <v>0</v>
      </c>
    </row>
    <row r="230" spans="1:7" s="81" customFormat="1">
      <c r="A230" s="97">
        <f>Invoice!F232</f>
        <v>0</v>
      </c>
      <c r="B230" s="76">
        <f>Invoice!C232</f>
        <v>0</v>
      </c>
      <c r="C230" s="77">
        <f>Invoice!B232</f>
        <v>0</v>
      </c>
      <c r="D230" s="82">
        <f t="shared" si="8"/>
        <v>0</v>
      </c>
      <c r="E230" s="82">
        <f t="shared" si="9"/>
        <v>0</v>
      </c>
      <c r="F230" s="83">
        <f>Invoice!G232</f>
        <v>0</v>
      </c>
      <c r="G230" s="84">
        <f t="shared" si="10"/>
        <v>0</v>
      </c>
    </row>
    <row r="231" spans="1:7" s="81" customFormat="1">
      <c r="A231" s="97">
        <f>Invoice!F233</f>
        <v>0</v>
      </c>
      <c r="B231" s="76">
        <f>Invoice!C233</f>
        <v>0</v>
      </c>
      <c r="C231" s="77">
        <f>Invoice!B233</f>
        <v>0</v>
      </c>
      <c r="D231" s="82">
        <f t="shared" si="8"/>
        <v>0</v>
      </c>
      <c r="E231" s="82">
        <f t="shared" si="9"/>
        <v>0</v>
      </c>
      <c r="F231" s="83">
        <f>Invoice!G233</f>
        <v>0</v>
      </c>
      <c r="G231" s="84">
        <f t="shared" si="10"/>
        <v>0</v>
      </c>
    </row>
    <row r="232" spans="1:7" s="81" customFormat="1">
      <c r="A232" s="97">
        <f>Invoice!F234</f>
        <v>0</v>
      </c>
      <c r="B232" s="76">
        <f>Invoice!C234</f>
        <v>0</v>
      </c>
      <c r="C232" s="77">
        <f>Invoice!B234</f>
        <v>0</v>
      </c>
      <c r="D232" s="82">
        <f t="shared" si="8"/>
        <v>0</v>
      </c>
      <c r="E232" s="82">
        <f t="shared" si="9"/>
        <v>0</v>
      </c>
      <c r="F232" s="83">
        <f>Invoice!G234</f>
        <v>0</v>
      </c>
      <c r="G232" s="84">
        <f t="shared" si="10"/>
        <v>0</v>
      </c>
    </row>
    <row r="233" spans="1:7" s="81" customFormat="1">
      <c r="A233" s="97">
        <f>Invoice!F235</f>
        <v>0</v>
      </c>
      <c r="B233" s="76">
        <f>Invoice!C235</f>
        <v>0</v>
      </c>
      <c r="C233" s="77">
        <f>Invoice!B235</f>
        <v>0</v>
      </c>
      <c r="D233" s="82">
        <f t="shared" si="8"/>
        <v>0</v>
      </c>
      <c r="E233" s="82">
        <f t="shared" si="9"/>
        <v>0</v>
      </c>
      <c r="F233" s="83">
        <f>Invoice!G235</f>
        <v>0</v>
      </c>
      <c r="G233" s="84">
        <f t="shared" si="10"/>
        <v>0</v>
      </c>
    </row>
    <row r="234" spans="1:7" s="81" customFormat="1">
      <c r="A234" s="97">
        <f>Invoice!F236</f>
        <v>0</v>
      </c>
      <c r="B234" s="76">
        <f>Invoice!C236</f>
        <v>0</v>
      </c>
      <c r="C234" s="77">
        <f>Invoice!B236</f>
        <v>0</v>
      </c>
      <c r="D234" s="82">
        <f t="shared" si="8"/>
        <v>0</v>
      </c>
      <c r="E234" s="82">
        <f t="shared" si="9"/>
        <v>0</v>
      </c>
      <c r="F234" s="83">
        <f>Invoice!G236</f>
        <v>0</v>
      </c>
      <c r="G234" s="84">
        <f t="shared" si="10"/>
        <v>0</v>
      </c>
    </row>
    <row r="235" spans="1:7" s="81" customFormat="1">
      <c r="A235" s="97">
        <f>Invoice!F237</f>
        <v>0</v>
      </c>
      <c r="B235" s="76">
        <f>Invoice!C237</f>
        <v>0</v>
      </c>
      <c r="C235" s="77">
        <f>Invoice!B237</f>
        <v>0</v>
      </c>
      <c r="D235" s="82">
        <f t="shared" si="8"/>
        <v>0</v>
      </c>
      <c r="E235" s="82">
        <f t="shared" si="9"/>
        <v>0</v>
      </c>
      <c r="F235" s="83">
        <f>Invoice!G237</f>
        <v>0</v>
      </c>
      <c r="G235" s="84">
        <f t="shared" si="10"/>
        <v>0</v>
      </c>
    </row>
    <row r="236" spans="1:7" s="81" customFormat="1">
      <c r="A236" s="97">
        <f>Invoice!F238</f>
        <v>0</v>
      </c>
      <c r="B236" s="76">
        <f>Invoice!C238</f>
        <v>0</v>
      </c>
      <c r="C236" s="77">
        <f>Invoice!B238</f>
        <v>0</v>
      </c>
      <c r="D236" s="82">
        <f t="shared" si="8"/>
        <v>0</v>
      </c>
      <c r="E236" s="82">
        <f t="shared" si="9"/>
        <v>0</v>
      </c>
      <c r="F236" s="83">
        <f>Invoice!G238</f>
        <v>0</v>
      </c>
      <c r="G236" s="84">
        <f t="shared" si="10"/>
        <v>0</v>
      </c>
    </row>
    <row r="237" spans="1:7" s="81" customFormat="1">
      <c r="A237" s="97">
        <f>Invoice!F239</f>
        <v>0</v>
      </c>
      <c r="B237" s="76">
        <f>Invoice!C239</f>
        <v>0</v>
      </c>
      <c r="C237" s="77">
        <f>Invoice!B239</f>
        <v>0</v>
      </c>
      <c r="D237" s="82">
        <f t="shared" si="8"/>
        <v>0</v>
      </c>
      <c r="E237" s="82">
        <f t="shared" si="9"/>
        <v>0</v>
      </c>
      <c r="F237" s="83">
        <f>Invoice!G239</f>
        <v>0</v>
      </c>
      <c r="G237" s="84">
        <f t="shared" si="10"/>
        <v>0</v>
      </c>
    </row>
    <row r="238" spans="1:7" s="81" customFormat="1">
      <c r="A238" s="97">
        <f>Invoice!F240</f>
        <v>0</v>
      </c>
      <c r="B238" s="76">
        <f>Invoice!C240</f>
        <v>0</v>
      </c>
      <c r="C238" s="77">
        <f>Invoice!B240</f>
        <v>0</v>
      </c>
      <c r="D238" s="82">
        <f t="shared" si="8"/>
        <v>0</v>
      </c>
      <c r="E238" s="82">
        <f t="shared" si="9"/>
        <v>0</v>
      </c>
      <c r="F238" s="83">
        <f>Invoice!G240</f>
        <v>0</v>
      </c>
      <c r="G238" s="84">
        <f t="shared" si="10"/>
        <v>0</v>
      </c>
    </row>
    <row r="239" spans="1:7" s="81" customFormat="1">
      <c r="A239" s="97">
        <f>Invoice!F241</f>
        <v>0</v>
      </c>
      <c r="B239" s="76">
        <f>Invoice!C241</f>
        <v>0</v>
      </c>
      <c r="C239" s="77">
        <f>Invoice!B241</f>
        <v>0</v>
      </c>
      <c r="D239" s="82">
        <f t="shared" si="8"/>
        <v>0</v>
      </c>
      <c r="E239" s="82">
        <f t="shared" si="9"/>
        <v>0</v>
      </c>
      <c r="F239" s="83">
        <f>Invoice!G241</f>
        <v>0</v>
      </c>
      <c r="G239" s="84">
        <f t="shared" si="10"/>
        <v>0</v>
      </c>
    </row>
    <row r="240" spans="1:7" s="81" customFormat="1">
      <c r="A240" s="97">
        <f>Invoice!F242</f>
        <v>0</v>
      </c>
      <c r="B240" s="76">
        <f>Invoice!C242</f>
        <v>0</v>
      </c>
      <c r="C240" s="77">
        <f>Invoice!B242</f>
        <v>0</v>
      </c>
      <c r="D240" s="82">
        <f t="shared" si="8"/>
        <v>0</v>
      </c>
      <c r="E240" s="82">
        <f t="shared" si="9"/>
        <v>0</v>
      </c>
      <c r="F240" s="83">
        <f>Invoice!G242</f>
        <v>0</v>
      </c>
      <c r="G240" s="84">
        <f t="shared" si="10"/>
        <v>0</v>
      </c>
    </row>
    <row r="241" spans="1:7" s="81" customFormat="1">
      <c r="A241" s="97">
        <f>Invoice!F243</f>
        <v>0</v>
      </c>
      <c r="B241" s="76">
        <f>Invoice!C243</f>
        <v>0</v>
      </c>
      <c r="C241" s="77">
        <f>Invoice!B243</f>
        <v>0</v>
      </c>
      <c r="D241" s="82">
        <f t="shared" si="8"/>
        <v>0</v>
      </c>
      <c r="E241" s="82">
        <f t="shared" si="9"/>
        <v>0</v>
      </c>
      <c r="F241" s="83">
        <f>Invoice!G243</f>
        <v>0</v>
      </c>
      <c r="G241" s="84">
        <f t="shared" si="10"/>
        <v>0</v>
      </c>
    </row>
    <row r="242" spans="1:7" s="81" customFormat="1">
      <c r="A242" s="97">
        <f>Invoice!F244</f>
        <v>0</v>
      </c>
      <c r="B242" s="76">
        <f>Invoice!C244</f>
        <v>0</v>
      </c>
      <c r="C242" s="77">
        <f>Invoice!B244</f>
        <v>0</v>
      </c>
      <c r="D242" s="82">
        <f t="shared" si="8"/>
        <v>0</v>
      </c>
      <c r="E242" s="82">
        <f t="shared" si="9"/>
        <v>0</v>
      </c>
      <c r="F242" s="83">
        <f>Invoice!G244</f>
        <v>0</v>
      </c>
      <c r="G242" s="84">
        <f t="shared" si="10"/>
        <v>0</v>
      </c>
    </row>
    <row r="243" spans="1:7" s="81" customFormat="1">
      <c r="A243" s="97">
        <f>Invoice!F245</f>
        <v>0</v>
      </c>
      <c r="B243" s="76">
        <f>Invoice!C245</f>
        <v>0</v>
      </c>
      <c r="C243" s="77">
        <f>Invoice!B245</f>
        <v>0</v>
      </c>
      <c r="D243" s="82">
        <f t="shared" si="8"/>
        <v>0</v>
      </c>
      <c r="E243" s="82">
        <f t="shared" si="9"/>
        <v>0</v>
      </c>
      <c r="F243" s="83">
        <f>Invoice!G245</f>
        <v>0</v>
      </c>
      <c r="G243" s="84">
        <f t="shared" si="10"/>
        <v>0</v>
      </c>
    </row>
    <row r="244" spans="1:7" s="81" customFormat="1">
      <c r="A244" s="97">
        <f>Invoice!F246</f>
        <v>0</v>
      </c>
      <c r="B244" s="76">
        <f>Invoice!C246</f>
        <v>0</v>
      </c>
      <c r="C244" s="77">
        <f>Invoice!B246</f>
        <v>0</v>
      </c>
      <c r="D244" s="82">
        <f t="shared" si="8"/>
        <v>0</v>
      </c>
      <c r="E244" s="82">
        <f t="shared" si="9"/>
        <v>0</v>
      </c>
      <c r="F244" s="83">
        <f>Invoice!G246</f>
        <v>0</v>
      </c>
      <c r="G244" s="84">
        <f t="shared" si="10"/>
        <v>0</v>
      </c>
    </row>
    <row r="245" spans="1:7" s="81" customFormat="1">
      <c r="A245" s="97">
        <f>Invoice!F247</f>
        <v>0</v>
      </c>
      <c r="B245" s="76">
        <f>Invoice!C247</f>
        <v>0</v>
      </c>
      <c r="C245" s="77">
        <f>Invoice!B247</f>
        <v>0</v>
      </c>
      <c r="D245" s="82">
        <f t="shared" si="8"/>
        <v>0</v>
      </c>
      <c r="E245" s="82">
        <f t="shared" si="9"/>
        <v>0</v>
      </c>
      <c r="F245" s="83">
        <f>Invoice!G247</f>
        <v>0</v>
      </c>
      <c r="G245" s="84">
        <f t="shared" si="10"/>
        <v>0</v>
      </c>
    </row>
    <row r="246" spans="1:7" s="81" customFormat="1">
      <c r="A246" s="97">
        <f>Invoice!F248</f>
        <v>0</v>
      </c>
      <c r="B246" s="76">
        <f>Invoice!C248</f>
        <v>0</v>
      </c>
      <c r="C246" s="77">
        <f>Invoice!B248</f>
        <v>0</v>
      </c>
      <c r="D246" s="82">
        <f t="shared" si="8"/>
        <v>0</v>
      </c>
      <c r="E246" s="82">
        <f t="shared" si="9"/>
        <v>0</v>
      </c>
      <c r="F246" s="83">
        <f>Invoice!G248</f>
        <v>0</v>
      </c>
      <c r="G246" s="84">
        <f t="shared" si="10"/>
        <v>0</v>
      </c>
    </row>
    <row r="247" spans="1:7" s="81" customFormat="1">
      <c r="A247" s="97">
        <f>Invoice!F249</f>
        <v>0</v>
      </c>
      <c r="B247" s="76">
        <f>Invoice!C249</f>
        <v>0</v>
      </c>
      <c r="C247" s="77">
        <f>Invoice!B249</f>
        <v>0</v>
      </c>
      <c r="D247" s="82">
        <f t="shared" si="8"/>
        <v>0</v>
      </c>
      <c r="E247" s="82">
        <f t="shared" si="9"/>
        <v>0</v>
      </c>
      <c r="F247" s="83">
        <f>Invoice!G249</f>
        <v>0</v>
      </c>
      <c r="G247" s="84">
        <f t="shared" si="10"/>
        <v>0</v>
      </c>
    </row>
    <row r="248" spans="1:7" s="81" customFormat="1">
      <c r="A248" s="97">
        <f>Invoice!F250</f>
        <v>0</v>
      </c>
      <c r="B248" s="76">
        <f>Invoice!C250</f>
        <v>0</v>
      </c>
      <c r="C248" s="77">
        <f>Invoice!B250</f>
        <v>0</v>
      </c>
      <c r="D248" s="82">
        <f t="shared" si="8"/>
        <v>0</v>
      </c>
      <c r="E248" s="82">
        <f t="shared" si="9"/>
        <v>0</v>
      </c>
      <c r="F248" s="83">
        <f>Invoice!G250</f>
        <v>0</v>
      </c>
      <c r="G248" s="84">
        <f t="shared" si="10"/>
        <v>0</v>
      </c>
    </row>
    <row r="249" spans="1:7" s="81" customFormat="1">
      <c r="A249" s="97">
        <f>Invoice!F251</f>
        <v>0</v>
      </c>
      <c r="B249" s="76">
        <f>Invoice!C251</f>
        <v>0</v>
      </c>
      <c r="C249" s="77">
        <f>Invoice!B251</f>
        <v>0</v>
      </c>
      <c r="D249" s="82">
        <f t="shared" si="8"/>
        <v>0</v>
      </c>
      <c r="E249" s="82">
        <f t="shared" si="9"/>
        <v>0</v>
      </c>
      <c r="F249" s="83">
        <f>Invoice!G251</f>
        <v>0</v>
      </c>
      <c r="G249" s="84">
        <f t="shared" si="10"/>
        <v>0</v>
      </c>
    </row>
    <row r="250" spans="1:7" s="81" customFormat="1">
      <c r="A250" s="97">
        <f>Invoice!F252</f>
        <v>0</v>
      </c>
      <c r="B250" s="76">
        <f>Invoice!C252</f>
        <v>0</v>
      </c>
      <c r="C250" s="77">
        <f>Invoice!B252</f>
        <v>0</v>
      </c>
      <c r="D250" s="82">
        <f t="shared" si="8"/>
        <v>0</v>
      </c>
      <c r="E250" s="82">
        <f t="shared" si="9"/>
        <v>0</v>
      </c>
      <c r="F250" s="83">
        <f>Invoice!G252</f>
        <v>0</v>
      </c>
      <c r="G250" s="84">
        <f t="shared" si="10"/>
        <v>0</v>
      </c>
    </row>
    <row r="251" spans="1:7" s="81" customFormat="1">
      <c r="A251" s="97">
        <f>Invoice!F253</f>
        <v>0</v>
      </c>
      <c r="B251" s="76">
        <f>Invoice!C253</f>
        <v>0</v>
      </c>
      <c r="C251" s="77">
        <f>Invoice!B253</f>
        <v>0</v>
      </c>
      <c r="D251" s="82">
        <f t="shared" si="8"/>
        <v>0</v>
      </c>
      <c r="E251" s="82">
        <f t="shared" si="9"/>
        <v>0</v>
      </c>
      <c r="F251" s="83">
        <f>Invoice!G253</f>
        <v>0</v>
      </c>
      <c r="G251" s="84">
        <f t="shared" si="10"/>
        <v>0</v>
      </c>
    </row>
    <row r="252" spans="1:7" s="81" customFormat="1">
      <c r="A252" s="97">
        <f>Invoice!F254</f>
        <v>0</v>
      </c>
      <c r="B252" s="76">
        <f>Invoice!C254</f>
        <v>0</v>
      </c>
      <c r="C252" s="77">
        <f>Invoice!B254</f>
        <v>0</v>
      </c>
      <c r="D252" s="82">
        <f t="shared" si="8"/>
        <v>0</v>
      </c>
      <c r="E252" s="82">
        <f t="shared" si="9"/>
        <v>0</v>
      </c>
      <c r="F252" s="83">
        <f>Invoice!G254</f>
        <v>0</v>
      </c>
      <c r="G252" s="84">
        <f t="shared" si="10"/>
        <v>0</v>
      </c>
    </row>
    <row r="253" spans="1:7" s="81" customFormat="1">
      <c r="A253" s="97">
        <f>Invoice!F255</f>
        <v>0</v>
      </c>
      <c r="B253" s="76">
        <f>Invoice!C255</f>
        <v>0</v>
      </c>
      <c r="C253" s="77">
        <f>Invoice!B255</f>
        <v>0</v>
      </c>
      <c r="D253" s="82">
        <f t="shared" si="8"/>
        <v>0</v>
      </c>
      <c r="E253" s="82">
        <f t="shared" si="9"/>
        <v>0</v>
      </c>
      <c r="F253" s="83">
        <f>Invoice!G255</f>
        <v>0</v>
      </c>
      <c r="G253" s="84">
        <f t="shared" si="10"/>
        <v>0</v>
      </c>
    </row>
    <row r="254" spans="1:7" s="81" customFormat="1">
      <c r="A254" s="97">
        <f>Invoice!F256</f>
        <v>0</v>
      </c>
      <c r="B254" s="76">
        <f>Invoice!C256</f>
        <v>0</v>
      </c>
      <c r="C254" s="77">
        <f>Invoice!B256</f>
        <v>0</v>
      </c>
      <c r="D254" s="82">
        <f t="shared" si="8"/>
        <v>0</v>
      </c>
      <c r="E254" s="82">
        <f t="shared" si="9"/>
        <v>0</v>
      </c>
      <c r="F254" s="83">
        <f>Invoice!G256</f>
        <v>0</v>
      </c>
      <c r="G254" s="84">
        <f t="shared" si="10"/>
        <v>0</v>
      </c>
    </row>
    <row r="255" spans="1:7" s="81" customFormat="1">
      <c r="A255" s="97">
        <f>Invoice!F257</f>
        <v>0</v>
      </c>
      <c r="B255" s="76">
        <f>Invoice!C257</f>
        <v>0</v>
      </c>
      <c r="C255" s="77">
        <f>Invoice!B257</f>
        <v>0</v>
      </c>
      <c r="D255" s="82">
        <f t="shared" si="8"/>
        <v>0</v>
      </c>
      <c r="E255" s="82">
        <f t="shared" si="9"/>
        <v>0</v>
      </c>
      <c r="F255" s="83">
        <f>Invoice!G257</f>
        <v>0</v>
      </c>
      <c r="G255" s="84">
        <f t="shared" si="10"/>
        <v>0</v>
      </c>
    </row>
    <row r="256" spans="1:7" s="81" customFormat="1">
      <c r="A256" s="97">
        <f>Invoice!F258</f>
        <v>0</v>
      </c>
      <c r="B256" s="76">
        <f>Invoice!C258</f>
        <v>0</v>
      </c>
      <c r="C256" s="77">
        <f>Invoice!B258</f>
        <v>0</v>
      </c>
      <c r="D256" s="82">
        <f t="shared" si="8"/>
        <v>0</v>
      </c>
      <c r="E256" s="82">
        <f t="shared" si="9"/>
        <v>0</v>
      </c>
      <c r="F256" s="83">
        <f>Invoice!G258</f>
        <v>0</v>
      </c>
      <c r="G256" s="84">
        <f t="shared" si="10"/>
        <v>0</v>
      </c>
    </row>
    <row r="257" spans="1:7" s="81" customFormat="1">
      <c r="A257" s="97">
        <f>Invoice!F259</f>
        <v>0</v>
      </c>
      <c r="B257" s="76">
        <f>Invoice!C259</f>
        <v>0</v>
      </c>
      <c r="C257" s="77">
        <f>Invoice!B259</f>
        <v>0</v>
      </c>
      <c r="D257" s="82">
        <f t="shared" ref="D257:D320" si="11">F257/$D$14</f>
        <v>0</v>
      </c>
      <c r="E257" s="82">
        <f t="shared" ref="E257:E320" si="12">G257/$D$14</f>
        <v>0</v>
      </c>
      <c r="F257" s="83">
        <f>Invoice!G259</f>
        <v>0</v>
      </c>
      <c r="G257" s="84">
        <f t="shared" ref="G257:G320" si="13">C257*F257</f>
        <v>0</v>
      </c>
    </row>
    <row r="258" spans="1:7" s="81" customFormat="1">
      <c r="A258" s="97">
        <f>Invoice!F260</f>
        <v>0</v>
      </c>
      <c r="B258" s="76">
        <f>Invoice!C260</f>
        <v>0</v>
      </c>
      <c r="C258" s="77">
        <f>Invoice!B260</f>
        <v>0</v>
      </c>
      <c r="D258" s="82">
        <f t="shared" si="11"/>
        <v>0</v>
      </c>
      <c r="E258" s="82">
        <f t="shared" si="12"/>
        <v>0</v>
      </c>
      <c r="F258" s="83">
        <f>Invoice!G260</f>
        <v>0</v>
      </c>
      <c r="G258" s="84">
        <f t="shared" si="13"/>
        <v>0</v>
      </c>
    </row>
    <row r="259" spans="1:7" s="81" customFormat="1">
      <c r="A259" s="97">
        <f>Invoice!F261</f>
        <v>0</v>
      </c>
      <c r="B259" s="76">
        <f>Invoice!C261</f>
        <v>0</v>
      </c>
      <c r="C259" s="77">
        <f>Invoice!B261</f>
        <v>0</v>
      </c>
      <c r="D259" s="82">
        <f t="shared" si="11"/>
        <v>0</v>
      </c>
      <c r="E259" s="82">
        <f t="shared" si="12"/>
        <v>0</v>
      </c>
      <c r="F259" s="83">
        <f>Invoice!G261</f>
        <v>0</v>
      </c>
      <c r="G259" s="84">
        <f t="shared" si="13"/>
        <v>0</v>
      </c>
    </row>
    <row r="260" spans="1:7" s="81" customFormat="1">
      <c r="A260" s="97">
        <f>Invoice!F262</f>
        <v>0</v>
      </c>
      <c r="B260" s="76">
        <f>Invoice!C262</f>
        <v>0</v>
      </c>
      <c r="C260" s="77">
        <f>Invoice!B262</f>
        <v>0</v>
      </c>
      <c r="D260" s="82">
        <f t="shared" si="11"/>
        <v>0</v>
      </c>
      <c r="E260" s="82">
        <f t="shared" si="12"/>
        <v>0</v>
      </c>
      <c r="F260" s="83">
        <f>Invoice!G262</f>
        <v>0</v>
      </c>
      <c r="G260" s="84">
        <f t="shared" si="13"/>
        <v>0</v>
      </c>
    </row>
    <row r="261" spans="1:7" s="81" customFormat="1">
      <c r="A261" s="97">
        <f>Invoice!F263</f>
        <v>0</v>
      </c>
      <c r="B261" s="76">
        <f>Invoice!C263</f>
        <v>0</v>
      </c>
      <c r="C261" s="77">
        <f>Invoice!B263</f>
        <v>0</v>
      </c>
      <c r="D261" s="82">
        <f t="shared" si="11"/>
        <v>0</v>
      </c>
      <c r="E261" s="82">
        <f t="shared" si="12"/>
        <v>0</v>
      </c>
      <c r="F261" s="83">
        <f>Invoice!G263</f>
        <v>0</v>
      </c>
      <c r="G261" s="84">
        <f t="shared" si="13"/>
        <v>0</v>
      </c>
    </row>
    <row r="262" spans="1:7" s="81" customFormat="1">
      <c r="A262" s="97">
        <f>Invoice!F264</f>
        <v>0</v>
      </c>
      <c r="B262" s="76">
        <f>Invoice!C264</f>
        <v>0</v>
      </c>
      <c r="C262" s="77">
        <f>Invoice!B264</f>
        <v>0</v>
      </c>
      <c r="D262" s="82">
        <f t="shared" si="11"/>
        <v>0</v>
      </c>
      <c r="E262" s="82">
        <f t="shared" si="12"/>
        <v>0</v>
      </c>
      <c r="F262" s="83">
        <f>Invoice!G264</f>
        <v>0</v>
      </c>
      <c r="G262" s="84">
        <f t="shared" si="13"/>
        <v>0</v>
      </c>
    </row>
    <row r="263" spans="1:7" s="81" customFormat="1">
      <c r="A263" s="97">
        <f>Invoice!F265</f>
        <v>0</v>
      </c>
      <c r="B263" s="76">
        <f>Invoice!C265</f>
        <v>0</v>
      </c>
      <c r="C263" s="77">
        <f>Invoice!B265</f>
        <v>0</v>
      </c>
      <c r="D263" s="82">
        <f t="shared" si="11"/>
        <v>0</v>
      </c>
      <c r="E263" s="82">
        <f t="shared" si="12"/>
        <v>0</v>
      </c>
      <c r="F263" s="83">
        <f>Invoice!G265</f>
        <v>0</v>
      </c>
      <c r="G263" s="84">
        <f t="shared" si="13"/>
        <v>0</v>
      </c>
    </row>
    <row r="264" spans="1:7" s="81" customFormat="1">
      <c r="A264" s="97">
        <f>Invoice!F266</f>
        <v>0</v>
      </c>
      <c r="B264" s="76">
        <f>Invoice!C266</f>
        <v>0</v>
      </c>
      <c r="C264" s="77">
        <f>Invoice!B266</f>
        <v>0</v>
      </c>
      <c r="D264" s="82">
        <f t="shared" si="11"/>
        <v>0</v>
      </c>
      <c r="E264" s="82">
        <f t="shared" si="12"/>
        <v>0</v>
      </c>
      <c r="F264" s="83">
        <f>Invoice!G266</f>
        <v>0</v>
      </c>
      <c r="G264" s="84">
        <f t="shared" si="13"/>
        <v>0</v>
      </c>
    </row>
    <row r="265" spans="1:7" s="81" customFormat="1">
      <c r="A265" s="97">
        <f>Invoice!F267</f>
        <v>0</v>
      </c>
      <c r="B265" s="76">
        <f>Invoice!C267</f>
        <v>0</v>
      </c>
      <c r="C265" s="77">
        <f>Invoice!B267</f>
        <v>0</v>
      </c>
      <c r="D265" s="82">
        <f t="shared" si="11"/>
        <v>0</v>
      </c>
      <c r="E265" s="82">
        <f t="shared" si="12"/>
        <v>0</v>
      </c>
      <c r="F265" s="83">
        <f>Invoice!G267</f>
        <v>0</v>
      </c>
      <c r="G265" s="84">
        <f t="shared" si="13"/>
        <v>0</v>
      </c>
    </row>
    <row r="266" spans="1:7" s="81" customFormat="1">
      <c r="A266" s="97">
        <f>Invoice!F268</f>
        <v>0</v>
      </c>
      <c r="B266" s="76">
        <f>Invoice!C268</f>
        <v>0</v>
      </c>
      <c r="C266" s="77">
        <f>Invoice!B268</f>
        <v>0</v>
      </c>
      <c r="D266" s="82">
        <f t="shared" si="11"/>
        <v>0</v>
      </c>
      <c r="E266" s="82">
        <f t="shared" si="12"/>
        <v>0</v>
      </c>
      <c r="F266" s="83">
        <f>Invoice!G268</f>
        <v>0</v>
      </c>
      <c r="G266" s="84">
        <f t="shared" si="13"/>
        <v>0</v>
      </c>
    </row>
    <row r="267" spans="1:7" s="81" customFormat="1">
      <c r="A267" s="97">
        <f>Invoice!F269</f>
        <v>0</v>
      </c>
      <c r="B267" s="76">
        <f>Invoice!C269</f>
        <v>0</v>
      </c>
      <c r="C267" s="77">
        <f>Invoice!B269</f>
        <v>0</v>
      </c>
      <c r="D267" s="82">
        <f t="shared" si="11"/>
        <v>0</v>
      </c>
      <c r="E267" s="82">
        <f t="shared" si="12"/>
        <v>0</v>
      </c>
      <c r="F267" s="83">
        <f>Invoice!G269</f>
        <v>0</v>
      </c>
      <c r="G267" s="84">
        <f t="shared" si="13"/>
        <v>0</v>
      </c>
    </row>
    <row r="268" spans="1:7" s="81" customFormat="1">
      <c r="A268" s="97">
        <f>Invoice!F270</f>
        <v>0</v>
      </c>
      <c r="B268" s="76">
        <f>Invoice!C270</f>
        <v>0</v>
      </c>
      <c r="C268" s="77">
        <f>Invoice!B270</f>
        <v>0</v>
      </c>
      <c r="D268" s="82">
        <f t="shared" si="11"/>
        <v>0</v>
      </c>
      <c r="E268" s="82">
        <f t="shared" si="12"/>
        <v>0</v>
      </c>
      <c r="F268" s="83">
        <f>Invoice!G270</f>
        <v>0</v>
      </c>
      <c r="G268" s="84">
        <f t="shared" si="13"/>
        <v>0</v>
      </c>
    </row>
    <row r="269" spans="1:7" s="81" customFormat="1">
      <c r="A269" s="97">
        <f>Invoice!F271</f>
        <v>0</v>
      </c>
      <c r="B269" s="76">
        <f>Invoice!C271</f>
        <v>0</v>
      </c>
      <c r="C269" s="77">
        <f>Invoice!B271</f>
        <v>0</v>
      </c>
      <c r="D269" s="82">
        <f t="shared" si="11"/>
        <v>0</v>
      </c>
      <c r="E269" s="82">
        <f t="shared" si="12"/>
        <v>0</v>
      </c>
      <c r="F269" s="83">
        <f>Invoice!G271</f>
        <v>0</v>
      </c>
      <c r="G269" s="84">
        <f t="shared" si="13"/>
        <v>0</v>
      </c>
    </row>
    <row r="270" spans="1:7" s="81" customFormat="1">
      <c r="A270" s="97">
        <f>Invoice!F272</f>
        <v>0</v>
      </c>
      <c r="B270" s="76">
        <f>Invoice!C272</f>
        <v>0</v>
      </c>
      <c r="C270" s="77">
        <f>Invoice!B272</f>
        <v>0</v>
      </c>
      <c r="D270" s="82">
        <f t="shared" si="11"/>
        <v>0</v>
      </c>
      <c r="E270" s="82">
        <f t="shared" si="12"/>
        <v>0</v>
      </c>
      <c r="F270" s="83">
        <f>Invoice!G272</f>
        <v>0</v>
      </c>
      <c r="G270" s="84">
        <f t="shared" si="13"/>
        <v>0</v>
      </c>
    </row>
    <row r="271" spans="1:7" s="81" customFormat="1">
      <c r="A271" s="97">
        <f>Invoice!F273</f>
        <v>0</v>
      </c>
      <c r="B271" s="76">
        <f>Invoice!C273</f>
        <v>0</v>
      </c>
      <c r="C271" s="77">
        <f>Invoice!B273</f>
        <v>0</v>
      </c>
      <c r="D271" s="82">
        <f t="shared" si="11"/>
        <v>0</v>
      </c>
      <c r="E271" s="82">
        <f t="shared" si="12"/>
        <v>0</v>
      </c>
      <c r="F271" s="83">
        <f>Invoice!G273</f>
        <v>0</v>
      </c>
      <c r="G271" s="84">
        <f t="shared" si="13"/>
        <v>0</v>
      </c>
    </row>
    <row r="272" spans="1:7" s="81" customFormat="1">
      <c r="A272" s="97">
        <f>Invoice!F274</f>
        <v>0</v>
      </c>
      <c r="B272" s="76">
        <f>Invoice!C274</f>
        <v>0</v>
      </c>
      <c r="C272" s="77">
        <f>Invoice!B274</f>
        <v>0</v>
      </c>
      <c r="D272" s="82">
        <f t="shared" si="11"/>
        <v>0</v>
      </c>
      <c r="E272" s="82">
        <f t="shared" si="12"/>
        <v>0</v>
      </c>
      <c r="F272" s="83">
        <f>Invoice!G274</f>
        <v>0</v>
      </c>
      <c r="G272" s="84">
        <f t="shared" si="13"/>
        <v>0</v>
      </c>
    </row>
    <row r="273" spans="1:7" s="81" customFormat="1">
      <c r="A273" s="97">
        <f>Invoice!F275</f>
        <v>0</v>
      </c>
      <c r="B273" s="76">
        <f>Invoice!C275</f>
        <v>0</v>
      </c>
      <c r="C273" s="77">
        <f>Invoice!B275</f>
        <v>0</v>
      </c>
      <c r="D273" s="82">
        <f t="shared" si="11"/>
        <v>0</v>
      </c>
      <c r="E273" s="82">
        <f t="shared" si="12"/>
        <v>0</v>
      </c>
      <c r="F273" s="83">
        <f>Invoice!G275</f>
        <v>0</v>
      </c>
      <c r="G273" s="84">
        <f t="shared" si="13"/>
        <v>0</v>
      </c>
    </row>
    <row r="274" spans="1:7" s="81" customFormat="1">
      <c r="A274" s="97">
        <f>Invoice!F276</f>
        <v>0</v>
      </c>
      <c r="B274" s="76">
        <f>Invoice!C276</f>
        <v>0</v>
      </c>
      <c r="C274" s="77">
        <f>Invoice!B276</f>
        <v>0</v>
      </c>
      <c r="D274" s="82">
        <f t="shared" si="11"/>
        <v>0</v>
      </c>
      <c r="E274" s="82">
        <f t="shared" si="12"/>
        <v>0</v>
      </c>
      <c r="F274" s="83">
        <f>Invoice!G276</f>
        <v>0</v>
      </c>
      <c r="G274" s="84">
        <f t="shared" si="13"/>
        <v>0</v>
      </c>
    </row>
    <row r="275" spans="1:7" s="81" customFormat="1">
      <c r="A275" s="97">
        <f>Invoice!F277</f>
        <v>0</v>
      </c>
      <c r="B275" s="76">
        <f>Invoice!C277</f>
        <v>0</v>
      </c>
      <c r="C275" s="77">
        <f>Invoice!B277</f>
        <v>0</v>
      </c>
      <c r="D275" s="82">
        <f t="shared" si="11"/>
        <v>0</v>
      </c>
      <c r="E275" s="82">
        <f t="shared" si="12"/>
        <v>0</v>
      </c>
      <c r="F275" s="83">
        <f>Invoice!G277</f>
        <v>0</v>
      </c>
      <c r="G275" s="84">
        <f t="shared" si="13"/>
        <v>0</v>
      </c>
    </row>
    <row r="276" spans="1:7" s="81" customFormat="1">
      <c r="A276" s="97">
        <f>Invoice!F278</f>
        <v>0</v>
      </c>
      <c r="B276" s="76">
        <f>Invoice!C278</f>
        <v>0</v>
      </c>
      <c r="C276" s="77">
        <f>Invoice!B278</f>
        <v>0</v>
      </c>
      <c r="D276" s="82">
        <f t="shared" si="11"/>
        <v>0</v>
      </c>
      <c r="E276" s="82">
        <f t="shared" si="12"/>
        <v>0</v>
      </c>
      <c r="F276" s="83">
        <f>Invoice!G278</f>
        <v>0</v>
      </c>
      <c r="G276" s="84">
        <f t="shared" si="13"/>
        <v>0</v>
      </c>
    </row>
    <row r="277" spans="1:7" s="81" customFormat="1">
      <c r="A277" s="97">
        <f>Invoice!F279</f>
        <v>0</v>
      </c>
      <c r="B277" s="76">
        <f>Invoice!C279</f>
        <v>0</v>
      </c>
      <c r="C277" s="77">
        <f>Invoice!B279</f>
        <v>0</v>
      </c>
      <c r="D277" s="82">
        <f t="shared" si="11"/>
        <v>0</v>
      </c>
      <c r="E277" s="82">
        <f t="shared" si="12"/>
        <v>0</v>
      </c>
      <c r="F277" s="83">
        <f>Invoice!G279</f>
        <v>0</v>
      </c>
      <c r="G277" s="84">
        <f t="shared" si="13"/>
        <v>0</v>
      </c>
    </row>
    <row r="278" spans="1:7" s="81" customFormat="1">
      <c r="A278" s="97">
        <f>Invoice!F280</f>
        <v>0</v>
      </c>
      <c r="B278" s="76">
        <f>Invoice!C280</f>
        <v>0</v>
      </c>
      <c r="C278" s="77">
        <f>Invoice!B280</f>
        <v>0</v>
      </c>
      <c r="D278" s="82">
        <f t="shared" si="11"/>
        <v>0</v>
      </c>
      <c r="E278" s="82">
        <f t="shared" si="12"/>
        <v>0</v>
      </c>
      <c r="F278" s="83">
        <f>Invoice!G280</f>
        <v>0</v>
      </c>
      <c r="G278" s="84">
        <f t="shared" si="13"/>
        <v>0</v>
      </c>
    </row>
    <row r="279" spans="1:7" s="81" customFormat="1">
      <c r="A279" s="97">
        <f>Invoice!F281</f>
        <v>0</v>
      </c>
      <c r="B279" s="76">
        <f>Invoice!C281</f>
        <v>0</v>
      </c>
      <c r="C279" s="77">
        <f>Invoice!B281</f>
        <v>0</v>
      </c>
      <c r="D279" s="82">
        <f t="shared" si="11"/>
        <v>0</v>
      </c>
      <c r="E279" s="82">
        <f t="shared" si="12"/>
        <v>0</v>
      </c>
      <c r="F279" s="83">
        <f>Invoice!G281</f>
        <v>0</v>
      </c>
      <c r="G279" s="84">
        <f t="shared" si="13"/>
        <v>0</v>
      </c>
    </row>
    <row r="280" spans="1:7" s="81" customFormat="1">
      <c r="A280" s="97">
        <f>Invoice!F282</f>
        <v>0</v>
      </c>
      <c r="B280" s="76">
        <f>Invoice!C282</f>
        <v>0</v>
      </c>
      <c r="C280" s="77">
        <f>Invoice!B282</f>
        <v>0</v>
      </c>
      <c r="D280" s="82">
        <f t="shared" si="11"/>
        <v>0</v>
      </c>
      <c r="E280" s="82">
        <f t="shared" si="12"/>
        <v>0</v>
      </c>
      <c r="F280" s="83">
        <f>Invoice!G282</f>
        <v>0</v>
      </c>
      <c r="G280" s="84">
        <f t="shared" si="13"/>
        <v>0</v>
      </c>
    </row>
    <row r="281" spans="1:7" s="81" customFormat="1">
      <c r="A281" s="97">
        <f>Invoice!F283</f>
        <v>0</v>
      </c>
      <c r="B281" s="76">
        <f>Invoice!C283</f>
        <v>0</v>
      </c>
      <c r="C281" s="77">
        <f>Invoice!B283</f>
        <v>0</v>
      </c>
      <c r="D281" s="82">
        <f t="shared" si="11"/>
        <v>0</v>
      </c>
      <c r="E281" s="82">
        <f t="shared" si="12"/>
        <v>0</v>
      </c>
      <c r="F281" s="83">
        <f>Invoice!G283</f>
        <v>0</v>
      </c>
      <c r="G281" s="84">
        <f t="shared" si="13"/>
        <v>0</v>
      </c>
    </row>
    <row r="282" spans="1:7" s="81" customFormat="1">
      <c r="A282" s="97">
        <f>Invoice!F284</f>
        <v>0</v>
      </c>
      <c r="B282" s="76">
        <f>Invoice!C284</f>
        <v>0</v>
      </c>
      <c r="C282" s="77">
        <f>Invoice!B284</f>
        <v>0</v>
      </c>
      <c r="D282" s="82">
        <f t="shared" si="11"/>
        <v>0</v>
      </c>
      <c r="E282" s="82">
        <f t="shared" si="12"/>
        <v>0</v>
      </c>
      <c r="F282" s="83">
        <f>Invoice!G284</f>
        <v>0</v>
      </c>
      <c r="G282" s="84">
        <f t="shared" si="13"/>
        <v>0</v>
      </c>
    </row>
    <row r="283" spans="1:7" s="81" customFormat="1">
      <c r="A283" s="97">
        <f>Invoice!F285</f>
        <v>0</v>
      </c>
      <c r="B283" s="76">
        <f>Invoice!C285</f>
        <v>0</v>
      </c>
      <c r="C283" s="77">
        <f>Invoice!B285</f>
        <v>0</v>
      </c>
      <c r="D283" s="82">
        <f t="shared" si="11"/>
        <v>0</v>
      </c>
      <c r="E283" s="82">
        <f t="shared" si="12"/>
        <v>0</v>
      </c>
      <c r="F283" s="83">
        <f>Invoice!G285</f>
        <v>0</v>
      </c>
      <c r="G283" s="84">
        <f t="shared" si="13"/>
        <v>0</v>
      </c>
    </row>
    <row r="284" spans="1:7" s="81" customFormat="1">
      <c r="A284" s="97">
        <f>Invoice!F286</f>
        <v>0</v>
      </c>
      <c r="B284" s="76">
        <f>Invoice!C286</f>
        <v>0</v>
      </c>
      <c r="C284" s="77">
        <f>Invoice!B286</f>
        <v>0</v>
      </c>
      <c r="D284" s="82">
        <f t="shared" si="11"/>
        <v>0</v>
      </c>
      <c r="E284" s="82">
        <f t="shared" si="12"/>
        <v>0</v>
      </c>
      <c r="F284" s="83">
        <f>Invoice!G286</f>
        <v>0</v>
      </c>
      <c r="G284" s="84">
        <f t="shared" si="13"/>
        <v>0</v>
      </c>
    </row>
    <row r="285" spans="1:7" s="81" customFormat="1">
      <c r="A285" s="97">
        <f>Invoice!F287</f>
        <v>0</v>
      </c>
      <c r="B285" s="76">
        <f>Invoice!C287</f>
        <v>0</v>
      </c>
      <c r="C285" s="77">
        <f>Invoice!B287</f>
        <v>0</v>
      </c>
      <c r="D285" s="82">
        <f t="shared" si="11"/>
        <v>0</v>
      </c>
      <c r="E285" s="82">
        <f t="shared" si="12"/>
        <v>0</v>
      </c>
      <c r="F285" s="83">
        <f>Invoice!G287</f>
        <v>0</v>
      </c>
      <c r="G285" s="84">
        <f t="shared" si="13"/>
        <v>0</v>
      </c>
    </row>
    <row r="286" spans="1:7" s="81" customFormat="1">
      <c r="A286" s="97">
        <f>Invoice!F288</f>
        <v>0</v>
      </c>
      <c r="B286" s="76">
        <f>Invoice!C288</f>
        <v>0</v>
      </c>
      <c r="C286" s="77">
        <f>Invoice!B288</f>
        <v>0</v>
      </c>
      <c r="D286" s="82">
        <f t="shared" si="11"/>
        <v>0</v>
      </c>
      <c r="E286" s="82">
        <f t="shared" si="12"/>
        <v>0</v>
      </c>
      <c r="F286" s="83">
        <f>Invoice!G288</f>
        <v>0</v>
      </c>
      <c r="G286" s="84">
        <f t="shared" si="13"/>
        <v>0</v>
      </c>
    </row>
    <row r="287" spans="1:7" s="81" customFormat="1">
      <c r="A287" s="97">
        <f>Invoice!F289</f>
        <v>0</v>
      </c>
      <c r="B287" s="76">
        <f>Invoice!C289</f>
        <v>0</v>
      </c>
      <c r="C287" s="77">
        <f>Invoice!B289</f>
        <v>0</v>
      </c>
      <c r="D287" s="82">
        <f t="shared" si="11"/>
        <v>0</v>
      </c>
      <c r="E287" s="82">
        <f t="shared" si="12"/>
        <v>0</v>
      </c>
      <c r="F287" s="83">
        <f>Invoice!G289</f>
        <v>0</v>
      </c>
      <c r="G287" s="84">
        <f t="shared" si="13"/>
        <v>0</v>
      </c>
    </row>
    <row r="288" spans="1:7" s="81" customFormat="1">
      <c r="A288" s="97">
        <f>Invoice!F290</f>
        <v>0</v>
      </c>
      <c r="B288" s="76">
        <f>Invoice!C290</f>
        <v>0</v>
      </c>
      <c r="C288" s="77">
        <f>Invoice!B290</f>
        <v>0</v>
      </c>
      <c r="D288" s="82">
        <f t="shared" si="11"/>
        <v>0</v>
      </c>
      <c r="E288" s="82">
        <f t="shared" si="12"/>
        <v>0</v>
      </c>
      <c r="F288" s="83">
        <f>Invoice!G290</f>
        <v>0</v>
      </c>
      <c r="G288" s="84">
        <f t="shared" si="13"/>
        <v>0</v>
      </c>
    </row>
    <row r="289" spans="1:7" s="81" customFormat="1">
      <c r="A289" s="97">
        <f>Invoice!F291</f>
        <v>0</v>
      </c>
      <c r="B289" s="76">
        <f>Invoice!C291</f>
        <v>0</v>
      </c>
      <c r="C289" s="77">
        <f>Invoice!B291</f>
        <v>0</v>
      </c>
      <c r="D289" s="82">
        <f t="shared" si="11"/>
        <v>0</v>
      </c>
      <c r="E289" s="82">
        <f t="shared" si="12"/>
        <v>0</v>
      </c>
      <c r="F289" s="83">
        <f>Invoice!G291</f>
        <v>0</v>
      </c>
      <c r="G289" s="84">
        <f t="shared" si="13"/>
        <v>0</v>
      </c>
    </row>
    <row r="290" spans="1:7" s="81" customFormat="1">
      <c r="A290" s="97">
        <f>Invoice!F292</f>
        <v>0</v>
      </c>
      <c r="B290" s="76">
        <f>Invoice!C292</f>
        <v>0</v>
      </c>
      <c r="C290" s="77">
        <f>Invoice!B292</f>
        <v>0</v>
      </c>
      <c r="D290" s="82">
        <f t="shared" si="11"/>
        <v>0</v>
      </c>
      <c r="E290" s="82">
        <f t="shared" si="12"/>
        <v>0</v>
      </c>
      <c r="F290" s="83">
        <f>Invoice!G292</f>
        <v>0</v>
      </c>
      <c r="G290" s="84">
        <f t="shared" si="13"/>
        <v>0</v>
      </c>
    </row>
    <row r="291" spans="1:7" s="81" customFormat="1">
      <c r="A291" s="97">
        <f>Invoice!F293</f>
        <v>0</v>
      </c>
      <c r="B291" s="76">
        <f>Invoice!C293</f>
        <v>0</v>
      </c>
      <c r="C291" s="77">
        <f>Invoice!B293</f>
        <v>0</v>
      </c>
      <c r="D291" s="82">
        <f t="shared" si="11"/>
        <v>0</v>
      </c>
      <c r="E291" s="82">
        <f t="shared" si="12"/>
        <v>0</v>
      </c>
      <c r="F291" s="83">
        <f>Invoice!G293</f>
        <v>0</v>
      </c>
      <c r="G291" s="84">
        <f t="shared" si="13"/>
        <v>0</v>
      </c>
    </row>
    <row r="292" spans="1:7" s="81" customFormat="1">
      <c r="A292" s="97">
        <f>Invoice!F294</f>
        <v>0</v>
      </c>
      <c r="B292" s="76">
        <f>Invoice!C294</f>
        <v>0</v>
      </c>
      <c r="C292" s="77">
        <f>Invoice!B294</f>
        <v>0</v>
      </c>
      <c r="D292" s="82">
        <f t="shared" si="11"/>
        <v>0</v>
      </c>
      <c r="E292" s="82">
        <f t="shared" si="12"/>
        <v>0</v>
      </c>
      <c r="F292" s="83">
        <f>Invoice!G294</f>
        <v>0</v>
      </c>
      <c r="G292" s="84">
        <f t="shared" si="13"/>
        <v>0</v>
      </c>
    </row>
    <row r="293" spans="1:7" s="81" customFormat="1">
      <c r="A293" s="97">
        <f>Invoice!F295</f>
        <v>0</v>
      </c>
      <c r="B293" s="76">
        <f>Invoice!C295</f>
        <v>0</v>
      </c>
      <c r="C293" s="77">
        <f>Invoice!B295</f>
        <v>0</v>
      </c>
      <c r="D293" s="82">
        <f t="shared" si="11"/>
        <v>0</v>
      </c>
      <c r="E293" s="82">
        <f t="shared" si="12"/>
        <v>0</v>
      </c>
      <c r="F293" s="83">
        <f>Invoice!G295</f>
        <v>0</v>
      </c>
      <c r="G293" s="84">
        <f t="shared" si="13"/>
        <v>0</v>
      </c>
    </row>
    <row r="294" spans="1:7" s="81" customFormat="1">
      <c r="A294" s="97">
        <f>Invoice!F296</f>
        <v>0</v>
      </c>
      <c r="B294" s="76">
        <f>Invoice!C296</f>
        <v>0</v>
      </c>
      <c r="C294" s="77">
        <f>Invoice!B296</f>
        <v>0</v>
      </c>
      <c r="D294" s="82">
        <f t="shared" si="11"/>
        <v>0</v>
      </c>
      <c r="E294" s="82">
        <f t="shared" si="12"/>
        <v>0</v>
      </c>
      <c r="F294" s="83">
        <f>Invoice!G296</f>
        <v>0</v>
      </c>
      <c r="G294" s="84">
        <f t="shared" si="13"/>
        <v>0</v>
      </c>
    </row>
    <row r="295" spans="1:7" s="81" customFormat="1">
      <c r="A295" s="97">
        <f>Invoice!F297</f>
        <v>0</v>
      </c>
      <c r="B295" s="76">
        <f>Invoice!C297</f>
        <v>0</v>
      </c>
      <c r="C295" s="77">
        <f>Invoice!B297</f>
        <v>0</v>
      </c>
      <c r="D295" s="82">
        <f t="shared" si="11"/>
        <v>0</v>
      </c>
      <c r="E295" s="82">
        <f t="shared" si="12"/>
        <v>0</v>
      </c>
      <c r="F295" s="83">
        <f>Invoice!G297</f>
        <v>0</v>
      </c>
      <c r="G295" s="84">
        <f t="shared" si="13"/>
        <v>0</v>
      </c>
    </row>
    <row r="296" spans="1:7" s="81" customFormat="1">
      <c r="A296" s="97">
        <f>Invoice!F298</f>
        <v>0</v>
      </c>
      <c r="B296" s="76">
        <f>Invoice!C298</f>
        <v>0</v>
      </c>
      <c r="C296" s="77">
        <f>Invoice!B298</f>
        <v>0</v>
      </c>
      <c r="D296" s="82">
        <f t="shared" si="11"/>
        <v>0</v>
      </c>
      <c r="E296" s="82">
        <f t="shared" si="12"/>
        <v>0</v>
      </c>
      <c r="F296" s="83">
        <f>Invoice!G298</f>
        <v>0</v>
      </c>
      <c r="G296" s="84">
        <f t="shared" si="13"/>
        <v>0</v>
      </c>
    </row>
    <row r="297" spans="1:7" s="81" customFormat="1">
      <c r="A297" s="97">
        <f>Invoice!F299</f>
        <v>0</v>
      </c>
      <c r="B297" s="76">
        <f>Invoice!C299</f>
        <v>0</v>
      </c>
      <c r="C297" s="77">
        <f>Invoice!B299</f>
        <v>0</v>
      </c>
      <c r="D297" s="82">
        <f t="shared" si="11"/>
        <v>0</v>
      </c>
      <c r="E297" s="82">
        <f t="shared" si="12"/>
        <v>0</v>
      </c>
      <c r="F297" s="83">
        <f>Invoice!G299</f>
        <v>0</v>
      </c>
      <c r="G297" s="84">
        <f t="shared" si="13"/>
        <v>0</v>
      </c>
    </row>
    <row r="298" spans="1:7" s="81" customFormat="1">
      <c r="A298" s="97">
        <f>Invoice!F300</f>
        <v>0</v>
      </c>
      <c r="B298" s="76">
        <f>Invoice!C300</f>
        <v>0</v>
      </c>
      <c r="C298" s="77">
        <f>Invoice!B300</f>
        <v>0</v>
      </c>
      <c r="D298" s="82">
        <f t="shared" si="11"/>
        <v>0</v>
      </c>
      <c r="E298" s="82">
        <f t="shared" si="12"/>
        <v>0</v>
      </c>
      <c r="F298" s="83">
        <f>Invoice!G300</f>
        <v>0</v>
      </c>
      <c r="G298" s="84">
        <f t="shared" si="13"/>
        <v>0</v>
      </c>
    </row>
    <row r="299" spans="1:7" s="81" customFormat="1">
      <c r="A299" s="97">
        <f>Invoice!F301</f>
        <v>0</v>
      </c>
      <c r="B299" s="76">
        <f>Invoice!C301</f>
        <v>0</v>
      </c>
      <c r="C299" s="77">
        <f>Invoice!B301</f>
        <v>0</v>
      </c>
      <c r="D299" s="82">
        <f t="shared" si="11"/>
        <v>0</v>
      </c>
      <c r="E299" s="82">
        <f t="shared" si="12"/>
        <v>0</v>
      </c>
      <c r="F299" s="83">
        <f>Invoice!G301</f>
        <v>0</v>
      </c>
      <c r="G299" s="84">
        <f t="shared" si="13"/>
        <v>0</v>
      </c>
    </row>
    <row r="300" spans="1:7" s="81" customFormat="1">
      <c r="A300" s="97">
        <f>Invoice!F302</f>
        <v>0</v>
      </c>
      <c r="B300" s="76">
        <f>Invoice!C302</f>
        <v>0</v>
      </c>
      <c r="C300" s="77">
        <f>Invoice!B302</f>
        <v>0</v>
      </c>
      <c r="D300" s="82">
        <f t="shared" si="11"/>
        <v>0</v>
      </c>
      <c r="E300" s="82">
        <f t="shared" si="12"/>
        <v>0</v>
      </c>
      <c r="F300" s="83">
        <f>Invoice!G302</f>
        <v>0</v>
      </c>
      <c r="G300" s="84">
        <f t="shared" si="13"/>
        <v>0</v>
      </c>
    </row>
    <row r="301" spans="1:7" s="81" customFormat="1">
      <c r="A301" s="97">
        <f>Invoice!F303</f>
        <v>0</v>
      </c>
      <c r="B301" s="76">
        <f>Invoice!C303</f>
        <v>0</v>
      </c>
      <c r="C301" s="77">
        <f>Invoice!B303</f>
        <v>0</v>
      </c>
      <c r="D301" s="82">
        <f t="shared" si="11"/>
        <v>0</v>
      </c>
      <c r="E301" s="82">
        <f t="shared" si="12"/>
        <v>0</v>
      </c>
      <c r="F301" s="83">
        <f>Invoice!G303</f>
        <v>0</v>
      </c>
      <c r="G301" s="84">
        <f t="shared" si="13"/>
        <v>0</v>
      </c>
    </row>
    <row r="302" spans="1:7" s="81" customFormat="1">
      <c r="A302" s="97">
        <f>Invoice!F304</f>
        <v>0</v>
      </c>
      <c r="B302" s="76">
        <f>Invoice!C304</f>
        <v>0</v>
      </c>
      <c r="C302" s="77">
        <f>Invoice!B304</f>
        <v>0</v>
      </c>
      <c r="D302" s="82">
        <f t="shared" si="11"/>
        <v>0</v>
      </c>
      <c r="E302" s="82">
        <f t="shared" si="12"/>
        <v>0</v>
      </c>
      <c r="F302" s="83">
        <f>Invoice!G304</f>
        <v>0</v>
      </c>
      <c r="G302" s="84">
        <f t="shared" si="13"/>
        <v>0</v>
      </c>
    </row>
    <row r="303" spans="1:7" s="81" customFormat="1">
      <c r="A303" s="97">
        <f>Invoice!F305</f>
        <v>0</v>
      </c>
      <c r="B303" s="76">
        <f>Invoice!C305</f>
        <v>0</v>
      </c>
      <c r="C303" s="77">
        <f>Invoice!B305</f>
        <v>0</v>
      </c>
      <c r="D303" s="82">
        <f t="shared" si="11"/>
        <v>0</v>
      </c>
      <c r="E303" s="82">
        <f t="shared" si="12"/>
        <v>0</v>
      </c>
      <c r="F303" s="83">
        <f>Invoice!G305</f>
        <v>0</v>
      </c>
      <c r="G303" s="84">
        <f t="shared" si="13"/>
        <v>0</v>
      </c>
    </row>
    <row r="304" spans="1:7" s="81" customFormat="1">
      <c r="A304" s="97">
        <f>Invoice!F306</f>
        <v>0</v>
      </c>
      <c r="B304" s="76">
        <f>Invoice!C306</f>
        <v>0</v>
      </c>
      <c r="C304" s="77">
        <f>Invoice!B306</f>
        <v>0</v>
      </c>
      <c r="D304" s="82">
        <f t="shared" si="11"/>
        <v>0</v>
      </c>
      <c r="E304" s="82">
        <f t="shared" si="12"/>
        <v>0</v>
      </c>
      <c r="F304" s="83">
        <f>Invoice!G306</f>
        <v>0</v>
      </c>
      <c r="G304" s="84">
        <f t="shared" si="13"/>
        <v>0</v>
      </c>
    </row>
    <row r="305" spans="1:7" s="81" customFormat="1">
      <c r="A305" s="97">
        <f>Invoice!F307</f>
        <v>0</v>
      </c>
      <c r="B305" s="76">
        <f>Invoice!C307</f>
        <v>0</v>
      </c>
      <c r="C305" s="77">
        <f>Invoice!B307</f>
        <v>0</v>
      </c>
      <c r="D305" s="82">
        <f t="shared" si="11"/>
        <v>0</v>
      </c>
      <c r="E305" s="82">
        <f t="shared" si="12"/>
        <v>0</v>
      </c>
      <c r="F305" s="83">
        <f>Invoice!G307</f>
        <v>0</v>
      </c>
      <c r="G305" s="84">
        <f t="shared" si="13"/>
        <v>0</v>
      </c>
    </row>
    <row r="306" spans="1:7" s="81" customFormat="1">
      <c r="A306" s="97">
        <f>Invoice!F308</f>
        <v>0</v>
      </c>
      <c r="B306" s="76">
        <f>Invoice!C308</f>
        <v>0</v>
      </c>
      <c r="C306" s="77">
        <f>Invoice!B308</f>
        <v>0</v>
      </c>
      <c r="D306" s="82">
        <f t="shared" si="11"/>
        <v>0</v>
      </c>
      <c r="E306" s="82">
        <f t="shared" si="12"/>
        <v>0</v>
      </c>
      <c r="F306" s="83">
        <f>Invoice!G308</f>
        <v>0</v>
      </c>
      <c r="G306" s="84">
        <f t="shared" si="13"/>
        <v>0</v>
      </c>
    </row>
    <row r="307" spans="1:7" s="81" customFormat="1">
      <c r="A307" s="97">
        <f>Invoice!F309</f>
        <v>0</v>
      </c>
      <c r="B307" s="76">
        <f>Invoice!C309</f>
        <v>0</v>
      </c>
      <c r="C307" s="77">
        <f>Invoice!B309</f>
        <v>0</v>
      </c>
      <c r="D307" s="82">
        <f t="shared" si="11"/>
        <v>0</v>
      </c>
      <c r="E307" s="82">
        <f t="shared" si="12"/>
        <v>0</v>
      </c>
      <c r="F307" s="83">
        <f>Invoice!G309</f>
        <v>0</v>
      </c>
      <c r="G307" s="84">
        <f t="shared" si="13"/>
        <v>0</v>
      </c>
    </row>
    <row r="308" spans="1:7" s="81" customFormat="1">
      <c r="A308" s="97">
        <f>Invoice!F310</f>
        <v>0</v>
      </c>
      <c r="B308" s="76">
        <f>Invoice!C310</f>
        <v>0</v>
      </c>
      <c r="C308" s="77">
        <f>Invoice!B310</f>
        <v>0</v>
      </c>
      <c r="D308" s="82">
        <f t="shared" si="11"/>
        <v>0</v>
      </c>
      <c r="E308" s="82">
        <f t="shared" si="12"/>
        <v>0</v>
      </c>
      <c r="F308" s="83">
        <f>Invoice!G310</f>
        <v>0</v>
      </c>
      <c r="G308" s="84">
        <f t="shared" si="13"/>
        <v>0</v>
      </c>
    </row>
    <row r="309" spans="1:7" s="81" customFormat="1">
      <c r="A309" s="97">
        <f>Invoice!F311</f>
        <v>0</v>
      </c>
      <c r="B309" s="76">
        <f>Invoice!C311</f>
        <v>0</v>
      </c>
      <c r="C309" s="77">
        <f>Invoice!B311</f>
        <v>0</v>
      </c>
      <c r="D309" s="82">
        <f t="shared" si="11"/>
        <v>0</v>
      </c>
      <c r="E309" s="82">
        <f t="shared" si="12"/>
        <v>0</v>
      </c>
      <c r="F309" s="83">
        <f>Invoice!G311</f>
        <v>0</v>
      </c>
      <c r="G309" s="84">
        <f t="shared" si="13"/>
        <v>0</v>
      </c>
    </row>
    <row r="310" spans="1:7" s="81" customFormat="1">
      <c r="A310" s="97">
        <f>Invoice!F312</f>
        <v>0</v>
      </c>
      <c r="B310" s="76">
        <f>Invoice!C312</f>
        <v>0</v>
      </c>
      <c r="C310" s="77">
        <f>Invoice!B312</f>
        <v>0</v>
      </c>
      <c r="D310" s="82">
        <f t="shared" si="11"/>
        <v>0</v>
      </c>
      <c r="E310" s="82">
        <f t="shared" si="12"/>
        <v>0</v>
      </c>
      <c r="F310" s="83">
        <f>Invoice!G312</f>
        <v>0</v>
      </c>
      <c r="G310" s="84">
        <f t="shared" si="13"/>
        <v>0</v>
      </c>
    </row>
    <row r="311" spans="1:7" s="81" customFormat="1">
      <c r="A311" s="97">
        <f>Invoice!F313</f>
        <v>0</v>
      </c>
      <c r="B311" s="76">
        <f>Invoice!C313</f>
        <v>0</v>
      </c>
      <c r="C311" s="77">
        <f>Invoice!B313</f>
        <v>0</v>
      </c>
      <c r="D311" s="82">
        <f t="shared" si="11"/>
        <v>0</v>
      </c>
      <c r="E311" s="82">
        <f t="shared" si="12"/>
        <v>0</v>
      </c>
      <c r="F311" s="83">
        <f>Invoice!G313</f>
        <v>0</v>
      </c>
      <c r="G311" s="84">
        <f t="shared" si="13"/>
        <v>0</v>
      </c>
    </row>
    <row r="312" spans="1:7" s="81" customFormat="1">
      <c r="A312" s="97">
        <f>Invoice!F314</f>
        <v>0</v>
      </c>
      <c r="B312" s="76">
        <f>Invoice!C314</f>
        <v>0</v>
      </c>
      <c r="C312" s="77">
        <f>Invoice!B314</f>
        <v>0</v>
      </c>
      <c r="D312" s="82">
        <f t="shared" si="11"/>
        <v>0</v>
      </c>
      <c r="E312" s="82">
        <f t="shared" si="12"/>
        <v>0</v>
      </c>
      <c r="F312" s="83">
        <f>Invoice!G314</f>
        <v>0</v>
      </c>
      <c r="G312" s="84">
        <f t="shared" si="13"/>
        <v>0</v>
      </c>
    </row>
    <row r="313" spans="1:7" s="81" customFormat="1">
      <c r="A313" s="97">
        <f>Invoice!F315</f>
        <v>0</v>
      </c>
      <c r="B313" s="76">
        <f>Invoice!C315</f>
        <v>0</v>
      </c>
      <c r="C313" s="77">
        <f>Invoice!B315</f>
        <v>0</v>
      </c>
      <c r="D313" s="82">
        <f t="shared" si="11"/>
        <v>0</v>
      </c>
      <c r="E313" s="82">
        <f t="shared" si="12"/>
        <v>0</v>
      </c>
      <c r="F313" s="83">
        <f>Invoice!G315</f>
        <v>0</v>
      </c>
      <c r="G313" s="84">
        <f t="shared" si="13"/>
        <v>0</v>
      </c>
    </row>
    <row r="314" spans="1:7" s="81" customFormat="1">
      <c r="A314" s="97">
        <f>Invoice!F316</f>
        <v>0</v>
      </c>
      <c r="B314" s="76">
        <f>Invoice!C316</f>
        <v>0</v>
      </c>
      <c r="C314" s="77">
        <f>Invoice!B316</f>
        <v>0</v>
      </c>
      <c r="D314" s="82">
        <f t="shared" si="11"/>
        <v>0</v>
      </c>
      <c r="E314" s="82">
        <f t="shared" si="12"/>
        <v>0</v>
      </c>
      <c r="F314" s="83">
        <f>Invoice!G316</f>
        <v>0</v>
      </c>
      <c r="G314" s="84">
        <f t="shared" si="13"/>
        <v>0</v>
      </c>
    </row>
    <row r="315" spans="1:7" s="81" customFormat="1">
      <c r="A315" s="97">
        <f>Invoice!F317</f>
        <v>0</v>
      </c>
      <c r="B315" s="76">
        <f>Invoice!C317</f>
        <v>0</v>
      </c>
      <c r="C315" s="77">
        <f>Invoice!B317</f>
        <v>0</v>
      </c>
      <c r="D315" s="82">
        <f t="shared" si="11"/>
        <v>0</v>
      </c>
      <c r="E315" s="82">
        <f t="shared" si="12"/>
        <v>0</v>
      </c>
      <c r="F315" s="83">
        <f>Invoice!G317</f>
        <v>0</v>
      </c>
      <c r="G315" s="84">
        <f t="shared" si="13"/>
        <v>0</v>
      </c>
    </row>
    <row r="316" spans="1:7" s="81" customFormat="1">
      <c r="A316" s="97">
        <f>Invoice!F318</f>
        <v>0</v>
      </c>
      <c r="B316" s="76">
        <f>Invoice!C318</f>
        <v>0</v>
      </c>
      <c r="C316" s="77">
        <f>Invoice!B318</f>
        <v>0</v>
      </c>
      <c r="D316" s="82">
        <f t="shared" si="11"/>
        <v>0</v>
      </c>
      <c r="E316" s="82">
        <f t="shared" si="12"/>
        <v>0</v>
      </c>
      <c r="F316" s="83">
        <f>Invoice!G318</f>
        <v>0</v>
      </c>
      <c r="G316" s="84">
        <f t="shared" si="13"/>
        <v>0</v>
      </c>
    </row>
    <row r="317" spans="1:7" s="81" customFormat="1">
      <c r="A317" s="97">
        <f>Invoice!F319</f>
        <v>0</v>
      </c>
      <c r="B317" s="76">
        <f>Invoice!C319</f>
        <v>0</v>
      </c>
      <c r="C317" s="77">
        <f>Invoice!B319</f>
        <v>0</v>
      </c>
      <c r="D317" s="82">
        <f t="shared" si="11"/>
        <v>0</v>
      </c>
      <c r="E317" s="82">
        <f t="shared" si="12"/>
        <v>0</v>
      </c>
      <c r="F317" s="83">
        <f>Invoice!G319</f>
        <v>0</v>
      </c>
      <c r="G317" s="84">
        <f t="shared" si="13"/>
        <v>0</v>
      </c>
    </row>
    <row r="318" spans="1:7" s="81" customFormat="1">
      <c r="A318" s="97">
        <f>Invoice!F320</f>
        <v>0</v>
      </c>
      <c r="B318" s="76">
        <f>Invoice!C320</f>
        <v>0</v>
      </c>
      <c r="C318" s="77">
        <f>Invoice!B320</f>
        <v>0</v>
      </c>
      <c r="D318" s="82">
        <f t="shared" si="11"/>
        <v>0</v>
      </c>
      <c r="E318" s="82">
        <f t="shared" si="12"/>
        <v>0</v>
      </c>
      <c r="F318" s="83">
        <f>Invoice!G320</f>
        <v>0</v>
      </c>
      <c r="G318" s="84">
        <f t="shared" si="13"/>
        <v>0</v>
      </c>
    </row>
    <row r="319" spans="1:7" s="81" customFormat="1">
      <c r="A319" s="97">
        <f>Invoice!F321</f>
        <v>0</v>
      </c>
      <c r="B319" s="76">
        <f>Invoice!C321</f>
        <v>0</v>
      </c>
      <c r="C319" s="77">
        <f>Invoice!B321</f>
        <v>0</v>
      </c>
      <c r="D319" s="82">
        <f t="shared" si="11"/>
        <v>0</v>
      </c>
      <c r="E319" s="82">
        <f t="shared" si="12"/>
        <v>0</v>
      </c>
      <c r="F319" s="83">
        <f>Invoice!G321</f>
        <v>0</v>
      </c>
      <c r="G319" s="84">
        <f t="shared" si="13"/>
        <v>0</v>
      </c>
    </row>
    <row r="320" spans="1:7" s="81" customFormat="1">
      <c r="A320" s="97">
        <f>Invoice!F322</f>
        <v>0</v>
      </c>
      <c r="B320" s="76">
        <f>Invoice!C322</f>
        <v>0</v>
      </c>
      <c r="C320" s="77">
        <f>Invoice!B322</f>
        <v>0</v>
      </c>
      <c r="D320" s="82">
        <f t="shared" si="11"/>
        <v>0</v>
      </c>
      <c r="E320" s="82">
        <f t="shared" si="12"/>
        <v>0</v>
      </c>
      <c r="F320" s="83">
        <f>Invoice!G322</f>
        <v>0</v>
      </c>
      <c r="G320" s="84">
        <f t="shared" si="13"/>
        <v>0</v>
      </c>
    </row>
    <row r="321" spans="1:7" s="81" customFormat="1">
      <c r="A321" s="97">
        <f>Invoice!F323</f>
        <v>0</v>
      </c>
      <c r="B321" s="76">
        <f>Invoice!C323</f>
        <v>0</v>
      </c>
      <c r="C321" s="77">
        <f>Invoice!B323</f>
        <v>0</v>
      </c>
      <c r="D321" s="82">
        <f t="shared" ref="D321:D384" si="14">F321/$D$14</f>
        <v>0</v>
      </c>
      <c r="E321" s="82">
        <f t="shared" ref="E321:E384" si="15">G321/$D$14</f>
        <v>0</v>
      </c>
      <c r="F321" s="83">
        <f>Invoice!G323</f>
        <v>0</v>
      </c>
      <c r="G321" s="84">
        <f t="shared" ref="G321:G384" si="16">C321*F321</f>
        <v>0</v>
      </c>
    </row>
    <row r="322" spans="1:7" s="81" customFormat="1">
      <c r="A322" s="97">
        <f>Invoice!F324</f>
        <v>0</v>
      </c>
      <c r="B322" s="76">
        <f>Invoice!C324</f>
        <v>0</v>
      </c>
      <c r="C322" s="77">
        <f>Invoice!B324</f>
        <v>0</v>
      </c>
      <c r="D322" s="82">
        <f t="shared" si="14"/>
        <v>0</v>
      </c>
      <c r="E322" s="82">
        <f t="shared" si="15"/>
        <v>0</v>
      </c>
      <c r="F322" s="83">
        <f>Invoice!G324</f>
        <v>0</v>
      </c>
      <c r="G322" s="84">
        <f t="shared" si="16"/>
        <v>0</v>
      </c>
    </row>
    <row r="323" spans="1:7" s="81" customFormat="1">
      <c r="A323" s="97">
        <f>Invoice!F325</f>
        <v>0</v>
      </c>
      <c r="B323" s="76">
        <f>Invoice!C325</f>
        <v>0</v>
      </c>
      <c r="C323" s="77">
        <f>Invoice!B325</f>
        <v>0</v>
      </c>
      <c r="D323" s="82">
        <f t="shared" si="14"/>
        <v>0</v>
      </c>
      <c r="E323" s="82">
        <f t="shared" si="15"/>
        <v>0</v>
      </c>
      <c r="F323" s="83">
        <f>Invoice!G325</f>
        <v>0</v>
      </c>
      <c r="G323" s="84">
        <f t="shared" si="16"/>
        <v>0</v>
      </c>
    </row>
    <row r="324" spans="1:7" s="81" customFormat="1">
      <c r="A324" s="97">
        <f>Invoice!F326</f>
        <v>0</v>
      </c>
      <c r="B324" s="76">
        <f>Invoice!C326</f>
        <v>0</v>
      </c>
      <c r="C324" s="77">
        <f>Invoice!B326</f>
        <v>0</v>
      </c>
      <c r="D324" s="82">
        <f t="shared" si="14"/>
        <v>0</v>
      </c>
      <c r="E324" s="82">
        <f t="shared" si="15"/>
        <v>0</v>
      </c>
      <c r="F324" s="83">
        <f>Invoice!G326</f>
        <v>0</v>
      </c>
      <c r="G324" s="84">
        <f t="shared" si="16"/>
        <v>0</v>
      </c>
    </row>
    <row r="325" spans="1:7" s="81" customFormat="1">
      <c r="A325" s="97">
        <f>Invoice!F327</f>
        <v>0</v>
      </c>
      <c r="B325" s="76">
        <f>Invoice!C327</f>
        <v>0</v>
      </c>
      <c r="C325" s="77">
        <f>Invoice!B327</f>
        <v>0</v>
      </c>
      <c r="D325" s="82">
        <f t="shared" si="14"/>
        <v>0</v>
      </c>
      <c r="E325" s="82">
        <f t="shared" si="15"/>
        <v>0</v>
      </c>
      <c r="F325" s="83">
        <f>Invoice!G327</f>
        <v>0</v>
      </c>
      <c r="G325" s="84">
        <f t="shared" si="16"/>
        <v>0</v>
      </c>
    </row>
    <row r="326" spans="1:7" s="81" customFormat="1">
      <c r="A326" s="97">
        <f>Invoice!F328</f>
        <v>0</v>
      </c>
      <c r="B326" s="76">
        <f>Invoice!C328</f>
        <v>0</v>
      </c>
      <c r="C326" s="77">
        <f>Invoice!B328</f>
        <v>0</v>
      </c>
      <c r="D326" s="82">
        <f t="shared" si="14"/>
        <v>0</v>
      </c>
      <c r="E326" s="82">
        <f t="shared" si="15"/>
        <v>0</v>
      </c>
      <c r="F326" s="83">
        <f>Invoice!G328</f>
        <v>0</v>
      </c>
      <c r="G326" s="84">
        <f t="shared" si="16"/>
        <v>0</v>
      </c>
    </row>
    <row r="327" spans="1:7" s="81" customFormat="1">
      <c r="A327" s="97">
        <f>Invoice!F329</f>
        <v>0</v>
      </c>
      <c r="B327" s="76">
        <f>Invoice!C329</f>
        <v>0</v>
      </c>
      <c r="C327" s="77">
        <f>Invoice!B329</f>
        <v>0</v>
      </c>
      <c r="D327" s="82">
        <f t="shared" si="14"/>
        <v>0</v>
      </c>
      <c r="E327" s="82">
        <f t="shared" si="15"/>
        <v>0</v>
      </c>
      <c r="F327" s="83">
        <f>Invoice!G329</f>
        <v>0</v>
      </c>
      <c r="G327" s="84">
        <f t="shared" si="16"/>
        <v>0</v>
      </c>
    </row>
    <row r="328" spans="1:7" s="81" customFormat="1">
      <c r="A328" s="97">
        <f>Invoice!F330</f>
        <v>0</v>
      </c>
      <c r="B328" s="76">
        <f>Invoice!C330</f>
        <v>0</v>
      </c>
      <c r="C328" s="77">
        <f>Invoice!B330</f>
        <v>0</v>
      </c>
      <c r="D328" s="82">
        <f t="shared" si="14"/>
        <v>0</v>
      </c>
      <c r="E328" s="82">
        <f t="shared" si="15"/>
        <v>0</v>
      </c>
      <c r="F328" s="83">
        <f>Invoice!G330</f>
        <v>0</v>
      </c>
      <c r="G328" s="84">
        <f t="shared" si="16"/>
        <v>0</v>
      </c>
    </row>
    <row r="329" spans="1:7" s="81" customFormat="1">
      <c r="A329" s="97">
        <f>Invoice!F331</f>
        <v>0</v>
      </c>
      <c r="B329" s="76">
        <f>Invoice!C331</f>
        <v>0</v>
      </c>
      <c r="C329" s="77">
        <f>Invoice!B331</f>
        <v>0</v>
      </c>
      <c r="D329" s="82">
        <f t="shared" si="14"/>
        <v>0</v>
      </c>
      <c r="E329" s="82">
        <f t="shared" si="15"/>
        <v>0</v>
      </c>
      <c r="F329" s="83">
        <f>Invoice!G331</f>
        <v>0</v>
      </c>
      <c r="G329" s="84">
        <f t="shared" si="16"/>
        <v>0</v>
      </c>
    </row>
    <row r="330" spans="1:7" s="81" customFormat="1">
      <c r="A330" s="97">
        <f>Invoice!F332</f>
        <v>0</v>
      </c>
      <c r="B330" s="76">
        <f>Invoice!C332</f>
        <v>0</v>
      </c>
      <c r="C330" s="77">
        <f>Invoice!B332</f>
        <v>0</v>
      </c>
      <c r="D330" s="82">
        <f t="shared" si="14"/>
        <v>0</v>
      </c>
      <c r="E330" s="82">
        <f t="shared" si="15"/>
        <v>0</v>
      </c>
      <c r="F330" s="83">
        <f>Invoice!G332</f>
        <v>0</v>
      </c>
      <c r="G330" s="84">
        <f t="shared" si="16"/>
        <v>0</v>
      </c>
    </row>
    <row r="331" spans="1:7" s="81" customFormat="1">
      <c r="A331" s="97">
        <f>Invoice!F333</f>
        <v>0</v>
      </c>
      <c r="B331" s="76">
        <f>Invoice!C333</f>
        <v>0</v>
      </c>
      <c r="C331" s="77">
        <f>Invoice!B333</f>
        <v>0</v>
      </c>
      <c r="D331" s="82">
        <f t="shared" si="14"/>
        <v>0</v>
      </c>
      <c r="E331" s="82">
        <f t="shared" si="15"/>
        <v>0</v>
      </c>
      <c r="F331" s="83">
        <f>Invoice!G333</f>
        <v>0</v>
      </c>
      <c r="G331" s="84">
        <f t="shared" si="16"/>
        <v>0</v>
      </c>
    </row>
    <row r="332" spans="1:7" s="81" customFormat="1">
      <c r="A332" s="97">
        <f>Invoice!F334</f>
        <v>0</v>
      </c>
      <c r="B332" s="76">
        <f>Invoice!C334</f>
        <v>0</v>
      </c>
      <c r="C332" s="77">
        <f>Invoice!B334</f>
        <v>0</v>
      </c>
      <c r="D332" s="82">
        <f t="shared" si="14"/>
        <v>0</v>
      </c>
      <c r="E332" s="82">
        <f t="shared" si="15"/>
        <v>0</v>
      </c>
      <c r="F332" s="83">
        <f>Invoice!G334</f>
        <v>0</v>
      </c>
      <c r="G332" s="84">
        <f t="shared" si="16"/>
        <v>0</v>
      </c>
    </row>
    <row r="333" spans="1:7" s="81" customFormat="1">
      <c r="A333" s="97">
        <f>Invoice!F335</f>
        <v>0</v>
      </c>
      <c r="B333" s="76">
        <f>Invoice!C335</f>
        <v>0</v>
      </c>
      <c r="C333" s="77">
        <f>Invoice!B335</f>
        <v>0</v>
      </c>
      <c r="D333" s="82">
        <f t="shared" si="14"/>
        <v>0</v>
      </c>
      <c r="E333" s="82">
        <f t="shared" si="15"/>
        <v>0</v>
      </c>
      <c r="F333" s="83">
        <f>Invoice!G335</f>
        <v>0</v>
      </c>
      <c r="G333" s="84">
        <f t="shared" si="16"/>
        <v>0</v>
      </c>
    </row>
    <row r="334" spans="1:7" s="81" customFormat="1">
      <c r="A334" s="97">
        <f>Invoice!F336</f>
        <v>0</v>
      </c>
      <c r="B334" s="76">
        <f>Invoice!C336</f>
        <v>0</v>
      </c>
      <c r="C334" s="77">
        <f>Invoice!B336</f>
        <v>0</v>
      </c>
      <c r="D334" s="82">
        <f t="shared" si="14"/>
        <v>0</v>
      </c>
      <c r="E334" s="82">
        <f t="shared" si="15"/>
        <v>0</v>
      </c>
      <c r="F334" s="83">
        <f>Invoice!G336</f>
        <v>0</v>
      </c>
      <c r="G334" s="84">
        <f t="shared" si="16"/>
        <v>0</v>
      </c>
    </row>
    <row r="335" spans="1:7" s="81" customFormat="1">
      <c r="A335" s="97">
        <f>Invoice!F337</f>
        <v>0</v>
      </c>
      <c r="B335" s="76">
        <f>Invoice!C337</f>
        <v>0</v>
      </c>
      <c r="C335" s="77">
        <f>Invoice!B337</f>
        <v>0</v>
      </c>
      <c r="D335" s="82">
        <f t="shared" si="14"/>
        <v>0</v>
      </c>
      <c r="E335" s="82">
        <f t="shared" si="15"/>
        <v>0</v>
      </c>
      <c r="F335" s="83">
        <f>Invoice!G337</f>
        <v>0</v>
      </c>
      <c r="G335" s="84">
        <f t="shared" si="16"/>
        <v>0</v>
      </c>
    </row>
    <row r="336" spans="1:7" s="81" customFormat="1">
      <c r="A336" s="97">
        <f>Invoice!F338</f>
        <v>0</v>
      </c>
      <c r="B336" s="76">
        <f>Invoice!C338</f>
        <v>0</v>
      </c>
      <c r="C336" s="77">
        <f>Invoice!B338</f>
        <v>0</v>
      </c>
      <c r="D336" s="82">
        <f t="shared" si="14"/>
        <v>0</v>
      </c>
      <c r="E336" s="82">
        <f t="shared" si="15"/>
        <v>0</v>
      </c>
      <c r="F336" s="83">
        <f>Invoice!G338</f>
        <v>0</v>
      </c>
      <c r="G336" s="84">
        <f t="shared" si="16"/>
        <v>0</v>
      </c>
    </row>
    <row r="337" spans="1:7" s="81" customFormat="1">
      <c r="A337" s="97">
        <f>Invoice!F339</f>
        <v>0</v>
      </c>
      <c r="B337" s="76">
        <f>Invoice!C339</f>
        <v>0</v>
      </c>
      <c r="C337" s="77">
        <f>Invoice!B339</f>
        <v>0</v>
      </c>
      <c r="D337" s="82">
        <f t="shared" si="14"/>
        <v>0</v>
      </c>
      <c r="E337" s="82">
        <f t="shared" si="15"/>
        <v>0</v>
      </c>
      <c r="F337" s="83">
        <f>Invoice!G339</f>
        <v>0</v>
      </c>
      <c r="G337" s="84">
        <f t="shared" si="16"/>
        <v>0</v>
      </c>
    </row>
    <row r="338" spans="1:7" s="81" customFormat="1">
      <c r="A338" s="97">
        <f>Invoice!F340</f>
        <v>0</v>
      </c>
      <c r="B338" s="76">
        <f>Invoice!C340</f>
        <v>0</v>
      </c>
      <c r="C338" s="77">
        <f>Invoice!B340</f>
        <v>0</v>
      </c>
      <c r="D338" s="82">
        <f t="shared" si="14"/>
        <v>0</v>
      </c>
      <c r="E338" s="82">
        <f t="shared" si="15"/>
        <v>0</v>
      </c>
      <c r="F338" s="83">
        <f>Invoice!G340</f>
        <v>0</v>
      </c>
      <c r="G338" s="84">
        <f t="shared" si="16"/>
        <v>0</v>
      </c>
    </row>
    <row r="339" spans="1:7" s="81" customFormat="1">
      <c r="A339" s="97">
        <f>Invoice!F341</f>
        <v>0</v>
      </c>
      <c r="B339" s="76">
        <f>Invoice!C341</f>
        <v>0</v>
      </c>
      <c r="C339" s="77">
        <f>Invoice!B341</f>
        <v>0</v>
      </c>
      <c r="D339" s="82">
        <f t="shared" si="14"/>
        <v>0</v>
      </c>
      <c r="E339" s="82">
        <f t="shared" si="15"/>
        <v>0</v>
      </c>
      <c r="F339" s="83">
        <f>Invoice!G341</f>
        <v>0</v>
      </c>
      <c r="G339" s="84">
        <f t="shared" si="16"/>
        <v>0</v>
      </c>
    </row>
    <row r="340" spans="1:7" s="81" customFormat="1">
      <c r="A340" s="97">
        <f>Invoice!F342</f>
        <v>0</v>
      </c>
      <c r="B340" s="76">
        <f>Invoice!C342</f>
        <v>0</v>
      </c>
      <c r="C340" s="77">
        <f>Invoice!B342</f>
        <v>0</v>
      </c>
      <c r="D340" s="82">
        <f t="shared" si="14"/>
        <v>0</v>
      </c>
      <c r="E340" s="82">
        <f t="shared" si="15"/>
        <v>0</v>
      </c>
      <c r="F340" s="83">
        <f>Invoice!G342</f>
        <v>0</v>
      </c>
      <c r="G340" s="84">
        <f t="shared" si="16"/>
        <v>0</v>
      </c>
    </row>
    <row r="341" spans="1:7" s="81" customFormat="1">
      <c r="A341" s="97">
        <f>Invoice!F343</f>
        <v>0</v>
      </c>
      <c r="B341" s="76">
        <f>Invoice!C343</f>
        <v>0</v>
      </c>
      <c r="C341" s="77">
        <f>Invoice!B343</f>
        <v>0</v>
      </c>
      <c r="D341" s="82">
        <f t="shared" si="14"/>
        <v>0</v>
      </c>
      <c r="E341" s="82">
        <f t="shared" si="15"/>
        <v>0</v>
      </c>
      <c r="F341" s="83">
        <f>Invoice!G343</f>
        <v>0</v>
      </c>
      <c r="G341" s="84">
        <f t="shared" si="16"/>
        <v>0</v>
      </c>
    </row>
    <row r="342" spans="1:7" s="81" customFormat="1">
      <c r="A342" s="97">
        <f>Invoice!F344</f>
        <v>0</v>
      </c>
      <c r="B342" s="76">
        <f>Invoice!C344</f>
        <v>0</v>
      </c>
      <c r="C342" s="77">
        <f>Invoice!B344</f>
        <v>0</v>
      </c>
      <c r="D342" s="82">
        <f t="shared" si="14"/>
        <v>0</v>
      </c>
      <c r="E342" s="82">
        <f t="shared" si="15"/>
        <v>0</v>
      </c>
      <c r="F342" s="83">
        <f>Invoice!G344</f>
        <v>0</v>
      </c>
      <c r="G342" s="84">
        <f t="shared" si="16"/>
        <v>0</v>
      </c>
    </row>
    <row r="343" spans="1:7" s="81" customFormat="1">
      <c r="A343" s="97">
        <f>Invoice!F345</f>
        <v>0</v>
      </c>
      <c r="B343" s="76">
        <f>Invoice!C345</f>
        <v>0</v>
      </c>
      <c r="C343" s="77">
        <f>Invoice!B345</f>
        <v>0</v>
      </c>
      <c r="D343" s="82">
        <f t="shared" si="14"/>
        <v>0</v>
      </c>
      <c r="E343" s="82">
        <f t="shared" si="15"/>
        <v>0</v>
      </c>
      <c r="F343" s="83">
        <f>Invoice!G345</f>
        <v>0</v>
      </c>
      <c r="G343" s="84">
        <f t="shared" si="16"/>
        <v>0</v>
      </c>
    </row>
    <row r="344" spans="1:7" s="81" customFormat="1">
      <c r="A344" s="97">
        <f>Invoice!F346</f>
        <v>0</v>
      </c>
      <c r="B344" s="76">
        <f>Invoice!C346</f>
        <v>0</v>
      </c>
      <c r="C344" s="77">
        <f>Invoice!B346</f>
        <v>0</v>
      </c>
      <c r="D344" s="82">
        <f t="shared" si="14"/>
        <v>0</v>
      </c>
      <c r="E344" s="82">
        <f t="shared" si="15"/>
        <v>0</v>
      </c>
      <c r="F344" s="83">
        <f>Invoice!G346</f>
        <v>0</v>
      </c>
      <c r="G344" s="84">
        <f t="shared" si="16"/>
        <v>0</v>
      </c>
    </row>
    <row r="345" spans="1:7" s="81" customFormat="1">
      <c r="A345" s="97">
        <f>Invoice!F347</f>
        <v>0</v>
      </c>
      <c r="B345" s="76">
        <f>Invoice!C347</f>
        <v>0</v>
      </c>
      <c r="C345" s="77">
        <f>Invoice!B347</f>
        <v>0</v>
      </c>
      <c r="D345" s="82">
        <f t="shared" si="14"/>
        <v>0</v>
      </c>
      <c r="E345" s="82">
        <f t="shared" si="15"/>
        <v>0</v>
      </c>
      <c r="F345" s="83">
        <f>Invoice!G347</f>
        <v>0</v>
      </c>
      <c r="G345" s="84">
        <f t="shared" si="16"/>
        <v>0</v>
      </c>
    </row>
    <row r="346" spans="1:7" s="81" customFormat="1">
      <c r="A346" s="97">
        <f>Invoice!F348</f>
        <v>0</v>
      </c>
      <c r="B346" s="76">
        <f>Invoice!C348</f>
        <v>0</v>
      </c>
      <c r="C346" s="77">
        <f>Invoice!B348</f>
        <v>0</v>
      </c>
      <c r="D346" s="82">
        <f t="shared" si="14"/>
        <v>0</v>
      </c>
      <c r="E346" s="82">
        <f t="shared" si="15"/>
        <v>0</v>
      </c>
      <c r="F346" s="83">
        <f>Invoice!G348</f>
        <v>0</v>
      </c>
      <c r="G346" s="84">
        <f t="shared" si="16"/>
        <v>0</v>
      </c>
    </row>
    <row r="347" spans="1:7" s="81" customFormat="1">
      <c r="A347" s="97">
        <f>Invoice!F349</f>
        <v>0</v>
      </c>
      <c r="B347" s="76">
        <f>Invoice!C349</f>
        <v>0</v>
      </c>
      <c r="C347" s="77">
        <f>Invoice!B349</f>
        <v>0</v>
      </c>
      <c r="D347" s="82">
        <f t="shared" si="14"/>
        <v>0</v>
      </c>
      <c r="E347" s="82">
        <f t="shared" si="15"/>
        <v>0</v>
      </c>
      <c r="F347" s="83">
        <f>Invoice!G349</f>
        <v>0</v>
      </c>
      <c r="G347" s="84">
        <f t="shared" si="16"/>
        <v>0</v>
      </c>
    </row>
    <row r="348" spans="1:7" s="81" customFormat="1">
      <c r="A348" s="97">
        <f>Invoice!F350</f>
        <v>0</v>
      </c>
      <c r="B348" s="76">
        <f>Invoice!C350</f>
        <v>0</v>
      </c>
      <c r="C348" s="77">
        <f>Invoice!B350</f>
        <v>0</v>
      </c>
      <c r="D348" s="82">
        <f t="shared" si="14"/>
        <v>0</v>
      </c>
      <c r="E348" s="82">
        <f t="shared" si="15"/>
        <v>0</v>
      </c>
      <c r="F348" s="83">
        <f>Invoice!G350</f>
        <v>0</v>
      </c>
      <c r="G348" s="84">
        <f t="shared" si="16"/>
        <v>0</v>
      </c>
    </row>
    <row r="349" spans="1:7" s="81" customFormat="1">
      <c r="A349" s="97">
        <f>Invoice!F351</f>
        <v>0</v>
      </c>
      <c r="B349" s="76">
        <f>Invoice!C351</f>
        <v>0</v>
      </c>
      <c r="C349" s="77">
        <f>Invoice!B351</f>
        <v>0</v>
      </c>
      <c r="D349" s="82">
        <f t="shared" si="14"/>
        <v>0</v>
      </c>
      <c r="E349" s="82">
        <f t="shared" si="15"/>
        <v>0</v>
      </c>
      <c r="F349" s="83">
        <f>Invoice!G351</f>
        <v>0</v>
      </c>
      <c r="G349" s="84">
        <f t="shared" si="16"/>
        <v>0</v>
      </c>
    </row>
    <row r="350" spans="1:7" s="81" customFormat="1">
      <c r="A350" s="97">
        <f>Invoice!F352</f>
        <v>0</v>
      </c>
      <c r="B350" s="76">
        <f>Invoice!C352</f>
        <v>0</v>
      </c>
      <c r="C350" s="77">
        <f>Invoice!B352</f>
        <v>0</v>
      </c>
      <c r="D350" s="82">
        <f t="shared" si="14"/>
        <v>0</v>
      </c>
      <c r="E350" s="82">
        <f t="shared" si="15"/>
        <v>0</v>
      </c>
      <c r="F350" s="83">
        <f>Invoice!G352</f>
        <v>0</v>
      </c>
      <c r="G350" s="84">
        <f t="shared" si="16"/>
        <v>0</v>
      </c>
    </row>
    <row r="351" spans="1:7" s="81" customFormat="1">
      <c r="A351" s="97">
        <f>Invoice!F353</f>
        <v>0</v>
      </c>
      <c r="B351" s="76">
        <f>Invoice!C353</f>
        <v>0</v>
      </c>
      <c r="C351" s="77">
        <f>Invoice!B353</f>
        <v>0</v>
      </c>
      <c r="D351" s="82">
        <f t="shared" si="14"/>
        <v>0</v>
      </c>
      <c r="E351" s="82">
        <f t="shared" si="15"/>
        <v>0</v>
      </c>
      <c r="F351" s="83">
        <f>Invoice!G353</f>
        <v>0</v>
      </c>
      <c r="G351" s="84">
        <f t="shared" si="16"/>
        <v>0</v>
      </c>
    </row>
    <row r="352" spans="1:7" s="81" customFormat="1">
      <c r="A352" s="97">
        <f>Invoice!F354</f>
        <v>0</v>
      </c>
      <c r="B352" s="76">
        <f>Invoice!C354</f>
        <v>0</v>
      </c>
      <c r="C352" s="77">
        <f>Invoice!B354</f>
        <v>0</v>
      </c>
      <c r="D352" s="82">
        <f t="shared" si="14"/>
        <v>0</v>
      </c>
      <c r="E352" s="82">
        <f t="shared" si="15"/>
        <v>0</v>
      </c>
      <c r="F352" s="83">
        <f>Invoice!G354</f>
        <v>0</v>
      </c>
      <c r="G352" s="84">
        <f t="shared" si="16"/>
        <v>0</v>
      </c>
    </row>
    <row r="353" spans="1:7" s="81" customFormat="1">
      <c r="A353" s="97">
        <f>Invoice!F355</f>
        <v>0</v>
      </c>
      <c r="B353" s="76">
        <f>Invoice!C355</f>
        <v>0</v>
      </c>
      <c r="C353" s="77">
        <f>Invoice!B355</f>
        <v>0</v>
      </c>
      <c r="D353" s="82">
        <f t="shared" si="14"/>
        <v>0</v>
      </c>
      <c r="E353" s="82">
        <f t="shared" si="15"/>
        <v>0</v>
      </c>
      <c r="F353" s="83">
        <f>Invoice!G355</f>
        <v>0</v>
      </c>
      <c r="G353" s="84">
        <f t="shared" si="16"/>
        <v>0</v>
      </c>
    </row>
    <row r="354" spans="1:7" s="81" customFormat="1">
      <c r="A354" s="97">
        <f>Invoice!F356</f>
        <v>0</v>
      </c>
      <c r="B354" s="76">
        <f>Invoice!C356</f>
        <v>0</v>
      </c>
      <c r="C354" s="77">
        <f>Invoice!B356</f>
        <v>0</v>
      </c>
      <c r="D354" s="82">
        <f t="shared" si="14"/>
        <v>0</v>
      </c>
      <c r="E354" s="82">
        <f t="shared" si="15"/>
        <v>0</v>
      </c>
      <c r="F354" s="83">
        <f>Invoice!G356</f>
        <v>0</v>
      </c>
      <c r="G354" s="84">
        <f t="shared" si="16"/>
        <v>0</v>
      </c>
    </row>
    <row r="355" spans="1:7" s="81" customFormat="1">
      <c r="A355" s="97">
        <f>Invoice!F357</f>
        <v>0</v>
      </c>
      <c r="B355" s="76">
        <f>Invoice!C357</f>
        <v>0</v>
      </c>
      <c r="C355" s="77">
        <f>Invoice!B357</f>
        <v>0</v>
      </c>
      <c r="D355" s="82">
        <f t="shared" si="14"/>
        <v>0</v>
      </c>
      <c r="E355" s="82">
        <f t="shared" si="15"/>
        <v>0</v>
      </c>
      <c r="F355" s="83">
        <f>Invoice!G357</f>
        <v>0</v>
      </c>
      <c r="G355" s="84">
        <f t="shared" si="16"/>
        <v>0</v>
      </c>
    </row>
    <row r="356" spans="1:7" s="81" customFormat="1">
      <c r="A356" s="97">
        <f>Invoice!F358</f>
        <v>0</v>
      </c>
      <c r="B356" s="76">
        <f>Invoice!C358</f>
        <v>0</v>
      </c>
      <c r="C356" s="77">
        <f>Invoice!B358</f>
        <v>0</v>
      </c>
      <c r="D356" s="82">
        <f t="shared" si="14"/>
        <v>0</v>
      </c>
      <c r="E356" s="82">
        <f t="shared" si="15"/>
        <v>0</v>
      </c>
      <c r="F356" s="83">
        <f>Invoice!G358</f>
        <v>0</v>
      </c>
      <c r="G356" s="84">
        <f t="shared" si="16"/>
        <v>0</v>
      </c>
    </row>
    <row r="357" spans="1:7" s="81" customFormat="1">
      <c r="A357" s="97">
        <f>Invoice!F359</f>
        <v>0</v>
      </c>
      <c r="B357" s="76">
        <f>Invoice!C359</f>
        <v>0</v>
      </c>
      <c r="C357" s="77">
        <f>Invoice!B359</f>
        <v>0</v>
      </c>
      <c r="D357" s="82">
        <f t="shared" si="14"/>
        <v>0</v>
      </c>
      <c r="E357" s="82">
        <f t="shared" si="15"/>
        <v>0</v>
      </c>
      <c r="F357" s="83">
        <f>Invoice!G359</f>
        <v>0</v>
      </c>
      <c r="G357" s="84">
        <f t="shared" si="16"/>
        <v>0</v>
      </c>
    </row>
    <row r="358" spans="1:7" s="81" customFormat="1">
      <c r="A358" s="97">
        <f>Invoice!F360</f>
        <v>0</v>
      </c>
      <c r="B358" s="76">
        <f>Invoice!C360</f>
        <v>0</v>
      </c>
      <c r="C358" s="77">
        <f>Invoice!B360</f>
        <v>0</v>
      </c>
      <c r="D358" s="82">
        <f t="shared" si="14"/>
        <v>0</v>
      </c>
      <c r="E358" s="82">
        <f t="shared" si="15"/>
        <v>0</v>
      </c>
      <c r="F358" s="83">
        <f>Invoice!G360</f>
        <v>0</v>
      </c>
      <c r="G358" s="84">
        <f t="shared" si="16"/>
        <v>0</v>
      </c>
    </row>
    <row r="359" spans="1:7" s="81" customFormat="1">
      <c r="A359" s="97">
        <f>Invoice!F361</f>
        <v>0</v>
      </c>
      <c r="B359" s="76">
        <f>Invoice!C361</f>
        <v>0</v>
      </c>
      <c r="C359" s="77">
        <f>Invoice!B361</f>
        <v>0</v>
      </c>
      <c r="D359" s="82">
        <f t="shared" si="14"/>
        <v>0</v>
      </c>
      <c r="E359" s="82">
        <f t="shared" si="15"/>
        <v>0</v>
      </c>
      <c r="F359" s="83">
        <f>Invoice!G361</f>
        <v>0</v>
      </c>
      <c r="G359" s="84">
        <f t="shared" si="16"/>
        <v>0</v>
      </c>
    </row>
    <row r="360" spans="1:7" s="81" customFormat="1">
      <c r="A360" s="97">
        <f>Invoice!F362</f>
        <v>0</v>
      </c>
      <c r="B360" s="76">
        <f>Invoice!C362</f>
        <v>0</v>
      </c>
      <c r="C360" s="77">
        <f>Invoice!B362</f>
        <v>0</v>
      </c>
      <c r="D360" s="82">
        <f t="shared" si="14"/>
        <v>0</v>
      </c>
      <c r="E360" s="82">
        <f t="shared" si="15"/>
        <v>0</v>
      </c>
      <c r="F360" s="83">
        <f>Invoice!G362</f>
        <v>0</v>
      </c>
      <c r="G360" s="84">
        <f t="shared" si="16"/>
        <v>0</v>
      </c>
    </row>
    <row r="361" spans="1:7" s="81" customFormat="1">
      <c r="A361" s="97">
        <f>Invoice!F363</f>
        <v>0</v>
      </c>
      <c r="B361" s="76">
        <f>Invoice!C363</f>
        <v>0</v>
      </c>
      <c r="C361" s="77">
        <f>Invoice!B363</f>
        <v>0</v>
      </c>
      <c r="D361" s="82">
        <f t="shared" si="14"/>
        <v>0</v>
      </c>
      <c r="E361" s="82">
        <f t="shared" si="15"/>
        <v>0</v>
      </c>
      <c r="F361" s="83">
        <f>Invoice!G363</f>
        <v>0</v>
      </c>
      <c r="G361" s="84">
        <f t="shared" si="16"/>
        <v>0</v>
      </c>
    </row>
    <row r="362" spans="1:7" s="81" customFormat="1">
      <c r="A362" s="97">
        <f>Invoice!F364</f>
        <v>0</v>
      </c>
      <c r="B362" s="76">
        <f>Invoice!C364</f>
        <v>0</v>
      </c>
      <c r="C362" s="77">
        <f>Invoice!B364</f>
        <v>0</v>
      </c>
      <c r="D362" s="82">
        <f t="shared" si="14"/>
        <v>0</v>
      </c>
      <c r="E362" s="82">
        <f t="shared" si="15"/>
        <v>0</v>
      </c>
      <c r="F362" s="83">
        <f>Invoice!G364</f>
        <v>0</v>
      </c>
      <c r="G362" s="84">
        <f t="shared" si="16"/>
        <v>0</v>
      </c>
    </row>
    <row r="363" spans="1:7" s="81" customFormat="1">
      <c r="A363" s="97">
        <f>Invoice!F365</f>
        <v>0</v>
      </c>
      <c r="B363" s="76">
        <f>Invoice!C365</f>
        <v>0</v>
      </c>
      <c r="C363" s="77">
        <f>Invoice!B365</f>
        <v>0</v>
      </c>
      <c r="D363" s="82">
        <f t="shared" si="14"/>
        <v>0</v>
      </c>
      <c r="E363" s="82">
        <f t="shared" si="15"/>
        <v>0</v>
      </c>
      <c r="F363" s="83">
        <f>Invoice!G365</f>
        <v>0</v>
      </c>
      <c r="G363" s="84">
        <f t="shared" si="16"/>
        <v>0</v>
      </c>
    </row>
    <row r="364" spans="1:7" s="81" customFormat="1">
      <c r="A364" s="97">
        <f>Invoice!F366</f>
        <v>0</v>
      </c>
      <c r="B364" s="76">
        <f>Invoice!C366</f>
        <v>0</v>
      </c>
      <c r="C364" s="77">
        <f>Invoice!B366</f>
        <v>0</v>
      </c>
      <c r="D364" s="82">
        <f t="shared" si="14"/>
        <v>0</v>
      </c>
      <c r="E364" s="82">
        <f t="shared" si="15"/>
        <v>0</v>
      </c>
      <c r="F364" s="83">
        <f>Invoice!G366</f>
        <v>0</v>
      </c>
      <c r="G364" s="84">
        <f t="shared" si="16"/>
        <v>0</v>
      </c>
    </row>
    <row r="365" spans="1:7" s="81" customFormat="1">
      <c r="A365" s="97">
        <f>Invoice!F367</f>
        <v>0</v>
      </c>
      <c r="B365" s="76">
        <f>Invoice!C367</f>
        <v>0</v>
      </c>
      <c r="C365" s="77">
        <f>Invoice!B367</f>
        <v>0</v>
      </c>
      <c r="D365" s="82">
        <f t="shared" si="14"/>
        <v>0</v>
      </c>
      <c r="E365" s="82">
        <f t="shared" si="15"/>
        <v>0</v>
      </c>
      <c r="F365" s="83">
        <f>Invoice!G367</f>
        <v>0</v>
      </c>
      <c r="G365" s="84">
        <f t="shared" si="16"/>
        <v>0</v>
      </c>
    </row>
    <row r="366" spans="1:7" s="81" customFormat="1">
      <c r="A366" s="97">
        <f>Invoice!F368</f>
        <v>0</v>
      </c>
      <c r="B366" s="76">
        <f>Invoice!C368</f>
        <v>0</v>
      </c>
      <c r="C366" s="77">
        <f>Invoice!B368</f>
        <v>0</v>
      </c>
      <c r="D366" s="82">
        <f t="shared" si="14"/>
        <v>0</v>
      </c>
      <c r="E366" s="82">
        <f t="shared" si="15"/>
        <v>0</v>
      </c>
      <c r="F366" s="83">
        <f>Invoice!G368</f>
        <v>0</v>
      </c>
      <c r="G366" s="84">
        <f t="shared" si="16"/>
        <v>0</v>
      </c>
    </row>
    <row r="367" spans="1:7" s="81" customFormat="1">
      <c r="A367" s="97">
        <f>Invoice!F369</f>
        <v>0</v>
      </c>
      <c r="B367" s="76">
        <f>Invoice!C369</f>
        <v>0</v>
      </c>
      <c r="C367" s="77">
        <f>Invoice!B369</f>
        <v>0</v>
      </c>
      <c r="D367" s="82">
        <f t="shared" si="14"/>
        <v>0</v>
      </c>
      <c r="E367" s="82">
        <f t="shared" si="15"/>
        <v>0</v>
      </c>
      <c r="F367" s="83">
        <f>Invoice!G369</f>
        <v>0</v>
      </c>
      <c r="G367" s="84">
        <f t="shared" si="16"/>
        <v>0</v>
      </c>
    </row>
    <row r="368" spans="1:7" s="81" customFormat="1">
      <c r="A368" s="97">
        <f>Invoice!F370</f>
        <v>0</v>
      </c>
      <c r="B368" s="76">
        <f>Invoice!C370</f>
        <v>0</v>
      </c>
      <c r="C368" s="77">
        <f>Invoice!B370</f>
        <v>0</v>
      </c>
      <c r="D368" s="82">
        <f t="shared" si="14"/>
        <v>0</v>
      </c>
      <c r="E368" s="82">
        <f t="shared" si="15"/>
        <v>0</v>
      </c>
      <c r="F368" s="83">
        <f>Invoice!G370</f>
        <v>0</v>
      </c>
      <c r="G368" s="84">
        <f t="shared" si="16"/>
        <v>0</v>
      </c>
    </row>
    <row r="369" spans="1:7" s="81" customFormat="1">
      <c r="A369" s="97">
        <f>Invoice!F371</f>
        <v>0</v>
      </c>
      <c r="B369" s="76">
        <f>Invoice!C371</f>
        <v>0</v>
      </c>
      <c r="C369" s="77">
        <f>Invoice!B371</f>
        <v>0</v>
      </c>
      <c r="D369" s="82">
        <f t="shared" si="14"/>
        <v>0</v>
      </c>
      <c r="E369" s="82">
        <f t="shared" si="15"/>
        <v>0</v>
      </c>
      <c r="F369" s="83">
        <f>Invoice!G371</f>
        <v>0</v>
      </c>
      <c r="G369" s="84">
        <f t="shared" si="16"/>
        <v>0</v>
      </c>
    </row>
    <row r="370" spans="1:7" s="81" customFormat="1">
      <c r="A370" s="97">
        <f>Invoice!F372</f>
        <v>0</v>
      </c>
      <c r="B370" s="76">
        <f>Invoice!C372</f>
        <v>0</v>
      </c>
      <c r="C370" s="77">
        <f>Invoice!B372</f>
        <v>0</v>
      </c>
      <c r="D370" s="82">
        <f t="shared" si="14"/>
        <v>0</v>
      </c>
      <c r="E370" s="82">
        <f t="shared" si="15"/>
        <v>0</v>
      </c>
      <c r="F370" s="83">
        <f>Invoice!G372</f>
        <v>0</v>
      </c>
      <c r="G370" s="84">
        <f t="shared" si="16"/>
        <v>0</v>
      </c>
    </row>
    <row r="371" spans="1:7" s="81" customFormat="1">
      <c r="A371" s="97">
        <f>Invoice!F373</f>
        <v>0</v>
      </c>
      <c r="B371" s="76">
        <f>Invoice!C373</f>
        <v>0</v>
      </c>
      <c r="C371" s="77">
        <f>Invoice!B373</f>
        <v>0</v>
      </c>
      <c r="D371" s="82">
        <f t="shared" si="14"/>
        <v>0</v>
      </c>
      <c r="E371" s="82">
        <f t="shared" si="15"/>
        <v>0</v>
      </c>
      <c r="F371" s="83">
        <f>Invoice!G373</f>
        <v>0</v>
      </c>
      <c r="G371" s="84">
        <f t="shared" si="16"/>
        <v>0</v>
      </c>
    </row>
    <row r="372" spans="1:7" s="81" customFormat="1">
      <c r="A372" s="97">
        <f>Invoice!F374</f>
        <v>0</v>
      </c>
      <c r="B372" s="76">
        <f>Invoice!C374</f>
        <v>0</v>
      </c>
      <c r="C372" s="77">
        <f>Invoice!B374</f>
        <v>0</v>
      </c>
      <c r="D372" s="82">
        <f t="shared" si="14"/>
        <v>0</v>
      </c>
      <c r="E372" s="82">
        <f t="shared" si="15"/>
        <v>0</v>
      </c>
      <c r="F372" s="83">
        <f>Invoice!G374</f>
        <v>0</v>
      </c>
      <c r="G372" s="84">
        <f t="shared" si="16"/>
        <v>0</v>
      </c>
    </row>
    <row r="373" spans="1:7" s="81" customFormat="1">
      <c r="A373" s="97">
        <f>Invoice!F375</f>
        <v>0</v>
      </c>
      <c r="B373" s="76">
        <f>Invoice!C375</f>
        <v>0</v>
      </c>
      <c r="C373" s="77">
        <f>Invoice!B375</f>
        <v>0</v>
      </c>
      <c r="D373" s="82">
        <f t="shared" si="14"/>
        <v>0</v>
      </c>
      <c r="E373" s="82">
        <f t="shared" si="15"/>
        <v>0</v>
      </c>
      <c r="F373" s="83">
        <f>Invoice!G375</f>
        <v>0</v>
      </c>
      <c r="G373" s="84">
        <f t="shared" si="16"/>
        <v>0</v>
      </c>
    </row>
    <row r="374" spans="1:7" s="81" customFormat="1">
      <c r="A374" s="97">
        <f>Invoice!F376</f>
        <v>0</v>
      </c>
      <c r="B374" s="76">
        <f>Invoice!C376</f>
        <v>0</v>
      </c>
      <c r="C374" s="77">
        <f>Invoice!B376</f>
        <v>0</v>
      </c>
      <c r="D374" s="82">
        <f t="shared" si="14"/>
        <v>0</v>
      </c>
      <c r="E374" s="82">
        <f t="shared" si="15"/>
        <v>0</v>
      </c>
      <c r="F374" s="83">
        <f>Invoice!G376</f>
        <v>0</v>
      </c>
      <c r="G374" s="84">
        <f t="shared" si="16"/>
        <v>0</v>
      </c>
    </row>
    <row r="375" spans="1:7" s="81" customFormat="1">
      <c r="A375" s="97">
        <f>Invoice!F377</f>
        <v>0</v>
      </c>
      <c r="B375" s="76">
        <f>Invoice!C377</f>
        <v>0</v>
      </c>
      <c r="C375" s="77">
        <f>Invoice!B377</f>
        <v>0</v>
      </c>
      <c r="D375" s="82">
        <f t="shared" si="14"/>
        <v>0</v>
      </c>
      <c r="E375" s="82">
        <f t="shared" si="15"/>
        <v>0</v>
      </c>
      <c r="F375" s="83">
        <f>Invoice!G377</f>
        <v>0</v>
      </c>
      <c r="G375" s="84">
        <f t="shared" si="16"/>
        <v>0</v>
      </c>
    </row>
    <row r="376" spans="1:7" s="81" customFormat="1">
      <c r="A376" s="97">
        <f>Invoice!F378</f>
        <v>0</v>
      </c>
      <c r="B376" s="76">
        <f>Invoice!C378</f>
        <v>0</v>
      </c>
      <c r="C376" s="77">
        <f>Invoice!B378</f>
        <v>0</v>
      </c>
      <c r="D376" s="82">
        <f t="shared" si="14"/>
        <v>0</v>
      </c>
      <c r="E376" s="82">
        <f t="shared" si="15"/>
        <v>0</v>
      </c>
      <c r="F376" s="83">
        <f>Invoice!G378</f>
        <v>0</v>
      </c>
      <c r="G376" s="84">
        <f t="shared" si="16"/>
        <v>0</v>
      </c>
    </row>
    <row r="377" spans="1:7" s="81" customFormat="1">
      <c r="A377" s="97">
        <f>Invoice!F379</f>
        <v>0</v>
      </c>
      <c r="B377" s="76">
        <f>Invoice!C379</f>
        <v>0</v>
      </c>
      <c r="C377" s="77">
        <f>Invoice!B379</f>
        <v>0</v>
      </c>
      <c r="D377" s="82">
        <f t="shared" si="14"/>
        <v>0</v>
      </c>
      <c r="E377" s="82">
        <f t="shared" si="15"/>
        <v>0</v>
      </c>
      <c r="F377" s="83">
        <f>Invoice!G379</f>
        <v>0</v>
      </c>
      <c r="G377" s="84">
        <f t="shared" si="16"/>
        <v>0</v>
      </c>
    </row>
    <row r="378" spans="1:7" s="81" customFormat="1">
      <c r="A378" s="97">
        <f>Invoice!F380</f>
        <v>0</v>
      </c>
      <c r="B378" s="76">
        <f>Invoice!C380</f>
        <v>0</v>
      </c>
      <c r="C378" s="77">
        <f>Invoice!B380</f>
        <v>0</v>
      </c>
      <c r="D378" s="82">
        <f t="shared" si="14"/>
        <v>0</v>
      </c>
      <c r="E378" s="82">
        <f t="shared" si="15"/>
        <v>0</v>
      </c>
      <c r="F378" s="83">
        <f>Invoice!G380</f>
        <v>0</v>
      </c>
      <c r="G378" s="84">
        <f t="shared" si="16"/>
        <v>0</v>
      </c>
    </row>
    <row r="379" spans="1:7" s="81" customFormat="1">
      <c r="A379" s="97">
        <f>Invoice!F381</f>
        <v>0</v>
      </c>
      <c r="B379" s="76">
        <f>Invoice!C381</f>
        <v>0</v>
      </c>
      <c r="C379" s="77">
        <f>Invoice!B381</f>
        <v>0</v>
      </c>
      <c r="D379" s="82">
        <f t="shared" si="14"/>
        <v>0</v>
      </c>
      <c r="E379" s="82">
        <f t="shared" si="15"/>
        <v>0</v>
      </c>
      <c r="F379" s="83">
        <f>Invoice!G381</f>
        <v>0</v>
      </c>
      <c r="G379" s="84">
        <f t="shared" si="16"/>
        <v>0</v>
      </c>
    </row>
    <row r="380" spans="1:7" s="81" customFormat="1">
      <c r="A380" s="97">
        <f>Invoice!F382</f>
        <v>0</v>
      </c>
      <c r="B380" s="76">
        <f>Invoice!C382</f>
        <v>0</v>
      </c>
      <c r="C380" s="77">
        <f>Invoice!B382</f>
        <v>0</v>
      </c>
      <c r="D380" s="82">
        <f t="shared" si="14"/>
        <v>0</v>
      </c>
      <c r="E380" s="82">
        <f t="shared" si="15"/>
        <v>0</v>
      </c>
      <c r="F380" s="83">
        <f>Invoice!G382</f>
        <v>0</v>
      </c>
      <c r="G380" s="84">
        <f t="shared" si="16"/>
        <v>0</v>
      </c>
    </row>
    <row r="381" spans="1:7" s="81" customFormat="1">
      <c r="A381" s="97">
        <f>Invoice!F383</f>
        <v>0</v>
      </c>
      <c r="B381" s="76">
        <f>Invoice!C383</f>
        <v>0</v>
      </c>
      <c r="C381" s="77">
        <f>Invoice!B383</f>
        <v>0</v>
      </c>
      <c r="D381" s="82">
        <f t="shared" si="14"/>
        <v>0</v>
      </c>
      <c r="E381" s="82">
        <f t="shared" si="15"/>
        <v>0</v>
      </c>
      <c r="F381" s="83">
        <f>Invoice!G383</f>
        <v>0</v>
      </c>
      <c r="G381" s="84">
        <f t="shared" si="16"/>
        <v>0</v>
      </c>
    </row>
    <row r="382" spans="1:7" s="81" customFormat="1">
      <c r="A382" s="97">
        <f>Invoice!F384</f>
        <v>0</v>
      </c>
      <c r="B382" s="76">
        <f>Invoice!C384</f>
        <v>0</v>
      </c>
      <c r="C382" s="77">
        <f>Invoice!B384</f>
        <v>0</v>
      </c>
      <c r="D382" s="82">
        <f t="shared" si="14"/>
        <v>0</v>
      </c>
      <c r="E382" s="82">
        <f t="shared" si="15"/>
        <v>0</v>
      </c>
      <c r="F382" s="83">
        <f>Invoice!G384</f>
        <v>0</v>
      </c>
      <c r="G382" s="84">
        <f t="shared" si="16"/>
        <v>0</v>
      </c>
    </row>
    <row r="383" spans="1:7" s="81" customFormat="1">
      <c r="A383" s="97">
        <f>Invoice!F385</f>
        <v>0</v>
      </c>
      <c r="B383" s="76">
        <f>Invoice!C385</f>
        <v>0</v>
      </c>
      <c r="C383" s="77">
        <f>Invoice!B385</f>
        <v>0</v>
      </c>
      <c r="D383" s="82">
        <f t="shared" si="14"/>
        <v>0</v>
      </c>
      <c r="E383" s="82">
        <f t="shared" si="15"/>
        <v>0</v>
      </c>
      <c r="F383" s="83">
        <f>Invoice!G385</f>
        <v>0</v>
      </c>
      <c r="G383" s="84">
        <f t="shared" si="16"/>
        <v>0</v>
      </c>
    </row>
    <row r="384" spans="1:7" s="81" customFormat="1">
      <c r="A384" s="97">
        <f>Invoice!F386</f>
        <v>0</v>
      </c>
      <c r="B384" s="76">
        <f>Invoice!C386</f>
        <v>0</v>
      </c>
      <c r="C384" s="77">
        <f>Invoice!B386</f>
        <v>0</v>
      </c>
      <c r="D384" s="82">
        <f t="shared" si="14"/>
        <v>0</v>
      </c>
      <c r="E384" s="82">
        <f t="shared" si="15"/>
        <v>0</v>
      </c>
      <c r="F384" s="83">
        <f>Invoice!G386</f>
        <v>0</v>
      </c>
      <c r="G384" s="84">
        <f t="shared" si="16"/>
        <v>0</v>
      </c>
    </row>
    <row r="385" spans="1:7" s="81" customFormat="1">
      <c r="A385" s="97">
        <f>Invoice!F387</f>
        <v>0</v>
      </c>
      <c r="B385" s="76">
        <f>Invoice!C387</f>
        <v>0</v>
      </c>
      <c r="C385" s="77">
        <f>Invoice!B387</f>
        <v>0</v>
      </c>
      <c r="D385" s="82">
        <f t="shared" ref="D385:D448" si="17">F385/$D$14</f>
        <v>0</v>
      </c>
      <c r="E385" s="82">
        <f t="shared" ref="E385:E448" si="18">G385/$D$14</f>
        <v>0</v>
      </c>
      <c r="F385" s="83">
        <f>Invoice!G387</f>
        <v>0</v>
      </c>
      <c r="G385" s="84">
        <f t="shared" ref="G385:G448" si="19">C385*F385</f>
        <v>0</v>
      </c>
    </row>
    <row r="386" spans="1:7" s="81" customFormat="1">
      <c r="A386" s="97">
        <f>Invoice!F388</f>
        <v>0</v>
      </c>
      <c r="B386" s="76">
        <f>Invoice!C388</f>
        <v>0</v>
      </c>
      <c r="C386" s="77">
        <f>Invoice!B388</f>
        <v>0</v>
      </c>
      <c r="D386" s="82">
        <f t="shared" si="17"/>
        <v>0</v>
      </c>
      <c r="E386" s="82">
        <f t="shared" si="18"/>
        <v>0</v>
      </c>
      <c r="F386" s="83">
        <f>Invoice!G388</f>
        <v>0</v>
      </c>
      <c r="G386" s="84">
        <f t="shared" si="19"/>
        <v>0</v>
      </c>
    </row>
    <row r="387" spans="1:7" s="81" customFormat="1">
      <c r="A387" s="97">
        <f>Invoice!F389</f>
        <v>0</v>
      </c>
      <c r="B387" s="76">
        <f>Invoice!C389</f>
        <v>0</v>
      </c>
      <c r="C387" s="77">
        <f>Invoice!B389</f>
        <v>0</v>
      </c>
      <c r="D387" s="82">
        <f t="shared" si="17"/>
        <v>0</v>
      </c>
      <c r="E387" s="82">
        <f t="shared" si="18"/>
        <v>0</v>
      </c>
      <c r="F387" s="83">
        <f>Invoice!G389</f>
        <v>0</v>
      </c>
      <c r="G387" s="84">
        <f t="shared" si="19"/>
        <v>0</v>
      </c>
    </row>
    <row r="388" spans="1:7" s="81" customFormat="1">
      <c r="A388" s="97">
        <f>Invoice!F390</f>
        <v>0</v>
      </c>
      <c r="B388" s="76">
        <f>Invoice!C390</f>
        <v>0</v>
      </c>
      <c r="C388" s="77">
        <f>Invoice!B390</f>
        <v>0</v>
      </c>
      <c r="D388" s="82">
        <f t="shared" si="17"/>
        <v>0</v>
      </c>
      <c r="E388" s="82">
        <f t="shared" si="18"/>
        <v>0</v>
      </c>
      <c r="F388" s="83">
        <f>Invoice!G390</f>
        <v>0</v>
      </c>
      <c r="G388" s="84">
        <f t="shared" si="19"/>
        <v>0</v>
      </c>
    </row>
    <row r="389" spans="1:7" s="81" customFormat="1">
      <c r="A389" s="97">
        <f>Invoice!F391</f>
        <v>0</v>
      </c>
      <c r="B389" s="76">
        <f>Invoice!C391</f>
        <v>0</v>
      </c>
      <c r="C389" s="77">
        <f>Invoice!B391</f>
        <v>0</v>
      </c>
      <c r="D389" s="82">
        <f t="shared" si="17"/>
        <v>0</v>
      </c>
      <c r="E389" s="82">
        <f t="shared" si="18"/>
        <v>0</v>
      </c>
      <c r="F389" s="83">
        <f>Invoice!G391</f>
        <v>0</v>
      </c>
      <c r="G389" s="84">
        <f t="shared" si="19"/>
        <v>0</v>
      </c>
    </row>
    <row r="390" spans="1:7" s="81" customFormat="1">
      <c r="A390" s="97">
        <f>Invoice!F392</f>
        <v>0</v>
      </c>
      <c r="B390" s="76">
        <f>Invoice!C392</f>
        <v>0</v>
      </c>
      <c r="C390" s="77">
        <f>Invoice!B392</f>
        <v>0</v>
      </c>
      <c r="D390" s="82">
        <f t="shared" si="17"/>
        <v>0</v>
      </c>
      <c r="E390" s="82">
        <f t="shared" si="18"/>
        <v>0</v>
      </c>
      <c r="F390" s="83">
        <f>Invoice!G392</f>
        <v>0</v>
      </c>
      <c r="G390" s="84">
        <f t="shared" si="19"/>
        <v>0</v>
      </c>
    </row>
    <row r="391" spans="1:7" s="81" customFormat="1">
      <c r="A391" s="97">
        <f>Invoice!F393</f>
        <v>0</v>
      </c>
      <c r="B391" s="76">
        <f>Invoice!C393</f>
        <v>0</v>
      </c>
      <c r="C391" s="77">
        <f>Invoice!B393</f>
        <v>0</v>
      </c>
      <c r="D391" s="82">
        <f t="shared" si="17"/>
        <v>0</v>
      </c>
      <c r="E391" s="82">
        <f t="shared" si="18"/>
        <v>0</v>
      </c>
      <c r="F391" s="83">
        <f>Invoice!G393</f>
        <v>0</v>
      </c>
      <c r="G391" s="84">
        <f t="shared" si="19"/>
        <v>0</v>
      </c>
    </row>
    <row r="392" spans="1:7" s="81" customFormat="1">
      <c r="A392" s="97">
        <f>Invoice!F394</f>
        <v>0</v>
      </c>
      <c r="B392" s="76">
        <f>Invoice!C394</f>
        <v>0</v>
      </c>
      <c r="C392" s="77">
        <f>Invoice!B394</f>
        <v>0</v>
      </c>
      <c r="D392" s="82">
        <f t="shared" si="17"/>
        <v>0</v>
      </c>
      <c r="E392" s="82">
        <f t="shared" si="18"/>
        <v>0</v>
      </c>
      <c r="F392" s="83">
        <f>Invoice!G394</f>
        <v>0</v>
      </c>
      <c r="G392" s="84">
        <f t="shared" si="19"/>
        <v>0</v>
      </c>
    </row>
    <row r="393" spans="1:7" s="81" customFormat="1">
      <c r="A393" s="97">
        <f>Invoice!F395</f>
        <v>0</v>
      </c>
      <c r="B393" s="76">
        <f>Invoice!C395</f>
        <v>0</v>
      </c>
      <c r="C393" s="77">
        <f>Invoice!B395</f>
        <v>0</v>
      </c>
      <c r="D393" s="82">
        <f t="shared" si="17"/>
        <v>0</v>
      </c>
      <c r="E393" s="82">
        <f t="shared" si="18"/>
        <v>0</v>
      </c>
      <c r="F393" s="83">
        <f>Invoice!G395</f>
        <v>0</v>
      </c>
      <c r="G393" s="84">
        <f t="shared" si="19"/>
        <v>0</v>
      </c>
    </row>
    <row r="394" spans="1:7" s="81" customFormat="1">
      <c r="A394" s="97">
        <f>Invoice!F396</f>
        <v>0</v>
      </c>
      <c r="B394" s="76">
        <f>Invoice!C396</f>
        <v>0</v>
      </c>
      <c r="C394" s="77">
        <f>Invoice!B396</f>
        <v>0</v>
      </c>
      <c r="D394" s="82">
        <f t="shared" si="17"/>
        <v>0</v>
      </c>
      <c r="E394" s="82">
        <f t="shared" si="18"/>
        <v>0</v>
      </c>
      <c r="F394" s="83">
        <f>Invoice!G396</f>
        <v>0</v>
      </c>
      <c r="G394" s="84">
        <f t="shared" si="19"/>
        <v>0</v>
      </c>
    </row>
    <row r="395" spans="1:7" s="81" customFormat="1">
      <c r="A395" s="97">
        <f>Invoice!F397</f>
        <v>0</v>
      </c>
      <c r="B395" s="76">
        <f>Invoice!C397</f>
        <v>0</v>
      </c>
      <c r="C395" s="77">
        <f>Invoice!B397</f>
        <v>0</v>
      </c>
      <c r="D395" s="82">
        <f t="shared" si="17"/>
        <v>0</v>
      </c>
      <c r="E395" s="82">
        <f t="shared" si="18"/>
        <v>0</v>
      </c>
      <c r="F395" s="83">
        <f>Invoice!G397</f>
        <v>0</v>
      </c>
      <c r="G395" s="84">
        <f t="shared" si="19"/>
        <v>0</v>
      </c>
    </row>
    <row r="396" spans="1:7" s="81" customFormat="1">
      <c r="A396" s="97">
        <f>Invoice!F398</f>
        <v>0</v>
      </c>
      <c r="B396" s="76">
        <f>Invoice!C398</f>
        <v>0</v>
      </c>
      <c r="C396" s="77">
        <f>Invoice!B398</f>
        <v>0</v>
      </c>
      <c r="D396" s="82">
        <f t="shared" si="17"/>
        <v>0</v>
      </c>
      <c r="E396" s="82">
        <f t="shared" si="18"/>
        <v>0</v>
      </c>
      <c r="F396" s="83">
        <f>Invoice!G398</f>
        <v>0</v>
      </c>
      <c r="G396" s="84">
        <f t="shared" si="19"/>
        <v>0</v>
      </c>
    </row>
    <row r="397" spans="1:7" s="81" customFormat="1">
      <c r="A397" s="97">
        <f>Invoice!F399</f>
        <v>0</v>
      </c>
      <c r="B397" s="76">
        <f>Invoice!C399</f>
        <v>0</v>
      </c>
      <c r="C397" s="77">
        <f>Invoice!B399</f>
        <v>0</v>
      </c>
      <c r="D397" s="82">
        <f t="shared" si="17"/>
        <v>0</v>
      </c>
      <c r="E397" s="82">
        <f t="shared" si="18"/>
        <v>0</v>
      </c>
      <c r="F397" s="83">
        <f>Invoice!G399</f>
        <v>0</v>
      </c>
      <c r="G397" s="84">
        <f t="shared" si="19"/>
        <v>0</v>
      </c>
    </row>
    <row r="398" spans="1:7" s="81" customFormat="1">
      <c r="A398" s="97">
        <f>Invoice!F400</f>
        <v>0</v>
      </c>
      <c r="B398" s="76">
        <f>Invoice!C400</f>
        <v>0</v>
      </c>
      <c r="C398" s="77">
        <f>Invoice!B400</f>
        <v>0</v>
      </c>
      <c r="D398" s="82">
        <f t="shared" si="17"/>
        <v>0</v>
      </c>
      <c r="E398" s="82">
        <f t="shared" si="18"/>
        <v>0</v>
      </c>
      <c r="F398" s="83">
        <f>Invoice!G400</f>
        <v>0</v>
      </c>
      <c r="G398" s="84">
        <f t="shared" si="19"/>
        <v>0</v>
      </c>
    </row>
    <row r="399" spans="1:7" s="81" customFormat="1">
      <c r="A399" s="97">
        <f>Invoice!F401</f>
        <v>0</v>
      </c>
      <c r="B399" s="76">
        <f>Invoice!C401</f>
        <v>0</v>
      </c>
      <c r="C399" s="77">
        <f>Invoice!B401</f>
        <v>0</v>
      </c>
      <c r="D399" s="82">
        <f t="shared" si="17"/>
        <v>0</v>
      </c>
      <c r="E399" s="82">
        <f t="shared" si="18"/>
        <v>0</v>
      </c>
      <c r="F399" s="83">
        <f>Invoice!G401</f>
        <v>0</v>
      </c>
      <c r="G399" s="84">
        <f t="shared" si="19"/>
        <v>0</v>
      </c>
    </row>
    <row r="400" spans="1:7" s="81" customFormat="1">
      <c r="A400" s="97">
        <f>Invoice!F402</f>
        <v>0</v>
      </c>
      <c r="B400" s="76">
        <f>Invoice!C402</f>
        <v>0</v>
      </c>
      <c r="C400" s="77">
        <f>Invoice!B402</f>
        <v>0</v>
      </c>
      <c r="D400" s="82">
        <f t="shared" si="17"/>
        <v>0</v>
      </c>
      <c r="E400" s="82">
        <f t="shared" si="18"/>
        <v>0</v>
      </c>
      <c r="F400" s="83">
        <f>Invoice!G402</f>
        <v>0</v>
      </c>
      <c r="G400" s="84">
        <f t="shared" si="19"/>
        <v>0</v>
      </c>
    </row>
    <row r="401" spans="1:7" s="81" customFormat="1">
      <c r="A401" s="97">
        <f>Invoice!F403</f>
        <v>0</v>
      </c>
      <c r="B401" s="76">
        <f>Invoice!C403</f>
        <v>0</v>
      </c>
      <c r="C401" s="77">
        <f>Invoice!B403</f>
        <v>0</v>
      </c>
      <c r="D401" s="82">
        <f t="shared" si="17"/>
        <v>0</v>
      </c>
      <c r="E401" s="82">
        <f t="shared" si="18"/>
        <v>0</v>
      </c>
      <c r="F401" s="83">
        <f>Invoice!G403</f>
        <v>0</v>
      </c>
      <c r="G401" s="84">
        <f t="shared" si="19"/>
        <v>0</v>
      </c>
    </row>
    <row r="402" spans="1:7" s="81" customFormat="1">
      <c r="A402" s="97">
        <f>Invoice!F404</f>
        <v>0</v>
      </c>
      <c r="B402" s="76">
        <f>Invoice!C404</f>
        <v>0</v>
      </c>
      <c r="C402" s="77">
        <f>Invoice!B404</f>
        <v>0</v>
      </c>
      <c r="D402" s="82">
        <f t="shared" si="17"/>
        <v>0</v>
      </c>
      <c r="E402" s="82">
        <f t="shared" si="18"/>
        <v>0</v>
      </c>
      <c r="F402" s="83">
        <f>Invoice!G404</f>
        <v>0</v>
      </c>
      <c r="G402" s="84">
        <f t="shared" si="19"/>
        <v>0</v>
      </c>
    </row>
    <row r="403" spans="1:7" s="81" customFormat="1">
      <c r="A403" s="97">
        <f>Invoice!F405</f>
        <v>0</v>
      </c>
      <c r="B403" s="76">
        <f>Invoice!C405</f>
        <v>0</v>
      </c>
      <c r="C403" s="77">
        <f>Invoice!B405</f>
        <v>0</v>
      </c>
      <c r="D403" s="82">
        <f t="shared" si="17"/>
        <v>0</v>
      </c>
      <c r="E403" s="82">
        <f t="shared" si="18"/>
        <v>0</v>
      </c>
      <c r="F403" s="83">
        <f>Invoice!G405</f>
        <v>0</v>
      </c>
      <c r="G403" s="84">
        <f t="shared" si="19"/>
        <v>0</v>
      </c>
    </row>
    <row r="404" spans="1:7" s="81" customFormat="1">
      <c r="A404" s="97">
        <f>Invoice!F406</f>
        <v>0</v>
      </c>
      <c r="B404" s="76">
        <f>Invoice!C406</f>
        <v>0</v>
      </c>
      <c r="C404" s="77">
        <f>Invoice!B406</f>
        <v>0</v>
      </c>
      <c r="D404" s="82">
        <f t="shared" si="17"/>
        <v>0</v>
      </c>
      <c r="E404" s="82">
        <f t="shared" si="18"/>
        <v>0</v>
      </c>
      <c r="F404" s="83">
        <f>Invoice!G406</f>
        <v>0</v>
      </c>
      <c r="G404" s="84">
        <f t="shared" si="19"/>
        <v>0</v>
      </c>
    </row>
    <row r="405" spans="1:7" s="81" customFormat="1">
      <c r="A405" s="97">
        <f>Invoice!F407</f>
        <v>0</v>
      </c>
      <c r="B405" s="76">
        <f>Invoice!C407</f>
        <v>0</v>
      </c>
      <c r="C405" s="77">
        <f>Invoice!B407</f>
        <v>0</v>
      </c>
      <c r="D405" s="82">
        <f t="shared" si="17"/>
        <v>0</v>
      </c>
      <c r="E405" s="82">
        <f t="shared" si="18"/>
        <v>0</v>
      </c>
      <c r="F405" s="83">
        <f>Invoice!G407</f>
        <v>0</v>
      </c>
      <c r="G405" s="84">
        <f t="shared" si="19"/>
        <v>0</v>
      </c>
    </row>
    <row r="406" spans="1:7" s="81" customFormat="1">
      <c r="A406" s="97">
        <f>Invoice!F408</f>
        <v>0</v>
      </c>
      <c r="B406" s="76">
        <f>Invoice!C408</f>
        <v>0</v>
      </c>
      <c r="C406" s="77">
        <f>Invoice!B408</f>
        <v>0</v>
      </c>
      <c r="D406" s="82">
        <f t="shared" si="17"/>
        <v>0</v>
      </c>
      <c r="E406" s="82">
        <f t="shared" si="18"/>
        <v>0</v>
      </c>
      <c r="F406" s="83">
        <f>Invoice!G408</f>
        <v>0</v>
      </c>
      <c r="G406" s="84">
        <f t="shared" si="19"/>
        <v>0</v>
      </c>
    </row>
    <row r="407" spans="1:7" s="81" customFormat="1">
      <c r="A407" s="97">
        <f>Invoice!F409</f>
        <v>0</v>
      </c>
      <c r="B407" s="76">
        <f>Invoice!C409</f>
        <v>0</v>
      </c>
      <c r="C407" s="77">
        <f>Invoice!B409</f>
        <v>0</v>
      </c>
      <c r="D407" s="82">
        <f t="shared" si="17"/>
        <v>0</v>
      </c>
      <c r="E407" s="82">
        <f t="shared" si="18"/>
        <v>0</v>
      </c>
      <c r="F407" s="83">
        <f>Invoice!G409</f>
        <v>0</v>
      </c>
      <c r="G407" s="84">
        <f t="shared" si="19"/>
        <v>0</v>
      </c>
    </row>
    <row r="408" spans="1:7" s="81" customFormat="1">
      <c r="A408" s="97">
        <f>Invoice!F410</f>
        <v>0</v>
      </c>
      <c r="B408" s="76">
        <f>Invoice!C410</f>
        <v>0</v>
      </c>
      <c r="C408" s="77">
        <f>Invoice!B410</f>
        <v>0</v>
      </c>
      <c r="D408" s="82">
        <f t="shared" si="17"/>
        <v>0</v>
      </c>
      <c r="E408" s="82">
        <f t="shared" si="18"/>
        <v>0</v>
      </c>
      <c r="F408" s="83">
        <f>Invoice!G410</f>
        <v>0</v>
      </c>
      <c r="G408" s="84">
        <f t="shared" si="19"/>
        <v>0</v>
      </c>
    </row>
    <row r="409" spans="1:7" s="81" customFormat="1">
      <c r="A409" s="97">
        <f>Invoice!F411</f>
        <v>0</v>
      </c>
      <c r="B409" s="76">
        <f>Invoice!C411</f>
        <v>0</v>
      </c>
      <c r="C409" s="77">
        <f>Invoice!B411</f>
        <v>0</v>
      </c>
      <c r="D409" s="82">
        <f t="shared" si="17"/>
        <v>0</v>
      </c>
      <c r="E409" s="82">
        <f t="shared" si="18"/>
        <v>0</v>
      </c>
      <c r="F409" s="83">
        <f>Invoice!G411</f>
        <v>0</v>
      </c>
      <c r="G409" s="84">
        <f t="shared" si="19"/>
        <v>0</v>
      </c>
    </row>
    <row r="410" spans="1:7" s="81" customFormat="1">
      <c r="A410" s="97">
        <f>Invoice!F412</f>
        <v>0</v>
      </c>
      <c r="B410" s="76">
        <f>Invoice!C412</f>
        <v>0</v>
      </c>
      <c r="C410" s="77">
        <f>Invoice!B412</f>
        <v>0</v>
      </c>
      <c r="D410" s="82">
        <f t="shared" si="17"/>
        <v>0</v>
      </c>
      <c r="E410" s="82">
        <f t="shared" si="18"/>
        <v>0</v>
      </c>
      <c r="F410" s="83">
        <f>Invoice!G412</f>
        <v>0</v>
      </c>
      <c r="G410" s="84">
        <f t="shared" si="19"/>
        <v>0</v>
      </c>
    </row>
    <row r="411" spans="1:7" s="81" customFormat="1">
      <c r="A411" s="97">
        <f>Invoice!F413</f>
        <v>0</v>
      </c>
      <c r="B411" s="76">
        <f>Invoice!C413</f>
        <v>0</v>
      </c>
      <c r="C411" s="77">
        <f>Invoice!B413</f>
        <v>0</v>
      </c>
      <c r="D411" s="82">
        <f t="shared" si="17"/>
        <v>0</v>
      </c>
      <c r="E411" s="82">
        <f t="shared" si="18"/>
        <v>0</v>
      </c>
      <c r="F411" s="83">
        <f>Invoice!G413</f>
        <v>0</v>
      </c>
      <c r="G411" s="84">
        <f t="shared" si="19"/>
        <v>0</v>
      </c>
    </row>
    <row r="412" spans="1:7" s="81" customFormat="1">
      <c r="A412" s="97">
        <f>Invoice!F414</f>
        <v>0</v>
      </c>
      <c r="B412" s="76">
        <f>Invoice!C414</f>
        <v>0</v>
      </c>
      <c r="C412" s="77">
        <f>Invoice!B414</f>
        <v>0</v>
      </c>
      <c r="D412" s="82">
        <f t="shared" si="17"/>
        <v>0</v>
      </c>
      <c r="E412" s="82">
        <f t="shared" si="18"/>
        <v>0</v>
      </c>
      <c r="F412" s="83">
        <f>Invoice!G414</f>
        <v>0</v>
      </c>
      <c r="G412" s="84">
        <f t="shared" si="19"/>
        <v>0</v>
      </c>
    </row>
    <row r="413" spans="1:7" s="81" customFormat="1">
      <c r="A413" s="97">
        <f>Invoice!F415</f>
        <v>0</v>
      </c>
      <c r="B413" s="76">
        <f>Invoice!C415</f>
        <v>0</v>
      </c>
      <c r="C413" s="77">
        <f>Invoice!B415</f>
        <v>0</v>
      </c>
      <c r="D413" s="82">
        <f t="shared" si="17"/>
        <v>0</v>
      </c>
      <c r="E413" s="82">
        <f t="shared" si="18"/>
        <v>0</v>
      </c>
      <c r="F413" s="83">
        <f>Invoice!G415</f>
        <v>0</v>
      </c>
      <c r="G413" s="84">
        <f t="shared" si="19"/>
        <v>0</v>
      </c>
    </row>
    <row r="414" spans="1:7" s="81" customFormat="1">
      <c r="A414" s="97">
        <f>Invoice!F416</f>
        <v>0</v>
      </c>
      <c r="B414" s="76">
        <f>Invoice!C416</f>
        <v>0</v>
      </c>
      <c r="C414" s="77">
        <f>Invoice!B416</f>
        <v>0</v>
      </c>
      <c r="D414" s="82">
        <f t="shared" si="17"/>
        <v>0</v>
      </c>
      <c r="E414" s="82">
        <f t="shared" si="18"/>
        <v>0</v>
      </c>
      <c r="F414" s="83">
        <f>Invoice!G416</f>
        <v>0</v>
      </c>
      <c r="G414" s="84">
        <f t="shared" si="19"/>
        <v>0</v>
      </c>
    </row>
    <row r="415" spans="1:7" s="81" customFormat="1">
      <c r="A415" s="97">
        <f>Invoice!F417</f>
        <v>0</v>
      </c>
      <c r="B415" s="76">
        <f>Invoice!C417</f>
        <v>0</v>
      </c>
      <c r="C415" s="77">
        <f>Invoice!B417</f>
        <v>0</v>
      </c>
      <c r="D415" s="82">
        <f t="shared" si="17"/>
        <v>0</v>
      </c>
      <c r="E415" s="82">
        <f t="shared" si="18"/>
        <v>0</v>
      </c>
      <c r="F415" s="83">
        <f>Invoice!G417</f>
        <v>0</v>
      </c>
      <c r="G415" s="84">
        <f t="shared" si="19"/>
        <v>0</v>
      </c>
    </row>
    <row r="416" spans="1:7" s="81" customFormat="1">
      <c r="A416" s="97">
        <f>Invoice!F418</f>
        <v>0</v>
      </c>
      <c r="B416" s="76">
        <f>Invoice!C418</f>
        <v>0</v>
      </c>
      <c r="C416" s="77">
        <f>Invoice!B418</f>
        <v>0</v>
      </c>
      <c r="D416" s="82">
        <f t="shared" si="17"/>
        <v>0</v>
      </c>
      <c r="E416" s="82">
        <f t="shared" si="18"/>
        <v>0</v>
      </c>
      <c r="F416" s="83">
        <f>Invoice!G418</f>
        <v>0</v>
      </c>
      <c r="G416" s="84">
        <f t="shared" si="19"/>
        <v>0</v>
      </c>
    </row>
    <row r="417" spans="1:7" s="81" customFormat="1">
      <c r="A417" s="97">
        <f>Invoice!F419</f>
        <v>0</v>
      </c>
      <c r="B417" s="76">
        <f>Invoice!C419</f>
        <v>0</v>
      </c>
      <c r="C417" s="77">
        <f>Invoice!B419</f>
        <v>0</v>
      </c>
      <c r="D417" s="82">
        <f t="shared" si="17"/>
        <v>0</v>
      </c>
      <c r="E417" s="82">
        <f t="shared" si="18"/>
        <v>0</v>
      </c>
      <c r="F417" s="83">
        <f>Invoice!G419</f>
        <v>0</v>
      </c>
      <c r="G417" s="84">
        <f t="shared" si="19"/>
        <v>0</v>
      </c>
    </row>
    <row r="418" spans="1:7" s="81" customFormat="1">
      <c r="A418" s="97">
        <f>Invoice!F420</f>
        <v>0</v>
      </c>
      <c r="B418" s="76">
        <f>Invoice!C420</f>
        <v>0</v>
      </c>
      <c r="C418" s="77">
        <f>Invoice!B420</f>
        <v>0</v>
      </c>
      <c r="D418" s="82">
        <f t="shared" si="17"/>
        <v>0</v>
      </c>
      <c r="E418" s="82">
        <f t="shared" si="18"/>
        <v>0</v>
      </c>
      <c r="F418" s="83">
        <f>Invoice!G420</f>
        <v>0</v>
      </c>
      <c r="G418" s="84">
        <f t="shared" si="19"/>
        <v>0</v>
      </c>
    </row>
    <row r="419" spans="1:7" s="81" customFormat="1">
      <c r="A419" s="97">
        <f>Invoice!F421</f>
        <v>0</v>
      </c>
      <c r="B419" s="76">
        <f>Invoice!C421</f>
        <v>0</v>
      </c>
      <c r="C419" s="77">
        <f>Invoice!B421</f>
        <v>0</v>
      </c>
      <c r="D419" s="82">
        <f t="shared" si="17"/>
        <v>0</v>
      </c>
      <c r="E419" s="82">
        <f t="shared" si="18"/>
        <v>0</v>
      </c>
      <c r="F419" s="83">
        <f>Invoice!G421</f>
        <v>0</v>
      </c>
      <c r="G419" s="84">
        <f t="shared" si="19"/>
        <v>0</v>
      </c>
    </row>
    <row r="420" spans="1:7" s="81" customFormat="1">
      <c r="A420" s="97">
        <f>Invoice!F422</f>
        <v>0</v>
      </c>
      <c r="B420" s="76">
        <f>Invoice!C422</f>
        <v>0</v>
      </c>
      <c r="C420" s="77">
        <f>Invoice!B422</f>
        <v>0</v>
      </c>
      <c r="D420" s="82">
        <f t="shared" si="17"/>
        <v>0</v>
      </c>
      <c r="E420" s="82">
        <f t="shared" si="18"/>
        <v>0</v>
      </c>
      <c r="F420" s="83">
        <f>Invoice!G422</f>
        <v>0</v>
      </c>
      <c r="G420" s="84">
        <f t="shared" si="19"/>
        <v>0</v>
      </c>
    </row>
    <row r="421" spans="1:7" s="81" customFormat="1">
      <c r="A421" s="97">
        <f>Invoice!F423</f>
        <v>0</v>
      </c>
      <c r="B421" s="76">
        <f>Invoice!C423</f>
        <v>0</v>
      </c>
      <c r="C421" s="77">
        <f>Invoice!B423</f>
        <v>0</v>
      </c>
      <c r="D421" s="82">
        <f t="shared" si="17"/>
        <v>0</v>
      </c>
      <c r="E421" s="82">
        <f t="shared" si="18"/>
        <v>0</v>
      </c>
      <c r="F421" s="83">
        <f>Invoice!G423</f>
        <v>0</v>
      </c>
      <c r="G421" s="84">
        <f t="shared" si="19"/>
        <v>0</v>
      </c>
    </row>
    <row r="422" spans="1:7" s="81" customFormat="1">
      <c r="A422" s="97">
        <f>Invoice!F424</f>
        <v>0</v>
      </c>
      <c r="B422" s="76">
        <f>Invoice!C424</f>
        <v>0</v>
      </c>
      <c r="C422" s="77">
        <f>Invoice!B424</f>
        <v>0</v>
      </c>
      <c r="D422" s="82">
        <f t="shared" si="17"/>
        <v>0</v>
      </c>
      <c r="E422" s="82">
        <f t="shared" si="18"/>
        <v>0</v>
      </c>
      <c r="F422" s="83">
        <f>Invoice!G424</f>
        <v>0</v>
      </c>
      <c r="G422" s="84">
        <f t="shared" si="19"/>
        <v>0</v>
      </c>
    </row>
    <row r="423" spans="1:7" s="81" customFormat="1">
      <c r="A423" s="97">
        <f>Invoice!F425</f>
        <v>0</v>
      </c>
      <c r="B423" s="76">
        <f>Invoice!C425</f>
        <v>0</v>
      </c>
      <c r="C423" s="77">
        <f>Invoice!B425</f>
        <v>0</v>
      </c>
      <c r="D423" s="82">
        <f t="shared" si="17"/>
        <v>0</v>
      </c>
      <c r="E423" s="82">
        <f t="shared" si="18"/>
        <v>0</v>
      </c>
      <c r="F423" s="83">
        <f>Invoice!G425</f>
        <v>0</v>
      </c>
      <c r="G423" s="84">
        <f t="shared" si="19"/>
        <v>0</v>
      </c>
    </row>
    <row r="424" spans="1:7" s="81" customFormat="1">
      <c r="A424" s="97">
        <f>Invoice!F426</f>
        <v>0</v>
      </c>
      <c r="B424" s="76">
        <f>Invoice!C426</f>
        <v>0</v>
      </c>
      <c r="C424" s="77">
        <f>Invoice!B426</f>
        <v>0</v>
      </c>
      <c r="D424" s="82">
        <f t="shared" si="17"/>
        <v>0</v>
      </c>
      <c r="E424" s="82">
        <f t="shared" si="18"/>
        <v>0</v>
      </c>
      <c r="F424" s="83">
        <f>Invoice!G426</f>
        <v>0</v>
      </c>
      <c r="G424" s="84">
        <f t="shared" si="19"/>
        <v>0</v>
      </c>
    </row>
    <row r="425" spans="1:7" s="81" customFormat="1">
      <c r="A425" s="97">
        <f>Invoice!F427</f>
        <v>0</v>
      </c>
      <c r="B425" s="76">
        <f>Invoice!C427</f>
        <v>0</v>
      </c>
      <c r="C425" s="77">
        <f>Invoice!B427</f>
        <v>0</v>
      </c>
      <c r="D425" s="82">
        <f t="shared" si="17"/>
        <v>0</v>
      </c>
      <c r="E425" s="82">
        <f t="shared" si="18"/>
        <v>0</v>
      </c>
      <c r="F425" s="83">
        <f>Invoice!G427</f>
        <v>0</v>
      </c>
      <c r="G425" s="84">
        <f t="shared" si="19"/>
        <v>0</v>
      </c>
    </row>
    <row r="426" spans="1:7" s="81" customFormat="1">
      <c r="A426" s="97">
        <f>Invoice!F428</f>
        <v>0</v>
      </c>
      <c r="B426" s="76">
        <f>Invoice!C428</f>
        <v>0</v>
      </c>
      <c r="C426" s="77">
        <f>Invoice!B428</f>
        <v>0</v>
      </c>
      <c r="D426" s="82">
        <f t="shared" si="17"/>
        <v>0</v>
      </c>
      <c r="E426" s="82">
        <f t="shared" si="18"/>
        <v>0</v>
      </c>
      <c r="F426" s="83">
        <f>Invoice!G428</f>
        <v>0</v>
      </c>
      <c r="G426" s="84">
        <f t="shared" si="19"/>
        <v>0</v>
      </c>
    </row>
    <row r="427" spans="1:7" s="81" customFormat="1">
      <c r="A427" s="97">
        <f>Invoice!F429</f>
        <v>0</v>
      </c>
      <c r="B427" s="76">
        <f>Invoice!C429</f>
        <v>0</v>
      </c>
      <c r="C427" s="77">
        <f>Invoice!B429</f>
        <v>0</v>
      </c>
      <c r="D427" s="82">
        <f t="shared" si="17"/>
        <v>0</v>
      </c>
      <c r="E427" s="82">
        <f t="shared" si="18"/>
        <v>0</v>
      </c>
      <c r="F427" s="83">
        <f>Invoice!G429</f>
        <v>0</v>
      </c>
      <c r="G427" s="84">
        <f t="shared" si="19"/>
        <v>0</v>
      </c>
    </row>
    <row r="428" spans="1:7" s="81" customFormat="1">
      <c r="A428" s="97">
        <f>Invoice!F430</f>
        <v>0</v>
      </c>
      <c r="B428" s="76">
        <f>Invoice!C430</f>
        <v>0</v>
      </c>
      <c r="C428" s="77">
        <f>Invoice!B430</f>
        <v>0</v>
      </c>
      <c r="D428" s="82">
        <f t="shared" si="17"/>
        <v>0</v>
      </c>
      <c r="E428" s="82">
        <f t="shared" si="18"/>
        <v>0</v>
      </c>
      <c r="F428" s="83">
        <f>Invoice!G430</f>
        <v>0</v>
      </c>
      <c r="G428" s="84">
        <f t="shared" si="19"/>
        <v>0</v>
      </c>
    </row>
    <row r="429" spans="1:7" s="81" customFormat="1">
      <c r="A429" s="97">
        <f>Invoice!F431</f>
        <v>0</v>
      </c>
      <c r="B429" s="76">
        <f>Invoice!C431</f>
        <v>0</v>
      </c>
      <c r="C429" s="77">
        <f>Invoice!B431</f>
        <v>0</v>
      </c>
      <c r="D429" s="82">
        <f t="shared" si="17"/>
        <v>0</v>
      </c>
      <c r="E429" s="82">
        <f t="shared" si="18"/>
        <v>0</v>
      </c>
      <c r="F429" s="83">
        <f>Invoice!G431</f>
        <v>0</v>
      </c>
      <c r="G429" s="84">
        <f t="shared" si="19"/>
        <v>0</v>
      </c>
    </row>
    <row r="430" spans="1:7" s="81" customFormat="1">
      <c r="A430" s="97">
        <f>Invoice!F432</f>
        <v>0</v>
      </c>
      <c r="B430" s="76">
        <f>Invoice!C432</f>
        <v>0</v>
      </c>
      <c r="C430" s="77">
        <f>Invoice!B432</f>
        <v>0</v>
      </c>
      <c r="D430" s="82">
        <f t="shared" si="17"/>
        <v>0</v>
      </c>
      <c r="E430" s="82">
        <f t="shared" si="18"/>
        <v>0</v>
      </c>
      <c r="F430" s="83">
        <f>Invoice!G432</f>
        <v>0</v>
      </c>
      <c r="G430" s="84">
        <f t="shared" si="19"/>
        <v>0</v>
      </c>
    </row>
    <row r="431" spans="1:7" s="81" customFormat="1">
      <c r="A431" s="97">
        <f>Invoice!F433</f>
        <v>0</v>
      </c>
      <c r="B431" s="76">
        <f>Invoice!C433</f>
        <v>0</v>
      </c>
      <c r="C431" s="77">
        <f>Invoice!B433</f>
        <v>0</v>
      </c>
      <c r="D431" s="82">
        <f t="shared" si="17"/>
        <v>0</v>
      </c>
      <c r="E431" s="82">
        <f t="shared" si="18"/>
        <v>0</v>
      </c>
      <c r="F431" s="83">
        <f>Invoice!G433</f>
        <v>0</v>
      </c>
      <c r="G431" s="84">
        <f t="shared" si="19"/>
        <v>0</v>
      </c>
    </row>
    <row r="432" spans="1:7" s="81" customFormat="1">
      <c r="A432" s="97">
        <f>Invoice!F434</f>
        <v>0</v>
      </c>
      <c r="B432" s="76">
        <f>Invoice!C434</f>
        <v>0</v>
      </c>
      <c r="C432" s="77">
        <f>Invoice!B434</f>
        <v>0</v>
      </c>
      <c r="D432" s="82">
        <f t="shared" si="17"/>
        <v>0</v>
      </c>
      <c r="E432" s="82">
        <f t="shared" si="18"/>
        <v>0</v>
      </c>
      <c r="F432" s="83">
        <f>Invoice!G434</f>
        <v>0</v>
      </c>
      <c r="G432" s="84">
        <f t="shared" si="19"/>
        <v>0</v>
      </c>
    </row>
    <row r="433" spans="1:7" s="81" customFormat="1">
      <c r="A433" s="97">
        <f>Invoice!F435</f>
        <v>0</v>
      </c>
      <c r="B433" s="76">
        <f>Invoice!C435</f>
        <v>0</v>
      </c>
      <c r="C433" s="77">
        <f>Invoice!B435</f>
        <v>0</v>
      </c>
      <c r="D433" s="82">
        <f t="shared" si="17"/>
        <v>0</v>
      </c>
      <c r="E433" s="82">
        <f t="shared" si="18"/>
        <v>0</v>
      </c>
      <c r="F433" s="83">
        <f>Invoice!G435</f>
        <v>0</v>
      </c>
      <c r="G433" s="84">
        <f t="shared" si="19"/>
        <v>0</v>
      </c>
    </row>
    <row r="434" spans="1:7" s="81" customFormat="1">
      <c r="A434" s="97">
        <f>Invoice!F436</f>
        <v>0</v>
      </c>
      <c r="B434" s="76">
        <f>Invoice!C436</f>
        <v>0</v>
      </c>
      <c r="C434" s="77">
        <f>Invoice!B436</f>
        <v>0</v>
      </c>
      <c r="D434" s="82">
        <f t="shared" si="17"/>
        <v>0</v>
      </c>
      <c r="E434" s="82">
        <f t="shared" si="18"/>
        <v>0</v>
      </c>
      <c r="F434" s="83">
        <f>Invoice!G436</f>
        <v>0</v>
      </c>
      <c r="G434" s="84">
        <f t="shared" si="19"/>
        <v>0</v>
      </c>
    </row>
    <row r="435" spans="1:7" s="81" customFormat="1">
      <c r="A435" s="97">
        <f>Invoice!F437</f>
        <v>0</v>
      </c>
      <c r="B435" s="76">
        <f>Invoice!C437</f>
        <v>0</v>
      </c>
      <c r="C435" s="77">
        <f>Invoice!B437</f>
        <v>0</v>
      </c>
      <c r="D435" s="82">
        <f t="shared" si="17"/>
        <v>0</v>
      </c>
      <c r="E435" s="82">
        <f t="shared" si="18"/>
        <v>0</v>
      </c>
      <c r="F435" s="83">
        <f>Invoice!G437</f>
        <v>0</v>
      </c>
      <c r="G435" s="84">
        <f t="shared" si="19"/>
        <v>0</v>
      </c>
    </row>
    <row r="436" spans="1:7" s="81" customFormat="1">
      <c r="A436" s="97">
        <f>Invoice!F438</f>
        <v>0</v>
      </c>
      <c r="B436" s="76">
        <f>Invoice!C438</f>
        <v>0</v>
      </c>
      <c r="C436" s="77">
        <f>Invoice!B438</f>
        <v>0</v>
      </c>
      <c r="D436" s="82">
        <f t="shared" si="17"/>
        <v>0</v>
      </c>
      <c r="E436" s="82">
        <f t="shared" si="18"/>
        <v>0</v>
      </c>
      <c r="F436" s="83">
        <f>Invoice!G438</f>
        <v>0</v>
      </c>
      <c r="G436" s="84">
        <f t="shared" si="19"/>
        <v>0</v>
      </c>
    </row>
    <row r="437" spans="1:7" s="81" customFormat="1">
      <c r="A437" s="97">
        <f>Invoice!F439</f>
        <v>0</v>
      </c>
      <c r="B437" s="76">
        <f>Invoice!C439</f>
        <v>0</v>
      </c>
      <c r="C437" s="77">
        <f>Invoice!B439</f>
        <v>0</v>
      </c>
      <c r="D437" s="82">
        <f t="shared" si="17"/>
        <v>0</v>
      </c>
      <c r="E437" s="82">
        <f t="shared" si="18"/>
        <v>0</v>
      </c>
      <c r="F437" s="83">
        <f>Invoice!G439</f>
        <v>0</v>
      </c>
      <c r="G437" s="84">
        <f t="shared" si="19"/>
        <v>0</v>
      </c>
    </row>
    <row r="438" spans="1:7" s="81" customFormat="1">
      <c r="A438" s="97">
        <f>Invoice!F440</f>
        <v>0</v>
      </c>
      <c r="B438" s="76">
        <f>Invoice!C440</f>
        <v>0</v>
      </c>
      <c r="C438" s="77">
        <f>Invoice!B440</f>
        <v>0</v>
      </c>
      <c r="D438" s="82">
        <f t="shared" si="17"/>
        <v>0</v>
      </c>
      <c r="E438" s="82">
        <f t="shared" si="18"/>
        <v>0</v>
      </c>
      <c r="F438" s="83">
        <f>Invoice!G440</f>
        <v>0</v>
      </c>
      <c r="G438" s="84">
        <f t="shared" si="19"/>
        <v>0</v>
      </c>
    </row>
    <row r="439" spans="1:7" s="81" customFormat="1">
      <c r="A439" s="97">
        <f>Invoice!F441</f>
        <v>0</v>
      </c>
      <c r="B439" s="76">
        <f>Invoice!C441</f>
        <v>0</v>
      </c>
      <c r="C439" s="77">
        <f>Invoice!B441</f>
        <v>0</v>
      </c>
      <c r="D439" s="82">
        <f t="shared" si="17"/>
        <v>0</v>
      </c>
      <c r="E439" s="82">
        <f t="shared" si="18"/>
        <v>0</v>
      </c>
      <c r="F439" s="83">
        <f>Invoice!G441</f>
        <v>0</v>
      </c>
      <c r="G439" s="84">
        <f t="shared" si="19"/>
        <v>0</v>
      </c>
    </row>
    <row r="440" spans="1:7" s="81" customFormat="1">
      <c r="A440" s="97">
        <f>Invoice!F442</f>
        <v>0</v>
      </c>
      <c r="B440" s="76">
        <f>Invoice!C442</f>
        <v>0</v>
      </c>
      <c r="C440" s="77">
        <f>Invoice!B442</f>
        <v>0</v>
      </c>
      <c r="D440" s="82">
        <f t="shared" si="17"/>
        <v>0</v>
      </c>
      <c r="E440" s="82">
        <f t="shared" si="18"/>
        <v>0</v>
      </c>
      <c r="F440" s="83">
        <f>Invoice!G442</f>
        <v>0</v>
      </c>
      <c r="G440" s="84">
        <f t="shared" si="19"/>
        <v>0</v>
      </c>
    </row>
    <row r="441" spans="1:7" s="81" customFormat="1">
      <c r="A441" s="97">
        <f>Invoice!F443</f>
        <v>0</v>
      </c>
      <c r="B441" s="76">
        <f>Invoice!C443</f>
        <v>0</v>
      </c>
      <c r="C441" s="77">
        <f>Invoice!B443</f>
        <v>0</v>
      </c>
      <c r="D441" s="82">
        <f t="shared" si="17"/>
        <v>0</v>
      </c>
      <c r="E441" s="82">
        <f t="shared" si="18"/>
        <v>0</v>
      </c>
      <c r="F441" s="83">
        <f>Invoice!G443</f>
        <v>0</v>
      </c>
      <c r="G441" s="84">
        <f t="shared" si="19"/>
        <v>0</v>
      </c>
    </row>
    <row r="442" spans="1:7" s="81" customFormat="1">
      <c r="A442" s="97">
        <f>Invoice!F444</f>
        <v>0</v>
      </c>
      <c r="B442" s="76">
        <f>Invoice!C444</f>
        <v>0</v>
      </c>
      <c r="C442" s="77">
        <f>Invoice!B444</f>
        <v>0</v>
      </c>
      <c r="D442" s="82">
        <f t="shared" si="17"/>
        <v>0</v>
      </c>
      <c r="E442" s="82">
        <f t="shared" si="18"/>
        <v>0</v>
      </c>
      <c r="F442" s="83">
        <f>Invoice!G444</f>
        <v>0</v>
      </c>
      <c r="G442" s="84">
        <f t="shared" si="19"/>
        <v>0</v>
      </c>
    </row>
    <row r="443" spans="1:7" s="81" customFormat="1">
      <c r="A443" s="97">
        <f>Invoice!F445</f>
        <v>0</v>
      </c>
      <c r="B443" s="76">
        <f>Invoice!C445</f>
        <v>0</v>
      </c>
      <c r="C443" s="77">
        <f>Invoice!B445</f>
        <v>0</v>
      </c>
      <c r="D443" s="82">
        <f t="shared" si="17"/>
        <v>0</v>
      </c>
      <c r="E443" s="82">
        <f t="shared" si="18"/>
        <v>0</v>
      </c>
      <c r="F443" s="83">
        <f>Invoice!G445</f>
        <v>0</v>
      </c>
      <c r="G443" s="84">
        <f t="shared" si="19"/>
        <v>0</v>
      </c>
    </row>
    <row r="444" spans="1:7" s="81" customFormat="1">
      <c r="A444" s="97">
        <f>Invoice!F446</f>
        <v>0</v>
      </c>
      <c r="B444" s="76">
        <f>Invoice!C446</f>
        <v>0</v>
      </c>
      <c r="C444" s="77">
        <f>Invoice!B446</f>
        <v>0</v>
      </c>
      <c r="D444" s="82">
        <f t="shared" si="17"/>
        <v>0</v>
      </c>
      <c r="E444" s="82">
        <f t="shared" si="18"/>
        <v>0</v>
      </c>
      <c r="F444" s="83">
        <f>Invoice!G446</f>
        <v>0</v>
      </c>
      <c r="G444" s="84">
        <f t="shared" si="19"/>
        <v>0</v>
      </c>
    </row>
    <row r="445" spans="1:7" s="81" customFormat="1">
      <c r="A445" s="97">
        <f>Invoice!F447</f>
        <v>0</v>
      </c>
      <c r="B445" s="76">
        <f>Invoice!C447</f>
        <v>0</v>
      </c>
      <c r="C445" s="77">
        <f>Invoice!B447</f>
        <v>0</v>
      </c>
      <c r="D445" s="82">
        <f t="shared" si="17"/>
        <v>0</v>
      </c>
      <c r="E445" s="82">
        <f t="shared" si="18"/>
        <v>0</v>
      </c>
      <c r="F445" s="83">
        <f>Invoice!G447</f>
        <v>0</v>
      </c>
      <c r="G445" s="84">
        <f t="shared" si="19"/>
        <v>0</v>
      </c>
    </row>
    <row r="446" spans="1:7" s="81" customFormat="1">
      <c r="A446" s="97">
        <f>Invoice!F448</f>
        <v>0</v>
      </c>
      <c r="B446" s="76">
        <f>Invoice!C448</f>
        <v>0</v>
      </c>
      <c r="C446" s="77">
        <f>Invoice!B448</f>
        <v>0</v>
      </c>
      <c r="D446" s="82">
        <f t="shared" si="17"/>
        <v>0</v>
      </c>
      <c r="E446" s="82">
        <f t="shared" si="18"/>
        <v>0</v>
      </c>
      <c r="F446" s="83">
        <f>Invoice!G448</f>
        <v>0</v>
      </c>
      <c r="G446" s="84">
        <f t="shared" si="19"/>
        <v>0</v>
      </c>
    </row>
    <row r="447" spans="1:7" s="81" customFormat="1">
      <c r="A447" s="97">
        <f>Invoice!F449</f>
        <v>0</v>
      </c>
      <c r="B447" s="76">
        <f>Invoice!C449</f>
        <v>0</v>
      </c>
      <c r="C447" s="77">
        <f>Invoice!B449</f>
        <v>0</v>
      </c>
      <c r="D447" s="82">
        <f t="shared" si="17"/>
        <v>0</v>
      </c>
      <c r="E447" s="82">
        <f t="shared" si="18"/>
        <v>0</v>
      </c>
      <c r="F447" s="83">
        <f>Invoice!G449</f>
        <v>0</v>
      </c>
      <c r="G447" s="84">
        <f t="shared" si="19"/>
        <v>0</v>
      </c>
    </row>
    <row r="448" spans="1:7" s="81" customFormat="1">
      <c r="A448" s="97">
        <f>Invoice!F450</f>
        <v>0</v>
      </c>
      <c r="B448" s="76">
        <f>Invoice!C450</f>
        <v>0</v>
      </c>
      <c r="C448" s="77">
        <f>Invoice!B450</f>
        <v>0</v>
      </c>
      <c r="D448" s="82">
        <f t="shared" si="17"/>
        <v>0</v>
      </c>
      <c r="E448" s="82">
        <f t="shared" si="18"/>
        <v>0</v>
      </c>
      <c r="F448" s="83">
        <f>Invoice!G450</f>
        <v>0</v>
      </c>
      <c r="G448" s="84">
        <f t="shared" si="19"/>
        <v>0</v>
      </c>
    </row>
    <row r="449" spans="1:7" s="81" customFormat="1">
      <c r="A449" s="97">
        <f>Invoice!F451</f>
        <v>0</v>
      </c>
      <c r="B449" s="76">
        <f>Invoice!C451</f>
        <v>0</v>
      </c>
      <c r="C449" s="77">
        <f>Invoice!B451</f>
        <v>0</v>
      </c>
      <c r="D449" s="82">
        <f t="shared" ref="D449:D512" si="20">F449/$D$14</f>
        <v>0</v>
      </c>
      <c r="E449" s="82">
        <f t="shared" ref="E449:E512" si="21">G449/$D$14</f>
        <v>0</v>
      </c>
      <c r="F449" s="83">
        <f>Invoice!G451</f>
        <v>0</v>
      </c>
      <c r="G449" s="84">
        <f t="shared" ref="G449:G512" si="22">C449*F449</f>
        <v>0</v>
      </c>
    </row>
    <row r="450" spans="1:7" s="81" customFormat="1">
      <c r="A450" s="97">
        <f>Invoice!F452</f>
        <v>0</v>
      </c>
      <c r="B450" s="76">
        <f>Invoice!C452</f>
        <v>0</v>
      </c>
      <c r="C450" s="77">
        <f>Invoice!B452</f>
        <v>0</v>
      </c>
      <c r="D450" s="82">
        <f t="shared" si="20"/>
        <v>0</v>
      </c>
      <c r="E450" s="82">
        <f t="shared" si="21"/>
        <v>0</v>
      </c>
      <c r="F450" s="83">
        <f>Invoice!G452</f>
        <v>0</v>
      </c>
      <c r="G450" s="84">
        <f t="shared" si="22"/>
        <v>0</v>
      </c>
    </row>
    <row r="451" spans="1:7" s="81" customFormat="1">
      <c r="A451" s="97">
        <f>Invoice!F453</f>
        <v>0</v>
      </c>
      <c r="B451" s="76">
        <f>Invoice!C453</f>
        <v>0</v>
      </c>
      <c r="C451" s="77">
        <f>Invoice!B453</f>
        <v>0</v>
      </c>
      <c r="D451" s="82">
        <f t="shared" si="20"/>
        <v>0</v>
      </c>
      <c r="E451" s="82">
        <f t="shared" si="21"/>
        <v>0</v>
      </c>
      <c r="F451" s="83">
        <f>Invoice!G453</f>
        <v>0</v>
      </c>
      <c r="G451" s="84">
        <f t="shared" si="22"/>
        <v>0</v>
      </c>
    </row>
    <row r="452" spans="1:7" s="81" customFormat="1">
      <c r="A452" s="97">
        <f>Invoice!F454</f>
        <v>0</v>
      </c>
      <c r="B452" s="76">
        <f>Invoice!C454</f>
        <v>0</v>
      </c>
      <c r="C452" s="77">
        <f>Invoice!B454</f>
        <v>0</v>
      </c>
      <c r="D452" s="82">
        <f t="shared" si="20"/>
        <v>0</v>
      </c>
      <c r="E452" s="82">
        <f t="shared" si="21"/>
        <v>0</v>
      </c>
      <c r="F452" s="83">
        <f>Invoice!G454</f>
        <v>0</v>
      </c>
      <c r="G452" s="84">
        <f t="shared" si="22"/>
        <v>0</v>
      </c>
    </row>
    <row r="453" spans="1:7" s="81" customFormat="1">
      <c r="A453" s="97">
        <f>Invoice!F455</f>
        <v>0</v>
      </c>
      <c r="B453" s="76">
        <f>Invoice!C455</f>
        <v>0</v>
      </c>
      <c r="C453" s="77">
        <f>Invoice!B455</f>
        <v>0</v>
      </c>
      <c r="D453" s="82">
        <f t="shared" si="20"/>
        <v>0</v>
      </c>
      <c r="E453" s="82">
        <f t="shared" si="21"/>
        <v>0</v>
      </c>
      <c r="F453" s="83">
        <f>Invoice!G455</f>
        <v>0</v>
      </c>
      <c r="G453" s="84">
        <f t="shared" si="22"/>
        <v>0</v>
      </c>
    </row>
    <row r="454" spans="1:7" s="81" customFormat="1">
      <c r="A454" s="97">
        <f>Invoice!F456</f>
        <v>0</v>
      </c>
      <c r="B454" s="76">
        <f>Invoice!C456</f>
        <v>0</v>
      </c>
      <c r="C454" s="77">
        <f>Invoice!B456</f>
        <v>0</v>
      </c>
      <c r="D454" s="82">
        <f t="shared" si="20"/>
        <v>0</v>
      </c>
      <c r="E454" s="82">
        <f t="shared" si="21"/>
        <v>0</v>
      </c>
      <c r="F454" s="83">
        <f>Invoice!G456</f>
        <v>0</v>
      </c>
      <c r="G454" s="84">
        <f t="shared" si="22"/>
        <v>0</v>
      </c>
    </row>
    <row r="455" spans="1:7" s="81" customFormat="1">
      <c r="A455" s="97">
        <f>Invoice!F457</f>
        <v>0</v>
      </c>
      <c r="B455" s="76">
        <f>Invoice!C457</f>
        <v>0</v>
      </c>
      <c r="C455" s="77">
        <f>Invoice!B457</f>
        <v>0</v>
      </c>
      <c r="D455" s="82">
        <f t="shared" si="20"/>
        <v>0</v>
      </c>
      <c r="E455" s="82">
        <f t="shared" si="21"/>
        <v>0</v>
      </c>
      <c r="F455" s="83">
        <f>Invoice!G457</f>
        <v>0</v>
      </c>
      <c r="G455" s="84">
        <f t="shared" si="22"/>
        <v>0</v>
      </c>
    </row>
    <row r="456" spans="1:7" s="81" customFormat="1">
      <c r="A456" s="97">
        <f>Invoice!F458</f>
        <v>0</v>
      </c>
      <c r="B456" s="76">
        <f>Invoice!C458</f>
        <v>0</v>
      </c>
      <c r="C456" s="77">
        <f>Invoice!B458</f>
        <v>0</v>
      </c>
      <c r="D456" s="82">
        <f t="shared" si="20"/>
        <v>0</v>
      </c>
      <c r="E456" s="82">
        <f t="shared" si="21"/>
        <v>0</v>
      </c>
      <c r="F456" s="83">
        <f>Invoice!G458</f>
        <v>0</v>
      </c>
      <c r="G456" s="84">
        <f t="shared" si="22"/>
        <v>0</v>
      </c>
    </row>
    <row r="457" spans="1:7" s="81" customFormat="1">
      <c r="A457" s="97">
        <f>Invoice!F459</f>
        <v>0</v>
      </c>
      <c r="B457" s="76">
        <f>Invoice!C459</f>
        <v>0</v>
      </c>
      <c r="C457" s="77">
        <f>Invoice!B459</f>
        <v>0</v>
      </c>
      <c r="D457" s="82">
        <f t="shared" si="20"/>
        <v>0</v>
      </c>
      <c r="E457" s="82">
        <f t="shared" si="21"/>
        <v>0</v>
      </c>
      <c r="F457" s="83">
        <f>Invoice!G459</f>
        <v>0</v>
      </c>
      <c r="G457" s="84">
        <f t="shared" si="22"/>
        <v>0</v>
      </c>
    </row>
    <row r="458" spans="1:7" s="81" customFormat="1">
      <c r="A458" s="97">
        <f>Invoice!F460</f>
        <v>0</v>
      </c>
      <c r="B458" s="76">
        <f>Invoice!C460</f>
        <v>0</v>
      </c>
      <c r="C458" s="77">
        <f>Invoice!B460</f>
        <v>0</v>
      </c>
      <c r="D458" s="82">
        <f t="shared" si="20"/>
        <v>0</v>
      </c>
      <c r="E458" s="82">
        <f t="shared" si="21"/>
        <v>0</v>
      </c>
      <c r="F458" s="83">
        <f>Invoice!G460</f>
        <v>0</v>
      </c>
      <c r="G458" s="84">
        <f t="shared" si="22"/>
        <v>0</v>
      </c>
    </row>
    <row r="459" spans="1:7" s="81" customFormat="1">
      <c r="A459" s="97">
        <f>Invoice!F461</f>
        <v>0</v>
      </c>
      <c r="B459" s="76">
        <f>Invoice!C461</f>
        <v>0</v>
      </c>
      <c r="C459" s="77">
        <f>Invoice!B461</f>
        <v>0</v>
      </c>
      <c r="D459" s="82">
        <f t="shared" si="20"/>
        <v>0</v>
      </c>
      <c r="E459" s="82">
        <f t="shared" si="21"/>
        <v>0</v>
      </c>
      <c r="F459" s="83">
        <f>Invoice!G461</f>
        <v>0</v>
      </c>
      <c r="G459" s="84">
        <f t="shared" si="22"/>
        <v>0</v>
      </c>
    </row>
    <row r="460" spans="1:7" s="81" customFormat="1">
      <c r="A460" s="97">
        <f>Invoice!F462</f>
        <v>0</v>
      </c>
      <c r="B460" s="76">
        <f>Invoice!C462</f>
        <v>0</v>
      </c>
      <c r="C460" s="77">
        <f>Invoice!B462</f>
        <v>0</v>
      </c>
      <c r="D460" s="82">
        <f t="shared" si="20"/>
        <v>0</v>
      </c>
      <c r="E460" s="82">
        <f t="shared" si="21"/>
        <v>0</v>
      </c>
      <c r="F460" s="83">
        <f>Invoice!G462</f>
        <v>0</v>
      </c>
      <c r="G460" s="84">
        <f t="shared" si="22"/>
        <v>0</v>
      </c>
    </row>
    <row r="461" spans="1:7" s="81" customFormat="1">
      <c r="A461" s="97">
        <f>Invoice!F463</f>
        <v>0</v>
      </c>
      <c r="B461" s="76">
        <f>Invoice!C463</f>
        <v>0</v>
      </c>
      <c r="C461" s="77">
        <f>Invoice!B463</f>
        <v>0</v>
      </c>
      <c r="D461" s="82">
        <f t="shared" si="20"/>
        <v>0</v>
      </c>
      <c r="E461" s="82">
        <f t="shared" si="21"/>
        <v>0</v>
      </c>
      <c r="F461" s="83">
        <f>Invoice!G463</f>
        <v>0</v>
      </c>
      <c r="G461" s="84">
        <f t="shared" si="22"/>
        <v>0</v>
      </c>
    </row>
    <row r="462" spans="1:7" s="81" customFormat="1">
      <c r="A462" s="97">
        <f>Invoice!F464</f>
        <v>0</v>
      </c>
      <c r="B462" s="76">
        <f>Invoice!C464</f>
        <v>0</v>
      </c>
      <c r="C462" s="77">
        <f>Invoice!B464</f>
        <v>0</v>
      </c>
      <c r="D462" s="82">
        <f t="shared" si="20"/>
        <v>0</v>
      </c>
      <c r="E462" s="82">
        <f t="shared" si="21"/>
        <v>0</v>
      </c>
      <c r="F462" s="83">
        <f>Invoice!G464</f>
        <v>0</v>
      </c>
      <c r="G462" s="84">
        <f t="shared" si="22"/>
        <v>0</v>
      </c>
    </row>
    <row r="463" spans="1:7" s="81" customFormat="1">
      <c r="A463" s="97">
        <f>Invoice!F465</f>
        <v>0</v>
      </c>
      <c r="B463" s="76">
        <f>Invoice!C465</f>
        <v>0</v>
      </c>
      <c r="C463" s="77">
        <f>Invoice!B465</f>
        <v>0</v>
      </c>
      <c r="D463" s="82">
        <f t="shared" si="20"/>
        <v>0</v>
      </c>
      <c r="E463" s="82">
        <f t="shared" si="21"/>
        <v>0</v>
      </c>
      <c r="F463" s="83">
        <f>Invoice!G465</f>
        <v>0</v>
      </c>
      <c r="G463" s="84">
        <f t="shared" si="22"/>
        <v>0</v>
      </c>
    </row>
    <row r="464" spans="1:7" s="81" customFormat="1">
      <c r="A464" s="97">
        <f>Invoice!F466</f>
        <v>0</v>
      </c>
      <c r="B464" s="76">
        <f>Invoice!C466</f>
        <v>0</v>
      </c>
      <c r="C464" s="77">
        <f>Invoice!B466</f>
        <v>0</v>
      </c>
      <c r="D464" s="82">
        <f t="shared" si="20"/>
        <v>0</v>
      </c>
      <c r="E464" s="82">
        <f t="shared" si="21"/>
        <v>0</v>
      </c>
      <c r="F464" s="83">
        <f>Invoice!G466</f>
        <v>0</v>
      </c>
      <c r="G464" s="84">
        <f t="shared" si="22"/>
        <v>0</v>
      </c>
    </row>
    <row r="465" spans="1:7" s="81" customFormat="1">
      <c r="A465" s="97">
        <f>Invoice!F467</f>
        <v>0</v>
      </c>
      <c r="B465" s="76">
        <f>Invoice!C467</f>
        <v>0</v>
      </c>
      <c r="C465" s="77">
        <f>Invoice!B467</f>
        <v>0</v>
      </c>
      <c r="D465" s="82">
        <f t="shared" si="20"/>
        <v>0</v>
      </c>
      <c r="E465" s="82">
        <f t="shared" si="21"/>
        <v>0</v>
      </c>
      <c r="F465" s="83">
        <f>Invoice!G467</f>
        <v>0</v>
      </c>
      <c r="G465" s="84">
        <f t="shared" si="22"/>
        <v>0</v>
      </c>
    </row>
    <row r="466" spans="1:7" s="81" customFormat="1">
      <c r="A466" s="97">
        <f>Invoice!F468</f>
        <v>0</v>
      </c>
      <c r="B466" s="76">
        <f>Invoice!C468</f>
        <v>0</v>
      </c>
      <c r="C466" s="77">
        <f>Invoice!B468</f>
        <v>0</v>
      </c>
      <c r="D466" s="82">
        <f t="shared" si="20"/>
        <v>0</v>
      </c>
      <c r="E466" s="82">
        <f t="shared" si="21"/>
        <v>0</v>
      </c>
      <c r="F466" s="83">
        <f>Invoice!G468</f>
        <v>0</v>
      </c>
      <c r="G466" s="84">
        <f t="shared" si="22"/>
        <v>0</v>
      </c>
    </row>
    <row r="467" spans="1:7" s="81" customFormat="1">
      <c r="A467" s="97">
        <f>Invoice!F469</f>
        <v>0</v>
      </c>
      <c r="B467" s="76">
        <f>Invoice!C469</f>
        <v>0</v>
      </c>
      <c r="C467" s="77">
        <f>Invoice!B469</f>
        <v>0</v>
      </c>
      <c r="D467" s="82">
        <f t="shared" si="20"/>
        <v>0</v>
      </c>
      <c r="E467" s="82">
        <f t="shared" si="21"/>
        <v>0</v>
      </c>
      <c r="F467" s="83">
        <f>Invoice!G469</f>
        <v>0</v>
      </c>
      <c r="G467" s="84">
        <f t="shared" si="22"/>
        <v>0</v>
      </c>
    </row>
    <row r="468" spans="1:7" s="81" customFormat="1">
      <c r="A468" s="97">
        <f>Invoice!F470</f>
        <v>0</v>
      </c>
      <c r="B468" s="76">
        <f>Invoice!C470</f>
        <v>0</v>
      </c>
      <c r="C468" s="77">
        <f>Invoice!B470</f>
        <v>0</v>
      </c>
      <c r="D468" s="82">
        <f t="shared" si="20"/>
        <v>0</v>
      </c>
      <c r="E468" s="82">
        <f t="shared" si="21"/>
        <v>0</v>
      </c>
      <c r="F468" s="83">
        <f>Invoice!G470</f>
        <v>0</v>
      </c>
      <c r="G468" s="84">
        <f t="shared" si="22"/>
        <v>0</v>
      </c>
    </row>
    <row r="469" spans="1:7" s="81" customFormat="1">
      <c r="A469" s="97">
        <f>Invoice!F471</f>
        <v>0</v>
      </c>
      <c r="B469" s="76">
        <f>Invoice!C471</f>
        <v>0</v>
      </c>
      <c r="C469" s="77">
        <f>Invoice!B471</f>
        <v>0</v>
      </c>
      <c r="D469" s="82">
        <f t="shared" si="20"/>
        <v>0</v>
      </c>
      <c r="E469" s="82">
        <f t="shared" si="21"/>
        <v>0</v>
      </c>
      <c r="F469" s="83">
        <f>Invoice!G471</f>
        <v>0</v>
      </c>
      <c r="G469" s="84">
        <f t="shared" si="22"/>
        <v>0</v>
      </c>
    </row>
    <row r="470" spans="1:7" s="81" customFormat="1">
      <c r="A470" s="97">
        <f>Invoice!F472</f>
        <v>0</v>
      </c>
      <c r="B470" s="76">
        <f>Invoice!C472</f>
        <v>0</v>
      </c>
      <c r="C470" s="77">
        <f>Invoice!B472</f>
        <v>0</v>
      </c>
      <c r="D470" s="82">
        <f t="shared" si="20"/>
        <v>0</v>
      </c>
      <c r="E470" s="82">
        <f t="shared" si="21"/>
        <v>0</v>
      </c>
      <c r="F470" s="83">
        <f>Invoice!G472</f>
        <v>0</v>
      </c>
      <c r="G470" s="84">
        <f t="shared" si="22"/>
        <v>0</v>
      </c>
    </row>
    <row r="471" spans="1:7" s="81" customFormat="1">
      <c r="A471" s="97">
        <f>Invoice!F473</f>
        <v>0</v>
      </c>
      <c r="B471" s="76">
        <f>Invoice!C473</f>
        <v>0</v>
      </c>
      <c r="C471" s="77">
        <f>Invoice!B473</f>
        <v>0</v>
      </c>
      <c r="D471" s="82">
        <f t="shared" si="20"/>
        <v>0</v>
      </c>
      <c r="E471" s="82">
        <f t="shared" si="21"/>
        <v>0</v>
      </c>
      <c r="F471" s="83">
        <f>Invoice!G473</f>
        <v>0</v>
      </c>
      <c r="G471" s="84">
        <f t="shared" si="22"/>
        <v>0</v>
      </c>
    </row>
    <row r="472" spans="1:7" s="81" customFormat="1">
      <c r="A472" s="97">
        <f>Invoice!F474</f>
        <v>0</v>
      </c>
      <c r="B472" s="76">
        <f>Invoice!C474</f>
        <v>0</v>
      </c>
      <c r="C472" s="77">
        <f>Invoice!B474</f>
        <v>0</v>
      </c>
      <c r="D472" s="82">
        <f t="shared" si="20"/>
        <v>0</v>
      </c>
      <c r="E472" s="82">
        <f t="shared" si="21"/>
        <v>0</v>
      </c>
      <c r="F472" s="83">
        <f>Invoice!G474</f>
        <v>0</v>
      </c>
      <c r="G472" s="84">
        <f t="shared" si="22"/>
        <v>0</v>
      </c>
    </row>
    <row r="473" spans="1:7" s="81" customFormat="1">
      <c r="A473" s="97">
        <f>Invoice!F475</f>
        <v>0</v>
      </c>
      <c r="B473" s="76">
        <f>Invoice!C475</f>
        <v>0</v>
      </c>
      <c r="C473" s="77">
        <f>Invoice!B475</f>
        <v>0</v>
      </c>
      <c r="D473" s="82">
        <f t="shared" si="20"/>
        <v>0</v>
      </c>
      <c r="E473" s="82">
        <f t="shared" si="21"/>
        <v>0</v>
      </c>
      <c r="F473" s="83">
        <f>Invoice!G475</f>
        <v>0</v>
      </c>
      <c r="G473" s="84">
        <f t="shared" si="22"/>
        <v>0</v>
      </c>
    </row>
    <row r="474" spans="1:7" s="81" customFormat="1">
      <c r="A474" s="97">
        <f>Invoice!F476</f>
        <v>0</v>
      </c>
      <c r="B474" s="76">
        <f>Invoice!C476</f>
        <v>0</v>
      </c>
      <c r="C474" s="77">
        <f>Invoice!B476</f>
        <v>0</v>
      </c>
      <c r="D474" s="82">
        <f t="shared" si="20"/>
        <v>0</v>
      </c>
      <c r="E474" s="82">
        <f t="shared" si="21"/>
        <v>0</v>
      </c>
      <c r="F474" s="83">
        <f>Invoice!G476</f>
        <v>0</v>
      </c>
      <c r="G474" s="84">
        <f t="shared" si="22"/>
        <v>0</v>
      </c>
    </row>
    <row r="475" spans="1:7" s="81" customFormat="1">
      <c r="A475" s="97">
        <f>Invoice!F477</f>
        <v>0</v>
      </c>
      <c r="B475" s="76">
        <f>Invoice!C477</f>
        <v>0</v>
      </c>
      <c r="C475" s="77">
        <f>Invoice!B477</f>
        <v>0</v>
      </c>
      <c r="D475" s="82">
        <f t="shared" si="20"/>
        <v>0</v>
      </c>
      <c r="E475" s="82">
        <f t="shared" si="21"/>
        <v>0</v>
      </c>
      <c r="F475" s="83">
        <f>Invoice!G477</f>
        <v>0</v>
      </c>
      <c r="G475" s="84">
        <f t="shared" si="22"/>
        <v>0</v>
      </c>
    </row>
    <row r="476" spans="1:7" s="81" customFormat="1">
      <c r="A476" s="97">
        <f>Invoice!F478</f>
        <v>0</v>
      </c>
      <c r="B476" s="76">
        <f>Invoice!C478</f>
        <v>0</v>
      </c>
      <c r="C476" s="77">
        <f>Invoice!B478</f>
        <v>0</v>
      </c>
      <c r="D476" s="82">
        <f t="shared" si="20"/>
        <v>0</v>
      </c>
      <c r="E476" s="82">
        <f t="shared" si="21"/>
        <v>0</v>
      </c>
      <c r="F476" s="83">
        <f>Invoice!G478</f>
        <v>0</v>
      </c>
      <c r="G476" s="84">
        <f t="shared" si="22"/>
        <v>0</v>
      </c>
    </row>
    <row r="477" spans="1:7" s="81" customFormat="1">
      <c r="A477" s="97">
        <f>Invoice!F479</f>
        <v>0</v>
      </c>
      <c r="B477" s="76">
        <f>Invoice!C479</f>
        <v>0</v>
      </c>
      <c r="C477" s="77">
        <f>Invoice!B479</f>
        <v>0</v>
      </c>
      <c r="D477" s="82">
        <f t="shared" si="20"/>
        <v>0</v>
      </c>
      <c r="E477" s="82">
        <f t="shared" si="21"/>
        <v>0</v>
      </c>
      <c r="F477" s="83">
        <f>Invoice!G479</f>
        <v>0</v>
      </c>
      <c r="G477" s="84">
        <f t="shared" si="22"/>
        <v>0</v>
      </c>
    </row>
    <row r="478" spans="1:7" s="81" customFormat="1">
      <c r="A478" s="97">
        <f>Invoice!F480</f>
        <v>0</v>
      </c>
      <c r="B478" s="76">
        <f>Invoice!C480</f>
        <v>0</v>
      </c>
      <c r="C478" s="77">
        <f>Invoice!B480</f>
        <v>0</v>
      </c>
      <c r="D478" s="82">
        <f t="shared" si="20"/>
        <v>0</v>
      </c>
      <c r="E478" s="82">
        <f t="shared" si="21"/>
        <v>0</v>
      </c>
      <c r="F478" s="83">
        <f>Invoice!G480</f>
        <v>0</v>
      </c>
      <c r="G478" s="84">
        <f t="shared" si="22"/>
        <v>0</v>
      </c>
    </row>
    <row r="479" spans="1:7" s="81" customFormat="1">
      <c r="A479" s="97">
        <f>Invoice!F481</f>
        <v>0</v>
      </c>
      <c r="B479" s="76">
        <f>Invoice!C481</f>
        <v>0</v>
      </c>
      <c r="C479" s="77">
        <f>Invoice!B481</f>
        <v>0</v>
      </c>
      <c r="D479" s="82">
        <f t="shared" si="20"/>
        <v>0</v>
      </c>
      <c r="E479" s="82">
        <f t="shared" si="21"/>
        <v>0</v>
      </c>
      <c r="F479" s="83">
        <f>Invoice!G481</f>
        <v>0</v>
      </c>
      <c r="G479" s="84">
        <f t="shared" si="22"/>
        <v>0</v>
      </c>
    </row>
    <row r="480" spans="1:7" s="81" customFormat="1">
      <c r="A480" s="97">
        <f>Invoice!F482</f>
        <v>0</v>
      </c>
      <c r="B480" s="76">
        <f>Invoice!C482</f>
        <v>0</v>
      </c>
      <c r="C480" s="77">
        <f>Invoice!B482</f>
        <v>0</v>
      </c>
      <c r="D480" s="82">
        <f t="shared" si="20"/>
        <v>0</v>
      </c>
      <c r="E480" s="82">
        <f t="shared" si="21"/>
        <v>0</v>
      </c>
      <c r="F480" s="83">
        <f>Invoice!G482</f>
        <v>0</v>
      </c>
      <c r="G480" s="84">
        <f t="shared" si="22"/>
        <v>0</v>
      </c>
    </row>
    <row r="481" spans="1:7" s="81" customFormat="1">
      <c r="A481" s="97">
        <f>Invoice!F483</f>
        <v>0</v>
      </c>
      <c r="B481" s="76">
        <f>Invoice!C483</f>
        <v>0</v>
      </c>
      <c r="C481" s="77">
        <f>Invoice!B483</f>
        <v>0</v>
      </c>
      <c r="D481" s="82">
        <f t="shared" si="20"/>
        <v>0</v>
      </c>
      <c r="E481" s="82">
        <f t="shared" si="21"/>
        <v>0</v>
      </c>
      <c r="F481" s="83">
        <f>Invoice!G483</f>
        <v>0</v>
      </c>
      <c r="G481" s="84">
        <f t="shared" si="22"/>
        <v>0</v>
      </c>
    </row>
    <row r="482" spans="1:7" s="81" customFormat="1">
      <c r="A482" s="97">
        <f>Invoice!F484</f>
        <v>0</v>
      </c>
      <c r="B482" s="76">
        <f>Invoice!C484</f>
        <v>0</v>
      </c>
      <c r="C482" s="77">
        <f>Invoice!B484</f>
        <v>0</v>
      </c>
      <c r="D482" s="82">
        <f t="shared" si="20"/>
        <v>0</v>
      </c>
      <c r="E482" s="82">
        <f t="shared" si="21"/>
        <v>0</v>
      </c>
      <c r="F482" s="83">
        <f>Invoice!G484</f>
        <v>0</v>
      </c>
      <c r="G482" s="84">
        <f t="shared" si="22"/>
        <v>0</v>
      </c>
    </row>
    <row r="483" spans="1:7" s="81" customFormat="1">
      <c r="A483" s="97">
        <f>Invoice!F485</f>
        <v>0</v>
      </c>
      <c r="B483" s="76">
        <f>Invoice!C485</f>
        <v>0</v>
      </c>
      <c r="C483" s="77">
        <f>Invoice!B485</f>
        <v>0</v>
      </c>
      <c r="D483" s="82">
        <f t="shared" si="20"/>
        <v>0</v>
      </c>
      <c r="E483" s="82">
        <f t="shared" si="21"/>
        <v>0</v>
      </c>
      <c r="F483" s="83">
        <f>Invoice!G485</f>
        <v>0</v>
      </c>
      <c r="G483" s="84">
        <f t="shared" si="22"/>
        <v>0</v>
      </c>
    </row>
    <row r="484" spans="1:7" s="81" customFormat="1">
      <c r="A484" s="97">
        <f>Invoice!F486</f>
        <v>0</v>
      </c>
      <c r="B484" s="76">
        <f>Invoice!C486</f>
        <v>0</v>
      </c>
      <c r="C484" s="77">
        <f>Invoice!B486</f>
        <v>0</v>
      </c>
      <c r="D484" s="82">
        <f t="shared" si="20"/>
        <v>0</v>
      </c>
      <c r="E484" s="82">
        <f t="shared" si="21"/>
        <v>0</v>
      </c>
      <c r="F484" s="83">
        <f>Invoice!G486</f>
        <v>0</v>
      </c>
      <c r="G484" s="84">
        <f t="shared" si="22"/>
        <v>0</v>
      </c>
    </row>
    <row r="485" spans="1:7" s="81" customFormat="1">
      <c r="A485" s="97">
        <f>Invoice!F487</f>
        <v>0</v>
      </c>
      <c r="B485" s="76">
        <f>Invoice!C487</f>
        <v>0</v>
      </c>
      <c r="C485" s="77">
        <f>Invoice!B487</f>
        <v>0</v>
      </c>
      <c r="D485" s="82">
        <f t="shared" si="20"/>
        <v>0</v>
      </c>
      <c r="E485" s="82">
        <f t="shared" si="21"/>
        <v>0</v>
      </c>
      <c r="F485" s="83">
        <f>Invoice!G487</f>
        <v>0</v>
      </c>
      <c r="G485" s="84">
        <f t="shared" si="22"/>
        <v>0</v>
      </c>
    </row>
    <row r="486" spans="1:7" s="81" customFormat="1">
      <c r="A486" s="97">
        <f>Invoice!F488</f>
        <v>0</v>
      </c>
      <c r="B486" s="76">
        <f>Invoice!C488</f>
        <v>0</v>
      </c>
      <c r="C486" s="77">
        <f>Invoice!B488</f>
        <v>0</v>
      </c>
      <c r="D486" s="82">
        <f t="shared" si="20"/>
        <v>0</v>
      </c>
      <c r="E486" s="82">
        <f t="shared" si="21"/>
        <v>0</v>
      </c>
      <c r="F486" s="83">
        <f>Invoice!G488</f>
        <v>0</v>
      </c>
      <c r="G486" s="84">
        <f t="shared" si="22"/>
        <v>0</v>
      </c>
    </row>
    <row r="487" spans="1:7" s="81" customFormat="1">
      <c r="A487" s="97">
        <f>Invoice!F489</f>
        <v>0</v>
      </c>
      <c r="B487" s="76">
        <f>Invoice!C489</f>
        <v>0</v>
      </c>
      <c r="C487" s="77">
        <f>Invoice!B489</f>
        <v>0</v>
      </c>
      <c r="D487" s="82">
        <f t="shared" si="20"/>
        <v>0</v>
      </c>
      <c r="E487" s="82">
        <f t="shared" si="21"/>
        <v>0</v>
      </c>
      <c r="F487" s="83">
        <f>Invoice!G489</f>
        <v>0</v>
      </c>
      <c r="G487" s="84">
        <f t="shared" si="22"/>
        <v>0</v>
      </c>
    </row>
    <row r="488" spans="1:7" s="81" customFormat="1">
      <c r="A488" s="97">
        <f>Invoice!F490</f>
        <v>0</v>
      </c>
      <c r="B488" s="76">
        <f>Invoice!C490</f>
        <v>0</v>
      </c>
      <c r="C488" s="77">
        <f>Invoice!B490</f>
        <v>0</v>
      </c>
      <c r="D488" s="82">
        <f t="shared" si="20"/>
        <v>0</v>
      </c>
      <c r="E488" s="82">
        <f t="shared" si="21"/>
        <v>0</v>
      </c>
      <c r="F488" s="83">
        <f>Invoice!G490</f>
        <v>0</v>
      </c>
      <c r="G488" s="84">
        <f t="shared" si="22"/>
        <v>0</v>
      </c>
    </row>
    <row r="489" spans="1:7" s="81" customFormat="1">
      <c r="A489" s="97">
        <f>Invoice!F491</f>
        <v>0</v>
      </c>
      <c r="B489" s="76">
        <f>Invoice!C491</f>
        <v>0</v>
      </c>
      <c r="C489" s="77">
        <f>Invoice!B491</f>
        <v>0</v>
      </c>
      <c r="D489" s="82">
        <f t="shared" si="20"/>
        <v>0</v>
      </c>
      <c r="E489" s="82">
        <f t="shared" si="21"/>
        <v>0</v>
      </c>
      <c r="F489" s="83">
        <f>Invoice!G491</f>
        <v>0</v>
      </c>
      <c r="G489" s="84">
        <f t="shared" si="22"/>
        <v>0</v>
      </c>
    </row>
    <row r="490" spans="1:7" s="81" customFormat="1">
      <c r="A490" s="97">
        <f>Invoice!F492</f>
        <v>0</v>
      </c>
      <c r="B490" s="76">
        <f>Invoice!C492</f>
        <v>0</v>
      </c>
      <c r="C490" s="77">
        <f>Invoice!B492</f>
        <v>0</v>
      </c>
      <c r="D490" s="82">
        <f t="shared" si="20"/>
        <v>0</v>
      </c>
      <c r="E490" s="82">
        <f t="shared" si="21"/>
        <v>0</v>
      </c>
      <c r="F490" s="83">
        <f>Invoice!G492</f>
        <v>0</v>
      </c>
      <c r="G490" s="84">
        <f t="shared" si="22"/>
        <v>0</v>
      </c>
    </row>
    <row r="491" spans="1:7" s="81" customFormat="1">
      <c r="A491" s="97">
        <f>Invoice!F493</f>
        <v>0</v>
      </c>
      <c r="B491" s="76">
        <f>Invoice!C493</f>
        <v>0</v>
      </c>
      <c r="C491" s="77">
        <f>Invoice!B493</f>
        <v>0</v>
      </c>
      <c r="D491" s="82">
        <f t="shared" si="20"/>
        <v>0</v>
      </c>
      <c r="E491" s="82">
        <f t="shared" si="21"/>
        <v>0</v>
      </c>
      <c r="F491" s="83">
        <f>Invoice!G493</f>
        <v>0</v>
      </c>
      <c r="G491" s="84">
        <f t="shared" si="22"/>
        <v>0</v>
      </c>
    </row>
    <row r="492" spans="1:7" s="81" customFormat="1">
      <c r="A492" s="97">
        <f>Invoice!F494</f>
        <v>0</v>
      </c>
      <c r="B492" s="76">
        <f>Invoice!C494</f>
        <v>0</v>
      </c>
      <c r="C492" s="77">
        <f>Invoice!B494</f>
        <v>0</v>
      </c>
      <c r="D492" s="82">
        <f t="shared" si="20"/>
        <v>0</v>
      </c>
      <c r="E492" s="82">
        <f t="shared" si="21"/>
        <v>0</v>
      </c>
      <c r="F492" s="83">
        <f>Invoice!G494</f>
        <v>0</v>
      </c>
      <c r="G492" s="84">
        <f t="shared" si="22"/>
        <v>0</v>
      </c>
    </row>
    <row r="493" spans="1:7" s="81" customFormat="1">
      <c r="A493" s="97">
        <f>Invoice!F495</f>
        <v>0</v>
      </c>
      <c r="B493" s="76">
        <f>Invoice!C495</f>
        <v>0</v>
      </c>
      <c r="C493" s="77">
        <f>Invoice!B495</f>
        <v>0</v>
      </c>
      <c r="D493" s="82">
        <f t="shared" si="20"/>
        <v>0</v>
      </c>
      <c r="E493" s="82">
        <f t="shared" si="21"/>
        <v>0</v>
      </c>
      <c r="F493" s="83">
        <f>Invoice!G495</f>
        <v>0</v>
      </c>
      <c r="G493" s="84">
        <f t="shared" si="22"/>
        <v>0</v>
      </c>
    </row>
    <row r="494" spans="1:7" s="81" customFormat="1">
      <c r="A494" s="97">
        <f>Invoice!F496</f>
        <v>0</v>
      </c>
      <c r="B494" s="76">
        <f>Invoice!C496</f>
        <v>0</v>
      </c>
      <c r="C494" s="77">
        <f>Invoice!B496</f>
        <v>0</v>
      </c>
      <c r="D494" s="82">
        <f t="shared" si="20"/>
        <v>0</v>
      </c>
      <c r="E494" s="82">
        <f t="shared" si="21"/>
        <v>0</v>
      </c>
      <c r="F494" s="83">
        <f>Invoice!G496</f>
        <v>0</v>
      </c>
      <c r="G494" s="84">
        <f t="shared" si="22"/>
        <v>0</v>
      </c>
    </row>
    <row r="495" spans="1:7" s="81" customFormat="1">
      <c r="A495" s="97">
        <f>Invoice!F497</f>
        <v>0</v>
      </c>
      <c r="B495" s="76">
        <f>Invoice!C497</f>
        <v>0</v>
      </c>
      <c r="C495" s="77">
        <f>Invoice!B497</f>
        <v>0</v>
      </c>
      <c r="D495" s="82">
        <f t="shared" si="20"/>
        <v>0</v>
      </c>
      <c r="E495" s="82">
        <f t="shared" si="21"/>
        <v>0</v>
      </c>
      <c r="F495" s="83">
        <f>Invoice!G497</f>
        <v>0</v>
      </c>
      <c r="G495" s="84">
        <f t="shared" si="22"/>
        <v>0</v>
      </c>
    </row>
    <row r="496" spans="1:7" s="81" customFormat="1">
      <c r="A496" s="97">
        <f>Invoice!F498</f>
        <v>0</v>
      </c>
      <c r="B496" s="76">
        <f>Invoice!C498</f>
        <v>0</v>
      </c>
      <c r="C496" s="77">
        <f>Invoice!B498</f>
        <v>0</v>
      </c>
      <c r="D496" s="82">
        <f t="shared" si="20"/>
        <v>0</v>
      </c>
      <c r="E496" s="82">
        <f t="shared" si="21"/>
        <v>0</v>
      </c>
      <c r="F496" s="83">
        <f>Invoice!G498</f>
        <v>0</v>
      </c>
      <c r="G496" s="84">
        <f t="shared" si="22"/>
        <v>0</v>
      </c>
    </row>
    <row r="497" spans="1:7" s="81" customFormat="1">
      <c r="A497" s="97">
        <f>Invoice!F499</f>
        <v>0</v>
      </c>
      <c r="B497" s="76">
        <f>Invoice!C499</f>
        <v>0</v>
      </c>
      <c r="C497" s="77">
        <f>Invoice!B499</f>
        <v>0</v>
      </c>
      <c r="D497" s="82">
        <f t="shared" si="20"/>
        <v>0</v>
      </c>
      <c r="E497" s="82">
        <f t="shared" si="21"/>
        <v>0</v>
      </c>
      <c r="F497" s="83">
        <f>Invoice!G499</f>
        <v>0</v>
      </c>
      <c r="G497" s="84">
        <f t="shared" si="22"/>
        <v>0</v>
      </c>
    </row>
    <row r="498" spans="1:7" s="81" customFormat="1">
      <c r="A498" s="97">
        <f>Invoice!F500</f>
        <v>0</v>
      </c>
      <c r="B498" s="76">
        <f>Invoice!C500</f>
        <v>0</v>
      </c>
      <c r="C498" s="77">
        <f>Invoice!B500</f>
        <v>0</v>
      </c>
      <c r="D498" s="82">
        <f t="shared" si="20"/>
        <v>0</v>
      </c>
      <c r="E498" s="82">
        <f t="shared" si="21"/>
        <v>0</v>
      </c>
      <c r="F498" s="83">
        <f>Invoice!G500</f>
        <v>0</v>
      </c>
      <c r="G498" s="84">
        <f t="shared" si="22"/>
        <v>0</v>
      </c>
    </row>
    <row r="499" spans="1:7" s="81" customFormat="1">
      <c r="A499" s="97">
        <f>Invoice!F501</f>
        <v>0</v>
      </c>
      <c r="B499" s="76">
        <f>Invoice!C501</f>
        <v>0</v>
      </c>
      <c r="C499" s="77">
        <f>Invoice!B501</f>
        <v>0</v>
      </c>
      <c r="D499" s="82">
        <f t="shared" si="20"/>
        <v>0</v>
      </c>
      <c r="E499" s="82">
        <f t="shared" si="21"/>
        <v>0</v>
      </c>
      <c r="F499" s="83">
        <f>Invoice!G501</f>
        <v>0</v>
      </c>
      <c r="G499" s="84">
        <f t="shared" si="22"/>
        <v>0</v>
      </c>
    </row>
    <row r="500" spans="1:7" s="81" customFormat="1">
      <c r="A500" s="97">
        <f>Invoice!F502</f>
        <v>0</v>
      </c>
      <c r="B500" s="76">
        <f>Invoice!C502</f>
        <v>0</v>
      </c>
      <c r="C500" s="77">
        <f>Invoice!B502</f>
        <v>0</v>
      </c>
      <c r="D500" s="82">
        <f t="shared" si="20"/>
        <v>0</v>
      </c>
      <c r="E500" s="82">
        <f t="shared" si="21"/>
        <v>0</v>
      </c>
      <c r="F500" s="83">
        <f>Invoice!G502</f>
        <v>0</v>
      </c>
      <c r="G500" s="84">
        <f t="shared" si="22"/>
        <v>0</v>
      </c>
    </row>
    <row r="501" spans="1:7" s="81" customFormat="1">
      <c r="A501" s="97">
        <f>Invoice!F503</f>
        <v>0</v>
      </c>
      <c r="B501" s="76">
        <f>Invoice!C503</f>
        <v>0</v>
      </c>
      <c r="C501" s="77">
        <f>Invoice!B503</f>
        <v>0</v>
      </c>
      <c r="D501" s="82">
        <f t="shared" si="20"/>
        <v>0</v>
      </c>
      <c r="E501" s="82">
        <f t="shared" si="21"/>
        <v>0</v>
      </c>
      <c r="F501" s="83">
        <f>Invoice!G503</f>
        <v>0</v>
      </c>
      <c r="G501" s="84">
        <f t="shared" si="22"/>
        <v>0</v>
      </c>
    </row>
    <row r="502" spans="1:7" s="81" customFormat="1">
      <c r="A502" s="97">
        <f>Invoice!F504</f>
        <v>0</v>
      </c>
      <c r="B502" s="76">
        <f>Invoice!C504</f>
        <v>0</v>
      </c>
      <c r="C502" s="77">
        <f>Invoice!B504</f>
        <v>0</v>
      </c>
      <c r="D502" s="82">
        <f t="shared" si="20"/>
        <v>0</v>
      </c>
      <c r="E502" s="82">
        <f t="shared" si="21"/>
        <v>0</v>
      </c>
      <c r="F502" s="83">
        <f>Invoice!G504</f>
        <v>0</v>
      </c>
      <c r="G502" s="84">
        <f t="shared" si="22"/>
        <v>0</v>
      </c>
    </row>
    <row r="503" spans="1:7" s="81" customFormat="1">
      <c r="A503" s="97">
        <f>Invoice!F505</f>
        <v>0</v>
      </c>
      <c r="B503" s="76">
        <f>Invoice!C505</f>
        <v>0</v>
      </c>
      <c r="C503" s="77">
        <f>Invoice!B505</f>
        <v>0</v>
      </c>
      <c r="D503" s="82">
        <f t="shared" si="20"/>
        <v>0</v>
      </c>
      <c r="E503" s="82">
        <f t="shared" si="21"/>
        <v>0</v>
      </c>
      <c r="F503" s="83">
        <f>Invoice!G505</f>
        <v>0</v>
      </c>
      <c r="G503" s="84">
        <f t="shared" si="22"/>
        <v>0</v>
      </c>
    </row>
    <row r="504" spans="1:7" s="81" customFormat="1">
      <c r="A504" s="97">
        <f>Invoice!F506</f>
        <v>0</v>
      </c>
      <c r="B504" s="76">
        <f>Invoice!C506</f>
        <v>0</v>
      </c>
      <c r="C504" s="77">
        <f>Invoice!B506</f>
        <v>0</v>
      </c>
      <c r="D504" s="82">
        <f t="shared" si="20"/>
        <v>0</v>
      </c>
      <c r="E504" s="82">
        <f t="shared" si="21"/>
        <v>0</v>
      </c>
      <c r="F504" s="83">
        <f>Invoice!G506</f>
        <v>0</v>
      </c>
      <c r="G504" s="84">
        <f t="shared" si="22"/>
        <v>0</v>
      </c>
    </row>
    <row r="505" spans="1:7" s="81" customFormat="1">
      <c r="A505" s="97">
        <f>Invoice!F507</f>
        <v>0</v>
      </c>
      <c r="B505" s="76">
        <f>Invoice!C507</f>
        <v>0</v>
      </c>
      <c r="C505" s="77">
        <f>Invoice!B507</f>
        <v>0</v>
      </c>
      <c r="D505" s="82">
        <f t="shared" si="20"/>
        <v>0</v>
      </c>
      <c r="E505" s="82">
        <f t="shared" si="21"/>
        <v>0</v>
      </c>
      <c r="F505" s="83">
        <f>Invoice!G507</f>
        <v>0</v>
      </c>
      <c r="G505" s="84">
        <f t="shared" si="22"/>
        <v>0</v>
      </c>
    </row>
    <row r="506" spans="1:7" s="81" customFormat="1">
      <c r="A506" s="97">
        <f>Invoice!F508</f>
        <v>0</v>
      </c>
      <c r="B506" s="76">
        <f>Invoice!C508</f>
        <v>0</v>
      </c>
      <c r="C506" s="77">
        <f>Invoice!B508</f>
        <v>0</v>
      </c>
      <c r="D506" s="82">
        <f t="shared" si="20"/>
        <v>0</v>
      </c>
      <c r="E506" s="82">
        <f t="shared" si="21"/>
        <v>0</v>
      </c>
      <c r="F506" s="83">
        <f>Invoice!G508</f>
        <v>0</v>
      </c>
      <c r="G506" s="84">
        <f t="shared" si="22"/>
        <v>0</v>
      </c>
    </row>
    <row r="507" spans="1:7" s="81" customFormat="1">
      <c r="A507" s="97">
        <f>Invoice!F509</f>
        <v>0</v>
      </c>
      <c r="B507" s="76">
        <f>Invoice!C509</f>
        <v>0</v>
      </c>
      <c r="C507" s="77">
        <f>Invoice!B509</f>
        <v>0</v>
      </c>
      <c r="D507" s="82">
        <f t="shared" si="20"/>
        <v>0</v>
      </c>
      <c r="E507" s="82">
        <f t="shared" si="21"/>
        <v>0</v>
      </c>
      <c r="F507" s="83">
        <f>Invoice!G509</f>
        <v>0</v>
      </c>
      <c r="G507" s="84">
        <f t="shared" si="22"/>
        <v>0</v>
      </c>
    </row>
    <row r="508" spans="1:7" s="81" customFormat="1">
      <c r="A508" s="97">
        <f>Invoice!F510</f>
        <v>0</v>
      </c>
      <c r="B508" s="76">
        <f>Invoice!C510</f>
        <v>0</v>
      </c>
      <c r="C508" s="77">
        <f>Invoice!B510</f>
        <v>0</v>
      </c>
      <c r="D508" s="82">
        <f t="shared" si="20"/>
        <v>0</v>
      </c>
      <c r="E508" s="82">
        <f t="shared" si="21"/>
        <v>0</v>
      </c>
      <c r="F508" s="83">
        <f>Invoice!G510</f>
        <v>0</v>
      </c>
      <c r="G508" s="84">
        <f t="shared" si="22"/>
        <v>0</v>
      </c>
    </row>
    <row r="509" spans="1:7" s="81" customFormat="1">
      <c r="A509" s="97">
        <f>Invoice!F511</f>
        <v>0</v>
      </c>
      <c r="B509" s="76">
        <f>Invoice!C511</f>
        <v>0</v>
      </c>
      <c r="C509" s="77">
        <f>Invoice!B511</f>
        <v>0</v>
      </c>
      <c r="D509" s="82">
        <f t="shared" si="20"/>
        <v>0</v>
      </c>
      <c r="E509" s="82">
        <f t="shared" si="21"/>
        <v>0</v>
      </c>
      <c r="F509" s="83">
        <f>Invoice!G511</f>
        <v>0</v>
      </c>
      <c r="G509" s="84">
        <f t="shared" si="22"/>
        <v>0</v>
      </c>
    </row>
    <row r="510" spans="1:7" s="81" customFormat="1">
      <c r="A510" s="97">
        <f>Invoice!F512</f>
        <v>0</v>
      </c>
      <c r="B510" s="76">
        <f>Invoice!C512</f>
        <v>0</v>
      </c>
      <c r="C510" s="77">
        <f>Invoice!B512</f>
        <v>0</v>
      </c>
      <c r="D510" s="82">
        <f t="shared" si="20"/>
        <v>0</v>
      </c>
      <c r="E510" s="82">
        <f t="shared" si="21"/>
        <v>0</v>
      </c>
      <c r="F510" s="83">
        <f>Invoice!G512</f>
        <v>0</v>
      </c>
      <c r="G510" s="84">
        <f t="shared" si="22"/>
        <v>0</v>
      </c>
    </row>
    <row r="511" spans="1:7" s="81" customFormat="1">
      <c r="A511" s="97">
        <f>Invoice!F513</f>
        <v>0</v>
      </c>
      <c r="B511" s="76">
        <f>Invoice!C513</f>
        <v>0</v>
      </c>
      <c r="C511" s="77">
        <f>Invoice!B513</f>
        <v>0</v>
      </c>
      <c r="D511" s="82">
        <f t="shared" si="20"/>
        <v>0</v>
      </c>
      <c r="E511" s="82">
        <f t="shared" si="21"/>
        <v>0</v>
      </c>
      <c r="F511" s="83">
        <f>Invoice!G513</f>
        <v>0</v>
      </c>
      <c r="G511" s="84">
        <f t="shared" si="22"/>
        <v>0</v>
      </c>
    </row>
    <row r="512" spans="1:7" s="81" customFormat="1">
      <c r="A512" s="97">
        <f>Invoice!F514</f>
        <v>0</v>
      </c>
      <c r="B512" s="76">
        <f>Invoice!C514</f>
        <v>0</v>
      </c>
      <c r="C512" s="77">
        <f>Invoice!B514</f>
        <v>0</v>
      </c>
      <c r="D512" s="82">
        <f t="shared" si="20"/>
        <v>0</v>
      </c>
      <c r="E512" s="82">
        <f t="shared" si="21"/>
        <v>0</v>
      </c>
      <c r="F512" s="83">
        <f>Invoice!G514</f>
        <v>0</v>
      </c>
      <c r="G512" s="84">
        <f t="shared" si="22"/>
        <v>0</v>
      </c>
    </row>
    <row r="513" spans="1:7" s="81" customFormat="1">
      <c r="A513" s="97">
        <f>Invoice!F515</f>
        <v>0</v>
      </c>
      <c r="B513" s="76">
        <f>Invoice!C515</f>
        <v>0</v>
      </c>
      <c r="C513" s="77">
        <f>Invoice!B515</f>
        <v>0</v>
      </c>
      <c r="D513" s="82">
        <f t="shared" ref="D513:D576" si="23">F513/$D$14</f>
        <v>0</v>
      </c>
      <c r="E513" s="82">
        <f t="shared" ref="E513:E576" si="24">G513/$D$14</f>
        <v>0</v>
      </c>
      <c r="F513" s="83">
        <f>Invoice!G515</f>
        <v>0</v>
      </c>
      <c r="G513" s="84">
        <f t="shared" ref="G513:G576" si="25">C513*F513</f>
        <v>0</v>
      </c>
    </row>
    <row r="514" spans="1:7" s="81" customFormat="1">
      <c r="A514" s="97">
        <f>Invoice!F516</f>
        <v>0</v>
      </c>
      <c r="B514" s="76">
        <f>Invoice!C516</f>
        <v>0</v>
      </c>
      <c r="C514" s="77">
        <f>Invoice!B516</f>
        <v>0</v>
      </c>
      <c r="D514" s="82">
        <f t="shared" si="23"/>
        <v>0</v>
      </c>
      <c r="E514" s="82">
        <f t="shared" si="24"/>
        <v>0</v>
      </c>
      <c r="F514" s="83">
        <f>Invoice!G516</f>
        <v>0</v>
      </c>
      <c r="G514" s="84">
        <f t="shared" si="25"/>
        <v>0</v>
      </c>
    </row>
    <row r="515" spans="1:7" s="81" customFormat="1">
      <c r="A515" s="97">
        <f>Invoice!F517</f>
        <v>0</v>
      </c>
      <c r="B515" s="76">
        <f>Invoice!C517</f>
        <v>0</v>
      </c>
      <c r="C515" s="77">
        <f>Invoice!B517</f>
        <v>0</v>
      </c>
      <c r="D515" s="82">
        <f t="shared" si="23"/>
        <v>0</v>
      </c>
      <c r="E515" s="82">
        <f t="shared" si="24"/>
        <v>0</v>
      </c>
      <c r="F515" s="83">
        <f>Invoice!G517</f>
        <v>0</v>
      </c>
      <c r="G515" s="84">
        <f t="shared" si="25"/>
        <v>0</v>
      </c>
    </row>
    <row r="516" spans="1:7" s="81" customFormat="1">
      <c r="A516" s="97">
        <f>Invoice!F518</f>
        <v>0</v>
      </c>
      <c r="B516" s="76">
        <f>Invoice!C518</f>
        <v>0</v>
      </c>
      <c r="C516" s="77">
        <f>Invoice!B518</f>
        <v>0</v>
      </c>
      <c r="D516" s="82">
        <f t="shared" si="23"/>
        <v>0</v>
      </c>
      <c r="E516" s="82">
        <f t="shared" si="24"/>
        <v>0</v>
      </c>
      <c r="F516" s="83">
        <f>Invoice!G518</f>
        <v>0</v>
      </c>
      <c r="G516" s="84">
        <f t="shared" si="25"/>
        <v>0</v>
      </c>
    </row>
    <row r="517" spans="1:7" s="81" customFormat="1">
      <c r="A517" s="97">
        <f>Invoice!F519</f>
        <v>0</v>
      </c>
      <c r="B517" s="76">
        <f>Invoice!C519</f>
        <v>0</v>
      </c>
      <c r="C517" s="77">
        <f>Invoice!B519</f>
        <v>0</v>
      </c>
      <c r="D517" s="82">
        <f t="shared" si="23"/>
        <v>0</v>
      </c>
      <c r="E517" s="82">
        <f t="shared" si="24"/>
        <v>0</v>
      </c>
      <c r="F517" s="83">
        <f>Invoice!G519</f>
        <v>0</v>
      </c>
      <c r="G517" s="84">
        <f t="shared" si="25"/>
        <v>0</v>
      </c>
    </row>
    <row r="518" spans="1:7" s="81" customFormat="1">
      <c r="A518" s="97">
        <f>Invoice!F520</f>
        <v>0</v>
      </c>
      <c r="B518" s="76">
        <f>Invoice!C520</f>
        <v>0</v>
      </c>
      <c r="C518" s="77">
        <f>Invoice!B520</f>
        <v>0</v>
      </c>
      <c r="D518" s="82">
        <f t="shared" si="23"/>
        <v>0</v>
      </c>
      <c r="E518" s="82">
        <f t="shared" si="24"/>
        <v>0</v>
      </c>
      <c r="F518" s="83">
        <f>Invoice!G520</f>
        <v>0</v>
      </c>
      <c r="G518" s="84">
        <f t="shared" si="25"/>
        <v>0</v>
      </c>
    </row>
    <row r="519" spans="1:7" s="81" customFormat="1">
      <c r="A519" s="97">
        <f>Invoice!F521</f>
        <v>0</v>
      </c>
      <c r="B519" s="76">
        <f>Invoice!C521</f>
        <v>0</v>
      </c>
      <c r="C519" s="77">
        <f>Invoice!B521</f>
        <v>0</v>
      </c>
      <c r="D519" s="82">
        <f t="shared" si="23"/>
        <v>0</v>
      </c>
      <c r="E519" s="82">
        <f t="shared" si="24"/>
        <v>0</v>
      </c>
      <c r="F519" s="83">
        <f>Invoice!G521</f>
        <v>0</v>
      </c>
      <c r="G519" s="84">
        <f t="shared" si="25"/>
        <v>0</v>
      </c>
    </row>
    <row r="520" spans="1:7" s="81" customFormat="1">
      <c r="A520" s="97">
        <f>Invoice!F522</f>
        <v>0</v>
      </c>
      <c r="B520" s="76">
        <f>Invoice!C522</f>
        <v>0</v>
      </c>
      <c r="C520" s="77">
        <f>Invoice!B522</f>
        <v>0</v>
      </c>
      <c r="D520" s="82">
        <f t="shared" si="23"/>
        <v>0</v>
      </c>
      <c r="E520" s="82">
        <f t="shared" si="24"/>
        <v>0</v>
      </c>
      <c r="F520" s="83">
        <f>Invoice!G522</f>
        <v>0</v>
      </c>
      <c r="G520" s="84">
        <f t="shared" si="25"/>
        <v>0</v>
      </c>
    </row>
    <row r="521" spans="1:7" s="81" customFormat="1">
      <c r="A521" s="97">
        <f>Invoice!F523</f>
        <v>0</v>
      </c>
      <c r="B521" s="76">
        <f>Invoice!C523</f>
        <v>0</v>
      </c>
      <c r="C521" s="77">
        <f>Invoice!B523</f>
        <v>0</v>
      </c>
      <c r="D521" s="82">
        <f t="shared" si="23"/>
        <v>0</v>
      </c>
      <c r="E521" s="82">
        <f t="shared" si="24"/>
        <v>0</v>
      </c>
      <c r="F521" s="83">
        <f>Invoice!G523</f>
        <v>0</v>
      </c>
      <c r="G521" s="84">
        <f t="shared" si="25"/>
        <v>0</v>
      </c>
    </row>
    <row r="522" spans="1:7" s="81" customFormat="1">
      <c r="A522" s="97">
        <f>Invoice!F524</f>
        <v>0</v>
      </c>
      <c r="B522" s="76">
        <f>Invoice!C524</f>
        <v>0</v>
      </c>
      <c r="C522" s="77">
        <f>Invoice!B524</f>
        <v>0</v>
      </c>
      <c r="D522" s="82">
        <f t="shared" si="23"/>
        <v>0</v>
      </c>
      <c r="E522" s="82">
        <f t="shared" si="24"/>
        <v>0</v>
      </c>
      <c r="F522" s="83">
        <f>Invoice!G524</f>
        <v>0</v>
      </c>
      <c r="G522" s="84">
        <f t="shared" si="25"/>
        <v>0</v>
      </c>
    </row>
    <row r="523" spans="1:7" s="81" customFormat="1">
      <c r="A523" s="97">
        <f>Invoice!F525</f>
        <v>0</v>
      </c>
      <c r="B523" s="76">
        <f>Invoice!C525</f>
        <v>0</v>
      </c>
      <c r="C523" s="77">
        <f>Invoice!B525</f>
        <v>0</v>
      </c>
      <c r="D523" s="82">
        <f t="shared" si="23"/>
        <v>0</v>
      </c>
      <c r="E523" s="82">
        <f t="shared" si="24"/>
        <v>0</v>
      </c>
      <c r="F523" s="83">
        <f>Invoice!G525</f>
        <v>0</v>
      </c>
      <c r="G523" s="84">
        <f t="shared" si="25"/>
        <v>0</v>
      </c>
    </row>
    <row r="524" spans="1:7" s="81" customFormat="1">
      <c r="A524" s="97">
        <f>Invoice!F526</f>
        <v>0</v>
      </c>
      <c r="B524" s="76">
        <f>Invoice!C526</f>
        <v>0</v>
      </c>
      <c r="C524" s="77">
        <f>Invoice!B526</f>
        <v>0</v>
      </c>
      <c r="D524" s="82">
        <f t="shared" si="23"/>
        <v>0</v>
      </c>
      <c r="E524" s="82">
        <f t="shared" si="24"/>
        <v>0</v>
      </c>
      <c r="F524" s="83">
        <f>Invoice!G526</f>
        <v>0</v>
      </c>
      <c r="G524" s="84">
        <f t="shared" si="25"/>
        <v>0</v>
      </c>
    </row>
    <row r="525" spans="1:7" s="81" customFormat="1">
      <c r="A525" s="97">
        <f>Invoice!F527</f>
        <v>0</v>
      </c>
      <c r="B525" s="76">
        <f>Invoice!C527</f>
        <v>0</v>
      </c>
      <c r="C525" s="77">
        <f>Invoice!B527</f>
        <v>0</v>
      </c>
      <c r="D525" s="82">
        <f t="shared" si="23"/>
        <v>0</v>
      </c>
      <c r="E525" s="82">
        <f t="shared" si="24"/>
        <v>0</v>
      </c>
      <c r="F525" s="83">
        <f>Invoice!G527</f>
        <v>0</v>
      </c>
      <c r="G525" s="84">
        <f t="shared" si="25"/>
        <v>0</v>
      </c>
    </row>
    <row r="526" spans="1:7" s="81" customFormat="1">
      <c r="A526" s="97">
        <f>Invoice!F528</f>
        <v>0</v>
      </c>
      <c r="B526" s="76">
        <f>Invoice!C528</f>
        <v>0</v>
      </c>
      <c r="C526" s="77">
        <f>Invoice!B528</f>
        <v>0</v>
      </c>
      <c r="D526" s="82">
        <f t="shared" si="23"/>
        <v>0</v>
      </c>
      <c r="E526" s="82">
        <f t="shared" si="24"/>
        <v>0</v>
      </c>
      <c r="F526" s="83">
        <f>Invoice!G528</f>
        <v>0</v>
      </c>
      <c r="G526" s="84">
        <f t="shared" si="25"/>
        <v>0</v>
      </c>
    </row>
    <row r="527" spans="1:7" s="81" customFormat="1">
      <c r="A527" s="97">
        <f>Invoice!F529</f>
        <v>0</v>
      </c>
      <c r="B527" s="76">
        <f>Invoice!C529</f>
        <v>0</v>
      </c>
      <c r="C527" s="77">
        <f>Invoice!B529</f>
        <v>0</v>
      </c>
      <c r="D527" s="82">
        <f t="shared" si="23"/>
        <v>0</v>
      </c>
      <c r="E527" s="82">
        <f t="shared" si="24"/>
        <v>0</v>
      </c>
      <c r="F527" s="83">
        <f>Invoice!G529</f>
        <v>0</v>
      </c>
      <c r="G527" s="84">
        <f t="shared" si="25"/>
        <v>0</v>
      </c>
    </row>
    <row r="528" spans="1:7" s="81" customFormat="1">
      <c r="A528" s="97">
        <f>Invoice!F530</f>
        <v>0</v>
      </c>
      <c r="B528" s="76">
        <f>Invoice!C530</f>
        <v>0</v>
      </c>
      <c r="C528" s="77">
        <f>Invoice!B530</f>
        <v>0</v>
      </c>
      <c r="D528" s="82">
        <f t="shared" si="23"/>
        <v>0</v>
      </c>
      <c r="E528" s="82">
        <f t="shared" si="24"/>
        <v>0</v>
      </c>
      <c r="F528" s="83">
        <f>Invoice!G530</f>
        <v>0</v>
      </c>
      <c r="G528" s="84">
        <f t="shared" si="25"/>
        <v>0</v>
      </c>
    </row>
    <row r="529" spans="1:7" s="81" customFormat="1">
      <c r="A529" s="97">
        <f>Invoice!F531</f>
        <v>0</v>
      </c>
      <c r="B529" s="76">
        <f>Invoice!C531</f>
        <v>0</v>
      </c>
      <c r="C529" s="77">
        <f>Invoice!B531</f>
        <v>0</v>
      </c>
      <c r="D529" s="82">
        <f t="shared" si="23"/>
        <v>0</v>
      </c>
      <c r="E529" s="82">
        <f t="shared" si="24"/>
        <v>0</v>
      </c>
      <c r="F529" s="83">
        <f>Invoice!G531</f>
        <v>0</v>
      </c>
      <c r="G529" s="84">
        <f t="shared" si="25"/>
        <v>0</v>
      </c>
    </row>
    <row r="530" spans="1:7" s="81" customFormat="1">
      <c r="A530" s="97">
        <f>Invoice!F532</f>
        <v>0</v>
      </c>
      <c r="B530" s="76">
        <f>Invoice!C532</f>
        <v>0</v>
      </c>
      <c r="C530" s="77">
        <f>Invoice!B532</f>
        <v>0</v>
      </c>
      <c r="D530" s="82">
        <f t="shared" si="23"/>
        <v>0</v>
      </c>
      <c r="E530" s="82">
        <f t="shared" si="24"/>
        <v>0</v>
      </c>
      <c r="F530" s="83">
        <f>Invoice!G532</f>
        <v>0</v>
      </c>
      <c r="G530" s="84">
        <f t="shared" si="25"/>
        <v>0</v>
      </c>
    </row>
    <row r="531" spans="1:7" s="81" customFormat="1">
      <c r="A531" s="97">
        <f>Invoice!F533</f>
        <v>0</v>
      </c>
      <c r="B531" s="76">
        <f>Invoice!C533</f>
        <v>0</v>
      </c>
      <c r="C531" s="77">
        <f>Invoice!B533</f>
        <v>0</v>
      </c>
      <c r="D531" s="82">
        <f t="shared" si="23"/>
        <v>0</v>
      </c>
      <c r="E531" s="82">
        <f t="shared" si="24"/>
        <v>0</v>
      </c>
      <c r="F531" s="83">
        <f>Invoice!G533</f>
        <v>0</v>
      </c>
      <c r="G531" s="84">
        <f t="shared" si="25"/>
        <v>0</v>
      </c>
    </row>
    <row r="532" spans="1:7" s="81" customFormat="1">
      <c r="A532" s="97">
        <f>Invoice!F534</f>
        <v>0</v>
      </c>
      <c r="B532" s="76">
        <f>Invoice!C534</f>
        <v>0</v>
      </c>
      <c r="C532" s="77">
        <f>Invoice!B534</f>
        <v>0</v>
      </c>
      <c r="D532" s="82">
        <f t="shared" si="23"/>
        <v>0</v>
      </c>
      <c r="E532" s="82">
        <f t="shared" si="24"/>
        <v>0</v>
      </c>
      <c r="F532" s="83">
        <f>Invoice!G534</f>
        <v>0</v>
      </c>
      <c r="G532" s="84">
        <f t="shared" si="25"/>
        <v>0</v>
      </c>
    </row>
    <row r="533" spans="1:7" s="81" customFormat="1">
      <c r="A533" s="97">
        <f>Invoice!F535</f>
        <v>0</v>
      </c>
      <c r="B533" s="76">
        <f>Invoice!C535</f>
        <v>0</v>
      </c>
      <c r="C533" s="77">
        <f>Invoice!B535</f>
        <v>0</v>
      </c>
      <c r="D533" s="82">
        <f t="shared" si="23"/>
        <v>0</v>
      </c>
      <c r="E533" s="82">
        <f t="shared" si="24"/>
        <v>0</v>
      </c>
      <c r="F533" s="83">
        <f>Invoice!G535</f>
        <v>0</v>
      </c>
      <c r="G533" s="84">
        <f t="shared" si="25"/>
        <v>0</v>
      </c>
    </row>
    <row r="534" spans="1:7" s="81" customFormat="1">
      <c r="A534" s="97">
        <f>Invoice!F536</f>
        <v>0</v>
      </c>
      <c r="B534" s="76">
        <f>Invoice!C536</f>
        <v>0</v>
      </c>
      <c r="C534" s="77">
        <f>Invoice!B536</f>
        <v>0</v>
      </c>
      <c r="D534" s="82">
        <f t="shared" si="23"/>
        <v>0</v>
      </c>
      <c r="E534" s="82">
        <f t="shared" si="24"/>
        <v>0</v>
      </c>
      <c r="F534" s="83">
        <f>Invoice!G536</f>
        <v>0</v>
      </c>
      <c r="G534" s="84">
        <f t="shared" si="25"/>
        <v>0</v>
      </c>
    </row>
    <row r="535" spans="1:7" s="81" customFormat="1">
      <c r="A535" s="97">
        <f>Invoice!F537</f>
        <v>0</v>
      </c>
      <c r="B535" s="76">
        <f>Invoice!C537</f>
        <v>0</v>
      </c>
      <c r="C535" s="77">
        <f>Invoice!B537</f>
        <v>0</v>
      </c>
      <c r="D535" s="82">
        <f t="shared" si="23"/>
        <v>0</v>
      </c>
      <c r="E535" s="82">
        <f t="shared" si="24"/>
        <v>0</v>
      </c>
      <c r="F535" s="83">
        <f>Invoice!G537</f>
        <v>0</v>
      </c>
      <c r="G535" s="84">
        <f t="shared" si="25"/>
        <v>0</v>
      </c>
    </row>
    <row r="536" spans="1:7" s="81" customFormat="1">
      <c r="A536" s="97">
        <f>Invoice!F538</f>
        <v>0</v>
      </c>
      <c r="B536" s="76">
        <f>Invoice!C538</f>
        <v>0</v>
      </c>
      <c r="C536" s="77">
        <f>Invoice!B538</f>
        <v>0</v>
      </c>
      <c r="D536" s="82">
        <f t="shared" si="23"/>
        <v>0</v>
      </c>
      <c r="E536" s="82">
        <f t="shared" si="24"/>
        <v>0</v>
      </c>
      <c r="F536" s="83">
        <f>Invoice!G538</f>
        <v>0</v>
      </c>
      <c r="G536" s="84">
        <f t="shared" si="25"/>
        <v>0</v>
      </c>
    </row>
    <row r="537" spans="1:7" s="81" customFormat="1">
      <c r="A537" s="97">
        <f>Invoice!F539</f>
        <v>0</v>
      </c>
      <c r="B537" s="76">
        <f>Invoice!C539</f>
        <v>0</v>
      </c>
      <c r="C537" s="77">
        <f>Invoice!B539</f>
        <v>0</v>
      </c>
      <c r="D537" s="82">
        <f t="shared" si="23"/>
        <v>0</v>
      </c>
      <c r="E537" s="82">
        <f t="shared" si="24"/>
        <v>0</v>
      </c>
      <c r="F537" s="83">
        <f>Invoice!G539</f>
        <v>0</v>
      </c>
      <c r="G537" s="84">
        <f t="shared" si="25"/>
        <v>0</v>
      </c>
    </row>
    <row r="538" spans="1:7" s="81" customFormat="1">
      <c r="A538" s="97">
        <f>Invoice!F540</f>
        <v>0</v>
      </c>
      <c r="B538" s="76">
        <f>Invoice!C540</f>
        <v>0</v>
      </c>
      <c r="C538" s="77">
        <f>Invoice!B540</f>
        <v>0</v>
      </c>
      <c r="D538" s="82">
        <f t="shared" si="23"/>
        <v>0</v>
      </c>
      <c r="E538" s="82">
        <f t="shared" si="24"/>
        <v>0</v>
      </c>
      <c r="F538" s="83">
        <f>Invoice!G540</f>
        <v>0</v>
      </c>
      <c r="G538" s="84">
        <f t="shared" si="25"/>
        <v>0</v>
      </c>
    </row>
    <row r="539" spans="1:7" s="81" customFormat="1">
      <c r="A539" s="97">
        <f>Invoice!F541</f>
        <v>0</v>
      </c>
      <c r="B539" s="76">
        <f>Invoice!C541</f>
        <v>0</v>
      </c>
      <c r="C539" s="77">
        <f>Invoice!B541</f>
        <v>0</v>
      </c>
      <c r="D539" s="82">
        <f t="shared" si="23"/>
        <v>0</v>
      </c>
      <c r="E539" s="82">
        <f t="shared" si="24"/>
        <v>0</v>
      </c>
      <c r="F539" s="83">
        <f>Invoice!G541</f>
        <v>0</v>
      </c>
      <c r="G539" s="84">
        <f t="shared" si="25"/>
        <v>0</v>
      </c>
    </row>
    <row r="540" spans="1:7" s="81" customFormat="1">
      <c r="A540" s="97">
        <f>Invoice!F542</f>
        <v>0</v>
      </c>
      <c r="B540" s="76">
        <f>Invoice!C542</f>
        <v>0</v>
      </c>
      <c r="C540" s="77">
        <f>Invoice!B542</f>
        <v>0</v>
      </c>
      <c r="D540" s="82">
        <f t="shared" si="23"/>
        <v>0</v>
      </c>
      <c r="E540" s="82">
        <f t="shared" si="24"/>
        <v>0</v>
      </c>
      <c r="F540" s="83">
        <f>Invoice!G542</f>
        <v>0</v>
      </c>
      <c r="G540" s="84">
        <f t="shared" si="25"/>
        <v>0</v>
      </c>
    </row>
    <row r="541" spans="1:7" s="81" customFormat="1">
      <c r="A541" s="97">
        <f>Invoice!F543</f>
        <v>0</v>
      </c>
      <c r="B541" s="76">
        <f>Invoice!C543</f>
        <v>0</v>
      </c>
      <c r="C541" s="77">
        <f>Invoice!B543</f>
        <v>0</v>
      </c>
      <c r="D541" s="82">
        <f t="shared" si="23"/>
        <v>0</v>
      </c>
      <c r="E541" s="82">
        <f t="shared" si="24"/>
        <v>0</v>
      </c>
      <c r="F541" s="83">
        <f>Invoice!G543</f>
        <v>0</v>
      </c>
      <c r="G541" s="84">
        <f t="shared" si="25"/>
        <v>0</v>
      </c>
    </row>
    <row r="542" spans="1:7" s="81" customFormat="1">
      <c r="A542" s="97">
        <f>Invoice!F544</f>
        <v>0</v>
      </c>
      <c r="B542" s="76">
        <f>Invoice!C544</f>
        <v>0</v>
      </c>
      <c r="C542" s="77">
        <f>Invoice!B544</f>
        <v>0</v>
      </c>
      <c r="D542" s="82">
        <f t="shared" si="23"/>
        <v>0</v>
      </c>
      <c r="E542" s="82">
        <f t="shared" si="24"/>
        <v>0</v>
      </c>
      <c r="F542" s="83">
        <f>Invoice!G544</f>
        <v>0</v>
      </c>
      <c r="G542" s="84">
        <f t="shared" si="25"/>
        <v>0</v>
      </c>
    </row>
    <row r="543" spans="1:7" s="81" customFormat="1">
      <c r="A543" s="97">
        <f>Invoice!F545</f>
        <v>0</v>
      </c>
      <c r="B543" s="76">
        <f>Invoice!C545</f>
        <v>0</v>
      </c>
      <c r="C543" s="77">
        <f>Invoice!B545</f>
        <v>0</v>
      </c>
      <c r="D543" s="82">
        <f t="shared" si="23"/>
        <v>0</v>
      </c>
      <c r="E543" s="82">
        <f t="shared" si="24"/>
        <v>0</v>
      </c>
      <c r="F543" s="83">
        <f>Invoice!G545</f>
        <v>0</v>
      </c>
      <c r="G543" s="84">
        <f t="shared" si="25"/>
        <v>0</v>
      </c>
    </row>
    <row r="544" spans="1:7" s="81" customFormat="1">
      <c r="A544" s="97">
        <f>Invoice!F546</f>
        <v>0</v>
      </c>
      <c r="B544" s="76">
        <f>Invoice!C546</f>
        <v>0</v>
      </c>
      <c r="C544" s="77">
        <f>Invoice!B546</f>
        <v>0</v>
      </c>
      <c r="D544" s="82">
        <f t="shared" si="23"/>
        <v>0</v>
      </c>
      <c r="E544" s="82">
        <f t="shared" si="24"/>
        <v>0</v>
      </c>
      <c r="F544" s="83">
        <f>Invoice!G546</f>
        <v>0</v>
      </c>
      <c r="G544" s="84">
        <f t="shared" si="25"/>
        <v>0</v>
      </c>
    </row>
    <row r="545" spans="1:7" s="81" customFormat="1">
      <c r="A545" s="97">
        <f>Invoice!F547</f>
        <v>0</v>
      </c>
      <c r="B545" s="76">
        <f>Invoice!C547</f>
        <v>0</v>
      </c>
      <c r="C545" s="77">
        <f>Invoice!B547</f>
        <v>0</v>
      </c>
      <c r="D545" s="82">
        <f t="shared" si="23"/>
        <v>0</v>
      </c>
      <c r="E545" s="82">
        <f t="shared" si="24"/>
        <v>0</v>
      </c>
      <c r="F545" s="83">
        <f>Invoice!G547</f>
        <v>0</v>
      </c>
      <c r="G545" s="84">
        <f t="shared" si="25"/>
        <v>0</v>
      </c>
    </row>
    <row r="546" spans="1:7" s="81" customFormat="1">
      <c r="A546" s="97">
        <f>Invoice!F548</f>
        <v>0</v>
      </c>
      <c r="B546" s="76">
        <f>Invoice!C548</f>
        <v>0</v>
      </c>
      <c r="C546" s="77">
        <f>Invoice!B548</f>
        <v>0</v>
      </c>
      <c r="D546" s="82">
        <f t="shared" si="23"/>
        <v>0</v>
      </c>
      <c r="E546" s="82">
        <f t="shared" si="24"/>
        <v>0</v>
      </c>
      <c r="F546" s="83">
        <f>Invoice!G548</f>
        <v>0</v>
      </c>
      <c r="G546" s="84">
        <f t="shared" si="25"/>
        <v>0</v>
      </c>
    </row>
    <row r="547" spans="1:7" s="81" customFormat="1">
      <c r="A547" s="97">
        <f>Invoice!F549</f>
        <v>0</v>
      </c>
      <c r="B547" s="76">
        <f>Invoice!C549</f>
        <v>0</v>
      </c>
      <c r="C547" s="77">
        <f>Invoice!B549</f>
        <v>0</v>
      </c>
      <c r="D547" s="82">
        <f t="shared" si="23"/>
        <v>0</v>
      </c>
      <c r="E547" s="82">
        <f t="shared" si="24"/>
        <v>0</v>
      </c>
      <c r="F547" s="83">
        <f>Invoice!G549</f>
        <v>0</v>
      </c>
      <c r="G547" s="84">
        <f t="shared" si="25"/>
        <v>0</v>
      </c>
    </row>
    <row r="548" spans="1:7" s="81" customFormat="1">
      <c r="A548" s="97">
        <f>Invoice!F550</f>
        <v>0</v>
      </c>
      <c r="B548" s="76">
        <f>Invoice!C550</f>
        <v>0</v>
      </c>
      <c r="C548" s="77">
        <f>Invoice!B550</f>
        <v>0</v>
      </c>
      <c r="D548" s="82">
        <f t="shared" si="23"/>
        <v>0</v>
      </c>
      <c r="E548" s="82">
        <f t="shared" si="24"/>
        <v>0</v>
      </c>
      <c r="F548" s="83">
        <f>Invoice!G550</f>
        <v>0</v>
      </c>
      <c r="G548" s="84">
        <f t="shared" si="25"/>
        <v>0</v>
      </c>
    </row>
    <row r="549" spans="1:7" s="81" customFormat="1">
      <c r="A549" s="97">
        <f>Invoice!F551</f>
        <v>0</v>
      </c>
      <c r="B549" s="76">
        <f>Invoice!C551</f>
        <v>0</v>
      </c>
      <c r="C549" s="77">
        <f>Invoice!B551</f>
        <v>0</v>
      </c>
      <c r="D549" s="82">
        <f t="shared" si="23"/>
        <v>0</v>
      </c>
      <c r="E549" s="82">
        <f t="shared" si="24"/>
        <v>0</v>
      </c>
      <c r="F549" s="83">
        <f>Invoice!G551</f>
        <v>0</v>
      </c>
      <c r="G549" s="84">
        <f t="shared" si="25"/>
        <v>0</v>
      </c>
    </row>
    <row r="550" spans="1:7" s="81" customFormat="1">
      <c r="A550" s="97">
        <f>Invoice!F552</f>
        <v>0</v>
      </c>
      <c r="B550" s="76">
        <f>Invoice!C552</f>
        <v>0</v>
      </c>
      <c r="C550" s="77">
        <f>Invoice!B552</f>
        <v>0</v>
      </c>
      <c r="D550" s="82">
        <f t="shared" si="23"/>
        <v>0</v>
      </c>
      <c r="E550" s="82">
        <f t="shared" si="24"/>
        <v>0</v>
      </c>
      <c r="F550" s="83">
        <f>Invoice!G552</f>
        <v>0</v>
      </c>
      <c r="G550" s="84">
        <f t="shared" si="25"/>
        <v>0</v>
      </c>
    </row>
    <row r="551" spans="1:7" s="81" customFormat="1">
      <c r="A551" s="97">
        <f>Invoice!F553</f>
        <v>0</v>
      </c>
      <c r="B551" s="76">
        <f>Invoice!C553</f>
        <v>0</v>
      </c>
      <c r="C551" s="77">
        <f>Invoice!B553</f>
        <v>0</v>
      </c>
      <c r="D551" s="82">
        <f t="shared" si="23"/>
        <v>0</v>
      </c>
      <c r="E551" s="82">
        <f t="shared" si="24"/>
        <v>0</v>
      </c>
      <c r="F551" s="83">
        <f>Invoice!G553</f>
        <v>0</v>
      </c>
      <c r="G551" s="84">
        <f t="shared" si="25"/>
        <v>0</v>
      </c>
    </row>
    <row r="552" spans="1:7" s="81" customFormat="1">
      <c r="A552" s="97">
        <f>Invoice!F554</f>
        <v>0</v>
      </c>
      <c r="B552" s="76">
        <f>Invoice!C554</f>
        <v>0</v>
      </c>
      <c r="C552" s="77">
        <f>Invoice!B554</f>
        <v>0</v>
      </c>
      <c r="D552" s="82">
        <f t="shared" si="23"/>
        <v>0</v>
      </c>
      <c r="E552" s="82">
        <f t="shared" si="24"/>
        <v>0</v>
      </c>
      <c r="F552" s="83">
        <f>Invoice!G554</f>
        <v>0</v>
      </c>
      <c r="G552" s="84">
        <f t="shared" si="25"/>
        <v>0</v>
      </c>
    </row>
    <row r="553" spans="1:7" s="81" customFormat="1">
      <c r="A553" s="97">
        <f>Invoice!F555</f>
        <v>0</v>
      </c>
      <c r="B553" s="76">
        <f>Invoice!C555</f>
        <v>0</v>
      </c>
      <c r="C553" s="77">
        <f>Invoice!B555</f>
        <v>0</v>
      </c>
      <c r="D553" s="82">
        <f t="shared" si="23"/>
        <v>0</v>
      </c>
      <c r="E553" s="82">
        <f t="shared" si="24"/>
        <v>0</v>
      </c>
      <c r="F553" s="83">
        <f>Invoice!G555</f>
        <v>0</v>
      </c>
      <c r="G553" s="84">
        <f t="shared" si="25"/>
        <v>0</v>
      </c>
    </row>
    <row r="554" spans="1:7" s="81" customFormat="1">
      <c r="A554" s="97">
        <f>Invoice!F556</f>
        <v>0</v>
      </c>
      <c r="B554" s="76">
        <f>Invoice!C556</f>
        <v>0</v>
      </c>
      <c r="C554" s="77">
        <f>Invoice!B556</f>
        <v>0</v>
      </c>
      <c r="D554" s="82">
        <f t="shared" si="23"/>
        <v>0</v>
      </c>
      <c r="E554" s="82">
        <f t="shared" si="24"/>
        <v>0</v>
      </c>
      <c r="F554" s="83">
        <f>Invoice!G556</f>
        <v>0</v>
      </c>
      <c r="G554" s="84">
        <f t="shared" si="25"/>
        <v>0</v>
      </c>
    </row>
    <row r="555" spans="1:7" s="81" customFormat="1">
      <c r="A555" s="97">
        <f>Invoice!F557</f>
        <v>0</v>
      </c>
      <c r="B555" s="76">
        <f>Invoice!C557</f>
        <v>0</v>
      </c>
      <c r="C555" s="77">
        <f>Invoice!B557</f>
        <v>0</v>
      </c>
      <c r="D555" s="82">
        <f t="shared" si="23"/>
        <v>0</v>
      </c>
      <c r="E555" s="82">
        <f t="shared" si="24"/>
        <v>0</v>
      </c>
      <c r="F555" s="83">
        <f>Invoice!G557</f>
        <v>0</v>
      </c>
      <c r="G555" s="84">
        <f t="shared" si="25"/>
        <v>0</v>
      </c>
    </row>
    <row r="556" spans="1:7" s="81" customFormat="1">
      <c r="A556" s="97">
        <f>Invoice!F558</f>
        <v>0</v>
      </c>
      <c r="B556" s="76">
        <f>Invoice!C558</f>
        <v>0</v>
      </c>
      <c r="C556" s="77">
        <f>Invoice!B558</f>
        <v>0</v>
      </c>
      <c r="D556" s="82">
        <f t="shared" si="23"/>
        <v>0</v>
      </c>
      <c r="E556" s="82">
        <f t="shared" si="24"/>
        <v>0</v>
      </c>
      <c r="F556" s="83">
        <f>Invoice!G558</f>
        <v>0</v>
      </c>
      <c r="G556" s="84">
        <f t="shared" si="25"/>
        <v>0</v>
      </c>
    </row>
    <row r="557" spans="1:7" s="81" customFormat="1">
      <c r="A557" s="97">
        <f>Invoice!F559</f>
        <v>0</v>
      </c>
      <c r="B557" s="76">
        <f>Invoice!C559</f>
        <v>0</v>
      </c>
      <c r="C557" s="77">
        <f>Invoice!B559</f>
        <v>0</v>
      </c>
      <c r="D557" s="82">
        <f t="shared" si="23"/>
        <v>0</v>
      </c>
      <c r="E557" s="82">
        <f t="shared" si="24"/>
        <v>0</v>
      </c>
      <c r="F557" s="83">
        <f>Invoice!G559</f>
        <v>0</v>
      </c>
      <c r="G557" s="84">
        <f t="shared" si="25"/>
        <v>0</v>
      </c>
    </row>
    <row r="558" spans="1:7" s="81" customFormat="1">
      <c r="A558" s="97">
        <f>Invoice!F560</f>
        <v>0</v>
      </c>
      <c r="B558" s="76">
        <f>Invoice!C560</f>
        <v>0</v>
      </c>
      <c r="C558" s="77">
        <f>Invoice!B560</f>
        <v>0</v>
      </c>
      <c r="D558" s="82">
        <f t="shared" si="23"/>
        <v>0</v>
      </c>
      <c r="E558" s="82">
        <f t="shared" si="24"/>
        <v>0</v>
      </c>
      <c r="F558" s="83">
        <f>Invoice!G560</f>
        <v>0</v>
      </c>
      <c r="G558" s="84">
        <f t="shared" si="25"/>
        <v>0</v>
      </c>
    </row>
    <row r="559" spans="1:7" s="81" customFormat="1">
      <c r="A559" s="97">
        <f>Invoice!F561</f>
        <v>0</v>
      </c>
      <c r="B559" s="76">
        <f>Invoice!C561</f>
        <v>0</v>
      </c>
      <c r="C559" s="77">
        <f>Invoice!B561</f>
        <v>0</v>
      </c>
      <c r="D559" s="82">
        <f t="shared" si="23"/>
        <v>0</v>
      </c>
      <c r="E559" s="82">
        <f t="shared" si="24"/>
        <v>0</v>
      </c>
      <c r="F559" s="83">
        <f>Invoice!G561</f>
        <v>0</v>
      </c>
      <c r="G559" s="84">
        <f t="shared" si="25"/>
        <v>0</v>
      </c>
    </row>
    <row r="560" spans="1:7" s="81" customFormat="1">
      <c r="A560" s="97">
        <f>Invoice!F562</f>
        <v>0</v>
      </c>
      <c r="B560" s="76">
        <f>Invoice!C562</f>
        <v>0</v>
      </c>
      <c r="C560" s="77">
        <f>Invoice!B562</f>
        <v>0</v>
      </c>
      <c r="D560" s="82">
        <f t="shared" si="23"/>
        <v>0</v>
      </c>
      <c r="E560" s="82">
        <f t="shared" si="24"/>
        <v>0</v>
      </c>
      <c r="F560" s="83">
        <f>Invoice!G562</f>
        <v>0</v>
      </c>
      <c r="G560" s="84">
        <f t="shared" si="25"/>
        <v>0</v>
      </c>
    </row>
    <row r="561" spans="1:7" s="81" customFormat="1">
      <c r="A561" s="97">
        <f>Invoice!F563</f>
        <v>0</v>
      </c>
      <c r="B561" s="76">
        <f>Invoice!C563</f>
        <v>0</v>
      </c>
      <c r="C561" s="77">
        <f>Invoice!B563</f>
        <v>0</v>
      </c>
      <c r="D561" s="82">
        <f t="shared" si="23"/>
        <v>0</v>
      </c>
      <c r="E561" s="82">
        <f t="shared" si="24"/>
        <v>0</v>
      </c>
      <c r="F561" s="83">
        <f>Invoice!G563</f>
        <v>0</v>
      </c>
      <c r="G561" s="84">
        <f t="shared" si="25"/>
        <v>0</v>
      </c>
    </row>
    <row r="562" spans="1:7" s="81" customFormat="1">
      <c r="A562" s="97">
        <f>Invoice!F564</f>
        <v>0</v>
      </c>
      <c r="B562" s="76">
        <f>Invoice!C564</f>
        <v>0</v>
      </c>
      <c r="C562" s="77">
        <f>Invoice!B564</f>
        <v>0</v>
      </c>
      <c r="D562" s="82">
        <f t="shared" si="23"/>
        <v>0</v>
      </c>
      <c r="E562" s="82">
        <f t="shared" si="24"/>
        <v>0</v>
      </c>
      <c r="F562" s="83">
        <f>Invoice!G564</f>
        <v>0</v>
      </c>
      <c r="G562" s="84">
        <f t="shared" si="25"/>
        <v>0</v>
      </c>
    </row>
    <row r="563" spans="1:7" s="81" customFormat="1">
      <c r="A563" s="97">
        <f>Invoice!F565</f>
        <v>0</v>
      </c>
      <c r="B563" s="76">
        <f>Invoice!C565</f>
        <v>0</v>
      </c>
      <c r="C563" s="77">
        <f>Invoice!B565</f>
        <v>0</v>
      </c>
      <c r="D563" s="82">
        <f t="shared" si="23"/>
        <v>0</v>
      </c>
      <c r="E563" s="82">
        <f t="shared" si="24"/>
        <v>0</v>
      </c>
      <c r="F563" s="83">
        <f>Invoice!G565</f>
        <v>0</v>
      </c>
      <c r="G563" s="84">
        <f t="shared" si="25"/>
        <v>0</v>
      </c>
    </row>
    <row r="564" spans="1:7" s="81" customFormat="1">
      <c r="A564" s="97">
        <f>Invoice!F566</f>
        <v>0</v>
      </c>
      <c r="B564" s="76">
        <f>Invoice!C566</f>
        <v>0</v>
      </c>
      <c r="C564" s="77">
        <f>Invoice!B566</f>
        <v>0</v>
      </c>
      <c r="D564" s="82">
        <f t="shared" si="23"/>
        <v>0</v>
      </c>
      <c r="E564" s="82">
        <f t="shared" si="24"/>
        <v>0</v>
      </c>
      <c r="F564" s="83">
        <f>Invoice!G566</f>
        <v>0</v>
      </c>
      <c r="G564" s="84">
        <f t="shared" si="25"/>
        <v>0</v>
      </c>
    </row>
    <row r="565" spans="1:7" s="81" customFormat="1">
      <c r="A565" s="97">
        <f>Invoice!F567</f>
        <v>0</v>
      </c>
      <c r="B565" s="76">
        <f>Invoice!C567</f>
        <v>0</v>
      </c>
      <c r="C565" s="77">
        <f>Invoice!B567</f>
        <v>0</v>
      </c>
      <c r="D565" s="82">
        <f t="shared" si="23"/>
        <v>0</v>
      </c>
      <c r="E565" s="82">
        <f t="shared" si="24"/>
        <v>0</v>
      </c>
      <c r="F565" s="83">
        <f>Invoice!G567</f>
        <v>0</v>
      </c>
      <c r="G565" s="84">
        <f t="shared" si="25"/>
        <v>0</v>
      </c>
    </row>
    <row r="566" spans="1:7" s="81" customFormat="1">
      <c r="A566" s="97">
        <f>Invoice!F568</f>
        <v>0</v>
      </c>
      <c r="B566" s="76">
        <f>Invoice!C568</f>
        <v>0</v>
      </c>
      <c r="C566" s="77">
        <f>Invoice!B568</f>
        <v>0</v>
      </c>
      <c r="D566" s="82">
        <f t="shared" si="23"/>
        <v>0</v>
      </c>
      <c r="E566" s="82">
        <f t="shared" si="24"/>
        <v>0</v>
      </c>
      <c r="F566" s="83">
        <f>Invoice!G568</f>
        <v>0</v>
      </c>
      <c r="G566" s="84">
        <f t="shared" si="25"/>
        <v>0</v>
      </c>
    </row>
    <row r="567" spans="1:7" s="81" customFormat="1">
      <c r="A567" s="97">
        <f>Invoice!F569</f>
        <v>0</v>
      </c>
      <c r="B567" s="76">
        <f>Invoice!C569</f>
        <v>0</v>
      </c>
      <c r="C567" s="77">
        <f>Invoice!B569</f>
        <v>0</v>
      </c>
      <c r="D567" s="82">
        <f t="shared" si="23"/>
        <v>0</v>
      </c>
      <c r="E567" s="82">
        <f t="shared" si="24"/>
        <v>0</v>
      </c>
      <c r="F567" s="83">
        <f>Invoice!G569</f>
        <v>0</v>
      </c>
      <c r="G567" s="84">
        <f t="shared" si="25"/>
        <v>0</v>
      </c>
    </row>
    <row r="568" spans="1:7" s="81" customFormat="1">
      <c r="A568" s="97">
        <f>Invoice!F570</f>
        <v>0</v>
      </c>
      <c r="B568" s="76">
        <f>Invoice!C570</f>
        <v>0</v>
      </c>
      <c r="C568" s="77">
        <f>Invoice!B570</f>
        <v>0</v>
      </c>
      <c r="D568" s="82">
        <f t="shared" si="23"/>
        <v>0</v>
      </c>
      <c r="E568" s="82">
        <f t="shared" si="24"/>
        <v>0</v>
      </c>
      <c r="F568" s="83">
        <f>Invoice!G570</f>
        <v>0</v>
      </c>
      <c r="G568" s="84">
        <f t="shared" si="25"/>
        <v>0</v>
      </c>
    </row>
    <row r="569" spans="1:7" s="81" customFormat="1">
      <c r="A569" s="97">
        <f>Invoice!F571</f>
        <v>0</v>
      </c>
      <c r="B569" s="76">
        <f>Invoice!C571</f>
        <v>0</v>
      </c>
      <c r="C569" s="77">
        <f>Invoice!B571</f>
        <v>0</v>
      </c>
      <c r="D569" s="82">
        <f t="shared" si="23"/>
        <v>0</v>
      </c>
      <c r="E569" s="82">
        <f t="shared" si="24"/>
        <v>0</v>
      </c>
      <c r="F569" s="83">
        <f>Invoice!G571</f>
        <v>0</v>
      </c>
      <c r="G569" s="84">
        <f t="shared" si="25"/>
        <v>0</v>
      </c>
    </row>
    <row r="570" spans="1:7" s="81" customFormat="1">
      <c r="A570" s="97">
        <f>Invoice!F572</f>
        <v>0</v>
      </c>
      <c r="B570" s="76">
        <f>Invoice!C572</f>
        <v>0</v>
      </c>
      <c r="C570" s="77">
        <f>Invoice!B572</f>
        <v>0</v>
      </c>
      <c r="D570" s="82">
        <f t="shared" si="23"/>
        <v>0</v>
      </c>
      <c r="E570" s="82">
        <f t="shared" si="24"/>
        <v>0</v>
      </c>
      <c r="F570" s="83">
        <f>Invoice!G572</f>
        <v>0</v>
      </c>
      <c r="G570" s="84">
        <f t="shared" si="25"/>
        <v>0</v>
      </c>
    </row>
    <row r="571" spans="1:7" s="81" customFormat="1">
      <c r="A571" s="97">
        <f>Invoice!F573</f>
        <v>0</v>
      </c>
      <c r="B571" s="76">
        <f>Invoice!C573</f>
        <v>0</v>
      </c>
      <c r="C571" s="77">
        <f>Invoice!B573</f>
        <v>0</v>
      </c>
      <c r="D571" s="82">
        <f t="shared" si="23"/>
        <v>0</v>
      </c>
      <c r="E571" s="82">
        <f t="shared" si="24"/>
        <v>0</v>
      </c>
      <c r="F571" s="83">
        <f>Invoice!G573</f>
        <v>0</v>
      </c>
      <c r="G571" s="84">
        <f t="shared" si="25"/>
        <v>0</v>
      </c>
    </row>
    <row r="572" spans="1:7" s="81" customFormat="1">
      <c r="A572" s="97">
        <f>Invoice!F574</f>
        <v>0</v>
      </c>
      <c r="B572" s="76">
        <f>Invoice!C574</f>
        <v>0</v>
      </c>
      <c r="C572" s="77">
        <f>Invoice!B574</f>
        <v>0</v>
      </c>
      <c r="D572" s="82">
        <f t="shared" si="23"/>
        <v>0</v>
      </c>
      <c r="E572" s="82">
        <f t="shared" si="24"/>
        <v>0</v>
      </c>
      <c r="F572" s="83">
        <f>Invoice!G574</f>
        <v>0</v>
      </c>
      <c r="G572" s="84">
        <f t="shared" si="25"/>
        <v>0</v>
      </c>
    </row>
    <row r="573" spans="1:7" s="81" customFormat="1">
      <c r="A573" s="97">
        <f>Invoice!F575</f>
        <v>0</v>
      </c>
      <c r="B573" s="76">
        <f>Invoice!C575</f>
        <v>0</v>
      </c>
      <c r="C573" s="77">
        <f>Invoice!B575</f>
        <v>0</v>
      </c>
      <c r="D573" s="82">
        <f t="shared" si="23"/>
        <v>0</v>
      </c>
      <c r="E573" s="82">
        <f t="shared" si="24"/>
        <v>0</v>
      </c>
      <c r="F573" s="83">
        <f>Invoice!G575</f>
        <v>0</v>
      </c>
      <c r="G573" s="84">
        <f t="shared" si="25"/>
        <v>0</v>
      </c>
    </row>
    <row r="574" spans="1:7" s="81" customFormat="1">
      <c r="A574" s="97">
        <f>Invoice!F576</f>
        <v>0</v>
      </c>
      <c r="B574" s="76">
        <f>Invoice!C576</f>
        <v>0</v>
      </c>
      <c r="C574" s="77">
        <f>Invoice!B576</f>
        <v>0</v>
      </c>
      <c r="D574" s="82">
        <f t="shared" si="23"/>
        <v>0</v>
      </c>
      <c r="E574" s="82">
        <f t="shared" si="24"/>
        <v>0</v>
      </c>
      <c r="F574" s="83">
        <f>Invoice!G576</f>
        <v>0</v>
      </c>
      <c r="G574" s="84">
        <f t="shared" si="25"/>
        <v>0</v>
      </c>
    </row>
    <row r="575" spans="1:7" s="81" customFormat="1">
      <c r="A575" s="97">
        <f>Invoice!F577</f>
        <v>0</v>
      </c>
      <c r="B575" s="76">
        <f>Invoice!C577</f>
        <v>0</v>
      </c>
      <c r="C575" s="77">
        <f>Invoice!B577</f>
        <v>0</v>
      </c>
      <c r="D575" s="82">
        <f t="shared" si="23"/>
        <v>0</v>
      </c>
      <c r="E575" s="82">
        <f t="shared" si="24"/>
        <v>0</v>
      </c>
      <c r="F575" s="83">
        <f>Invoice!G577</f>
        <v>0</v>
      </c>
      <c r="G575" s="84">
        <f t="shared" si="25"/>
        <v>0</v>
      </c>
    </row>
    <row r="576" spans="1:7" s="81" customFormat="1">
      <c r="A576" s="97">
        <f>Invoice!F578</f>
        <v>0</v>
      </c>
      <c r="B576" s="76">
        <f>Invoice!C578</f>
        <v>0</v>
      </c>
      <c r="C576" s="77">
        <f>Invoice!B578</f>
        <v>0</v>
      </c>
      <c r="D576" s="82">
        <f t="shared" si="23"/>
        <v>0</v>
      </c>
      <c r="E576" s="82">
        <f t="shared" si="24"/>
        <v>0</v>
      </c>
      <c r="F576" s="83">
        <f>Invoice!G578</f>
        <v>0</v>
      </c>
      <c r="G576" s="84">
        <f t="shared" si="25"/>
        <v>0</v>
      </c>
    </row>
    <row r="577" spans="1:7" s="81" customFormat="1">
      <c r="A577" s="97">
        <f>Invoice!F579</f>
        <v>0</v>
      </c>
      <c r="B577" s="76">
        <f>Invoice!C579</f>
        <v>0</v>
      </c>
      <c r="C577" s="77">
        <f>Invoice!B579</f>
        <v>0</v>
      </c>
      <c r="D577" s="82">
        <f t="shared" ref="D577:D640" si="26">F577/$D$14</f>
        <v>0</v>
      </c>
      <c r="E577" s="82">
        <f t="shared" ref="E577:E640" si="27">G577/$D$14</f>
        <v>0</v>
      </c>
      <c r="F577" s="83">
        <f>Invoice!G579</f>
        <v>0</v>
      </c>
      <c r="G577" s="84">
        <f t="shared" ref="G577:G640" si="28">C577*F577</f>
        <v>0</v>
      </c>
    </row>
    <row r="578" spans="1:7" s="81" customFormat="1">
      <c r="A578" s="97">
        <f>Invoice!F580</f>
        <v>0</v>
      </c>
      <c r="B578" s="76">
        <f>Invoice!C580</f>
        <v>0</v>
      </c>
      <c r="C578" s="77">
        <f>Invoice!B580</f>
        <v>0</v>
      </c>
      <c r="D578" s="82">
        <f t="shared" si="26"/>
        <v>0</v>
      </c>
      <c r="E578" s="82">
        <f t="shared" si="27"/>
        <v>0</v>
      </c>
      <c r="F578" s="83">
        <f>Invoice!G580</f>
        <v>0</v>
      </c>
      <c r="G578" s="84">
        <f t="shared" si="28"/>
        <v>0</v>
      </c>
    </row>
    <row r="579" spans="1:7" s="81" customFormat="1">
      <c r="A579" s="97">
        <f>Invoice!F581</f>
        <v>0</v>
      </c>
      <c r="B579" s="76">
        <f>Invoice!C581</f>
        <v>0</v>
      </c>
      <c r="C579" s="77">
        <f>Invoice!B581</f>
        <v>0</v>
      </c>
      <c r="D579" s="82">
        <f t="shared" si="26"/>
        <v>0</v>
      </c>
      <c r="E579" s="82">
        <f t="shared" si="27"/>
        <v>0</v>
      </c>
      <c r="F579" s="83">
        <f>Invoice!G581</f>
        <v>0</v>
      </c>
      <c r="G579" s="84">
        <f t="shared" si="28"/>
        <v>0</v>
      </c>
    </row>
    <row r="580" spans="1:7" s="81" customFormat="1">
      <c r="A580" s="97">
        <f>Invoice!F582</f>
        <v>0</v>
      </c>
      <c r="B580" s="76">
        <f>Invoice!C582</f>
        <v>0</v>
      </c>
      <c r="C580" s="77">
        <f>Invoice!B582</f>
        <v>0</v>
      </c>
      <c r="D580" s="82">
        <f t="shared" si="26"/>
        <v>0</v>
      </c>
      <c r="E580" s="82">
        <f t="shared" si="27"/>
        <v>0</v>
      </c>
      <c r="F580" s="83">
        <f>Invoice!G582</f>
        <v>0</v>
      </c>
      <c r="G580" s="84">
        <f t="shared" si="28"/>
        <v>0</v>
      </c>
    </row>
    <row r="581" spans="1:7" s="81" customFormat="1">
      <c r="A581" s="97">
        <f>Invoice!F583</f>
        <v>0</v>
      </c>
      <c r="B581" s="76">
        <f>Invoice!C583</f>
        <v>0</v>
      </c>
      <c r="C581" s="77">
        <f>Invoice!B583</f>
        <v>0</v>
      </c>
      <c r="D581" s="82">
        <f t="shared" si="26"/>
        <v>0</v>
      </c>
      <c r="E581" s="82">
        <f t="shared" si="27"/>
        <v>0</v>
      </c>
      <c r="F581" s="83">
        <f>Invoice!G583</f>
        <v>0</v>
      </c>
      <c r="G581" s="84">
        <f t="shared" si="28"/>
        <v>0</v>
      </c>
    </row>
    <row r="582" spans="1:7" s="81" customFormat="1">
      <c r="A582" s="97">
        <f>Invoice!F584</f>
        <v>0</v>
      </c>
      <c r="B582" s="76">
        <f>Invoice!C584</f>
        <v>0</v>
      </c>
      <c r="C582" s="77">
        <f>Invoice!B584</f>
        <v>0</v>
      </c>
      <c r="D582" s="82">
        <f t="shared" si="26"/>
        <v>0</v>
      </c>
      <c r="E582" s="82">
        <f t="shared" si="27"/>
        <v>0</v>
      </c>
      <c r="F582" s="83">
        <f>Invoice!G584</f>
        <v>0</v>
      </c>
      <c r="G582" s="84">
        <f t="shared" si="28"/>
        <v>0</v>
      </c>
    </row>
    <row r="583" spans="1:7" s="81" customFormat="1">
      <c r="A583" s="97">
        <f>Invoice!F585</f>
        <v>0</v>
      </c>
      <c r="B583" s="76">
        <f>Invoice!C585</f>
        <v>0</v>
      </c>
      <c r="C583" s="77">
        <f>Invoice!B585</f>
        <v>0</v>
      </c>
      <c r="D583" s="82">
        <f t="shared" si="26"/>
        <v>0</v>
      </c>
      <c r="E583" s="82">
        <f t="shared" si="27"/>
        <v>0</v>
      </c>
      <c r="F583" s="83">
        <f>Invoice!G585</f>
        <v>0</v>
      </c>
      <c r="G583" s="84">
        <f t="shared" si="28"/>
        <v>0</v>
      </c>
    </row>
    <row r="584" spans="1:7" s="81" customFormat="1">
      <c r="A584" s="97">
        <f>Invoice!F586</f>
        <v>0</v>
      </c>
      <c r="B584" s="76">
        <f>Invoice!C586</f>
        <v>0</v>
      </c>
      <c r="C584" s="77">
        <f>Invoice!B586</f>
        <v>0</v>
      </c>
      <c r="D584" s="82">
        <f t="shared" si="26"/>
        <v>0</v>
      </c>
      <c r="E584" s="82">
        <f t="shared" si="27"/>
        <v>0</v>
      </c>
      <c r="F584" s="83">
        <f>Invoice!G586</f>
        <v>0</v>
      </c>
      <c r="G584" s="84">
        <f t="shared" si="28"/>
        <v>0</v>
      </c>
    </row>
    <row r="585" spans="1:7" s="81" customFormat="1">
      <c r="A585" s="97">
        <f>Invoice!F587</f>
        <v>0</v>
      </c>
      <c r="B585" s="76">
        <f>Invoice!C587</f>
        <v>0</v>
      </c>
      <c r="C585" s="77">
        <f>Invoice!B587</f>
        <v>0</v>
      </c>
      <c r="D585" s="82">
        <f t="shared" si="26"/>
        <v>0</v>
      </c>
      <c r="E585" s="82">
        <f t="shared" si="27"/>
        <v>0</v>
      </c>
      <c r="F585" s="83">
        <f>Invoice!G587</f>
        <v>0</v>
      </c>
      <c r="G585" s="84">
        <f t="shared" si="28"/>
        <v>0</v>
      </c>
    </row>
    <row r="586" spans="1:7" s="81" customFormat="1">
      <c r="A586" s="97">
        <f>Invoice!F588</f>
        <v>0</v>
      </c>
      <c r="B586" s="76">
        <f>Invoice!C588</f>
        <v>0</v>
      </c>
      <c r="C586" s="77">
        <f>Invoice!B588</f>
        <v>0</v>
      </c>
      <c r="D586" s="82">
        <f t="shared" si="26"/>
        <v>0</v>
      </c>
      <c r="E586" s="82">
        <f t="shared" si="27"/>
        <v>0</v>
      </c>
      <c r="F586" s="83">
        <f>Invoice!G588</f>
        <v>0</v>
      </c>
      <c r="G586" s="84">
        <f t="shared" si="28"/>
        <v>0</v>
      </c>
    </row>
    <row r="587" spans="1:7" s="81" customFormat="1">
      <c r="A587" s="97">
        <f>Invoice!F589</f>
        <v>0</v>
      </c>
      <c r="B587" s="76">
        <f>Invoice!C589</f>
        <v>0</v>
      </c>
      <c r="C587" s="77">
        <f>Invoice!B589</f>
        <v>0</v>
      </c>
      <c r="D587" s="82">
        <f t="shared" si="26"/>
        <v>0</v>
      </c>
      <c r="E587" s="82">
        <f t="shared" si="27"/>
        <v>0</v>
      </c>
      <c r="F587" s="83">
        <f>Invoice!G589</f>
        <v>0</v>
      </c>
      <c r="G587" s="84">
        <f t="shared" si="28"/>
        <v>0</v>
      </c>
    </row>
    <row r="588" spans="1:7" s="81" customFormat="1">
      <c r="A588" s="97">
        <f>Invoice!F590</f>
        <v>0</v>
      </c>
      <c r="B588" s="76">
        <f>Invoice!C590</f>
        <v>0</v>
      </c>
      <c r="C588" s="77">
        <f>Invoice!B590</f>
        <v>0</v>
      </c>
      <c r="D588" s="82">
        <f t="shared" si="26"/>
        <v>0</v>
      </c>
      <c r="E588" s="82">
        <f t="shared" si="27"/>
        <v>0</v>
      </c>
      <c r="F588" s="83">
        <f>Invoice!G590</f>
        <v>0</v>
      </c>
      <c r="G588" s="84">
        <f t="shared" si="28"/>
        <v>0</v>
      </c>
    </row>
    <row r="589" spans="1:7" s="81" customFormat="1">
      <c r="A589" s="97">
        <f>Invoice!F591</f>
        <v>0</v>
      </c>
      <c r="B589" s="76">
        <f>Invoice!C591</f>
        <v>0</v>
      </c>
      <c r="C589" s="77">
        <f>Invoice!B591</f>
        <v>0</v>
      </c>
      <c r="D589" s="82">
        <f t="shared" si="26"/>
        <v>0</v>
      </c>
      <c r="E589" s="82">
        <f t="shared" si="27"/>
        <v>0</v>
      </c>
      <c r="F589" s="83">
        <f>Invoice!G591</f>
        <v>0</v>
      </c>
      <c r="G589" s="84">
        <f t="shared" si="28"/>
        <v>0</v>
      </c>
    </row>
    <row r="590" spans="1:7" s="81" customFormat="1">
      <c r="A590" s="97">
        <f>Invoice!F592</f>
        <v>0</v>
      </c>
      <c r="B590" s="76">
        <f>Invoice!C592</f>
        <v>0</v>
      </c>
      <c r="C590" s="77">
        <f>Invoice!B592</f>
        <v>0</v>
      </c>
      <c r="D590" s="82">
        <f t="shared" si="26"/>
        <v>0</v>
      </c>
      <c r="E590" s="82">
        <f t="shared" si="27"/>
        <v>0</v>
      </c>
      <c r="F590" s="83">
        <f>Invoice!G592</f>
        <v>0</v>
      </c>
      <c r="G590" s="84">
        <f t="shared" si="28"/>
        <v>0</v>
      </c>
    </row>
    <row r="591" spans="1:7" s="81" customFormat="1">
      <c r="A591" s="97">
        <f>Invoice!F593</f>
        <v>0</v>
      </c>
      <c r="B591" s="76">
        <f>Invoice!C593</f>
        <v>0</v>
      </c>
      <c r="C591" s="77">
        <f>Invoice!B593</f>
        <v>0</v>
      </c>
      <c r="D591" s="82">
        <f t="shared" si="26"/>
        <v>0</v>
      </c>
      <c r="E591" s="82">
        <f t="shared" si="27"/>
        <v>0</v>
      </c>
      <c r="F591" s="83">
        <f>Invoice!G593</f>
        <v>0</v>
      </c>
      <c r="G591" s="84">
        <f t="shared" si="28"/>
        <v>0</v>
      </c>
    </row>
    <row r="592" spans="1:7" s="81" customFormat="1">
      <c r="A592" s="97">
        <f>Invoice!F594</f>
        <v>0</v>
      </c>
      <c r="B592" s="76">
        <f>Invoice!C594</f>
        <v>0</v>
      </c>
      <c r="C592" s="77">
        <f>Invoice!B594</f>
        <v>0</v>
      </c>
      <c r="D592" s="82">
        <f t="shared" si="26"/>
        <v>0</v>
      </c>
      <c r="E592" s="82">
        <f t="shared" si="27"/>
        <v>0</v>
      </c>
      <c r="F592" s="83">
        <f>Invoice!G594</f>
        <v>0</v>
      </c>
      <c r="G592" s="84">
        <f t="shared" si="28"/>
        <v>0</v>
      </c>
    </row>
    <row r="593" spans="1:7" s="81" customFormat="1">
      <c r="A593" s="97">
        <f>Invoice!F595</f>
        <v>0</v>
      </c>
      <c r="B593" s="76">
        <f>Invoice!C595</f>
        <v>0</v>
      </c>
      <c r="C593" s="77">
        <f>Invoice!B595</f>
        <v>0</v>
      </c>
      <c r="D593" s="82">
        <f t="shared" si="26"/>
        <v>0</v>
      </c>
      <c r="E593" s="82">
        <f t="shared" si="27"/>
        <v>0</v>
      </c>
      <c r="F593" s="83">
        <f>Invoice!G595</f>
        <v>0</v>
      </c>
      <c r="G593" s="84">
        <f t="shared" si="28"/>
        <v>0</v>
      </c>
    </row>
    <row r="594" spans="1:7" s="81" customFormat="1">
      <c r="A594" s="97">
        <f>Invoice!F596</f>
        <v>0</v>
      </c>
      <c r="B594" s="76">
        <f>Invoice!C596</f>
        <v>0</v>
      </c>
      <c r="C594" s="77">
        <f>Invoice!B596</f>
        <v>0</v>
      </c>
      <c r="D594" s="82">
        <f t="shared" si="26"/>
        <v>0</v>
      </c>
      <c r="E594" s="82">
        <f t="shared" si="27"/>
        <v>0</v>
      </c>
      <c r="F594" s="83">
        <f>Invoice!G596</f>
        <v>0</v>
      </c>
      <c r="G594" s="84">
        <f t="shared" si="28"/>
        <v>0</v>
      </c>
    </row>
    <row r="595" spans="1:7" s="81" customFormat="1">
      <c r="A595" s="97">
        <f>Invoice!F597</f>
        <v>0</v>
      </c>
      <c r="B595" s="76">
        <f>Invoice!C597</f>
        <v>0</v>
      </c>
      <c r="C595" s="77">
        <f>Invoice!B597</f>
        <v>0</v>
      </c>
      <c r="D595" s="82">
        <f t="shared" si="26"/>
        <v>0</v>
      </c>
      <c r="E595" s="82">
        <f t="shared" si="27"/>
        <v>0</v>
      </c>
      <c r="F595" s="83">
        <f>Invoice!G597</f>
        <v>0</v>
      </c>
      <c r="G595" s="84">
        <f t="shared" si="28"/>
        <v>0</v>
      </c>
    </row>
    <row r="596" spans="1:7" s="81" customFormat="1">
      <c r="A596" s="97">
        <f>Invoice!F598</f>
        <v>0</v>
      </c>
      <c r="B596" s="76">
        <f>Invoice!C598</f>
        <v>0</v>
      </c>
      <c r="C596" s="77">
        <f>Invoice!B598</f>
        <v>0</v>
      </c>
      <c r="D596" s="82">
        <f t="shared" si="26"/>
        <v>0</v>
      </c>
      <c r="E596" s="82">
        <f t="shared" si="27"/>
        <v>0</v>
      </c>
      <c r="F596" s="83">
        <f>Invoice!G598</f>
        <v>0</v>
      </c>
      <c r="G596" s="84">
        <f t="shared" si="28"/>
        <v>0</v>
      </c>
    </row>
    <row r="597" spans="1:7" s="81" customFormat="1">
      <c r="A597" s="97">
        <f>Invoice!F599</f>
        <v>0</v>
      </c>
      <c r="B597" s="76">
        <f>Invoice!C599</f>
        <v>0</v>
      </c>
      <c r="C597" s="77">
        <f>Invoice!B599</f>
        <v>0</v>
      </c>
      <c r="D597" s="82">
        <f t="shared" si="26"/>
        <v>0</v>
      </c>
      <c r="E597" s="82">
        <f t="shared" si="27"/>
        <v>0</v>
      </c>
      <c r="F597" s="83">
        <f>Invoice!G599</f>
        <v>0</v>
      </c>
      <c r="G597" s="84">
        <f t="shared" si="28"/>
        <v>0</v>
      </c>
    </row>
    <row r="598" spans="1:7" s="81" customFormat="1">
      <c r="A598" s="97">
        <f>Invoice!F600</f>
        <v>0</v>
      </c>
      <c r="B598" s="76">
        <f>Invoice!C600</f>
        <v>0</v>
      </c>
      <c r="C598" s="77">
        <f>Invoice!B600</f>
        <v>0</v>
      </c>
      <c r="D598" s="82">
        <f t="shared" si="26"/>
        <v>0</v>
      </c>
      <c r="E598" s="82">
        <f t="shared" si="27"/>
        <v>0</v>
      </c>
      <c r="F598" s="83">
        <f>Invoice!G600</f>
        <v>0</v>
      </c>
      <c r="G598" s="84">
        <f t="shared" si="28"/>
        <v>0</v>
      </c>
    </row>
    <row r="599" spans="1:7" s="81" customFormat="1">
      <c r="A599" s="97">
        <f>Invoice!F601</f>
        <v>0</v>
      </c>
      <c r="B599" s="76">
        <f>Invoice!C601</f>
        <v>0</v>
      </c>
      <c r="C599" s="77">
        <f>Invoice!B601</f>
        <v>0</v>
      </c>
      <c r="D599" s="82">
        <f t="shared" si="26"/>
        <v>0</v>
      </c>
      <c r="E599" s="82">
        <f t="shared" si="27"/>
        <v>0</v>
      </c>
      <c r="F599" s="83">
        <f>Invoice!G601</f>
        <v>0</v>
      </c>
      <c r="G599" s="84">
        <f t="shared" si="28"/>
        <v>0</v>
      </c>
    </row>
    <row r="600" spans="1:7" s="81" customFormat="1">
      <c r="A600" s="97">
        <f>Invoice!F602</f>
        <v>0</v>
      </c>
      <c r="B600" s="76">
        <f>Invoice!C602</f>
        <v>0</v>
      </c>
      <c r="C600" s="77">
        <f>Invoice!B602</f>
        <v>0</v>
      </c>
      <c r="D600" s="82">
        <f t="shared" si="26"/>
        <v>0</v>
      </c>
      <c r="E600" s="82">
        <f t="shared" si="27"/>
        <v>0</v>
      </c>
      <c r="F600" s="83">
        <f>Invoice!G602</f>
        <v>0</v>
      </c>
      <c r="G600" s="84">
        <f t="shared" si="28"/>
        <v>0</v>
      </c>
    </row>
    <row r="601" spans="1:7" s="81" customFormat="1">
      <c r="A601" s="97">
        <f>Invoice!F603</f>
        <v>0</v>
      </c>
      <c r="B601" s="76">
        <f>Invoice!C603</f>
        <v>0</v>
      </c>
      <c r="C601" s="77">
        <f>Invoice!B603</f>
        <v>0</v>
      </c>
      <c r="D601" s="82">
        <f t="shared" si="26"/>
        <v>0</v>
      </c>
      <c r="E601" s="82">
        <f t="shared" si="27"/>
        <v>0</v>
      </c>
      <c r="F601" s="83">
        <f>Invoice!G603</f>
        <v>0</v>
      </c>
      <c r="G601" s="84">
        <f t="shared" si="28"/>
        <v>0</v>
      </c>
    </row>
    <row r="602" spans="1:7" s="81" customFormat="1">
      <c r="A602" s="97">
        <f>Invoice!F604</f>
        <v>0</v>
      </c>
      <c r="B602" s="76">
        <f>Invoice!C604</f>
        <v>0</v>
      </c>
      <c r="C602" s="77">
        <f>Invoice!B604</f>
        <v>0</v>
      </c>
      <c r="D602" s="82">
        <f t="shared" si="26"/>
        <v>0</v>
      </c>
      <c r="E602" s="82">
        <f t="shared" si="27"/>
        <v>0</v>
      </c>
      <c r="F602" s="83">
        <f>Invoice!G604</f>
        <v>0</v>
      </c>
      <c r="G602" s="84">
        <f t="shared" si="28"/>
        <v>0</v>
      </c>
    </row>
    <row r="603" spans="1:7" s="81" customFormat="1">
      <c r="A603" s="97">
        <f>Invoice!F605</f>
        <v>0</v>
      </c>
      <c r="B603" s="76">
        <f>Invoice!C605</f>
        <v>0</v>
      </c>
      <c r="C603" s="77">
        <f>Invoice!B605</f>
        <v>0</v>
      </c>
      <c r="D603" s="82">
        <f t="shared" si="26"/>
        <v>0</v>
      </c>
      <c r="E603" s="82">
        <f t="shared" si="27"/>
        <v>0</v>
      </c>
      <c r="F603" s="83">
        <f>Invoice!G605</f>
        <v>0</v>
      </c>
      <c r="G603" s="84">
        <f t="shared" si="28"/>
        <v>0</v>
      </c>
    </row>
    <row r="604" spans="1:7" s="81" customFormat="1">
      <c r="A604" s="97">
        <f>Invoice!F606</f>
        <v>0</v>
      </c>
      <c r="B604" s="76">
        <f>Invoice!C606</f>
        <v>0</v>
      </c>
      <c r="C604" s="77">
        <f>Invoice!B606</f>
        <v>0</v>
      </c>
      <c r="D604" s="82">
        <f t="shared" si="26"/>
        <v>0</v>
      </c>
      <c r="E604" s="82">
        <f t="shared" si="27"/>
        <v>0</v>
      </c>
      <c r="F604" s="83">
        <f>Invoice!G606</f>
        <v>0</v>
      </c>
      <c r="G604" s="84">
        <f t="shared" si="28"/>
        <v>0</v>
      </c>
    </row>
    <row r="605" spans="1:7" s="81" customFormat="1">
      <c r="A605" s="97">
        <f>Invoice!F607</f>
        <v>0</v>
      </c>
      <c r="B605" s="76">
        <f>Invoice!C607</f>
        <v>0</v>
      </c>
      <c r="C605" s="77">
        <f>Invoice!B607</f>
        <v>0</v>
      </c>
      <c r="D605" s="82">
        <f t="shared" si="26"/>
        <v>0</v>
      </c>
      <c r="E605" s="82">
        <f t="shared" si="27"/>
        <v>0</v>
      </c>
      <c r="F605" s="83">
        <f>Invoice!G607</f>
        <v>0</v>
      </c>
      <c r="G605" s="84">
        <f t="shared" si="28"/>
        <v>0</v>
      </c>
    </row>
    <row r="606" spans="1:7" s="81" customFormat="1">
      <c r="A606" s="97">
        <f>Invoice!F608</f>
        <v>0</v>
      </c>
      <c r="B606" s="76">
        <f>Invoice!C608</f>
        <v>0</v>
      </c>
      <c r="C606" s="77">
        <f>Invoice!B608</f>
        <v>0</v>
      </c>
      <c r="D606" s="82">
        <f t="shared" si="26"/>
        <v>0</v>
      </c>
      <c r="E606" s="82">
        <f t="shared" si="27"/>
        <v>0</v>
      </c>
      <c r="F606" s="83">
        <f>Invoice!G608</f>
        <v>0</v>
      </c>
      <c r="G606" s="84">
        <f t="shared" si="28"/>
        <v>0</v>
      </c>
    </row>
    <row r="607" spans="1:7" s="81" customFormat="1">
      <c r="A607" s="97">
        <f>Invoice!F609</f>
        <v>0</v>
      </c>
      <c r="B607" s="76">
        <f>Invoice!C609</f>
        <v>0</v>
      </c>
      <c r="C607" s="77">
        <f>Invoice!B609</f>
        <v>0</v>
      </c>
      <c r="D607" s="82">
        <f t="shared" si="26"/>
        <v>0</v>
      </c>
      <c r="E607" s="82">
        <f t="shared" si="27"/>
        <v>0</v>
      </c>
      <c r="F607" s="83">
        <f>Invoice!G609</f>
        <v>0</v>
      </c>
      <c r="G607" s="84">
        <f t="shared" si="28"/>
        <v>0</v>
      </c>
    </row>
    <row r="608" spans="1:7" s="81" customFormat="1">
      <c r="A608" s="97">
        <f>Invoice!F610</f>
        <v>0</v>
      </c>
      <c r="B608" s="76">
        <f>Invoice!C610</f>
        <v>0</v>
      </c>
      <c r="C608" s="77">
        <f>Invoice!B610</f>
        <v>0</v>
      </c>
      <c r="D608" s="82">
        <f t="shared" si="26"/>
        <v>0</v>
      </c>
      <c r="E608" s="82">
        <f t="shared" si="27"/>
        <v>0</v>
      </c>
      <c r="F608" s="83">
        <f>Invoice!G610</f>
        <v>0</v>
      </c>
      <c r="G608" s="84">
        <f t="shared" si="28"/>
        <v>0</v>
      </c>
    </row>
    <row r="609" spans="1:7" s="81" customFormat="1">
      <c r="A609" s="97">
        <f>Invoice!F611</f>
        <v>0</v>
      </c>
      <c r="B609" s="76">
        <f>Invoice!C611</f>
        <v>0</v>
      </c>
      <c r="C609" s="77">
        <f>Invoice!B611</f>
        <v>0</v>
      </c>
      <c r="D609" s="82">
        <f t="shared" si="26"/>
        <v>0</v>
      </c>
      <c r="E609" s="82">
        <f t="shared" si="27"/>
        <v>0</v>
      </c>
      <c r="F609" s="83">
        <f>Invoice!G611</f>
        <v>0</v>
      </c>
      <c r="G609" s="84">
        <f t="shared" si="28"/>
        <v>0</v>
      </c>
    </row>
    <row r="610" spans="1:7" s="81" customFormat="1">
      <c r="A610" s="97">
        <f>Invoice!F612</f>
        <v>0</v>
      </c>
      <c r="B610" s="76">
        <f>Invoice!C612</f>
        <v>0</v>
      </c>
      <c r="C610" s="77">
        <f>Invoice!B612</f>
        <v>0</v>
      </c>
      <c r="D610" s="82">
        <f t="shared" si="26"/>
        <v>0</v>
      </c>
      <c r="E610" s="82">
        <f t="shared" si="27"/>
        <v>0</v>
      </c>
      <c r="F610" s="83">
        <f>Invoice!G612</f>
        <v>0</v>
      </c>
      <c r="G610" s="84">
        <f t="shared" si="28"/>
        <v>0</v>
      </c>
    </row>
    <row r="611" spans="1:7" s="81" customFormat="1">
      <c r="A611" s="97">
        <f>Invoice!F613</f>
        <v>0</v>
      </c>
      <c r="B611" s="76">
        <f>Invoice!C613</f>
        <v>0</v>
      </c>
      <c r="C611" s="77">
        <f>Invoice!B613</f>
        <v>0</v>
      </c>
      <c r="D611" s="82">
        <f t="shared" si="26"/>
        <v>0</v>
      </c>
      <c r="E611" s="82">
        <f t="shared" si="27"/>
        <v>0</v>
      </c>
      <c r="F611" s="83">
        <f>Invoice!G613</f>
        <v>0</v>
      </c>
      <c r="G611" s="84">
        <f t="shared" si="28"/>
        <v>0</v>
      </c>
    </row>
    <row r="612" spans="1:7" s="81" customFormat="1">
      <c r="A612" s="97">
        <f>Invoice!F614</f>
        <v>0</v>
      </c>
      <c r="B612" s="76">
        <f>Invoice!C614</f>
        <v>0</v>
      </c>
      <c r="C612" s="77">
        <f>Invoice!B614</f>
        <v>0</v>
      </c>
      <c r="D612" s="82">
        <f t="shared" si="26"/>
        <v>0</v>
      </c>
      <c r="E612" s="82">
        <f t="shared" si="27"/>
        <v>0</v>
      </c>
      <c r="F612" s="83">
        <f>Invoice!G614</f>
        <v>0</v>
      </c>
      <c r="G612" s="84">
        <f t="shared" si="28"/>
        <v>0</v>
      </c>
    </row>
    <row r="613" spans="1:7" s="81" customFormat="1">
      <c r="A613" s="97">
        <f>Invoice!F615</f>
        <v>0</v>
      </c>
      <c r="B613" s="76">
        <f>Invoice!C615</f>
        <v>0</v>
      </c>
      <c r="C613" s="77">
        <f>Invoice!B615</f>
        <v>0</v>
      </c>
      <c r="D613" s="82">
        <f t="shared" si="26"/>
        <v>0</v>
      </c>
      <c r="E613" s="82">
        <f t="shared" si="27"/>
        <v>0</v>
      </c>
      <c r="F613" s="83">
        <f>Invoice!G615</f>
        <v>0</v>
      </c>
      <c r="G613" s="84">
        <f t="shared" si="28"/>
        <v>0</v>
      </c>
    </row>
    <row r="614" spans="1:7" s="81" customFormat="1">
      <c r="A614" s="97">
        <f>Invoice!F616</f>
        <v>0</v>
      </c>
      <c r="B614" s="76">
        <f>Invoice!C616</f>
        <v>0</v>
      </c>
      <c r="C614" s="77">
        <f>Invoice!B616</f>
        <v>0</v>
      </c>
      <c r="D614" s="82">
        <f t="shared" si="26"/>
        <v>0</v>
      </c>
      <c r="E614" s="82">
        <f t="shared" si="27"/>
        <v>0</v>
      </c>
      <c r="F614" s="83">
        <f>Invoice!G616</f>
        <v>0</v>
      </c>
      <c r="G614" s="84">
        <f t="shared" si="28"/>
        <v>0</v>
      </c>
    </row>
    <row r="615" spans="1:7" s="81" customFormat="1">
      <c r="A615" s="97">
        <f>Invoice!F617</f>
        <v>0</v>
      </c>
      <c r="B615" s="76">
        <f>Invoice!C617</f>
        <v>0</v>
      </c>
      <c r="C615" s="77">
        <f>Invoice!B617</f>
        <v>0</v>
      </c>
      <c r="D615" s="82">
        <f t="shared" si="26"/>
        <v>0</v>
      </c>
      <c r="E615" s="82">
        <f t="shared" si="27"/>
        <v>0</v>
      </c>
      <c r="F615" s="83">
        <f>Invoice!G617</f>
        <v>0</v>
      </c>
      <c r="G615" s="84">
        <f t="shared" si="28"/>
        <v>0</v>
      </c>
    </row>
    <row r="616" spans="1:7" s="81" customFormat="1">
      <c r="A616" s="97">
        <f>Invoice!F618</f>
        <v>0</v>
      </c>
      <c r="B616" s="76">
        <f>Invoice!C618</f>
        <v>0</v>
      </c>
      <c r="C616" s="77">
        <f>Invoice!B618</f>
        <v>0</v>
      </c>
      <c r="D616" s="82">
        <f t="shared" si="26"/>
        <v>0</v>
      </c>
      <c r="E616" s="82">
        <f t="shared" si="27"/>
        <v>0</v>
      </c>
      <c r="F616" s="83">
        <f>Invoice!G618</f>
        <v>0</v>
      </c>
      <c r="G616" s="84">
        <f t="shared" si="28"/>
        <v>0</v>
      </c>
    </row>
    <row r="617" spans="1:7" s="81" customFormat="1">
      <c r="A617" s="97">
        <f>Invoice!F619</f>
        <v>0</v>
      </c>
      <c r="B617" s="76">
        <f>Invoice!C619</f>
        <v>0</v>
      </c>
      <c r="C617" s="77">
        <f>Invoice!B619</f>
        <v>0</v>
      </c>
      <c r="D617" s="82">
        <f t="shared" si="26"/>
        <v>0</v>
      </c>
      <c r="E617" s="82">
        <f t="shared" si="27"/>
        <v>0</v>
      </c>
      <c r="F617" s="83">
        <f>Invoice!G619</f>
        <v>0</v>
      </c>
      <c r="G617" s="84">
        <f t="shared" si="28"/>
        <v>0</v>
      </c>
    </row>
    <row r="618" spans="1:7" s="81" customFormat="1">
      <c r="A618" s="97">
        <f>Invoice!F620</f>
        <v>0</v>
      </c>
      <c r="B618" s="76">
        <f>Invoice!C620</f>
        <v>0</v>
      </c>
      <c r="C618" s="77">
        <f>Invoice!B620</f>
        <v>0</v>
      </c>
      <c r="D618" s="82">
        <f t="shared" si="26"/>
        <v>0</v>
      </c>
      <c r="E618" s="82">
        <f t="shared" si="27"/>
        <v>0</v>
      </c>
      <c r="F618" s="83">
        <f>Invoice!G620</f>
        <v>0</v>
      </c>
      <c r="G618" s="84">
        <f t="shared" si="28"/>
        <v>0</v>
      </c>
    </row>
    <row r="619" spans="1:7" s="81" customFormat="1">
      <c r="A619" s="97">
        <f>Invoice!F621</f>
        <v>0</v>
      </c>
      <c r="B619" s="76">
        <f>Invoice!C621</f>
        <v>0</v>
      </c>
      <c r="C619" s="77">
        <f>Invoice!B621</f>
        <v>0</v>
      </c>
      <c r="D619" s="82">
        <f t="shared" si="26"/>
        <v>0</v>
      </c>
      <c r="E619" s="82">
        <f t="shared" si="27"/>
        <v>0</v>
      </c>
      <c r="F619" s="83">
        <f>Invoice!G621</f>
        <v>0</v>
      </c>
      <c r="G619" s="84">
        <f t="shared" si="28"/>
        <v>0</v>
      </c>
    </row>
    <row r="620" spans="1:7" s="81" customFormat="1">
      <c r="A620" s="97">
        <f>Invoice!F622</f>
        <v>0</v>
      </c>
      <c r="B620" s="76">
        <f>Invoice!C622</f>
        <v>0</v>
      </c>
      <c r="C620" s="77">
        <f>Invoice!B622</f>
        <v>0</v>
      </c>
      <c r="D620" s="82">
        <f t="shared" si="26"/>
        <v>0</v>
      </c>
      <c r="E620" s="82">
        <f t="shared" si="27"/>
        <v>0</v>
      </c>
      <c r="F620" s="83">
        <f>Invoice!G622</f>
        <v>0</v>
      </c>
      <c r="G620" s="84">
        <f t="shared" si="28"/>
        <v>0</v>
      </c>
    </row>
    <row r="621" spans="1:7" s="81" customFormat="1">
      <c r="A621" s="97">
        <f>Invoice!F623</f>
        <v>0</v>
      </c>
      <c r="B621" s="76">
        <f>Invoice!C623</f>
        <v>0</v>
      </c>
      <c r="C621" s="77">
        <f>Invoice!B623</f>
        <v>0</v>
      </c>
      <c r="D621" s="82">
        <f t="shared" si="26"/>
        <v>0</v>
      </c>
      <c r="E621" s="82">
        <f t="shared" si="27"/>
        <v>0</v>
      </c>
      <c r="F621" s="83">
        <f>Invoice!G623</f>
        <v>0</v>
      </c>
      <c r="G621" s="84">
        <f t="shared" si="28"/>
        <v>0</v>
      </c>
    </row>
    <row r="622" spans="1:7" s="81" customFormat="1">
      <c r="A622" s="97">
        <f>Invoice!F624</f>
        <v>0</v>
      </c>
      <c r="B622" s="76">
        <f>Invoice!C624</f>
        <v>0</v>
      </c>
      <c r="C622" s="77">
        <f>Invoice!B624</f>
        <v>0</v>
      </c>
      <c r="D622" s="82">
        <f t="shared" si="26"/>
        <v>0</v>
      </c>
      <c r="E622" s="82">
        <f t="shared" si="27"/>
        <v>0</v>
      </c>
      <c r="F622" s="83">
        <f>Invoice!G624</f>
        <v>0</v>
      </c>
      <c r="G622" s="84">
        <f t="shared" si="28"/>
        <v>0</v>
      </c>
    </row>
    <row r="623" spans="1:7" s="81" customFormat="1">
      <c r="A623" s="97">
        <f>Invoice!F625</f>
        <v>0</v>
      </c>
      <c r="B623" s="76">
        <f>Invoice!C625</f>
        <v>0</v>
      </c>
      <c r="C623" s="77">
        <f>Invoice!B625</f>
        <v>0</v>
      </c>
      <c r="D623" s="82">
        <f t="shared" si="26"/>
        <v>0</v>
      </c>
      <c r="E623" s="82">
        <f t="shared" si="27"/>
        <v>0</v>
      </c>
      <c r="F623" s="83">
        <f>Invoice!G625</f>
        <v>0</v>
      </c>
      <c r="G623" s="84">
        <f t="shared" si="28"/>
        <v>0</v>
      </c>
    </row>
    <row r="624" spans="1:7" s="81" customFormat="1">
      <c r="A624" s="97">
        <f>Invoice!F626</f>
        <v>0</v>
      </c>
      <c r="B624" s="76">
        <f>Invoice!C626</f>
        <v>0</v>
      </c>
      <c r="C624" s="77">
        <f>Invoice!B626</f>
        <v>0</v>
      </c>
      <c r="D624" s="82">
        <f t="shared" si="26"/>
        <v>0</v>
      </c>
      <c r="E624" s="82">
        <f t="shared" si="27"/>
        <v>0</v>
      </c>
      <c r="F624" s="83">
        <f>Invoice!G626</f>
        <v>0</v>
      </c>
      <c r="G624" s="84">
        <f t="shared" si="28"/>
        <v>0</v>
      </c>
    </row>
    <row r="625" spans="1:7" s="81" customFormat="1">
      <c r="A625" s="97">
        <f>Invoice!F627</f>
        <v>0</v>
      </c>
      <c r="B625" s="76">
        <f>Invoice!C627</f>
        <v>0</v>
      </c>
      <c r="C625" s="77">
        <f>Invoice!B627</f>
        <v>0</v>
      </c>
      <c r="D625" s="82">
        <f t="shared" si="26"/>
        <v>0</v>
      </c>
      <c r="E625" s="82">
        <f t="shared" si="27"/>
        <v>0</v>
      </c>
      <c r="F625" s="83">
        <f>Invoice!G627</f>
        <v>0</v>
      </c>
      <c r="G625" s="84">
        <f t="shared" si="28"/>
        <v>0</v>
      </c>
    </row>
    <row r="626" spans="1:7" s="81" customFormat="1">
      <c r="A626" s="97">
        <f>Invoice!F628</f>
        <v>0</v>
      </c>
      <c r="B626" s="76">
        <f>Invoice!C628</f>
        <v>0</v>
      </c>
      <c r="C626" s="77">
        <f>Invoice!B628</f>
        <v>0</v>
      </c>
      <c r="D626" s="82">
        <f t="shared" si="26"/>
        <v>0</v>
      </c>
      <c r="E626" s="82">
        <f t="shared" si="27"/>
        <v>0</v>
      </c>
      <c r="F626" s="83">
        <f>Invoice!G628</f>
        <v>0</v>
      </c>
      <c r="G626" s="84">
        <f t="shared" si="28"/>
        <v>0</v>
      </c>
    </row>
    <row r="627" spans="1:7" s="81" customFormat="1">
      <c r="A627" s="97">
        <f>Invoice!F629</f>
        <v>0</v>
      </c>
      <c r="B627" s="76">
        <f>Invoice!C629</f>
        <v>0</v>
      </c>
      <c r="C627" s="77">
        <f>Invoice!B629</f>
        <v>0</v>
      </c>
      <c r="D627" s="82">
        <f t="shared" si="26"/>
        <v>0</v>
      </c>
      <c r="E627" s="82">
        <f t="shared" si="27"/>
        <v>0</v>
      </c>
      <c r="F627" s="83">
        <f>Invoice!G629</f>
        <v>0</v>
      </c>
      <c r="G627" s="84">
        <f t="shared" si="28"/>
        <v>0</v>
      </c>
    </row>
    <row r="628" spans="1:7" s="81" customFormat="1">
      <c r="A628" s="97">
        <f>Invoice!F630</f>
        <v>0</v>
      </c>
      <c r="B628" s="76">
        <f>Invoice!C630</f>
        <v>0</v>
      </c>
      <c r="C628" s="77">
        <f>Invoice!B630</f>
        <v>0</v>
      </c>
      <c r="D628" s="82">
        <f t="shared" si="26"/>
        <v>0</v>
      </c>
      <c r="E628" s="82">
        <f t="shared" si="27"/>
        <v>0</v>
      </c>
      <c r="F628" s="83">
        <f>Invoice!G630</f>
        <v>0</v>
      </c>
      <c r="G628" s="84">
        <f t="shared" si="28"/>
        <v>0</v>
      </c>
    </row>
    <row r="629" spans="1:7" s="81" customFormat="1">
      <c r="A629" s="97">
        <f>Invoice!F631</f>
        <v>0</v>
      </c>
      <c r="B629" s="76">
        <f>Invoice!C631</f>
        <v>0</v>
      </c>
      <c r="C629" s="77">
        <f>Invoice!B631</f>
        <v>0</v>
      </c>
      <c r="D629" s="82">
        <f t="shared" si="26"/>
        <v>0</v>
      </c>
      <c r="E629" s="82">
        <f t="shared" si="27"/>
        <v>0</v>
      </c>
      <c r="F629" s="83">
        <f>Invoice!G631</f>
        <v>0</v>
      </c>
      <c r="G629" s="84">
        <f t="shared" si="28"/>
        <v>0</v>
      </c>
    </row>
    <row r="630" spans="1:7" s="81" customFormat="1">
      <c r="A630" s="97">
        <f>Invoice!F632</f>
        <v>0</v>
      </c>
      <c r="B630" s="76">
        <f>Invoice!C632</f>
        <v>0</v>
      </c>
      <c r="C630" s="77">
        <f>Invoice!B632</f>
        <v>0</v>
      </c>
      <c r="D630" s="82">
        <f t="shared" si="26"/>
        <v>0</v>
      </c>
      <c r="E630" s="82">
        <f t="shared" si="27"/>
        <v>0</v>
      </c>
      <c r="F630" s="83">
        <f>Invoice!G632</f>
        <v>0</v>
      </c>
      <c r="G630" s="84">
        <f t="shared" si="28"/>
        <v>0</v>
      </c>
    </row>
    <row r="631" spans="1:7" s="81" customFormat="1">
      <c r="A631" s="97">
        <f>Invoice!F633</f>
        <v>0</v>
      </c>
      <c r="B631" s="76">
        <f>Invoice!C633</f>
        <v>0</v>
      </c>
      <c r="C631" s="77">
        <f>Invoice!B633</f>
        <v>0</v>
      </c>
      <c r="D631" s="82">
        <f t="shared" si="26"/>
        <v>0</v>
      </c>
      <c r="E631" s="82">
        <f t="shared" si="27"/>
        <v>0</v>
      </c>
      <c r="F631" s="83">
        <f>Invoice!G633</f>
        <v>0</v>
      </c>
      <c r="G631" s="84">
        <f t="shared" si="28"/>
        <v>0</v>
      </c>
    </row>
    <row r="632" spans="1:7" s="81" customFormat="1">
      <c r="A632" s="97">
        <f>Invoice!F634</f>
        <v>0</v>
      </c>
      <c r="B632" s="76">
        <f>Invoice!C634</f>
        <v>0</v>
      </c>
      <c r="C632" s="77">
        <f>Invoice!B634</f>
        <v>0</v>
      </c>
      <c r="D632" s="82">
        <f t="shared" si="26"/>
        <v>0</v>
      </c>
      <c r="E632" s="82">
        <f t="shared" si="27"/>
        <v>0</v>
      </c>
      <c r="F632" s="83">
        <f>Invoice!G634</f>
        <v>0</v>
      </c>
      <c r="G632" s="84">
        <f t="shared" si="28"/>
        <v>0</v>
      </c>
    </row>
    <row r="633" spans="1:7" s="81" customFormat="1">
      <c r="A633" s="97">
        <f>Invoice!F635</f>
        <v>0</v>
      </c>
      <c r="B633" s="76">
        <f>Invoice!C635</f>
        <v>0</v>
      </c>
      <c r="C633" s="77">
        <f>Invoice!B635</f>
        <v>0</v>
      </c>
      <c r="D633" s="82">
        <f t="shared" si="26"/>
        <v>0</v>
      </c>
      <c r="E633" s="82">
        <f t="shared" si="27"/>
        <v>0</v>
      </c>
      <c r="F633" s="83">
        <f>Invoice!G635</f>
        <v>0</v>
      </c>
      <c r="G633" s="84">
        <f t="shared" si="28"/>
        <v>0</v>
      </c>
    </row>
    <row r="634" spans="1:7" s="81" customFormat="1">
      <c r="A634" s="97">
        <f>Invoice!F636</f>
        <v>0</v>
      </c>
      <c r="B634" s="76">
        <f>Invoice!C636</f>
        <v>0</v>
      </c>
      <c r="C634" s="77">
        <f>Invoice!B636</f>
        <v>0</v>
      </c>
      <c r="D634" s="82">
        <f t="shared" si="26"/>
        <v>0</v>
      </c>
      <c r="E634" s="82">
        <f t="shared" si="27"/>
        <v>0</v>
      </c>
      <c r="F634" s="83">
        <f>Invoice!G636</f>
        <v>0</v>
      </c>
      <c r="G634" s="84">
        <f t="shared" si="28"/>
        <v>0</v>
      </c>
    </row>
    <row r="635" spans="1:7" s="81" customFormat="1">
      <c r="A635" s="97">
        <f>Invoice!F637</f>
        <v>0</v>
      </c>
      <c r="B635" s="76">
        <f>Invoice!C637</f>
        <v>0</v>
      </c>
      <c r="C635" s="77">
        <f>Invoice!B637</f>
        <v>0</v>
      </c>
      <c r="D635" s="82">
        <f t="shared" si="26"/>
        <v>0</v>
      </c>
      <c r="E635" s="82">
        <f t="shared" si="27"/>
        <v>0</v>
      </c>
      <c r="F635" s="83">
        <f>Invoice!G637</f>
        <v>0</v>
      </c>
      <c r="G635" s="84">
        <f t="shared" si="28"/>
        <v>0</v>
      </c>
    </row>
    <row r="636" spans="1:7" s="81" customFormat="1">
      <c r="A636" s="97">
        <f>Invoice!F638</f>
        <v>0</v>
      </c>
      <c r="B636" s="76">
        <f>Invoice!C638</f>
        <v>0</v>
      </c>
      <c r="C636" s="77">
        <f>Invoice!B638</f>
        <v>0</v>
      </c>
      <c r="D636" s="82">
        <f t="shared" si="26"/>
        <v>0</v>
      </c>
      <c r="E636" s="82">
        <f t="shared" si="27"/>
        <v>0</v>
      </c>
      <c r="F636" s="83">
        <f>Invoice!G638</f>
        <v>0</v>
      </c>
      <c r="G636" s="84">
        <f t="shared" si="28"/>
        <v>0</v>
      </c>
    </row>
    <row r="637" spans="1:7" s="81" customFormat="1">
      <c r="A637" s="97">
        <f>Invoice!F639</f>
        <v>0</v>
      </c>
      <c r="B637" s="76">
        <f>Invoice!C639</f>
        <v>0</v>
      </c>
      <c r="C637" s="77">
        <f>Invoice!B639</f>
        <v>0</v>
      </c>
      <c r="D637" s="82">
        <f t="shared" si="26"/>
        <v>0</v>
      </c>
      <c r="E637" s="82">
        <f t="shared" si="27"/>
        <v>0</v>
      </c>
      <c r="F637" s="83">
        <f>Invoice!G639</f>
        <v>0</v>
      </c>
      <c r="G637" s="84">
        <f t="shared" si="28"/>
        <v>0</v>
      </c>
    </row>
    <row r="638" spans="1:7" s="81" customFormat="1">
      <c r="A638" s="97">
        <f>Invoice!F640</f>
        <v>0</v>
      </c>
      <c r="B638" s="76">
        <f>Invoice!C640</f>
        <v>0</v>
      </c>
      <c r="C638" s="77">
        <f>Invoice!B640</f>
        <v>0</v>
      </c>
      <c r="D638" s="82">
        <f t="shared" si="26"/>
        <v>0</v>
      </c>
      <c r="E638" s="82">
        <f t="shared" si="27"/>
        <v>0</v>
      </c>
      <c r="F638" s="83">
        <f>Invoice!G640</f>
        <v>0</v>
      </c>
      <c r="G638" s="84">
        <f t="shared" si="28"/>
        <v>0</v>
      </c>
    </row>
    <row r="639" spans="1:7" s="81" customFormat="1">
      <c r="A639" s="97">
        <f>Invoice!F641</f>
        <v>0</v>
      </c>
      <c r="B639" s="76">
        <f>Invoice!C641</f>
        <v>0</v>
      </c>
      <c r="C639" s="77">
        <f>Invoice!B641</f>
        <v>0</v>
      </c>
      <c r="D639" s="82">
        <f t="shared" si="26"/>
        <v>0</v>
      </c>
      <c r="E639" s="82">
        <f t="shared" si="27"/>
        <v>0</v>
      </c>
      <c r="F639" s="83">
        <f>Invoice!G641</f>
        <v>0</v>
      </c>
      <c r="G639" s="84">
        <f t="shared" si="28"/>
        <v>0</v>
      </c>
    </row>
    <row r="640" spans="1:7" s="81" customFormat="1">
      <c r="A640" s="97">
        <f>Invoice!F642</f>
        <v>0</v>
      </c>
      <c r="B640" s="76">
        <f>Invoice!C642</f>
        <v>0</v>
      </c>
      <c r="C640" s="77">
        <f>Invoice!B642</f>
        <v>0</v>
      </c>
      <c r="D640" s="82">
        <f t="shared" si="26"/>
        <v>0</v>
      </c>
      <c r="E640" s="82">
        <f t="shared" si="27"/>
        <v>0</v>
      </c>
      <c r="F640" s="83">
        <f>Invoice!G642</f>
        <v>0</v>
      </c>
      <c r="G640" s="84">
        <f t="shared" si="28"/>
        <v>0</v>
      </c>
    </row>
    <row r="641" spans="1:7" s="81" customFormat="1">
      <c r="A641" s="97">
        <f>Invoice!F643</f>
        <v>0</v>
      </c>
      <c r="B641" s="76">
        <f>Invoice!C643</f>
        <v>0</v>
      </c>
      <c r="C641" s="77">
        <f>Invoice!B643</f>
        <v>0</v>
      </c>
      <c r="D641" s="82">
        <f t="shared" ref="D641:D704" si="29">F641/$D$14</f>
        <v>0</v>
      </c>
      <c r="E641" s="82">
        <f t="shared" ref="E641:E704" si="30">G641/$D$14</f>
        <v>0</v>
      </c>
      <c r="F641" s="83">
        <f>Invoice!G643</f>
        <v>0</v>
      </c>
      <c r="G641" s="84">
        <f t="shared" ref="G641:G704" si="31">C641*F641</f>
        <v>0</v>
      </c>
    </row>
    <row r="642" spans="1:7" s="81" customFormat="1">
      <c r="A642" s="97">
        <f>Invoice!F644</f>
        <v>0</v>
      </c>
      <c r="B642" s="76">
        <f>Invoice!C644</f>
        <v>0</v>
      </c>
      <c r="C642" s="77">
        <f>Invoice!B644</f>
        <v>0</v>
      </c>
      <c r="D642" s="82">
        <f t="shared" si="29"/>
        <v>0</v>
      </c>
      <c r="E642" s="82">
        <f t="shared" si="30"/>
        <v>0</v>
      </c>
      <c r="F642" s="83">
        <f>Invoice!G644</f>
        <v>0</v>
      </c>
      <c r="G642" s="84">
        <f t="shared" si="31"/>
        <v>0</v>
      </c>
    </row>
    <row r="643" spans="1:7" s="81" customFormat="1">
      <c r="A643" s="97">
        <f>Invoice!F645</f>
        <v>0</v>
      </c>
      <c r="B643" s="76">
        <f>Invoice!C645</f>
        <v>0</v>
      </c>
      <c r="C643" s="77">
        <f>Invoice!B645</f>
        <v>0</v>
      </c>
      <c r="D643" s="82">
        <f t="shared" si="29"/>
        <v>0</v>
      </c>
      <c r="E643" s="82">
        <f t="shared" si="30"/>
        <v>0</v>
      </c>
      <c r="F643" s="83">
        <f>Invoice!G645</f>
        <v>0</v>
      </c>
      <c r="G643" s="84">
        <f t="shared" si="31"/>
        <v>0</v>
      </c>
    </row>
    <row r="644" spans="1:7" s="81" customFormat="1">
      <c r="A644" s="97">
        <f>Invoice!F646</f>
        <v>0</v>
      </c>
      <c r="B644" s="76">
        <f>Invoice!C646</f>
        <v>0</v>
      </c>
      <c r="C644" s="77">
        <f>Invoice!B646</f>
        <v>0</v>
      </c>
      <c r="D644" s="82">
        <f t="shared" si="29"/>
        <v>0</v>
      </c>
      <c r="E644" s="82">
        <f t="shared" si="30"/>
        <v>0</v>
      </c>
      <c r="F644" s="83">
        <f>Invoice!G646</f>
        <v>0</v>
      </c>
      <c r="G644" s="84">
        <f t="shared" si="31"/>
        <v>0</v>
      </c>
    </row>
    <row r="645" spans="1:7" s="81" customFormat="1">
      <c r="A645" s="97">
        <f>Invoice!F647</f>
        <v>0</v>
      </c>
      <c r="B645" s="76">
        <f>Invoice!C647</f>
        <v>0</v>
      </c>
      <c r="C645" s="77">
        <f>Invoice!B647</f>
        <v>0</v>
      </c>
      <c r="D645" s="82">
        <f t="shared" si="29"/>
        <v>0</v>
      </c>
      <c r="E645" s="82">
        <f t="shared" si="30"/>
        <v>0</v>
      </c>
      <c r="F645" s="83">
        <f>Invoice!G647</f>
        <v>0</v>
      </c>
      <c r="G645" s="84">
        <f t="shared" si="31"/>
        <v>0</v>
      </c>
    </row>
    <row r="646" spans="1:7" s="81" customFormat="1">
      <c r="A646" s="97">
        <f>Invoice!F648</f>
        <v>0</v>
      </c>
      <c r="B646" s="76">
        <f>Invoice!C648</f>
        <v>0</v>
      </c>
      <c r="C646" s="77">
        <f>Invoice!B648</f>
        <v>0</v>
      </c>
      <c r="D646" s="82">
        <f t="shared" si="29"/>
        <v>0</v>
      </c>
      <c r="E646" s="82">
        <f t="shared" si="30"/>
        <v>0</v>
      </c>
      <c r="F646" s="83">
        <f>Invoice!G648</f>
        <v>0</v>
      </c>
      <c r="G646" s="84">
        <f t="shared" si="31"/>
        <v>0</v>
      </c>
    </row>
    <row r="647" spans="1:7" s="81" customFormat="1">
      <c r="A647" s="97">
        <f>Invoice!F649</f>
        <v>0</v>
      </c>
      <c r="B647" s="76">
        <f>Invoice!C649</f>
        <v>0</v>
      </c>
      <c r="C647" s="77">
        <f>Invoice!B649</f>
        <v>0</v>
      </c>
      <c r="D647" s="82">
        <f t="shared" si="29"/>
        <v>0</v>
      </c>
      <c r="E647" s="82">
        <f t="shared" si="30"/>
        <v>0</v>
      </c>
      <c r="F647" s="83">
        <f>Invoice!G649</f>
        <v>0</v>
      </c>
      <c r="G647" s="84">
        <f t="shared" si="31"/>
        <v>0</v>
      </c>
    </row>
    <row r="648" spans="1:7" s="81" customFormat="1">
      <c r="A648" s="97">
        <f>Invoice!F650</f>
        <v>0</v>
      </c>
      <c r="B648" s="76">
        <f>Invoice!C650</f>
        <v>0</v>
      </c>
      <c r="C648" s="77">
        <f>Invoice!B650</f>
        <v>0</v>
      </c>
      <c r="D648" s="82">
        <f t="shared" si="29"/>
        <v>0</v>
      </c>
      <c r="E648" s="82">
        <f t="shared" si="30"/>
        <v>0</v>
      </c>
      <c r="F648" s="83">
        <f>Invoice!G650</f>
        <v>0</v>
      </c>
      <c r="G648" s="84">
        <f t="shared" si="31"/>
        <v>0</v>
      </c>
    </row>
    <row r="649" spans="1:7" s="81" customFormat="1">
      <c r="A649" s="97">
        <f>Invoice!F651</f>
        <v>0</v>
      </c>
      <c r="B649" s="76">
        <f>Invoice!C651</f>
        <v>0</v>
      </c>
      <c r="C649" s="77">
        <f>Invoice!B651</f>
        <v>0</v>
      </c>
      <c r="D649" s="82">
        <f t="shared" si="29"/>
        <v>0</v>
      </c>
      <c r="E649" s="82">
        <f t="shared" si="30"/>
        <v>0</v>
      </c>
      <c r="F649" s="83">
        <f>Invoice!G651</f>
        <v>0</v>
      </c>
      <c r="G649" s="84">
        <f t="shared" si="31"/>
        <v>0</v>
      </c>
    </row>
    <row r="650" spans="1:7" s="81" customFormat="1">
      <c r="A650" s="97">
        <f>Invoice!F652</f>
        <v>0</v>
      </c>
      <c r="B650" s="76">
        <f>Invoice!C652</f>
        <v>0</v>
      </c>
      <c r="C650" s="77">
        <f>Invoice!B652</f>
        <v>0</v>
      </c>
      <c r="D650" s="82">
        <f t="shared" si="29"/>
        <v>0</v>
      </c>
      <c r="E650" s="82">
        <f t="shared" si="30"/>
        <v>0</v>
      </c>
      <c r="F650" s="83">
        <f>Invoice!G652</f>
        <v>0</v>
      </c>
      <c r="G650" s="84">
        <f t="shared" si="31"/>
        <v>0</v>
      </c>
    </row>
    <row r="651" spans="1:7" s="81" customFormat="1">
      <c r="A651" s="97">
        <f>Invoice!F653</f>
        <v>0</v>
      </c>
      <c r="B651" s="76">
        <f>Invoice!C653</f>
        <v>0</v>
      </c>
      <c r="C651" s="77">
        <f>Invoice!B653</f>
        <v>0</v>
      </c>
      <c r="D651" s="82">
        <f t="shared" si="29"/>
        <v>0</v>
      </c>
      <c r="E651" s="82">
        <f t="shared" si="30"/>
        <v>0</v>
      </c>
      <c r="F651" s="83">
        <f>Invoice!G653</f>
        <v>0</v>
      </c>
      <c r="G651" s="84">
        <f t="shared" si="31"/>
        <v>0</v>
      </c>
    </row>
    <row r="652" spans="1:7" s="81" customFormat="1">
      <c r="A652" s="97">
        <f>Invoice!F654</f>
        <v>0</v>
      </c>
      <c r="B652" s="76">
        <f>Invoice!C654</f>
        <v>0</v>
      </c>
      <c r="C652" s="77">
        <f>Invoice!B654</f>
        <v>0</v>
      </c>
      <c r="D652" s="82">
        <f t="shared" si="29"/>
        <v>0</v>
      </c>
      <c r="E652" s="82">
        <f t="shared" si="30"/>
        <v>0</v>
      </c>
      <c r="F652" s="83">
        <f>Invoice!G654</f>
        <v>0</v>
      </c>
      <c r="G652" s="84">
        <f t="shared" si="31"/>
        <v>0</v>
      </c>
    </row>
    <row r="653" spans="1:7" s="81" customFormat="1">
      <c r="A653" s="97">
        <f>Invoice!F655</f>
        <v>0</v>
      </c>
      <c r="B653" s="76">
        <f>Invoice!C655</f>
        <v>0</v>
      </c>
      <c r="C653" s="77">
        <f>Invoice!B655</f>
        <v>0</v>
      </c>
      <c r="D653" s="82">
        <f t="shared" si="29"/>
        <v>0</v>
      </c>
      <c r="E653" s="82">
        <f t="shared" si="30"/>
        <v>0</v>
      </c>
      <c r="F653" s="83">
        <f>Invoice!G655</f>
        <v>0</v>
      </c>
      <c r="G653" s="84">
        <f t="shared" si="31"/>
        <v>0</v>
      </c>
    </row>
    <row r="654" spans="1:7" s="81" customFormat="1">
      <c r="A654" s="97">
        <f>Invoice!F656</f>
        <v>0</v>
      </c>
      <c r="B654" s="76">
        <f>Invoice!C656</f>
        <v>0</v>
      </c>
      <c r="C654" s="77">
        <f>Invoice!B656</f>
        <v>0</v>
      </c>
      <c r="D654" s="82">
        <f t="shared" si="29"/>
        <v>0</v>
      </c>
      <c r="E654" s="82">
        <f t="shared" si="30"/>
        <v>0</v>
      </c>
      <c r="F654" s="83">
        <f>Invoice!G656</f>
        <v>0</v>
      </c>
      <c r="G654" s="84">
        <f t="shared" si="31"/>
        <v>0</v>
      </c>
    </row>
    <row r="655" spans="1:7" s="81" customFormat="1">
      <c r="A655" s="97">
        <f>Invoice!F657</f>
        <v>0</v>
      </c>
      <c r="B655" s="76">
        <f>Invoice!C657</f>
        <v>0</v>
      </c>
      <c r="C655" s="77">
        <f>Invoice!B657</f>
        <v>0</v>
      </c>
      <c r="D655" s="82">
        <f t="shared" si="29"/>
        <v>0</v>
      </c>
      <c r="E655" s="82">
        <f t="shared" si="30"/>
        <v>0</v>
      </c>
      <c r="F655" s="83">
        <f>Invoice!G657</f>
        <v>0</v>
      </c>
      <c r="G655" s="84">
        <f t="shared" si="31"/>
        <v>0</v>
      </c>
    </row>
    <row r="656" spans="1:7" s="81" customFormat="1">
      <c r="A656" s="97">
        <f>Invoice!F658</f>
        <v>0</v>
      </c>
      <c r="B656" s="76">
        <f>Invoice!C658</f>
        <v>0</v>
      </c>
      <c r="C656" s="77">
        <f>Invoice!B658</f>
        <v>0</v>
      </c>
      <c r="D656" s="82">
        <f t="shared" si="29"/>
        <v>0</v>
      </c>
      <c r="E656" s="82">
        <f t="shared" si="30"/>
        <v>0</v>
      </c>
      <c r="F656" s="83">
        <f>Invoice!G658</f>
        <v>0</v>
      </c>
      <c r="G656" s="84">
        <f t="shared" si="31"/>
        <v>0</v>
      </c>
    </row>
    <row r="657" spans="1:7" s="81" customFormat="1">
      <c r="A657" s="97">
        <f>Invoice!F659</f>
        <v>0</v>
      </c>
      <c r="B657" s="76">
        <f>Invoice!C659</f>
        <v>0</v>
      </c>
      <c r="C657" s="77">
        <f>Invoice!B659</f>
        <v>0</v>
      </c>
      <c r="D657" s="82">
        <f t="shared" si="29"/>
        <v>0</v>
      </c>
      <c r="E657" s="82">
        <f t="shared" si="30"/>
        <v>0</v>
      </c>
      <c r="F657" s="83">
        <f>Invoice!G659</f>
        <v>0</v>
      </c>
      <c r="G657" s="84">
        <f t="shared" si="31"/>
        <v>0</v>
      </c>
    </row>
    <row r="658" spans="1:7" s="81" customFormat="1">
      <c r="A658" s="97">
        <f>Invoice!F660</f>
        <v>0</v>
      </c>
      <c r="B658" s="76">
        <f>Invoice!C660</f>
        <v>0</v>
      </c>
      <c r="C658" s="77">
        <f>Invoice!B660</f>
        <v>0</v>
      </c>
      <c r="D658" s="82">
        <f t="shared" si="29"/>
        <v>0</v>
      </c>
      <c r="E658" s="82">
        <f t="shared" si="30"/>
        <v>0</v>
      </c>
      <c r="F658" s="83">
        <f>Invoice!G660</f>
        <v>0</v>
      </c>
      <c r="G658" s="84">
        <f t="shared" si="31"/>
        <v>0</v>
      </c>
    </row>
    <row r="659" spans="1:7" s="81" customFormat="1">
      <c r="A659" s="97">
        <f>Invoice!F661</f>
        <v>0</v>
      </c>
      <c r="B659" s="76">
        <f>Invoice!C661</f>
        <v>0</v>
      </c>
      <c r="C659" s="77">
        <f>Invoice!B661</f>
        <v>0</v>
      </c>
      <c r="D659" s="82">
        <f t="shared" si="29"/>
        <v>0</v>
      </c>
      <c r="E659" s="82">
        <f t="shared" si="30"/>
        <v>0</v>
      </c>
      <c r="F659" s="83">
        <f>Invoice!G661</f>
        <v>0</v>
      </c>
      <c r="G659" s="84">
        <f t="shared" si="31"/>
        <v>0</v>
      </c>
    </row>
    <row r="660" spans="1:7" s="81" customFormat="1">
      <c r="A660" s="97">
        <f>Invoice!F662</f>
        <v>0</v>
      </c>
      <c r="B660" s="76">
        <f>Invoice!C662</f>
        <v>0</v>
      </c>
      <c r="C660" s="77">
        <f>Invoice!B662</f>
        <v>0</v>
      </c>
      <c r="D660" s="82">
        <f t="shared" si="29"/>
        <v>0</v>
      </c>
      <c r="E660" s="82">
        <f t="shared" si="30"/>
        <v>0</v>
      </c>
      <c r="F660" s="83">
        <f>Invoice!G662</f>
        <v>0</v>
      </c>
      <c r="G660" s="84">
        <f t="shared" si="31"/>
        <v>0</v>
      </c>
    </row>
    <row r="661" spans="1:7" s="81" customFormat="1">
      <c r="A661" s="97">
        <f>Invoice!F663</f>
        <v>0</v>
      </c>
      <c r="B661" s="76">
        <f>Invoice!C663</f>
        <v>0</v>
      </c>
      <c r="C661" s="77">
        <f>Invoice!B663</f>
        <v>0</v>
      </c>
      <c r="D661" s="82">
        <f t="shared" si="29"/>
        <v>0</v>
      </c>
      <c r="E661" s="82">
        <f t="shared" si="30"/>
        <v>0</v>
      </c>
      <c r="F661" s="83">
        <f>Invoice!G663</f>
        <v>0</v>
      </c>
      <c r="G661" s="84">
        <f t="shared" si="31"/>
        <v>0</v>
      </c>
    </row>
    <row r="662" spans="1:7" s="81" customFormat="1">
      <c r="A662" s="97">
        <f>Invoice!F664</f>
        <v>0</v>
      </c>
      <c r="B662" s="76">
        <f>Invoice!C664</f>
        <v>0</v>
      </c>
      <c r="C662" s="77">
        <f>Invoice!B664</f>
        <v>0</v>
      </c>
      <c r="D662" s="82">
        <f t="shared" si="29"/>
        <v>0</v>
      </c>
      <c r="E662" s="82">
        <f t="shared" si="30"/>
        <v>0</v>
      </c>
      <c r="F662" s="83">
        <f>Invoice!G664</f>
        <v>0</v>
      </c>
      <c r="G662" s="84">
        <f t="shared" si="31"/>
        <v>0</v>
      </c>
    </row>
    <row r="663" spans="1:7" s="81" customFormat="1">
      <c r="A663" s="97">
        <f>Invoice!F665</f>
        <v>0</v>
      </c>
      <c r="B663" s="76">
        <f>Invoice!C665</f>
        <v>0</v>
      </c>
      <c r="C663" s="77">
        <f>Invoice!B665</f>
        <v>0</v>
      </c>
      <c r="D663" s="82">
        <f t="shared" si="29"/>
        <v>0</v>
      </c>
      <c r="E663" s="82">
        <f t="shared" si="30"/>
        <v>0</v>
      </c>
      <c r="F663" s="83">
        <f>Invoice!G665</f>
        <v>0</v>
      </c>
      <c r="G663" s="84">
        <f t="shared" si="31"/>
        <v>0</v>
      </c>
    </row>
    <row r="664" spans="1:7" s="81" customFormat="1">
      <c r="A664" s="97">
        <f>Invoice!F666</f>
        <v>0</v>
      </c>
      <c r="B664" s="76">
        <f>Invoice!C666</f>
        <v>0</v>
      </c>
      <c r="C664" s="77">
        <f>Invoice!B666</f>
        <v>0</v>
      </c>
      <c r="D664" s="82">
        <f t="shared" si="29"/>
        <v>0</v>
      </c>
      <c r="E664" s="82">
        <f t="shared" si="30"/>
        <v>0</v>
      </c>
      <c r="F664" s="83">
        <f>Invoice!G666</f>
        <v>0</v>
      </c>
      <c r="G664" s="84">
        <f t="shared" si="31"/>
        <v>0</v>
      </c>
    </row>
    <row r="665" spans="1:7" s="81" customFormat="1">
      <c r="A665" s="97">
        <f>Invoice!F667</f>
        <v>0</v>
      </c>
      <c r="B665" s="76">
        <f>Invoice!C667</f>
        <v>0</v>
      </c>
      <c r="C665" s="77">
        <f>Invoice!B667</f>
        <v>0</v>
      </c>
      <c r="D665" s="82">
        <f t="shared" si="29"/>
        <v>0</v>
      </c>
      <c r="E665" s="82">
        <f t="shared" si="30"/>
        <v>0</v>
      </c>
      <c r="F665" s="83">
        <f>Invoice!G667</f>
        <v>0</v>
      </c>
      <c r="G665" s="84">
        <f t="shared" si="31"/>
        <v>0</v>
      </c>
    </row>
    <row r="666" spans="1:7" s="81" customFormat="1">
      <c r="A666" s="97">
        <f>Invoice!F668</f>
        <v>0</v>
      </c>
      <c r="B666" s="76">
        <f>Invoice!C668</f>
        <v>0</v>
      </c>
      <c r="C666" s="77">
        <f>Invoice!B668</f>
        <v>0</v>
      </c>
      <c r="D666" s="82">
        <f t="shared" si="29"/>
        <v>0</v>
      </c>
      <c r="E666" s="82">
        <f t="shared" si="30"/>
        <v>0</v>
      </c>
      <c r="F666" s="83">
        <f>Invoice!G668</f>
        <v>0</v>
      </c>
      <c r="G666" s="84">
        <f t="shared" si="31"/>
        <v>0</v>
      </c>
    </row>
    <row r="667" spans="1:7" s="81" customFormat="1">
      <c r="A667" s="97">
        <f>Invoice!F669</f>
        <v>0</v>
      </c>
      <c r="B667" s="76">
        <f>Invoice!C669</f>
        <v>0</v>
      </c>
      <c r="C667" s="77">
        <f>Invoice!B669</f>
        <v>0</v>
      </c>
      <c r="D667" s="82">
        <f t="shared" si="29"/>
        <v>0</v>
      </c>
      <c r="E667" s="82">
        <f t="shared" si="30"/>
        <v>0</v>
      </c>
      <c r="F667" s="83">
        <f>Invoice!G669</f>
        <v>0</v>
      </c>
      <c r="G667" s="84">
        <f t="shared" si="31"/>
        <v>0</v>
      </c>
    </row>
    <row r="668" spans="1:7" s="81" customFormat="1">
      <c r="A668" s="97">
        <f>Invoice!F670</f>
        <v>0</v>
      </c>
      <c r="B668" s="76">
        <f>Invoice!C670</f>
        <v>0</v>
      </c>
      <c r="C668" s="77">
        <f>Invoice!B670</f>
        <v>0</v>
      </c>
      <c r="D668" s="82">
        <f t="shared" si="29"/>
        <v>0</v>
      </c>
      <c r="E668" s="82">
        <f t="shared" si="30"/>
        <v>0</v>
      </c>
      <c r="F668" s="83">
        <f>Invoice!G670</f>
        <v>0</v>
      </c>
      <c r="G668" s="84">
        <f t="shared" si="31"/>
        <v>0</v>
      </c>
    </row>
    <row r="669" spans="1:7" s="81" customFormat="1">
      <c r="A669" s="97">
        <f>Invoice!F671</f>
        <v>0</v>
      </c>
      <c r="B669" s="76">
        <f>Invoice!C671</f>
        <v>0</v>
      </c>
      <c r="C669" s="77">
        <f>Invoice!B671</f>
        <v>0</v>
      </c>
      <c r="D669" s="82">
        <f t="shared" si="29"/>
        <v>0</v>
      </c>
      <c r="E669" s="82">
        <f t="shared" si="30"/>
        <v>0</v>
      </c>
      <c r="F669" s="83">
        <f>Invoice!G671</f>
        <v>0</v>
      </c>
      <c r="G669" s="84">
        <f t="shared" si="31"/>
        <v>0</v>
      </c>
    </row>
    <row r="670" spans="1:7" s="81" customFormat="1">
      <c r="A670" s="97">
        <f>Invoice!F672</f>
        <v>0</v>
      </c>
      <c r="B670" s="76">
        <f>Invoice!C672</f>
        <v>0</v>
      </c>
      <c r="C670" s="77">
        <f>Invoice!B672</f>
        <v>0</v>
      </c>
      <c r="D670" s="82">
        <f t="shared" si="29"/>
        <v>0</v>
      </c>
      <c r="E670" s="82">
        <f t="shared" si="30"/>
        <v>0</v>
      </c>
      <c r="F670" s="83">
        <f>Invoice!G672</f>
        <v>0</v>
      </c>
      <c r="G670" s="84">
        <f t="shared" si="31"/>
        <v>0</v>
      </c>
    </row>
    <row r="671" spans="1:7" s="81" customFormat="1">
      <c r="A671" s="97">
        <f>Invoice!F673</f>
        <v>0</v>
      </c>
      <c r="B671" s="76">
        <f>Invoice!C673</f>
        <v>0</v>
      </c>
      <c r="C671" s="77">
        <f>Invoice!B673</f>
        <v>0</v>
      </c>
      <c r="D671" s="82">
        <f t="shared" si="29"/>
        <v>0</v>
      </c>
      <c r="E671" s="82">
        <f t="shared" si="30"/>
        <v>0</v>
      </c>
      <c r="F671" s="83">
        <f>Invoice!G673</f>
        <v>0</v>
      </c>
      <c r="G671" s="84">
        <f t="shared" si="31"/>
        <v>0</v>
      </c>
    </row>
    <row r="672" spans="1:7" s="81" customFormat="1">
      <c r="A672" s="97">
        <f>Invoice!F674</f>
        <v>0</v>
      </c>
      <c r="B672" s="76">
        <f>Invoice!C674</f>
        <v>0</v>
      </c>
      <c r="C672" s="77">
        <f>Invoice!B674</f>
        <v>0</v>
      </c>
      <c r="D672" s="82">
        <f t="shared" si="29"/>
        <v>0</v>
      </c>
      <c r="E672" s="82">
        <f t="shared" si="30"/>
        <v>0</v>
      </c>
      <c r="F672" s="83">
        <f>Invoice!G674</f>
        <v>0</v>
      </c>
      <c r="G672" s="84">
        <f t="shared" si="31"/>
        <v>0</v>
      </c>
    </row>
    <row r="673" spans="1:7" s="81" customFormat="1">
      <c r="A673" s="97">
        <f>Invoice!F675</f>
        <v>0</v>
      </c>
      <c r="B673" s="76">
        <f>Invoice!C675</f>
        <v>0</v>
      </c>
      <c r="C673" s="77">
        <f>Invoice!B675</f>
        <v>0</v>
      </c>
      <c r="D673" s="82">
        <f t="shared" si="29"/>
        <v>0</v>
      </c>
      <c r="E673" s="82">
        <f t="shared" si="30"/>
        <v>0</v>
      </c>
      <c r="F673" s="83">
        <f>Invoice!G675</f>
        <v>0</v>
      </c>
      <c r="G673" s="84">
        <f t="shared" si="31"/>
        <v>0</v>
      </c>
    </row>
    <row r="674" spans="1:7" s="81" customFormat="1">
      <c r="A674" s="97">
        <f>Invoice!F676</f>
        <v>0</v>
      </c>
      <c r="B674" s="76">
        <f>Invoice!C676</f>
        <v>0</v>
      </c>
      <c r="C674" s="77">
        <f>Invoice!B676</f>
        <v>0</v>
      </c>
      <c r="D674" s="82">
        <f t="shared" si="29"/>
        <v>0</v>
      </c>
      <c r="E674" s="82">
        <f t="shared" si="30"/>
        <v>0</v>
      </c>
      <c r="F674" s="83">
        <f>Invoice!G676</f>
        <v>0</v>
      </c>
      <c r="G674" s="84">
        <f t="shared" si="31"/>
        <v>0</v>
      </c>
    </row>
    <row r="675" spans="1:7" s="81" customFormat="1">
      <c r="A675" s="97">
        <f>Invoice!F677</f>
        <v>0</v>
      </c>
      <c r="B675" s="76">
        <f>Invoice!C677</f>
        <v>0</v>
      </c>
      <c r="C675" s="77">
        <f>Invoice!B677</f>
        <v>0</v>
      </c>
      <c r="D675" s="82">
        <f t="shared" si="29"/>
        <v>0</v>
      </c>
      <c r="E675" s="82">
        <f t="shared" si="30"/>
        <v>0</v>
      </c>
      <c r="F675" s="83">
        <f>Invoice!G677</f>
        <v>0</v>
      </c>
      <c r="G675" s="84">
        <f t="shared" si="31"/>
        <v>0</v>
      </c>
    </row>
    <row r="676" spans="1:7" s="81" customFormat="1">
      <c r="A676" s="97">
        <f>Invoice!F678</f>
        <v>0</v>
      </c>
      <c r="B676" s="76">
        <f>Invoice!C678</f>
        <v>0</v>
      </c>
      <c r="C676" s="77">
        <f>Invoice!B678</f>
        <v>0</v>
      </c>
      <c r="D676" s="82">
        <f t="shared" si="29"/>
        <v>0</v>
      </c>
      <c r="E676" s="82">
        <f t="shared" si="30"/>
        <v>0</v>
      </c>
      <c r="F676" s="83">
        <f>Invoice!G678</f>
        <v>0</v>
      </c>
      <c r="G676" s="84">
        <f t="shared" si="31"/>
        <v>0</v>
      </c>
    </row>
    <row r="677" spans="1:7" s="81" customFormat="1">
      <c r="A677" s="97">
        <f>Invoice!F679</f>
        <v>0</v>
      </c>
      <c r="B677" s="76">
        <f>Invoice!C679</f>
        <v>0</v>
      </c>
      <c r="C677" s="77">
        <f>Invoice!B679</f>
        <v>0</v>
      </c>
      <c r="D677" s="82">
        <f t="shared" si="29"/>
        <v>0</v>
      </c>
      <c r="E677" s="82">
        <f t="shared" si="30"/>
        <v>0</v>
      </c>
      <c r="F677" s="83">
        <f>Invoice!G679</f>
        <v>0</v>
      </c>
      <c r="G677" s="84">
        <f t="shared" si="31"/>
        <v>0</v>
      </c>
    </row>
    <row r="678" spans="1:7" s="81" customFormat="1">
      <c r="A678" s="97">
        <f>Invoice!F680</f>
        <v>0</v>
      </c>
      <c r="B678" s="76">
        <f>Invoice!C680</f>
        <v>0</v>
      </c>
      <c r="C678" s="77">
        <f>Invoice!B680</f>
        <v>0</v>
      </c>
      <c r="D678" s="82">
        <f t="shared" si="29"/>
        <v>0</v>
      </c>
      <c r="E678" s="82">
        <f t="shared" si="30"/>
        <v>0</v>
      </c>
      <c r="F678" s="83">
        <f>Invoice!G680</f>
        <v>0</v>
      </c>
      <c r="G678" s="84">
        <f t="shared" si="31"/>
        <v>0</v>
      </c>
    </row>
    <row r="679" spans="1:7" s="81" customFormat="1">
      <c r="A679" s="97">
        <f>Invoice!F681</f>
        <v>0</v>
      </c>
      <c r="B679" s="76">
        <f>Invoice!C681</f>
        <v>0</v>
      </c>
      <c r="C679" s="77">
        <f>Invoice!B681</f>
        <v>0</v>
      </c>
      <c r="D679" s="82">
        <f t="shared" si="29"/>
        <v>0</v>
      </c>
      <c r="E679" s="82">
        <f t="shared" si="30"/>
        <v>0</v>
      </c>
      <c r="F679" s="83">
        <f>Invoice!G681</f>
        <v>0</v>
      </c>
      <c r="G679" s="84">
        <f t="shared" si="31"/>
        <v>0</v>
      </c>
    </row>
    <row r="680" spans="1:7" s="81" customFormat="1">
      <c r="A680" s="97">
        <f>Invoice!F682</f>
        <v>0</v>
      </c>
      <c r="B680" s="76">
        <f>Invoice!C682</f>
        <v>0</v>
      </c>
      <c r="C680" s="77">
        <f>Invoice!B682</f>
        <v>0</v>
      </c>
      <c r="D680" s="82">
        <f t="shared" si="29"/>
        <v>0</v>
      </c>
      <c r="E680" s="82">
        <f t="shared" si="30"/>
        <v>0</v>
      </c>
      <c r="F680" s="83">
        <f>Invoice!G682</f>
        <v>0</v>
      </c>
      <c r="G680" s="84">
        <f t="shared" si="31"/>
        <v>0</v>
      </c>
    </row>
    <row r="681" spans="1:7" s="81" customFormat="1">
      <c r="A681" s="97">
        <f>Invoice!F683</f>
        <v>0</v>
      </c>
      <c r="B681" s="76">
        <f>Invoice!C683</f>
        <v>0</v>
      </c>
      <c r="C681" s="77">
        <f>Invoice!B683</f>
        <v>0</v>
      </c>
      <c r="D681" s="82">
        <f t="shared" si="29"/>
        <v>0</v>
      </c>
      <c r="E681" s="82">
        <f t="shared" si="30"/>
        <v>0</v>
      </c>
      <c r="F681" s="83">
        <f>Invoice!G683</f>
        <v>0</v>
      </c>
      <c r="G681" s="84">
        <f t="shared" si="31"/>
        <v>0</v>
      </c>
    </row>
    <row r="682" spans="1:7" s="81" customFormat="1">
      <c r="A682" s="97">
        <f>Invoice!F684</f>
        <v>0</v>
      </c>
      <c r="B682" s="76">
        <f>Invoice!C684</f>
        <v>0</v>
      </c>
      <c r="C682" s="77">
        <f>Invoice!B684</f>
        <v>0</v>
      </c>
      <c r="D682" s="82">
        <f t="shared" si="29"/>
        <v>0</v>
      </c>
      <c r="E682" s="82">
        <f t="shared" si="30"/>
        <v>0</v>
      </c>
      <c r="F682" s="83">
        <f>Invoice!G684</f>
        <v>0</v>
      </c>
      <c r="G682" s="84">
        <f t="shared" si="31"/>
        <v>0</v>
      </c>
    </row>
    <row r="683" spans="1:7" s="81" customFormat="1">
      <c r="A683" s="97">
        <f>Invoice!F685</f>
        <v>0</v>
      </c>
      <c r="B683" s="76">
        <f>Invoice!C685</f>
        <v>0</v>
      </c>
      <c r="C683" s="77">
        <f>Invoice!B685</f>
        <v>0</v>
      </c>
      <c r="D683" s="82">
        <f t="shared" si="29"/>
        <v>0</v>
      </c>
      <c r="E683" s="82">
        <f t="shared" si="30"/>
        <v>0</v>
      </c>
      <c r="F683" s="83">
        <f>Invoice!G685</f>
        <v>0</v>
      </c>
      <c r="G683" s="84">
        <f t="shared" si="31"/>
        <v>0</v>
      </c>
    </row>
    <row r="684" spans="1:7" s="81" customFormat="1">
      <c r="A684" s="97">
        <f>Invoice!F686</f>
        <v>0</v>
      </c>
      <c r="B684" s="76">
        <f>Invoice!C686</f>
        <v>0</v>
      </c>
      <c r="C684" s="77">
        <f>Invoice!B686</f>
        <v>0</v>
      </c>
      <c r="D684" s="82">
        <f t="shared" si="29"/>
        <v>0</v>
      </c>
      <c r="E684" s="82">
        <f t="shared" si="30"/>
        <v>0</v>
      </c>
      <c r="F684" s="83">
        <f>Invoice!G686</f>
        <v>0</v>
      </c>
      <c r="G684" s="84">
        <f t="shared" si="31"/>
        <v>0</v>
      </c>
    </row>
    <row r="685" spans="1:7" s="81" customFormat="1">
      <c r="A685" s="97">
        <f>Invoice!F687</f>
        <v>0</v>
      </c>
      <c r="B685" s="76">
        <f>Invoice!C687</f>
        <v>0</v>
      </c>
      <c r="C685" s="77">
        <f>Invoice!B687</f>
        <v>0</v>
      </c>
      <c r="D685" s="82">
        <f t="shared" si="29"/>
        <v>0</v>
      </c>
      <c r="E685" s="82">
        <f t="shared" si="30"/>
        <v>0</v>
      </c>
      <c r="F685" s="83">
        <f>Invoice!G687</f>
        <v>0</v>
      </c>
      <c r="G685" s="84">
        <f t="shared" si="31"/>
        <v>0</v>
      </c>
    </row>
    <row r="686" spans="1:7" s="81" customFormat="1">
      <c r="A686" s="97">
        <f>Invoice!F688</f>
        <v>0</v>
      </c>
      <c r="B686" s="76">
        <f>Invoice!C688</f>
        <v>0</v>
      </c>
      <c r="C686" s="77">
        <f>Invoice!B688</f>
        <v>0</v>
      </c>
      <c r="D686" s="82">
        <f t="shared" si="29"/>
        <v>0</v>
      </c>
      <c r="E686" s="82">
        <f t="shared" si="30"/>
        <v>0</v>
      </c>
      <c r="F686" s="83">
        <f>Invoice!G688</f>
        <v>0</v>
      </c>
      <c r="G686" s="84">
        <f t="shared" si="31"/>
        <v>0</v>
      </c>
    </row>
    <row r="687" spans="1:7" s="81" customFormat="1">
      <c r="A687" s="97">
        <f>Invoice!F689</f>
        <v>0</v>
      </c>
      <c r="B687" s="76">
        <f>Invoice!C689</f>
        <v>0</v>
      </c>
      <c r="C687" s="77">
        <f>Invoice!B689</f>
        <v>0</v>
      </c>
      <c r="D687" s="82">
        <f t="shared" si="29"/>
        <v>0</v>
      </c>
      <c r="E687" s="82">
        <f t="shared" si="30"/>
        <v>0</v>
      </c>
      <c r="F687" s="83">
        <f>Invoice!G689</f>
        <v>0</v>
      </c>
      <c r="G687" s="84">
        <f t="shared" si="31"/>
        <v>0</v>
      </c>
    </row>
    <row r="688" spans="1:7" s="81" customFormat="1">
      <c r="A688" s="97">
        <f>Invoice!F690</f>
        <v>0</v>
      </c>
      <c r="B688" s="76">
        <f>Invoice!C690</f>
        <v>0</v>
      </c>
      <c r="C688" s="77">
        <f>Invoice!B690</f>
        <v>0</v>
      </c>
      <c r="D688" s="82">
        <f t="shared" si="29"/>
        <v>0</v>
      </c>
      <c r="E688" s="82">
        <f t="shared" si="30"/>
        <v>0</v>
      </c>
      <c r="F688" s="83">
        <f>Invoice!G690</f>
        <v>0</v>
      </c>
      <c r="G688" s="84">
        <f t="shared" si="31"/>
        <v>0</v>
      </c>
    </row>
    <row r="689" spans="1:7" s="81" customFormat="1">
      <c r="A689" s="97">
        <f>Invoice!F691</f>
        <v>0</v>
      </c>
      <c r="B689" s="76">
        <f>Invoice!C691</f>
        <v>0</v>
      </c>
      <c r="C689" s="77">
        <f>Invoice!B691</f>
        <v>0</v>
      </c>
      <c r="D689" s="82">
        <f t="shared" si="29"/>
        <v>0</v>
      </c>
      <c r="E689" s="82">
        <f t="shared" si="30"/>
        <v>0</v>
      </c>
      <c r="F689" s="83">
        <f>Invoice!G691</f>
        <v>0</v>
      </c>
      <c r="G689" s="84">
        <f t="shared" si="31"/>
        <v>0</v>
      </c>
    </row>
    <row r="690" spans="1:7" s="81" customFormat="1">
      <c r="A690" s="97">
        <f>Invoice!F692</f>
        <v>0</v>
      </c>
      <c r="B690" s="76">
        <f>Invoice!C692</f>
        <v>0</v>
      </c>
      <c r="C690" s="77">
        <f>Invoice!B692</f>
        <v>0</v>
      </c>
      <c r="D690" s="82">
        <f t="shared" si="29"/>
        <v>0</v>
      </c>
      <c r="E690" s="82">
        <f t="shared" si="30"/>
        <v>0</v>
      </c>
      <c r="F690" s="83">
        <f>Invoice!G692</f>
        <v>0</v>
      </c>
      <c r="G690" s="84">
        <f t="shared" si="31"/>
        <v>0</v>
      </c>
    </row>
    <row r="691" spans="1:7" s="81" customFormat="1">
      <c r="A691" s="97">
        <f>Invoice!F693</f>
        <v>0</v>
      </c>
      <c r="B691" s="76">
        <f>Invoice!C693</f>
        <v>0</v>
      </c>
      <c r="C691" s="77">
        <f>Invoice!B693</f>
        <v>0</v>
      </c>
      <c r="D691" s="82">
        <f t="shared" si="29"/>
        <v>0</v>
      </c>
      <c r="E691" s="82">
        <f t="shared" si="30"/>
        <v>0</v>
      </c>
      <c r="F691" s="83">
        <f>Invoice!G693</f>
        <v>0</v>
      </c>
      <c r="G691" s="84">
        <f t="shared" si="31"/>
        <v>0</v>
      </c>
    </row>
    <row r="692" spans="1:7" s="81" customFormat="1">
      <c r="A692" s="97">
        <f>Invoice!F694</f>
        <v>0</v>
      </c>
      <c r="B692" s="76">
        <f>Invoice!C694</f>
        <v>0</v>
      </c>
      <c r="C692" s="77">
        <f>Invoice!B694</f>
        <v>0</v>
      </c>
      <c r="D692" s="82">
        <f t="shared" si="29"/>
        <v>0</v>
      </c>
      <c r="E692" s="82">
        <f t="shared" si="30"/>
        <v>0</v>
      </c>
      <c r="F692" s="83">
        <f>Invoice!G694</f>
        <v>0</v>
      </c>
      <c r="G692" s="84">
        <f t="shared" si="31"/>
        <v>0</v>
      </c>
    </row>
    <row r="693" spans="1:7" s="81" customFormat="1">
      <c r="A693" s="97">
        <f>Invoice!F695</f>
        <v>0</v>
      </c>
      <c r="B693" s="76">
        <f>Invoice!C695</f>
        <v>0</v>
      </c>
      <c r="C693" s="77">
        <f>Invoice!B695</f>
        <v>0</v>
      </c>
      <c r="D693" s="82">
        <f t="shared" si="29"/>
        <v>0</v>
      </c>
      <c r="E693" s="82">
        <f t="shared" si="30"/>
        <v>0</v>
      </c>
      <c r="F693" s="83">
        <f>Invoice!G695</f>
        <v>0</v>
      </c>
      <c r="G693" s="84">
        <f t="shared" si="31"/>
        <v>0</v>
      </c>
    </row>
    <row r="694" spans="1:7" s="81" customFormat="1">
      <c r="A694" s="97">
        <f>Invoice!F696</f>
        <v>0</v>
      </c>
      <c r="B694" s="76">
        <f>Invoice!C696</f>
        <v>0</v>
      </c>
      <c r="C694" s="77">
        <f>Invoice!B696</f>
        <v>0</v>
      </c>
      <c r="D694" s="82">
        <f t="shared" si="29"/>
        <v>0</v>
      </c>
      <c r="E694" s="82">
        <f t="shared" si="30"/>
        <v>0</v>
      </c>
      <c r="F694" s="83">
        <f>Invoice!G696</f>
        <v>0</v>
      </c>
      <c r="G694" s="84">
        <f t="shared" si="31"/>
        <v>0</v>
      </c>
    </row>
    <row r="695" spans="1:7" s="81" customFormat="1">
      <c r="A695" s="97">
        <f>Invoice!F697</f>
        <v>0</v>
      </c>
      <c r="B695" s="76">
        <f>Invoice!C697</f>
        <v>0</v>
      </c>
      <c r="C695" s="77">
        <f>Invoice!B697</f>
        <v>0</v>
      </c>
      <c r="D695" s="82">
        <f t="shared" si="29"/>
        <v>0</v>
      </c>
      <c r="E695" s="82">
        <f t="shared" si="30"/>
        <v>0</v>
      </c>
      <c r="F695" s="83">
        <f>Invoice!G697</f>
        <v>0</v>
      </c>
      <c r="G695" s="84">
        <f t="shared" si="31"/>
        <v>0</v>
      </c>
    </row>
    <row r="696" spans="1:7" s="81" customFormat="1">
      <c r="A696" s="97">
        <f>Invoice!F698</f>
        <v>0</v>
      </c>
      <c r="B696" s="76">
        <f>Invoice!C698</f>
        <v>0</v>
      </c>
      <c r="C696" s="77">
        <f>Invoice!B698</f>
        <v>0</v>
      </c>
      <c r="D696" s="82">
        <f t="shared" si="29"/>
        <v>0</v>
      </c>
      <c r="E696" s="82">
        <f t="shared" si="30"/>
        <v>0</v>
      </c>
      <c r="F696" s="83">
        <f>Invoice!G698</f>
        <v>0</v>
      </c>
      <c r="G696" s="84">
        <f t="shared" si="31"/>
        <v>0</v>
      </c>
    </row>
    <row r="697" spans="1:7" s="81" customFormat="1">
      <c r="A697" s="97">
        <f>Invoice!F699</f>
        <v>0</v>
      </c>
      <c r="B697" s="76">
        <f>Invoice!C699</f>
        <v>0</v>
      </c>
      <c r="C697" s="77">
        <f>Invoice!B699</f>
        <v>0</v>
      </c>
      <c r="D697" s="82">
        <f t="shared" si="29"/>
        <v>0</v>
      </c>
      <c r="E697" s="82">
        <f t="shared" si="30"/>
        <v>0</v>
      </c>
      <c r="F697" s="83">
        <f>Invoice!G699</f>
        <v>0</v>
      </c>
      <c r="G697" s="84">
        <f t="shared" si="31"/>
        <v>0</v>
      </c>
    </row>
    <row r="698" spans="1:7" s="81" customFormat="1">
      <c r="A698" s="97">
        <f>Invoice!F700</f>
        <v>0</v>
      </c>
      <c r="B698" s="76">
        <f>Invoice!C700</f>
        <v>0</v>
      </c>
      <c r="C698" s="77">
        <f>Invoice!B700</f>
        <v>0</v>
      </c>
      <c r="D698" s="82">
        <f t="shared" si="29"/>
        <v>0</v>
      </c>
      <c r="E698" s="82">
        <f t="shared" si="30"/>
        <v>0</v>
      </c>
      <c r="F698" s="83">
        <f>Invoice!G700</f>
        <v>0</v>
      </c>
      <c r="G698" s="84">
        <f t="shared" si="31"/>
        <v>0</v>
      </c>
    </row>
    <row r="699" spans="1:7" s="81" customFormat="1">
      <c r="A699" s="97">
        <f>Invoice!F701</f>
        <v>0</v>
      </c>
      <c r="B699" s="76">
        <f>Invoice!C701</f>
        <v>0</v>
      </c>
      <c r="C699" s="77">
        <f>Invoice!B701</f>
        <v>0</v>
      </c>
      <c r="D699" s="82">
        <f t="shared" si="29"/>
        <v>0</v>
      </c>
      <c r="E699" s="82">
        <f t="shared" si="30"/>
        <v>0</v>
      </c>
      <c r="F699" s="83">
        <f>Invoice!G701</f>
        <v>0</v>
      </c>
      <c r="G699" s="84">
        <f t="shared" si="31"/>
        <v>0</v>
      </c>
    </row>
    <row r="700" spans="1:7" s="81" customFormat="1">
      <c r="A700" s="97">
        <f>Invoice!F702</f>
        <v>0</v>
      </c>
      <c r="B700" s="76">
        <f>Invoice!C702</f>
        <v>0</v>
      </c>
      <c r="C700" s="77">
        <f>Invoice!B702</f>
        <v>0</v>
      </c>
      <c r="D700" s="82">
        <f t="shared" si="29"/>
        <v>0</v>
      </c>
      <c r="E700" s="82">
        <f t="shared" si="30"/>
        <v>0</v>
      </c>
      <c r="F700" s="83">
        <f>Invoice!G702</f>
        <v>0</v>
      </c>
      <c r="G700" s="84">
        <f t="shared" si="31"/>
        <v>0</v>
      </c>
    </row>
    <row r="701" spans="1:7" s="81" customFormat="1">
      <c r="A701" s="97">
        <f>Invoice!F703</f>
        <v>0</v>
      </c>
      <c r="B701" s="76">
        <f>Invoice!C703</f>
        <v>0</v>
      </c>
      <c r="C701" s="77">
        <f>Invoice!B703</f>
        <v>0</v>
      </c>
      <c r="D701" s="82">
        <f t="shared" si="29"/>
        <v>0</v>
      </c>
      <c r="E701" s="82">
        <f t="shared" si="30"/>
        <v>0</v>
      </c>
      <c r="F701" s="83">
        <f>Invoice!G703</f>
        <v>0</v>
      </c>
      <c r="G701" s="84">
        <f t="shared" si="31"/>
        <v>0</v>
      </c>
    </row>
    <row r="702" spans="1:7" s="81" customFormat="1">
      <c r="A702" s="97">
        <f>Invoice!F704</f>
        <v>0</v>
      </c>
      <c r="B702" s="76">
        <f>Invoice!C704</f>
        <v>0</v>
      </c>
      <c r="C702" s="77">
        <f>Invoice!B704</f>
        <v>0</v>
      </c>
      <c r="D702" s="82">
        <f t="shared" si="29"/>
        <v>0</v>
      </c>
      <c r="E702" s="82">
        <f t="shared" si="30"/>
        <v>0</v>
      </c>
      <c r="F702" s="83">
        <f>Invoice!G704</f>
        <v>0</v>
      </c>
      <c r="G702" s="84">
        <f t="shared" si="31"/>
        <v>0</v>
      </c>
    </row>
    <row r="703" spans="1:7" s="81" customFormat="1">
      <c r="A703" s="97">
        <f>Invoice!F705</f>
        <v>0</v>
      </c>
      <c r="B703" s="76">
        <f>Invoice!C705</f>
        <v>0</v>
      </c>
      <c r="C703" s="77">
        <f>Invoice!B705</f>
        <v>0</v>
      </c>
      <c r="D703" s="82">
        <f t="shared" si="29"/>
        <v>0</v>
      </c>
      <c r="E703" s="82">
        <f t="shared" si="30"/>
        <v>0</v>
      </c>
      <c r="F703" s="83">
        <f>Invoice!G705</f>
        <v>0</v>
      </c>
      <c r="G703" s="84">
        <f t="shared" si="31"/>
        <v>0</v>
      </c>
    </row>
    <row r="704" spans="1:7" s="81" customFormat="1">
      <c r="A704" s="97">
        <f>Invoice!F706</f>
        <v>0</v>
      </c>
      <c r="B704" s="76">
        <f>Invoice!C706</f>
        <v>0</v>
      </c>
      <c r="C704" s="77">
        <f>Invoice!B706</f>
        <v>0</v>
      </c>
      <c r="D704" s="82">
        <f t="shared" si="29"/>
        <v>0</v>
      </c>
      <c r="E704" s="82">
        <f t="shared" si="30"/>
        <v>0</v>
      </c>
      <c r="F704" s="83">
        <f>Invoice!G706</f>
        <v>0</v>
      </c>
      <c r="G704" s="84">
        <f t="shared" si="31"/>
        <v>0</v>
      </c>
    </row>
    <row r="705" spans="1:7" s="81" customFormat="1">
      <c r="A705" s="97">
        <f>Invoice!F707</f>
        <v>0</v>
      </c>
      <c r="B705" s="76">
        <f>Invoice!C707</f>
        <v>0</v>
      </c>
      <c r="C705" s="77">
        <f>Invoice!B707</f>
        <v>0</v>
      </c>
      <c r="D705" s="82">
        <f t="shared" ref="D705:D768" si="32">F705/$D$14</f>
        <v>0</v>
      </c>
      <c r="E705" s="82">
        <f t="shared" ref="E705:E768" si="33">G705/$D$14</f>
        <v>0</v>
      </c>
      <c r="F705" s="83">
        <f>Invoice!G707</f>
        <v>0</v>
      </c>
      <c r="G705" s="84">
        <f t="shared" ref="G705:G768" si="34">C705*F705</f>
        <v>0</v>
      </c>
    </row>
    <row r="706" spans="1:7" s="81" customFormat="1">
      <c r="A706" s="97">
        <f>Invoice!F708</f>
        <v>0</v>
      </c>
      <c r="B706" s="76">
        <f>Invoice!C708</f>
        <v>0</v>
      </c>
      <c r="C706" s="77">
        <f>Invoice!B708</f>
        <v>0</v>
      </c>
      <c r="D706" s="82">
        <f t="shared" si="32"/>
        <v>0</v>
      </c>
      <c r="E706" s="82">
        <f t="shared" si="33"/>
        <v>0</v>
      </c>
      <c r="F706" s="83">
        <f>Invoice!G708</f>
        <v>0</v>
      </c>
      <c r="G706" s="84">
        <f t="shared" si="34"/>
        <v>0</v>
      </c>
    </row>
    <row r="707" spans="1:7" s="81" customFormat="1">
      <c r="A707" s="97">
        <f>Invoice!F709</f>
        <v>0</v>
      </c>
      <c r="B707" s="76">
        <f>Invoice!C709</f>
        <v>0</v>
      </c>
      <c r="C707" s="77">
        <f>Invoice!B709</f>
        <v>0</v>
      </c>
      <c r="D707" s="82">
        <f t="shared" si="32"/>
        <v>0</v>
      </c>
      <c r="E707" s="82">
        <f t="shared" si="33"/>
        <v>0</v>
      </c>
      <c r="F707" s="83">
        <f>Invoice!G709</f>
        <v>0</v>
      </c>
      <c r="G707" s="84">
        <f t="shared" si="34"/>
        <v>0</v>
      </c>
    </row>
    <row r="708" spans="1:7" s="81" customFormat="1">
      <c r="A708" s="97">
        <f>Invoice!F710</f>
        <v>0</v>
      </c>
      <c r="B708" s="76">
        <f>Invoice!C710</f>
        <v>0</v>
      </c>
      <c r="C708" s="77">
        <f>Invoice!B710</f>
        <v>0</v>
      </c>
      <c r="D708" s="82">
        <f t="shared" si="32"/>
        <v>0</v>
      </c>
      <c r="E708" s="82">
        <f t="shared" si="33"/>
        <v>0</v>
      </c>
      <c r="F708" s="83">
        <f>Invoice!G710</f>
        <v>0</v>
      </c>
      <c r="G708" s="84">
        <f t="shared" si="34"/>
        <v>0</v>
      </c>
    </row>
    <row r="709" spans="1:7" s="81" customFormat="1">
      <c r="A709" s="97">
        <f>Invoice!F711</f>
        <v>0</v>
      </c>
      <c r="B709" s="76">
        <f>Invoice!C711</f>
        <v>0</v>
      </c>
      <c r="C709" s="77">
        <f>Invoice!B711</f>
        <v>0</v>
      </c>
      <c r="D709" s="82">
        <f t="shared" si="32"/>
        <v>0</v>
      </c>
      <c r="E709" s="82">
        <f t="shared" si="33"/>
        <v>0</v>
      </c>
      <c r="F709" s="83">
        <f>Invoice!G711</f>
        <v>0</v>
      </c>
      <c r="G709" s="84">
        <f t="shared" si="34"/>
        <v>0</v>
      </c>
    </row>
    <row r="710" spans="1:7" s="81" customFormat="1">
      <c r="A710" s="97">
        <f>Invoice!F712</f>
        <v>0</v>
      </c>
      <c r="B710" s="76">
        <f>Invoice!C712</f>
        <v>0</v>
      </c>
      <c r="C710" s="77">
        <f>Invoice!B712</f>
        <v>0</v>
      </c>
      <c r="D710" s="82">
        <f t="shared" si="32"/>
        <v>0</v>
      </c>
      <c r="E710" s="82">
        <f t="shared" si="33"/>
        <v>0</v>
      </c>
      <c r="F710" s="83">
        <f>Invoice!G712</f>
        <v>0</v>
      </c>
      <c r="G710" s="84">
        <f t="shared" si="34"/>
        <v>0</v>
      </c>
    </row>
    <row r="711" spans="1:7" s="81" customFormat="1">
      <c r="A711" s="97">
        <f>Invoice!F713</f>
        <v>0</v>
      </c>
      <c r="B711" s="76">
        <f>Invoice!C713</f>
        <v>0</v>
      </c>
      <c r="C711" s="77">
        <f>Invoice!B713</f>
        <v>0</v>
      </c>
      <c r="D711" s="82">
        <f t="shared" si="32"/>
        <v>0</v>
      </c>
      <c r="E711" s="82">
        <f t="shared" si="33"/>
        <v>0</v>
      </c>
      <c r="F711" s="83">
        <f>Invoice!G713</f>
        <v>0</v>
      </c>
      <c r="G711" s="84">
        <f t="shared" si="34"/>
        <v>0</v>
      </c>
    </row>
    <row r="712" spans="1:7" s="81" customFormat="1">
      <c r="A712" s="97">
        <f>Invoice!F714</f>
        <v>0</v>
      </c>
      <c r="B712" s="76">
        <f>Invoice!C714</f>
        <v>0</v>
      </c>
      <c r="C712" s="77">
        <f>Invoice!B714</f>
        <v>0</v>
      </c>
      <c r="D712" s="82">
        <f t="shared" si="32"/>
        <v>0</v>
      </c>
      <c r="E712" s="82">
        <f t="shared" si="33"/>
        <v>0</v>
      </c>
      <c r="F712" s="83">
        <f>Invoice!G714</f>
        <v>0</v>
      </c>
      <c r="G712" s="84">
        <f t="shared" si="34"/>
        <v>0</v>
      </c>
    </row>
    <row r="713" spans="1:7" s="81" customFormat="1">
      <c r="A713" s="97">
        <f>Invoice!F715</f>
        <v>0</v>
      </c>
      <c r="B713" s="76">
        <f>Invoice!C715</f>
        <v>0</v>
      </c>
      <c r="C713" s="77">
        <f>Invoice!B715</f>
        <v>0</v>
      </c>
      <c r="D713" s="82">
        <f t="shared" si="32"/>
        <v>0</v>
      </c>
      <c r="E713" s="82">
        <f t="shared" si="33"/>
        <v>0</v>
      </c>
      <c r="F713" s="83">
        <f>Invoice!G715</f>
        <v>0</v>
      </c>
      <c r="G713" s="84">
        <f t="shared" si="34"/>
        <v>0</v>
      </c>
    </row>
    <row r="714" spans="1:7" s="81" customFormat="1">
      <c r="A714" s="97">
        <f>Invoice!F716</f>
        <v>0</v>
      </c>
      <c r="B714" s="76">
        <f>Invoice!C716</f>
        <v>0</v>
      </c>
      <c r="C714" s="77">
        <f>Invoice!B716</f>
        <v>0</v>
      </c>
      <c r="D714" s="82">
        <f t="shared" si="32"/>
        <v>0</v>
      </c>
      <c r="E714" s="82">
        <f t="shared" si="33"/>
        <v>0</v>
      </c>
      <c r="F714" s="83">
        <f>Invoice!G716</f>
        <v>0</v>
      </c>
      <c r="G714" s="84">
        <f t="shared" si="34"/>
        <v>0</v>
      </c>
    </row>
    <row r="715" spans="1:7" s="81" customFormat="1">
      <c r="A715" s="97">
        <f>Invoice!F717</f>
        <v>0</v>
      </c>
      <c r="B715" s="76">
        <f>Invoice!C717</f>
        <v>0</v>
      </c>
      <c r="C715" s="77">
        <f>Invoice!B717</f>
        <v>0</v>
      </c>
      <c r="D715" s="82">
        <f t="shared" si="32"/>
        <v>0</v>
      </c>
      <c r="E715" s="82">
        <f t="shared" si="33"/>
        <v>0</v>
      </c>
      <c r="F715" s="83">
        <f>Invoice!G717</f>
        <v>0</v>
      </c>
      <c r="G715" s="84">
        <f t="shared" si="34"/>
        <v>0</v>
      </c>
    </row>
    <row r="716" spans="1:7" s="81" customFormat="1">
      <c r="A716" s="97">
        <f>Invoice!F718</f>
        <v>0</v>
      </c>
      <c r="B716" s="76">
        <f>Invoice!C718</f>
        <v>0</v>
      </c>
      <c r="C716" s="77">
        <f>Invoice!B718</f>
        <v>0</v>
      </c>
      <c r="D716" s="82">
        <f t="shared" si="32"/>
        <v>0</v>
      </c>
      <c r="E716" s="82">
        <f t="shared" si="33"/>
        <v>0</v>
      </c>
      <c r="F716" s="83">
        <f>Invoice!G718</f>
        <v>0</v>
      </c>
      <c r="G716" s="84">
        <f t="shared" si="34"/>
        <v>0</v>
      </c>
    </row>
    <row r="717" spans="1:7" s="81" customFormat="1">
      <c r="A717" s="97">
        <f>Invoice!F719</f>
        <v>0</v>
      </c>
      <c r="B717" s="76">
        <f>Invoice!C719</f>
        <v>0</v>
      </c>
      <c r="C717" s="77">
        <f>Invoice!B719</f>
        <v>0</v>
      </c>
      <c r="D717" s="82">
        <f t="shared" si="32"/>
        <v>0</v>
      </c>
      <c r="E717" s="82">
        <f t="shared" si="33"/>
        <v>0</v>
      </c>
      <c r="F717" s="83">
        <f>Invoice!G719</f>
        <v>0</v>
      </c>
      <c r="G717" s="84">
        <f t="shared" si="34"/>
        <v>0</v>
      </c>
    </row>
    <row r="718" spans="1:7" s="81" customFormat="1">
      <c r="A718" s="97">
        <f>Invoice!F720</f>
        <v>0</v>
      </c>
      <c r="B718" s="76">
        <f>Invoice!C720</f>
        <v>0</v>
      </c>
      <c r="C718" s="77">
        <f>Invoice!B720</f>
        <v>0</v>
      </c>
      <c r="D718" s="82">
        <f t="shared" si="32"/>
        <v>0</v>
      </c>
      <c r="E718" s="82">
        <f t="shared" si="33"/>
        <v>0</v>
      </c>
      <c r="F718" s="83">
        <f>Invoice!G720</f>
        <v>0</v>
      </c>
      <c r="G718" s="84">
        <f t="shared" si="34"/>
        <v>0</v>
      </c>
    </row>
    <row r="719" spans="1:7" s="81" customFormat="1">
      <c r="A719" s="97">
        <f>Invoice!F721</f>
        <v>0</v>
      </c>
      <c r="B719" s="76">
        <f>Invoice!C721</f>
        <v>0</v>
      </c>
      <c r="C719" s="77">
        <f>Invoice!B721</f>
        <v>0</v>
      </c>
      <c r="D719" s="82">
        <f t="shared" si="32"/>
        <v>0</v>
      </c>
      <c r="E719" s="82">
        <f t="shared" si="33"/>
        <v>0</v>
      </c>
      <c r="F719" s="83">
        <f>Invoice!G721</f>
        <v>0</v>
      </c>
      <c r="G719" s="84">
        <f t="shared" si="34"/>
        <v>0</v>
      </c>
    </row>
    <row r="720" spans="1:7" s="81" customFormat="1">
      <c r="A720" s="97">
        <f>Invoice!F722</f>
        <v>0</v>
      </c>
      <c r="B720" s="76">
        <f>Invoice!C722</f>
        <v>0</v>
      </c>
      <c r="C720" s="77">
        <f>Invoice!B722</f>
        <v>0</v>
      </c>
      <c r="D720" s="82">
        <f t="shared" si="32"/>
        <v>0</v>
      </c>
      <c r="E720" s="82">
        <f t="shared" si="33"/>
        <v>0</v>
      </c>
      <c r="F720" s="83">
        <f>Invoice!G722</f>
        <v>0</v>
      </c>
      <c r="G720" s="84">
        <f t="shared" si="34"/>
        <v>0</v>
      </c>
    </row>
    <row r="721" spans="1:7" s="81" customFormat="1">
      <c r="A721" s="97">
        <f>Invoice!F723</f>
        <v>0</v>
      </c>
      <c r="B721" s="76">
        <f>Invoice!C723</f>
        <v>0</v>
      </c>
      <c r="C721" s="77">
        <f>Invoice!B723</f>
        <v>0</v>
      </c>
      <c r="D721" s="82">
        <f t="shared" si="32"/>
        <v>0</v>
      </c>
      <c r="E721" s="82">
        <f t="shared" si="33"/>
        <v>0</v>
      </c>
      <c r="F721" s="83">
        <f>Invoice!G723</f>
        <v>0</v>
      </c>
      <c r="G721" s="84">
        <f t="shared" si="34"/>
        <v>0</v>
      </c>
    </row>
    <row r="722" spans="1:7" s="81" customFormat="1">
      <c r="A722" s="97">
        <f>Invoice!F724</f>
        <v>0</v>
      </c>
      <c r="B722" s="76">
        <f>Invoice!C724</f>
        <v>0</v>
      </c>
      <c r="C722" s="77">
        <f>Invoice!B724</f>
        <v>0</v>
      </c>
      <c r="D722" s="82">
        <f t="shared" si="32"/>
        <v>0</v>
      </c>
      <c r="E722" s="82">
        <f t="shared" si="33"/>
        <v>0</v>
      </c>
      <c r="F722" s="83">
        <f>Invoice!G724</f>
        <v>0</v>
      </c>
      <c r="G722" s="84">
        <f t="shared" si="34"/>
        <v>0</v>
      </c>
    </row>
    <row r="723" spans="1:7" s="81" customFormat="1">
      <c r="A723" s="97">
        <f>Invoice!F725</f>
        <v>0</v>
      </c>
      <c r="B723" s="76">
        <f>Invoice!C725</f>
        <v>0</v>
      </c>
      <c r="C723" s="77">
        <f>Invoice!B725</f>
        <v>0</v>
      </c>
      <c r="D723" s="82">
        <f t="shared" si="32"/>
        <v>0</v>
      </c>
      <c r="E723" s="82">
        <f t="shared" si="33"/>
        <v>0</v>
      </c>
      <c r="F723" s="83">
        <f>Invoice!G725</f>
        <v>0</v>
      </c>
      <c r="G723" s="84">
        <f t="shared" si="34"/>
        <v>0</v>
      </c>
    </row>
    <row r="724" spans="1:7" s="81" customFormat="1">
      <c r="A724" s="97">
        <f>Invoice!F726</f>
        <v>0</v>
      </c>
      <c r="B724" s="76">
        <f>Invoice!C726</f>
        <v>0</v>
      </c>
      <c r="C724" s="77">
        <f>Invoice!B726</f>
        <v>0</v>
      </c>
      <c r="D724" s="82">
        <f t="shared" si="32"/>
        <v>0</v>
      </c>
      <c r="E724" s="82">
        <f t="shared" si="33"/>
        <v>0</v>
      </c>
      <c r="F724" s="83">
        <f>Invoice!G726</f>
        <v>0</v>
      </c>
      <c r="G724" s="84">
        <f t="shared" si="34"/>
        <v>0</v>
      </c>
    </row>
    <row r="725" spans="1:7" s="81" customFormat="1">
      <c r="A725" s="97">
        <f>Invoice!F727</f>
        <v>0</v>
      </c>
      <c r="B725" s="76">
        <f>Invoice!C727</f>
        <v>0</v>
      </c>
      <c r="C725" s="77">
        <f>Invoice!B727</f>
        <v>0</v>
      </c>
      <c r="D725" s="82">
        <f t="shared" si="32"/>
        <v>0</v>
      </c>
      <c r="E725" s="82">
        <f t="shared" si="33"/>
        <v>0</v>
      </c>
      <c r="F725" s="83">
        <f>Invoice!G727</f>
        <v>0</v>
      </c>
      <c r="G725" s="84">
        <f t="shared" si="34"/>
        <v>0</v>
      </c>
    </row>
    <row r="726" spans="1:7" s="81" customFormat="1">
      <c r="A726" s="97">
        <f>Invoice!F728</f>
        <v>0</v>
      </c>
      <c r="B726" s="76">
        <f>Invoice!C728</f>
        <v>0</v>
      </c>
      <c r="C726" s="77">
        <f>Invoice!B728</f>
        <v>0</v>
      </c>
      <c r="D726" s="82">
        <f t="shared" si="32"/>
        <v>0</v>
      </c>
      <c r="E726" s="82">
        <f t="shared" si="33"/>
        <v>0</v>
      </c>
      <c r="F726" s="83">
        <f>Invoice!G728</f>
        <v>0</v>
      </c>
      <c r="G726" s="84">
        <f t="shared" si="34"/>
        <v>0</v>
      </c>
    </row>
    <row r="727" spans="1:7" s="81" customFormat="1">
      <c r="A727" s="97">
        <f>Invoice!F729</f>
        <v>0</v>
      </c>
      <c r="B727" s="76">
        <f>Invoice!C729</f>
        <v>0</v>
      </c>
      <c r="C727" s="77">
        <f>Invoice!B729</f>
        <v>0</v>
      </c>
      <c r="D727" s="82">
        <f t="shared" si="32"/>
        <v>0</v>
      </c>
      <c r="E727" s="82">
        <f t="shared" si="33"/>
        <v>0</v>
      </c>
      <c r="F727" s="83">
        <f>Invoice!G729</f>
        <v>0</v>
      </c>
      <c r="G727" s="84">
        <f t="shared" si="34"/>
        <v>0</v>
      </c>
    </row>
    <row r="728" spans="1:7" s="81" customFormat="1">
      <c r="A728" s="97">
        <f>Invoice!F730</f>
        <v>0</v>
      </c>
      <c r="B728" s="76">
        <f>Invoice!C730</f>
        <v>0</v>
      </c>
      <c r="C728" s="77">
        <f>Invoice!B730</f>
        <v>0</v>
      </c>
      <c r="D728" s="82">
        <f t="shared" si="32"/>
        <v>0</v>
      </c>
      <c r="E728" s="82">
        <f t="shared" si="33"/>
        <v>0</v>
      </c>
      <c r="F728" s="83">
        <f>Invoice!G730</f>
        <v>0</v>
      </c>
      <c r="G728" s="84">
        <f t="shared" si="34"/>
        <v>0</v>
      </c>
    </row>
    <row r="729" spans="1:7" s="81" customFormat="1">
      <c r="A729" s="97">
        <f>Invoice!F731</f>
        <v>0</v>
      </c>
      <c r="B729" s="76">
        <f>Invoice!C731</f>
        <v>0</v>
      </c>
      <c r="C729" s="77">
        <f>Invoice!B731</f>
        <v>0</v>
      </c>
      <c r="D729" s="82">
        <f t="shared" si="32"/>
        <v>0</v>
      </c>
      <c r="E729" s="82">
        <f t="shared" si="33"/>
        <v>0</v>
      </c>
      <c r="F729" s="83">
        <f>Invoice!G731</f>
        <v>0</v>
      </c>
      <c r="G729" s="84">
        <f t="shared" si="34"/>
        <v>0</v>
      </c>
    </row>
    <row r="730" spans="1:7" s="81" customFormat="1">
      <c r="A730" s="97">
        <f>Invoice!F732</f>
        <v>0</v>
      </c>
      <c r="B730" s="76">
        <f>Invoice!C732</f>
        <v>0</v>
      </c>
      <c r="C730" s="77">
        <f>Invoice!B732</f>
        <v>0</v>
      </c>
      <c r="D730" s="82">
        <f t="shared" si="32"/>
        <v>0</v>
      </c>
      <c r="E730" s="82">
        <f t="shared" si="33"/>
        <v>0</v>
      </c>
      <c r="F730" s="83">
        <f>Invoice!G732</f>
        <v>0</v>
      </c>
      <c r="G730" s="84">
        <f t="shared" si="34"/>
        <v>0</v>
      </c>
    </row>
    <row r="731" spans="1:7" s="81" customFormat="1">
      <c r="A731" s="97">
        <f>Invoice!F733</f>
        <v>0</v>
      </c>
      <c r="B731" s="76">
        <f>Invoice!C733</f>
        <v>0</v>
      </c>
      <c r="C731" s="77">
        <f>Invoice!B733</f>
        <v>0</v>
      </c>
      <c r="D731" s="82">
        <f t="shared" si="32"/>
        <v>0</v>
      </c>
      <c r="E731" s="82">
        <f t="shared" si="33"/>
        <v>0</v>
      </c>
      <c r="F731" s="83">
        <f>Invoice!G733</f>
        <v>0</v>
      </c>
      <c r="G731" s="84">
        <f t="shared" si="34"/>
        <v>0</v>
      </c>
    </row>
    <row r="732" spans="1:7" s="81" customFormat="1">
      <c r="A732" s="97">
        <f>Invoice!F734</f>
        <v>0</v>
      </c>
      <c r="B732" s="76">
        <f>Invoice!C734</f>
        <v>0</v>
      </c>
      <c r="C732" s="77">
        <f>Invoice!B734</f>
        <v>0</v>
      </c>
      <c r="D732" s="82">
        <f t="shared" si="32"/>
        <v>0</v>
      </c>
      <c r="E732" s="82">
        <f t="shared" si="33"/>
        <v>0</v>
      </c>
      <c r="F732" s="83">
        <f>Invoice!G734</f>
        <v>0</v>
      </c>
      <c r="G732" s="84">
        <f t="shared" si="34"/>
        <v>0</v>
      </c>
    </row>
    <row r="733" spans="1:7" s="81" customFormat="1">
      <c r="A733" s="97">
        <f>Invoice!F735</f>
        <v>0</v>
      </c>
      <c r="B733" s="76">
        <f>Invoice!C735</f>
        <v>0</v>
      </c>
      <c r="C733" s="77">
        <f>Invoice!B735</f>
        <v>0</v>
      </c>
      <c r="D733" s="82">
        <f t="shared" si="32"/>
        <v>0</v>
      </c>
      <c r="E733" s="82">
        <f t="shared" si="33"/>
        <v>0</v>
      </c>
      <c r="F733" s="83">
        <f>Invoice!G735</f>
        <v>0</v>
      </c>
      <c r="G733" s="84">
        <f t="shared" si="34"/>
        <v>0</v>
      </c>
    </row>
    <row r="734" spans="1:7" s="81" customFormat="1">
      <c r="A734" s="97">
        <f>Invoice!F736</f>
        <v>0</v>
      </c>
      <c r="B734" s="76">
        <f>Invoice!C736</f>
        <v>0</v>
      </c>
      <c r="C734" s="77">
        <f>Invoice!B736</f>
        <v>0</v>
      </c>
      <c r="D734" s="82">
        <f t="shared" si="32"/>
        <v>0</v>
      </c>
      <c r="E734" s="82">
        <f t="shared" si="33"/>
        <v>0</v>
      </c>
      <c r="F734" s="83">
        <f>Invoice!G736</f>
        <v>0</v>
      </c>
      <c r="G734" s="84">
        <f t="shared" si="34"/>
        <v>0</v>
      </c>
    </row>
    <row r="735" spans="1:7" s="81" customFormat="1">
      <c r="A735" s="97">
        <f>Invoice!F737</f>
        <v>0</v>
      </c>
      <c r="B735" s="76">
        <f>Invoice!C737</f>
        <v>0</v>
      </c>
      <c r="C735" s="77">
        <f>Invoice!B737</f>
        <v>0</v>
      </c>
      <c r="D735" s="82">
        <f t="shared" si="32"/>
        <v>0</v>
      </c>
      <c r="E735" s="82">
        <f t="shared" si="33"/>
        <v>0</v>
      </c>
      <c r="F735" s="83">
        <f>Invoice!G737</f>
        <v>0</v>
      </c>
      <c r="G735" s="84">
        <f t="shared" si="34"/>
        <v>0</v>
      </c>
    </row>
    <row r="736" spans="1:7" s="81" customFormat="1">
      <c r="A736" s="97">
        <f>Invoice!F738</f>
        <v>0</v>
      </c>
      <c r="B736" s="76">
        <f>Invoice!C738</f>
        <v>0</v>
      </c>
      <c r="C736" s="77">
        <f>Invoice!B738</f>
        <v>0</v>
      </c>
      <c r="D736" s="82">
        <f t="shared" si="32"/>
        <v>0</v>
      </c>
      <c r="E736" s="82">
        <f t="shared" si="33"/>
        <v>0</v>
      </c>
      <c r="F736" s="83">
        <f>Invoice!G738</f>
        <v>0</v>
      </c>
      <c r="G736" s="84">
        <f t="shared" si="34"/>
        <v>0</v>
      </c>
    </row>
    <row r="737" spans="1:7" s="81" customFormat="1">
      <c r="A737" s="97">
        <f>Invoice!F739</f>
        <v>0</v>
      </c>
      <c r="B737" s="76">
        <f>Invoice!C739</f>
        <v>0</v>
      </c>
      <c r="C737" s="77">
        <f>Invoice!B739</f>
        <v>0</v>
      </c>
      <c r="D737" s="82">
        <f t="shared" si="32"/>
        <v>0</v>
      </c>
      <c r="E737" s="82">
        <f t="shared" si="33"/>
        <v>0</v>
      </c>
      <c r="F737" s="83">
        <f>Invoice!G739</f>
        <v>0</v>
      </c>
      <c r="G737" s="84">
        <f t="shared" si="34"/>
        <v>0</v>
      </c>
    </row>
    <row r="738" spans="1:7" s="81" customFormat="1">
      <c r="A738" s="97">
        <f>Invoice!F740</f>
        <v>0</v>
      </c>
      <c r="B738" s="76">
        <f>Invoice!C740</f>
        <v>0</v>
      </c>
      <c r="C738" s="77">
        <f>Invoice!B740</f>
        <v>0</v>
      </c>
      <c r="D738" s="82">
        <f t="shared" si="32"/>
        <v>0</v>
      </c>
      <c r="E738" s="82">
        <f t="shared" si="33"/>
        <v>0</v>
      </c>
      <c r="F738" s="83">
        <f>Invoice!G740</f>
        <v>0</v>
      </c>
      <c r="G738" s="84">
        <f t="shared" si="34"/>
        <v>0</v>
      </c>
    </row>
    <row r="739" spans="1:7" s="81" customFormat="1">
      <c r="A739" s="97">
        <f>Invoice!F741</f>
        <v>0</v>
      </c>
      <c r="B739" s="76">
        <f>Invoice!C741</f>
        <v>0</v>
      </c>
      <c r="C739" s="77">
        <f>Invoice!B741</f>
        <v>0</v>
      </c>
      <c r="D739" s="82">
        <f t="shared" si="32"/>
        <v>0</v>
      </c>
      <c r="E739" s="82">
        <f t="shared" si="33"/>
        <v>0</v>
      </c>
      <c r="F739" s="83">
        <f>Invoice!G741</f>
        <v>0</v>
      </c>
      <c r="G739" s="84">
        <f t="shared" si="34"/>
        <v>0</v>
      </c>
    </row>
    <row r="740" spans="1:7" s="81" customFormat="1">
      <c r="A740" s="97">
        <f>Invoice!F742</f>
        <v>0</v>
      </c>
      <c r="B740" s="76">
        <f>Invoice!C742</f>
        <v>0</v>
      </c>
      <c r="C740" s="77">
        <f>Invoice!B742</f>
        <v>0</v>
      </c>
      <c r="D740" s="82">
        <f t="shared" si="32"/>
        <v>0</v>
      </c>
      <c r="E740" s="82">
        <f t="shared" si="33"/>
        <v>0</v>
      </c>
      <c r="F740" s="83">
        <f>Invoice!G742</f>
        <v>0</v>
      </c>
      <c r="G740" s="84">
        <f t="shared" si="34"/>
        <v>0</v>
      </c>
    </row>
    <row r="741" spans="1:7" s="81" customFormat="1">
      <c r="A741" s="97">
        <f>Invoice!F743</f>
        <v>0</v>
      </c>
      <c r="B741" s="76">
        <f>Invoice!C743</f>
        <v>0</v>
      </c>
      <c r="C741" s="77">
        <f>Invoice!B743</f>
        <v>0</v>
      </c>
      <c r="D741" s="82">
        <f t="shared" si="32"/>
        <v>0</v>
      </c>
      <c r="E741" s="82">
        <f t="shared" si="33"/>
        <v>0</v>
      </c>
      <c r="F741" s="83">
        <f>Invoice!G743</f>
        <v>0</v>
      </c>
      <c r="G741" s="84">
        <f t="shared" si="34"/>
        <v>0</v>
      </c>
    </row>
    <row r="742" spans="1:7" s="81" customFormat="1">
      <c r="A742" s="97">
        <f>Invoice!F744</f>
        <v>0</v>
      </c>
      <c r="B742" s="76">
        <f>Invoice!C744</f>
        <v>0</v>
      </c>
      <c r="C742" s="77">
        <f>Invoice!B744</f>
        <v>0</v>
      </c>
      <c r="D742" s="82">
        <f t="shared" si="32"/>
        <v>0</v>
      </c>
      <c r="E742" s="82">
        <f t="shared" si="33"/>
        <v>0</v>
      </c>
      <c r="F742" s="83">
        <f>Invoice!G744</f>
        <v>0</v>
      </c>
      <c r="G742" s="84">
        <f t="shared" si="34"/>
        <v>0</v>
      </c>
    </row>
    <row r="743" spans="1:7" s="81" customFormat="1">
      <c r="A743" s="97">
        <f>Invoice!F745</f>
        <v>0</v>
      </c>
      <c r="B743" s="76">
        <f>Invoice!C745</f>
        <v>0</v>
      </c>
      <c r="C743" s="77">
        <f>Invoice!B745</f>
        <v>0</v>
      </c>
      <c r="D743" s="82">
        <f t="shared" si="32"/>
        <v>0</v>
      </c>
      <c r="E743" s="82">
        <f t="shared" si="33"/>
        <v>0</v>
      </c>
      <c r="F743" s="83">
        <f>Invoice!G745</f>
        <v>0</v>
      </c>
      <c r="G743" s="84">
        <f t="shared" si="34"/>
        <v>0</v>
      </c>
    </row>
    <row r="744" spans="1:7" s="81" customFormat="1">
      <c r="A744" s="97">
        <f>Invoice!F746</f>
        <v>0</v>
      </c>
      <c r="B744" s="76">
        <f>Invoice!C746</f>
        <v>0</v>
      </c>
      <c r="C744" s="77">
        <f>Invoice!B746</f>
        <v>0</v>
      </c>
      <c r="D744" s="82">
        <f t="shared" si="32"/>
        <v>0</v>
      </c>
      <c r="E744" s="82">
        <f t="shared" si="33"/>
        <v>0</v>
      </c>
      <c r="F744" s="83">
        <f>Invoice!G746</f>
        <v>0</v>
      </c>
      <c r="G744" s="84">
        <f t="shared" si="34"/>
        <v>0</v>
      </c>
    </row>
    <row r="745" spans="1:7" s="81" customFormat="1">
      <c r="A745" s="97">
        <f>Invoice!F747</f>
        <v>0</v>
      </c>
      <c r="B745" s="76">
        <f>Invoice!C747</f>
        <v>0</v>
      </c>
      <c r="C745" s="77">
        <f>Invoice!B747</f>
        <v>0</v>
      </c>
      <c r="D745" s="82">
        <f t="shared" si="32"/>
        <v>0</v>
      </c>
      <c r="E745" s="82">
        <f t="shared" si="33"/>
        <v>0</v>
      </c>
      <c r="F745" s="83">
        <f>Invoice!G747</f>
        <v>0</v>
      </c>
      <c r="G745" s="84">
        <f t="shared" si="34"/>
        <v>0</v>
      </c>
    </row>
    <row r="746" spans="1:7" s="81" customFormat="1">
      <c r="A746" s="97">
        <f>Invoice!F748</f>
        <v>0</v>
      </c>
      <c r="B746" s="76">
        <f>Invoice!C748</f>
        <v>0</v>
      </c>
      <c r="C746" s="77">
        <f>Invoice!B748</f>
        <v>0</v>
      </c>
      <c r="D746" s="82">
        <f t="shared" si="32"/>
        <v>0</v>
      </c>
      <c r="E746" s="82">
        <f t="shared" si="33"/>
        <v>0</v>
      </c>
      <c r="F746" s="83">
        <f>Invoice!G748</f>
        <v>0</v>
      </c>
      <c r="G746" s="84">
        <f t="shared" si="34"/>
        <v>0</v>
      </c>
    </row>
    <row r="747" spans="1:7" s="81" customFormat="1">
      <c r="A747" s="97">
        <f>Invoice!F749</f>
        <v>0</v>
      </c>
      <c r="B747" s="76">
        <f>Invoice!C749</f>
        <v>0</v>
      </c>
      <c r="C747" s="77">
        <f>Invoice!B749</f>
        <v>0</v>
      </c>
      <c r="D747" s="82">
        <f t="shared" si="32"/>
        <v>0</v>
      </c>
      <c r="E747" s="82">
        <f t="shared" si="33"/>
        <v>0</v>
      </c>
      <c r="F747" s="83">
        <f>Invoice!G749</f>
        <v>0</v>
      </c>
      <c r="G747" s="84">
        <f t="shared" si="34"/>
        <v>0</v>
      </c>
    </row>
    <row r="748" spans="1:7" s="81" customFormat="1">
      <c r="A748" s="97">
        <f>Invoice!F750</f>
        <v>0</v>
      </c>
      <c r="B748" s="76">
        <f>Invoice!C750</f>
        <v>0</v>
      </c>
      <c r="C748" s="77">
        <f>Invoice!B750</f>
        <v>0</v>
      </c>
      <c r="D748" s="82">
        <f t="shared" si="32"/>
        <v>0</v>
      </c>
      <c r="E748" s="82">
        <f t="shared" si="33"/>
        <v>0</v>
      </c>
      <c r="F748" s="83">
        <f>Invoice!G750</f>
        <v>0</v>
      </c>
      <c r="G748" s="84">
        <f t="shared" si="34"/>
        <v>0</v>
      </c>
    </row>
    <row r="749" spans="1:7" s="81" customFormat="1">
      <c r="A749" s="97">
        <f>Invoice!F751</f>
        <v>0</v>
      </c>
      <c r="B749" s="76">
        <f>Invoice!C751</f>
        <v>0</v>
      </c>
      <c r="C749" s="77">
        <f>Invoice!B751</f>
        <v>0</v>
      </c>
      <c r="D749" s="82">
        <f t="shared" si="32"/>
        <v>0</v>
      </c>
      <c r="E749" s="82">
        <f t="shared" si="33"/>
        <v>0</v>
      </c>
      <c r="F749" s="83">
        <f>Invoice!G751</f>
        <v>0</v>
      </c>
      <c r="G749" s="84">
        <f t="shared" si="34"/>
        <v>0</v>
      </c>
    </row>
    <row r="750" spans="1:7" s="81" customFormat="1">
      <c r="A750" s="97">
        <f>Invoice!F752</f>
        <v>0</v>
      </c>
      <c r="B750" s="76">
        <f>Invoice!C752</f>
        <v>0</v>
      </c>
      <c r="C750" s="77">
        <f>Invoice!B752</f>
        <v>0</v>
      </c>
      <c r="D750" s="82">
        <f t="shared" si="32"/>
        <v>0</v>
      </c>
      <c r="E750" s="82">
        <f t="shared" si="33"/>
        <v>0</v>
      </c>
      <c r="F750" s="83">
        <f>Invoice!G752</f>
        <v>0</v>
      </c>
      <c r="G750" s="84">
        <f t="shared" si="34"/>
        <v>0</v>
      </c>
    </row>
    <row r="751" spans="1:7" s="81" customFormat="1">
      <c r="A751" s="97">
        <f>Invoice!F753</f>
        <v>0</v>
      </c>
      <c r="B751" s="76">
        <f>Invoice!C753</f>
        <v>0</v>
      </c>
      <c r="C751" s="77">
        <f>Invoice!B753</f>
        <v>0</v>
      </c>
      <c r="D751" s="82">
        <f t="shared" si="32"/>
        <v>0</v>
      </c>
      <c r="E751" s="82">
        <f t="shared" si="33"/>
        <v>0</v>
      </c>
      <c r="F751" s="83">
        <f>Invoice!G753</f>
        <v>0</v>
      </c>
      <c r="G751" s="84">
        <f t="shared" si="34"/>
        <v>0</v>
      </c>
    </row>
    <row r="752" spans="1:7" s="81" customFormat="1">
      <c r="A752" s="97">
        <f>Invoice!F754</f>
        <v>0</v>
      </c>
      <c r="B752" s="76">
        <f>Invoice!C754</f>
        <v>0</v>
      </c>
      <c r="C752" s="77">
        <f>Invoice!B754</f>
        <v>0</v>
      </c>
      <c r="D752" s="82">
        <f t="shared" si="32"/>
        <v>0</v>
      </c>
      <c r="E752" s="82">
        <f t="shared" si="33"/>
        <v>0</v>
      </c>
      <c r="F752" s="83">
        <f>Invoice!G754</f>
        <v>0</v>
      </c>
      <c r="G752" s="84">
        <f t="shared" si="34"/>
        <v>0</v>
      </c>
    </row>
    <row r="753" spans="1:7" s="81" customFormat="1">
      <c r="A753" s="97">
        <f>Invoice!F755</f>
        <v>0</v>
      </c>
      <c r="B753" s="76">
        <f>Invoice!C755</f>
        <v>0</v>
      </c>
      <c r="C753" s="77">
        <f>Invoice!B755</f>
        <v>0</v>
      </c>
      <c r="D753" s="82">
        <f t="shared" si="32"/>
        <v>0</v>
      </c>
      <c r="E753" s="82">
        <f t="shared" si="33"/>
        <v>0</v>
      </c>
      <c r="F753" s="83">
        <f>Invoice!G755</f>
        <v>0</v>
      </c>
      <c r="G753" s="84">
        <f t="shared" si="34"/>
        <v>0</v>
      </c>
    </row>
    <row r="754" spans="1:7" s="81" customFormat="1">
      <c r="A754" s="97">
        <f>Invoice!F756</f>
        <v>0</v>
      </c>
      <c r="B754" s="76">
        <f>Invoice!C756</f>
        <v>0</v>
      </c>
      <c r="C754" s="77">
        <f>Invoice!B756</f>
        <v>0</v>
      </c>
      <c r="D754" s="82">
        <f t="shared" si="32"/>
        <v>0</v>
      </c>
      <c r="E754" s="82">
        <f t="shared" si="33"/>
        <v>0</v>
      </c>
      <c r="F754" s="83">
        <f>Invoice!G756</f>
        <v>0</v>
      </c>
      <c r="G754" s="84">
        <f t="shared" si="34"/>
        <v>0</v>
      </c>
    </row>
    <row r="755" spans="1:7" s="81" customFormat="1">
      <c r="A755" s="97">
        <f>Invoice!F757</f>
        <v>0</v>
      </c>
      <c r="B755" s="76">
        <f>Invoice!C757</f>
        <v>0</v>
      </c>
      <c r="C755" s="77">
        <f>Invoice!B757</f>
        <v>0</v>
      </c>
      <c r="D755" s="82">
        <f t="shared" si="32"/>
        <v>0</v>
      </c>
      <c r="E755" s="82">
        <f t="shared" si="33"/>
        <v>0</v>
      </c>
      <c r="F755" s="83">
        <f>Invoice!G757</f>
        <v>0</v>
      </c>
      <c r="G755" s="84">
        <f t="shared" si="34"/>
        <v>0</v>
      </c>
    </row>
    <row r="756" spans="1:7" s="81" customFormat="1">
      <c r="A756" s="97">
        <f>Invoice!F758</f>
        <v>0</v>
      </c>
      <c r="B756" s="76">
        <f>Invoice!C758</f>
        <v>0</v>
      </c>
      <c r="C756" s="77">
        <f>Invoice!B758</f>
        <v>0</v>
      </c>
      <c r="D756" s="82">
        <f t="shared" si="32"/>
        <v>0</v>
      </c>
      <c r="E756" s="82">
        <f t="shared" si="33"/>
        <v>0</v>
      </c>
      <c r="F756" s="83">
        <f>Invoice!G758</f>
        <v>0</v>
      </c>
      <c r="G756" s="84">
        <f t="shared" si="34"/>
        <v>0</v>
      </c>
    </row>
    <row r="757" spans="1:7" s="81" customFormat="1">
      <c r="A757" s="97">
        <f>Invoice!F759</f>
        <v>0</v>
      </c>
      <c r="B757" s="76">
        <f>Invoice!C759</f>
        <v>0</v>
      </c>
      <c r="C757" s="77">
        <f>Invoice!B759</f>
        <v>0</v>
      </c>
      <c r="D757" s="82">
        <f t="shared" si="32"/>
        <v>0</v>
      </c>
      <c r="E757" s="82">
        <f t="shared" si="33"/>
        <v>0</v>
      </c>
      <c r="F757" s="83">
        <f>Invoice!G759</f>
        <v>0</v>
      </c>
      <c r="G757" s="84">
        <f t="shared" si="34"/>
        <v>0</v>
      </c>
    </row>
    <row r="758" spans="1:7" s="81" customFormat="1">
      <c r="A758" s="97">
        <f>Invoice!F760</f>
        <v>0</v>
      </c>
      <c r="B758" s="76">
        <f>Invoice!C760</f>
        <v>0</v>
      </c>
      <c r="C758" s="77">
        <f>Invoice!B760</f>
        <v>0</v>
      </c>
      <c r="D758" s="82">
        <f t="shared" si="32"/>
        <v>0</v>
      </c>
      <c r="E758" s="82">
        <f t="shared" si="33"/>
        <v>0</v>
      </c>
      <c r="F758" s="83">
        <f>Invoice!G760</f>
        <v>0</v>
      </c>
      <c r="G758" s="84">
        <f t="shared" si="34"/>
        <v>0</v>
      </c>
    </row>
    <row r="759" spans="1:7" s="81" customFormat="1">
      <c r="A759" s="97">
        <f>Invoice!F761</f>
        <v>0</v>
      </c>
      <c r="B759" s="76">
        <f>Invoice!C761</f>
        <v>0</v>
      </c>
      <c r="C759" s="77">
        <f>Invoice!B761</f>
        <v>0</v>
      </c>
      <c r="D759" s="82">
        <f t="shared" si="32"/>
        <v>0</v>
      </c>
      <c r="E759" s="82">
        <f t="shared" si="33"/>
        <v>0</v>
      </c>
      <c r="F759" s="83">
        <f>Invoice!G761</f>
        <v>0</v>
      </c>
      <c r="G759" s="84">
        <f t="shared" si="34"/>
        <v>0</v>
      </c>
    </row>
    <row r="760" spans="1:7" s="81" customFormat="1">
      <c r="A760" s="97">
        <f>Invoice!F762</f>
        <v>0</v>
      </c>
      <c r="B760" s="76">
        <f>Invoice!C762</f>
        <v>0</v>
      </c>
      <c r="C760" s="77">
        <f>Invoice!B762</f>
        <v>0</v>
      </c>
      <c r="D760" s="82">
        <f t="shared" si="32"/>
        <v>0</v>
      </c>
      <c r="E760" s="82">
        <f t="shared" si="33"/>
        <v>0</v>
      </c>
      <c r="F760" s="83">
        <f>Invoice!G762</f>
        <v>0</v>
      </c>
      <c r="G760" s="84">
        <f t="shared" si="34"/>
        <v>0</v>
      </c>
    </row>
    <row r="761" spans="1:7" s="81" customFormat="1">
      <c r="A761" s="97">
        <f>Invoice!F763</f>
        <v>0</v>
      </c>
      <c r="B761" s="76">
        <f>Invoice!C763</f>
        <v>0</v>
      </c>
      <c r="C761" s="77">
        <f>Invoice!B763</f>
        <v>0</v>
      </c>
      <c r="D761" s="82">
        <f t="shared" si="32"/>
        <v>0</v>
      </c>
      <c r="E761" s="82">
        <f t="shared" si="33"/>
        <v>0</v>
      </c>
      <c r="F761" s="83">
        <f>Invoice!G763</f>
        <v>0</v>
      </c>
      <c r="G761" s="84">
        <f t="shared" si="34"/>
        <v>0</v>
      </c>
    </row>
    <row r="762" spans="1:7" s="81" customFormat="1">
      <c r="A762" s="97">
        <f>Invoice!F764</f>
        <v>0</v>
      </c>
      <c r="B762" s="76">
        <f>Invoice!C764</f>
        <v>0</v>
      </c>
      <c r="C762" s="77">
        <f>Invoice!B764</f>
        <v>0</v>
      </c>
      <c r="D762" s="82">
        <f t="shared" si="32"/>
        <v>0</v>
      </c>
      <c r="E762" s="82">
        <f t="shared" si="33"/>
        <v>0</v>
      </c>
      <c r="F762" s="83">
        <f>Invoice!G764</f>
        <v>0</v>
      </c>
      <c r="G762" s="84">
        <f t="shared" si="34"/>
        <v>0</v>
      </c>
    </row>
    <row r="763" spans="1:7" s="81" customFormat="1">
      <c r="A763" s="97">
        <f>Invoice!F765</f>
        <v>0</v>
      </c>
      <c r="B763" s="76">
        <f>Invoice!C765</f>
        <v>0</v>
      </c>
      <c r="C763" s="77">
        <f>Invoice!B765</f>
        <v>0</v>
      </c>
      <c r="D763" s="82">
        <f t="shared" si="32"/>
        <v>0</v>
      </c>
      <c r="E763" s="82">
        <f t="shared" si="33"/>
        <v>0</v>
      </c>
      <c r="F763" s="83">
        <f>Invoice!G765</f>
        <v>0</v>
      </c>
      <c r="G763" s="84">
        <f t="shared" si="34"/>
        <v>0</v>
      </c>
    </row>
    <row r="764" spans="1:7" s="81" customFormat="1">
      <c r="A764" s="97">
        <f>Invoice!F766</f>
        <v>0</v>
      </c>
      <c r="B764" s="76">
        <f>Invoice!C766</f>
        <v>0</v>
      </c>
      <c r="C764" s="77">
        <f>Invoice!B766</f>
        <v>0</v>
      </c>
      <c r="D764" s="82">
        <f t="shared" si="32"/>
        <v>0</v>
      </c>
      <c r="E764" s="82">
        <f t="shared" si="33"/>
        <v>0</v>
      </c>
      <c r="F764" s="83">
        <f>Invoice!G766</f>
        <v>0</v>
      </c>
      <c r="G764" s="84">
        <f t="shared" si="34"/>
        <v>0</v>
      </c>
    </row>
    <row r="765" spans="1:7" s="81" customFormat="1">
      <c r="A765" s="97">
        <f>Invoice!F767</f>
        <v>0</v>
      </c>
      <c r="B765" s="76">
        <f>Invoice!C767</f>
        <v>0</v>
      </c>
      <c r="C765" s="77">
        <f>Invoice!B767</f>
        <v>0</v>
      </c>
      <c r="D765" s="82">
        <f t="shared" si="32"/>
        <v>0</v>
      </c>
      <c r="E765" s="82">
        <f t="shared" si="33"/>
        <v>0</v>
      </c>
      <c r="F765" s="83">
        <f>Invoice!G767</f>
        <v>0</v>
      </c>
      <c r="G765" s="84">
        <f t="shared" si="34"/>
        <v>0</v>
      </c>
    </row>
    <row r="766" spans="1:7" s="81" customFormat="1">
      <c r="A766" s="97">
        <f>Invoice!F768</f>
        <v>0</v>
      </c>
      <c r="B766" s="76">
        <f>Invoice!C768</f>
        <v>0</v>
      </c>
      <c r="C766" s="77">
        <f>Invoice!B768</f>
        <v>0</v>
      </c>
      <c r="D766" s="82">
        <f t="shared" si="32"/>
        <v>0</v>
      </c>
      <c r="E766" s="82">
        <f t="shared" si="33"/>
        <v>0</v>
      </c>
      <c r="F766" s="83">
        <f>Invoice!G768</f>
        <v>0</v>
      </c>
      <c r="G766" s="84">
        <f t="shared" si="34"/>
        <v>0</v>
      </c>
    </row>
    <row r="767" spans="1:7" s="81" customFormat="1">
      <c r="A767" s="97">
        <f>Invoice!F769</f>
        <v>0</v>
      </c>
      <c r="B767" s="76">
        <f>Invoice!C769</f>
        <v>0</v>
      </c>
      <c r="C767" s="77">
        <f>Invoice!B769</f>
        <v>0</v>
      </c>
      <c r="D767" s="82">
        <f t="shared" si="32"/>
        <v>0</v>
      </c>
      <c r="E767" s="82">
        <f t="shared" si="33"/>
        <v>0</v>
      </c>
      <c r="F767" s="83">
        <f>Invoice!G769</f>
        <v>0</v>
      </c>
      <c r="G767" s="84">
        <f t="shared" si="34"/>
        <v>0</v>
      </c>
    </row>
    <row r="768" spans="1:7" s="81" customFormat="1">
      <c r="A768" s="97">
        <f>Invoice!F770</f>
        <v>0</v>
      </c>
      <c r="B768" s="76">
        <f>Invoice!C770</f>
        <v>0</v>
      </c>
      <c r="C768" s="77">
        <f>Invoice!B770</f>
        <v>0</v>
      </c>
      <c r="D768" s="82">
        <f t="shared" si="32"/>
        <v>0</v>
      </c>
      <c r="E768" s="82">
        <f t="shared" si="33"/>
        <v>0</v>
      </c>
      <c r="F768" s="83">
        <f>Invoice!G770</f>
        <v>0</v>
      </c>
      <c r="G768" s="84">
        <f t="shared" si="34"/>
        <v>0</v>
      </c>
    </row>
    <row r="769" spans="1:7" s="81" customFormat="1">
      <c r="A769" s="97">
        <f>Invoice!F771</f>
        <v>0</v>
      </c>
      <c r="B769" s="76">
        <f>Invoice!C771</f>
        <v>0</v>
      </c>
      <c r="C769" s="77">
        <f>Invoice!B771</f>
        <v>0</v>
      </c>
      <c r="D769" s="82">
        <f t="shared" ref="D769:D832" si="35">F769/$D$14</f>
        <v>0</v>
      </c>
      <c r="E769" s="82">
        <f t="shared" ref="E769:E832" si="36">G769/$D$14</f>
        <v>0</v>
      </c>
      <c r="F769" s="83">
        <f>Invoice!G771</f>
        <v>0</v>
      </c>
      <c r="G769" s="84">
        <f t="shared" ref="G769:G832" si="37">C769*F769</f>
        <v>0</v>
      </c>
    </row>
    <row r="770" spans="1:7" s="81" customFormat="1">
      <c r="A770" s="97">
        <f>Invoice!F772</f>
        <v>0</v>
      </c>
      <c r="B770" s="76">
        <f>Invoice!C772</f>
        <v>0</v>
      </c>
      <c r="C770" s="77">
        <f>Invoice!B772</f>
        <v>0</v>
      </c>
      <c r="D770" s="82">
        <f t="shared" si="35"/>
        <v>0</v>
      </c>
      <c r="E770" s="82">
        <f t="shared" si="36"/>
        <v>0</v>
      </c>
      <c r="F770" s="83">
        <f>Invoice!G772</f>
        <v>0</v>
      </c>
      <c r="G770" s="84">
        <f t="shared" si="37"/>
        <v>0</v>
      </c>
    </row>
    <row r="771" spans="1:7" s="81" customFormat="1">
      <c r="A771" s="97">
        <f>Invoice!F773</f>
        <v>0</v>
      </c>
      <c r="B771" s="76">
        <f>Invoice!C773</f>
        <v>0</v>
      </c>
      <c r="C771" s="77">
        <f>Invoice!B773</f>
        <v>0</v>
      </c>
      <c r="D771" s="82">
        <f t="shared" si="35"/>
        <v>0</v>
      </c>
      <c r="E771" s="82">
        <f t="shared" si="36"/>
        <v>0</v>
      </c>
      <c r="F771" s="83">
        <f>Invoice!G773</f>
        <v>0</v>
      </c>
      <c r="G771" s="84">
        <f t="shared" si="37"/>
        <v>0</v>
      </c>
    </row>
    <row r="772" spans="1:7" s="81" customFormat="1">
      <c r="A772" s="97">
        <f>Invoice!F774</f>
        <v>0</v>
      </c>
      <c r="B772" s="76">
        <f>Invoice!C774</f>
        <v>0</v>
      </c>
      <c r="C772" s="77">
        <f>Invoice!B774</f>
        <v>0</v>
      </c>
      <c r="D772" s="82">
        <f t="shared" si="35"/>
        <v>0</v>
      </c>
      <c r="E772" s="82">
        <f t="shared" si="36"/>
        <v>0</v>
      </c>
      <c r="F772" s="83">
        <f>Invoice!G774</f>
        <v>0</v>
      </c>
      <c r="G772" s="84">
        <f t="shared" si="37"/>
        <v>0</v>
      </c>
    </row>
    <row r="773" spans="1:7" s="81" customFormat="1">
      <c r="A773" s="97">
        <f>Invoice!F775</f>
        <v>0</v>
      </c>
      <c r="B773" s="76">
        <f>Invoice!C775</f>
        <v>0</v>
      </c>
      <c r="C773" s="77">
        <f>Invoice!B775</f>
        <v>0</v>
      </c>
      <c r="D773" s="82">
        <f t="shared" si="35"/>
        <v>0</v>
      </c>
      <c r="E773" s="82">
        <f t="shared" si="36"/>
        <v>0</v>
      </c>
      <c r="F773" s="83">
        <f>Invoice!G775</f>
        <v>0</v>
      </c>
      <c r="G773" s="84">
        <f t="shared" si="37"/>
        <v>0</v>
      </c>
    </row>
    <row r="774" spans="1:7" s="81" customFormat="1">
      <c r="A774" s="97">
        <f>Invoice!F776</f>
        <v>0</v>
      </c>
      <c r="B774" s="76">
        <f>Invoice!C776</f>
        <v>0</v>
      </c>
      <c r="C774" s="77">
        <f>Invoice!B776</f>
        <v>0</v>
      </c>
      <c r="D774" s="82">
        <f t="shared" si="35"/>
        <v>0</v>
      </c>
      <c r="E774" s="82">
        <f t="shared" si="36"/>
        <v>0</v>
      </c>
      <c r="F774" s="83">
        <f>Invoice!G776</f>
        <v>0</v>
      </c>
      <c r="G774" s="84">
        <f t="shared" si="37"/>
        <v>0</v>
      </c>
    </row>
    <row r="775" spans="1:7" s="81" customFormat="1">
      <c r="A775" s="97">
        <f>Invoice!F777</f>
        <v>0</v>
      </c>
      <c r="B775" s="76">
        <f>Invoice!C777</f>
        <v>0</v>
      </c>
      <c r="C775" s="77">
        <f>Invoice!B777</f>
        <v>0</v>
      </c>
      <c r="D775" s="82">
        <f t="shared" si="35"/>
        <v>0</v>
      </c>
      <c r="E775" s="82">
        <f t="shared" si="36"/>
        <v>0</v>
      </c>
      <c r="F775" s="83">
        <f>Invoice!G777</f>
        <v>0</v>
      </c>
      <c r="G775" s="84">
        <f t="shared" si="37"/>
        <v>0</v>
      </c>
    </row>
    <row r="776" spans="1:7" s="81" customFormat="1">
      <c r="A776" s="97">
        <f>Invoice!F778</f>
        <v>0</v>
      </c>
      <c r="B776" s="76">
        <f>Invoice!C778</f>
        <v>0</v>
      </c>
      <c r="C776" s="77">
        <f>Invoice!B778</f>
        <v>0</v>
      </c>
      <c r="D776" s="82">
        <f t="shared" si="35"/>
        <v>0</v>
      </c>
      <c r="E776" s="82">
        <f t="shared" si="36"/>
        <v>0</v>
      </c>
      <c r="F776" s="83">
        <f>Invoice!G778</f>
        <v>0</v>
      </c>
      <c r="G776" s="84">
        <f t="shared" si="37"/>
        <v>0</v>
      </c>
    </row>
    <row r="777" spans="1:7" s="81" customFormat="1">
      <c r="A777" s="97">
        <f>Invoice!F779</f>
        <v>0</v>
      </c>
      <c r="B777" s="76">
        <f>Invoice!C779</f>
        <v>0</v>
      </c>
      <c r="C777" s="77">
        <f>Invoice!B779</f>
        <v>0</v>
      </c>
      <c r="D777" s="82">
        <f t="shared" si="35"/>
        <v>0</v>
      </c>
      <c r="E777" s="82">
        <f t="shared" si="36"/>
        <v>0</v>
      </c>
      <c r="F777" s="83">
        <f>Invoice!G779</f>
        <v>0</v>
      </c>
      <c r="G777" s="84">
        <f t="shared" si="37"/>
        <v>0</v>
      </c>
    </row>
    <row r="778" spans="1:7" s="81" customFormat="1">
      <c r="A778" s="97">
        <f>Invoice!F780</f>
        <v>0</v>
      </c>
      <c r="B778" s="76">
        <f>Invoice!C780</f>
        <v>0</v>
      </c>
      <c r="C778" s="77">
        <f>Invoice!B780</f>
        <v>0</v>
      </c>
      <c r="D778" s="82">
        <f t="shared" si="35"/>
        <v>0</v>
      </c>
      <c r="E778" s="82">
        <f t="shared" si="36"/>
        <v>0</v>
      </c>
      <c r="F778" s="83">
        <f>Invoice!G780</f>
        <v>0</v>
      </c>
      <c r="G778" s="84">
        <f t="shared" si="37"/>
        <v>0</v>
      </c>
    </row>
    <row r="779" spans="1:7" s="81" customFormat="1">
      <c r="A779" s="97">
        <f>Invoice!F781</f>
        <v>0</v>
      </c>
      <c r="B779" s="76">
        <f>Invoice!C781</f>
        <v>0</v>
      </c>
      <c r="C779" s="77">
        <f>Invoice!B781</f>
        <v>0</v>
      </c>
      <c r="D779" s="82">
        <f t="shared" si="35"/>
        <v>0</v>
      </c>
      <c r="E779" s="82">
        <f t="shared" si="36"/>
        <v>0</v>
      </c>
      <c r="F779" s="83">
        <f>Invoice!G781</f>
        <v>0</v>
      </c>
      <c r="G779" s="84">
        <f t="shared" si="37"/>
        <v>0</v>
      </c>
    </row>
    <row r="780" spans="1:7" s="81" customFormat="1">
      <c r="A780" s="97">
        <f>Invoice!F782</f>
        <v>0</v>
      </c>
      <c r="B780" s="76">
        <f>Invoice!C782</f>
        <v>0</v>
      </c>
      <c r="C780" s="77">
        <f>Invoice!B782</f>
        <v>0</v>
      </c>
      <c r="D780" s="82">
        <f t="shared" si="35"/>
        <v>0</v>
      </c>
      <c r="E780" s="82">
        <f t="shared" si="36"/>
        <v>0</v>
      </c>
      <c r="F780" s="83">
        <f>Invoice!G782</f>
        <v>0</v>
      </c>
      <c r="G780" s="84">
        <f t="shared" si="37"/>
        <v>0</v>
      </c>
    </row>
    <row r="781" spans="1:7" s="81" customFormat="1">
      <c r="A781" s="97">
        <f>Invoice!F783</f>
        <v>0</v>
      </c>
      <c r="B781" s="76">
        <f>Invoice!C783</f>
        <v>0</v>
      </c>
      <c r="C781" s="77">
        <f>Invoice!B783</f>
        <v>0</v>
      </c>
      <c r="D781" s="82">
        <f t="shared" si="35"/>
        <v>0</v>
      </c>
      <c r="E781" s="82">
        <f t="shared" si="36"/>
        <v>0</v>
      </c>
      <c r="F781" s="83">
        <f>Invoice!G783</f>
        <v>0</v>
      </c>
      <c r="G781" s="84">
        <f t="shared" si="37"/>
        <v>0</v>
      </c>
    </row>
    <row r="782" spans="1:7" s="81" customFormat="1">
      <c r="A782" s="97">
        <f>Invoice!F784</f>
        <v>0</v>
      </c>
      <c r="B782" s="76">
        <f>Invoice!C784</f>
        <v>0</v>
      </c>
      <c r="C782" s="77">
        <f>Invoice!B784</f>
        <v>0</v>
      </c>
      <c r="D782" s="82">
        <f t="shared" si="35"/>
        <v>0</v>
      </c>
      <c r="E782" s="82">
        <f t="shared" si="36"/>
        <v>0</v>
      </c>
      <c r="F782" s="83">
        <f>Invoice!G784</f>
        <v>0</v>
      </c>
      <c r="G782" s="84">
        <f t="shared" si="37"/>
        <v>0</v>
      </c>
    </row>
    <row r="783" spans="1:7" s="81" customFormat="1">
      <c r="A783" s="97">
        <f>Invoice!F785</f>
        <v>0</v>
      </c>
      <c r="B783" s="76">
        <f>Invoice!C785</f>
        <v>0</v>
      </c>
      <c r="C783" s="77">
        <f>Invoice!B785</f>
        <v>0</v>
      </c>
      <c r="D783" s="82">
        <f t="shared" si="35"/>
        <v>0</v>
      </c>
      <c r="E783" s="82">
        <f t="shared" si="36"/>
        <v>0</v>
      </c>
      <c r="F783" s="83">
        <f>Invoice!G785</f>
        <v>0</v>
      </c>
      <c r="G783" s="84">
        <f t="shared" si="37"/>
        <v>0</v>
      </c>
    </row>
    <row r="784" spans="1:7" s="81" customFormat="1">
      <c r="A784" s="97">
        <f>Invoice!F786</f>
        <v>0</v>
      </c>
      <c r="B784" s="76">
        <f>Invoice!C786</f>
        <v>0</v>
      </c>
      <c r="C784" s="77">
        <f>Invoice!B786</f>
        <v>0</v>
      </c>
      <c r="D784" s="82">
        <f t="shared" si="35"/>
        <v>0</v>
      </c>
      <c r="E784" s="82">
        <f t="shared" si="36"/>
        <v>0</v>
      </c>
      <c r="F784" s="83">
        <f>Invoice!G786</f>
        <v>0</v>
      </c>
      <c r="G784" s="84">
        <f t="shared" si="37"/>
        <v>0</v>
      </c>
    </row>
    <row r="785" spans="1:7" s="81" customFormat="1">
      <c r="A785" s="97">
        <f>Invoice!F787</f>
        <v>0</v>
      </c>
      <c r="B785" s="76">
        <f>Invoice!C787</f>
        <v>0</v>
      </c>
      <c r="C785" s="77">
        <f>Invoice!B787</f>
        <v>0</v>
      </c>
      <c r="D785" s="82">
        <f t="shared" si="35"/>
        <v>0</v>
      </c>
      <c r="E785" s="82">
        <f t="shared" si="36"/>
        <v>0</v>
      </c>
      <c r="F785" s="83">
        <f>Invoice!G787</f>
        <v>0</v>
      </c>
      <c r="G785" s="84">
        <f t="shared" si="37"/>
        <v>0</v>
      </c>
    </row>
    <row r="786" spans="1:7" s="81" customFormat="1">
      <c r="A786" s="97">
        <f>Invoice!F788</f>
        <v>0</v>
      </c>
      <c r="B786" s="76">
        <f>Invoice!C788</f>
        <v>0</v>
      </c>
      <c r="C786" s="77">
        <f>Invoice!B788</f>
        <v>0</v>
      </c>
      <c r="D786" s="82">
        <f t="shared" si="35"/>
        <v>0</v>
      </c>
      <c r="E786" s="82">
        <f t="shared" si="36"/>
        <v>0</v>
      </c>
      <c r="F786" s="83">
        <f>Invoice!G788</f>
        <v>0</v>
      </c>
      <c r="G786" s="84">
        <f t="shared" si="37"/>
        <v>0</v>
      </c>
    </row>
    <row r="787" spans="1:7" s="81" customFormat="1">
      <c r="A787" s="97">
        <f>Invoice!F789</f>
        <v>0</v>
      </c>
      <c r="B787" s="76">
        <f>Invoice!C789</f>
        <v>0</v>
      </c>
      <c r="C787" s="77">
        <f>Invoice!B789</f>
        <v>0</v>
      </c>
      <c r="D787" s="82">
        <f t="shared" si="35"/>
        <v>0</v>
      </c>
      <c r="E787" s="82">
        <f t="shared" si="36"/>
        <v>0</v>
      </c>
      <c r="F787" s="83">
        <f>Invoice!G789</f>
        <v>0</v>
      </c>
      <c r="G787" s="84">
        <f t="shared" si="37"/>
        <v>0</v>
      </c>
    </row>
    <row r="788" spans="1:7" s="81" customFormat="1">
      <c r="A788" s="97">
        <f>Invoice!F790</f>
        <v>0</v>
      </c>
      <c r="B788" s="76">
        <f>Invoice!C790</f>
        <v>0</v>
      </c>
      <c r="C788" s="77">
        <f>Invoice!B790</f>
        <v>0</v>
      </c>
      <c r="D788" s="82">
        <f t="shared" si="35"/>
        <v>0</v>
      </c>
      <c r="E788" s="82">
        <f t="shared" si="36"/>
        <v>0</v>
      </c>
      <c r="F788" s="83">
        <f>Invoice!G790</f>
        <v>0</v>
      </c>
      <c r="G788" s="84">
        <f t="shared" si="37"/>
        <v>0</v>
      </c>
    </row>
    <row r="789" spans="1:7" s="81" customFormat="1">
      <c r="A789" s="97">
        <f>Invoice!F791</f>
        <v>0</v>
      </c>
      <c r="B789" s="76">
        <f>Invoice!C791</f>
        <v>0</v>
      </c>
      <c r="C789" s="77">
        <f>Invoice!B791</f>
        <v>0</v>
      </c>
      <c r="D789" s="82">
        <f t="shared" si="35"/>
        <v>0</v>
      </c>
      <c r="E789" s="82">
        <f t="shared" si="36"/>
        <v>0</v>
      </c>
      <c r="F789" s="83">
        <f>Invoice!G791</f>
        <v>0</v>
      </c>
      <c r="G789" s="84">
        <f t="shared" si="37"/>
        <v>0</v>
      </c>
    </row>
    <row r="790" spans="1:7" s="81" customFormat="1">
      <c r="A790" s="97">
        <f>Invoice!F792</f>
        <v>0</v>
      </c>
      <c r="B790" s="76">
        <f>Invoice!C792</f>
        <v>0</v>
      </c>
      <c r="C790" s="77">
        <f>Invoice!B792</f>
        <v>0</v>
      </c>
      <c r="D790" s="82">
        <f t="shared" si="35"/>
        <v>0</v>
      </c>
      <c r="E790" s="82">
        <f t="shared" si="36"/>
        <v>0</v>
      </c>
      <c r="F790" s="83">
        <f>Invoice!G792</f>
        <v>0</v>
      </c>
      <c r="G790" s="84">
        <f t="shared" si="37"/>
        <v>0</v>
      </c>
    </row>
    <row r="791" spans="1:7" s="81" customFormat="1">
      <c r="A791" s="97">
        <f>Invoice!F793</f>
        <v>0</v>
      </c>
      <c r="B791" s="76">
        <f>Invoice!C793</f>
        <v>0</v>
      </c>
      <c r="C791" s="77">
        <f>Invoice!B793</f>
        <v>0</v>
      </c>
      <c r="D791" s="82">
        <f t="shared" si="35"/>
        <v>0</v>
      </c>
      <c r="E791" s="82">
        <f t="shared" si="36"/>
        <v>0</v>
      </c>
      <c r="F791" s="83">
        <f>Invoice!G793</f>
        <v>0</v>
      </c>
      <c r="G791" s="84">
        <f t="shared" si="37"/>
        <v>0</v>
      </c>
    </row>
    <row r="792" spans="1:7" s="81" customFormat="1">
      <c r="A792" s="97">
        <f>Invoice!F794</f>
        <v>0</v>
      </c>
      <c r="B792" s="76">
        <f>Invoice!C794</f>
        <v>0</v>
      </c>
      <c r="C792" s="77">
        <f>Invoice!B794</f>
        <v>0</v>
      </c>
      <c r="D792" s="82">
        <f t="shared" si="35"/>
        <v>0</v>
      </c>
      <c r="E792" s="82">
        <f t="shared" si="36"/>
        <v>0</v>
      </c>
      <c r="F792" s="83">
        <f>Invoice!G794</f>
        <v>0</v>
      </c>
      <c r="G792" s="84">
        <f t="shared" si="37"/>
        <v>0</v>
      </c>
    </row>
    <row r="793" spans="1:7" s="81" customFormat="1">
      <c r="A793" s="97">
        <f>Invoice!F795</f>
        <v>0</v>
      </c>
      <c r="B793" s="76">
        <f>Invoice!C795</f>
        <v>0</v>
      </c>
      <c r="C793" s="77">
        <f>Invoice!B795</f>
        <v>0</v>
      </c>
      <c r="D793" s="82">
        <f t="shared" si="35"/>
        <v>0</v>
      </c>
      <c r="E793" s="82">
        <f t="shared" si="36"/>
        <v>0</v>
      </c>
      <c r="F793" s="83">
        <f>Invoice!G795</f>
        <v>0</v>
      </c>
      <c r="G793" s="84">
        <f t="shared" si="37"/>
        <v>0</v>
      </c>
    </row>
    <row r="794" spans="1:7" s="81" customFormat="1">
      <c r="A794" s="97">
        <f>Invoice!F796</f>
        <v>0</v>
      </c>
      <c r="B794" s="76">
        <f>Invoice!C796</f>
        <v>0</v>
      </c>
      <c r="C794" s="77">
        <f>Invoice!B796</f>
        <v>0</v>
      </c>
      <c r="D794" s="82">
        <f t="shared" si="35"/>
        <v>0</v>
      </c>
      <c r="E794" s="82">
        <f t="shared" si="36"/>
        <v>0</v>
      </c>
      <c r="F794" s="83">
        <f>Invoice!G796</f>
        <v>0</v>
      </c>
      <c r="G794" s="84">
        <f t="shared" si="37"/>
        <v>0</v>
      </c>
    </row>
    <row r="795" spans="1:7" s="81" customFormat="1">
      <c r="A795" s="97">
        <f>Invoice!F797</f>
        <v>0</v>
      </c>
      <c r="B795" s="76">
        <f>Invoice!C797</f>
        <v>0</v>
      </c>
      <c r="C795" s="77">
        <f>Invoice!B797</f>
        <v>0</v>
      </c>
      <c r="D795" s="82">
        <f t="shared" si="35"/>
        <v>0</v>
      </c>
      <c r="E795" s="82">
        <f t="shared" si="36"/>
        <v>0</v>
      </c>
      <c r="F795" s="83">
        <f>Invoice!G797</f>
        <v>0</v>
      </c>
      <c r="G795" s="84">
        <f t="shared" si="37"/>
        <v>0</v>
      </c>
    </row>
    <row r="796" spans="1:7" s="81" customFormat="1">
      <c r="A796" s="97">
        <f>Invoice!F798</f>
        <v>0</v>
      </c>
      <c r="B796" s="76">
        <f>Invoice!C798</f>
        <v>0</v>
      </c>
      <c r="C796" s="77">
        <f>Invoice!B798</f>
        <v>0</v>
      </c>
      <c r="D796" s="82">
        <f t="shared" si="35"/>
        <v>0</v>
      </c>
      <c r="E796" s="82">
        <f t="shared" si="36"/>
        <v>0</v>
      </c>
      <c r="F796" s="83">
        <f>Invoice!G798</f>
        <v>0</v>
      </c>
      <c r="G796" s="84">
        <f t="shared" si="37"/>
        <v>0</v>
      </c>
    </row>
    <row r="797" spans="1:7" s="81" customFormat="1">
      <c r="A797" s="97">
        <f>Invoice!F799</f>
        <v>0</v>
      </c>
      <c r="B797" s="76">
        <f>Invoice!C799</f>
        <v>0</v>
      </c>
      <c r="C797" s="77">
        <f>Invoice!B799</f>
        <v>0</v>
      </c>
      <c r="D797" s="82">
        <f t="shared" si="35"/>
        <v>0</v>
      </c>
      <c r="E797" s="82">
        <f t="shared" si="36"/>
        <v>0</v>
      </c>
      <c r="F797" s="83">
        <f>Invoice!G799</f>
        <v>0</v>
      </c>
      <c r="G797" s="84">
        <f t="shared" si="37"/>
        <v>0</v>
      </c>
    </row>
    <row r="798" spans="1:7" s="81" customFormat="1">
      <c r="A798" s="97">
        <f>Invoice!F800</f>
        <v>0</v>
      </c>
      <c r="B798" s="76">
        <f>Invoice!C800</f>
        <v>0</v>
      </c>
      <c r="C798" s="77">
        <f>Invoice!B800</f>
        <v>0</v>
      </c>
      <c r="D798" s="82">
        <f t="shared" si="35"/>
        <v>0</v>
      </c>
      <c r="E798" s="82">
        <f t="shared" si="36"/>
        <v>0</v>
      </c>
      <c r="F798" s="83">
        <f>Invoice!G800</f>
        <v>0</v>
      </c>
      <c r="G798" s="84">
        <f t="shared" si="37"/>
        <v>0</v>
      </c>
    </row>
    <row r="799" spans="1:7" s="81" customFormat="1">
      <c r="A799" s="97">
        <f>Invoice!F801</f>
        <v>0</v>
      </c>
      <c r="B799" s="76">
        <f>Invoice!C801</f>
        <v>0</v>
      </c>
      <c r="C799" s="77">
        <f>Invoice!B801</f>
        <v>0</v>
      </c>
      <c r="D799" s="82">
        <f t="shared" si="35"/>
        <v>0</v>
      </c>
      <c r="E799" s="82">
        <f t="shared" si="36"/>
        <v>0</v>
      </c>
      <c r="F799" s="83">
        <f>Invoice!G801</f>
        <v>0</v>
      </c>
      <c r="G799" s="84">
        <f t="shared" si="37"/>
        <v>0</v>
      </c>
    </row>
    <row r="800" spans="1:7" s="81" customFormat="1">
      <c r="A800" s="97">
        <f>Invoice!F802</f>
        <v>0</v>
      </c>
      <c r="B800" s="76">
        <f>Invoice!C802</f>
        <v>0</v>
      </c>
      <c r="C800" s="77">
        <f>Invoice!B802</f>
        <v>0</v>
      </c>
      <c r="D800" s="82">
        <f t="shared" si="35"/>
        <v>0</v>
      </c>
      <c r="E800" s="82">
        <f t="shared" si="36"/>
        <v>0</v>
      </c>
      <c r="F800" s="83">
        <f>Invoice!G802</f>
        <v>0</v>
      </c>
      <c r="G800" s="84">
        <f t="shared" si="37"/>
        <v>0</v>
      </c>
    </row>
    <row r="801" spans="1:7" s="81" customFormat="1">
      <c r="A801" s="97">
        <f>Invoice!F803</f>
        <v>0</v>
      </c>
      <c r="B801" s="76">
        <f>Invoice!C803</f>
        <v>0</v>
      </c>
      <c r="C801" s="77">
        <f>Invoice!B803</f>
        <v>0</v>
      </c>
      <c r="D801" s="82">
        <f t="shared" si="35"/>
        <v>0</v>
      </c>
      <c r="E801" s="82">
        <f t="shared" si="36"/>
        <v>0</v>
      </c>
      <c r="F801" s="83">
        <f>Invoice!G803</f>
        <v>0</v>
      </c>
      <c r="G801" s="84">
        <f t="shared" si="37"/>
        <v>0</v>
      </c>
    </row>
    <row r="802" spans="1:7" s="81" customFormat="1">
      <c r="A802" s="97">
        <f>Invoice!F804</f>
        <v>0</v>
      </c>
      <c r="B802" s="76">
        <f>Invoice!C804</f>
        <v>0</v>
      </c>
      <c r="C802" s="77">
        <f>Invoice!B804</f>
        <v>0</v>
      </c>
      <c r="D802" s="82">
        <f t="shared" si="35"/>
        <v>0</v>
      </c>
      <c r="E802" s="82">
        <f t="shared" si="36"/>
        <v>0</v>
      </c>
      <c r="F802" s="83">
        <f>Invoice!G804</f>
        <v>0</v>
      </c>
      <c r="G802" s="84">
        <f t="shared" si="37"/>
        <v>0</v>
      </c>
    </row>
    <row r="803" spans="1:7" s="81" customFormat="1">
      <c r="A803" s="97">
        <f>Invoice!F805</f>
        <v>0</v>
      </c>
      <c r="B803" s="76">
        <f>Invoice!C805</f>
        <v>0</v>
      </c>
      <c r="C803" s="77">
        <f>Invoice!B805</f>
        <v>0</v>
      </c>
      <c r="D803" s="82">
        <f t="shared" si="35"/>
        <v>0</v>
      </c>
      <c r="E803" s="82">
        <f t="shared" si="36"/>
        <v>0</v>
      </c>
      <c r="F803" s="83">
        <f>Invoice!G805</f>
        <v>0</v>
      </c>
      <c r="G803" s="84">
        <f t="shared" si="37"/>
        <v>0</v>
      </c>
    </row>
    <row r="804" spans="1:7" s="81" customFormat="1">
      <c r="A804" s="97">
        <f>Invoice!F806</f>
        <v>0</v>
      </c>
      <c r="B804" s="76">
        <f>Invoice!C806</f>
        <v>0</v>
      </c>
      <c r="C804" s="77">
        <f>Invoice!B806</f>
        <v>0</v>
      </c>
      <c r="D804" s="82">
        <f t="shared" si="35"/>
        <v>0</v>
      </c>
      <c r="E804" s="82">
        <f t="shared" si="36"/>
        <v>0</v>
      </c>
      <c r="F804" s="83">
        <f>Invoice!G806</f>
        <v>0</v>
      </c>
      <c r="G804" s="84">
        <f t="shared" si="37"/>
        <v>0</v>
      </c>
    </row>
    <row r="805" spans="1:7" s="81" customFormat="1">
      <c r="A805" s="97">
        <f>Invoice!F807</f>
        <v>0</v>
      </c>
      <c r="B805" s="76">
        <f>Invoice!C807</f>
        <v>0</v>
      </c>
      <c r="C805" s="77">
        <f>Invoice!B807</f>
        <v>0</v>
      </c>
      <c r="D805" s="82">
        <f t="shared" si="35"/>
        <v>0</v>
      </c>
      <c r="E805" s="82">
        <f t="shared" si="36"/>
        <v>0</v>
      </c>
      <c r="F805" s="83">
        <f>Invoice!G807</f>
        <v>0</v>
      </c>
      <c r="G805" s="84">
        <f t="shared" si="37"/>
        <v>0</v>
      </c>
    </row>
    <row r="806" spans="1:7" s="81" customFormat="1">
      <c r="A806" s="97">
        <f>Invoice!F808</f>
        <v>0</v>
      </c>
      <c r="B806" s="76">
        <f>Invoice!C808</f>
        <v>0</v>
      </c>
      <c r="C806" s="77">
        <f>Invoice!B808</f>
        <v>0</v>
      </c>
      <c r="D806" s="82">
        <f t="shared" si="35"/>
        <v>0</v>
      </c>
      <c r="E806" s="82">
        <f t="shared" si="36"/>
        <v>0</v>
      </c>
      <c r="F806" s="83">
        <f>Invoice!G808</f>
        <v>0</v>
      </c>
      <c r="G806" s="84">
        <f t="shared" si="37"/>
        <v>0</v>
      </c>
    </row>
    <row r="807" spans="1:7" s="81" customFormat="1">
      <c r="A807" s="97">
        <f>Invoice!F809</f>
        <v>0</v>
      </c>
      <c r="B807" s="76">
        <f>Invoice!C809</f>
        <v>0</v>
      </c>
      <c r="C807" s="77">
        <f>Invoice!B809</f>
        <v>0</v>
      </c>
      <c r="D807" s="82">
        <f t="shared" si="35"/>
        <v>0</v>
      </c>
      <c r="E807" s="82">
        <f t="shared" si="36"/>
        <v>0</v>
      </c>
      <c r="F807" s="83">
        <f>Invoice!G809</f>
        <v>0</v>
      </c>
      <c r="G807" s="84">
        <f t="shared" si="37"/>
        <v>0</v>
      </c>
    </row>
    <row r="808" spans="1:7" s="81" customFormat="1">
      <c r="A808" s="97">
        <f>Invoice!F810</f>
        <v>0</v>
      </c>
      <c r="B808" s="76">
        <f>Invoice!C810</f>
        <v>0</v>
      </c>
      <c r="C808" s="77">
        <f>Invoice!B810</f>
        <v>0</v>
      </c>
      <c r="D808" s="82">
        <f t="shared" si="35"/>
        <v>0</v>
      </c>
      <c r="E808" s="82">
        <f t="shared" si="36"/>
        <v>0</v>
      </c>
      <c r="F808" s="83">
        <f>Invoice!G810</f>
        <v>0</v>
      </c>
      <c r="G808" s="84">
        <f t="shared" si="37"/>
        <v>0</v>
      </c>
    </row>
    <row r="809" spans="1:7" s="81" customFormat="1">
      <c r="A809" s="97">
        <f>Invoice!F811</f>
        <v>0</v>
      </c>
      <c r="B809" s="76">
        <f>Invoice!C811</f>
        <v>0</v>
      </c>
      <c r="C809" s="77">
        <f>Invoice!B811</f>
        <v>0</v>
      </c>
      <c r="D809" s="82">
        <f t="shared" si="35"/>
        <v>0</v>
      </c>
      <c r="E809" s="82">
        <f t="shared" si="36"/>
        <v>0</v>
      </c>
      <c r="F809" s="83">
        <f>Invoice!G811</f>
        <v>0</v>
      </c>
      <c r="G809" s="84">
        <f t="shared" si="37"/>
        <v>0</v>
      </c>
    </row>
    <row r="810" spans="1:7" s="81" customFormat="1">
      <c r="A810" s="97">
        <f>Invoice!F812</f>
        <v>0</v>
      </c>
      <c r="B810" s="76">
        <f>Invoice!C812</f>
        <v>0</v>
      </c>
      <c r="C810" s="77">
        <f>Invoice!B812</f>
        <v>0</v>
      </c>
      <c r="D810" s="82">
        <f t="shared" si="35"/>
        <v>0</v>
      </c>
      <c r="E810" s="82">
        <f t="shared" si="36"/>
        <v>0</v>
      </c>
      <c r="F810" s="83">
        <f>Invoice!G812</f>
        <v>0</v>
      </c>
      <c r="G810" s="84">
        <f t="shared" si="37"/>
        <v>0</v>
      </c>
    </row>
    <row r="811" spans="1:7" s="81" customFormat="1">
      <c r="A811" s="97">
        <f>Invoice!F813</f>
        <v>0</v>
      </c>
      <c r="B811" s="76">
        <f>Invoice!C813</f>
        <v>0</v>
      </c>
      <c r="C811" s="77">
        <f>Invoice!B813</f>
        <v>0</v>
      </c>
      <c r="D811" s="82">
        <f t="shared" si="35"/>
        <v>0</v>
      </c>
      <c r="E811" s="82">
        <f t="shared" si="36"/>
        <v>0</v>
      </c>
      <c r="F811" s="83">
        <f>Invoice!G813</f>
        <v>0</v>
      </c>
      <c r="G811" s="84">
        <f t="shared" si="37"/>
        <v>0</v>
      </c>
    </row>
    <row r="812" spans="1:7" s="81" customFormat="1">
      <c r="A812" s="97">
        <f>Invoice!F814</f>
        <v>0</v>
      </c>
      <c r="B812" s="76">
        <f>Invoice!C814</f>
        <v>0</v>
      </c>
      <c r="C812" s="77">
        <f>Invoice!B814</f>
        <v>0</v>
      </c>
      <c r="D812" s="82">
        <f t="shared" si="35"/>
        <v>0</v>
      </c>
      <c r="E812" s="82">
        <f t="shared" si="36"/>
        <v>0</v>
      </c>
      <c r="F812" s="83">
        <f>Invoice!G814</f>
        <v>0</v>
      </c>
      <c r="G812" s="84">
        <f t="shared" si="37"/>
        <v>0</v>
      </c>
    </row>
    <row r="813" spans="1:7" s="81" customFormat="1">
      <c r="A813" s="97">
        <f>Invoice!F815</f>
        <v>0</v>
      </c>
      <c r="B813" s="76">
        <f>Invoice!C815</f>
        <v>0</v>
      </c>
      <c r="C813" s="77">
        <f>Invoice!B815</f>
        <v>0</v>
      </c>
      <c r="D813" s="82">
        <f t="shared" si="35"/>
        <v>0</v>
      </c>
      <c r="E813" s="82">
        <f t="shared" si="36"/>
        <v>0</v>
      </c>
      <c r="F813" s="83">
        <f>Invoice!G815</f>
        <v>0</v>
      </c>
      <c r="G813" s="84">
        <f t="shared" si="37"/>
        <v>0</v>
      </c>
    </row>
    <row r="814" spans="1:7" s="81" customFormat="1">
      <c r="A814" s="97">
        <f>Invoice!F816</f>
        <v>0</v>
      </c>
      <c r="B814" s="76">
        <f>Invoice!C816</f>
        <v>0</v>
      </c>
      <c r="C814" s="77">
        <f>Invoice!B816</f>
        <v>0</v>
      </c>
      <c r="D814" s="82">
        <f t="shared" si="35"/>
        <v>0</v>
      </c>
      <c r="E814" s="82">
        <f t="shared" si="36"/>
        <v>0</v>
      </c>
      <c r="F814" s="83">
        <f>Invoice!G816</f>
        <v>0</v>
      </c>
      <c r="G814" s="84">
        <f t="shared" si="37"/>
        <v>0</v>
      </c>
    </row>
    <row r="815" spans="1:7" s="81" customFormat="1">
      <c r="A815" s="97">
        <f>Invoice!F817</f>
        <v>0</v>
      </c>
      <c r="B815" s="76">
        <f>Invoice!C817</f>
        <v>0</v>
      </c>
      <c r="C815" s="77">
        <f>Invoice!B817</f>
        <v>0</v>
      </c>
      <c r="D815" s="82">
        <f t="shared" si="35"/>
        <v>0</v>
      </c>
      <c r="E815" s="82">
        <f t="shared" si="36"/>
        <v>0</v>
      </c>
      <c r="F815" s="83">
        <f>Invoice!G817</f>
        <v>0</v>
      </c>
      <c r="G815" s="84">
        <f t="shared" si="37"/>
        <v>0</v>
      </c>
    </row>
    <row r="816" spans="1:7" s="81" customFormat="1">
      <c r="A816" s="97">
        <f>Invoice!F818</f>
        <v>0</v>
      </c>
      <c r="B816" s="76">
        <f>Invoice!C818</f>
        <v>0</v>
      </c>
      <c r="C816" s="77">
        <f>Invoice!B818</f>
        <v>0</v>
      </c>
      <c r="D816" s="82">
        <f t="shared" si="35"/>
        <v>0</v>
      </c>
      <c r="E816" s="82">
        <f t="shared" si="36"/>
        <v>0</v>
      </c>
      <c r="F816" s="83">
        <f>Invoice!G818</f>
        <v>0</v>
      </c>
      <c r="G816" s="84">
        <f t="shared" si="37"/>
        <v>0</v>
      </c>
    </row>
    <row r="817" spans="1:7" s="81" customFormat="1">
      <c r="A817" s="97">
        <f>Invoice!F819</f>
        <v>0</v>
      </c>
      <c r="B817" s="76">
        <f>Invoice!C819</f>
        <v>0</v>
      </c>
      <c r="C817" s="77">
        <f>Invoice!B819</f>
        <v>0</v>
      </c>
      <c r="D817" s="82">
        <f t="shared" si="35"/>
        <v>0</v>
      </c>
      <c r="E817" s="82">
        <f t="shared" si="36"/>
        <v>0</v>
      </c>
      <c r="F817" s="83">
        <f>Invoice!G819</f>
        <v>0</v>
      </c>
      <c r="G817" s="84">
        <f t="shared" si="37"/>
        <v>0</v>
      </c>
    </row>
    <row r="818" spans="1:7" s="81" customFormat="1">
      <c r="A818" s="97">
        <f>Invoice!F820</f>
        <v>0</v>
      </c>
      <c r="B818" s="76">
        <f>Invoice!C820</f>
        <v>0</v>
      </c>
      <c r="C818" s="77">
        <f>Invoice!B820</f>
        <v>0</v>
      </c>
      <c r="D818" s="82">
        <f t="shared" si="35"/>
        <v>0</v>
      </c>
      <c r="E818" s="82">
        <f t="shared" si="36"/>
        <v>0</v>
      </c>
      <c r="F818" s="83">
        <f>Invoice!G820</f>
        <v>0</v>
      </c>
      <c r="G818" s="84">
        <f t="shared" si="37"/>
        <v>0</v>
      </c>
    </row>
    <row r="819" spans="1:7" s="81" customFormat="1">
      <c r="A819" s="97">
        <f>Invoice!F821</f>
        <v>0</v>
      </c>
      <c r="B819" s="76">
        <f>Invoice!C821</f>
        <v>0</v>
      </c>
      <c r="C819" s="77">
        <f>Invoice!B821</f>
        <v>0</v>
      </c>
      <c r="D819" s="82">
        <f t="shared" si="35"/>
        <v>0</v>
      </c>
      <c r="E819" s="82">
        <f t="shared" si="36"/>
        <v>0</v>
      </c>
      <c r="F819" s="83">
        <f>Invoice!G821</f>
        <v>0</v>
      </c>
      <c r="G819" s="84">
        <f t="shared" si="37"/>
        <v>0</v>
      </c>
    </row>
    <row r="820" spans="1:7" s="81" customFormat="1">
      <c r="A820" s="97">
        <f>Invoice!F822</f>
        <v>0</v>
      </c>
      <c r="B820" s="76">
        <f>Invoice!C822</f>
        <v>0</v>
      </c>
      <c r="C820" s="77">
        <f>Invoice!B822</f>
        <v>0</v>
      </c>
      <c r="D820" s="82">
        <f t="shared" si="35"/>
        <v>0</v>
      </c>
      <c r="E820" s="82">
        <f t="shared" si="36"/>
        <v>0</v>
      </c>
      <c r="F820" s="83">
        <f>Invoice!G822</f>
        <v>0</v>
      </c>
      <c r="G820" s="84">
        <f t="shared" si="37"/>
        <v>0</v>
      </c>
    </row>
    <row r="821" spans="1:7" s="81" customFormat="1">
      <c r="A821" s="97">
        <f>Invoice!F823</f>
        <v>0</v>
      </c>
      <c r="B821" s="76">
        <f>Invoice!C823</f>
        <v>0</v>
      </c>
      <c r="C821" s="77">
        <f>Invoice!B823</f>
        <v>0</v>
      </c>
      <c r="D821" s="82">
        <f t="shared" si="35"/>
        <v>0</v>
      </c>
      <c r="E821" s="82">
        <f t="shared" si="36"/>
        <v>0</v>
      </c>
      <c r="F821" s="83">
        <f>Invoice!G823</f>
        <v>0</v>
      </c>
      <c r="G821" s="84">
        <f t="shared" si="37"/>
        <v>0</v>
      </c>
    </row>
    <row r="822" spans="1:7" s="81" customFormat="1">
      <c r="A822" s="97">
        <f>Invoice!F824</f>
        <v>0</v>
      </c>
      <c r="B822" s="76">
        <f>Invoice!C824</f>
        <v>0</v>
      </c>
      <c r="C822" s="77">
        <f>Invoice!B824</f>
        <v>0</v>
      </c>
      <c r="D822" s="82">
        <f t="shared" si="35"/>
        <v>0</v>
      </c>
      <c r="E822" s="82">
        <f t="shared" si="36"/>
        <v>0</v>
      </c>
      <c r="F822" s="83">
        <f>Invoice!G824</f>
        <v>0</v>
      </c>
      <c r="G822" s="84">
        <f t="shared" si="37"/>
        <v>0</v>
      </c>
    </row>
    <row r="823" spans="1:7" s="81" customFormat="1">
      <c r="A823" s="97">
        <f>Invoice!F825</f>
        <v>0</v>
      </c>
      <c r="B823" s="76">
        <f>Invoice!C825</f>
        <v>0</v>
      </c>
      <c r="C823" s="77">
        <f>Invoice!B825</f>
        <v>0</v>
      </c>
      <c r="D823" s="82">
        <f t="shared" si="35"/>
        <v>0</v>
      </c>
      <c r="E823" s="82">
        <f t="shared" si="36"/>
        <v>0</v>
      </c>
      <c r="F823" s="83">
        <f>Invoice!G825</f>
        <v>0</v>
      </c>
      <c r="G823" s="84">
        <f t="shared" si="37"/>
        <v>0</v>
      </c>
    </row>
    <row r="824" spans="1:7" s="81" customFormat="1">
      <c r="A824" s="97">
        <f>Invoice!F826</f>
        <v>0</v>
      </c>
      <c r="B824" s="76">
        <f>Invoice!C826</f>
        <v>0</v>
      </c>
      <c r="C824" s="77">
        <f>Invoice!B826</f>
        <v>0</v>
      </c>
      <c r="D824" s="82">
        <f t="shared" si="35"/>
        <v>0</v>
      </c>
      <c r="E824" s="82">
        <f t="shared" si="36"/>
        <v>0</v>
      </c>
      <c r="F824" s="83">
        <f>Invoice!G826</f>
        <v>0</v>
      </c>
      <c r="G824" s="84">
        <f t="shared" si="37"/>
        <v>0</v>
      </c>
    </row>
    <row r="825" spans="1:7" s="81" customFormat="1">
      <c r="A825" s="97">
        <f>Invoice!F827</f>
        <v>0</v>
      </c>
      <c r="B825" s="76">
        <f>Invoice!C827</f>
        <v>0</v>
      </c>
      <c r="C825" s="77">
        <f>Invoice!B827</f>
        <v>0</v>
      </c>
      <c r="D825" s="82">
        <f t="shared" si="35"/>
        <v>0</v>
      </c>
      <c r="E825" s="82">
        <f t="shared" si="36"/>
        <v>0</v>
      </c>
      <c r="F825" s="83">
        <f>Invoice!G827</f>
        <v>0</v>
      </c>
      <c r="G825" s="84">
        <f t="shared" si="37"/>
        <v>0</v>
      </c>
    </row>
    <row r="826" spans="1:7" s="81" customFormat="1">
      <c r="A826" s="97">
        <f>Invoice!F828</f>
        <v>0</v>
      </c>
      <c r="B826" s="76">
        <f>Invoice!C828</f>
        <v>0</v>
      </c>
      <c r="C826" s="77">
        <f>Invoice!B828</f>
        <v>0</v>
      </c>
      <c r="D826" s="82">
        <f t="shared" si="35"/>
        <v>0</v>
      </c>
      <c r="E826" s="82">
        <f t="shared" si="36"/>
        <v>0</v>
      </c>
      <c r="F826" s="83">
        <f>Invoice!G828</f>
        <v>0</v>
      </c>
      <c r="G826" s="84">
        <f t="shared" si="37"/>
        <v>0</v>
      </c>
    </row>
    <row r="827" spans="1:7" s="81" customFormat="1">
      <c r="A827" s="97">
        <f>Invoice!F829</f>
        <v>0</v>
      </c>
      <c r="B827" s="76">
        <f>Invoice!C829</f>
        <v>0</v>
      </c>
      <c r="C827" s="77">
        <f>Invoice!B829</f>
        <v>0</v>
      </c>
      <c r="D827" s="82">
        <f t="shared" si="35"/>
        <v>0</v>
      </c>
      <c r="E827" s="82">
        <f t="shared" si="36"/>
        <v>0</v>
      </c>
      <c r="F827" s="83">
        <f>Invoice!G829</f>
        <v>0</v>
      </c>
      <c r="G827" s="84">
        <f t="shared" si="37"/>
        <v>0</v>
      </c>
    </row>
    <row r="828" spans="1:7" s="81" customFormat="1">
      <c r="A828" s="97">
        <f>Invoice!F830</f>
        <v>0</v>
      </c>
      <c r="B828" s="76">
        <f>Invoice!C830</f>
        <v>0</v>
      </c>
      <c r="C828" s="77">
        <f>Invoice!B830</f>
        <v>0</v>
      </c>
      <c r="D828" s="82">
        <f t="shared" si="35"/>
        <v>0</v>
      </c>
      <c r="E828" s="82">
        <f t="shared" si="36"/>
        <v>0</v>
      </c>
      <c r="F828" s="83">
        <f>Invoice!G830</f>
        <v>0</v>
      </c>
      <c r="G828" s="84">
        <f t="shared" si="37"/>
        <v>0</v>
      </c>
    </row>
    <row r="829" spans="1:7" s="81" customFormat="1">
      <c r="A829" s="97">
        <f>Invoice!F831</f>
        <v>0</v>
      </c>
      <c r="B829" s="76">
        <f>Invoice!C831</f>
        <v>0</v>
      </c>
      <c r="C829" s="77">
        <f>Invoice!B831</f>
        <v>0</v>
      </c>
      <c r="D829" s="82">
        <f t="shared" si="35"/>
        <v>0</v>
      </c>
      <c r="E829" s="82">
        <f t="shared" si="36"/>
        <v>0</v>
      </c>
      <c r="F829" s="83">
        <f>Invoice!G831</f>
        <v>0</v>
      </c>
      <c r="G829" s="84">
        <f t="shared" si="37"/>
        <v>0</v>
      </c>
    </row>
    <row r="830" spans="1:7" s="81" customFormat="1">
      <c r="A830" s="97">
        <f>Invoice!F832</f>
        <v>0</v>
      </c>
      <c r="B830" s="76">
        <f>Invoice!C832</f>
        <v>0</v>
      </c>
      <c r="C830" s="77">
        <f>Invoice!B832</f>
        <v>0</v>
      </c>
      <c r="D830" s="82">
        <f t="shared" si="35"/>
        <v>0</v>
      </c>
      <c r="E830" s="82">
        <f t="shared" si="36"/>
        <v>0</v>
      </c>
      <c r="F830" s="83">
        <f>Invoice!G832</f>
        <v>0</v>
      </c>
      <c r="G830" s="84">
        <f t="shared" si="37"/>
        <v>0</v>
      </c>
    </row>
    <row r="831" spans="1:7" s="81" customFormat="1">
      <c r="A831" s="97">
        <f>Invoice!F833</f>
        <v>0</v>
      </c>
      <c r="B831" s="76">
        <f>Invoice!C833</f>
        <v>0</v>
      </c>
      <c r="C831" s="77">
        <f>Invoice!B833</f>
        <v>0</v>
      </c>
      <c r="D831" s="82">
        <f t="shared" si="35"/>
        <v>0</v>
      </c>
      <c r="E831" s="82">
        <f t="shared" si="36"/>
        <v>0</v>
      </c>
      <c r="F831" s="83">
        <f>Invoice!G833</f>
        <v>0</v>
      </c>
      <c r="G831" s="84">
        <f t="shared" si="37"/>
        <v>0</v>
      </c>
    </row>
    <row r="832" spans="1:7" s="81" customFormat="1">
      <c r="A832" s="97">
        <f>Invoice!F834</f>
        <v>0</v>
      </c>
      <c r="B832" s="76">
        <f>Invoice!C834</f>
        <v>0</v>
      </c>
      <c r="C832" s="77">
        <f>Invoice!B834</f>
        <v>0</v>
      </c>
      <c r="D832" s="82">
        <f t="shared" si="35"/>
        <v>0</v>
      </c>
      <c r="E832" s="82">
        <f t="shared" si="36"/>
        <v>0</v>
      </c>
      <c r="F832" s="83">
        <f>Invoice!G834</f>
        <v>0</v>
      </c>
      <c r="G832" s="84">
        <f t="shared" si="37"/>
        <v>0</v>
      </c>
    </row>
    <row r="833" spans="1:7" s="81" customFormat="1">
      <c r="A833" s="97">
        <f>Invoice!F835</f>
        <v>0</v>
      </c>
      <c r="B833" s="76">
        <f>Invoice!C835</f>
        <v>0</v>
      </c>
      <c r="C833" s="77">
        <f>Invoice!B835</f>
        <v>0</v>
      </c>
      <c r="D833" s="82">
        <f t="shared" ref="D833:D896" si="38">F833/$D$14</f>
        <v>0</v>
      </c>
      <c r="E833" s="82">
        <f t="shared" ref="E833:E896" si="39">G833/$D$14</f>
        <v>0</v>
      </c>
      <c r="F833" s="83">
        <f>Invoice!G835</f>
        <v>0</v>
      </c>
      <c r="G833" s="84">
        <f t="shared" ref="G833:G896" si="40">C833*F833</f>
        <v>0</v>
      </c>
    </row>
    <row r="834" spans="1:7" s="81" customFormat="1">
      <c r="A834" s="97">
        <f>Invoice!F836</f>
        <v>0</v>
      </c>
      <c r="B834" s="76">
        <f>Invoice!C836</f>
        <v>0</v>
      </c>
      <c r="C834" s="77">
        <f>Invoice!B836</f>
        <v>0</v>
      </c>
      <c r="D834" s="82">
        <f t="shared" si="38"/>
        <v>0</v>
      </c>
      <c r="E834" s="82">
        <f t="shared" si="39"/>
        <v>0</v>
      </c>
      <c r="F834" s="83">
        <f>Invoice!G836</f>
        <v>0</v>
      </c>
      <c r="G834" s="84">
        <f t="shared" si="40"/>
        <v>0</v>
      </c>
    </row>
    <row r="835" spans="1:7" s="81" customFormat="1">
      <c r="A835" s="97">
        <f>Invoice!F837</f>
        <v>0</v>
      </c>
      <c r="B835" s="76">
        <f>Invoice!C837</f>
        <v>0</v>
      </c>
      <c r="C835" s="77">
        <f>Invoice!B837</f>
        <v>0</v>
      </c>
      <c r="D835" s="82">
        <f t="shared" si="38"/>
        <v>0</v>
      </c>
      <c r="E835" s="82">
        <f t="shared" si="39"/>
        <v>0</v>
      </c>
      <c r="F835" s="83">
        <f>Invoice!G837</f>
        <v>0</v>
      </c>
      <c r="G835" s="84">
        <f t="shared" si="40"/>
        <v>0</v>
      </c>
    </row>
    <row r="836" spans="1:7" s="81" customFormat="1">
      <c r="A836" s="97">
        <f>Invoice!F838</f>
        <v>0</v>
      </c>
      <c r="B836" s="76">
        <f>Invoice!C838</f>
        <v>0</v>
      </c>
      <c r="C836" s="77">
        <f>Invoice!B838</f>
        <v>0</v>
      </c>
      <c r="D836" s="82">
        <f t="shared" si="38"/>
        <v>0</v>
      </c>
      <c r="E836" s="82">
        <f t="shared" si="39"/>
        <v>0</v>
      </c>
      <c r="F836" s="83">
        <f>Invoice!G838</f>
        <v>0</v>
      </c>
      <c r="G836" s="84">
        <f t="shared" si="40"/>
        <v>0</v>
      </c>
    </row>
    <row r="837" spans="1:7" s="81" customFormat="1">
      <c r="A837" s="97">
        <f>Invoice!F839</f>
        <v>0</v>
      </c>
      <c r="B837" s="76">
        <f>Invoice!C839</f>
        <v>0</v>
      </c>
      <c r="C837" s="77">
        <f>Invoice!B839</f>
        <v>0</v>
      </c>
      <c r="D837" s="82">
        <f t="shared" si="38"/>
        <v>0</v>
      </c>
      <c r="E837" s="82">
        <f t="shared" si="39"/>
        <v>0</v>
      </c>
      <c r="F837" s="83">
        <f>Invoice!G839</f>
        <v>0</v>
      </c>
      <c r="G837" s="84">
        <f t="shared" si="40"/>
        <v>0</v>
      </c>
    </row>
    <row r="838" spans="1:7" s="81" customFormat="1">
      <c r="A838" s="97">
        <f>Invoice!F840</f>
        <v>0</v>
      </c>
      <c r="B838" s="76">
        <f>Invoice!C840</f>
        <v>0</v>
      </c>
      <c r="C838" s="77">
        <f>Invoice!B840</f>
        <v>0</v>
      </c>
      <c r="D838" s="82">
        <f t="shared" si="38"/>
        <v>0</v>
      </c>
      <c r="E838" s="82">
        <f t="shared" si="39"/>
        <v>0</v>
      </c>
      <c r="F838" s="83">
        <f>Invoice!G840</f>
        <v>0</v>
      </c>
      <c r="G838" s="84">
        <f t="shared" si="40"/>
        <v>0</v>
      </c>
    </row>
    <row r="839" spans="1:7" s="81" customFormat="1">
      <c r="A839" s="97">
        <f>Invoice!F841</f>
        <v>0</v>
      </c>
      <c r="B839" s="76">
        <f>Invoice!C841</f>
        <v>0</v>
      </c>
      <c r="C839" s="77">
        <f>Invoice!B841</f>
        <v>0</v>
      </c>
      <c r="D839" s="82">
        <f t="shared" si="38"/>
        <v>0</v>
      </c>
      <c r="E839" s="82">
        <f t="shared" si="39"/>
        <v>0</v>
      </c>
      <c r="F839" s="83">
        <f>Invoice!G841</f>
        <v>0</v>
      </c>
      <c r="G839" s="84">
        <f t="shared" si="40"/>
        <v>0</v>
      </c>
    </row>
    <row r="840" spans="1:7" s="81" customFormat="1">
      <c r="A840" s="97">
        <f>Invoice!F842</f>
        <v>0</v>
      </c>
      <c r="B840" s="76">
        <f>Invoice!C842</f>
        <v>0</v>
      </c>
      <c r="C840" s="77">
        <f>Invoice!B842</f>
        <v>0</v>
      </c>
      <c r="D840" s="82">
        <f t="shared" si="38"/>
        <v>0</v>
      </c>
      <c r="E840" s="82">
        <f t="shared" si="39"/>
        <v>0</v>
      </c>
      <c r="F840" s="83">
        <f>Invoice!G842</f>
        <v>0</v>
      </c>
      <c r="G840" s="84">
        <f t="shared" si="40"/>
        <v>0</v>
      </c>
    </row>
    <row r="841" spans="1:7" s="81" customFormat="1">
      <c r="A841" s="97">
        <f>Invoice!F843</f>
        <v>0</v>
      </c>
      <c r="B841" s="76">
        <f>Invoice!C843</f>
        <v>0</v>
      </c>
      <c r="C841" s="77">
        <f>Invoice!B843</f>
        <v>0</v>
      </c>
      <c r="D841" s="82">
        <f t="shared" si="38"/>
        <v>0</v>
      </c>
      <c r="E841" s="82">
        <f t="shared" si="39"/>
        <v>0</v>
      </c>
      <c r="F841" s="83">
        <f>Invoice!G843</f>
        <v>0</v>
      </c>
      <c r="G841" s="84">
        <f t="shared" si="40"/>
        <v>0</v>
      </c>
    </row>
    <row r="842" spans="1:7" s="81" customFormat="1">
      <c r="A842" s="97">
        <f>Invoice!F844</f>
        <v>0</v>
      </c>
      <c r="B842" s="76">
        <f>Invoice!C844</f>
        <v>0</v>
      </c>
      <c r="C842" s="77">
        <f>Invoice!B844</f>
        <v>0</v>
      </c>
      <c r="D842" s="82">
        <f t="shared" si="38"/>
        <v>0</v>
      </c>
      <c r="E842" s="82">
        <f t="shared" si="39"/>
        <v>0</v>
      </c>
      <c r="F842" s="83">
        <f>Invoice!G844</f>
        <v>0</v>
      </c>
      <c r="G842" s="84">
        <f t="shared" si="40"/>
        <v>0</v>
      </c>
    </row>
    <row r="843" spans="1:7" s="81" customFormat="1">
      <c r="A843" s="97">
        <f>Invoice!F845</f>
        <v>0</v>
      </c>
      <c r="B843" s="76">
        <f>Invoice!C845</f>
        <v>0</v>
      </c>
      <c r="C843" s="77">
        <f>Invoice!B845</f>
        <v>0</v>
      </c>
      <c r="D843" s="82">
        <f t="shared" si="38"/>
        <v>0</v>
      </c>
      <c r="E843" s="82">
        <f t="shared" si="39"/>
        <v>0</v>
      </c>
      <c r="F843" s="83">
        <f>Invoice!G845</f>
        <v>0</v>
      </c>
      <c r="G843" s="84">
        <f t="shared" si="40"/>
        <v>0</v>
      </c>
    </row>
    <row r="844" spans="1:7" s="81" customFormat="1">
      <c r="A844" s="97">
        <f>Invoice!F846</f>
        <v>0</v>
      </c>
      <c r="B844" s="76">
        <f>Invoice!C846</f>
        <v>0</v>
      </c>
      <c r="C844" s="77">
        <f>Invoice!B846</f>
        <v>0</v>
      </c>
      <c r="D844" s="82">
        <f t="shared" si="38"/>
        <v>0</v>
      </c>
      <c r="E844" s="82">
        <f t="shared" si="39"/>
        <v>0</v>
      </c>
      <c r="F844" s="83">
        <f>Invoice!G846</f>
        <v>0</v>
      </c>
      <c r="G844" s="84">
        <f t="shared" si="40"/>
        <v>0</v>
      </c>
    </row>
    <row r="845" spans="1:7" s="81" customFormat="1">
      <c r="A845" s="97">
        <f>Invoice!F847</f>
        <v>0</v>
      </c>
      <c r="B845" s="76">
        <f>Invoice!C847</f>
        <v>0</v>
      </c>
      <c r="C845" s="77">
        <f>Invoice!B847</f>
        <v>0</v>
      </c>
      <c r="D845" s="82">
        <f t="shared" si="38"/>
        <v>0</v>
      </c>
      <c r="E845" s="82">
        <f t="shared" si="39"/>
        <v>0</v>
      </c>
      <c r="F845" s="83">
        <f>Invoice!G847</f>
        <v>0</v>
      </c>
      <c r="G845" s="84">
        <f t="shared" si="40"/>
        <v>0</v>
      </c>
    </row>
    <row r="846" spans="1:7" s="81" customFormat="1">
      <c r="A846" s="97">
        <f>Invoice!F848</f>
        <v>0</v>
      </c>
      <c r="B846" s="76">
        <f>Invoice!C848</f>
        <v>0</v>
      </c>
      <c r="C846" s="77">
        <f>Invoice!B848</f>
        <v>0</v>
      </c>
      <c r="D846" s="82">
        <f t="shared" si="38"/>
        <v>0</v>
      </c>
      <c r="E846" s="82">
        <f t="shared" si="39"/>
        <v>0</v>
      </c>
      <c r="F846" s="83">
        <f>Invoice!G848</f>
        <v>0</v>
      </c>
      <c r="G846" s="84">
        <f t="shared" si="40"/>
        <v>0</v>
      </c>
    </row>
    <row r="847" spans="1:7" s="81" customFormat="1">
      <c r="A847" s="97">
        <f>Invoice!F849</f>
        <v>0</v>
      </c>
      <c r="B847" s="76">
        <f>Invoice!C849</f>
        <v>0</v>
      </c>
      <c r="C847" s="77">
        <f>Invoice!B849</f>
        <v>0</v>
      </c>
      <c r="D847" s="82">
        <f t="shared" si="38"/>
        <v>0</v>
      </c>
      <c r="E847" s="82">
        <f t="shared" si="39"/>
        <v>0</v>
      </c>
      <c r="F847" s="83">
        <f>Invoice!G849</f>
        <v>0</v>
      </c>
      <c r="G847" s="84">
        <f t="shared" si="40"/>
        <v>0</v>
      </c>
    </row>
    <row r="848" spans="1:7" s="81" customFormat="1">
      <c r="A848" s="97">
        <f>Invoice!F850</f>
        <v>0</v>
      </c>
      <c r="B848" s="76">
        <f>Invoice!C850</f>
        <v>0</v>
      </c>
      <c r="C848" s="77">
        <f>Invoice!B850</f>
        <v>0</v>
      </c>
      <c r="D848" s="82">
        <f t="shared" si="38"/>
        <v>0</v>
      </c>
      <c r="E848" s="82">
        <f t="shared" si="39"/>
        <v>0</v>
      </c>
      <c r="F848" s="83">
        <f>Invoice!G850</f>
        <v>0</v>
      </c>
      <c r="G848" s="84">
        <f t="shared" si="40"/>
        <v>0</v>
      </c>
    </row>
    <row r="849" spans="1:7" s="81" customFormat="1">
      <c r="A849" s="97">
        <f>Invoice!F851</f>
        <v>0</v>
      </c>
      <c r="B849" s="76">
        <f>Invoice!C851</f>
        <v>0</v>
      </c>
      <c r="C849" s="77">
        <f>Invoice!B851</f>
        <v>0</v>
      </c>
      <c r="D849" s="82">
        <f t="shared" si="38"/>
        <v>0</v>
      </c>
      <c r="E849" s="82">
        <f t="shared" si="39"/>
        <v>0</v>
      </c>
      <c r="F849" s="83">
        <f>Invoice!G851</f>
        <v>0</v>
      </c>
      <c r="G849" s="84">
        <f t="shared" si="40"/>
        <v>0</v>
      </c>
    </row>
    <row r="850" spans="1:7" s="81" customFormat="1">
      <c r="A850" s="97">
        <f>Invoice!F852</f>
        <v>0</v>
      </c>
      <c r="B850" s="76">
        <f>Invoice!C852</f>
        <v>0</v>
      </c>
      <c r="C850" s="77">
        <f>Invoice!B852</f>
        <v>0</v>
      </c>
      <c r="D850" s="82">
        <f t="shared" si="38"/>
        <v>0</v>
      </c>
      <c r="E850" s="82">
        <f t="shared" si="39"/>
        <v>0</v>
      </c>
      <c r="F850" s="83">
        <f>Invoice!G852</f>
        <v>0</v>
      </c>
      <c r="G850" s="84">
        <f t="shared" si="40"/>
        <v>0</v>
      </c>
    </row>
    <row r="851" spans="1:7" s="81" customFormat="1">
      <c r="A851" s="97">
        <f>Invoice!F853</f>
        <v>0</v>
      </c>
      <c r="B851" s="76">
        <f>Invoice!C853</f>
        <v>0</v>
      </c>
      <c r="C851" s="77">
        <f>Invoice!B853</f>
        <v>0</v>
      </c>
      <c r="D851" s="82">
        <f t="shared" si="38"/>
        <v>0</v>
      </c>
      <c r="E851" s="82">
        <f t="shared" si="39"/>
        <v>0</v>
      </c>
      <c r="F851" s="83">
        <f>Invoice!G853</f>
        <v>0</v>
      </c>
      <c r="G851" s="84">
        <f t="shared" si="40"/>
        <v>0</v>
      </c>
    </row>
    <row r="852" spans="1:7" s="81" customFormat="1">
      <c r="A852" s="97">
        <f>Invoice!F854</f>
        <v>0</v>
      </c>
      <c r="B852" s="76">
        <f>Invoice!C854</f>
        <v>0</v>
      </c>
      <c r="C852" s="77">
        <f>Invoice!B854</f>
        <v>0</v>
      </c>
      <c r="D852" s="82">
        <f t="shared" si="38"/>
        <v>0</v>
      </c>
      <c r="E852" s="82">
        <f t="shared" si="39"/>
        <v>0</v>
      </c>
      <c r="F852" s="83">
        <f>Invoice!G854</f>
        <v>0</v>
      </c>
      <c r="G852" s="84">
        <f t="shared" si="40"/>
        <v>0</v>
      </c>
    </row>
    <row r="853" spans="1:7" s="81" customFormat="1">
      <c r="A853" s="97">
        <f>Invoice!F855</f>
        <v>0</v>
      </c>
      <c r="B853" s="76">
        <f>Invoice!C855</f>
        <v>0</v>
      </c>
      <c r="C853" s="77">
        <f>Invoice!B855</f>
        <v>0</v>
      </c>
      <c r="D853" s="82">
        <f t="shared" si="38"/>
        <v>0</v>
      </c>
      <c r="E853" s="82">
        <f t="shared" si="39"/>
        <v>0</v>
      </c>
      <c r="F853" s="83">
        <f>Invoice!G855</f>
        <v>0</v>
      </c>
      <c r="G853" s="84">
        <f t="shared" si="40"/>
        <v>0</v>
      </c>
    </row>
    <row r="854" spans="1:7" s="81" customFormat="1">
      <c r="A854" s="97">
        <f>Invoice!F856</f>
        <v>0</v>
      </c>
      <c r="B854" s="76">
        <f>Invoice!C856</f>
        <v>0</v>
      </c>
      <c r="C854" s="77">
        <f>Invoice!B856</f>
        <v>0</v>
      </c>
      <c r="D854" s="82">
        <f t="shared" si="38"/>
        <v>0</v>
      </c>
      <c r="E854" s="82">
        <f t="shared" si="39"/>
        <v>0</v>
      </c>
      <c r="F854" s="83">
        <f>Invoice!G856</f>
        <v>0</v>
      </c>
      <c r="G854" s="84">
        <f t="shared" si="40"/>
        <v>0</v>
      </c>
    </row>
    <row r="855" spans="1:7" s="81" customFormat="1">
      <c r="A855" s="97">
        <f>Invoice!F857</f>
        <v>0</v>
      </c>
      <c r="B855" s="76">
        <f>Invoice!C857</f>
        <v>0</v>
      </c>
      <c r="C855" s="77">
        <f>Invoice!B857</f>
        <v>0</v>
      </c>
      <c r="D855" s="82">
        <f t="shared" si="38"/>
        <v>0</v>
      </c>
      <c r="E855" s="82">
        <f t="shared" si="39"/>
        <v>0</v>
      </c>
      <c r="F855" s="83">
        <f>Invoice!G857</f>
        <v>0</v>
      </c>
      <c r="G855" s="84">
        <f t="shared" si="40"/>
        <v>0</v>
      </c>
    </row>
    <row r="856" spans="1:7" s="81" customFormat="1">
      <c r="A856" s="97">
        <f>Invoice!F858</f>
        <v>0</v>
      </c>
      <c r="B856" s="76">
        <f>Invoice!C858</f>
        <v>0</v>
      </c>
      <c r="C856" s="77">
        <f>Invoice!B858</f>
        <v>0</v>
      </c>
      <c r="D856" s="82">
        <f t="shared" si="38"/>
        <v>0</v>
      </c>
      <c r="E856" s="82">
        <f t="shared" si="39"/>
        <v>0</v>
      </c>
      <c r="F856" s="83">
        <f>Invoice!G858</f>
        <v>0</v>
      </c>
      <c r="G856" s="84">
        <f t="shared" si="40"/>
        <v>0</v>
      </c>
    </row>
    <row r="857" spans="1:7" s="81" customFormat="1">
      <c r="A857" s="97">
        <f>Invoice!F859</f>
        <v>0</v>
      </c>
      <c r="B857" s="76">
        <f>Invoice!C859</f>
        <v>0</v>
      </c>
      <c r="C857" s="77">
        <f>Invoice!B859</f>
        <v>0</v>
      </c>
      <c r="D857" s="82">
        <f t="shared" si="38"/>
        <v>0</v>
      </c>
      <c r="E857" s="82">
        <f t="shared" si="39"/>
        <v>0</v>
      </c>
      <c r="F857" s="83">
        <f>Invoice!G859</f>
        <v>0</v>
      </c>
      <c r="G857" s="84">
        <f t="shared" si="40"/>
        <v>0</v>
      </c>
    </row>
    <row r="858" spans="1:7" s="81" customFormat="1">
      <c r="A858" s="97">
        <f>Invoice!F860</f>
        <v>0</v>
      </c>
      <c r="B858" s="76">
        <f>Invoice!C860</f>
        <v>0</v>
      </c>
      <c r="C858" s="77">
        <f>Invoice!B860</f>
        <v>0</v>
      </c>
      <c r="D858" s="82">
        <f t="shared" si="38"/>
        <v>0</v>
      </c>
      <c r="E858" s="82">
        <f t="shared" si="39"/>
        <v>0</v>
      </c>
      <c r="F858" s="83">
        <f>Invoice!G860</f>
        <v>0</v>
      </c>
      <c r="G858" s="84">
        <f t="shared" si="40"/>
        <v>0</v>
      </c>
    </row>
    <row r="859" spans="1:7" s="81" customFormat="1">
      <c r="A859" s="97">
        <f>Invoice!F861</f>
        <v>0</v>
      </c>
      <c r="B859" s="76">
        <f>Invoice!C861</f>
        <v>0</v>
      </c>
      <c r="C859" s="77">
        <f>Invoice!B861</f>
        <v>0</v>
      </c>
      <c r="D859" s="82">
        <f t="shared" si="38"/>
        <v>0</v>
      </c>
      <c r="E859" s="82">
        <f t="shared" si="39"/>
        <v>0</v>
      </c>
      <c r="F859" s="83">
        <f>Invoice!G861</f>
        <v>0</v>
      </c>
      <c r="G859" s="84">
        <f t="shared" si="40"/>
        <v>0</v>
      </c>
    </row>
    <row r="860" spans="1:7" s="81" customFormat="1">
      <c r="A860" s="97">
        <f>Invoice!F862</f>
        <v>0</v>
      </c>
      <c r="B860" s="76">
        <f>Invoice!C862</f>
        <v>0</v>
      </c>
      <c r="C860" s="77">
        <f>Invoice!B862</f>
        <v>0</v>
      </c>
      <c r="D860" s="82">
        <f t="shared" si="38"/>
        <v>0</v>
      </c>
      <c r="E860" s="82">
        <f t="shared" si="39"/>
        <v>0</v>
      </c>
      <c r="F860" s="83">
        <f>Invoice!G862</f>
        <v>0</v>
      </c>
      <c r="G860" s="84">
        <f t="shared" si="40"/>
        <v>0</v>
      </c>
    </row>
    <row r="861" spans="1:7" s="81" customFormat="1">
      <c r="A861" s="97">
        <f>Invoice!F863</f>
        <v>0</v>
      </c>
      <c r="B861" s="76">
        <f>Invoice!C863</f>
        <v>0</v>
      </c>
      <c r="C861" s="77">
        <f>Invoice!B863</f>
        <v>0</v>
      </c>
      <c r="D861" s="82">
        <f t="shared" si="38"/>
        <v>0</v>
      </c>
      <c r="E861" s="82">
        <f t="shared" si="39"/>
        <v>0</v>
      </c>
      <c r="F861" s="83">
        <f>Invoice!G863</f>
        <v>0</v>
      </c>
      <c r="G861" s="84">
        <f t="shared" si="40"/>
        <v>0</v>
      </c>
    </row>
    <row r="862" spans="1:7" s="81" customFormat="1">
      <c r="A862" s="97">
        <f>Invoice!F864</f>
        <v>0</v>
      </c>
      <c r="B862" s="76">
        <f>Invoice!C864</f>
        <v>0</v>
      </c>
      <c r="C862" s="77">
        <f>Invoice!B864</f>
        <v>0</v>
      </c>
      <c r="D862" s="82">
        <f t="shared" si="38"/>
        <v>0</v>
      </c>
      <c r="E862" s="82">
        <f t="shared" si="39"/>
        <v>0</v>
      </c>
      <c r="F862" s="83">
        <f>Invoice!G864</f>
        <v>0</v>
      </c>
      <c r="G862" s="84">
        <f t="shared" si="40"/>
        <v>0</v>
      </c>
    </row>
    <row r="863" spans="1:7" s="81" customFormat="1">
      <c r="A863" s="97">
        <f>Invoice!F865</f>
        <v>0</v>
      </c>
      <c r="B863" s="76">
        <f>Invoice!C865</f>
        <v>0</v>
      </c>
      <c r="C863" s="77">
        <f>Invoice!B865</f>
        <v>0</v>
      </c>
      <c r="D863" s="82">
        <f t="shared" si="38"/>
        <v>0</v>
      </c>
      <c r="E863" s="82">
        <f t="shared" si="39"/>
        <v>0</v>
      </c>
      <c r="F863" s="83">
        <f>Invoice!G865</f>
        <v>0</v>
      </c>
      <c r="G863" s="84">
        <f t="shared" si="40"/>
        <v>0</v>
      </c>
    </row>
    <row r="864" spans="1:7" s="81" customFormat="1">
      <c r="A864" s="97">
        <f>Invoice!F866</f>
        <v>0</v>
      </c>
      <c r="B864" s="76">
        <f>Invoice!C866</f>
        <v>0</v>
      </c>
      <c r="C864" s="77">
        <f>Invoice!B866</f>
        <v>0</v>
      </c>
      <c r="D864" s="82">
        <f t="shared" si="38"/>
        <v>0</v>
      </c>
      <c r="E864" s="82">
        <f t="shared" si="39"/>
        <v>0</v>
      </c>
      <c r="F864" s="83">
        <f>Invoice!G866</f>
        <v>0</v>
      </c>
      <c r="G864" s="84">
        <f t="shared" si="40"/>
        <v>0</v>
      </c>
    </row>
    <row r="865" spans="1:7" s="81" customFormat="1">
      <c r="A865" s="97">
        <f>Invoice!F867</f>
        <v>0</v>
      </c>
      <c r="B865" s="76">
        <f>Invoice!C867</f>
        <v>0</v>
      </c>
      <c r="C865" s="77">
        <f>Invoice!B867</f>
        <v>0</v>
      </c>
      <c r="D865" s="82">
        <f t="shared" si="38"/>
        <v>0</v>
      </c>
      <c r="E865" s="82">
        <f t="shared" si="39"/>
        <v>0</v>
      </c>
      <c r="F865" s="83">
        <f>Invoice!G867</f>
        <v>0</v>
      </c>
      <c r="G865" s="84">
        <f t="shared" si="40"/>
        <v>0</v>
      </c>
    </row>
    <row r="866" spans="1:7" s="81" customFormat="1">
      <c r="A866" s="97">
        <f>Invoice!F868</f>
        <v>0</v>
      </c>
      <c r="B866" s="76">
        <f>Invoice!C868</f>
        <v>0</v>
      </c>
      <c r="C866" s="77">
        <f>Invoice!B868</f>
        <v>0</v>
      </c>
      <c r="D866" s="82">
        <f t="shared" si="38"/>
        <v>0</v>
      </c>
      <c r="E866" s="82">
        <f t="shared" si="39"/>
        <v>0</v>
      </c>
      <c r="F866" s="83">
        <f>Invoice!G868</f>
        <v>0</v>
      </c>
      <c r="G866" s="84">
        <f t="shared" si="40"/>
        <v>0</v>
      </c>
    </row>
    <row r="867" spans="1:7" s="81" customFormat="1">
      <c r="A867" s="97">
        <f>Invoice!F869</f>
        <v>0</v>
      </c>
      <c r="B867" s="76">
        <f>Invoice!C869</f>
        <v>0</v>
      </c>
      <c r="C867" s="77">
        <f>Invoice!B869</f>
        <v>0</v>
      </c>
      <c r="D867" s="82">
        <f t="shared" si="38"/>
        <v>0</v>
      </c>
      <c r="E867" s="82">
        <f t="shared" si="39"/>
        <v>0</v>
      </c>
      <c r="F867" s="83">
        <f>Invoice!G869</f>
        <v>0</v>
      </c>
      <c r="G867" s="84">
        <f t="shared" si="40"/>
        <v>0</v>
      </c>
    </row>
    <row r="868" spans="1:7" s="81" customFormat="1">
      <c r="A868" s="97">
        <f>Invoice!F870</f>
        <v>0</v>
      </c>
      <c r="B868" s="76">
        <f>Invoice!C870</f>
        <v>0</v>
      </c>
      <c r="C868" s="77">
        <f>Invoice!B870</f>
        <v>0</v>
      </c>
      <c r="D868" s="82">
        <f t="shared" si="38"/>
        <v>0</v>
      </c>
      <c r="E868" s="82">
        <f t="shared" si="39"/>
        <v>0</v>
      </c>
      <c r="F868" s="83">
        <f>Invoice!G870</f>
        <v>0</v>
      </c>
      <c r="G868" s="84">
        <f t="shared" si="40"/>
        <v>0</v>
      </c>
    </row>
    <row r="869" spans="1:7" s="81" customFormat="1">
      <c r="A869" s="97">
        <f>Invoice!F871</f>
        <v>0</v>
      </c>
      <c r="B869" s="76">
        <f>Invoice!C871</f>
        <v>0</v>
      </c>
      <c r="C869" s="77">
        <f>Invoice!B871</f>
        <v>0</v>
      </c>
      <c r="D869" s="82">
        <f t="shared" si="38"/>
        <v>0</v>
      </c>
      <c r="E869" s="82">
        <f t="shared" si="39"/>
        <v>0</v>
      </c>
      <c r="F869" s="83">
        <f>Invoice!G871</f>
        <v>0</v>
      </c>
      <c r="G869" s="84">
        <f t="shared" si="40"/>
        <v>0</v>
      </c>
    </row>
    <row r="870" spans="1:7" s="81" customFormat="1">
      <c r="A870" s="97">
        <f>Invoice!F872</f>
        <v>0</v>
      </c>
      <c r="B870" s="76">
        <f>Invoice!C872</f>
        <v>0</v>
      </c>
      <c r="C870" s="77">
        <f>Invoice!B872</f>
        <v>0</v>
      </c>
      <c r="D870" s="82">
        <f t="shared" si="38"/>
        <v>0</v>
      </c>
      <c r="E870" s="82">
        <f t="shared" si="39"/>
        <v>0</v>
      </c>
      <c r="F870" s="83">
        <f>Invoice!G872</f>
        <v>0</v>
      </c>
      <c r="G870" s="84">
        <f t="shared" si="40"/>
        <v>0</v>
      </c>
    </row>
    <row r="871" spans="1:7" s="81" customFormat="1">
      <c r="A871" s="97">
        <f>Invoice!F873</f>
        <v>0</v>
      </c>
      <c r="B871" s="76">
        <f>Invoice!C873</f>
        <v>0</v>
      </c>
      <c r="C871" s="77">
        <f>Invoice!B873</f>
        <v>0</v>
      </c>
      <c r="D871" s="82">
        <f t="shared" si="38"/>
        <v>0</v>
      </c>
      <c r="E871" s="82">
        <f t="shared" si="39"/>
        <v>0</v>
      </c>
      <c r="F871" s="83">
        <f>Invoice!G873</f>
        <v>0</v>
      </c>
      <c r="G871" s="84">
        <f t="shared" si="40"/>
        <v>0</v>
      </c>
    </row>
    <row r="872" spans="1:7" s="81" customFormat="1">
      <c r="A872" s="97">
        <f>Invoice!F874</f>
        <v>0</v>
      </c>
      <c r="B872" s="76">
        <f>Invoice!C874</f>
        <v>0</v>
      </c>
      <c r="C872" s="77">
        <f>Invoice!B874</f>
        <v>0</v>
      </c>
      <c r="D872" s="82">
        <f t="shared" si="38"/>
        <v>0</v>
      </c>
      <c r="E872" s="82">
        <f t="shared" si="39"/>
        <v>0</v>
      </c>
      <c r="F872" s="83">
        <f>Invoice!G874</f>
        <v>0</v>
      </c>
      <c r="G872" s="84">
        <f t="shared" si="40"/>
        <v>0</v>
      </c>
    </row>
    <row r="873" spans="1:7" s="81" customFormat="1">
      <c r="A873" s="97">
        <f>Invoice!F875</f>
        <v>0</v>
      </c>
      <c r="B873" s="76">
        <f>Invoice!C875</f>
        <v>0</v>
      </c>
      <c r="C873" s="77">
        <f>Invoice!B875</f>
        <v>0</v>
      </c>
      <c r="D873" s="82">
        <f t="shared" si="38"/>
        <v>0</v>
      </c>
      <c r="E873" s="82">
        <f t="shared" si="39"/>
        <v>0</v>
      </c>
      <c r="F873" s="83">
        <f>Invoice!G875</f>
        <v>0</v>
      </c>
      <c r="G873" s="84">
        <f t="shared" si="40"/>
        <v>0</v>
      </c>
    </row>
    <row r="874" spans="1:7" s="81" customFormat="1">
      <c r="A874" s="97">
        <f>Invoice!F876</f>
        <v>0</v>
      </c>
      <c r="B874" s="76">
        <f>Invoice!C876</f>
        <v>0</v>
      </c>
      <c r="C874" s="77">
        <f>Invoice!B876</f>
        <v>0</v>
      </c>
      <c r="D874" s="82">
        <f t="shared" si="38"/>
        <v>0</v>
      </c>
      <c r="E874" s="82">
        <f t="shared" si="39"/>
        <v>0</v>
      </c>
      <c r="F874" s="83">
        <f>Invoice!G876</f>
        <v>0</v>
      </c>
      <c r="G874" s="84">
        <f t="shared" si="40"/>
        <v>0</v>
      </c>
    </row>
    <row r="875" spans="1:7" s="81" customFormat="1">
      <c r="A875" s="97">
        <f>Invoice!F877</f>
        <v>0</v>
      </c>
      <c r="B875" s="76">
        <f>Invoice!C877</f>
        <v>0</v>
      </c>
      <c r="C875" s="77">
        <f>Invoice!B877</f>
        <v>0</v>
      </c>
      <c r="D875" s="82">
        <f t="shared" si="38"/>
        <v>0</v>
      </c>
      <c r="E875" s="82">
        <f t="shared" si="39"/>
        <v>0</v>
      </c>
      <c r="F875" s="83">
        <f>Invoice!G877</f>
        <v>0</v>
      </c>
      <c r="G875" s="84">
        <f t="shared" si="40"/>
        <v>0</v>
      </c>
    </row>
    <row r="876" spans="1:7" s="81" customFormat="1">
      <c r="A876" s="97">
        <f>Invoice!F878</f>
        <v>0</v>
      </c>
      <c r="B876" s="76">
        <f>Invoice!C878</f>
        <v>0</v>
      </c>
      <c r="C876" s="77">
        <f>Invoice!B878</f>
        <v>0</v>
      </c>
      <c r="D876" s="82">
        <f t="shared" si="38"/>
        <v>0</v>
      </c>
      <c r="E876" s="82">
        <f t="shared" si="39"/>
        <v>0</v>
      </c>
      <c r="F876" s="83">
        <f>Invoice!G878</f>
        <v>0</v>
      </c>
      <c r="G876" s="84">
        <f t="shared" si="40"/>
        <v>0</v>
      </c>
    </row>
    <row r="877" spans="1:7" s="81" customFormat="1">
      <c r="A877" s="97">
        <f>Invoice!F879</f>
        <v>0</v>
      </c>
      <c r="B877" s="76">
        <f>Invoice!C879</f>
        <v>0</v>
      </c>
      <c r="C877" s="77">
        <f>Invoice!B879</f>
        <v>0</v>
      </c>
      <c r="D877" s="82">
        <f t="shared" si="38"/>
        <v>0</v>
      </c>
      <c r="E877" s="82">
        <f t="shared" si="39"/>
        <v>0</v>
      </c>
      <c r="F877" s="83">
        <f>Invoice!G879</f>
        <v>0</v>
      </c>
      <c r="G877" s="84">
        <f t="shared" si="40"/>
        <v>0</v>
      </c>
    </row>
    <row r="878" spans="1:7" s="81" customFormat="1">
      <c r="A878" s="97">
        <f>Invoice!F880</f>
        <v>0</v>
      </c>
      <c r="B878" s="76">
        <f>Invoice!C880</f>
        <v>0</v>
      </c>
      <c r="C878" s="77">
        <f>Invoice!B880</f>
        <v>0</v>
      </c>
      <c r="D878" s="82">
        <f t="shared" si="38"/>
        <v>0</v>
      </c>
      <c r="E878" s="82">
        <f t="shared" si="39"/>
        <v>0</v>
      </c>
      <c r="F878" s="83">
        <f>Invoice!G880</f>
        <v>0</v>
      </c>
      <c r="G878" s="84">
        <f t="shared" si="40"/>
        <v>0</v>
      </c>
    </row>
    <row r="879" spans="1:7" s="81" customFormat="1">
      <c r="A879" s="97">
        <f>Invoice!F881</f>
        <v>0</v>
      </c>
      <c r="B879" s="76">
        <f>Invoice!C881</f>
        <v>0</v>
      </c>
      <c r="C879" s="77">
        <f>Invoice!B881</f>
        <v>0</v>
      </c>
      <c r="D879" s="82">
        <f t="shared" si="38"/>
        <v>0</v>
      </c>
      <c r="E879" s="82">
        <f t="shared" si="39"/>
        <v>0</v>
      </c>
      <c r="F879" s="83">
        <f>Invoice!G881</f>
        <v>0</v>
      </c>
      <c r="G879" s="84">
        <f t="shared" si="40"/>
        <v>0</v>
      </c>
    </row>
    <row r="880" spans="1:7" s="81" customFormat="1">
      <c r="A880" s="97">
        <f>Invoice!F882</f>
        <v>0</v>
      </c>
      <c r="B880" s="76">
        <f>Invoice!C882</f>
        <v>0</v>
      </c>
      <c r="C880" s="77">
        <f>Invoice!B882</f>
        <v>0</v>
      </c>
      <c r="D880" s="82">
        <f t="shared" si="38"/>
        <v>0</v>
      </c>
      <c r="E880" s="82">
        <f t="shared" si="39"/>
        <v>0</v>
      </c>
      <c r="F880" s="83">
        <f>Invoice!G882</f>
        <v>0</v>
      </c>
      <c r="G880" s="84">
        <f t="shared" si="40"/>
        <v>0</v>
      </c>
    </row>
    <row r="881" spans="1:7" s="81" customFormat="1">
      <c r="A881" s="97">
        <f>Invoice!F883</f>
        <v>0</v>
      </c>
      <c r="B881" s="76">
        <f>Invoice!C883</f>
        <v>0</v>
      </c>
      <c r="C881" s="77">
        <f>Invoice!B883</f>
        <v>0</v>
      </c>
      <c r="D881" s="82">
        <f t="shared" si="38"/>
        <v>0</v>
      </c>
      <c r="E881" s="82">
        <f t="shared" si="39"/>
        <v>0</v>
      </c>
      <c r="F881" s="83">
        <f>Invoice!G883</f>
        <v>0</v>
      </c>
      <c r="G881" s="84">
        <f t="shared" si="40"/>
        <v>0</v>
      </c>
    </row>
    <row r="882" spans="1:7" s="81" customFormat="1">
      <c r="A882" s="97">
        <f>Invoice!F884</f>
        <v>0</v>
      </c>
      <c r="B882" s="76">
        <f>Invoice!C884</f>
        <v>0</v>
      </c>
      <c r="C882" s="77">
        <f>Invoice!B884</f>
        <v>0</v>
      </c>
      <c r="D882" s="82">
        <f t="shared" si="38"/>
        <v>0</v>
      </c>
      <c r="E882" s="82">
        <f t="shared" si="39"/>
        <v>0</v>
      </c>
      <c r="F882" s="83">
        <f>Invoice!G884</f>
        <v>0</v>
      </c>
      <c r="G882" s="84">
        <f t="shared" si="40"/>
        <v>0</v>
      </c>
    </row>
    <row r="883" spans="1:7" s="81" customFormat="1">
      <c r="A883" s="97">
        <f>Invoice!F885</f>
        <v>0</v>
      </c>
      <c r="B883" s="76">
        <f>Invoice!C885</f>
        <v>0</v>
      </c>
      <c r="C883" s="77">
        <f>Invoice!B885</f>
        <v>0</v>
      </c>
      <c r="D883" s="82">
        <f t="shared" si="38"/>
        <v>0</v>
      </c>
      <c r="E883" s="82">
        <f t="shared" si="39"/>
        <v>0</v>
      </c>
      <c r="F883" s="83">
        <f>Invoice!G885</f>
        <v>0</v>
      </c>
      <c r="G883" s="84">
        <f t="shared" si="40"/>
        <v>0</v>
      </c>
    </row>
    <row r="884" spans="1:7" s="81" customFormat="1">
      <c r="A884" s="97">
        <f>Invoice!F886</f>
        <v>0</v>
      </c>
      <c r="B884" s="76">
        <f>Invoice!C886</f>
        <v>0</v>
      </c>
      <c r="C884" s="77">
        <f>Invoice!B886</f>
        <v>0</v>
      </c>
      <c r="D884" s="82">
        <f t="shared" si="38"/>
        <v>0</v>
      </c>
      <c r="E884" s="82">
        <f t="shared" si="39"/>
        <v>0</v>
      </c>
      <c r="F884" s="83">
        <f>Invoice!G886</f>
        <v>0</v>
      </c>
      <c r="G884" s="84">
        <f t="shared" si="40"/>
        <v>0</v>
      </c>
    </row>
    <row r="885" spans="1:7" s="81" customFormat="1">
      <c r="A885" s="97">
        <f>Invoice!F887</f>
        <v>0</v>
      </c>
      <c r="B885" s="76">
        <f>Invoice!C887</f>
        <v>0</v>
      </c>
      <c r="C885" s="77">
        <f>Invoice!B887</f>
        <v>0</v>
      </c>
      <c r="D885" s="82">
        <f t="shared" si="38"/>
        <v>0</v>
      </c>
      <c r="E885" s="82">
        <f t="shared" si="39"/>
        <v>0</v>
      </c>
      <c r="F885" s="83">
        <f>Invoice!G887</f>
        <v>0</v>
      </c>
      <c r="G885" s="84">
        <f t="shared" si="40"/>
        <v>0</v>
      </c>
    </row>
    <row r="886" spans="1:7" s="81" customFormat="1">
      <c r="A886" s="97">
        <f>Invoice!F888</f>
        <v>0</v>
      </c>
      <c r="B886" s="76">
        <f>Invoice!C888</f>
        <v>0</v>
      </c>
      <c r="C886" s="77">
        <f>Invoice!B888</f>
        <v>0</v>
      </c>
      <c r="D886" s="82">
        <f t="shared" si="38"/>
        <v>0</v>
      </c>
      <c r="E886" s="82">
        <f t="shared" si="39"/>
        <v>0</v>
      </c>
      <c r="F886" s="83">
        <f>Invoice!G888</f>
        <v>0</v>
      </c>
      <c r="G886" s="84">
        <f t="shared" si="40"/>
        <v>0</v>
      </c>
    </row>
    <row r="887" spans="1:7" s="81" customFormat="1">
      <c r="A887" s="97">
        <f>Invoice!F889</f>
        <v>0</v>
      </c>
      <c r="B887" s="76">
        <f>Invoice!C889</f>
        <v>0</v>
      </c>
      <c r="C887" s="77">
        <f>Invoice!B889</f>
        <v>0</v>
      </c>
      <c r="D887" s="82">
        <f t="shared" si="38"/>
        <v>0</v>
      </c>
      <c r="E887" s="82">
        <f t="shared" si="39"/>
        <v>0</v>
      </c>
      <c r="F887" s="83">
        <f>Invoice!G889</f>
        <v>0</v>
      </c>
      <c r="G887" s="84">
        <f t="shared" si="40"/>
        <v>0</v>
      </c>
    </row>
    <row r="888" spans="1:7" s="81" customFormat="1">
      <c r="A888" s="97">
        <f>Invoice!F890</f>
        <v>0</v>
      </c>
      <c r="B888" s="76">
        <f>Invoice!C890</f>
        <v>0</v>
      </c>
      <c r="C888" s="77">
        <f>Invoice!B890</f>
        <v>0</v>
      </c>
      <c r="D888" s="82">
        <f t="shared" si="38"/>
        <v>0</v>
      </c>
      <c r="E888" s="82">
        <f t="shared" si="39"/>
        <v>0</v>
      </c>
      <c r="F888" s="83">
        <f>Invoice!G890</f>
        <v>0</v>
      </c>
      <c r="G888" s="84">
        <f t="shared" si="40"/>
        <v>0</v>
      </c>
    </row>
    <row r="889" spans="1:7" s="81" customFormat="1">
      <c r="A889" s="97">
        <f>Invoice!F891</f>
        <v>0</v>
      </c>
      <c r="B889" s="76">
        <f>Invoice!C891</f>
        <v>0</v>
      </c>
      <c r="C889" s="77">
        <f>Invoice!B891</f>
        <v>0</v>
      </c>
      <c r="D889" s="82">
        <f t="shared" si="38"/>
        <v>0</v>
      </c>
      <c r="E889" s="82">
        <f t="shared" si="39"/>
        <v>0</v>
      </c>
      <c r="F889" s="83">
        <f>Invoice!G891</f>
        <v>0</v>
      </c>
      <c r="G889" s="84">
        <f t="shared" si="40"/>
        <v>0</v>
      </c>
    </row>
    <row r="890" spans="1:7" s="81" customFormat="1">
      <c r="A890" s="97">
        <f>Invoice!F892</f>
        <v>0</v>
      </c>
      <c r="B890" s="76">
        <f>Invoice!C892</f>
        <v>0</v>
      </c>
      <c r="C890" s="77">
        <f>Invoice!B892</f>
        <v>0</v>
      </c>
      <c r="D890" s="82">
        <f t="shared" si="38"/>
        <v>0</v>
      </c>
      <c r="E890" s="82">
        <f t="shared" si="39"/>
        <v>0</v>
      </c>
      <c r="F890" s="83">
        <f>Invoice!G892</f>
        <v>0</v>
      </c>
      <c r="G890" s="84">
        <f t="shared" si="40"/>
        <v>0</v>
      </c>
    </row>
    <row r="891" spans="1:7" s="81" customFormat="1">
      <c r="A891" s="97">
        <f>Invoice!F893</f>
        <v>0</v>
      </c>
      <c r="B891" s="76">
        <f>Invoice!C893</f>
        <v>0</v>
      </c>
      <c r="C891" s="77">
        <f>Invoice!B893</f>
        <v>0</v>
      </c>
      <c r="D891" s="82">
        <f t="shared" si="38"/>
        <v>0</v>
      </c>
      <c r="E891" s="82">
        <f t="shared" si="39"/>
        <v>0</v>
      </c>
      <c r="F891" s="83">
        <f>Invoice!G893</f>
        <v>0</v>
      </c>
      <c r="G891" s="84">
        <f t="shared" si="40"/>
        <v>0</v>
      </c>
    </row>
    <row r="892" spans="1:7" s="81" customFormat="1">
      <c r="A892" s="97">
        <f>Invoice!F894</f>
        <v>0</v>
      </c>
      <c r="B892" s="76">
        <f>Invoice!C894</f>
        <v>0</v>
      </c>
      <c r="C892" s="77">
        <f>Invoice!B894</f>
        <v>0</v>
      </c>
      <c r="D892" s="82">
        <f t="shared" si="38"/>
        <v>0</v>
      </c>
      <c r="E892" s="82">
        <f t="shared" si="39"/>
        <v>0</v>
      </c>
      <c r="F892" s="83">
        <f>Invoice!G894</f>
        <v>0</v>
      </c>
      <c r="G892" s="84">
        <f t="shared" si="40"/>
        <v>0</v>
      </c>
    </row>
    <row r="893" spans="1:7" s="81" customFormat="1">
      <c r="A893" s="97">
        <f>Invoice!F895</f>
        <v>0</v>
      </c>
      <c r="B893" s="76">
        <f>Invoice!C895</f>
        <v>0</v>
      </c>
      <c r="C893" s="77">
        <f>Invoice!B895</f>
        <v>0</v>
      </c>
      <c r="D893" s="82">
        <f t="shared" si="38"/>
        <v>0</v>
      </c>
      <c r="E893" s="82">
        <f t="shared" si="39"/>
        <v>0</v>
      </c>
      <c r="F893" s="83">
        <f>Invoice!G895</f>
        <v>0</v>
      </c>
      <c r="G893" s="84">
        <f t="shared" si="40"/>
        <v>0</v>
      </c>
    </row>
    <row r="894" spans="1:7" s="81" customFormat="1">
      <c r="A894" s="97">
        <f>Invoice!F896</f>
        <v>0</v>
      </c>
      <c r="B894" s="76">
        <f>Invoice!C896</f>
        <v>0</v>
      </c>
      <c r="C894" s="77">
        <f>Invoice!B896</f>
        <v>0</v>
      </c>
      <c r="D894" s="82">
        <f t="shared" si="38"/>
        <v>0</v>
      </c>
      <c r="E894" s="82">
        <f t="shared" si="39"/>
        <v>0</v>
      </c>
      <c r="F894" s="83">
        <f>Invoice!G896</f>
        <v>0</v>
      </c>
      <c r="G894" s="84">
        <f t="shared" si="40"/>
        <v>0</v>
      </c>
    </row>
    <row r="895" spans="1:7" s="81" customFormat="1">
      <c r="A895" s="97">
        <f>Invoice!F897</f>
        <v>0</v>
      </c>
      <c r="B895" s="76">
        <f>Invoice!C897</f>
        <v>0</v>
      </c>
      <c r="C895" s="77">
        <f>Invoice!B897</f>
        <v>0</v>
      </c>
      <c r="D895" s="82">
        <f t="shared" si="38"/>
        <v>0</v>
      </c>
      <c r="E895" s="82">
        <f t="shared" si="39"/>
        <v>0</v>
      </c>
      <c r="F895" s="83">
        <f>Invoice!G897</f>
        <v>0</v>
      </c>
      <c r="G895" s="84">
        <f t="shared" si="40"/>
        <v>0</v>
      </c>
    </row>
    <row r="896" spans="1:7" s="81" customFormat="1">
      <c r="A896" s="97">
        <f>Invoice!F898</f>
        <v>0</v>
      </c>
      <c r="B896" s="76">
        <f>Invoice!C898</f>
        <v>0</v>
      </c>
      <c r="C896" s="77">
        <f>Invoice!B898</f>
        <v>0</v>
      </c>
      <c r="D896" s="82">
        <f t="shared" si="38"/>
        <v>0</v>
      </c>
      <c r="E896" s="82">
        <f t="shared" si="39"/>
        <v>0</v>
      </c>
      <c r="F896" s="83">
        <f>Invoice!G898</f>
        <v>0</v>
      </c>
      <c r="G896" s="84">
        <f t="shared" si="40"/>
        <v>0</v>
      </c>
    </row>
    <row r="897" spans="1:7" s="81" customFormat="1">
      <c r="A897" s="97">
        <f>Invoice!F899</f>
        <v>0</v>
      </c>
      <c r="B897" s="76">
        <f>Invoice!C899</f>
        <v>0</v>
      </c>
      <c r="C897" s="77">
        <f>Invoice!B899</f>
        <v>0</v>
      </c>
      <c r="D897" s="82">
        <f t="shared" ref="D897:D960" si="41">F897/$D$14</f>
        <v>0</v>
      </c>
      <c r="E897" s="82">
        <f t="shared" ref="E897:E960" si="42">G897/$D$14</f>
        <v>0</v>
      </c>
      <c r="F897" s="83">
        <f>Invoice!G899</f>
        <v>0</v>
      </c>
      <c r="G897" s="84">
        <f t="shared" ref="G897:G960" si="43">C897*F897</f>
        <v>0</v>
      </c>
    </row>
    <row r="898" spans="1:7" s="81" customFormat="1">
      <c r="A898" s="97">
        <f>Invoice!F900</f>
        <v>0</v>
      </c>
      <c r="B898" s="76">
        <f>Invoice!C900</f>
        <v>0</v>
      </c>
      <c r="C898" s="77">
        <f>Invoice!B900</f>
        <v>0</v>
      </c>
      <c r="D898" s="82">
        <f t="shared" si="41"/>
        <v>0</v>
      </c>
      <c r="E898" s="82">
        <f t="shared" si="42"/>
        <v>0</v>
      </c>
      <c r="F898" s="83">
        <f>Invoice!G900</f>
        <v>0</v>
      </c>
      <c r="G898" s="84">
        <f t="shared" si="43"/>
        <v>0</v>
      </c>
    </row>
    <row r="899" spans="1:7" s="81" customFormat="1">
      <c r="A899" s="97">
        <f>Invoice!F901</f>
        <v>0</v>
      </c>
      <c r="B899" s="76">
        <f>Invoice!C901</f>
        <v>0</v>
      </c>
      <c r="C899" s="77">
        <f>Invoice!B901</f>
        <v>0</v>
      </c>
      <c r="D899" s="82">
        <f t="shared" si="41"/>
        <v>0</v>
      </c>
      <c r="E899" s="82">
        <f t="shared" si="42"/>
        <v>0</v>
      </c>
      <c r="F899" s="83">
        <f>Invoice!G901</f>
        <v>0</v>
      </c>
      <c r="G899" s="84">
        <f t="shared" si="43"/>
        <v>0</v>
      </c>
    </row>
    <row r="900" spans="1:7" s="81" customFormat="1">
      <c r="A900" s="97">
        <f>Invoice!F902</f>
        <v>0</v>
      </c>
      <c r="B900" s="76">
        <f>Invoice!C902</f>
        <v>0</v>
      </c>
      <c r="C900" s="77">
        <f>Invoice!B902</f>
        <v>0</v>
      </c>
      <c r="D900" s="82">
        <f t="shared" si="41"/>
        <v>0</v>
      </c>
      <c r="E900" s="82">
        <f t="shared" si="42"/>
        <v>0</v>
      </c>
      <c r="F900" s="83">
        <f>Invoice!G902</f>
        <v>0</v>
      </c>
      <c r="G900" s="84">
        <f t="shared" si="43"/>
        <v>0</v>
      </c>
    </row>
    <row r="901" spans="1:7" s="81" customFormat="1">
      <c r="A901" s="97">
        <f>Invoice!F903</f>
        <v>0</v>
      </c>
      <c r="B901" s="76">
        <f>Invoice!C903</f>
        <v>0</v>
      </c>
      <c r="C901" s="77">
        <f>Invoice!B903</f>
        <v>0</v>
      </c>
      <c r="D901" s="82">
        <f t="shared" si="41"/>
        <v>0</v>
      </c>
      <c r="E901" s="82">
        <f t="shared" si="42"/>
        <v>0</v>
      </c>
      <c r="F901" s="83">
        <f>Invoice!G903</f>
        <v>0</v>
      </c>
      <c r="G901" s="84">
        <f t="shared" si="43"/>
        <v>0</v>
      </c>
    </row>
    <row r="902" spans="1:7" s="81" customFormat="1">
      <c r="A902" s="97">
        <f>Invoice!F904</f>
        <v>0</v>
      </c>
      <c r="B902" s="76">
        <f>Invoice!C904</f>
        <v>0</v>
      </c>
      <c r="C902" s="77">
        <f>Invoice!B904</f>
        <v>0</v>
      </c>
      <c r="D902" s="82">
        <f t="shared" si="41"/>
        <v>0</v>
      </c>
      <c r="E902" s="82">
        <f t="shared" si="42"/>
        <v>0</v>
      </c>
      <c r="F902" s="83">
        <f>Invoice!G904</f>
        <v>0</v>
      </c>
      <c r="G902" s="84">
        <f t="shared" si="43"/>
        <v>0</v>
      </c>
    </row>
    <row r="903" spans="1:7" s="81" customFormat="1">
      <c r="A903" s="97">
        <f>Invoice!F905</f>
        <v>0</v>
      </c>
      <c r="B903" s="76">
        <f>Invoice!C905</f>
        <v>0</v>
      </c>
      <c r="C903" s="77">
        <f>Invoice!B905</f>
        <v>0</v>
      </c>
      <c r="D903" s="82">
        <f t="shared" si="41"/>
        <v>0</v>
      </c>
      <c r="E903" s="82">
        <f t="shared" si="42"/>
        <v>0</v>
      </c>
      <c r="F903" s="83">
        <f>Invoice!G905</f>
        <v>0</v>
      </c>
      <c r="G903" s="84">
        <f t="shared" si="43"/>
        <v>0</v>
      </c>
    </row>
    <row r="904" spans="1:7" s="81" customFormat="1">
      <c r="A904" s="97">
        <f>Invoice!F906</f>
        <v>0</v>
      </c>
      <c r="B904" s="76">
        <f>Invoice!C906</f>
        <v>0</v>
      </c>
      <c r="C904" s="77">
        <f>Invoice!B906</f>
        <v>0</v>
      </c>
      <c r="D904" s="82">
        <f t="shared" si="41"/>
        <v>0</v>
      </c>
      <c r="E904" s="82">
        <f t="shared" si="42"/>
        <v>0</v>
      </c>
      <c r="F904" s="83">
        <f>Invoice!G906</f>
        <v>0</v>
      </c>
      <c r="G904" s="84">
        <f t="shared" si="43"/>
        <v>0</v>
      </c>
    </row>
    <row r="905" spans="1:7" s="81" customFormat="1">
      <c r="A905" s="97">
        <f>Invoice!F907</f>
        <v>0</v>
      </c>
      <c r="B905" s="76">
        <f>Invoice!C907</f>
        <v>0</v>
      </c>
      <c r="C905" s="77">
        <f>Invoice!B907</f>
        <v>0</v>
      </c>
      <c r="D905" s="82">
        <f t="shared" si="41"/>
        <v>0</v>
      </c>
      <c r="E905" s="82">
        <f t="shared" si="42"/>
        <v>0</v>
      </c>
      <c r="F905" s="83">
        <f>Invoice!G907</f>
        <v>0</v>
      </c>
      <c r="G905" s="84">
        <f t="shared" si="43"/>
        <v>0</v>
      </c>
    </row>
    <row r="906" spans="1:7" s="81" customFormat="1">
      <c r="A906" s="97">
        <f>Invoice!F908</f>
        <v>0</v>
      </c>
      <c r="B906" s="76">
        <f>Invoice!C908</f>
        <v>0</v>
      </c>
      <c r="C906" s="77">
        <f>Invoice!B908</f>
        <v>0</v>
      </c>
      <c r="D906" s="82">
        <f t="shared" si="41"/>
        <v>0</v>
      </c>
      <c r="E906" s="82">
        <f t="shared" si="42"/>
        <v>0</v>
      </c>
      <c r="F906" s="83">
        <f>Invoice!G908</f>
        <v>0</v>
      </c>
      <c r="G906" s="84">
        <f t="shared" si="43"/>
        <v>0</v>
      </c>
    </row>
    <row r="907" spans="1:7" s="81" customFormat="1">
      <c r="A907" s="97">
        <f>Invoice!F909</f>
        <v>0</v>
      </c>
      <c r="B907" s="76">
        <f>Invoice!C909</f>
        <v>0</v>
      </c>
      <c r="C907" s="77">
        <f>Invoice!B909</f>
        <v>0</v>
      </c>
      <c r="D907" s="82">
        <f t="shared" si="41"/>
        <v>0</v>
      </c>
      <c r="E907" s="82">
        <f t="shared" si="42"/>
        <v>0</v>
      </c>
      <c r="F907" s="83">
        <f>Invoice!G909</f>
        <v>0</v>
      </c>
      <c r="G907" s="84">
        <f t="shared" si="43"/>
        <v>0</v>
      </c>
    </row>
    <row r="908" spans="1:7" s="81" customFormat="1">
      <c r="A908" s="97">
        <f>Invoice!F910</f>
        <v>0</v>
      </c>
      <c r="B908" s="76">
        <f>Invoice!C910</f>
        <v>0</v>
      </c>
      <c r="C908" s="77">
        <f>Invoice!B910</f>
        <v>0</v>
      </c>
      <c r="D908" s="82">
        <f t="shared" si="41"/>
        <v>0</v>
      </c>
      <c r="E908" s="82">
        <f t="shared" si="42"/>
        <v>0</v>
      </c>
      <c r="F908" s="83">
        <f>Invoice!G910</f>
        <v>0</v>
      </c>
      <c r="G908" s="84">
        <f t="shared" si="43"/>
        <v>0</v>
      </c>
    </row>
    <row r="909" spans="1:7" s="81" customFormat="1">
      <c r="A909" s="97">
        <f>Invoice!F911</f>
        <v>0</v>
      </c>
      <c r="B909" s="76">
        <f>Invoice!C911</f>
        <v>0</v>
      </c>
      <c r="C909" s="77">
        <f>Invoice!B911</f>
        <v>0</v>
      </c>
      <c r="D909" s="82">
        <f t="shared" si="41"/>
        <v>0</v>
      </c>
      <c r="E909" s="82">
        <f t="shared" si="42"/>
        <v>0</v>
      </c>
      <c r="F909" s="83">
        <f>Invoice!G911</f>
        <v>0</v>
      </c>
      <c r="G909" s="84">
        <f t="shared" si="43"/>
        <v>0</v>
      </c>
    </row>
    <row r="910" spans="1:7" s="81" customFormat="1">
      <c r="A910" s="97">
        <f>Invoice!F912</f>
        <v>0</v>
      </c>
      <c r="B910" s="76">
        <f>Invoice!C912</f>
        <v>0</v>
      </c>
      <c r="C910" s="77">
        <f>Invoice!B912</f>
        <v>0</v>
      </c>
      <c r="D910" s="82">
        <f t="shared" si="41"/>
        <v>0</v>
      </c>
      <c r="E910" s="82">
        <f t="shared" si="42"/>
        <v>0</v>
      </c>
      <c r="F910" s="83">
        <f>Invoice!G912</f>
        <v>0</v>
      </c>
      <c r="G910" s="84">
        <f t="shared" si="43"/>
        <v>0</v>
      </c>
    </row>
    <row r="911" spans="1:7" s="81" customFormat="1">
      <c r="A911" s="97">
        <f>Invoice!F913</f>
        <v>0</v>
      </c>
      <c r="B911" s="76">
        <f>Invoice!C913</f>
        <v>0</v>
      </c>
      <c r="C911" s="77">
        <f>Invoice!B913</f>
        <v>0</v>
      </c>
      <c r="D911" s="82">
        <f t="shared" si="41"/>
        <v>0</v>
      </c>
      <c r="E911" s="82">
        <f t="shared" si="42"/>
        <v>0</v>
      </c>
      <c r="F911" s="83">
        <f>Invoice!G913</f>
        <v>0</v>
      </c>
      <c r="G911" s="84">
        <f t="shared" si="43"/>
        <v>0</v>
      </c>
    </row>
    <row r="912" spans="1:7" s="81" customFormat="1">
      <c r="A912" s="97">
        <f>Invoice!F914</f>
        <v>0</v>
      </c>
      <c r="B912" s="76">
        <f>Invoice!C914</f>
        <v>0</v>
      </c>
      <c r="C912" s="77">
        <f>Invoice!B914</f>
        <v>0</v>
      </c>
      <c r="D912" s="82">
        <f t="shared" si="41"/>
        <v>0</v>
      </c>
      <c r="E912" s="82">
        <f t="shared" si="42"/>
        <v>0</v>
      </c>
      <c r="F912" s="83">
        <f>Invoice!G914</f>
        <v>0</v>
      </c>
      <c r="G912" s="84">
        <f t="shared" si="43"/>
        <v>0</v>
      </c>
    </row>
    <row r="913" spans="1:7" s="81" customFormat="1">
      <c r="A913" s="97">
        <f>Invoice!F915</f>
        <v>0</v>
      </c>
      <c r="B913" s="76">
        <f>Invoice!C915</f>
        <v>0</v>
      </c>
      <c r="C913" s="77">
        <f>Invoice!B915</f>
        <v>0</v>
      </c>
      <c r="D913" s="82">
        <f t="shared" si="41"/>
        <v>0</v>
      </c>
      <c r="E913" s="82">
        <f t="shared" si="42"/>
        <v>0</v>
      </c>
      <c r="F913" s="83">
        <f>Invoice!G915</f>
        <v>0</v>
      </c>
      <c r="G913" s="84">
        <f t="shared" si="43"/>
        <v>0</v>
      </c>
    </row>
    <row r="914" spans="1:7" s="81" customFormat="1">
      <c r="A914" s="97">
        <f>Invoice!F916</f>
        <v>0</v>
      </c>
      <c r="B914" s="76">
        <f>Invoice!C916</f>
        <v>0</v>
      </c>
      <c r="C914" s="77">
        <f>Invoice!B916</f>
        <v>0</v>
      </c>
      <c r="D914" s="82">
        <f t="shared" si="41"/>
        <v>0</v>
      </c>
      <c r="E914" s="82">
        <f t="shared" si="42"/>
        <v>0</v>
      </c>
      <c r="F914" s="83">
        <f>Invoice!G916</f>
        <v>0</v>
      </c>
      <c r="G914" s="84">
        <f t="shared" si="43"/>
        <v>0</v>
      </c>
    </row>
    <row r="915" spans="1:7" s="81" customFormat="1">
      <c r="A915" s="97">
        <f>Invoice!F917</f>
        <v>0</v>
      </c>
      <c r="B915" s="76">
        <f>Invoice!C917</f>
        <v>0</v>
      </c>
      <c r="C915" s="77">
        <f>Invoice!B917</f>
        <v>0</v>
      </c>
      <c r="D915" s="82">
        <f t="shared" si="41"/>
        <v>0</v>
      </c>
      <c r="E915" s="82">
        <f t="shared" si="42"/>
        <v>0</v>
      </c>
      <c r="F915" s="83">
        <f>Invoice!G917</f>
        <v>0</v>
      </c>
      <c r="G915" s="84">
        <f t="shared" si="43"/>
        <v>0</v>
      </c>
    </row>
    <row r="916" spans="1:7" s="81" customFormat="1">
      <c r="A916" s="97">
        <f>Invoice!F918</f>
        <v>0</v>
      </c>
      <c r="B916" s="76">
        <f>Invoice!C918</f>
        <v>0</v>
      </c>
      <c r="C916" s="77">
        <f>Invoice!B918</f>
        <v>0</v>
      </c>
      <c r="D916" s="82">
        <f t="shared" si="41"/>
        <v>0</v>
      </c>
      <c r="E916" s="82">
        <f t="shared" si="42"/>
        <v>0</v>
      </c>
      <c r="F916" s="83">
        <f>Invoice!G918</f>
        <v>0</v>
      </c>
      <c r="G916" s="84">
        <f t="shared" si="43"/>
        <v>0</v>
      </c>
    </row>
    <row r="917" spans="1:7" s="81" customFormat="1">
      <c r="A917" s="97">
        <f>Invoice!F919</f>
        <v>0</v>
      </c>
      <c r="B917" s="76">
        <f>Invoice!C919</f>
        <v>0</v>
      </c>
      <c r="C917" s="77">
        <f>Invoice!B919</f>
        <v>0</v>
      </c>
      <c r="D917" s="82">
        <f t="shared" si="41"/>
        <v>0</v>
      </c>
      <c r="E917" s="82">
        <f t="shared" si="42"/>
        <v>0</v>
      </c>
      <c r="F917" s="83">
        <f>Invoice!G919</f>
        <v>0</v>
      </c>
      <c r="G917" s="84">
        <f t="shared" si="43"/>
        <v>0</v>
      </c>
    </row>
    <row r="918" spans="1:7" s="81" customFormat="1">
      <c r="A918" s="97">
        <f>Invoice!F920</f>
        <v>0</v>
      </c>
      <c r="B918" s="76">
        <f>Invoice!C920</f>
        <v>0</v>
      </c>
      <c r="C918" s="77">
        <f>Invoice!B920</f>
        <v>0</v>
      </c>
      <c r="D918" s="82">
        <f t="shared" si="41"/>
        <v>0</v>
      </c>
      <c r="E918" s="82">
        <f t="shared" si="42"/>
        <v>0</v>
      </c>
      <c r="F918" s="83">
        <f>Invoice!G920</f>
        <v>0</v>
      </c>
      <c r="G918" s="84">
        <f t="shared" si="43"/>
        <v>0</v>
      </c>
    </row>
    <row r="919" spans="1:7" s="81" customFormat="1">
      <c r="A919" s="97">
        <f>Invoice!F921</f>
        <v>0</v>
      </c>
      <c r="B919" s="76">
        <f>Invoice!C921</f>
        <v>0</v>
      </c>
      <c r="C919" s="77">
        <f>Invoice!B921</f>
        <v>0</v>
      </c>
      <c r="D919" s="82">
        <f t="shared" si="41"/>
        <v>0</v>
      </c>
      <c r="E919" s="82">
        <f t="shared" si="42"/>
        <v>0</v>
      </c>
      <c r="F919" s="83">
        <f>Invoice!G921</f>
        <v>0</v>
      </c>
      <c r="G919" s="84">
        <f t="shared" si="43"/>
        <v>0</v>
      </c>
    </row>
    <row r="920" spans="1:7" s="81" customFormat="1">
      <c r="A920" s="97">
        <f>Invoice!F922</f>
        <v>0</v>
      </c>
      <c r="B920" s="76">
        <f>Invoice!C922</f>
        <v>0</v>
      </c>
      <c r="C920" s="77">
        <f>Invoice!B922</f>
        <v>0</v>
      </c>
      <c r="D920" s="82">
        <f t="shared" si="41"/>
        <v>0</v>
      </c>
      <c r="E920" s="82">
        <f t="shared" si="42"/>
        <v>0</v>
      </c>
      <c r="F920" s="83">
        <f>Invoice!G922</f>
        <v>0</v>
      </c>
      <c r="G920" s="84">
        <f t="shared" si="43"/>
        <v>0</v>
      </c>
    </row>
    <row r="921" spans="1:7" s="81" customFormat="1">
      <c r="A921" s="97">
        <f>Invoice!F923</f>
        <v>0</v>
      </c>
      <c r="B921" s="76">
        <f>Invoice!C923</f>
        <v>0</v>
      </c>
      <c r="C921" s="77">
        <f>Invoice!B923</f>
        <v>0</v>
      </c>
      <c r="D921" s="82">
        <f t="shared" si="41"/>
        <v>0</v>
      </c>
      <c r="E921" s="82">
        <f t="shared" si="42"/>
        <v>0</v>
      </c>
      <c r="F921" s="83">
        <f>Invoice!G923</f>
        <v>0</v>
      </c>
      <c r="G921" s="84">
        <f t="shared" si="43"/>
        <v>0</v>
      </c>
    </row>
    <row r="922" spans="1:7" s="81" customFormat="1">
      <c r="A922" s="97">
        <f>Invoice!F924</f>
        <v>0</v>
      </c>
      <c r="B922" s="76">
        <f>Invoice!C924</f>
        <v>0</v>
      </c>
      <c r="C922" s="77">
        <f>Invoice!B924</f>
        <v>0</v>
      </c>
      <c r="D922" s="82">
        <f t="shared" si="41"/>
        <v>0</v>
      </c>
      <c r="E922" s="82">
        <f t="shared" si="42"/>
        <v>0</v>
      </c>
      <c r="F922" s="83">
        <f>Invoice!G924</f>
        <v>0</v>
      </c>
      <c r="G922" s="84">
        <f t="shared" si="43"/>
        <v>0</v>
      </c>
    </row>
    <row r="923" spans="1:7" s="81" customFormat="1">
      <c r="A923" s="97">
        <f>Invoice!F925</f>
        <v>0</v>
      </c>
      <c r="B923" s="76">
        <f>Invoice!C925</f>
        <v>0</v>
      </c>
      <c r="C923" s="77">
        <f>Invoice!B925</f>
        <v>0</v>
      </c>
      <c r="D923" s="82">
        <f t="shared" si="41"/>
        <v>0</v>
      </c>
      <c r="E923" s="82">
        <f t="shared" si="42"/>
        <v>0</v>
      </c>
      <c r="F923" s="83">
        <f>Invoice!G925</f>
        <v>0</v>
      </c>
      <c r="G923" s="84">
        <f t="shared" si="43"/>
        <v>0</v>
      </c>
    </row>
    <row r="924" spans="1:7" s="81" customFormat="1">
      <c r="A924" s="97">
        <f>Invoice!F926</f>
        <v>0</v>
      </c>
      <c r="B924" s="76">
        <f>Invoice!C926</f>
        <v>0</v>
      </c>
      <c r="C924" s="77">
        <f>Invoice!B926</f>
        <v>0</v>
      </c>
      <c r="D924" s="82">
        <f t="shared" si="41"/>
        <v>0</v>
      </c>
      <c r="E924" s="82">
        <f t="shared" si="42"/>
        <v>0</v>
      </c>
      <c r="F924" s="83">
        <f>Invoice!G926</f>
        <v>0</v>
      </c>
      <c r="G924" s="84">
        <f t="shared" si="43"/>
        <v>0</v>
      </c>
    </row>
    <row r="925" spans="1:7" s="81" customFormat="1">
      <c r="A925" s="97">
        <f>Invoice!F927</f>
        <v>0</v>
      </c>
      <c r="B925" s="76">
        <f>Invoice!C927</f>
        <v>0</v>
      </c>
      <c r="C925" s="77">
        <f>Invoice!B927</f>
        <v>0</v>
      </c>
      <c r="D925" s="82">
        <f t="shared" si="41"/>
        <v>0</v>
      </c>
      <c r="E925" s="82">
        <f t="shared" si="42"/>
        <v>0</v>
      </c>
      <c r="F925" s="83">
        <f>Invoice!G927</f>
        <v>0</v>
      </c>
      <c r="G925" s="84">
        <f t="shared" si="43"/>
        <v>0</v>
      </c>
    </row>
    <row r="926" spans="1:7" s="81" customFormat="1">
      <c r="A926" s="97">
        <f>Invoice!F928</f>
        <v>0</v>
      </c>
      <c r="B926" s="76">
        <f>Invoice!C928</f>
        <v>0</v>
      </c>
      <c r="C926" s="77">
        <f>Invoice!B928</f>
        <v>0</v>
      </c>
      <c r="D926" s="82">
        <f t="shared" si="41"/>
        <v>0</v>
      </c>
      <c r="E926" s="82">
        <f t="shared" si="42"/>
        <v>0</v>
      </c>
      <c r="F926" s="83">
        <f>Invoice!G928</f>
        <v>0</v>
      </c>
      <c r="G926" s="84">
        <f t="shared" si="43"/>
        <v>0</v>
      </c>
    </row>
    <row r="927" spans="1:7" s="81" customFormat="1">
      <c r="A927" s="97">
        <f>Invoice!F929</f>
        <v>0</v>
      </c>
      <c r="B927" s="76">
        <f>Invoice!C929</f>
        <v>0</v>
      </c>
      <c r="C927" s="77">
        <f>Invoice!B929</f>
        <v>0</v>
      </c>
      <c r="D927" s="82">
        <f t="shared" si="41"/>
        <v>0</v>
      </c>
      <c r="E927" s="82">
        <f t="shared" si="42"/>
        <v>0</v>
      </c>
      <c r="F927" s="83">
        <f>Invoice!G929</f>
        <v>0</v>
      </c>
      <c r="G927" s="84">
        <f t="shared" si="43"/>
        <v>0</v>
      </c>
    </row>
    <row r="928" spans="1:7" s="81" customFormat="1">
      <c r="A928" s="97">
        <f>Invoice!F930</f>
        <v>0</v>
      </c>
      <c r="B928" s="76">
        <f>Invoice!C930</f>
        <v>0</v>
      </c>
      <c r="C928" s="77">
        <f>Invoice!B930</f>
        <v>0</v>
      </c>
      <c r="D928" s="82">
        <f t="shared" si="41"/>
        <v>0</v>
      </c>
      <c r="E928" s="82">
        <f t="shared" si="42"/>
        <v>0</v>
      </c>
      <c r="F928" s="83">
        <f>Invoice!G930</f>
        <v>0</v>
      </c>
      <c r="G928" s="84">
        <f t="shared" si="43"/>
        <v>0</v>
      </c>
    </row>
    <row r="929" spans="1:7" s="81" customFormat="1">
      <c r="A929" s="97">
        <f>Invoice!F931</f>
        <v>0</v>
      </c>
      <c r="B929" s="76">
        <f>Invoice!C931</f>
        <v>0</v>
      </c>
      <c r="C929" s="77">
        <f>Invoice!B931</f>
        <v>0</v>
      </c>
      <c r="D929" s="82">
        <f t="shared" si="41"/>
        <v>0</v>
      </c>
      <c r="E929" s="82">
        <f t="shared" si="42"/>
        <v>0</v>
      </c>
      <c r="F929" s="83">
        <f>Invoice!G931</f>
        <v>0</v>
      </c>
      <c r="G929" s="84">
        <f t="shared" si="43"/>
        <v>0</v>
      </c>
    </row>
    <row r="930" spans="1:7" s="81" customFormat="1">
      <c r="A930" s="97">
        <f>Invoice!F932</f>
        <v>0</v>
      </c>
      <c r="B930" s="76">
        <f>Invoice!C932</f>
        <v>0</v>
      </c>
      <c r="C930" s="77">
        <f>Invoice!B932</f>
        <v>0</v>
      </c>
      <c r="D930" s="82">
        <f t="shared" si="41"/>
        <v>0</v>
      </c>
      <c r="E930" s="82">
        <f t="shared" si="42"/>
        <v>0</v>
      </c>
      <c r="F930" s="83">
        <f>Invoice!G932</f>
        <v>0</v>
      </c>
      <c r="G930" s="84">
        <f t="shared" si="43"/>
        <v>0</v>
      </c>
    </row>
    <row r="931" spans="1:7" s="81" customFormat="1">
      <c r="A931" s="97">
        <f>Invoice!F933</f>
        <v>0</v>
      </c>
      <c r="B931" s="76">
        <f>Invoice!C933</f>
        <v>0</v>
      </c>
      <c r="C931" s="77">
        <f>Invoice!B933</f>
        <v>0</v>
      </c>
      <c r="D931" s="82">
        <f t="shared" si="41"/>
        <v>0</v>
      </c>
      <c r="E931" s="82">
        <f t="shared" si="42"/>
        <v>0</v>
      </c>
      <c r="F931" s="83">
        <f>Invoice!G933</f>
        <v>0</v>
      </c>
      <c r="G931" s="84">
        <f t="shared" si="43"/>
        <v>0</v>
      </c>
    </row>
    <row r="932" spans="1:7" s="81" customFormat="1">
      <c r="A932" s="97">
        <f>Invoice!F934</f>
        <v>0</v>
      </c>
      <c r="B932" s="76">
        <f>Invoice!C934</f>
        <v>0</v>
      </c>
      <c r="C932" s="77">
        <f>Invoice!B934</f>
        <v>0</v>
      </c>
      <c r="D932" s="82">
        <f t="shared" si="41"/>
        <v>0</v>
      </c>
      <c r="E932" s="82">
        <f t="shared" si="42"/>
        <v>0</v>
      </c>
      <c r="F932" s="83">
        <f>Invoice!G934</f>
        <v>0</v>
      </c>
      <c r="G932" s="84">
        <f t="shared" si="43"/>
        <v>0</v>
      </c>
    </row>
    <row r="933" spans="1:7" s="81" customFormat="1">
      <c r="A933" s="97">
        <f>Invoice!F935</f>
        <v>0</v>
      </c>
      <c r="B933" s="76">
        <f>Invoice!C935</f>
        <v>0</v>
      </c>
      <c r="C933" s="77">
        <f>Invoice!B935</f>
        <v>0</v>
      </c>
      <c r="D933" s="82">
        <f t="shared" si="41"/>
        <v>0</v>
      </c>
      <c r="E933" s="82">
        <f t="shared" si="42"/>
        <v>0</v>
      </c>
      <c r="F933" s="83">
        <f>Invoice!G935</f>
        <v>0</v>
      </c>
      <c r="G933" s="84">
        <f t="shared" si="43"/>
        <v>0</v>
      </c>
    </row>
    <row r="934" spans="1:7" s="81" customFormat="1">
      <c r="A934" s="97">
        <f>Invoice!F936</f>
        <v>0</v>
      </c>
      <c r="B934" s="76">
        <f>Invoice!C936</f>
        <v>0</v>
      </c>
      <c r="C934" s="77">
        <f>Invoice!B936</f>
        <v>0</v>
      </c>
      <c r="D934" s="82">
        <f t="shared" si="41"/>
        <v>0</v>
      </c>
      <c r="E934" s="82">
        <f t="shared" si="42"/>
        <v>0</v>
      </c>
      <c r="F934" s="83">
        <f>Invoice!G936</f>
        <v>0</v>
      </c>
      <c r="G934" s="84">
        <f t="shared" si="43"/>
        <v>0</v>
      </c>
    </row>
    <row r="935" spans="1:7" s="81" customFormat="1">
      <c r="A935" s="97">
        <f>Invoice!F937</f>
        <v>0</v>
      </c>
      <c r="B935" s="76">
        <f>Invoice!C937</f>
        <v>0</v>
      </c>
      <c r="C935" s="77">
        <f>Invoice!B937</f>
        <v>0</v>
      </c>
      <c r="D935" s="82">
        <f t="shared" si="41"/>
        <v>0</v>
      </c>
      <c r="E935" s="82">
        <f t="shared" si="42"/>
        <v>0</v>
      </c>
      <c r="F935" s="83">
        <f>Invoice!G937</f>
        <v>0</v>
      </c>
      <c r="G935" s="84">
        <f t="shared" si="43"/>
        <v>0</v>
      </c>
    </row>
    <row r="936" spans="1:7" s="81" customFormat="1">
      <c r="A936" s="97">
        <f>Invoice!F938</f>
        <v>0</v>
      </c>
      <c r="B936" s="76">
        <f>Invoice!C938</f>
        <v>0</v>
      </c>
      <c r="C936" s="77">
        <f>Invoice!B938</f>
        <v>0</v>
      </c>
      <c r="D936" s="82">
        <f t="shared" si="41"/>
        <v>0</v>
      </c>
      <c r="E936" s="82">
        <f t="shared" si="42"/>
        <v>0</v>
      </c>
      <c r="F936" s="83">
        <f>Invoice!G938</f>
        <v>0</v>
      </c>
      <c r="G936" s="84">
        <f t="shared" si="43"/>
        <v>0</v>
      </c>
    </row>
    <row r="937" spans="1:7" s="81" customFormat="1">
      <c r="A937" s="97">
        <f>Invoice!F939</f>
        <v>0</v>
      </c>
      <c r="B937" s="76">
        <f>Invoice!C939</f>
        <v>0</v>
      </c>
      <c r="C937" s="77">
        <f>Invoice!B939</f>
        <v>0</v>
      </c>
      <c r="D937" s="82">
        <f t="shared" si="41"/>
        <v>0</v>
      </c>
      <c r="E937" s="82">
        <f t="shared" si="42"/>
        <v>0</v>
      </c>
      <c r="F937" s="83">
        <f>Invoice!G939</f>
        <v>0</v>
      </c>
      <c r="G937" s="84">
        <f t="shared" si="43"/>
        <v>0</v>
      </c>
    </row>
    <row r="938" spans="1:7" s="81" customFormat="1">
      <c r="A938" s="97">
        <f>Invoice!F940</f>
        <v>0</v>
      </c>
      <c r="B938" s="76">
        <f>Invoice!C940</f>
        <v>0</v>
      </c>
      <c r="C938" s="77">
        <f>Invoice!B940</f>
        <v>0</v>
      </c>
      <c r="D938" s="82">
        <f t="shared" si="41"/>
        <v>0</v>
      </c>
      <c r="E938" s="82">
        <f t="shared" si="42"/>
        <v>0</v>
      </c>
      <c r="F938" s="83">
        <f>Invoice!G940</f>
        <v>0</v>
      </c>
      <c r="G938" s="84">
        <f t="shared" si="43"/>
        <v>0</v>
      </c>
    </row>
    <row r="939" spans="1:7" s="81" customFormat="1">
      <c r="A939" s="97">
        <f>Invoice!F941</f>
        <v>0</v>
      </c>
      <c r="B939" s="76">
        <f>Invoice!C941</f>
        <v>0</v>
      </c>
      <c r="C939" s="77">
        <f>Invoice!B941</f>
        <v>0</v>
      </c>
      <c r="D939" s="82">
        <f t="shared" si="41"/>
        <v>0</v>
      </c>
      <c r="E939" s="82">
        <f t="shared" si="42"/>
        <v>0</v>
      </c>
      <c r="F939" s="83">
        <f>Invoice!G941</f>
        <v>0</v>
      </c>
      <c r="G939" s="84">
        <f t="shared" si="43"/>
        <v>0</v>
      </c>
    </row>
    <row r="940" spans="1:7" s="81" customFormat="1">
      <c r="A940" s="97">
        <f>Invoice!F942</f>
        <v>0</v>
      </c>
      <c r="B940" s="76">
        <f>Invoice!C942</f>
        <v>0</v>
      </c>
      <c r="C940" s="77">
        <f>Invoice!B942</f>
        <v>0</v>
      </c>
      <c r="D940" s="82">
        <f t="shared" si="41"/>
        <v>0</v>
      </c>
      <c r="E940" s="82">
        <f t="shared" si="42"/>
        <v>0</v>
      </c>
      <c r="F940" s="83">
        <f>Invoice!G942</f>
        <v>0</v>
      </c>
      <c r="G940" s="84">
        <f t="shared" si="43"/>
        <v>0</v>
      </c>
    </row>
    <row r="941" spans="1:7" s="81" customFormat="1">
      <c r="A941" s="97">
        <f>Invoice!F943</f>
        <v>0</v>
      </c>
      <c r="B941" s="76">
        <f>Invoice!C943</f>
        <v>0</v>
      </c>
      <c r="C941" s="77">
        <f>Invoice!B943</f>
        <v>0</v>
      </c>
      <c r="D941" s="82">
        <f t="shared" si="41"/>
        <v>0</v>
      </c>
      <c r="E941" s="82">
        <f t="shared" si="42"/>
        <v>0</v>
      </c>
      <c r="F941" s="83">
        <f>Invoice!G943</f>
        <v>0</v>
      </c>
      <c r="G941" s="84">
        <f t="shared" si="43"/>
        <v>0</v>
      </c>
    </row>
    <row r="942" spans="1:7" s="81" customFormat="1">
      <c r="A942" s="97">
        <f>Invoice!F944</f>
        <v>0</v>
      </c>
      <c r="B942" s="76">
        <f>Invoice!C944</f>
        <v>0</v>
      </c>
      <c r="C942" s="77">
        <f>Invoice!B944</f>
        <v>0</v>
      </c>
      <c r="D942" s="82">
        <f t="shared" si="41"/>
        <v>0</v>
      </c>
      <c r="E942" s="82">
        <f t="shared" si="42"/>
        <v>0</v>
      </c>
      <c r="F942" s="83">
        <f>Invoice!G944</f>
        <v>0</v>
      </c>
      <c r="G942" s="84">
        <f t="shared" si="43"/>
        <v>0</v>
      </c>
    </row>
    <row r="943" spans="1:7" s="81" customFormat="1">
      <c r="A943" s="97">
        <f>Invoice!F945</f>
        <v>0</v>
      </c>
      <c r="B943" s="76">
        <f>Invoice!C945</f>
        <v>0</v>
      </c>
      <c r="C943" s="77">
        <f>Invoice!B945</f>
        <v>0</v>
      </c>
      <c r="D943" s="82">
        <f t="shared" si="41"/>
        <v>0</v>
      </c>
      <c r="E943" s="82">
        <f t="shared" si="42"/>
        <v>0</v>
      </c>
      <c r="F943" s="83">
        <f>Invoice!G945</f>
        <v>0</v>
      </c>
      <c r="G943" s="84">
        <f t="shared" si="43"/>
        <v>0</v>
      </c>
    </row>
    <row r="944" spans="1:7" s="81" customFormat="1">
      <c r="A944" s="97">
        <f>Invoice!F946</f>
        <v>0</v>
      </c>
      <c r="B944" s="76">
        <f>Invoice!C946</f>
        <v>0</v>
      </c>
      <c r="C944" s="77">
        <f>Invoice!B946</f>
        <v>0</v>
      </c>
      <c r="D944" s="82">
        <f t="shared" si="41"/>
        <v>0</v>
      </c>
      <c r="E944" s="82">
        <f t="shared" si="42"/>
        <v>0</v>
      </c>
      <c r="F944" s="83">
        <f>Invoice!G946</f>
        <v>0</v>
      </c>
      <c r="G944" s="84">
        <f t="shared" si="43"/>
        <v>0</v>
      </c>
    </row>
    <row r="945" spans="1:7" s="81" customFormat="1">
      <c r="A945" s="97">
        <f>Invoice!F947</f>
        <v>0</v>
      </c>
      <c r="B945" s="76">
        <f>Invoice!C947</f>
        <v>0</v>
      </c>
      <c r="C945" s="77">
        <f>Invoice!B947</f>
        <v>0</v>
      </c>
      <c r="D945" s="82">
        <f t="shared" si="41"/>
        <v>0</v>
      </c>
      <c r="E945" s="82">
        <f t="shared" si="42"/>
        <v>0</v>
      </c>
      <c r="F945" s="83">
        <f>Invoice!G947</f>
        <v>0</v>
      </c>
      <c r="G945" s="84">
        <f t="shared" si="43"/>
        <v>0</v>
      </c>
    </row>
    <row r="946" spans="1:7" s="81" customFormat="1">
      <c r="A946" s="97">
        <f>Invoice!F948</f>
        <v>0</v>
      </c>
      <c r="B946" s="76">
        <f>Invoice!C948</f>
        <v>0</v>
      </c>
      <c r="C946" s="77">
        <f>Invoice!B948</f>
        <v>0</v>
      </c>
      <c r="D946" s="82">
        <f t="shared" si="41"/>
        <v>0</v>
      </c>
      <c r="E946" s="82">
        <f t="shared" si="42"/>
        <v>0</v>
      </c>
      <c r="F946" s="83">
        <f>Invoice!G948</f>
        <v>0</v>
      </c>
      <c r="G946" s="84">
        <f t="shared" si="43"/>
        <v>0</v>
      </c>
    </row>
    <row r="947" spans="1:7" s="81" customFormat="1">
      <c r="A947" s="97">
        <f>Invoice!F949</f>
        <v>0</v>
      </c>
      <c r="B947" s="76">
        <f>Invoice!C949</f>
        <v>0</v>
      </c>
      <c r="C947" s="77">
        <f>Invoice!B949</f>
        <v>0</v>
      </c>
      <c r="D947" s="82">
        <f t="shared" si="41"/>
        <v>0</v>
      </c>
      <c r="E947" s="82">
        <f t="shared" si="42"/>
        <v>0</v>
      </c>
      <c r="F947" s="83">
        <f>Invoice!G949</f>
        <v>0</v>
      </c>
      <c r="G947" s="84">
        <f t="shared" si="43"/>
        <v>0</v>
      </c>
    </row>
    <row r="948" spans="1:7" s="81" customFormat="1">
      <c r="A948" s="97">
        <f>Invoice!F950</f>
        <v>0</v>
      </c>
      <c r="B948" s="76">
        <f>Invoice!C950</f>
        <v>0</v>
      </c>
      <c r="C948" s="77">
        <f>Invoice!B950</f>
        <v>0</v>
      </c>
      <c r="D948" s="82">
        <f t="shared" si="41"/>
        <v>0</v>
      </c>
      <c r="E948" s="82">
        <f t="shared" si="42"/>
        <v>0</v>
      </c>
      <c r="F948" s="83">
        <f>Invoice!G950</f>
        <v>0</v>
      </c>
      <c r="G948" s="84">
        <f t="shared" si="43"/>
        <v>0</v>
      </c>
    </row>
    <row r="949" spans="1:7" s="81" customFormat="1">
      <c r="A949" s="97">
        <f>Invoice!F951</f>
        <v>0</v>
      </c>
      <c r="B949" s="76">
        <f>Invoice!C951</f>
        <v>0</v>
      </c>
      <c r="C949" s="77">
        <f>Invoice!B951</f>
        <v>0</v>
      </c>
      <c r="D949" s="82">
        <f t="shared" si="41"/>
        <v>0</v>
      </c>
      <c r="E949" s="82">
        <f t="shared" si="42"/>
        <v>0</v>
      </c>
      <c r="F949" s="83">
        <f>Invoice!G951</f>
        <v>0</v>
      </c>
      <c r="G949" s="84">
        <f t="shared" si="43"/>
        <v>0</v>
      </c>
    </row>
    <row r="950" spans="1:7" s="81" customFormat="1">
      <c r="A950" s="97">
        <f>Invoice!F952</f>
        <v>0</v>
      </c>
      <c r="B950" s="76">
        <f>Invoice!C952</f>
        <v>0</v>
      </c>
      <c r="C950" s="77">
        <f>Invoice!B952</f>
        <v>0</v>
      </c>
      <c r="D950" s="82">
        <f t="shared" si="41"/>
        <v>0</v>
      </c>
      <c r="E950" s="82">
        <f t="shared" si="42"/>
        <v>0</v>
      </c>
      <c r="F950" s="83">
        <f>Invoice!G952</f>
        <v>0</v>
      </c>
      <c r="G950" s="84">
        <f t="shared" si="43"/>
        <v>0</v>
      </c>
    </row>
    <row r="951" spans="1:7" s="81" customFormat="1">
      <c r="A951" s="97">
        <f>Invoice!F953</f>
        <v>0</v>
      </c>
      <c r="B951" s="76">
        <f>Invoice!C953</f>
        <v>0</v>
      </c>
      <c r="C951" s="77">
        <f>Invoice!B953</f>
        <v>0</v>
      </c>
      <c r="D951" s="82">
        <f t="shared" si="41"/>
        <v>0</v>
      </c>
      <c r="E951" s="82">
        <f t="shared" si="42"/>
        <v>0</v>
      </c>
      <c r="F951" s="83">
        <f>Invoice!G953</f>
        <v>0</v>
      </c>
      <c r="G951" s="84">
        <f t="shared" si="43"/>
        <v>0</v>
      </c>
    </row>
    <row r="952" spans="1:7" s="81" customFormat="1">
      <c r="A952" s="97">
        <f>Invoice!F954</f>
        <v>0</v>
      </c>
      <c r="B952" s="76">
        <f>Invoice!C954</f>
        <v>0</v>
      </c>
      <c r="C952" s="77">
        <f>Invoice!B954</f>
        <v>0</v>
      </c>
      <c r="D952" s="82">
        <f t="shared" si="41"/>
        <v>0</v>
      </c>
      <c r="E952" s="82">
        <f t="shared" si="42"/>
        <v>0</v>
      </c>
      <c r="F952" s="83">
        <f>Invoice!G954</f>
        <v>0</v>
      </c>
      <c r="G952" s="84">
        <f t="shared" si="43"/>
        <v>0</v>
      </c>
    </row>
    <row r="953" spans="1:7" s="81" customFormat="1">
      <c r="A953" s="97">
        <f>Invoice!F955</f>
        <v>0</v>
      </c>
      <c r="B953" s="76">
        <f>Invoice!C955</f>
        <v>0</v>
      </c>
      <c r="C953" s="77">
        <f>Invoice!B955</f>
        <v>0</v>
      </c>
      <c r="D953" s="82">
        <f t="shared" si="41"/>
        <v>0</v>
      </c>
      <c r="E953" s="82">
        <f t="shared" si="42"/>
        <v>0</v>
      </c>
      <c r="F953" s="83">
        <f>Invoice!G955</f>
        <v>0</v>
      </c>
      <c r="G953" s="84">
        <f t="shared" si="43"/>
        <v>0</v>
      </c>
    </row>
    <row r="954" spans="1:7" s="81" customFormat="1">
      <c r="A954" s="97">
        <f>Invoice!F956</f>
        <v>0</v>
      </c>
      <c r="B954" s="76">
        <f>Invoice!C956</f>
        <v>0</v>
      </c>
      <c r="C954" s="77">
        <f>Invoice!B956</f>
        <v>0</v>
      </c>
      <c r="D954" s="82">
        <f t="shared" si="41"/>
        <v>0</v>
      </c>
      <c r="E954" s="82">
        <f t="shared" si="42"/>
        <v>0</v>
      </c>
      <c r="F954" s="83">
        <f>Invoice!G956</f>
        <v>0</v>
      </c>
      <c r="G954" s="84">
        <f t="shared" si="43"/>
        <v>0</v>
      </c>
    </row>
    <row r="955" spans="1:7" s="81" customFormat="1">
      <c r="A955" s="97">
        <f>Invoice!F957</f>
        <v>0</v>
      </c>
      <c r="B955" s="76">
        <f>Invoice!C957</f>
        <v>0</v>
      </c>
      <c r="C955" s="77">
        <f>Invoice!B957</f>
        <v>0</v>
      </c>
      <c r="D955" s="82">
        <f t="shared" si="41"/>
        <v>0</v>
      </c>
      <c r="E955" s="82">
        <f t="shared" si="42"/>
        <v>0</v>
      </c>
      <c r="F955" s="83">
        <f>Invoice!G957</f>
        <v>0</v>
      </c>
      <c r="G955" s="84">
        <f t="shared" si="43"/>
        <v>0</v>
      </c>
    </row>
    <row r="956" spans="1:7" s="81" customFormat="1">
      <c r="A956" s="97">
        <f>Invoice!F958</f>
        <v>0</v>
      </c>
      <c r="B956" s="76">
        <f>Invoice!C958</f>
        <v>0</v>
      </c>
      <c r="C956" s="77">
        <f>Invoice!B958</f>
        <v>0</v>
      </c>
      <c r="D956" s="82">
        <f t="shared" si="41"/>
        <v>0</v>
      </c>
      <c r="E956" s="82">
        <f t="shared" si="42"/>
        <v>0</v>
      </c>
      <c r="F956" s="83">
        <f>Invoice!G958</f>
        <v>0</v>
      </c>
      <c r="G956" s="84">
        <f t="shared" si="43"/>
        <v>0</v>
      </c>
    </row>
    <row r="957" spans="1:7" s="81" customFormat="1">
      <c r="A957" s="97">
        <f>Invoice!F959</f>
        <v>0</v>
      </c>
      <c r="B957" s="76">
        <f>Invoice!C959</f>
        <v>0</v>
      </c>
      <c r="C957" s="77">
        <f>Invoice!B959</f>
        <v>0</v>
      </c>
      <c r="D957" s="82">
        <f t="shared" si="41"/>
        <v>0</v>
      </c>
      <c r="E957" s="82">
        <f t="shared" si="42"/>
        <v>0</v>
      </c>
      <c r="F957" s="83">
        <f>Invoice!G959</f>
        <v>0</v>
      </c>
      <c r="G957" s="84">
        <f t="shared" si="43"/>
        <v>0</v>
      </c>
    </row>
    <row r="958" spans="1:7" s="81" customFormat="1">
      <c r="A958" s="97">
        <f>Invoice!F960</f>
        <v>0</v>
      </c>
      <c r="B958" s="76">
        <f>Invoice!C960</f>
        <v>0</v>
      </c>
      <c r="C958" s="77">
        <f>Invoice!B960</f>
        <v>0</v>
      </c>
      <c r="D958" s="82">
        <f t="shared" si="41"/>
        <v>0</v>
      </c>
      <c r="E958" s="82">
        <f t="shared" si="42"/>
        <v>0</v>
      </c>
      <c r="F958" s="83">
        <f>Invoice!G960</f>
        <v>0</v>
      </c>
      <c r="G958" s="84">
        <f t="shared" si="43"/>
        <v>0</v>
      </c>
    </row>
    <row r="959" spans="1:7" s="81" customFormat="1">
      <c r="A959" s="97">
        <f>Invoice!F961</f>
        <v>0</v>
      </c>
      <c r="B959" s="76">
        <f>Invoice!C961</f>
        <v>0</v>
      </c>
      <c r="C959" s="77">
        <f>Invoice!B961</f>
        <v>0</v>
      </c>
      <c r="D959" s="82">
        <f t="shared" si="41"/>
        <v>0</v>
      </c>
      <c r="E959" s="82">
        <f t="shared" si="42"/>
        <v>0</v>
      </c>
      <c r="F959" s="83">
        <f>Invoice!G961</f>
        <v>0</v>
      </c>
      <c r="G959" s="84">
        <f t="shared" si="43"/>
        <v>0</v>
      </c>
    </row>
    <row r="960" spans="1:7" s="81" customFormat="1">
      <c r="A960" s="97">
        <f>Invoice!F962</f>
        <v>0</v>
      </c>
      <c r="B960" s="76">
        <f>Invoice!C962</f>
        <v>0</v>
      </c>
      <c r="C960" s="77">
        <f>Invoice!B962</f>
        <v>0</v>
      </c>
      <c r="D960" s="82">
        <f t="shared" si="41"/>
        <v>0</v>
      </c>
      <c r="E960" s="82">
        <f t="shared" si="42"/>
        <v>0</v>
      </c>
      <c r="F960" s="83">
        <f>Invoice!G962</f>
        <v>0</v>
      </c>
      <c r="G960" s="84">
        <f t="shared" si="43"/>
        <v>0</v>
      </c>
    </row>
    <row r="961" spans="1:7" s="81" customFormat="1">
      <c r="A961" s="97">
        <f>Invoice!F963</f>
        <v>0</v>
      </c>
      <c r="B961" s="76">
        <f>Invoice!C963</f>
        <v>0</v>
      </c>
      <c r="C961" s="77">
        <f>Invoice!B963</f>
        <v>0</v>
      </c>
      <c r="D961" s="82">
        <f t="shared" ref="D961:D998" si="44">F961/$D$14</f>
        <v>0</v>
      </c>
      <c r="E961" s="82">
        <f t="shared" ref="E961:E998" si="45">G961/$D$14</f>
        <v>0</v>
      </c>
      <c r="F961" s="83">
        <f>Invoice!G963</f>
        <v>0</v>
      </c>
      <c r="G961" s="84">
        <f t="shared" ref="G961:G998" si="46">C961*F961</f>
        <v>0</v>
      </c>
    </row>
    <row r="962" spans="1:7" s="81" customFormat="1">
      <c r="A962" s="97">
        <f>Invoice!F964</f>
        <v>0</v>
      </c>
      <c r="B962" s="76">
        <f>Invoice!C964</f>
        <v>0</v>
      </c>
      <c r="C962" s="77">
        <f>Invoice!B964</f>
        <v>0</v>
      </c>
      <c r="D962" s="82">
        <f t="shared" si="44"/>
        <v>0</v>
      </c>
      <c r="E962" s="82">
        <f t="shared" si="45"/>
        <v>0</v>
      </c>
      <c r="F962" s="83">
        <f>Invoice!G964</f>
        <v>0</v>
      </c>
      <c r="G962" s="84">
        <f t="shared" si="46"/>
        <v>0</v>
      </c>
    </row>
    <row r="963" spans="1:7" s="81" customFormat="1">
      <c r="A963" s="97">
        <f>Invoice!F965</f>
        <v>0</v>
      </c>
      <c r="B963" s="76">
        <f>Invoice!C965</f>
        <v>0</v>
      </c>
      <c r="C963" s="77">
        <f>Invoice!B965</f>
        <v>0</v>
      </c>
      <c r="D963" s="82">
        <f t="shared" si="44"/>
        <v>0</v>
      </c>
      <c r="E963" s="82">
        <f t="shared" si="45"/>
        <v>0</v>
      </c>
      <c r="F963" s="83">
        <f>Invoice!G965</f>
        <v>0</v>
      </c>
      <c r="G963" s="84">
        <f t="shared" si="46"/>
        <v>0</v>
      </c>
    </row>
    <row r="964" spans="1:7" s="81" customFormat="1">
      <c r="A964" s="97">
        <f>Invoice!F966</f>
        <v>0</v>
      </c>
      <c r="B964" s="76">
        <f>Invoice!C966</f>
        <v>0</v>
      </c>
      <c r="C964" s="77">
        <f>Invoice!B966</f>
        <v>0</v>
      </c>
      <c r="D964" s="82">
        <f t="shared" si="44"/>
        <v>0</v>
      </c>
      <c r="E964" s="82">
        <f t="shared" si="45"/>
        <v>0</v>
      </c>
      <c r="F964" s="83">
        <f>Invoice!G966</f>
        <v>0</v>
      </c>
      <c r="G964" s="84">
        <f t="shared" si="46"/>
        <v>0</v>
      </c>
    </row>
    <row r="965" spans="1:7" s="81" customFormat="1">
      <c r="A965" s="97">
        <f>Invoice!F967</f>
        <v>0</v>
      </c>
      <c r="B965" s="76">
        <f>Invoice!C967</f>
        <v>0</v>
      </c>
      <c r="C965" s="77">
        <f>Invoice!B967</f>
        <v>0</v>
      </c>
      <c r="D965" s="82">
        <f t="shared" si="44"/>
        <v>0</v>
      </c>
      <c r="E965" s="82">
        <f t="shared" si="45"/>
        <v>0</v>
      </c>
      <c r="F965" s="83">
        <f>Invoice!G967</f>
        <v>0</v>
      </c>
      <c r="G965" s="84">
        <f t="shared" si="46"/>
        <v>0</v>
      </c>
    </row>
    <row r="966" spans="1:7" s="81" customFormat="1">
      <c r="A966" s="97">
        <f>Invoice!F968</f>
        <v>0</v>
      </c>
      <c r="B966" s="76">
        <f>Invoice!C968</f>
        <v>0</v>
      </c>
      <c r="C966" s="77">
        <f>Invoice!B968</f>
        <v>0</v>
      </c>
      <c r="D966" s="82">
        <f t="shared" si="44"/>
        <v>0</v>
      </c>
      <c r="E966" s="82">
        <f t="shared" si="45"/>
        <v>0</v>
      </c>
      <c r="F966" s="83">
        <f>Invoice!G968</f>
        <v>0</v>
      </c>
      <c r="G966" s="84">
        <f t="shared" si="46"/>
        <v>0</v>
      </c>
    </row>
    <row r="967" spans="1:7" s="81" customFormat="1">
      <c r="A967" s="97">
        <f>Invoice!F969</f>
        <v>0</v>
      </c>
      <c r="B967" s="76">
        <f>Invoice!C969</f>
        <v>0</v>
      </c>
      <c r="C967" s="77">
        <f>Invoice!B969</f>
        <v>0</v>
      </c>
      <c r="D967" s="82">
        <f t="shared" si="44"/>
        <v>0</v>
      </c>
      <c r="E967" s="82">
        <f t="shared" si="45"/>
        <v>0</v>
      </c>
      <c r="F967" s="83">
        <f>Invoice!G969</f>
        <v>0</v>
      </c>
      <c r="G967" s="84">
        <f t="shared" si="46"/>
        <v>0</v>
      </c>
    </row>
    <row r="968" spans="1:7" s="81" customFormat="1">
      <c r="A968" s="97">
        <f>Invoice!F970</f>
        <v>0</v>
      </c>
      <c r="B968" s="76">
        <f>Invoice!C970</f>
        <v>0</v>
      </c>
      <c r="C968" s="77">
        <f>Invoice!B970</f>
        <v>0</v>
      </c>
      <c r="D968" s="82">
        <f t="shared" si="44"/>
        <v>0</v>
      </c>
      <c r="E968" s="82">
        <f t="shared" si="45"/>
        <v>0</v>
      </c>
      <c r="F968" s="83">
        <f>Invoice!G970</f>
        <v>0</v>
      </c>
      <c r="G968" s="84">
        <f t="shared" si="46"/>
        <v>0</v>
      </c>
    </row>
    <row r="969" spans="1:7" s="81" customFormat="1">
      <c r="A969" s="97">
        <f>Invoice!F971</f>
        <v>0</v>
      </c>
      <c r="B969" s="76">
        <f>Invoice!C971</f>
        <v>0</v>
      </c>
      <c r="C969" s="77">
        <f>Invoice!B971</f>
        <v>0</v>
      </c>
      <c r="D969" s="82">
        <f t="shared" si="44"/>
        <v>0</v>
      </c>
      <c r="E969" s="82">
        <f t="shared" si="45"/>
        <v>0</v>
      </c>
      <c r="F969" s="83">
        <f>Invoice!G971</f>
        <v>0</v>
      </c>
      <c r="G969" s="84">
        <f t="shared" si="46"/>
        <v>0</v>
      </c>
    </row>
    <row r="970" spans="1:7" s="81" customFormat="1">
      <c r="A970" s="97">
        <f>Invoice!F972</f>
        <v>0</v>
      </c>
      <c r="B970" s="76">
        <f>Invoice!C972</f>
        <v>0</v>
      </c>
      <c r="C970" s="77">
        <f>Invoice!B972</f>
        <v>0</v>
      </c>
      <c r="D970" s="82">
        <f t="shared" si="44"/>
        <v>0</v>
      </c>
      <c r="E970" s="82">
        <f t="shared" si="45"/>
        <v>0</v>
      </c>
      <c r="F970" s="83">
        <f>Invoice!G972</f>
        <v>0</v>
      </c>
      <c r="G970" s="84">
        <f t="shared" si="46"/>
        <v>0</v>
      </c>
    </row>
    <row r="971" spans="1:7" s="81" customFormat="1">
      <c r="A971" s="97">
        <f>Invoice!F973</f>
        <v>0</v>
      </c>
      <c r="B971" s="76">
        <f>Invoice!C973</f>
        <v>0</v>
      </c>
      <c r="C971" s="77">
        <f>Invoice!B973</f>
        <v>0</v>
      </c>
      <c r="D971" s="82">
        <f t="shared" si="44"/>
        <v>0</v>
      </c>
      <c r="E971" s="82">
        <f t="shared" si="45"/>
        <v>0</v>
      </c>
      <c r="F971" s="83">
        <f>Invoice!G973</f>
        <v>0</v>
      </c>
      <c r="G971" s="84">
        <f t="shared" si="46"/>
        <v>0</v>
      </c>
    </row>
    <row r="972" spans="1:7" s="81" customFormat="1">
      <c r="A972" s="97">
        <f>Invoice!F974</f>
        <v>0</v>
      </c>
      <c r="B972" s="76">
        <f>Invoice!C974</f>
        <v>0</v>
      </c>
      <c r="C972" s="77">
        <f>Invoice!B974</f>
        <v>0</v>
      </c>
      <c r="D972" s="82">
        <f t="shared" si="44"/>
        <v>0</v>
      </c>
      <c r="E972" s="82">
        <f t="shared" si="45"/>
        <v>0</v>
      </c>
      <c r="F972" s="83">
        <f>Invoice!G974</f>
        <v>0</v>
      </c>
      <c r="G972" s="84">
        <f t="shared" si="46"/>
        <v>0</v>
      </c>
    </row>
    <row r="973" spans="1:7" s="81" customFormat="1">
      <c r="A973" s="97">
        <f>Invoice!F975</f>
        <v>0</v>
      </c>
      <c r="B973" s="76">
        <f>Invoice!C975</f>
        <v>0</v>
      </c>
      <c r="C973" s="77">
        <f>Invoice!B975</f>
        <v>0</v>
      </c>
      <c r="D973" s="82">
        <f t="shared" si="44"/>
        <v>0</v>
      </c>
      <c r="E973" s="82">
        <f t="shared" si="45"/>
        <v>0</v>
      </c>
      <c r="F973" s="83">
        <f>Invoice!G975</f>
        <v>0</v>
      </c>
      <c r="G973" s="84">
        <f t="shared" si="46"/>
        <v>0</v>
      </c>
    </row>
    <row r="974" spans="1:7" s="81" customFormat="1">
      <c r="A974" s="97">
        <f>Invoice!F976</f>
        <v>0</v>
      </c>
      <c r="B974" s="76">
        <f>Invoice!C976</f>
        <v>0</v>
      </c>
      <c r="C974" s="77">
        <f>Invoice!B976</f>
        <v>0</v>
      </c>
      <c r="D974" s="82">
        <f t="shared" si="44"/>
        <v>0</v>
      </c>
      <c r="E974" s="82">
        <f t="shared" si="45"/>
        <v>0</v>
      </c>
      <c r="F974" s="83">
        <f>Invoice!G976</f>
        <v>0</v>
      </c>
      <c r="G974" s="84">
        <f t="shared" si="46"/>
        <v>0</v>
      </c>
    </row>
    <row r="975" spans="1:7" s="81" customFormat="1">
      <c r="A975" s="97">
        <f>Invoice!F977</f>
        <v>0</v>
      </c>
      <c r="B975" s="76">
        <f>Invoice!C977</f>
        <v>0</v>
      </c>
      <c r="C975" s="77">
        <f>Invoice!B977</f>
        <v>0</v>
      </c>
      <c r="D975" s="82">
        <f t="shared" si="44"/>
        <v>0</v>
      </c>
      <c r="E975" s="82">
        <f t="shared" si="45"/>
        <v>0</v>
      </c>
      <c r="F975" s="83">
        <f>Invoice!G977</f>
        <v>0</v>
      </c>
      <c r="G975" s="84">
        <f t="shared" si="46"/>
        <v>0</v>
      </c>
    </row>
    <row r="976" spans="1:7" s="81" customFormat="1">
      <c r="A976" s="97">
        <f>Invoice!F978</f>
        <v>0</v>
      </c>
      <c r="B976" s="76">
        <f>Invoice!C978</f>
        <v>0</v>
      </c>
      <c r="C976" s="77">
        <f>Invoice!B978</f>
        <v>0</v>
      </c>
      <c r="D976" s="82">
        <f t="shared" si="44"/>
        <v>0</v>
      </c>
      <c r="E976" s="82">
        <f t="shared" si="45"/>
        <v>0</v>
      </c>
      <c r="F976" s="83">
        <f>Invoice!G978</f>
        <v>0</v>
      </c>
      <c r="G976" s="84">
        <f t="shared" si="46"/>
        <v>0</v>
      </c>
    </row>
    <row r="977" spans="1:7" s="81" customFormat="1">
      <c r="A977" s="97">
        <f>Invoice!F979</f>
        <v>0</v>
      </c>
      <c r="B977" s="76">
        <f>Invoice!C979</f>
        <v>0</v>
      </c>
      <c r="C977" s="77">
        <f>Invoice!B979</f>
        <v>0</v>
      </c>
      <c r="D977" s="82">
        <f t="shared" si="44"/>
        <v>0</v>
      </c>
      <c r="E977" s="82">
        <f t="shared" si="45"/>
        <v>0</v>
      </c>
      <c r="F977" s="83">
        <f>Invoice!G979</f>
        <v>0</v>
      </c>
      <c r="G977" s="84">
        <f t="shared" si="46"/>
        <v>0</v>
      </c>
    </row>
    <row r="978" spans="1:7" s="81" customFormat="1">
      <c r="A978" s="97">
        <f>Invoice!F980</f>
        <v>0</v>
      </c>
      <c r="B978" s="76">
        <f>Invoice!C980</f>
        <v>0</v>
      </c>
      <c r="C978" s="77">
        <f>Invoice!B980</f>
        <v>0</v>
      </c>
      <c r="D978" s="82">
        <f t="shared" si="44"/>
        <v>0</v>
      </c>
      <c r="E978" s="82">
        <f t="shared" si="45"/>
        <v>0</v>
      </c>
      <c r="F978" s="83">
        <f>Invoice!G980</f>
        <v>0</v>
      </c>
      <c r="G978" s="84">
        <f t="shared" si="46"/>
        <v>0</v>
      </c>
    </row>
    <row r="979" spans="1:7" s="81" customFormat="1">
      <c r="A979" s="97">
        <f>Invoice!F981</f>
        <v>0</v>
      </c>
      <c r="B979" s="76">
        <f>Invoice!C981</f>
        <v>0</v>
      </c>
      <c r="C979" s="77">
        <f>Invoice!B981</f>
        <v>0</v>
      </c>
      <c r="D979" s="82">
        <f t="shared" si="44"/>
        <v>0</v>
      </c>
      <c r="E979" s="82">
        <f t="shared" si="45"/>
        <v>0</v>
      </c>
      <c r="F979" s="83">
        <f>Invoice!G981</f>
        <v>0</v>
      </c>
      <c r="G979" s="84">
        <f t="shared" si="46"/>
        <v>0</v>
      </c>
    </row>
    <row r="980" spans="1:7" s="81" customFormat="1">
      <c r="A980" s="97">
        <f>Invoice!F982</f>
        <v>0</v>
      </c>
      <c r="B980" s="76">
        <f>Invoice!C982</f>
        <v>0</v>
      </c>
      <c r="C980" s="77">
        <f>Invoice!B982</f>
        <v>0</v>
      </c>
      <c r="D980" s="82">
        <f t="shared" si="44"/>
        <v>0</v>
      </c>
      <c r="E980" s="82">
        <f t="shared" si="45"/>
        <v>0</v>
      </c>
      <c r="F980" s="83">
        <f>Invoice!G982</f>
        <v>0</v>
      </c>
      <c r="G980" s="84">
        <f t="shared" si="46"/>
        <v>0</v>
      </c>
    </row>
    <row r="981" spans="1:7" s="81" customFormat="1">
      <c r="A981" s="97">
        <f>Invoice!F983</f>
        <v>0</v>
      </c>
      <c r="B981" s="76">
        <f>Invoice!C983</f>
        <v>0</v>
      </c>
      <c r="C981" s="77">
        <f>Invoice!B983</f>
        <v>0</v>
      </c>
      <c r="D981" s="82">
        <f t="shared" si="44"/>
        <v>0</v>
      </c>
      <c r="E981" s="82">
        <f t="shared" si="45"/>
        <v>0</v>
      </c>
      <c r="F981" s="83">
        <f>Invoice!G983</f>
        <v>0</v>
      </c>
      <c r="G981" s="84">
        <f t="shared" si="46"/>
        <v>0</v>
      </c>
    </row>
    <row r="982" spans="1:7" s="81" customFormat="1">
      <c r="A982" s="97">
        <f>Invoice!F984</f>
        <v>0</v>
      </c>
      <c r="B982" s="76">
        <f>Invoice!C984</f>
        <v>0</v>
      </c>
      <c r="C982" s="77">
        <f>Invoice!B984</f>
        <v>0</v>
      </c>
      <c r="D982" s="82">
        <f t="shared" si="44"/>
        <v>0</v>
      </c>
      <c r="E982" s="82">
        <f t="shared" si="45"/>
        <v>0</v>
      </c>
      <c r="F982" s="83">
        <f>Invoice!G984</f>
        <v>0</v>
      </c>
      <c r="G982" s="84">
        <f t="shared" si="46"/>
        <v>0</v>
      </c>
    </row>
    <row r="983" spans="1:7" s="81" customFormat="1">
      <c r="A983" s="97">
        <f>Invoice!F985</f>
        <v>0</v>
      </c>
      <c r="B983" s="76">
        <f>Invoice!C985</f>
        <v>0</v>
      </c>
      <c r="C983" s="77">
        <f>Invoice!B985</f>
        <v>0</v>
      </c>
      <c r="D983" s="82">
        <f t="shared" si="44"/>
        <v>0</v>
      </c>
      <c r="E983" s="82">
        <f t="shared" si="45"/>
        <v>0</v>
      </c>
      <c r="F983" s="83">
        <f>Invoice!G985</f>
        <v>0</v>
      </c>
      <c r="G983" s="84">
        <f t="shared" si="46"/>
        <v>0</v>
      </c>
    </row>
    <row r="984" spans="1:7" s="81" customFormat="1">
      <c r="A984" s="97">
        <f>Invoice!F986</f>
        <v>0</v>
      </c>
      <c r="B984" s="76">
        <f>Invoice!C986</f>
        <v>0</v>
      </c>
      <c r="C984" s="77">
        <f>Invoice!B986</f>
        <v>0</v>
      </c>
      <c r="D984" s="82">
        <f t="shared" si="44"/>
        <v>0</v>
      </c>
      <c r="E984" s="82">
        <f t="shared" si="45"/>
        <v>0</v>
      </c>
      <c r="F984" s="83">
        <f>Invoice!G986</f>
        <v>0</v>
      </c>
      <c r="G984" s="84">
        <f t="shared" si="46"/>
        <v>0</v>
      </c>
    </row>
    <row r="985" spans="1:7" s="81" customFormat="1">
      <c r="A985" s="97">
        <f>Invoice!F987</f>
        <v>0</v>
      </c>
      <c r="B985" s="76">
        <f>Invoice!C987</f>
        <v>0</v>
      </c>
      <c r="C985" s="77">
        <f>Invoice!B987</f>
        <v>0</v>
      </c>
      <c r="D985" s="82">
        <f t="shared" si="44"/>
        <v>0</v>
      </c>
      <c r="E985" s="82">
        <f t="shared" si="45"/>
        <v>0</v>
      </c>
      <c r="F985" s="83">
        <f>Invoice!G987</f>
        <v>0</v>
      </c>
      <c r="G985" s="84">
        <f t="shared" si="46"/>
        <v>0</v>
      </c>
    </row>
    <row r="986" spans="1:7" s="81" customFormat="1">
      <c r="A986" s="97">
        <f>Invoice!F988</f>
        <v>0</v>
      </c>
      <c r="B986" s="76">
        <f>Invoice!C988</f>
        <v>0</v>
      </c>
      <c r="C986" s="77">
        <f>Invoice!B988</f>
        <v>0</v>
      </c>
      <c r="D986" s="82">
        <f t="shared" si="44"/>
        <v>0</v>
      </c>
      <c r="E986" s="82">
        <f t="shared" si="45"/>
        <v>0</v>
      </c>
      <c r="F986" s="83">
        <f>Invoice!G988</f>
        <v>0</v>
      </c>
      <c r="G986" s="84">
        <f t="shared" si="46"/>
        <v>0</v>
      </c>
    </row>
    <row r="987" spans="1:7" s="81" customFormat="1">
      <c r="A987" s="97">
        <f>Invoice!F989</f>
        <v>0</v>
      </c>
      <c r="B987" s="76">
        <f>Invoice!C989</f>
        <v>0</v>
      </c>
      <c r="C987" s="77">
        <f>Invoice!B989</f>
        <v>0</v>
      </c>
      <c r="D987" s="82">
        <f t="shared" si="44"/>
        <v>0</v>
      </c>
      <c r="E987" s="82">
        <f t="shared" si="45"/>
        <v>0</v>
      </c>
      <c r="F987" s="83">
        <f>Invoice!G989</f>
        <v>0</v>
      </c>
      <c r="G987" s="84">
        <f t="shared" si="46"/>
        <v>0</v>
      </c>
    </row>
    <row r="988" spans="1:7" s="81" customFormat="1">
      <c r="A988" s="97">
        <f>Invoice!F990</f>
        <v>0</v>
      </c>
      <c r="B988" s="76">
        <f>Invoice!C990</f>
        <v>0</v>
      </c>
      <c r="C988" s="77">
        <f>Invoice!B990</f>
        <v>0</v>
      </c>
      <c r="D988" s="82">
        <f t="shared" si="44"/>
        <v>0</v>
      </c>
      <c r="E988" s="82">
        <f t="shared" si="45"/>
        <v>0</v>
      </c>
      <c r="F988" s="83">
        <f>Invoice!G990</f>
        <v>0</v>
      </c>
      <c r="G988" s="84">
        <f t="shared" si="46"/>
        <v>0</v>
      </c>
    </row>
    <row r="989" spans="1:7" s="81" customFormat="1">
      <c r="A989" s="97">
        <f>Invoice!F991</f>
        <v>0</v>
      </c>
      <c r="B989" s="76">
        <f>Invoice!C991</f>
        <v>0</v>
      </c>
      <c r="C989" s="77">
        <f>Invoice!B991</f>
        <v>0</v>
      </c>
      <c r="D989" s="82">
        <f t="shared" si="44"/>
        <v>0</v>
      </c>
      <c r="E989" s="82">
        <f t="shared" si="45"/>
        <v>0</v>
      </c>
      <c r="F989" s="83">
        <f>Invoice!G991</f>
        <v>0</v>
      </c>
      <c r="G989" s="84">
        <f t="shared" si="46"/>
        <v>0</v>
      </c>
    </row>
    <row r="990" spans="1:7" s="81" customFormat="1">
      <c r="A990" s="97">
        <f>Invoice!F992</f>
        <v>0</v>
      </c>
      <c r="B990" s="76">
        <f>Invoice!C992</f>
        <v>0</v>
      </c>
      <c r="C990" s="77">
        <f>Invoice!B992</f>
        <v>0</v>
      </c>
      <c r="D990" s="82">
        <f t="shared" si="44"/>
        <v>0</v>
      </c>
      <c r="E990" s="82">
        <f t="shared" si="45"/>
        <v>0</v>
      </c>
      <c r="F990" s="83">
        <f>Invoice!G992</f>
        <v>0</v>
      </c>
      <c r="G990" s="84">
        <f t="shared" si="46"/>
        <v>0</v>
      </c>
    </row>
    <row r="991" spans="1:7" s="81" customFormat="1">
      <c r="A991" s="97">
        <f>Invoice!F993</f>
        <v>0</v>
      </c>
      <c r="B991" s="76">
        <f>Invoice!C993</f>
        <v>0</v>
      </c>
      <c r="C991" s="77">
        <f>Invoice!B993</f>
        <v>0</v>
      </c>
      <c r="D991" s="82">
        <f t="shared" si="44"/>
        <v>0</v>
      </c>
      <c r="E991" s="82">
        <f t="shared" si="45"/>
        <v>0</v>
      </c>
      <c r="F991" s="83">
        <f>Invoice!G993</f>
        <v>0</v>
      </c>
      <c r="G991" s="84">
        <f t="shared" si="46"/>
        <v>0</v>
      </c>
    </row>
    <row r="992" spans="1:7" s="81" customFormat="1">
      <c r="A992" s="97">
        <f>Invoice!F994</f>
        <v>0</v>
      </c>
      <c r="B992" s="76">
        <f>Invoice!C994</f>
        <v>0</v>
      </c>
      <c r="C992" s="77">
        <f>Invoice!B994</f>
        <v>0</v>
      </c>
      <c r="D992" s="82">
        <f t="shared" si="44"/>
        <v>0</v>
      </c>
      <c r="E992" s="82">
        <f t="shared" si="45"/>
        <v>0</v>
      </c>
      <c r="F992" s="83">
        <f>Invoice!G994</f>
        <v>0</v>
      </c>
      <c r="G992" s="84">
        <f t="shared" si="46"/>
        <v>0</v>
      </c>
    </row>
    <row r="993" spans="1:7" s="81" customFormat="1">
      <c r="A993" s="97">
        <f>Invoice!F995</f>
        <v>0</v>
      </c>
      <c r="B993" s="76">
        <f>Invoice!C995</f>
        <v>0</v>
      </c>
      <c r="C993" s="77">
        <f>Invoice!B995</f>
        <v>0</v>
      </c>
      <c r="D993" s="82">
        <f t="shared" si="44"/>
        <v>0</v>
      </c>
      <c r="E993" s="82">
        <f t="shared" si="45"/>
        <v>0</v>
      </c>
      <c r="F993" s="83">
        <f>Invoice!G995</f>
        <v>0</v>
      </c>
      <c r="G993" s="84">
        <f t="shared" si="46"/>
        <v>0</v>
      </c>
    </row>
    <row r="994" spans="1:7" s="81" customFormat="1">
      <c r="A994" s="97">
        <f>Invoice!F996</f>
        <v>0</v>
      </c>
      <c r="B994" s="76">
        <f>Invoice!C996</f>
        <v>0</v>
      </c>
      <c r="C994" s="77">
        <f>Invoice!B996</f>
        <v>0</v>
      </c>
      <c r="D994" s="82">
        <f t="shared" si="44"/>
        <v>0</v>
      </c>
      <c r="E994" s="82">
        <f t="shared" si="45"/>
        <v>0</v>
      </c>
      <c r="F994" s="83">
        <f>Invoice!G996</f>
        <v>0</v>
      </c>
      <c r="G994" s="84">
        <f t="shared" si="46"/>
        <v>0</v>
      </c>
    </row>
    <row r="995" spans="1:7" s="81" customFormat="1">
      <c r="A995" s="97">
        <f>Invoice!F997</f>
        <v>0</v>
      </c>
      <c r="B995" s="76">
        <f>Invoice!C997</f>
        <v>0</v>
      </c>
      <c r="C995" s="77">
        <f>Invoice!B997</f>
        <v>0</v>
      </c>
      <c r="D995" s="82">
        <f t="shared" si="44"/>
        <v>0</v>
      </c>
      <c r="E995" s="82">
        <f t="shared" si="45"/>
        <v>0</v>
      </c>
      <c r="F995" s="83">
        <f>Invoice!G997</f>
        <v>0</v>
      </c>
      <c r="G995" s="84">
        <f t="shared" si="46"/>
        <v>0</v>
      </c>
    </row>
    <row r="996" spans="1:7" s="81" customFormat="1">
      <c r="A996" s="97">
        <f>Invoice!F998</f>
        <v>0</v>
      </c>
      <c r="B996" s="76">
        <f>Invoice!C998</f>
        <v>0</v>
      </c>
      <c r="C996" s="77">
        <f>Invoice!B998</f>
        <v>0</v>
      </c>
      <c r="D996" s="82">
        <f t="shared" si="44"/>
        <v>0</v>
      </c>
      <c r="E996" s="82">
        <f t="shared" si="45"/>
        <v>0</v>
      </c>
      <c r="F996" s="83">
        <f>Invoice!G998</f>
        <v>0</v>
      </c>
      <c r="G996" s="84">
        <f t="shared" si="46"/>
        <v>0</v>
      </c>
    </row>
    <row r="997" spans="1:7" s="81" customFormat="1">
      <c r="A997" s="97">
        <f>Invoice!F999</f>
        <v>0</v>
      </c>
      <c r="B997" s="76">
        <f>Invoice!C999</f>
        <v>0</v>
      </c>
      <c r="C997" s="77">
        <f>Invoice!B999</f>
        <v>0</v>
      </c>
      <c r="D997" s="82">
        <f t="shared" si="44"/>
        <v>0</v>
      </c>
      <c r="E997" s="82">
        <f t="shared" si="45"/>
        <v>0</v>
      </c>
      <c r="F997" s="83">
        <f>Invoice!G999</f>
        <v>0</v>
      </c>
      <c r="G997" s="84">
        <f t="shared" si="46"/>
        <v>0</v>
      </c>
    </row>
    <row r="998" spans="1:7" s="81" customFormat="1">
      <c r="A998" s="97">
        <f>Invoice!F1000</f>
        <v>0</v>
      </c>
      <c r="B998" s="76">
        <f>Invoice!C1000</f>
        <v>0</v>
      </c>
      <c r="C998" s="77">
        <f>Invoice!B1000</f>
        <v>0</v>
      </c>
      <c r="D998" s="82">
        <f t="shared" si="44"/>
        <v>0</v>
      </c>
      <c r="E998" s="82">
        <f t="shared" si="45"/>
        <v>0</v>
      </c>
      <c r="F998" s="83">
        <f>Invoice!G1000</f>
        <v>0</v>
      </c>
      <c r="G998" s="84">
        <f t="shared" si="46"/>
        <v>0</v>
      </c>
    </row>
    <row r="999" spans="1:7" s="81" customFormat="1">
      <c r="A999" s="97"/>
      <c r="B999" s="76"/>
      <c r="C999" s="77"/>
      <c r="D999" s="82"/>
      <c r="E999" s="82"/>
      <c r="F999" s="83"/>
      <c r="G999" s="84"/>
    </row>
    <row r="1000" spans="1:7" s="81" customFormat="1">
      <c r="A1000" s="97" t="str">
        <f>Invoice!F1002</f>
        <v>Discount</v>
      </c>
      <c r="B1000" s="76"/>
      <c r="C1000" s="77"/>
      <c r="D1000" s="82">
        <f>F1000/$D$14</f>
        <v>0</v>
      </c>
      <c r="E1000" s="82">
        <f>G1000/$D$14</f>
        <v>0</v>
      </c>
      <c r="F1000" s="83">
        <f>Invoice!G1002</f>
        <v>0</v>
      </c>
      <c r="G1000" s="84">
        <f>F1000</f>
        <v>0</v>
      </c>
    </row>
    <row r="1001" spans="1:7" s="81" customFormat="1" ht="13.5" thickBot="1">
      <c r="A1001" s="85"/>
      <c r="B1001" s="86"/>
      <c r="C1001" s="87"/>
      <c r="D1001" s="88"/>
      <c r="E1001" s="88"/>
      <c r="F1001" s="89"/>
      <c r="G1001" s="90"/>
    </row>
    <row r="1002" spans="1:7" s="48" customFormat="1">
      <c r="D1002" s="48" t="s">
        <v>38</v>
      </c>
      <c r="G1002" s="91">
        <f>SUM(G18:G999)</f>
        <v>36562.900000000009</v>
      </c>
    </row>
    <row r="1003" spans="1:7" s="48" customFormat="1">
      <c r="A1003" s="49"/>
      <c r="D1003" s="48" t="s">
        <v>39</v>
      </c>
      <c r="G1003" s="92">
        <f>G1002+G1000</f>
        <v>36562.900000000009</v>
      </c>
    </row>
    <row r="1004" spans="1:7" s="48" customFormat="1">
      <c r="D1004" s="48" t="s">
        <v>40</v>
      </c>
      <c r="G1004" s="93">
        <f>G1003-G1005</f>
        <v>34170.934579439258</v>
      </c>
    </row>
    <row r="1005" spans="1:7" s="48" customFormat="1">
      <c r="D1005" s="48" t="s">
        <v>41</v>
      </c>
      <c r="G1005" s="93">
        <f>(G1003*7)/107</f>
        <v>2391.965420560748</v>
      </c>
    </row>
    <row r="1006" spans="1:7" s="48" customFormat="1">
      <c r="D1006" s="49" t="s">
        <v>42</v>
      </c>
      <c r="G1006" s="94">
        <f>SUM(G1004:G1005)</f>
        <v>36562.900000000009</v>
      </c>
    </row>
    <row r="1007" spans="1:7" s="48" customFormat="1"/>
    <row r="1008" spans="1:7" s="48" customFormat="1" ht="8.25" customHeight="1"/>
    <row r="1009" spans="1:1" s="48" customFormat="1" ht="11.25" customHeight="1"/>
    <row r="1010" spans="1:1" s="48" customFormat="1" ht="8.25" customHeight="1"/>
    <row r="1011" spans="1:1" s="48" customFormat="1"/>
    <row r="1012" spans="1:1" s="48" customFormat="1" ht="10.5" customHeight="1">
      <c r="A1012" s="49"/>
    </row>
    <row r="1013" spans="1:1" s="48" customFormat="1" ht="9" customHeight="1"/>
    <row r="1014" spans="1:1" s="48" customFormat="1" ht="13.5" customHeight="1">
      <c r="A1014" s="49"/>
    </row>
    <row r="1015" spans="1:1" s="48" customFormat="1" ht="9.75" customHeight="1">
      <c r="A1015" s="96"/>
    </row>
    <row r="1016" spans="1:1" s="48" customFormat="1"/>
    <row r="1017" spans="1:1" s="48" customFormat="1"/>
    <row r="1018" spans="1:1" s="48" customFormat="1"/>
    <row r="1019" spans="1:1" s="48" customFormat="1"/>
    <row r="1020" spans="1:1" s="48" customFormat="1"/>
    <row r="1021" spans="1:1" s="48" customFormat="1"/>
    <row r="1022" spans="1:1" s="48" customFormat="1"/>
    <row r="1023" spans="1:1" s="48" customFormat="1"/>
    <row r="1024" spans="1:1" s="48" customFormat="1"/>
    <row r="1025" s="48" customFormat="1"/>
    <row r="1026" s="48" customFormat="1"/>
    <row r="1027" s="48" customFormat="1"/>
    <row r="1028" s="48" customFormat="1"/>
    <row r="1029" s="48" customFormat="1"/>
    <row r="1030" s="48" customFormat="1"/>
    <row r="1031" s="48" customFormat="1"/>
    <row r="1032" s="48" customFormat="1"/>
    <row r="1033" s="48" customFormat="1"/>
    <row r="1034" s="48" customFormat="1"/>
    <row r="1035" s="48" customFormat="1"/>
    <row r="1036" s="48" customFormat="1"/>
    <row r="1037" s="48" customFormat="1"/>
    <row r="1038" s="48" customFormat="1"/>
    <row r="1039" s="48" customFormat="1"/>
    <row r="1040" s="48" customFormat="1"/>
    <row r="1041" s="48" customFormat="1"/>
    <row r="1042" s="48" customFormat="1"/>
    <row r="1043" s="48" customFormat="1"/>
    <row r="1044" s="48" customFormat="1"/>
    <row r="1045" s="48" customFormat="1"/>
    <row r="1046" s="48" customFormat="1"/>
    <row r="1047" s="48" customFormat="1"/>
    <row r="1048" s="48" customFormat="1"/>
    <row r="1049" s="48" customFormat="1"/>
    <row r="1050" s="48" customFormat="1"/>
    <row r="1051" s="48" customFormat="1"/>
    <row r="1052" s="48" customFormat="1"/>
    <row r="1053" s="48" customFormat="1"/>
    <row r="1054" s="48" customFormat="1"/>
    <row r="1055" s="48" customFormat="1"/>
    <row r="1056" s="48" customFormat="1"/>
    <row r="1057" s="48" customFormat="1"/>
    <row r="1058" s="48" customFormat="1"/>
    <row r="1059" s="48" customFormat="1"/>
    <row r="1060" s="48" customFormat="1"/>
    <row r="1061" s="48" customFormat="1"/>
    <row r="1062" s="48" customFormat="1"/>
    <row r="1063" s="48" customFormat="1"/>
    <row r="1064" s="48" customFormat="1"/>
    <row r="1065" s="48" customFormat="1"/>
    <row r="1066" s="48" customFormat="1"/>
    <row r="1067" s="48" customFormat="1"/>
    <row r="1068" s="48" customFormat="1"/>
    <row r="1069" s="48" customFormat="1"/>
    <row r="1070" s="48" customFormat="1"/>
    <row r="1071" s="48" customFormat="1"/>
    <row r="1072" s="48" customFormat="1"/>
    <row r="1073" s="48" customFormat="1"/>
    <row r="1074" s="48" customFormat="1"/>
    <row r="1075" s="48" customFormat="1"/>
    <row r="1076" s="48" customFormat="1"/>
    <row r="1077" s="48" customFormat="1"/>
    <row r="1078" s="48" customFormat="1"/>
    <row r="1079" s="48" customFormat="1"/>
    <row r="1080" s="48" customFormat="1"/>
    <row r="1081" s="48" customFormat="1"/>
    <row r="1082" s="48" customFormat="1"/>
    <row r="1083" s="48" customFormat="1"/>
    <row r="1084" s="48" customFormat="1"/>
    <row r="1085" s="48" customFormat="1"/>
    <row r="1086" s="48" customFormat="1"/>
    <row r="1087" s="48" customFormat="1"/>
    <row r="1088" s="48" customFormat="1"/>
    <row r="1089" s="48" customFormat="1"/>
    <row r="1090" s="48" customFormat="1"/>
    <row r="1091" s="48" customFormat="1"/>
    <row r="1092" s="48" customFormat="1"/>
    <row r="1093" s="48" customFormat="1"/>
    <row r="1094" s="48" customFormat="1"/>
    <row r="1095" s="48" customFormat="1"/>
    <row r="1096" s="48" customFormat="1"/>
    <row r="1097" s="48" customFormat="1"/>
    <row r="1098" s="48" customFormat="1"/>
    <row r="1099" s="48" customFormat="1"/>
    <row r="1100" s="48" customFormat="1"/>
    <row r="1101" s="48" customFormat="1"/>
    <row r="1102" s="48" customFormat="1"/>
    <row r="1103" s="48" customFormat="1"/>
    <row r="1104" s="48" customFormat="1"/>
    <row r="1105" s="48" customFormat="1"/>
    <row r="1106" s="48" customFormat="1"/>
    <row r="1107" s="48" customFormat="1"/>
    <row r="1108" s="48" customFormat="1"/>
    <row r="1109" s="48" customFormat="1"/>
    <row r="1110" s="48" customFormat="1"/>
    <row r="1111" s="48" customFormat="1"/>
    <row r="1112" s="48" customFormat="1"/>
    <row r="1113" s="48" customFormat="1"/>
    <row r="1114" s="48" customFormat="1"/>
    <row r="1115" s="48" customFormat="1"/>
    <row r="1116" s="48" customFormat="1"/>
    <row r="1117" s="48" customFormat="1"/>
    <row r="1118" s="48" customFormat="1"/>
    <row r="1119" s="48" customFormat="1"/>
    <row r="1120" s="48" customFormat="1"/>
    <row r="1121" s="48" customFormat="1"/>
    <row r="1122" s="48" customFormat="1"/>
    <row r="1123" s="48" customFormat="1"/>
    <row r="1124" s="48" customFormat="1"/>
    <row r="1125" s="48" customFormat="1"/>
    <row r="1126" s="48" customFormat="1"/>
    <row r="1127" s="48" customFormat="1"/>
    <row r="1128" s="48" customFormat="1"/>
    <row r="1129" s="48" customFormat="1"/>
    <row r="1130" s="48" customFormat="1"/>
    <row r="1131" s="48" customFormat="1"/>
    <row r="1132" s="48" customFormat="1"/>
    <row r="1133" s="48" customFormat="1"/>
    <row r="1134" s="48" customFormat="1"/>
    <row r="1135" s="48" customFormat="1"/>
    <row r="1136" s="48" customFormat="1"/>
    <row r="1137" s="48" customFormat="1"/>
    <row r="1138" s="48" customFormat="1"/>
    <row r="1139" s="48" customFormat="1"/>
    <row r="1140" s="48" customFormat="1"/>
    <row r="1141" s="48" customFormat="1"/>
    <row r="1142" s="48" customFormat="1"/>
    <row r="1143" s="48" customFormat="1"/>
    <row r="1144" s="48" customFormat="1"/>
    <row r="1145" s="48" customFormat="1"/>
    <row r="1146" s="48" customFormat="1"/>
    <row r="1147" s="48" customFormat="1"/>
    <row r="1148" s="48" customFormat="1"/>
    <row r="1149" s="48" customFormat="1"/>
    <row r="1150" s="48" customFormat="1"/>
    <row r="1151" s="48" customFormat="1"/>
    <row r="1152" s="48" customFormat="1"/>
    <row r="1153" s="48" customFormat="1"/>
    <row r="1154" s="48" customFormat="1"/>
    <row r="1155" s="48" customFormat="1"/>
    <row r="1156" s="48" customFormat="1"/>
    <row r="1157" s="48" customFormat="1"/>
    <row r="1158" s="48" customFormat="1"/>
    <row r="1159" s="48" customFormat="1"/>
    <row r="1160" s="48" customFormat="1"/>
    <row r="1161" s="48" customFormat="1"/>
    <row r="1162" s="48" customFormat="1"/>
    <row r="1163" s="48" customFormat="1"/>
    <row r="1164" s="48" customFormat="1"/>
    <row r="1165" s="48" customFormat="1"/>
    <row r="1166" s="48" customFormat="1"/>
    <row r="1167" s="48" customFormat="1"/>
    <row r="1168" s="48" customFormat="1"/>
    <row r="1169" s="48" customFormat="1"/>
    <row r="1170" s="48" customFormat="1"/>
    <row r="1171" s="48" customFormat="1"/>
    <row r="1172" s="48" customFormat="1"/>
    <row r="1173" s="48" customFormat="1"/>
    <row r="1174" s="48" customFormat="1"/>
    <row r="1175" s="48" customFormat="1"/>
    <row r="1176" s="48" customFormat="1"/>
    <row r="1177" s="48" customFormat="1"/>
    <row r="1178" s="48" customFormat="1"/>
    <row r="1179" s="48" customFormat="1"/>
    <row r="1180" s="48" customFormat="1"/>
    <row r="1181" s="48" customFormat="1"/>
    <row r="1182" s="48" customFormat="1"/>
    <row r="1183" s="48" customFormat="1"/>
    <row r="1184" s="48" customFormat="1"/>
    <row r="1185" s="48" customFormat="1"/>
    <row r="1186" s="48" customFormat="1"/>
    <row r="1187" s="48" customFormat="1"/>
    <row r="1188" s="48" customFormat="1"/>
    <row r="1189" s="48" customFormat="1"/>
    <row r="1190" s="48" customFormat="1"/>
    <row r="1191" s="48" customFormat="1"/>
    <row r="1192" s="48" customFormat="1"/>
    <row r="1193" s="48" customFormat="1"/>
    <row r="1194" s="48" customFormat="1"/>
    <row r="1195" s="48" customFormat="1"/>
    <row r="1196" s="48" customFormat="1"/>
    <row r="1197" s="48" customFormat="1"/>
    <row r="1198" s="48" customFormat="1"/>
    <row r="1199" s="48" customFormat="1"/>
    <row r="1200" s="48" customFormat="1"/>
    <row r="1201" s="48" customFormat="1"/>
    <row r="1202" s="48" customFormat="1"/>
    <row r="1203" s="48" customFormat="1"/>
    <row r="1204" s="48" customFormat="1"/>
    <row r="1205" s="48" customFormat="1"/>
    <row r="1206" s="48" customFormat="1"/>
    <row r="1207" s="48" customFormat="1"/>
    <row r="1208" s="48" customFormat="1"/>
    <row r="1209" s="48" customFormat="1"/>
    <row r="1210" s="48" customFormat="1"/>
    <row r="1211" s="48" customFormat="1"/>
    <row r="1212" s="48" customFormat="1"/>
    <row r="1213" s="48" customFormat="1"/>
    <row r="1214" s="48" customFormat="1"/>
    <row r="1215" s="48" customFormat="1"/>
    <row r="1216" s="48" customFormat="1"/>
    <row r="1217" s="48" customFormat="1"/>
    <row r="1218" s="48" customFormat="1"/>
    <row r="1219" s="48" customFormat="1"/>
    <row r="1220" s="48" customFormat="1"/>
    <row r="1221" s="48" customFormat="1"/>
    <row r="1222" s="48" customFormat="1"/>
    <row r="1223" s="48" customFormat="1"/>
    <row r="1224" s="48" customFormat="1"/>
    <row r="1225" s="48" customFormat="1"/>
    <row r="1226" s="48" customFormat="1"/>
    <row r="1227" s="48" customFormat="1"/>
    <row r="1228" s="48" customFormat="1"/>
    <row r="1229" s="48" customFormat="1"/>
    <row r="1230" s="48" customFormat="1"/>
    <row r="1231" s="48" customFormat="1"/>
    <row r="1232" s="48" customFormat="1"/>
    <row r="1233" s="48" customFormat="1"/>
    <row r="1234" s="48" customFormat="1"/>
    <row r="1235" s="48" customFormat="1"/>
    <row r="1236" s="48" customFormat="1"/>
    <row r="1237" s="48" customFormat="1"/>
    <row r="1238" s="48" customFormat="1"/>
    <row r="1239" s="48" customFormat="1"/>
    <row r="1240" s="48" customFormat="1"/>
    <row r="1241" s="48" customFormat="1"/>
    <row r="1242" s="48" customFormat="1"/>
    <row r="1243" s="48" customFormat="1"/>
    <row r="1244" s="48" customFormat="1"/>
    <row r="1245" s="48" customFormat="1"/>
    <row r="1246" s="48" customFormat="1"/>
    <row r="1247" s="48" customFormat="1"/>
    <row r="1248" s="48" customFormat="1"/>
    <row r="1249" spans="1:7" s="48" customFormat="1"/>
    <row r="1250" spans="1:7" s="48" customFormat="1"/>
    <row r="1251" spans="1:7" s="48" customFormat="1"/>
    <row r="1252" spans="1:7" s="48" customFormat="1"/>
    <row r="1253" spans="1:7" s="48" customFormat="1"/>
    <row r="1254" spans="1:7" s="48" customFormat="1"/>
    <row r="1255" spans="1:7" s="48" customFormat="1"/>
    <row r="1256" spans="1:7" s="48" customFormat="1"/>
    <row r="1257" spans="1:7" s="48" customFormat="1"/>
    <row r="1258" spans="1:7" s="48" customFormat="1"/>
    <row r="1259" spans="1:7" s="48" customFormat="1"/>
    <row r="1260" spans="1:7" s="48" customFormat="1"/>
    <row r="1261" spans="1:7" s="48" customFormat="1"/>
    <row r="1262" spans="1:7" s="48" customFormat="1"/>
    <row r="1263" spans="1:7" s="48" customFormat="1"/>
    <row r="1264" spans="1:7" s="48" customFormat="1">
      <c r="A1264" s="95"/>
      <c r="B1264" s="95"/>
      <c r="C1264" s="95"/>
      <c r="D1264" s="95"/>
      <c r="E1264" s="95"/>
      <c r="F1264" s="95"/>
      <c r="G1264" s="95"/>
    </row>
    <row r="1265" spans="1:7" s="48" customFormat="1">
      <c r="A1265" s="95"/>
      <c r="B1265" s="95"/>
      <c r="C1265" s="95"/>
      <c r="D1265" s="95"/>
      <c r="E1265" s="95"/>
      <c r="F1265" s="95"/>
      <c r="G1265" s="95"/>
    </row>
    <row r="1266" spans="1:7" s="48" customFormat="1">
      <c r="A1266" s="95"/>
      <c r="B1266" s="95"/>
      <c r="C1266" s="95"/>
      <c r="D1266" s="95"/>
      <c r="E1266" s="95"/>
      <c r="F1266" s="95"/>
      <c r="G1266" s="95"/>
    </row>
    <row r="1267" spans="1:7" s="48" customFormat="1">
      <c r="A1267" s="95"/>
      <c r="B1267" s="95"/>
      <c r="C1267" s="95"/>
      <c r="D1267" s="95"/>
      <c r="E1267" s="95"/>
      <c r="F1267" s="95"/>
      <c r="G1267" s="95"/>
    </row>
    <row r="1268" spans="1:7" s="48" customFormat="1">
      <c r="A1268" s="95"/>
      <c r="B1268" s="95"/>
      <c r="C1268" s="95"/>
      <c r="D1268" s="95"/>
      <c r="E1268" s="95"/>
      <c r="F1268" s="95"/>
      <c r="G1268" s="95"/>
    </row>
    <row r="1269" spans="1:7" s="48" customFormat="1">
      <c r="A1269" s="95"/>
      <c r="B1269" s="95"/>
      <c r="C1269" s="95"/>
      <c r="D1269" s="95"/>
      <c r="E1269" s="95"/>
      <c r="F1269" s="95"/>
      <c r="G1269" s="95"/>
    </row>
    <row r="1270" spans="1:7" s="48" customFormat="1">
      <c r="A1270" s="95"/>
      <c r="B1270" s="95"/>
      <c r="C1270" s="95"/>
      <c r="D1270" s="95"/>
      <c r="E1270" s="95"/>
      <c r="F1270" s="95"/>
      <c r="G1270" s="95"/>
    </row>
    <row r="1271" spans="1:7" s="48" customFormat="1">
      <c r="A1271" s="95"/>
      <c r="B1271" s="95"/>
      <c r="C1271" s="95"/>
      <c r="D1271" s="95"/>
      <c r="E1271" s="95"/>
      <c r="F1271" s="95"/>
      <c r="G1271" s="95"/>
    </row>
    <row r="1272" spans="1:7" s="48" customFormat="1">
      <c r="A1272" s="95"/>
      <c r="B1272" s="95"/>
      <c r="C1272" s="95"/>
      <c r="D1272" s="95"/>
      <c r="E1272" s="95"/>
      <c r="F1272" s="95"/>
      <c r="G1272" s="95"/>
    </row>
    <row r="1273" spans="1:7" s="48" customFormat="1">
      <c r="A1273" s="95"/>
      <c r="B1273" s="95"/>
      <c r="C1273" s="95"/>
      <c r="D1273" s="95"/>
      <c r="E1273" s="95"/>
      <c r="F1273" s="95"/>
      <c r="G1273" s="95"/>
    </row>
    <row r="1274" spans="1:7" s="48" customFormat="1">
      <c r="A1274" s="95"/>
      <c r="B1274" s="95"/>
      <c r="C1274" s="95"/>
      <c r="D1274" s="95"/>
      <c r="E1274" s="95"/>
      <c r="F1274" s="95"/>
      <c r="G1274" s="95"/>
    </row>
    <row r="1275" spans="1:7" s="48" customFormat="1">
      <c r="A1275" s="95"/>
      <c r="B1275" s="95"/>
      <c r="C1275" s="95"/>
      <c r="D1275" s="95"/>
      <c r="E1275" s="95"/>
      <c r="F1275" s="95"/>
      <c r="G1275" s="95"/>
    </row>
    <row r="1276" spans="1:7" s="48" customFormat="1">
      <c r="A1276" s="95"/>
      <c r="B1276" s="95"/>
      <c r="C1276" s="95"/>
      <c r="D1276" s="95"/>
      <c r="E1276" s="95"/>
      <c r="F1276" s="95"/>
      <c r="G1276" s="95"/>
    </row>
    <row r="1277" spans="1:7" s="48" customFormat="1">
      <c r="A1277" s="95"/>
      <c r="B1277" s="95"/>
      <c r="C1277" s="95"/>
      <c r="D1277" s="95"/>
      <c r="E1277" s="95"/>
      <c r="F1277" s="95"/>
      <c r="G1277" s="95"/>
    </row>
    <row r="1278" spans="1:7" s="48" customFormat="1">
      <c r="A1278" s="95"/>
      <c r="B1278" s="95"/>
      <c r="C1278" s="95"/>
      <c r="D1278" s="95"/>
      <c r="E1278" s="95"/>
      <c r="F1278" s="95"/>
      <c r="G1278" s="95"/>
    </row>
    <row r="1279" spans="1:7" s="48" customFormat="1">
      <c r="A1279" s="95"/>
      <c r="B1279" s="95"/>
      <c r="C1279" s="95"/>
      <c r="D1279" s="95"/>
      <c r="E1279" s="95"/>
      <c r="F1279" s="95"/>
      <c r="G1279" s="95"/>
    </row>
    <row r="1280" spans="1:7" s="48" customFormat="1">
      <c r="A1280" s="95"/>
      <c r="B1280" s="95"/>
      <c r="C1280" s="95"/>
      <c r="D1280" s="95"/>
      <c r="E1280" s="95"/>
      <c r="F1280" s="95"/>
      <c r="G1280" s="95"/>
    </row>
    <row r="1281" spans="1:7" s="48" customFormat="1">
      <c r="A1281" s="95"/>
      <c r="B1281" s="95"/>
      <c r="C1281" s="95"/>
      <c r="D1281" s="95"/>
      <c r="E1281" s="95"/>
      <c r="F1281" s="95"/>
      <c r="G1281" s="95"/>
    </row>
    <row r="1282" spans="1:7" s="48" customFormat="1">
      <c r="A1282" s="95"/>
      <c r="B1282" s="95"/>
      <c r="C1282" s="95"/>
      <c r="D1282" s="95"/>
      <c r="E1282" s="95"/>
      <c r="F1282" s="95"/>
      <c r="G1282" s="95"/>
    </row>
    <row r="1283" spans="1:7" s="48" customFormat="1">
      <c r="A1283" s="95"/>
      <c r="B1283" s="95"/>
      <c r="C1283" s="95"/>
      <c r="D1283" s="95"/>
      <c r="E1283" s="95"/>
      <c r="F1283" s="95"/>
      <c r="G1283" s="95"/>
    </row>
    <row r="1284" spans="1:7" s="48" customFormat="1">
      <c r="A1284" s="95"/>
      <c r="B1284" s="95"/>
      <c r="C1284" s="95"/>
      <c r="D1284" s="95"/>
      <c r="E1284" s="95"/>
      <c r="F1284" s="95"/>
      <c r="G1284" s="95"/>
    </row>
    <row r="1285" spans="1:7" s="48" customFormat="1">
      <c r="A1285" s="95"/>
      <c r="B1285" s="95"/>
      <c r="C1285" s="95"/>
      <c r="D1285" s="95"/>
      <c r="E1285" s="95"/>
      <c r="F1285" s="95"/>
      <c r="G1285" s="95"/>
    </row>
    <row r="1286" spans="1:7" s="48" customFormat="1">
      <c r="A1286" s="95"/>
      <c r="B1286" s="95"/>
      <c r="C1286" s="95"/>
      <c r="D1286" s="95"/>
      <c r="E1286" s="95"/>
      <c r="F1286" s="95"/>
      <c r="G1286" s="95"/>
    </row>
    <row r="1287" spans="1:7" s="48" customFormat="1">
      <c r="A1287" s="95"/>
      <c r="B1287" s="95"/>
      <c r="C1287" s="95"/>
      <c r="D1287" s="95"/>
      <c r="E1287" s="95"/>
      <c r="F1287" s="95"/>
      <c r="G1287" s="95"/>
    </row>
    <row r="1288" spans="1:7" s="48" customFormat="1">
      <c r="A1288" s="95"/>
      <c r="B1288" s="95"/>
      <c r="C1288" s="95"/>
      <c r="D1288" s="95"/>
      <c r="E1288" s="95"/>
      <c r="F1288" s="95"/>
      <c r="G1288" s="95"/>
    </row>
    <row r="1289" spans="1:7" s="48" customFormat="1">
      <c r="A1289" s="95"/>
      <c r="B1289" s="95"/>
      <c r="C1289" s="95"/>
      <c r="D1289" s="95"/>
      <c r="E1289" s="95"/>
      <c r="F1289" s="95"/>
      <c r="G1289" s="95"/>
    </row>
    <row r="1290" spans="1:7" s="48" customFormat="1">
      <c r="A1290" s="95"/>
      <c r="B1290" s="95"/>
      <c r="C1290" s="95"/>
      <c r="D1290" s="95"/>
      <c r="E1290" s="95"/>
      <c r="F1290" s="95"/>
      <c r="G1290" s="95"/>
    </row>
    <row r="1291" spans="1:7" s="48" customFormat="1">
      <c r="A1291" s="95"/>
      <c r="B1291" s="95"/>
      <c r="C1291" s="95"/>
      <c r="D1291" s="95"/>
      <c r="E1291" s="95"/>
      <c r="F1291" s="95"/>
      <c r="G1291" s="95"/>
    </row>
    <row r="1292" spans="1:7" s="48" customFormat="1">
      <c r="A1292" s="95"/>
      <c r="B1292" s="95"/>
      <c r="C1292" s="95"/>
      <c r="D1292" s="95"/>
      <c r="E1292" s="95"/>
      <c r="F1292" s="95"/>
      <c r="G1292" s="95"/>
    </row>
    <row r="1293" spans="1:7" s="48" customFormat="1">
      <c r="A1293" s="95"/>
      <c r="B1293" s="95"/>
      <c r="C1293" s="95"/>
      <c r="D1293" s="95"/>
      <c r="E1293" s="95"/>
      <c r="F1293" s="95"/>
      <c r="G1293" s="95"/>
    </row>
    <row r="1294" spans="1:7" s="48" customFormat="1">
      <c r="A1294" s="95"/>
      <c r="B1294" s="95"/>
      <c r="C1294" s="95"/>
      <c r="D1294" s="95"/>
      <c r="E1294" s="95"/>
      <c r="F1294" s="95"/>
      <c r="G1294" s="95"/>
    </row>
    <row r="1295" spans="1:7" s="48" customFormat="1">
      <c r="A1295" s="95"/>
      <c r="B1295" s="95"/>
      <c r="C1295" s="95"/>
      <c r="D1295" s="95"/>
      <c r="E1295" s="95"/>
      <c r="F1295" s="95"/>
      <c r="G1295" s="95"/>
    </row>
    <row r="1296" spans="1:7" s="48" customFormat="1">
      <c r="A1296" s="95"/>
      <c r="B1296" s="95"/>
      <c r="C1296" s="95"/>
      <c r="D1296" s="95"/>
      <c r="E1296" s="95"/>
      <c r="F1296" s="95"/>
      <c r="G1296" s="95"/>
    </row>
    <row r="1297" spans="1:7" s="48" customFormat="1">
      <c r="A1297" s="95"/>
      <c r="B1297" s="95"/>
      <c r="C1297" s="95"/>
      <c r="D1297" s="95"/>
      <c r="E1297" s="95"/>
      <c r="F1297" s="95"/>
      <c r="G1297" s="95"/>
    </row>
    <row r="1298" spans="1:7" s="48" customFormat="1">
      <c r="A1298" s="95"/>
      <c r="B1298" s="95"/>
      <c r="C1298" s="95"/>
      <c r="D1298" s="95"/>
      <c r="E1298" s="95"/>
      <c r="F1298" s="95"/>
      <c r="G1298" s="95"/>
    </row>
    <row r="1299" spans="1:7" s="48" customFormat="1">
      <c r="A1299" s="95"/>
      <c r="B1299" s="95"/>
      <c r="C1299" s="95"/>
      <c r="D1299" s="95"/>
      <c r="E1299" s="95"/>
      <c r="F1299" s="95"/>
      <c r="G1299" s="95"/>
    </row>
    <row r="1300" spans="1:7" s="48" customFormat="1">
      <c r="A1300" s="95"/>
      <c r="B1300" s="95"/>
      <c r="C1300" s="95"/>
      <c r="D1300" s="95"/>
      <c r="E1300" s="95"/>
      <c r="F1300" s="95"/>
      <c r="G1300" s="95"/>
    </row>
    <row r="1301" spans="1:7" s="48" customFormat="1">
      <c r="A1301" s="95"/>
      <c r="B1301" s="95"/>
      <c r="C1301" s="95"/>
      <c r="D1301" s="95"/>
      <c r="E1301" s="95"/>
      <c r="F1301" s="95"/>
      <c r="G1301" s="95"/>
    </row>
    <row r="1302" spans="1:7" s="48" customFormat="1">
      <c r="A1302" s="95"/>
      <c r="B1302" s="95"/>
      <c r="C1302" s="95"/>
      <c r="D1302" s="95"/>
      <c r="E1302" s="95"/>
      <c r="F1302" s="95"/>
      <c r="G1302" s="95"/>
    </row>
    <row r="1303" spans="1:7" s="48" customFormat="1">
      <c r="A1303" s="95"/>
      <c r="B1303" s="95"/>
      <c r="C1303" s="95"/>
      <c r="D1303" s="95"/>
      <c r="E1303" s="95"/>
      <c r="F1303" s="95"/>
      <c r="G1303" s="95"/>
    </row>
    <row r="1304" spans="1:7" s="48" customFormat="1">
      <c r="A1304" s="95"/>
      <c r="B1304" s="95"/>
      <c r="C1304" s="95"/>
      <c r="D1304" s="95"/>
      <c r="E1304" s="95"/>
      <c r="F1304" s="95"/>
      <c r="G1304" s="95"/>
    </row>
    <row r="1305" spans="1:7" s="48" customFormat="1">
      <c r="A1305" s="95"/>
      <c r="B1305" s="95"/>
      <c r="C1305" s="95"/>
      <c r="D1305" s="95"/>
      <c r="E1305" s="95"/>
      <c r="F1305" s="95"/>
      <c r="G1305" s="95"/>
    </row>
    <row r="1306" spans="1:7" s="48" customFormat="1">
      <c r="A1306" s="95"/>
      <c r="B1306" s="95"/>
      <c r="C1306" s="95"/>
      <c r="D1306" s="95"/>
      <c r="E1306" s="95"/>
      <c r="F1306" s="95"/>
      <c r="G1306" s="95"/>
    </row>
    <row r="1307" spans="1:7" s="48" customFormat="1">
      <c r="A1307" s="95"/>
      <c r="B1307" s="95"/>
      <c r="C1307" s="95"/>
      <c r="D1307" s="95"/>
      <c r="E1307" s="95"/>
      <c r="F1307" s="95"/>
      <c r="G1307" s="95"/>
    </row>
    <row r="1308" spans="1:7" s="48" customFormat="1">
      <c r="A1308" s="95"/>
      <c r="B1308" s="95"/>
      <c r="C1308" s="95"/>
      <c r="D1308" s="95"/>
      <c r="E1308" s="95"/>
      <c r="F1308" s="95"/>
      <c r="G1308" s="95"/>
    </row>
    <row r="1309" spans="1:7" s="48" customFormat="1">
      <c r="A1309" s="95"/>
      <c r="B1309" s="95"/>
      <c r="C1309" s="95"/>
      <c r="D1309" s="95"/>
      <c r="E1309" s="95"/>
      <c r="F1309" s="95"/>
      <c r="G1309" s="95"/>
    </row>
    <row r="1310" spans="1:7" s="48" customFormat="1">
      <c r="A1310" s="95"/>
      <c r="B1310" s="95"/>
      <c r="C1310" s="95"/>
      <c r="D1310" s="95"/>
      <c r="E1310" s="95"/>
      <c r="F1310" s="95"/>
      <c r="G1310" s="95"/>
    </row>
    <row r="1311" spans="1:7" s="48" customFormat="1">
      <c r="A1311" s="95"/>
      <c r="B1311" s="95"/>
      <c r="C1311" s="95"/>
      <c r="D1311" s="95"/>
      <c r="E1311" s="95"/>
      <c r="F1311" s="95"/>
      <c r="G1311" s="95"/>
    </row>
    <row r="1312" spans="1:7" s="48" customFormat="1">
      <c r="A1312" s="95"/>
      <c r="B1312" s="95"/>
      <c r="C1312" s="95"/>
      <c r="D1312" s="95"/>
      <c r="E1312" s="95"/>
      <c r="F1312" s="95"/>
      <c r="G1312" s="95"/>
    </row>
    <row r="1313" spans="1:7" s="48" customFormat="1">
      <c r="A1313" s="95"/>
      <c r="B1313" s="95"/>
      <c r="C1313" s="95"/>
      <c r="D1313" s="95"/>
      <c r="E1313" s="95"/>
      <c r="F1313" s="95"/>
      <c r="G1313" s="95"/>
    </row>
    <row r="1314" spans="1:7" s="48" customFormat="1">
      <c r="A1314" s="95"/>
      <c r="B1314" s="95"/>
      <c r="C1314" s="95"/>
      <c r="D1314" s="95"/>
      <c r="E1314" s="95"/>
      <c r="F1314" s="95"/>
      <c r="G1314" s="95"/>
    </row>
    <row r="1315" spans="1:7" s="48" customFormat="1">
      <c r="A1315" s="95"/>
      <c r="B1315" s="95"/>
      <c r="C1315" s="95"/>
      <c r="D1315" s="95"/>
      <c r="E1315" s="95"/>
      <c r="F1315" s="95"/>
      <c r="G1315" s="95"/>
    </row>
    <row r="1316" spans="1:7" s="48" customFormat="1">
      <c r="A1316" s="95"/>
      <c r="B1316" s="95"/>
      <c r="C1316" s="95"/>
      <c r="D1316" s="95"/>
      <c r="E1316" s="95"/>
      <c r="F1316" s="95"/>
      <c r="G1316" s="95"/>
    </row>
    <row r="1317" spans="1:7" s="48" customFormat="1">
      <c r="A1317" s="95"/>
      <c r="B1317" s="95"/>
      <c r="C1317" s="95"/>
      <c r="D1317" s="95"/>
      <c r="E1317" s="95"/>
      <c r="F1317" s="95"/>
      <c r="G1317" s="95"/>
    </row>
    <row r="1318" spans="1:7" s="48" customFormat="1">
      <c r="A1318" s="95"/>
      <c r="B1318" s="95"/>
      <c r="C1318" s="95"/>
      <c r="D1318" s="95"/>
      <c r="E1318" s="95"/>
      <c r="F1318" s="95"/>
      <c r="G1318" s="95"/>
    </row>
    <row r="1319" spans="1:7" s="48" customFormat="1">
      <c r="A1319" s="95"/>
      <c r="B1319" s="95"/>
      <c r="C1319" s="95"/>
      <c r="D1319" s="95"/>
      <c r="E1319" s="95"/>
      <c r="F1319" s="95"/>
      <c r="G1319" s="95"/>
    </row>
    <row r="1320" spans="1:7" s="48" customFormat="1">
      <c r="A1320" s="95"/>
      <c r="B1320" s="95"/>
      <c r="C1320" s="95"/>
      <c r="D1320" s="95"/>
      <c r="E1320" s="95"/>
      <c r="F1320" s="95"/>
      <c r="G1320" s="95"/>
    </row>
    <row r="1321" spans="1:7" s="48" customFormat="1">
      <c r="A1321" s="95"/>
      <c r="B1321" s="95"/>
      <c r="C1321" s="95"/>
      <c r="D1321" s="95"/>
      <c r="E1321" s="95"/>
      <c r="F1321" s="95"/>
      <c r="G1321" s="95"/>
    </row>
    <row r="1322" spans="1:7" s="48" customFormat="1">
      <c r="A1322" s="95"/>
      <c r="B1322" s="95"/>
      <c r="C1322" s="95"/>
      <c r="D1322" s="95"/>
      <c r="E1322" s="95"/>
      <c r="F1322" s="95"/>
      <c r="G1322" s="95"/>
    </row>
    <row r="1323" spans="1:7" s="48" customFormat="1">
      <c r="A1323" s="95"/>
      <c r="B1323" s="95"/>
      <c r="C1323" s="95"/>
      <c r="D1323" s="95"/>
      <c r="E1323" s="95"/>
      <c r="F1323" s="95"/>
      <c r="G1323" s="95"/>
    </row>
    <row r="1324" spans="1:7" s="48" customFormat="1">
      <c r="A1324" s="95"/>
      <c r="B1324" s="95"/>
      <c r="C1324" s="95"/>
      <c r="D1324" s="95"/>
      <c r="E1324" s="95"/>
      <c r="F1324" s="95"/>
      <c r="G1324" s="95"/>
    </row>
    <row r="1325" spans="1:7" s="48" customFormat="1">
      <c r="A1325" s="95"/>
      <c r="B1325" s="95"/>
      <c r="C1325" s="95"/>
      <c r="D1325" s="95"/>
      <c r="E1325" s="95"/>
      <c r="F1325" s="95"/>
      <c r="G1325" s="95"/>
    </row>
    <row r="1326" spans="1:7" s="48" customFormat="1">
      <c r="A1326" s="95"/>
      <c r="B1326" s="95"/>
      <c r="C1326" s="95"/>
      <c r="D1326" s="95"/>
      <c r="E1326" s="95"/>
      <c r="F1326" s="95"/>
      <c r="G1326" s="95"/>
    </row>
    <row r="1327" spans="1:7" s="48" customFormat="1">
      <c r="A1327" s="95"/>
      <c r="B1327" s="95"/>
      <c r="C1327" s="95"/>
      <c r="D1327" s="95"/>
      <c r="E1327" s="95"/>
      <c r="F1327" s="95"/>
      <c r="G1327" s="95"/>
    </row>
    <row r="1328" spans="1:7" s="48" customFormat="1">
      <c r="A1328" s="95"/>
      <c r="B1328" s="95"/>
      <c r="C1328" s="95"/>
      <c r="D1328" s="95"/>
      <c r="E1328" s="95"/>
      <c r="F1328" s="95"/>
      <c r="G1328" s="95"/>
    </row>
    <row r="1329" spans="1:7" s="48" customFormat="1">
      <c r="A1329" s="95"/>
      <c r="B1329" s="95"/>
      <c r="C1329" s="95"/>
      <c r="D1329" s="95"/>
      <c r="E1329" s="95"/>
      <c r="F1329" s="95"/>
      <c r="G1329" s="95"/>
    </row>
    <row r="1330" spans="1:7" s="48" customFormat="1">
      <c r="A1330" s="95"/>
      <c r="B1330" s="95"/>
      <c r="C1330" s="95"/>
      <c r="D1330" s="95"/>
      <c r="E1330" s="95"/>
      <c r="F1330" s="95"/>
      <c r="G1330" s="95"/>
    </row>
    <row r="1331" spans="1:7" s="48" customFormat="1">
      <c r="A1331" s="95"/>
      <c r="B1331" s="95"/>
      <c r="C1331" s="95"/>
      <c r="D1331" s="95"/>
      <c r="E1331" s="95"/>
      <c r="F1331" s="95"/>
      <c r="G1331" s="95"/>
    </row>
    <row r="1332" spans="1:7" s="48" customFormat="1">
      <c r="A1332" s="95"/>
      <c r="B1332" s="95"/>
      <c r="C1332" s="95"/>
      <c r="D1332" s="95"/>
      <c r="E1332" s="95"/>
      <c r="F1332" s="95"/>
      <c r="G1332" s="95"/>
    </row>
    <row r="1333" spans="1:7" s="48" customFormat="1">
      <c r="A1333" s="95"/>
      <c r="B1333" s="95"/>
      <c r="C1333" s="95"/>
      <c r="D1333" s="95"/>
      <c r="E1333" s="95"/>
      <c r="F1333" s="95"/>
      <c r="G1333" s="95"/>
    </row>
    <row r="1334" spans="1:7" s="48" customFormat="1">
      <c r="A1334" s="95"/>
      <c r="B1334" s="95"/>
      <c r="C1334" s="95"/>
      <c r="D1334" s="95"/>
      <c r="E1334" s="95"/>
      <c r="F1334" s="95"/>
      <c r="G1334" s="95"/>
    </row>
    <row r="1335" spans="1:7" s="48" customFormat="1">
      <c r="A1335" s="95"/>
      <c r="B1335" s="95"/>
      <c r="C1335" s="95"/>
      <c r="D1335" s="95"/>
      <c r="E1335" s="95"/>
      <c r="F1335" s="95"/>
      <c r="G1335" s="95"/>
    </row>
    <row r="1336" spans="1:7" s="48" customFormat="1">
      <c r="A1336" s="95"/>
      <c r="B1336" s="95"/>
      <c r="C1336" s="95"/>
      <c r="D1336" s="95"/>
      <c r="E1336" s="95"/>
      <c r="F1336" s="95"/>
      <c r="G1336" s="95"/>
    </row>
    <row r="1337" spans="1:7" s="48" customFormat="1">
      <c r="A1337" s="95"/>
      <c r="B1337" s="95"/>
      <c r="C1337" s="95"/>
      <c r="D1337" s="95"/>
      <c r="E1337" s="95"/>
      <c r="F1337" s="95"/>
      <c r="G1337" s="95"/>
    </row>
    <row r="1338" spans="1:7" s="48" customFormat="1">
      <c r="A1338" s="95"/>
      <c r="B1338" s="95"/>
      <c r="C1338" s="95"/>
      <c r="D1338" s="95"/>
      <c r="E1338" s="95"/>
      <c r="F1338" s="95"/>
      <c r="G1338" s="95"/>
    </row>
    <row r="1339" spans="1:7" s="48" customFormat="1">
      <c r="A1339" s="95"/>
      <c r="B1339" s="95"/>
      <c r="C1339" s="95"/>
      <c r="D1339" s="95"/>
      <c r="E1339" s="95"/>
      <c r="F1339" s="95"/>
      <c r="G1339" s="95"/>
    </row>
    <row r="1340" spans="1:7" s="48" customFormat="1">
      <c r="A1340" s="95"/>
      <c r="B1340" s="95"/>
      <c r="C1340" s="95"/>
      <c r="D1340" s="95"/>
      <c r="E1340" s="95"/>
      <c r="F1340" s="95"/>
      <c r="G1340" s="95"/>
    </row>
    <row r="1341" spans="1:7" s="48" customFormat="1">
      <c r="A1341" s="95"/>
      <c r="B1341" s="95"/>
      <c r="C1341" s="95"/>
      <c r="D1341" s="95"/>
      <c r="E1341" s="95"/>
      <c r="F1341" s="95"/>
      <c r="G1341" s="95"/>
    </row>
    <row r="1342" spans="1:7" s="48" customFormat="1">
      <c r="A1342" s="95"/>
      <c r="B1342" s="95"/>
      <c r="C1342" s="95"/>
      <c r="D1342" s="95"/>
      <c r="E1342" s="95"/>
      <c r="F1342" s="95"/>
      <c r="G1342" s="95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2024-08-09T05:12:38Z</cp:lastPrinted>
  <dcterms:created xsi:type="dcterms:W3CDTF">2006-01-06T19:59:33Z</dcterms:created>
  <dcterms:modified xsi:type="dcterms:W3CDTF">2024-08-14T02:55:05Z</dcterms:modified>
</cp:coreProperties>
</file>