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B9C01B18-69B4-444B-96C8-93ECD634DF33}"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Invoice!$A$1:$K$58</definedName>
    <definedName name="_xlnm.Print_Area" localSheetId="2">'Shipping Invoice'!$A$1:$L$52</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0" i="2" l="1"/>
  <c r="K50" i="7"/>
  <c r="K49" i="7"/>
  <c r="E42" i="6"/>
  <c r="E36" i="6"/>
  <c r="E35" i="6"/>
  <c r="E28" i="6"/>
  <c r="E27" i="6"/>
  <c r="E26" i="6"/>
  <c r="E20" i="6"/>
  <c r="E19" i="6"/>
  <c r="K14" i="7"/>
  <c r="K17" i="7"/>
  <c r="K10" i="7"/>
  <c r="I47" i="7"/>
  <c r="I46" i="7"/>
  <c r="I45" i="7"/>
  <c r="I44" i="7"/>
  <c r="I43" i="7"/>
  <c r="I40" i="7"/>
  <c r="I39" i="7"/>
  <c r="B38" i="7"/>
  <c r="I36" i="7"/>
  <c r="I35" i="7"/>
  <c r="I34" i="7"/>
  <c r="I33" i="7"/>
  <c r="B32" i="7"/>
  <c r="I32" i="7"/>
  <c r="I31" i="7"/>
  <c r="I30" i="7"/>
  <c r="I29" i="7"/>
  <c r="I26" i="7"/>
  <c r="I25" i="7"/>
  <c r="I42" i="7"/>
  <c r="N1" i="6"/>
  <c r="E31" i="6" s="1"/>
  <c r="F1002" i="6"/>
  <c r="F1001" i="6"/>
  <c r="D42" i="6"/>
  <c r="B47" i="7" s="1"/>
  <c r="D41" i="6"/>
  <c r="B46" i="7" s="1"/>
  <c r="D40" i="6"/>
  <c r="B45" i="7" s="1"/>
  <c r="D39" i="6"/>
  <c r="B44" i="7" s="1"/>
  <c r="D38" i="6"/>
  <c r="B43" i="7" s="1"/>
  <c r="D37" i="6"/>
  <c r="B42" i="7" s="1"/>
  <c r="D36" i="6"/>
  <c r="B41" i="7" s="1"/>
  <c r="D35" i="6"/>
  <c r="B40" i="7" s="1"/>
  <c r="D34" i="6"/>
  <c r="B39" i="7" s="1"/>
  <c r="D33" i="6"/>
  <c r="D32" i="6"/>
  <c r="B37" i="7" s="1"/>
  <c r="D31" i="6"/>
  <c r="B36" i="7" s="1"/>
  <c r="D30" i="6"/>
  <c r="B35" i="7" s="1"/>
  <c r="D29" i="6"/>
  <c r="B34" i="7" s="1"/>
  <c r="D28" i="6"/>
  <c r="B33" i="7" s="1"/>
  <c r="D27" i="6"/>
  <c r="D26" i="6"/>
  <c r="B31" i="7" s="1"/>
  <c r="D25" i="6"/>
  <c r="B30" i="7" s="1"/>
  <c r="D24" i="6"/>
  <c r="B29" i="7" s="1"/>
  <c r="D23" i="6"/>
  <c r="B28" i="7" s="1"/>
  <c r="D22" i="6"/>
  <c r="B27" i="7" s="1"/>
  <c r="D21" i="6"/>
  <c r="B26" i="7" s="1"/>
  <c r="D20" i="6"/>
  <c r="B25" i="7" s="1"/>
  <c r="D19" i="6"/>
  <c r="B24" i="7" s="1"/>
  <c r="D18" i="6"/>
  <c r="B23" i="7" s="1"/>
  <c r="I46" i="5"/>
  <c r="I45" i="5"/>
  <c r="I44" i="5"/>
  <c r="I43" i="5"/>
  <c r="I42" i="5"/>
  <c r="I41" i="5"/>
  <c r="I40" i="5"/>
  <c r="I39" i="5"/>
  <c r="I38" i="5"/>
  <c r="I37" i="5"/>
  <c r="I36" i="5"/>
  <c r="I35" i="5"/>
  <c r="I34" i="5"/>
  <c r="I33" i="5"/>
  <c r="I32" i="5"/>
  <c r="I31" i="5"/>
  <c r="I30" i="5"/>
  <c r="I29" i="5"/>
  <c r="I28" i="5"/>
  <c r="I27" i="5"/>
  <c r="I26" i="5"/>
  <c r="I25" i="5"/>
  <c r="I24" i="5"/>
  <c r="I23" i="5"/>
  <c r="I22" i="5"/>
  <c r="J46" i="2"/>
  <c r="J45" i="2"/>
  <c r="J44" i="2"/>
  <c r="J43" i="2"/>
  <c r="J42" i="2"/>
  <c r="J41" i="2"/>
  <c r="J40" i="2"/>
  <c r="J39" i="2"/>
  <c r="J38" i="2"/>
  <c r="J37" i="2"/>
  <c r="J36" i="2"/>
  <c r="J35" i="2"/>
  <c r="J34" i="2"/>
  <c r="J33" i="2"/>
  <c r="J32" i="2"/>
  <c r="J31" i="2"/>
  <c r="J30" i="2"/>
  <c r="J29" i="2"/>
  <c r="J28" i="2"/>
  <c r="J27" i="2"/>
  <c r="J26" i="2"/>
  <c r="J25" i="2"/>
  <c r="J24" i="2"/>
  <c r="J23" i="2"/>
  <c r="J22" i="2"/>
  <c r="J47" i="2" s="1"/>
  <c r="A1007" i="6"/>
  <c r="A1006" i="6"/>
  <c r="A1005" i="6"/>
  <c r="F1004" i="6"/>
  <c r="A1004" i="6"/>
  <c r="A1003" i="6"/>
  <c r="K34" i="7" l="1"/>
  <c r="K26" i="7"/>
  <c r="K30" i="7"/>
  <c r="K31" i="7"/>
  <c r="K44" i="7"/>
  <c r="K45" i="7"/>
  <c r="K47" i="7"/>
  <c r="K29" i="7"/>
  <c r="K46" i="7"/>
  <c r="K32" i="7"/>
  <c r="K33" i="7"/>
  <c r="K35" i="7"/>
  <c r="I37" i="7"/>
  <c r="K37" i="7" s="1"/>
  <c r="K36" i="7"/>
  <c r="I23" i="7"/>
  <c r="K23" i="7" s="1"/>
  <c r="I38" i="7"/>
  <c r="K38" i="7" s="1"/>
  <c r="I24" i="7"/>
  <c r="K24" i="7" s="1"/>
  <c r="K42" i="7"/>
  <c r="K39" i="7"/>
  <c r="K40" i="7"/>
  <c r="I27" i="7"/>
  <c r="K27" i="7" s="1"/>
  <c r="I41" i="7"/>
  <c r="K41" i="7" s="1"/>
  <c r="K25" i="7"/>
  <c r="I28" i="7"/>
  <c r="K28" i="7" s="1"/>
  <c r="K43" i="7"/>
  <c r="E29" i="6"/>
  <c r="E33" i="6"/>
  <c r="E18" i="6"/>
  <c r="E34" i="6"/>
  <c r="E21" i="6"/>
  <c r="E37" i="6"/>
  <c r="E22" i="6"/>
  <c r="E23" i="6"/>
  <c r="E39" i="6"/>
  <c r="E38" i="6"/>
  <c r="E24" i="6"/>
  <c r="E40" i="6"/>
  <c r="E25" i="6"/>
  <c r="E41" i="6"/>
  <c r="E30" i="6"/>
  <c r="E32" i="6"/>
  <c r="M11" i="6"/>
  <c r="I54" i="2" s="1"/>
  <c r="K48" i="7" l="1"/>
  <c r="K51"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53" i="2" s="1"/>
  <c r="I57" i="2" l="1"/>
  <c r="I55" i="2" s="1"/>
  <c r="I58" i="2"/>
  <c r="I56"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<sst xmlns="http://schemas.openxmlformats.org/spreadsheetml/2006/main" count="2224" uniqueCount="762">
  <si>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</si>
  <si>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</si>
  <si>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</si>
  <si>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</si>
  <si>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</si>
  <si>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</si>
  <si>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</si>
  <si>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</si>
  <si>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</si>
  <si>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</si>
  <si>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</si>
  <si>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</si>
  <si>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</si>
  <si>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</si>
  <si>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</si>
  <si>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</si>
  <si>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</si>
  <si>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</si>
  <si>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</si>
  <si>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</si>
  <si>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</si>
  <si>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</si>
  <si>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</si>
  <si>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</si>
  <si>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</si>
  <si>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</si>
  <si>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</si>
  <si>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</si>
  <si>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</si>
  <si>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</si>
  <si>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</si>
  <si>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</si>
  <si>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</si>
  <si>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</si>
  <si>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</si>
  <si>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</si>
  <si>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</si>
  <si>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</si>
  <si>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</si>
  <si>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</si>
  <si>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</si>
  <si>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</si>
  <si>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</si>
  <si>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</si>
  <si>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</si>
  <si>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</si>
  <si>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</si>
  <si>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</si>
  <si>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</si>
  <si>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</si>
  <si>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</si>
  <si>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</si>
  <si>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</si>
  <si>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</si>
  <si>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</si>
  <si>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</si>
  <si>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</si>
  <si>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</si>
  <si>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</si>
  <si>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</si>
  <si>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</si>
  <si>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</si>
  <si>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</si>
  <si>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</si>
  <si>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</si>
  <si>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</si>
  <si>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</si>
  <si>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</si>
  <si>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</si>
  <si>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</si>
  <si>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</si>
  <si>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</si>
  <si>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</si>
  <si>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</si>
  <si>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</si>
  <si>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</si>
  <si>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</si>
  <si>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</si>
  <si>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</si>
  <si>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</si>
  <si>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</si>
  <si>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</si>
  <si>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</si>
  <si>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</si>
  <si>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</si>
  <si>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</si>
  <si>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</si>
  <si>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</si>
  <si>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</si>
  <si>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</si>
  <si>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</si>
  <si>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</si>
  <si>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</si>
  <si>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</si>
  <si>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</si>
  <si>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</si>
  <si>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</si>
  <si>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</si>
  <si>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</si>
  <si>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</si>
  <si>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</si>
  <si>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</si>
  <si>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</si>
  <si>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</si>
  <si>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</si>
  <si>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</si>
  <si>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</si>
  <si>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</si>
  <si>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</si>
  <si>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</si>
  <si>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</si>
  <si>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</si>
  <si>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</si>
  <si>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</si>
  <si>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</si>
  <si>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</si>
  <si>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</si>
  <si>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</si>
  <si>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</si>
  <si>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</si>
  <si>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</si>
  <si>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</si>
  <si>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</si>
  <si>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</si>
  <si>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</si>
  <si>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</si>
  <si>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</si>
  <si>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</si>
  <si>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</si>
  <si>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</si>
  <si>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</si>
  <si>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</si>
  <si>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</si>
  <si>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</si>
  <si>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</si>
  <si>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</si>
  <si>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</si>
  <si>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</si>
  <si>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</si>
  <si>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</si>
  <si>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</si>
  <si>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</si>
  <si>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</si>
  <si>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</si>
  <si>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</si>
  <si>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</si>
  <si>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</si>
  <si>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</si>
  <si>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</si>
  <si>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</si>
  <si>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</si>
  <si>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</si>
  <si>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</si>
  <si>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</si>
  <si>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</si>
  <si>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</si>
  <si>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</si>
  <si>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</si>
  <si>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</si>
  <si>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</si>
  <si>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</si>
  <si>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</si>
  <si>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</si>
  <si>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</si>
  <si>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</si>
  <si>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</si>
  <si>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</si>
  <si>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</si>
  <si>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</si>
  <si>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</si>
  <si>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</si>
  <si>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</si>
  <si>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</si>
  <si>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</si>
  <si>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</si>
  <si>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</si>
  <si>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</si>
  <si>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</si>
  <si>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</si>
  <si>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</si>
  <si>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</si>
  <si>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</si>
  <si>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</si>
  <si>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</si>
  <si>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</si>
  <si>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</si>
  <si>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</si>
  <si>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</si>
  <si>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</si>
  <si>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</si>
  <si>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</si>
  <si>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</si>
  <si>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</si>
  <si>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</si>
  <si>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</si>
  <si>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</si>
  <si>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</si>
  <si>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</si>
  <si>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</si>
  <si>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</si>
  <si>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</si>
  <si>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</si>
  <si>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</si>
  <si>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</si>
  <si>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</si>
  <si>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</si>
  <si>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</si>
  <si>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</si>
  <si>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</si>
  <si>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</si>
  <si>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</si>
  <si>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</si>
  <si>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</si>
  <si>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</si>
  <si>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</si>
  <si>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</si>
  <si>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</si>
  <si>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</si>
  <si>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</si>
  <si>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</si>
  <si>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</si>
  <si>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</si>
  <si>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</si>
  <si>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</si>
  <si>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</si>
  <si>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</si>
  <si>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</si>
  <si>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</si>
  <si>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</si>
  <si>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</si>
  <si>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</si>
  <si>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</si>
  <si>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</si>
  <si>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</si>
  <si>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</si>
  <si>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</si>
  <si>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</si>
  <si>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</si>
  <si>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</si>
  <si>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</si>
  <si>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</si>
  <si>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</si>
  <si>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</si>
  <si>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</si>
  <si>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</si>
  <si>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</si>
  <si>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</si>
  <si>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</si>
  <si>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</si>
  <si>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</si>
  <si>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</si>
  <si>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</si>
  <si>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</si>
  <si>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</si>
  <si>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</si>
  <si>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</si>
  <si>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</si>
  <si>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</si>
  <si>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</si>
  <si>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</si>
  <si>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</si>
  <si>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</si>
  <si>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</si>
  <si>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</si>
  <si>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</si>
  <si>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</si>
  <si>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</si>
  <si>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</si>
  <si>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</si>
  <si>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</si>
  <si>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</si>
  <si>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</si>
  <si>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</si>
  <si>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</si>
  <si>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</si>
  <si>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</si>
  <si>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</si>
  <si>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</si>
  <si>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</si>
  <si>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</si>
  <si>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</si>
  <si>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</si>
  <si>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</si>
  <si>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</si>
  <si>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</si>
  <si>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</si>
  <si>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</si>
  <si>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</si>
  <si>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</si>
  <si>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</si>
  <si>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</si>
  <si>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</si>
  <si>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</si>
  <si>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</si>
  <si>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</si>
  <si>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</si>
  <si>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</si>
  <si>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</si>
  <si>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</si>
  <si>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</si>
  <si>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</si>
  <si>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</si>
  <si>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</si>
  <si>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</si>
  <si>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</si>
  <si>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</si>
  <si>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</si>
  <si>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</si>
  <si>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</si>
  <si>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</si>
  <si>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</si>
  <si>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</si>
  <si>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</si>
  <si>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</si>
  <si>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</si>
  <si>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</si>
  <si>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</si>
  <si>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</si>
  <si>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</si>
  <si>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</si>
  <si>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</si>
  <si>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</si>
  <si>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</si>
  <si>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</si>
  <si>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</si>
  <si>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</si>
  <si>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</si>
  <si>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</si>
  <si>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</si>
  <si>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</si>
  <si>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</si>
  <si>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</si>
  <si>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</si>
  <si>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</si>
  <si>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</si>
  <si>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</si>
  <si>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</si>
  <si>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</si>
  <si>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</si>
  <si>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</si>
  <si>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</si>
  <si>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</si>
  <si>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</si>
  <si>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</si>
  <si>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</si>
  <si>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</si>
  <si>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</si>
  <si>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</si>
  <si>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</si>
  <si>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</si>
  <si>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</si>
  <si>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</si>
  <si>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</si>
  <si>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</si>
  <si>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</si>
  <si>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</si>
  <si>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</si>
  <si>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</si>
  <si>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</si>
  <si>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</si>
  <si>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</si>
  <si>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</si>
  <si>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</si>
  <si>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</si>
  <si>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</si>
  <si>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</si>
  <si>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</si>
  <si>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</si>
  <si>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</si>
  <si>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</si>
  <si>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</si>
  <si>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</si>
  <si>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</si>
  <si>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</si>
  <si>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</si>
  <si>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</si>
  <si>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</si>
  <si>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</si>
  <si>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</si>
  <si>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</si>
  <si>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</si>
  <si>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</si>
  <si>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</si>
  <si>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</si>
  <si>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</si>
  <si>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</si>
  <si>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</si>
  <si>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</si>
  <si>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</si>
  <si>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</si>
  <si>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</si>
  <si>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</si>
  <si>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</si>
  <si>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</si>
  <si>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</si>
  <si>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</si>
  <si>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</si>
  <si>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</si>
  <si>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</si>
  <si>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</si>
  <si>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</si>
  <si>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</si>
  <si>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</si>
  <si>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</si>
  <si>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</si>
  <si>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</si>
  <si>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</si>
  <si>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</si>
  <si>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</si>
  <si>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</si>
  <si>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</si>
  <si>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</si>
  <si>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</si>
  <si>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</si>
  <si>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</si>
  <si>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</si>
  <si>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</si>
  <si>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</si>
  <si>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</si>
  <si>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</si>
  <si>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</si>
  <si>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</si>
  <si>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</si>
  <si>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</si>
  <si>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</si>
  <si>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</si>
  <si>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</si>
  <si>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</si>
  <si>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</si>
  <si>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</si>
  <si>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</si>
  <si>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</si>
  <si>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</si>
  <si>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</si>
  <si>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</si>
  <si>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</si>
  <si>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</si>
  <si>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</si>
  <si>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</si>
  <si>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</si>
  <si>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</si>
  <si>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</si>
  <si>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</si>
  <si>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</si>
  <si>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</si>
  <si>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</si>
  <si>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</si>
  <si>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</si>
  <si>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</si>
  <si>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</si>
  <si>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</si>
  <si>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</si>
  <si>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</si>
  <si>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</si>
  <si>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</si>
  <si>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</si>
  <si>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</si>
  <si>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</si>
  <si>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</si>
  <si>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</si>
  <si>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</si>
  <si>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</si>
  <si>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</si>
  <si>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</si>
  <si>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</si>
  <si>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</si>
  <si>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</si>
  <si>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</si>
  <si>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</si>
  <si>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</si>
  <si>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</si>
  <si>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</si>
  <si>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</si>
  <si>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</si>
  <si>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</si>
  <si>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</si>
  <si>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</si>
  <si>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</si>
  <si>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</si>
  <si>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</si>
  <si>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</si>
  <si>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</si>
  <si>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</si>
  <si>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</si>
  <si>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</si>
  <si>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</si>
  <si>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</si>
  <si>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</si>
  <si>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</si>
  <si>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</si>
  <si>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</si>
  <si>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</si>
  <si>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</si>
  <si>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</si>
  <si>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</si>
  <si>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</si>
  <si>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</si>
  <si>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</si>
  <si>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</si>
  <si>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</si>
  <si>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</si>
  <si>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</si>
  <si>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</si>
  <si>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</si>
  <si>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</si>
  <si>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</si>
  <si>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</si>
  <si>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</si>
  <si>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</si>
  <si>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</si>
  <si>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</si>
  <si>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</si>
  <si>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</si>
  <si>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</si>
  <si>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</si>
  <si>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</si>
  <si>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</si>
  <si>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</si>
  <si>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</si>
  <si>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</si>
  <si>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</si>
  <si>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</si>
  <si>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</si>
  <si>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</si>
  <si>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</si>
  <si>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</si>
  <si>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</si>
  <si>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</si>
  <si>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</si>
  <si>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</si>
  <si>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</si>
  <si>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</si>
  <si>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</si>
  <si>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</si>
  <si>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</si>
  <si>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</si>
  <si>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</si>
  <si>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</si>
  <si>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</si>
  <si>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</si>
  <si>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</si>
  <si>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</si>
  <si>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</si>
  <si>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</si>
  <si>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</si>
  <si>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</si>
  <si>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</si>
  <si>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</si>
  <si>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</si>
  <si>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</si>
  <si>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</si>
  <si>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</si>
  <si>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</si>
  <si>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</si>
  <si>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</si>
  <si>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</si>
  <si>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</si>
  <si>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</si>
  <si>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</si>
  <si>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</si>
  <si>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</si>
  <si>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</si>
  <si>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</si>
  <si>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</si>
  <si>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</si>
  <si>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</si>
  <si>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</si>
  <si>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</si>
  <si>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</si>
  <si>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</si>
  <si>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</si>
  <si>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</si>
  <si>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</si>
  <si>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</si>
  <si>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</si>
  <si>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</si>
  <si>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</si>
  <si>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</si>
  <si>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</si>
  <si>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</si>
  <si>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</si>
  <si>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</si>
  <si>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</si>
  <si>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</si>
  <si>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</si>
  <si>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</si>
  <si>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</si>
  <si>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</si>
  <si>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</si>
  <si>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</si>
  <si>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</si>
  <si>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</si>
  <si>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</si>
  <si>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</si>
  <si>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</si>
  <si>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</si>
  <si>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</si>
  <si>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</si>
  <si>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</si>
  <si>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</si>
  <si>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</si>
  <si>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</si>
  <si>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</si>
  <si>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</si>
  <si>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</si>
  <si>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</si>
  <si>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</si>
  <si>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</si>
  <si>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</si>
  <si>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</si>
  <si>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</si>
  <si>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</si>
  <si>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</si>
  <si>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</si>
  <si>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</si>
  <si>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</si>
  <si>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</si>
  <si>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</si>
  <si>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</si>
  <si>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</si>
  <si>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</si>
  <si>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</si>
  <si>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</si>
  <si>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</si>
  <si>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</si>
  <si>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</si>
  <si>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</si>
  <si>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</si>
  <si>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</si>
  <si>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</si>
  <si>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</si>
  <si>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</si>
  <si>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</si>
  <si>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</si>
  <si>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</si>
  <si>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</si>
  <si>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</si>
  <si>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</si>
  <si>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</si>
  <si>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</si>
  <si>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</si>
  <si>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</si>
  <si>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</si>
  <si>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</si>
  <si>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</si>
  <si>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</si>
  <si>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</si>
  <si>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</si>
  <si>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</si>
  <si>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</si>
  <si>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</si>
  <si>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</si>
  <si>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</si>
  <si>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</si>
  <si>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</si>
  <si>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</si>
  <si>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</si>
  <si>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</si>
  <si>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</si>
  <si>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</si>
  <si>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</si>
  <si>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</si>
  <si>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</si>
  <si>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</si>
  <si>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</si>
  <si>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</si>
  <si>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</si>
  <si>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</si>
  <si>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</si>
  <si>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</si>
  <si>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</si>
  <si>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</si>
  <si>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</si>
  <si>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</si>
  <si>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</si>
  <si>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</si>
  <si>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</si>
  <si>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</si>
  <si>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</si>
  <si>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</si>
  <si>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</si>
  <si>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</si>
  <si>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</si>
  <si>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</si>
  <si>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</si>
  <si>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</si>
  <si>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</si>
  <si>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</si>
  <si>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</si>
  <si>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</si>
  <si>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</si>
  <si>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</si>
  <si>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</si>
  <si>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</si>
  <si>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</si>
  <si>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</si>
  <si>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</si>
  <si>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</si>
  <si>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</si>
  <si>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</si>
  <si>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</si>
  <si>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</si>
  <si>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</si>
  <si>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</si>
  <si>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</si>
  <si>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</si>
  <si>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</si>
  <si>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</si>
  <si>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</si>
  <si>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</si>
  <si>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ARRK ACCESSORIES LTD</t>
  </si>
  <si>
    <t>kamrul Islam</t>
  </si>
  <si>
    <t>10 St. Stephens Road 10 St. Stephens Road</t>
  </si>
  <si>
    <t>b71 4lr WEST BROMWICH</t>
  </si>
  <si>
    <t>United Kingdom</t>
  </si>
  <si>
    <t>Tel: +44 746337857</t>
  </si>
  <si>
    <t>Email: bilkish10@hotmail.com</t>
  </si>
  <si>
    <t>BNERV5</t>
  </si>
  <si>
    <t>BXAKSR</t>
  </si>
  <si>
    <t>Box with 52 pcs. of black acrylic nose studs and nose bones, 20g (0.8mm) with assorted size star shaped top</t>
  </si>
  <si>
    <t>GPSEL22</t>
  </si>
  <si>
    <t>18k Gold plated 925 silver seamless ring, 22g (0.6mm) - outer diameter</t>
  </si>
  <si>
    <t>NBFLBXC</t>
  </si>
  <si>
    <t>Packing Option: Vacuum Sealed Packing to prevent tarnishing</t>
  </si>
  <si>
    <t>Display box with 52 pcs. of 925 sterling silver nose bones, 22g (0.6mm) with 1mm clear crystal flower design tops (in standard packing or in vacuum sealed packing to prevent tarnishing)</t>
  </si>
  <si>
    <t>NBMX5</t>
  </si>
  <si>
    <t>Box with 52 pcs. of 925 silver nose bones, 22g (0.6mm) with 1mm flat round tops (in standard packing or in vacuum sealed packing to prevent tarnishing)</t>
  </si>
  <si>
    <t>NSMX5</t>
  </si>
  <si>
    <t>Box with 52 pcs. of 925 silver nose studs, 22g (0.6mm) with 1mm flat round tops</t>
  </si>
  <si>
    <t>NSRTD</t>
  </si>
  <si>
    <t>Clear acrylic flexible nose stud retainer, 20g (0.8mm) with 2mm flat disk shaped top</t>
  </si>
  <si>
    <t>NSTC</t>
  </si>
  <si>
    <t>Anodized surgical steel nose screw, 20g (0.8mm) with 2mm round crystal tops</t>
  </si>
  <si>
    <t>NSXRSB1</t>
  </si>
  <si>
    <t>Display box with 52 pcs of 925 sterling silver nose studs, 22g (0.6mm) with 1mm ball shaped top and real rose gold plating (in standard packing or in vacuum sealed packing to prevent tarnishing)</t>
  </si>
  <si>
    <t>NWTSV36G</t>
  </si>
  <si>
    <t>18k gold plated 925 sterling silver nose screws, 0.6mm (22g) with 1.5mm triple balls design tops / 36 pcs per display box (in standard packing or in vacuum sealed packing to prevent tarnishing)</t>
  </si>
  <si>
    <t>NYDS16C</t>
  </si>
  <si>
    <t>NYFLBXC</t>
  </si>
  <si>
    <t>RSCLN20</t>
  </si>
  <si>
    <t>Rose gold plated sterling silver fake nose clip, 20g (0.8mm)</t>
  </si>
  <si>
    <t>GPSEL22A</t>
  </si>
  <si>
    <t>NBFLBXCV</t>
  </si>
  <si>
    <t>NBMX5V</t>
  </si>
  <si>
    <t>NSXRSB1V</t>
  </si>
  <si>
    <t>NWTSV36GV</t>
  </si>
  <si>
    <t>NYDS16CV</t>
  </si>
  <si>
    <t>NYFLBXCV</t>
  </si>
  <si>
    <t>RSCLN20B</t>
  </si>
  <si>
    <t>Four Hundred Sixty Three and 05 cents GBP</t>
  </si>
  <si>
    <t>Surgical steel eyebrow banana, 16g (1.2mm) with two 3mm balls and a silver dangling part with 3mm star prong set CZ stone - length 5/16'' (8mm)</t>
  </si>
  <si>
    <t>Display box with 16 pcs. of sterling silver ''bend it yourself'' nose studs, 22g (0.6mm) with a dangling star with round clear central crystal (in standard packing or in vacuum sealed packing to prevent tarnishing)</t>
  </si>
  <si>
    <t>Display box with 52 pcs. of 925 sterling silver ''bend it yourself'' nose studs, 22g (0.6mm) with 1mm clear crystal studded flower shaped tops (in standard packing or in vacuum sealed packing to prevent tarnishing)</t>
  </si>
  <si>
    <t>Exchange Rate GBP-THB</t>
  </si>
  <si>
    <t>Kam Islam</t>
  </si>
  <si>
    <t>10 St. Stephens Road</t>
  </si>
  <si>
    <t>B71 4LR WEST BROMWICH, Midlands</t>
  </si>
  <si>
    <t>Didi</t>
  </si>
  <si>
    <t xml:space="preserve">Shipping cost to UK via registered Mail: </t>
  </si>
  <si>
    <t xml:space="preserve">Free Shipping to UK via registered Mail: </t>
  </si>
  <si>
    <t>Nose Screws, Nose Studs and other items as invoice attached</t>
  </si>
  <si>
    <t>Ninety Nine and 08 cents GBP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</si>
</sst>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809]* #,##0.00_-;\-[$£-809]* #,##0.00_-;_-[$£-809]*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22">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cellStyleXfs>
  <cellXfs count="149">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3" borderId="13" xfId="0" applyFont="1" applyFill="1" applyBorder="1" applyAlignment="1">
      <alignment horizontal="center"/>
    </xf>
    <xf numFmtId="0" fontId="18" fillId="3" borderId="20" xfId="0" applyFont="1" applyFill="1" applyBorder="1" applyAlignment="1">
      <alignment horizontal="center"/>
    </xf>
    <xf numFmtId="0" fontId="18" fillId="3" borderId="20" xfId="0" applyFont="1" applyFill="1" applyBorder="1" applyAlignment="1">
      <alignment horizontal="center" vertical="center" wrapText="1"/>
    </xf>
    <xf numFmtId="0" fontId="1" fillId="2" borderId="14"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0" fontId="18" fillId="3" borderId="13" xfId="0" applyFont="1" applyFill="1" applyBorder="1" applyAlignment="1">
      <alignment horizontal="center"/>
    </xf>
    <xf numFmtId="0" fontId="18" fillId="3" borderId="18" xfId="0" applyFont="1" applyFill="1" applyBorder="1" applyAlignment="1">
      <alignment horizontal="center"/>
    </xf>
    <xf numFmtId="168" fontId="18" fillId="2" borderId="0" xfId="0" applyNumberFormat="1" applyFont="1" applyFill="1" applyAlignment="1">
      <alignment horizontal="right"/>
    </xf>
  </cellXfs>
  <cellStyles count="5322">
    <cellStyle name="Comma 2" xfId="7" xr:uid="{B64D45A6-3B91-4BB7-97AC-E11773F9AB1C}"/>
    <cellStyle name="Comma 2 2" xfId="4756" xr:uid="{ED75837C-837B-4092-869F-CF7FA644E1DA}"/>
    <cellStyle name="Comma 3" xfId="4289" xr:uid="{846BD74E-3A26-4381-90DB-BE214B9C8524}"/>
    <cellStyle name="Comma 3 2" xfId="4757" xr:uid="{8C4DC856-B73F-4CD2-B362-F92B78EE273D}"/>
    <cellStyle name="Currency 10" xfId="8" xr:uid="{C5BF6E72-A6C0-4988-9A5D-FB21D9EE1D91}"/>
    <cellStyle name="Currency 10 2" xfId="9" xr:uid="{9ED7BC38-1CD5-4B2C-89AE-70E286CE71CA}"/>
    <cellStyle name="Currency 10 2 2" xfId="3665" xr:uid="{4059031C-0CA8-44D8-A3E2-E7A0043D1DE6}"/>
    <cellStyle name="Currency 10 2 2 2" xfId="4483" xr:uid="{079CEB86-38FC-408A-918D-7280F4D4CDE4}"/>
    <cellStyle name="Currency 10 2 3" xfId="4484" xr:uid="{A52D51A1-E02B-4A0C-AFF7-5F60492BC834}"/>
    <cellStyle name="Currency 10 3" xfId="10" xr:uid="{F2EC4D90-EA6E-4342-9C1B-FA0B763A4D4F}"/>
    <cellStyle name="Currency 10 3 2" xfId="3666" xr:uid="{2FAB0F1D-60D0-4D0E-9F1D-B63C8D07A273}"/>
    <cellStyle name="Currency 10 3 2 2" xfId="4485" xr:uid="{CD5804D7-8FF8-4851-BD5B-91201F28FBB1}"/>
    <cellStyle name="Currency 10 3 3" xfId="4486" xr:uid="{4F0614DE-0B29-4E8B-9D8A-9F7F1AC2F6CC}"/>
    <cellStyle name="Currency 10 4" xfId="3667" xr:uid="{B4F35431-281E-4CBF-9386-C4D8CC7E2694}"/>
    <cellStyle name="Currency 10 4 2" xfId="4487" xr:uid="{C0D44AA7-9DA5-4BD8-8545-F53B3464910F}"/>
    <cellStyle name="Currency 10 5" xfId="4488" xr:uid="{9BDEF039-D783-4180-947C-02E091B6F79E}"/>
    <cellStyle name="Currency 10 6" xfId="4679" xr:uid="{907EA7FA-CD88-4557-9A94-8DC7F6AEB2BD}"/>
    <cellStyle name="Currency 11" xfId="11" xr:uid="{7E85B81B-C6D0-4F94-B229-8C6967EDC549}"/>
    <cellStyle name="Currency 11 2" xfId="12" xr:uid="{45AF3529-947D-4882-BC27-369C4B3148E3}"/>
    <cellStyle name="Currency 11 2 2" xfId="3668" xr:uid="{AD4D1CBC-2419-469D-8478-98A67D628FA7}"/>
    <cellStyle name="Currency 11 2 2 2" xfId="4489" xr:uid="{96542D64-2491-4080-9603-A33F858089F5}"/>
    <cellStyle name="Currency 11 2 3" xfId="4490" xr:uid="{33356DB5-4542-407A-8C1D-7008002A2A4B}"/>
    <cellStyle name="Currency 11 3" xfId="13" xr:uid="{08642FD4-A60E-4B1E-8350-9B8022A80881}"/>
    <cellStyle name="Currency 11 3 2" xfId="3669" xr:uid="{F8C339C0-4150-45E6-BF83-145C2E67499F}"/>
    <cellStyle name="Currency 11 3 2 2" xfId="4491" xr:uid="{8F82083D-0722-43D5-BCBB-95F019AD953B}"/>
    <cellStyle name="Currency 11 3 3" xfId="4492" xr:uid="{AE0EC067-851C-4E22-832B-01A90E7D81C7}"/>
    <cellStyle name="Currency 11 4" xfId="3670" xr:uid="{29719C4D-6C1F-4C6C-A066-C5148E42FBF2}"/>
    <cellStyle name="Currency 11 4 2" xfId="4493" xr:uid="{FD042473-450D-4BE7-9DCA-68FFA8CD6544}"/>
    <cellStyle name="Currency 11 5" xfId="4290" xr:uid="{50715E64-E4D5-49AE-A6DE-1DAA9DC9C99B}"/>
    <cellStyle name="Currency 11 5 2" xfId="4494" xr:uid="{311A958E-64B1-4893-B214-D809A3B5F5C0}"/>
    <cellStyle name="Currency 11 5 3" xfId="4711" xr:uid="{E5EB986D-6ECC-44B1-A109-73A6A875106A}"/>
    <cellStyle name="Currency 11 5 3 2" xfId="5316" xr:uid="{6E949FEA-D85D-42D5-8101-619F25E3E328}"/>
    <cellStyle name="Currency 11 5 3 3" xfId="4758" xr:uid="{93FBC4CF-E85C-48BB-A468-480DFC3950FB}"/>
    <cellStyle name="Currency 11 5 4" xfId="4688" xr:uid="{AF0EDEEA-4BDA-4EAC-947F-BCE8F4E12A17}"/>
    <cellStyle name="Currency 11 6" xfId="4680" xr:uid="{91B331E9-01C2-4AFE-9D8F-5B2AB9544500}"/>
    <cellStyle name="Currency 12" xfId="14" xr:uid="{E8699A92-0DE6-480A-A3AC-24F224C4ECFA}"/>
    <cellStyle name="Currency 12 2" xfId="15" xr:uid="{ED2A3530-10D9-4E86-A534-BFCBD03A44B6}"/>
    <cellStyle name="Currency 12 2 2" xfId="3671" xr:uid="{1D0106DD-D723-4D83-A964-9D4377B6F080}"/>
    <cellStyle name="Currency 12 2 2 2" xfId="4495" xr:uid="{6E91E765-DDEA-4DC6-9144-8D42CDFEA19D}"/>
    <cellStyle name="Currency 12 2 3" xfId="4496" xr:uid="{26FB240F-8B29-4CC5-B9D0-73C3A3C4267B}"/>
    <cellStyle name="Currency 12 3" xfId="3672" xr:uid="{CAE62682-7E8D-4C8F-8A97-1CEDAE7B745F}"/>
    <cellStyle name="Currency 12 3 2" xfId="4497" xr:uid="{C0EAC09E-F5CC-410F-A001-03022008B81A}"/>
    <cellStyle name="Currency 12 4" xfId="4498" xr:uid="{AD0C9821-D314-4026-B7F4-D8BA30ED648A}"/>
    <cellStyle name="Currency 13" xfId="16" xr:uid="{F56B73BA-0331-4D06-8F9F-0D6D226029D3}"/>
    <cellStyle name="Currency 13 2" xfId="4292" xr:uid="{CF9AF5E4-8D60-4C05-AEDC-42C8A0BA0380}"/>
    <cellStyle name="Currency 13 3" xfId="4293" xr:uid="{D918F776-CD61-4F1C-89E2-DFA32157590C}"/>
    <cellStyle name="Currency 13 3 2" xfId="4760" xr:uid="{FCFCE454-8C1D-4A36-ABDA-336D6BC442A8}"/>
    <cellStyle name="Currency 13 4" xfId="4291" xr:uid="{0A2D6271-E885-4D65-89EC-9D8604A83015}"/>
    <cellStyle name="Currency 13 5" xfId="4759" xr:uid="{6034A76B-57A6-47A0-8306-9BB763B5CD0E}"/>
    <cellStyle name="Currency 14" xfId="17" xr:uid="{233CCECE-C7F7-4133-9110-6D1ADAE2F25A}"/>
    <cellStyle name="Currency 14 2" xfId="3673" xr:uid="{D56B8EFA-A737-4A45-84C5-2CF58868B0D0}"/>
    <cellStyle name="Currency 14 2 2" xfId="4499" xr:uid="{ED0049AD-6390-45FD-A4D5-EDAEA312FAAD}"/>
    <cellStyle name="Currency 14 3" xfId="4500" xr:uid="{6FE93411-E578-4DC9-B16E-A5399CBA0718}"/>
    <cellStyle name="Currency 15" xfId="4385" xr:uid="{9DBEEDB1-3930-4E92-B0FB-30DA06B7B914}"/>
    <cellStyle name="Currency 17" xfId="4294" xr:uid="{5945AFFA-567C-497C-9A80-D76073708153}"/>
    <cellStyle name="Currency 2" xfId="18" xr:uid="{45B1190B-EFBC-4446-B69A-5D138CC4CDC5}"/>
    <cellStyle name="Currency 2 2" xfId="19" xr:uid="{83E1E6D4-A73F-4312-AB46-5D334307F0A3}"/>
    <cellStyle name="Currency 2 2 2" xfId="20" xr:uid="{3B240055-4DE0-49F3-90DC-548DA878FE6D}"/>
    <cellStyle name="Currency 2 2 2 2" xfId="21" xr:uid="{61109281-179A-4AE3-9B72-7E8598F61FC5}"/>
    <cellStyle name="Currency 2 2 2 2 2" xfId="4761" xr:uid="{44C43C24-24C7-4D3F-8530-0F0E2A9C1C6A}"/>
    <cellStyle name="Currency 2 2 2 3" xfId="22" xr:uid="{26200227-19D6-40E7-B199-63671E125A4A}"/>
    <cellStyle name="Currency 2 2 2 3 2" xfId="3674" xr:uid="{2A16D579-0F49-480B-831A-B344E6DFCA13}"/>
    <cellStyle name="Currency 2 2 2 3 2 2" xfId="4501" xr:uid="{ACEA9D6D-8C2B-4F38-BB62-37BA7D9EA952}"/>
    <cellStyle name="Currency 2 2 2 3 3" xfId="4502" xr:uid="{AC83698C-7E81-4B61-99BF-D621819507FB}"/>
    <cellStyle name="Currency 2 2 2 4" xfId="3675" xr:uid="{557A7BB5-4D84-455F-919C-D3DA436213A2}"/>
    <cellStyle name="Currency 2 2 2 4 2" xfId="4503" xr:uid="{63A773F5-4F97-43E1-8755-AA09797992AC}"/>
    <cellStyle name="Currency 2 2 2 5" xfId="4504" xr:uid="{89C8E5A7-5CBA-44A8-9773-63AE74151C84}"/>
    <cellStyle name="Currency 2 2 3" xfId="3676" xr:uid="{8CBD1025-6847-4FEB-BF7B-BA4BB344B884}"/>
    <cellStyle name="Currency 2 2 3 2" xfId="4505" xr:uid="{337ADA2C-11B9-428F-947B-1228163315DC}"/>
    <cellStyle name="Currency 2 2 4" xfId="4506" xr:uid="{4BC167E7-B8D6-4BB6-9D5F-3667EF315B73}"/>
    <cellStyle name="Currency 2 3" xfId="23" xr:uid="{CA09FDC4-E32F-4615-B9AD-4C5C799DE43C}"/>
    <cellStyle name="Currency 2 3 2" xfId="3677" xr:uid="{3824ACB9-9F41-430D-9BB0-A298184E201D}"/>
    <cellStyle name="Currency 2 3 2 2" xfId="4507" xr:uid="{559910F4-EA21-4863-8B6D-D874D4F7705B}"/>
    <cellStyle name="Currency 2 3 3" xfId="4508" xr:uid="{A9F99FC7-0562-43A7-B8F7-24A2B9EDC3A2}"/>
    <cellStyle name="Currency 2 4" xfId="3678" xr:uid="{E1096F51-3AC9-46B1-9648-493C0F9CC79C}"/>
    <cellStyle name="Currency 2 4 2" xfId="4418" xr:uid="{9F41AAD5-61E1-42C1-B1F0-FA551F632D18}"/>
    <cellStyle name="Currency 2 5" xfId="4419" xr:uid="{767ABB20-8E70-4675-8826-B40465897A07}"/>
    <cellStyle name="Currency 2 5 2" xfId="4420" xr:uid="{DC15E6AA-00A4-496B-90F0-78BA50861657}"/>
    <cellStyle name="Currency 2 6" xfId="4421" xr:uid="{D8DD3CB4-D074-42F2-95D5-22CCA9D09BEF}"/>
    <cellStyle name="Currency 3" xfId="24" xr:uid="{D7EB562F-BB28-44C4-AD4F-C00E0BBBFE5C}"/>
    <cellStyle name="Currency 3 2" xfId="25" xr:uid="{340FC600-8ACD-40B8-9688-94B5C1C30064}"/>
    <cellStyle name="Currency 3 2 2" xfId="3679" xr:uid="{DB783D65-CA6C-4CB7-B62F-2CFA5E9F978F}"/>
    <cellStyle name="Currency 3 2 2 2" xfId="4509" xr:uid="{F5B8D564-DF13-4889-9374-7D6A05C8C5AE}"/>
    <cellStyle name="Currency 3 2 3" xfId="4510" xr:uid="{B81B801B-9A92-48F6-AB08-7AE5580AF017}"/>
    <cellStyle name="Currency 3 3" xfId="26" xr:uid="{3C55A890-CE37-4A52-AC2A-AC5DECAF69D0}"/>
    <cellStyle name="Currency 3 3 2" xfId="3680" xr:uid="{A86C9F11-C872-4D2D-923F-65CC64B56219}"/>
    <cellStyle name="Currency 3 3 2 2" xfId="4511" xr:uid="{EFA5354C-0E2C-4CCE-906E-8F825EAAF43B}"/>
    <cellStyle name="Currency 3 3 3" xfId="4512" xr:uid="{249E1108-E451-4D3C-BEFA-38466C1A55A7}"/>
    <cellStyle name="Currency 3 4" xfId="27" xr:uid="{57D327CA-4B76-45CE-B4E7-11C005967BBD}"/>
    <cellStyle name="Currency 3 4 2" xfId="3681" xr:uid="{6C0CBCC9-5807-4814-8BC6-C55FA6830B2D}"/>
    <cellStyle name="Currency 3 4 2 2" xfId="4513" xr:uid="{7C4565EA-7326-4CA6-A0DF-126DFDF96754}"/>
    <cellStyle name="Currency 3 4 3" xfId="4514" xr:uid="{8B7E1A56-4FA8-492E-B73A-3EEBEAE5C6EC}"/>
    <cellStyle name="Currency 3 5" xfId="3682" xr:uid="{12C123DC-B7D9-4DEF-A8AC-226333E06502}"/>
    <cellStyle name="Currency 3 5 2" xfId="4515" xr:uid="{AE3D933E-5FE2-42EB-BBAA-8E6502074F55}"/>
    <cellStyle name="Currency 3 6" xfId="4516" xr:uid="{2789DE15-CFCD-4F5A-8E8C-44E25F99BE07}"/>
    <cellStyle name="Currency 4" xfId="28" xr:uid="{7D99CCE8-9BA5-4148-9D57-363B7C6ECC72}"/>
    <cellStyle name="Currency 4 2" xfId="29" xr:uid="{61CD02CC-2408-4938-B50E-B415668D3343}"/>
    <cellStyle name="Currency 4 2 2" xfId="3683" xr:uid="{15E7CA97-3A46-4805-A20D-0C786EBC4E11}"/>
    <cellStyle name="Currency 4 2 2 2" xfId="4517" xr:uid="{47A28EFE-E033-46F4-9A46-9B3E10991592}"/>
    <cellStyle name="Currency 4 2 3" xfId="4518" xr:uid="{2DA51CEB-3670-4751-9264-A158FCE3184F}"/>
    <cellStyle name="Currency 4 3" xfId="30" xr:uid="{EA228C6B-3C67-47E2-A682-8604732625BC}"/>
    <cellStyle name="Currency 4 3 2" xfId="3684" xr:uid="{06F67222-4D35-4074-B02D-C4E6F1EA80B2}"/>
    <cellStyle name="Currency 4 3 2 2" xfId="4519" xr:uid="{6E6B7BE5-0FDB-47F3-9876-4034992ECE2B}"/>
    <cellStyle name="Currency 4 3 3" xfId="4520" xr:uid="{8D299E05-961E-4683-BB25-CCE22FFBD008}"/>
    <cellStyle name="Currency 4 4" xfId="3685" xr:uid="{9B8645E9-B6BD-4000-851B-011454F46625}"/>
    <cellStyle name="Currency 4 4 2" xfId="4521" xr:uid="{5124908D-972D-4AEB-A820-06B406EE381C}"/>
    <cellStyle name="Currency 4 5" xfId="4295" xr:uid="{DF64ED98-18C3-4CD9-936E-D8FA1A9A245D}"/>
    <cellStyle name="Currency 4 5 2" xfId="4522" xr:uid="{0AAB4B6B-5874-4549-BAD3-5F2AA5C039E8}"/>
    <cellStyle name="Currency 4 5 3" xfId="4712" xr:uid="{6C616873-DF97-49C4-8B97-318E1145447B}"/>
    <cellStyle name="Currency 4 5 3 2" xfId="5317" xr:uid="{AD1EA6DD-804B-496A-9CC9-5965E93A4DAE}"/>
    <cellStyle name="Currency 4 5 3 3" xfId="4762" xr:uid="{CE3A3632-DC93-48AC-9FC7-A3DC66EDD14A}"/>
    <cellStyle name="Currency 4 5 4" xfId="4689" xr:uid="{20634545-5403-4D2A-9C49-75D517EDE1E5}"/>
    <cellStyle name="Currency 4 6" xfId="4681" xr:uid="{264B47C9-6C50-4BE0-8572-712B0E4B5562}"/>
    <cellStyle name="Currency 5" xfId="31" xr:uid="{E5D5F2A2-4F5F-4891-8234-2BB3412518EE}"/>
    <cellStyle name="Currency 5 2" xfId="32" xr:uid="{6B322695-CF68-4206-80D2-06333CCAEE8A}"/>
    <cellStyle name="Currency 5 2 2" xfId="3686" xr:uid="{ED2D5825-BBE8-490C-99BF-F796B25D5B74}"/>
    <cellStyle name="Currency 5 2 2 2" xfId="4523" xr:uid="{0D931D60-E18C-49C2-9889-0192EEFF562B}"/>
    <cellStyle name="Currency 5 2 3" xfId="4524" xr:uid="{69597575-EE27-4052-B5A7-8B35D68C7C75}"/>
    <cellStyle name="Currency 5 3" xfId="4296" xr:uid="{DF53AB78-3B7B-4BDC-80A6-951C00BF6179}"/>
    <cellStyle name="Currency 5 3 2" xfId="4620" xr:uid="{AABCB486-F478-4E5C-AD11-9EA0438EB9CA}"/>
    <cellStyle name="Currency 5 3 2 2" xfId="5307" xr:uid="{3274FDDA-6BFB-4BEF-BDD8-7D70514D69C2}"/>
    <cellStyle name="Currency 5 3 2 3" xfId="4764" xr:uid="{1DBE91AF-8B54-41DF-990E-54A598CC1149}"/>
    <cellStyle name="Currency 5 4" xfId="4763" xr:uid="{8DA2E513-3132-44F4-9FEB-7AEFC5D572FE}"/>
    <cellStyle name="Currency 6" xfId="33" xr:uid="{4544F7BF-F1F8-4918-B8A3-389C1B17E196}"/>
    <cellStyle name="Currency 6 2" xfId="3687" xr:uid="{AC58473A-8B03-4151-9B13-AA084B71BA55}"/>
    <cellStyle name="Currency 6 2 2" xfId="4525" xr:uid="{7D38C84E-4552-417B-A007-311546D97723}"/>
    <cellStyle name="Currency 6 3" xfId="4297" xr:uid="{9B44C3E8-03D1-4B07-A375-E7F65AB44BB2}"/>
    <cellStyle name="Currency 6 3 2" xfId="4526" xr:uid="{83E43E0C-452D-4B97-9782-5307181B27F6}"/>
    <cellStyle name="Currency 6 3 3" xfId="4713" xr:uid="{F4EB5504-3526-474D-BD9C-D8860FAA9DB3}"/>
    <cellStyle name="Currency 6 3 3 2" xfId="5318" xr:uid="{A62AA718-5664-417A-B53A-F89E95A92146}"/>
    <cellStyle name="Currency 6 3 3 3" xfId="4765" xr:uid="{FC86C076-4937-4375-BCE6-F8FD4E1A46ED}"/>
    <cellStyle name="Currency 6 3 4" xfId="4690" xr:uid="{BEE1D6BB-DD19-4244-A422-2C357975EA9A}"/>
    <cellStyle name="Currency 6 4" xfId="4682" xr:uid="{F8DF08F1-6A31-4FF6-AA46-F94344B4DF45}"/>
    <cellStyle name="Currency 7" xfId="34" xr:uid="{28DEB673-E642-4915-983A-5FA6FC20590C}"/>
    <cellStyle name="Currency 7 2" xfId="35" xr:uid="{3B29859B-E449-4AFB-BBF9-86B4A7AAB53B}"/>
    <cellStyle name="Currency 7 2 2" xfId="3688" xr:uid="{C42E028A-5417-4383-8B9D-618104532C29}"/>
    <cellStyle name="Currency 7 2 2 2" xfId="4527" xr:uid="{C7C4B3E5-0C31-4D29-81CA-FE845D6E90C6}"/>
    <cellStyle name="Currency 7 2 3" xfId="4528" xr:uid="{6DC9AAC8-7738-4E93-A174-F2DFEC5EFF47}"/>
    <cellStyle name="Currency 7 3" xfId="3689" xr:uid="{6970E5C6-42A3-4025-9CDA-07EEE47A0846}"/>
    <cellStyle name="Currency 7 3 2" xfId="4529" xr:uid="{D0B3C9BF-504F-407C-9F52-F1CAE922053D}"/>
    <cellStyle name="Currency 7 4" xfId="4530" xr:uid="{67CC63C4-E727-4D34-B4CC-DEB92C8A666B}"/>
    <cellStyle name="Currency 7 5" xfId="4683" xr:uid="{827DE034-30CA-4364-AB58-780565A10180}"/>
    <cellStyle name="Currency 8" xfId="36" xr:uid="{B6EF1400-1D9D-4DBE-A91D-B232C83FA352}"/>
    <cellStyle name="Currency 8 2" xfId="37" xr:uid="{7AC44A6E-27F6-425B-BA65-054E41E55C0B}"/>
    <cellStyle name="Currency 8 2 2" xfId="3690" xr:uid="{FFDB0B9A-AD29-4466-9435-8C91EE3E57DE}"/>
    <cellStyle name="Currency 8 2 2 2" xfId="4531" xr:uid="{D6D062D4-D28C-436B-B1DE-B43934596126}"/>
    <cellStyle name="Currency 8 2 3" xfId="4532" xr:uid="{E37B16B5-0A43-4245-9347-7CC0C108DF5E}"/>
    <cellStyle name="Currency 8 3" xfId="38" xr:uid="{5BB628A2-3693-42DF-BF8E-1C1A75DA0296}"/>
    <cellStyle name="Currency 8 3 2" xfId="3691" xr:uid="{76BD1959-EF89-481E-B509-7F8FD737B312}"/>
    <cellStyle name="Currency 8 3 2 2" xfId="4533" xr:uid="{C917BAF2-5B31-442D-9DA5-B670E2513294}"/>
    <cellStyle name="Currency 8 3 3" xfId="4534" xr:uid="{42DB61FA-C7AD-46D5-B2DB-99CD8283C7DE}"/>
    <cellStyle name="Currency 8 4" xfId="39" xr:uid="{1A7F1A33-F07F-4BC3-83C9-C30B1BF217D5}"/>
    <cellStyle name="Currency 8 4 2" xfId="3692" xr:uid="{21AC05D9-D7B6-47FA-82B5-482F366DF227}"/>
    <cellStyle name="Currency 8 4 2 2" xfId="4535" xr:uid="{CA6F78E3-4434-4239-A97F-99A2EA5EDBBB}"/>
    <cellStyle name="Currency 8 4 3" xfId="4536" xr:uid="{2649F3C2-CB88-4FC9-A315-FD7A2854A38E}"/>
    <cellStyle name="Currency 8 5" xfId="3693" xr:uid="{68F08F63-C752-490E-9DCD-F2D3FE43E9F4}"/>
    <cellStyle name="Currency 8 5 2" xfId="4537" xr:uid="{6BA1898E-CE5C-44CB-9667-6D6A42B44550}"/>
    <cellStyle name="Currency 8 6" xfId="4538" xr:uid="{05BA5464-E08C-4EC7-88B3-00D17997A9B2}"/>
    <cellStyle name="Currency 8 7" xfId="4684" xr:uid="{3C8F6889-7723-43F0-B4CA-6F65B35E624D}"/>
    <cellStyle name="Currency 9" xfId="40" xr:uid="{D3DD9A6C-AD14-494E-9284-44376AF2C364}"/>
    <cellStyle name="Currency 9 2" xfId="41" xr:uid="{CEC6F35C-0B01-4292-B315-B0B07A544CF5}"/>
    <cellStyle name="Currency 9 2 2" xfId="3694" xr:uid="{64B8E090-14DA-4BD1-8C9E-EA478B8641C2}"/>
    <cellStyle name="Currency 9 2 2 2" xfId="4539" xr:uid="{25DFA25D-6062-4131-B908-28781D957EC8}"/>
    <cellStyle name="Currency 9 2 3" xfId="4540" xr:uid="{9C659ECA-FB9A-41F9-810D-407F337B7B52}"/>
    <cellStyle name="Currency 9 3" xfId="42" xr:uid="{13A9F7FF-B3E6-4B78-ADA9-FA0E3BD72107}"/>
    <cellStyle name="Currency 9 3 2" xfId="3695" xr:uid="{477800E1-FC61-4447-9130-A53EF00178D3}"/>
    <cellStyle name="Currency 9 3 2 2" xfId="4541" xr:uid="{34EB42E4-34D6-4BBB-97C8-0BD04DD14CDE}"/>
    <cellStyle name="Currency 9 3 3" xfId="4542" xr:uid="{2D7083CF-8EA8-4420-8872-106AC02467E3}"/>
    <cellStyle name="Currency 9 4" xfId="3696" xr:uid="{D07CFBAD-C3C1-44CF-8FED-E12D0ED3847E}"/>
    <cellStyle name="Currency 9 4 2" xfId="4543" xr:uid="{77FFD87A-5828-4084-BE3E-DF86D00C2D19}"/>
    <cellStyle name="Currency 9 5" xfId="4298" xr:uid="{365AECAC-DDEC-4E65-B292-22D607502AD8}"/>
    <cellStyle name="Currency 9 5 2" xfId="4544" xr:uid="{BD0F19FD-38ED-4F43-9E50-65A645247C37}"/>
    <cellStyle name="Currency 9 5 3" xfId="4714" xr:uid="{913D67F8-0D71-41C4-B7BC-6FD6EE93BDB3}"/>
    <cellStyle name="Currency 9 5 4" xfId="4691" xr:uid="{765D68B7-B9A5-4CE7-A2ED-30F796D42843}"/>
    <cellStyle name="Currency 9 6" xfId="4685" xr:uid="{367B11D1-42FF-4653-B09E-A3D8D2D02CEC}"/>
    <cellStyle name="Hyperlink 2" xfId="6" xr:uid="{6CFFD761-E1C4-4FFC-9C82-FDD569F38491}"/>
    <cellStyle name="Hyperlink 3" xfId="43" xr:uid="{5C88A1A7-254B-4E7C-8C2A-F5E904ACFD0E}"/>
    <cellStyle name="Hyperlink 3 2" xfId="4386" xr:uid="{206934C8-60E4-4481-88FA-9084DED45E82}"/>
    <cellStyle name="Hyperlink 3 3" xfId="4299" xr:uid="{CE900DE7-65D8-4E8D-995C-CDA696DF156D}"/>
    <cellStyle name="Hyperlink 4" xfId="4300" xr:uid="{CA410992-24CA-47CF-A969-8EB2E23FF0F6}"/>
    <cellStyle name="Normal" xfId="0" builtinId="0"/>
    <cellStyle name="Normal 10" xfId="44" xr:uid="{7645CB0C-689B-4E8A-8E88-8520037EB8D5}"/>
    <cellStyle name="Normal 10 10" xfId="93" xr:uid="{8C587EC5-DEC6-4953-AF73-8EA4C631E494}"/>
    <cellStyle name="Normal 10 10 2" xfId="94" xr:uid="{FDBDE90E-B3A7-4F38-8385-80AF6700044C}"/>
    <cellStyle name="Normal 10 10 2 2" xfId="4302" xr:uid="{70CF59AF-FEDE-4BF7-9727-FADF0E27A480}"/>
    <cellStyle name="Normal 10 10 2 3" xfId="4598" xr:uid="{753BD02C-25F0-46D2-BF2E-770C0EE21987}"/>
    <cellStyle name="Normal 10 10 3" xfId="95" xr:uid="{3E96F72B-9933-4CB4-9126-EDF58AF5B615}"/>
    <cellStyle name="Normal 10 10 4" xfId="96" xr:uid="{02AF3853-7DEC-4ABB-A054-9E952CC40A7E}"/>
    <cellStyle name="Normal 10 11" xfId="97" xr:uid="{1D78D2BC-0135-4067-AD30-2589B33CBD73}"/>
    <cellStyle name="Normal 10 11 2" xfId="98" xr:uid="{4520CFE2-07C8-4180-86F5-12269450D1FE}"/>
    <cellStyle name="Normal 10 11 3" xfId="99" xr:uid="{2F8FAE20-1839-4436-8CE6-9884D466084D}"/>
    <cellStyle name="Normal 10 11 4" xfId="100" xr:uid="{24B32655-AD33-4F51-AC11-394007028363}"/>
    <cellStyle name="Normal 10 12" xfId="101" xr:uid="{075BF2CE-1EB4-4AE0-8863-796AA78565A0}"/>
    <cellStyle name="Normal 10 12 2" xfId="102" xr:uid="{13160F97-02C6-4330-82F5-65A00D0F2AB2}"/>
    <cellStyle name="Normal 10 13" xfId="103" xr:uid="{384FEB24-3E2C-42A3-8835-60927BCFCEF5}"/>
    <cellStyle name="Normal 10 14" xfId="104" xr:uid="{CAACDE4F-E9D2-4DAB-83D6-4228E4B8D1A9}"/>
    <cellStyle name="Normal 10 15" xfId="105" xr:uid="{5D7FDB28-E43E-4BF9-B832-226D83C3C670}"/>
    <cellStyle name="Normal 10 2" xfId="45" xr:uid="{05EBF83C-01BD-4390-AFCE-3FD38AE5D805}"/>
    <cellStyle name="Normal 10 2 10" xfId="106" xr:uid="{9EA020D5-5F1F-4E8C-85DF-A236D5F444C4}"/>
    <cellStyle name="Normal 10 2 11" xfId="107" xr:uid="{FE8A30C1-CA0C-47A9-A057-7016835A46AF}"/>
    <cellStyle name="Normal 10 2 2" xfId="108" xr:uid="{298B613B-81AB-40DB-A87A-04F7AB5C7358}"/>
    <cellStyle name="Normal 10 2 2 2" xfId="109" xr:uid="{4F3E9CE8-B4C4-44BE-809D-2F777BE117EC}"/>
    <cellStyle name="Normal 10 2 2 2 2" xfId="110" xr:uid="{FC355E67-8507-4526-BF2D-E01C86681833}"/>
    <cellStyle name="Normal 10 2 2 2 2 2" xfId="111" xr:uid="{4B93C173-4F26-44EC-B340-613C64B9E2BF}"/>
    <cellStyle name="Normal 10 2 2 2 2 2 2" xfId="112" xr:uid="{CA8090B1-C53D-4A25-8CC7-1EE31F5F8446}"/>
    <cellStyle name="Normal 10 2 2 2 2 2 2 2" xfId="3738" xr:uid="{7AB97CA0-F361-41A9-9856-C592013F51A5}"/>
    <cellStyle name="Normal 10 2 2 2 2 2 2 2 2" xfId="3739" xr:uid="{9AAD9AD9-1127-4B9A-BA6E-50040340640F}"/>
    <cellStyle name="Normal 10 2 2 2 2 2 2 3" xfId="3740" xr:uid="{A14553D0-1883-49BE-8658-441C227D61B5}"/>
    <cellStyle name="Normal 10 2 2 2 2 2 3" xfId="113" xr:uid="{5B8A4FBE-CF03-4B1C-B2E8-DBB6BE9623CD}"/>
    <cellStyle name="Normal 10 2 2 2 2 2 3 2" xfId="3741" xr:uid="{17576ADC-E0CA-4914-96D4-C49E259DA9DC}"/>
    <cellStyle name="Normal 10 2 2 2 2 2 4" xfId="114" xr:uid="{DF322AC5-B389-49F0-94EC-8F759E44CD1F}"/>
    <cellStyle name="Normal 10 2 2 2 2 3" xfId="115" xr:uid="{DCD06548-2C53-44D5-8229-9A329F87B94E}"/>
    <cellStyle name="Normal 10 2 2 2 2 3 2" xfId="116" xr:uid="{51C3A927-6608-4336-AC8A-4D4E76E055F8}"/>
    <cellStyle name="Normal 10 2 2 2 2 3 2 2" xfId="3742" xr:uid="{2B583716-83AB-4A44-A139-5FAC38087D17}"/>
    <cellStyle name="Normal 10 2 2 2 2 3 3" xfId="117" xr:uid="{784A1817-44B5-4CCC-B0A9-6853C356D18A}"/>
    <cellStyle name="Normal 10 2 2 2 2 3 4" xfId="118" xr:uid="{CA8A1EF5-83AE-45F6-AF5B-436691207E0A}"/>
    <cellStyle name="Normal 10 2 2 2 2 4" xfId="119" xr:uid="{335CDBA2-90EF-4EF4-B337-3E4A6CB9591B}"/>
    <cellStyle name="Normal 10 2 2 2 2 4 2" xfId="3743" xr:uid="{31FF2939-A3D8-4935-9015-064356B1D9F9}"/>
    <cellStyle name="Normal 10 2 2 2 2 5" xfId="120" xr:uid="{AEE99829-DFB0-46F2-AE0E-89EA6CF1D890}"/>
    <cellStyle name="Normal 10 2 2 2 2 6" xfId="121" xr:uid="{6988AF30-BFC0-45FE-B2B1-E539755ACD1B}"/>
    <cellStyle name="Normal 10 2 2 2 3" xfId="122" xr:uid="{2F2749CC-4649-4DAC-886D-BA40FB1D73AC}"/>
    <cellStyle name="Normal 10 2 2 2 3 2" xfId="123" xr:uid="{5F0BFC4E-96F7-4C60-AA87-780D95FAC668}"/>
    <cellStyle name="Normal 10 2 2 2 3 2 2" xfId="124" xr:uid="{FF702D1D-747E-42A6-AAEA-7B94D277326F}"/>
    <cellStyle name="Normal 10 2 2 2 3 2 2 2" xfId="3744" xr:uid="{54D5CA67-43D4-4089-A2F8-DA6315F10225}"/>
    <cellStyle name="Normal 10 2 2 2 3 2 2 2 2" xfId="3745" xr:uid="{1A46B755-298C-4810-A63D-BB13CA397703}"/>
    <cellStyle name="Normal 10 2 2 2 3 2 2 3" xfId="3746" xr:uid="{4B8D7B1A-62B3-4F2B-9775-A32A8677D917}"/>
    <cellStyle name="Normal 10 2 2 2 3 2 3" xfId="125" xr:uid="{C3A07062-146E-4447-9126-C8E2E4D3B703}"/>
    <cellStyle name="Normal 10 2 2 2 3 2 3 2" xfId="3747" xr:uid="{4F205996-B465-44F4-BFFB-968A49BAD608}"/>
    <cellStyle name="Normal 10 2 2 2 3 2 4" xfId="126" xr:uid="{63210BBF-E190-4C57-897C-70F6977C85A4}"/>
    <cellStyle name="Normal 10 2 2 2 3 3" xfId="127" xr:uid="{E8F56218-E987-4A44-8877-77186D3F15A5}"/>
    <cellStyle name="Normal 10 2 2 2 3 3 2" xfId="3748" xr:uid="{B684B517-2848-4D5E-B7B2-2D4C2DC2DF29}"/>
    <cellStyle name="Normal 10 2 2 2 3 3 2 2" xfId="3749" xr:uid="{8ED364AC-9495-4B15-9C97-41ACAFB8AC92}"/>
    <cellStyle name="Normal 10 2 2 2 3 3 3" xfId="3750" xr:uid="{2F842C01-89DB-4269-8168-83431356599A}"/>
    <cellStyle name="Normal 10 2 2 2 3 4" xfId="128" xr:uid="{A757F489-A33E-4FF5-AC18-78A71CADC26B}"/>
    <cellStyle name="Normal 10 2 2 2 3 4 2" xfId="3751" xr:uid="{589F9F53-93B6-45BA-A798-DCF2D9DA6FB6}"/>
    <cellStyle name="Normal 10 2 2 2 3 5" xfId="129" xr:uid="{C05B9C74-D241-4525-BC98-E08F8A36F596}"/>
    <cellStyle name="Normal 10 2 2 2 4" xfId="130" xr:uid="{4F2B24F7-EF35-4A02-8C54-8AC1E546CBE9}"/>
    <cellStyle name="Normal 10 2 2 2 4 2" xfId="131" xr:uid="{0E769146-1C41-45AC-B359-3C0C6BF7525C}"/>
    <cellStyle name="Normal 10 2 2 2 4 2 2" xfId="3752" xr:uid="{575C274E-00A8-466E-9C2E-82AA6CDBE72B}"/>
    <cellStyle name="Normal 10 2 2 2 4 2 2 2" xfId="3753" xr:uid="{48EFFBB2-7B7B-45D8-8336-96134B1785B9}"/>
    <cellStyle name="Normal 10 2 2 2 4 2 3" xfId="3754" xr:uid="{BDB989E0-797C-4A72-A145-225A11706634}"/>
    <cellStyle name="Normal 10 2 2 2 4 3" xfId="132" xr:uid="{8F03A749-0A2E-45F5-A533-FE9906799BEA}"/>
    <cellStyle name="Normal 10 2 2 2 4 3 2" xfId="3755" xr:uid="{43C7D322-5CFB-4B4D-9945-B907B46D1843}"/>
    <cellStyle name="Normal 10 2 2 2 4 4" xfId="133" xr:uid="{F0AEEF09-5814-4822-8DE6-6B72918B4340}"/>
    <cellStyle name="Normal 10 2 2 2 5" xfId="134" xr:uid="{0B8BAB33-EC1A-4858-84A3-C24EBF6CA30D}"/>
    <cellStyle name="Normal 10 2 2 2 5 2" xfId="135" xr:uid="{71325980-70E7-4FB7-8A1E-199120D0FD86}"/>
    <cellStyle name="Normal 10 2 2 2 5 2 2" xfId="3756" xr:uid="{C02CA041-241F-45C5-8711-1DC96A236465}"/>
    <cellStyle name="Normal 10 2 2 2 5 3" xfId="136" xr:uid="{6A6F70CA-BDE1-4DE6-A5EA-DF15504836D1}"/>
    <cellStyle name="Normal 10 2 2 2 5 4" xfId="137" xr:uid="{528E1898-FA30-4B39-8A17-251122BF273F}"/>
    <cellStyle name="Normal 10 2 2 2 6" xfId="138" xr:uid="{642930A8-0910-43B9-BC8D-DEE3C56EE977}"/>
    <cellStyle name="Normal 10 2 2 2 6 2" xfId="3757" xr:uid="{B612017C-391E-440C-8F21-ACBDC8127407}"/>
    <cellStyle name="Normal 10 2 2 2 7" xfId="139" xr:uid="{5E5C0DF5-CA81-4580-A8DD-0711E11F185D}"/>
    <cellStyle name="Normal 10 2 2 2 8" xfId="140" xr:uid="{02BFA793-4E94-4CEF-8AE3-A3596A4ED5E3}"/>
    <cellStyle name="Normal 10 2 2 3" xfId="141" xr:uid="{87860936-8F76-4853-B861-582124894A2A}"/>
    <cellStyle name="Normal 10 2 2 3 2" xfId="142" xr:uid="{D6E8839F-1C4F-4B64-88F3-1E6A544E9E23}"/>
    <cellStyle name="Normal 10 2 2 3 2 2" xfId="143" xr:uid="{07F0BE2A-5408-49ED-A09F-9F3FE8B7F47F}"/>
    <cellStyle name="Normal 10 2 2 3 2 2 2" xfId="3758" xr:uid="{5D03D80C-FDB0-48FA-B7E8-F91C4BC5C8BB}"/>
    <cellStyle name="Normal 10 2 2 3 2 2 2 2" xfId="3759" xr:uid="{784C74F4-3398-4E00-A6E3-E5D8B86D75E3}"/>
    <cellStyle name="Normal 10 2 2 3 2 2 3" xfId="3760" xr:uid="{056EB70D-9F30-49C0-8820-C8CC866772F0}"/>
    <cellStyle name="Normal 10 2 2 3 2 3" xfId="144" xr:uid="{C7AAE70B-BCF7-4B01-A1FA-846517C501EA}"/>
    <cellStyle name="Normal 10 2 2 3 2 3 2" xfId="3761" xr:uid="{4CA581F1-87D7-4714-A9D8-20E56DFE3143}"/>
    <cellStyle name="Normal 10 2 2 3 2 4" xfId="145" xr:uid="{7D1518CA-5ACE-4797-BCD7-8472DFF4C7E9}"/>
    <cellStyle name="Normal 10 2 2 3 3" xfId="146" xr:uid="{0E9F2F6B-C7BA-4333-91B4-CACED73DF893}"/>
    <cellStyle name="Normal 10 2 2 3 3 2" xfId="147" xr:uid="{7922A617-AF19-41AF-8686-56C55E5E52DF}"/>
    <cellStyle name="Normal 10 2 2 3 3 2 2" xfId="3762" xr:uid="{4DA2644F-81E1-4EDA-ADF7-2BF95457E8B8}"/>
    <cellStyle name="Normal 10 2 2 3 3 3" xfId="148" xr:uid="{7C079744-E352-4ED7-ABA4-F5B9F7E7128B}"/>
    <cellStyle name="Normal 10 2 2 3 3 4" xfId="149" xr:uid="{D6859799-98EA-48E4-95AD-B8932DCF29BC}"/>
    <cellStyle name="Normal 10 2 2 3 4" xfId="150" xr:uid="{0DF7CCF9-6F37-48AD-AF6E-576528B48421}"/>
    <cellStyle name="Normal 10 2 2 3 4 2" xfId="3763" xr:uid="{632378AB-7C24-4F9F-BF32-8D7BAF1E6060}"/>
    <cellStyle name="Normal 10 2 2 3 5" xfId="151" xr:uid="{929BF1BA-D788-45ED-BC7F-AB7E8B5D91D5}"/>
    <cellStyle name="Normal 10 2 2 3 6" xfId="152" xr:uid="{A8DBDCB8-E7EF-409F-B3A5-1219617B148D}"/>
    <cellStyle name="Normal 10 2 2 4" xfId="153" xr:uid="{12B1C282-2E13-4010-B26E-A9266AE442A0}"/>
    <cellStyle name="Normal 10 2 2 4 2" xfId="154" xr:uid="{330CB3D9-8E89-4EB1-976D-992B26C63058}"/>
    <cellStyle name="Normal 10 2 2 4 2 2" xfId="155" xr:uid="{6AD47C36-86F7-4E42-A783-21B634451D8C}"/>
    <cellStyle name="Normal 10 2 2 4 2 2 2" xfId="3764" xr:uid="{C8C5117B-DA99-44CA-A667-227A724AA43A}"/>
    <cellStyle name="Normal 10 2 2 4 2 2 2 2" xfId="3765" xr:uid="{DA8DF91F-D0DD-4936-A923-519A60132636}"/>
    <cellStyle name="Normal 10 2 2 4 2 2 3" xfId="3766" xr:uid="{3BC138F6-8121-48C2-8016-20C9E94F83F2}"/>
    <cellStyle name="Normal 10 2 2 4 2 3" xfId="156" xr:uid="{EE858FB5-ACA0-40DF-B618-A32039C34918}"/>
    <cellStyle name="Normal 10 2 2 4 2 3 2" xfId="3767" xr:uid="{57C5A9D9-3BA5-4211-BC23-3F86367302E4}"/>
    <cellStyle name="Normal 10 2 2 4 2 4" xfId="157" xr:uid="{A5913377-AE50-456C-9ADD-373BB6D7C0FA}"/>
    <cellStyle name="Normal 10 2 2 4 3" xfId="158" xr:uid="{88909133-7A8C-4ECF-9D3B-F569456BDAE5}"/>
    <cellStyle name="Normal 10 2 2 4 3 2" xfId="3768" xr:uid="{69C2B83B-254D-4872-9487-75A2EC04FDD9}"/>
    <cellStyle name="Normal 10 2 2 4 3 2 2" xfId="3769" xr:uid="{AEDB6ED4-E60F-46A1-8529-1F152A09C5F5}"/>
    <cellStyle name="Normal 10 2 2 4 3 3" xfId="3770" xr:uid="{A23F0F17-B58C-4ED9-A997-D1AB30F57E24}"/>
    <cellStyle name="Normal 10 2 2 4 4" xfId="159" xr:uid="{179EAF9C-5CE3-45A4-866D-BECE12B64EB7}"/>
    <cellStyle name="Normal 10 2 2 4 4 2" xfId="3771" xr:uid="{91F07D2C-4D17-4CF2-A048-B0BE20994302}"/>
    <cellStyle name="Normal 10 2 2 4 5" xfId="160" xr:uid="{C0CCD26C-5DA3-497D-A50E-A13738A4F59E}"/>
    <cellStyle name="Normal 10 2 2 5" xfId="161" xr:uid="{CDB21D5E-38DC-4B7A-951D-7FB79BF28056}"/>
    <cellStyle name="Normal 10 2 2 5 2" xfId="162" xr:uid="{2B775F1D-4384-481A-8C52-FCBFE9DB8B64}"/>
    <cellStyle name="Normal 10 2 2 5 2 2" xfId="3772" xr:uid="{3066981E-9896-47F2-A61C-459C841C12B9}"/>
    <cellStyle name="Normal 10 2 2 5 2 2 2" xfId="3773" xr:uid="{BD7F6491-54AE-4ACD-9526-362279E725F7}"/>
    <cellStyle name="Normal 10 2 2 5 2 3" xfId="3774" xr:uid="{3927C5B9-E294-4C92-9E47-2A471604A0B4}"/>
    <cellStyle name="Normal 10 2 2 5 3" xfId="163" xr:uid="{58E502E8-5918-4224-9CED-37FB41F95DDB}"/>
    <cellStyle name="Normal 10 2 2 5 3 2" xfId="3775" xr:uid="{E5AFC42F-53AE-48C9-A8B3-ED53CD87351F}"/>
    <cellStyle name="Normal 10 2 2 5 4" xfId="164" xr:uid="{2667A4BC-4726-4BDC-A72E-58274A1E98F8}"/>
    <cellStyle name="Normal 10 2 2 6" xfId="165" xr:uid="{638AABEA-0847-4EAC-AC0B-20F4C27FED61}"/>
    <cellStyle name="Normal 10 2 2 6 2" xfId="166" xr:uid="{DE684E35-436F-4FF2-A249-4F0AA42AEEFA}"/>
    <cellStyle name="Normal 10 2 2 6 2 2" xfId="3776" xr:uid="{6D2EA9C7-F71C-4FEE-896F-32732F8A8E7D}"/>
    <cellStyle name="Normal 10 2 2 6 2 3" xfId="4304" xr:uid="{125EF112-1F51-4C40-8D08-8117095208DD}"/>
    <cellStyle name="Normal 10 2 2 6 3" xfId="167" xr:uid="{ECF79B5A-4139-4F3B-8436-E57D4CF1F1F3}"/>
    <cellStyle name="Normal 10 2 2 6 4" xfId="168" xr:uid="{5970573C-66DB-49CD-9758-2990BCE7EEBD}"/>
    <cellStyle name="Normal 10 2 2 6 4 2" xfId="4740" xr:uid="{14FA670F-AE88-4BD7-9BAA-C9012319AD83}"/>
    <cellStyle name="Normal 10 2 2 6 4 3" xfId="4599" xr:uid="{9C563483-90F1-4747-AA89-3EEC084A696D}"/>
    <cellStyle name="Normal 10 2 2 6 4 4" xfId="4447" xr:uid="{0B884A01-5340-44C3-BB64-7C1119E037C7}"/>
    <cellStyle name="Normal 10 2 2 7" xfId="169" xr:uid="{A7AF9E8B-FFA0-4F45-8594-42DE9D820FF6}"/>
    <cellStyle name="Normal 10 2 2 7 2" xfId="3777" xr:uid="{7F1BD533-9DD5-435D-99B8-B03FA7A1F7CA}"/>
    <cellStyle name="Normal 10 2 2 8" xfId="170" xr:uid="{7DBA402A-25B5-4584-AA02-43C77B4A4E11}"/>
    <cellStyle name="Normal 10 2 2 9" xfId="171" xr:uid="{5B7068C9-062E-4E66-A820-93FCE3008137}"/>
    <cellStyle name="Normal 10 2 3" xfId="172" xr:uid="{D37600F6-4902-43C8-ABAC-5AEFFB0B8E62}"/>
    <cellStyle name="Normal 10 2 3 2" xfId="173" xr:uid="{6069BE06-6B18-43ED-945C-4EBCE873D82F}"/>
    <cellStyle name="Normal 10 2 3 2 2" xfId="174" xr:uid="{BAF04DC9-5376-467A-BC59-DEC75ED11A48}"/>
    <cellStyle name="Normal 10 2 3 2 2 2" xfId="175" xr:uid="{E6A06184-D3E2-4605-8385-5E4D5E1DB345}"/>
    <cellStyle name="Normal 10 2 3 2 2 2 2" xfId="3778" xr:uid="{7F6AB48B-B7EC-4827-8DEF-448B148CCD27}"/>
    <cellStyle name="Normal 10 2 3 2 2 2 2 2" xfId="3779" xr:uid="{420AD6ED-679A-4423-A635-701FB6775131}"/>
    <cellStyle name="Normal 10 2 3 2 2 2 3" xfId="3780" xr:uid="{CFD68317-8347-4FE1-9FED-237F37056493}"/>
    <cellStyle name="Normal 10 2 3 2 2 3" xfId="176" xr:uid="{FDAB3501-F16F-454F-8484-CAF4ABC1C86A}"/>
    <cellStyle name="Normal 10 2 3 2 2 3 2" xfId="3781" xr:uid="{08181419-C77D-4E05-9BCF-60E4CA12DA9B}"/>
    <cellStyle name="Normal 10 2 3 2 2 4" xfId="177" xr:uid="{D6BC69CC-27C4-4C88-A0B3-947C0310DF25}"/>
    <cellStyle name="Normal 10 2 3 2 3" xfId="178" xr:uid="{3EF620F4-177A-43C8-8D21-C4D1EAE48A04}"/>
    <cellStyle name="Normal 10 2 3 2 3 2" xfId="179" xr:uid="{B6ECD308-2870-49C1-AA9A-99C586316EE0}"/>
    <cellStyle name="Normal 10 2 3 2 3 2 2" xfId="3782" xr:uid="{921C9F8F-F3FD-4BE1-8662-76E76F9A4450}"/>
    <cellStyle name="Normal 10 2 3 2 3 3" xfId="180" xr:uid="{90F5B99B-C489-4560-9A1A-9671466BCAF8}"/>
    <cellStyle name="Normal 10 2 3 2 3 4" xfId="181" xr:uid="{04C6DD10-20E5-41CE-A5B2-A1E17725CB8B}"/>
    <cellStyle name="Normal 10 2 3 2 4" xfId="182" xr:uid="{6BB78800-408D-4205-B59E-3B44838B7A51}"/>
    <cellStyle name="Normal 10 2 3 2 4 2" xfId="3783" xr:uid="{D5C28769-D32E-4A94-8E6A-129D60B9123D}"/>
    <cellStyle name="Normal 10 2 3 2 5" xfId="183" xr:uid="{2DFBD5FD-F6EE-4752-A34B-83ED0B284921}"/>
    <cellStyle name="Normal 10 2 3 2 6" xfId="184" xr:uid="{D01E6000-2129-4AA7-A16F-034531733C34}"/>
    <cellStyle name="Normal 10 2 3 3" xfId="185" xr:uid="{C812CE7E-6D7A-4571-8182-CA602B3C9116}"/>
    <cellStyle name="Normal 10 2 3 3 2" xfId="186" xr:uid="{EB3A8FFE-E288-494B-9C3D-457F1860011C}"/>
    <cellStyle name="Normal 10 2 3 3 2 2" xfId="187" xr:uid="{3B636AC4-91A5-4277-9209-13035B2750FE}"/>
    <cellStyle name="Normal 10 2 3 3 2 2 2" xfId="3784" xr:uid="{B9C12689-6EB9-4CC8-9960-B7F4F0C11518}"/>
    <cellStyle name="Normal 10 2 3 3 2 2 2 2" xfId="3785" xr:uid="{AEB7C037-841F-4363-BCBC-47030AADAA66}"/>
    <cellStyle name="Normal 10 2 3 3 2 2 3" xfId="3786" xr:uid="{8E6DEEDE-5C17-4E30-9960-54D6E696C58A}"/>
    <cellStyle name="Normal 10 2 3 3 2 3" xfId="188" xr:uid="{53369955-D20D-4F67-BDDE-FE55D68BB89D}"/>
    <cellStyle name="Normal 10 2 3 3 2 3 2" xfId="3787" xr:uid="{8035CBF4-3FF0-4E00-830B-0E593336826E}"/>
    <cellStyle name="Normal 10 2 3 3 2 4" xfId="189" xr:uid="{4B0C264B-D8CB-44A8-AC69-0A807E787D2D}"/>
    <cellStyle name="Normal 10 2 3 3 3" xfId="190" xr:uid="{A2484730-036C-4CAC-9ED7-AF229E88A059}"/>
    <cellStyle name="Normal 10 2 3 3 3 2" xfId="3788" xr:uid="{5275F705-8708-4993-8D04-66D618E79139}"/>
    <cellStyle name="Normal 10 2 3 3 3 2 2" xfId="3789" xr:uid="{BB36F2A5-6B0A-4E0F-BC92-F1FBFC5B5287}"/>
    <cellStyle name="Normal 10 2 3 3 3 3" xfId="3790" xr:uid="{679F7282-A394-4BAD-B348-3582E98CF0E3}"/>
    <cellStyle name="Normal 10 2 3 3 4" xfId="191" xr:uid="{650C4C57-F1C7-4A85-8DFE-7C6A258BDA70}"/>
    <cellStyle name="Normal 10 2 3 3 4 2" xfId="3791" xr:uid="{7B13D44B-DDB1-4BA8-9775-8AAB85D1FE05}"/>
    <cellStyle name="Normal 10 2 3 3 5" xfId="192" xr:uid="{2AF2CD57-440D-4454-8EA0-EFE5489F691C}"/>
    <cellStyle name="Normal 10 2 3 4" xfId="193" xr:uid="{E155EFC0-EF81-4253-B439-00535C906F28}"/>
    <cellStyle name="Normal 10 2 3 4 2" xfId="194" xr:uid="{012C3616-7D39-4C92-A8BD-1E087EFCC955}"/>
    <cellStyle name="Normal 10 2 3 4 2 2" xfId="3792" xr:uid="{EA12A6F6-40B4-4B51-804F-4E561131D146}"/>
    <cellStyle name="Normal 10 2 3 4 2 2 2" xfId="3793" xr:uid="{FCE26E58-C59A-4FDE-BEA3-10C883377424}"/>
    <cellStyle name="Normal 10 2 3 4 2 3" xfId="3794" xr:uid="{8EB2BC57-AF0A-4110-BE9A-AF21C0D47421}"/>
    <cellStyle name="Normal 10 2 3 4 3" xfId="195" xr:uid="{62AE783C-56A2-4215-BF78-CC14205F67D2}"/>
    <cellStyle name="Normal 10 2 3 4 3 2" xfId="3795" xr:uid="{895E092E-2097-49E6-9809-ED5D2E04A17C}"/>
    <cellStyle name="Normal 10 2 3 4 4" xfId="196" xr:uid="{36AA313D-64D7-409C-A96F-01A373F096F5}"/>
    <cellStyle name="Normal 10 2 3 5" xfId="197" xr:uid="{CF84ED96-80D7-4562-98F2-87511371A399}"/>
    <cellStyle name="Normal 10 2 3 5 2" xfId="198" xr:uid="{FFECDD4C-2731-4968-930B-3EF6A7E4AC0F}"/>
    <cellStyle name="Normal 10 2 3 5 2 2" xfId="3796" xr:uid="{E277DCC5-4230-476A-8202-6DB0BB2574A8}"/>
    <cellStyle name="Normal 10 2 3 5 2 3" xfId="4305" xr:uid="{C23E5909-C128-4988-B78B-8D0A6AA0392A}"/>
    <cellStyle name="Normal 10 2 3 5 3" xfId="199" xr:uid="{CA8D4D2F-EBA3-4494-92A6-4F5DBEF69611}"/>
    <cellStyle name="Normal 10 2 3 5 4" xfId="200" xr:uid="{D2550FEB-295F-462C-AE2A-8E04CCCEA8A4}"/>
    <cellStyle name="Normal 10 2 3 5 4 2" xfId="4741" xr:uid="{CBD28CB4-441B-4CE5-8E76-60E8B439F304}"/>
    <cellStyle name="Normal 10 2 3 5 4 3" xfId="4600" xr:uid="{529AC429-DB05-464D-BBE9-AD53C38D1385}"/>
    <cellStyle name="Normal 10 2 3 5 4 4" xfId="4448" xr:uid="{34F1DB6B-A939-4C4E-A97F-943988B28CC8}"/>
    <cellStyle name="Normal 10 2 3 6" xfId="201" xr:uid="{057F339B-B0C1-4F60-8B31-213EEB1B1D1A}"/>
    <cellStyle name="Normal 10 2 3 6 2" xfId="3797" xr:uid="{8A1F453F-580C-46EB-95B6-C0B0E79CE884}"/>
    <cellStyle name="Normal 10 2 3 7" xfId="202" xr:uid="{ED47C6D9-0523-4E71-9402-06749E23547E}"/>
    <cellStyle name="Normal 10 2 3 8" xfId="203" xr:uid="{B4D8777F-EA9A-4D7E-9D26-EE80BC7F4ECF}"/>
    <cellStyle name="Normal 10 2 4" xfId="204" xr:uid="{A18DC00F-9D0E-4ED3-9972-72D9E74493E1}"/>
    <cellStyle name="Normal 10 2 4 2" xfId="205" xr:uid="{41DD22B3-B877-4AD6-8429-E6EB479CCCD0}"/>
    <cellStyle name="Normal 10 2 4 2 2" xfId="206" xr:uid="{0C2F360C-E730-4BDE-A029-3B9870908F72}"/>
    <cellStyle name="Normal 10 2 4 2 2 2" xfId="207" xr:uid="{F9C47524-97E6-4D08-8DC6-4AC0374A964D}"/>
    <cellStyle name="Normal 10 2 4 2 2 2 2" xfId="3798" xr:uid="{920D31A8-8130-4E52-8B7D-4588A6D07DA7}"/>
    <cellStyle name="Normal 10 2 4 2 2 3" xfId="208" xr:uid="{664AC682-25A4-4644-AE58-0DC4534A1B7D}"/>
    <cellStyle name="Normal 10 2 4 2 2 4" xfId="209" xr:uid="{DF5EAA47-59AB-41FE-9260-EC22DDA77DEB}"/>
    <cellStyle name="Normal 10 2 4 2 3" xfId="210" xr:uid="{6E36EEF3-4A21-43EC-BBCE-970490677E64}"/>
    <cellStyle name="Normal 10 2 4 2 3 2" xfId="3799" xr:uid="{8EE6061A-2979-49A3-A193-00D5AA208CFB}"/>
    <cellStyle name="Normal 10 2 4 2 4" xfId="211" xr:uid="{F0086CB1-4FC3-44D3-9C6B-807207BE2C98}"/>
    <cellStyle name="Normal 10 2 4 2 5" xfId="212" xr:uid="{58A725E9-99FC-4401-9E3D-369EA1E41238}"/>
    <cellStyle name="Normal 10 2 4 3" xfId="213" xr:uid="{C5283F81-7F8B-4D0E-8BC3-E94B5C036192}"/>
    <cellStyle name="Normal 10 2 4 3 2" xfId="214" xr:uid="{0CD6A0E7-35C6-4D97-8112-A45EFBD35E85}"/>
    <cellStyle name="Normal 10 2 4 3 2 2" xfId="3800" xr:uid="{23DF27B2-4948-4643-8964-5A56E4D63227}"/>
    <cellStyle name="Normal 10 2 4 3 3" xfId="215" xr:uid="{A58AEE6F-32D5-40B6-9926-27C7E5F45022}"/>
    <cellStyle name="Normal 10 2 4 3 4" xfId="216" xr:uid="{8BF6E361-7F44-4A34-ABE0-DCFFF690A944}"/>
    <cellStyle name="Normal 10 2 4 4" xfId="217" xr:uid="{BAC23609-7F8D-43B3-9266-FC9F4C843D92}"/>
    <cellStyle name="Normal 10 2 4 4 2" xfId="218" xr:uid="{C7151211-97DE-4F26-8A9E-B3D0519B9F36}"/>
    <cellStyle name="Normal 10 2 4 4 3" xfId="219" xr:uid="{1A42C629-AA83-4D70-B02A-0945D4F221DC}"/>
    <cellStyle name="Normal 10 2 4 4 4" xfId="220" xr:uid="{29856CD6-6CAA-4075-A0D9-43FB53BB13DD}"/>
    <cellStyle name="Normal 10 2 4 5" xfId="221" xr:uid="{6940362F-9E09-4A48-930C-616025811749}"/>
    <cellStyle name="Normal 10 2 4 6" xfId="222" xr:uid="{34A60349-2049-4DE5-82DA-D0A34311DE5D}"/>
    <cellStyle name="Normal 10 2 4 7" xfId="223" xr:uid="{B30D66D1-86EE-4464-88CB-783B2F676F8D}"/>
    <cellStyle name="Normal 10 2 5" xfId="224" xr:uid="{124C3474-0C82-4682-9ABA-F4E6EA4DC472}"/>
    <cellStyle name="Normal 10 2 5 2" xfId="225" xr:uid="{0846BC03-A7C0-4EF8-9B85-B2B680ADA647}"/>
    <cellStyle name="Normal 10 2 5 2 2" xfId="226" xr:uid="{4AE2CCA3-8296-4EB6-B154-018736E07C29}"/>
    <cellStyle name="Normal 10 2 5 2 2 2" xfId="3801" xr:uid="{39B3CA11-8DE1-46F8-BB74-5C619FA59C43}"/>
    <cellStyle name="Normal 10 2 5 2 2 2 2" xfId="3802" xr:uid="{B164D3A6-C065-4500-B38A-9B9EB94C845F}"/>
    <cellStyle name="Normal 10 2 5 2 2 3" xfId="3803" xr:uid="{FAB0842D-874D-4096-8689-B909B4FD2E48}"/>
    <cellStyle name="Normal 10 2 5 2 3" xfId="227" xr:uid="{6F811D41-9029-4A1C-ABCE-7DD500A64D31}"/>
    <cellStyle name="Normal 10 2 5 2 3 2" xfId="3804" xr:uid="{54E6B812-BE00-4C2A-AECB-5CE0D979F6FA}"/>
    <cellStyle name="Normal 10 2 5 2 4" xfId="228" xr:uid="{C5634DA8-1D87-4D7D-BD8A-3C1F14D92C9F}"/>
    <cellStyle name="Normal 10 2 5 3" xfId="229" xr:uid="{FBA794A8-23E0-4059-A803-E11A3B69BC72}"/>
    <cellStyle name="Normal 10 2 5 3 2" xfId="230" xr:uid="{5E6DF035-E88E-49B0-AA7F-576EE6AB2F9A}"/>
    <cellStyle name="Normal 10 2 5 3 2 2" xfId="3805" xr:uid="{31C03DCA-AA90-4678-91AB-26232701D4FC}"/>
    <cellStyle name="Normal 10 2 5 3 3" xfId="231" xr:uid="{B4A11E3D-1D54-4A19-B3CD-18E937EB4F96}"/>
    <cellStyle name="Normal 10 2 5 3 4" xfId="232" xr:uid="{BDF38963-4AB8-4C62-AF82-467795E226D7}"/>
    <cellStyle name="Normal 10 2 5 4" xfId="233" xr:uid="{FB28F932-0430-4E17-8EFE-0FAA35DB5B15}"/>
    <cellStyle name="Normal 10 2 5 4 2" xfId="3806" xr:uid="{4EA8DCA6-F3C3-46E8-80FA-37C1EC3781D0}"/>
    <cellStyle name="Normal 10 2 5 5" xfId="234" xr:uid="{75AB6E8C-E477-4CEB-9B23-5B74AB1EBEF0}"/>
    <cellStyle name="Normal 10 2 5 6" xfId="235" xr:uid="{AB1DC3EB-8D25-4393-A646-5062A08163DF}"/>
    <cellStyle name="Normal 10 2 6" xfId="236" xr:uid="{CE4C6967-C3B8-4531-B946-FF5FCD05C4D8}"/>
    <cellStyle name="Normal 10 2 6 2" xfId="237" xr:uid="{45626C1B-555A-4DEA-A0E3-3016B02E887A}"/>
    <cellStyle name="Normal 10 2 6 2 2" xfId="238" xr:uid="{894F749C-DF4F-4FCA-8C45-3971A977587A}"/>
    <cellStyle name="Normal 10 2 6 2 2 2" xfId="3807" xr:uid="{39CA8ECE-2CA2-4FAA-9F64-48BD1038C561}"/>
    <cellStyle name="Normal 10 2 6 2 3" xfId="239" xr:uid="{53505D5B-8D44-425D-9F76-77332872CBF3}"/>
    <cellStyle name="Normal 10 2 6 2 4" xfId="240" xr:uid="{019DC28C-1061-4BBD-8068-9B85696189BF}"/>
    <cellStyle name="Normal 10 2 6 3" xfId="241" xr:uid="{795F839E-E427-4482-851F-EF7A20995B12}"/>
    <cellStyle name="Normal 10 2 6 3 2" xfId="3808" xr:uid="{AE32F0DB-E9F6-471F-99E6-C0DEF4BE9674}"/>
    <cellStyle name="Normal 10 2 6 4" xfId="242" xr:uid="{8A849964-7095-4BA0-90C2-95C9C4483066}"/>
    <cellStyle name="Normal 10 2 6 5" xfId="243" xr:uid="{3A4192B6-95C6-4C80-B56F-7459D93653D8}"/>
    <cellStyle name="Normal 10 2 7" xfId="244" xr:uid="{4CC32899-99D1-44A4-9B02-3A4AE9A670E3}"/>
    <cellStyle name="Normal 10 2 7 2" xfId="245" xr:uid="{0F1C4E8E-581A-4D59-9F94-CEDA5D8AB79F}"/>
    <cellStyle name="Normal 10 2 7 2 2" xfId="3809" xr:uid="{4F4DEFF4-00F4-4B9B-8E14-60F0244A6282}"/>
    <cellStyle name="Normal 10 2 7 2 3" xfId="4303" xr:uid="{07710734-DAD9-4E4F-BDB0-1019DE91E985}"/>
    <cellStyle name="Normal 10 2 7 3" xfId="246" xr:uid="{33BF7481-37CC-45B0-9344-C9A34FD3F556}"/>
    <cellStyle name="Normal 10 2 7 4" xfId="247" xr:uid="{C16DCF17-F78D-4632-8147-9C801ECCC461}"/>
    <cellStyle name="Normal 10 2 7 4 2" xfId="4739" xr:uid="{969C4BEF-02CD-48B5-BB11-65E0DCC83D81}"/>
    <cellStyle name="Normal 10 2 7 4 3" xfId="4601" xr:uid="{D7479588-3C45-4C4B-9BFA-B44D7AE232AE}"/>
    <cellStyle name="Normal 10 2 7 4 4" xfId="4446" xr:uid="{FD80B795-B2F0-4919-83BF-E05311F0407B}"/>
    <cellStyle name="Normal 10 2 8" xfId="248" xr:uid="{CD2B807E-8D2D-4B42-8E0D-FA548A90251D}"/>
    <cellStyle name="Normal 10 2 8 2" xfId="249" xr:uid="{BDB0CE12-6CF5-4E13-96F3-CBBFDF544BA6}"/>
    <cellStyle name="Normal 10 2 8 3" xfId="250" xr:uid="{1766111F-D784-4DD0-81D3-050C2C6A0937}"/>
    <cellStyle name="Normal 10 2 8 4" xfId="251" xr:uid="{DAD18D29-2BFF-46D2-B066-F30B0FE286E5}"/>
    <cellStyle name="Normal 10 2 9" xfId="252" xr:uid="{36709EFB-4A22-47D5-8050-604DC253A7CA}"/>
    <cellStyle name="Normal 10 3" xfId="253" xr:uid="{AC4437A9-5B07-4B3B-8155-49ED8A19053A}"/>
    <cellStyle name="Normal 10 3 10" xfId="254" xr:uid="{4CA895A3-B1D1-4DE8-9AB9-C93107C270E0}"/>
    <cellStyle name="Normal 10 3 11" xfId="255" xr:uid="{BAA590E3-65FE-452E-8A5D-C31D7C247F44}"/>
    <cellStyle name="Normal 10 3 2" xfId="256" xr:uid="{AAA96C65-C451-48EF-895F-ABA2718370CA}"/>
    <cellStyle name="Normal 10 3 2 2" xfId="257" xr:uid="{48F1C071-23B8-4128-9D09-0D226B259501}"/>
    <cellStyle name="Normal 10 3 2 2 2" xfId="258" xr:uid="{6929B8C8-EDF0-4D73-99A8-28F893CD1953}"/>
    <cellStyle name="Normal 10 3 2 2 2 2" xfId="259" xr:uid="{E1B61252-D875-4666-9333-B9CEAE14D2C8}"/>
    <cellStyle name="Normal 10 3 2 2 2 2 2" xfId="260" xr:uid="{DE8CDC13-4A53-4B89-AE38-32CC42FC8C6C}"/>
    <cellStyle name="Normal 10 3 2 2 2 2 2 2" xfId="3810" xr:uid="{8EC23735-ED16-45C7-876F-3D3052463305}"/>
    <cellStyle name="Normal 10 3 2 2 2 2 3" xfId="261" xr:uid="{257B8EDE-7129-40EA-8D10-2B84381AD408}"/>
    <cellStyle name="Normal 10 3 2 2 2 2 4" xfId="262" xr:uid="{0E9FB75F-B27F-451E-B37A-8CC9E7DB4637}"/>
    <cellStyle name="Normal 10 3 2 2 2 3" xfId="263" xr:uid="{83F14804-693B-431C-ADEF-0F69C65CB54A}"/>
    <cellStyle name="Normal 10 3 2 2 2 3 2" xfId="264" xr:uid="{BF563354-3C9C-4720-BF96-6183C88C144A}"/>
    <cellStyle name="Normal 10 3 2 2 2 3 3" xfId="265" xr:uid="{4C3201C7-0086-4259-A3F3-11526528F80B}"/>
    <cellStyle name="Normal 10 3 2 2 2 3 4" xfId="266" xr:uid="{98766A9D-13AD-46EF-BF9F-52E006DF98DE}"/>
    <cellStyle name="Normal 10 3 2 2 2 4" xfId="267" xr:uid="{5BC81019-C74E-49D1-AF52-55019785FF34}"/>
    <cellStyle name="Normal 10 3 2 2 2 5" xfId="268" xr:uid="{C385C98A-D724-42E0-91DB-1F86FE5A3AC3}"/>
    <cellStyle name="Normal 10 3 2 2 2 6" xfId="269" xr:uid="{CF858A7F-129D-44CC-9713-FF23F9DDCD67}"/>
    <cellStyle name="Normal 10 3 2 2 3" xfId="270" xr:uid="{3D08E0FF-CFFB-4031-B45E-8534579C3A1D}"/>
    <cellStyle name="Normal 10 3 2 2 3 2" xfId="271" xr:uid="{37F58B50-09C8-4D6F-92A1-B1D040C76EF3}"/>
    <cellStyle name="Normal 10 3 2 2 3 2 2" xfId="272" xr:uid="{235B4F6E-F6EB-4D48-8CB0-162F7B3FFBEB}"/>
    <cellStyle name="Normal 10 3 2 2 3 2 3" xfId="273" xr:uid="{F5E3D7BB-A235-472C-84AB-65FAC6BC40FB}"/>
    <cellStyle name="Normal 10 3 2 2 3 2 4" xfId="274" xr:uid="{BF67D323-D41C-4101-B01C-925BE561180B}"/>
    <cellStyle name="Normal 10 3 2 2 3 3" xfId="275" xr:uid="{C7C16B24-E3C5-4965-BC21-1DBF35A25F0F}"/>
    <cellStyle name="Normal 10 3 2 2 3 4" xfId="276" xr:uid="{7EA4A408-008E-450C-BFC4-0AA62FBB9DF0}"/>
    <cellStyle name="Normal 10 3 2 2 3 5" xfId="277" xr:uid="{45EE91C9-29CD-4B5A-ACA2-D60AF73DD783}"/>
    <cellStyle name="Normal 10 3 2 2 4" xfId="278" xr:uid="{C8EAAACB-2073-420F-8444-B9E7D271385E}"/>
    <cellStyle name="Normal 10 3 2 2 4 2" xfId="279" xr:uid="{EC345B82-2ED3-4692-9395-29E9918F49D1}"/>
    <cellStyle name="Normal 10 3 2 2 4 3" xfId="280" xr:uid="{3E352820-AC59-42E8-87E3-CFCC232D2804}"/>
    <cellStyle name="Normal 10 3 2 2 4 4" xfId="281" xr:uid="{DB0E338C-DC91-4CD5-850A-A0581D93DB2E}"/>
    <cellStyle name="Normal 10 3 2 2 5" xfId="282" xr:uid="{AB9594E4-E540-4A6E-940E-6652F186482E}"/>
    <cellStyle name="Normal 10 3 2 2 5 2" xfId="283" xr:uid="{18BC3871-C4D6-488E-A10A-49579D8B4FA9}"/>
    <cellStyle name="Normal 10 3 2 2 5 3" xfId="284" xr:uid="{9B3DCEDA-614C-41C1-BA76-CA9882A38305}"/>
    <cellStyle name="Normal 10 3 2 2 5 4" xfId="285" xr:uid="{26ED60FC-8260-49FC-9C5F-E85D479F907F}"/>
    <cellStyle name="Normal 10 3 2 2 6" xfId="286" xr:uid="{CA600FB4-E89C-4EEE-ADDB-873338028135}"/>
    <cellStyle name="Normal 10 3 2 2 7" xfId="287" xr:uid="{CD209BD9-13E2-4707-A0A6-FE0D986215BF}"/>
    <cellStyle name="Normal 10 3 2 2 8" xfId="288" xr:uid="{2D2C1FD8-7748-4E38-B7F0-4CAC5CCEB4B7}"/>
    <cellStyle name="Normal 10 3 2 3" xfId="289" xr:uid="{7F6058CD-7490-445E-8326-B4168E55914F}"/>
    <cellStyle name="Normal 10 3 2 3 2" xfId="290" xr:uid="{0EE3B205-F528-4C1B-885F-58284D2C6BCD}"/>
    <cellStyle name="Normal 10 3 2 3 2 2" xfId="291" xr:uid="{348F1852-710A-405B-A78E-DD0599044727}"/>
    <cellStyle name="Normal 10 3 2 3 2 2 2" xfId="3811" xr:uid="{417D14B7-67BD-4F5D-99B4-E406FD8F53BA}"/>
    <cellStyle name="Normal 10 3 2 3 2 2 2 2" xfId="3812" xr:uid="{536D33EB-6D35-4EDE-A63A-F038CA2B7D1C}"/>
    <cellStyle name="Normal 10 3 2 3 2 2 3" xfId="3813" xr:uid="{92792805-B840-47B2-837D-4C76B58F224D}"/>
    <cellStyle name="Normal 10 3 2 3 2 3" xfId="292" xr:uid="{D97C9F25-9835-4E8F-8349-49D05D3A4ED6}"/>
    <cellStyle name="Normal 10 3 2 3 2 3 2" xfId="3814" xr:uid="{CC9A7D87-1102-48BD-A2C9-6BB7681E9973}"/>
    <cellStyle name="Normal 10 3 2 3 2 4" xfId="293" xr:uid="{14551B51-9229-463E-8A9F-F2655045CA23}"/>
    <cellStyle name="Normal 10 3 2 3 3" xfId="294" xr:uid="{D2132544-9149-4ACA-B8F0-B9F96FB9AEA8}"/>
    <cellStyle name="Normal 10 3 2 3 3 2" xfId="295" xr:uid="{8585A88F-CC52-4878-A37C-B21CF5616E67}"/>
    <cellStyle name="Normal 10 3 2 3 3 2 2" xfId="3815" xr:uid="{34AA914E-CAE0-4AA6-B908-AAC416C34991}"/>
    <cellStyle name="Normal 10 3 2 3 3 3" xfId="296" xr:uid="{FB58CBF6-F368-49A6-A42B-2D220F197FA1}"/>
    <cellStyle name="Normal 10 3 2 3 3 4" xfId="297" xr:uid="{BAE8E143-8363-4F65-B7C3-2D5440E34903}"/>
    <cellStyle name="Normal 10 3 2 3 4" xfId="298" xr:uid="{62CB105D-35DF-4683-BF1E-002EAF76FB7F}"/>
    <cellStyle name="Normal 10 3 2 3 4 2" xfId="3816" xr:uid="{751EA387-CD5A-47F4-B8D5-D76D08647CD0}"/>
    <cellStyle name="Normal 10 3 2 3 5" xfId="299" xr:uid="{438C6CAD-8F41-42CF-9029-108438BBF874}"/>
    <cellStyle name="Normal 10 3 2 3 6" xfId="300" xr:uid="{06FBBC3B-8E08-492F-A7A1-A48E45C9121C}"/>
    <cellStyle name="Normal 10 3 2 4" xfId="301" xr:uid="{5CA0164C-AF93-4CBA-8C42-514CF577D17A}"/>
    <cellStyle name="Normal 10 3 2 4 2" xfId="302" xr:uid="{9B1A0A3D-83EA-480F-BBCD-A65EAA26EB6B}"/>
    <cellStyle name="Normal 10 3 2 4 2 2" xfId="303" xr:uid="{ADDA87A4-7AA1-4652-A7B9-2C22C79EB933}"/>
    <cellStyle name="Normal 10 3 2 4 2 2 2" xfId="3817" xr:uid="{B3B7203E-7E91-450C-A475-6B4E49BC2C11}"/>
    <cellStyle name="Normal 10 3 2 4 2 3" xfId="304" xr:uid="{2A7E2097-64A0-4229-8D13-61120D49A8A4}"/>
    <cellStyle name="Normal 10 3 2 4 2 4" xfId="305" xr:uid="{36BEAAD2-6CA9-4BB2-84CC-2A21E3E94C32}"/>
    <cellStyle name="Normal 10 3 2 4 3" xfId="306" xr:uid="{6214DE16-0C88-4514-B06B-70AB4B750C15}"/>
    <cellStyle name="Normal 10 3 2 4 3 2" xfId="3818" xr:uid="{902B4BE7-7497-42B0-BBE0-C1A4316FF96D}"/>
    <cellStyle name="Normal 10 3 2 4 4" xfId="307" xr:uid="{7FC02E49-0799-426A-8E74-2900C9CA5BBA}"/>
    <cellStyle name="Normal 10 3 2 4 5" xfId="308" xr:uid="{E72744FD-5DB5-410E-8195-A1ECBC8844B3}"/>
    <cellStyle name="Normal 10 3 2 5" xfId="309" xr:uid="{C0289371-6E2F-4B40-97CE-F23BB19B7316}"/>
    <cellStyle name="Normal 10 3 2 5 2" xfId="310" xr:uid="{28B1C25E-2284-4723-A9B7-69B59A34D39C}"/>
    <cellStyle name="Normal 10 3 2 5 2 2" xfId="3819" xr:uid="{AAA57334-7BAF-4749-B693-6C58AABFF4DC}"/>
    <cellStyle name="Normal 10 3 2 5 3" xfId="311" xr:uid="{7DE780A1-22A9-4A14-B964-B98981A0B73D}"/>
    <cellStyle name="Normal 10 3 2 5 4" xfId="312" xr:uid="{65150D31-141D-4801-892E-CB397CDC5A81}"/>
    <cellStyle name="Normal 10 3 2 6" xfId="313" xr:uid="{0B510BAE-599F-4C66-946C-27D51075D229}"/>
    <cellStyle name="Normal 10 3 2 6 2" xfId="314" xr:uid="{CB3EE097-A254-462A-AE5A-651A80A9FBB9}"/>
    <cellStyle name="Normal 10 3 2 6 3" xfId="315" xr:uid="{BDD572D6-D465-4C3C-9785-1B91E562B881}"/>
    <cellStyle name="Normal 10 3 2 6 4" xfId="316" xr:uid="{73155FD0-466B-4076-9A58-C8D4401296B3}"/>
    <cellStyle name="Normal 10 3 2 7" xfId="317" xr:uid="{18F03AB5-8BB6-4693-8174-687027131E8E}"/>
    <cellStyle name="Normal 10 3 2 8" xfId="318" xr:uid="{E1BCDA0F-ED48-4488-8218-D63AC55A0CE3}"/>
    <cellStyle name="Normal 10 3 2 9" xfId="319" xr:uid="{C46863DC-C4CF-4C6A-B1DA-5078D6CB981A}"/>
    <cellStyle name="Normal 10 3 3" xfId="320" xr:uid="{6D1ACECC-EB69-440D-B0DA-716BA4E6D4C9}"/>
    <cellStyle name="Normal 10 3 3 2" xfId="321" xr:uid="{83622B21-C664-40A5-9C4B-64143E539CD3}"/>
    <cellStyle name="Normal 10 3 3 2 2" xfId="322" xr:uid="{8FBD2958-CF89-47E1-BE09-A7EAE68A5624}"/>
    <cellStyle name="Normal 10 3 3 2 2 2" xfId="323" xr:uid="{CD3129ED-3CA4-4618-8743-9F34B26A7690}"/>
    <cellStyle name="Normal 10 3 3 2 2 2 2" xfId="3820" xr:uid="{9DC641C6-8F1F-47E5-88C5-85F9AD71D70B}"/>
    <cellStyle name="Normal 10 3 3 2 2 2 2 2" xfId="4621" xr:uid="{2ACD3487-0CB1-442B-9A38-7EC0E2548106}"/>
    <cellStyle name="Normal 10 3 3 2 2 2 3" xfId="4622" xr:uid="{CB88EB84-F863-4A60-8B59-5B3366ED7309}"/>
    <cellStyle name="Normal 10 3 3 2 2 3" xfId="324" xr:uid="{D9CB5DEF-069B-4AA9-9376-6521B3ACBC26}"/>
    <cellStyle name="Normal 10 3 3 2 2 3 2" xfId="4623" xr:uid="{B0E6A118-831C-40FF-9C34-A257E6D5E62D}"/>
    <cellStyle name="Normal 10 3 3 2 2 4" xfId="325" xr:uid="{F9924D5E-7892-4EEC-96C8-2F200F25C914}"/>
    <cellStyle name="Normal 10 3 3 2 3" xfId="326" xr:uid="{0C4B332B-3276-4511-A3D5-CD8BE3CDD9B1}"/>
    <cellStyle name="Normal 10 3 3 2 3 2" xfId="327" xr:uid="{3F0EE24A-F195-41C7-82FC-222B8142AAFE}"/>
    <cellStyle name="Normal 10 3 3 2 3 2 2" xfId="4624" xr:uid="{12365968-3201-41B4-B814-5EB629B8E15F}"/>
    <cellStyle name="Normal 10 3 3 2 3 3" xfId="328" xr:uid="{811E6871-0409-49C0-8010-8DFF3147CE89}"/>
    <cellStyle name="Normal 10 3 3 2 3 4" xfId="329" xr:uid="{2F7E14D0-3834-4821-9045-CF88D41BB5E6}"/>
    <cellStyle name="Normal 10 3 3 2 4" xfId="330" xr:uid="{B4070AE6-A567-4A96-BE88-EE488E24E415}"/>
    <cellStyle name="Normal 10 3 3 2 4 2" xfId="4625" xr:uid="{9B11DAA7-DFFC-4F74-81C1-E1389BB7E330}"/>
    <cellStyle name="Normal 10 3 3 2 5" xfId="331" xr:uid="{123247EF-289A-472A-A261-CE368D2E328E}"/>
    <cellStyle name="Normal 10 3 3 2 6" xfId="332" xr:uid="{17FF0B76-6CFE-46DE-9DE2-5D9E9CDE875D}"/>
    <cellStyle name="Normal 10 3 3 3" xfId="333" xr:uid="{F7FD4F86-917B-47BC-A57C-FE85987EF0A8}"/>
    <cellStyle name="Normal 10 3 3 3 2" xfId="334" xr:uid="{AF39654A-2C51-4F9C-A94A-37A21D4E8F8D}"/>
    <cellStyle name="Normal 10 3 3 3 2 2" xfId="335" xr:uid="{D2776158-4141-4D31-ACB7-22B7628B781C}"/>
    <cellStyle name="Normal 10 3 3 3 2 2 2" xfId="4626" xr:uid="{4E87D3D3-4653-4C1E-A912-6B09181AD06A}"/>
    <cellStyle name="Normal 10 3 3 3 2 3" xfId="336" xr:uid="{33EFC3A3-01D8-4035-9C9F-ED4AEEC3F15A}"/>
    <cellStyle name="Normal 10 3 3 3 2 4" xfId="337" xr:uid="{DAAC9641-FDC9-4918-81D7-86161ED62862}"/>
    <cellStyle name="Normal 10 3 3 3 3" xfId="338" xr:uid="{093AEE83-F767-4BB0-A86E-7DE4E38FB1E4}"/>
    <cellStyle name="Normal 10 3 3 3 3 2" xfId="4627" xr:uid="{0A899334-3D26-4BB5-98A0-3D6920C01374}"/>
    <cellStyle name="Normal 10 3 3 3 4" xfId="339" xr:uid="{37711983-D008-4ECA-B58B-6640FE30723F}"/>
    <cellStyle name="Normal 10 3 3 3 5" xfId="340" xr:uid="{D6C86148-DEFB-4CAB-9C6E-C7A1BB74D639}"/>
    <cellStyle name="Normal 10 3 3 4" xfId="341" xr:uid="{F5BCACDC-3D45-432F-B6AA-B38AB87FD557}"/>
    <cellStyle name="Normal 10 3 3 4 2" xfId="342" xr:uid="{AEECC129-0926-4944-870B-031A168612FB}"/>
    <cellStyle name="Normal 10 3 3 4 2 2" xfId="4628" xr:uid="{402F9D5B-B24A-4CBB-8442-8EA37A54AAAD}"/>
    <cellStyle name="Normal 10 3 3 4 3" xfId="343" xr:uid="{711DABA6-475E-4E8C-AFE1-35103C6C379E}"/>
    <cellStyle name="Normal 10 3 3 4 4" xfId="344" xr:uid="{7FEA5CA6-1E01-42CD-9E2F-359E6C011836}"/>
    <cellStyle name="Normal 10 3 3 5" xfId="345" xr:uid="{E19149E7-B334-416D-BE6C-FE70DC559ECD}"/>
    <cellStyle name="Normal 10 3 3 5 2" xfId="346" xr:uid="{3D5BD141-5238-4F29-AC9D-63B9E74613E1}"/>
    <cellStyle name="Normal 10 3 3 5 3" xfId="347" xr:uid="{270C8B27-33BE-4591-AE9B-5B7C8FFBF286}"/>
    <cellStyle name="Normal 10 3 3 5 4" xfId="348" xr:uid="{888F9C9D-7371-44FF-BAC3-8200306409EA}"/>
    <cellStyle name="Normal 10 3 3 6" xfId="349" xr:uid="{1087E56E-BA7A-4B89-B3C5-5C1EDF666874}"/>
    <cellStyle name="Normal 10 3 3 7" xfId="350" xr:uid="{6ACDF721-1510-46C6-B90C-D97547F0ACB8}"/>
    <cellStyle name="Normal 10 3 3 8" xfId="351" xr:uid="{B4D16473-6E66-4450-A521-25C38ECDFDF3}"/>
    <cellStyle name="Normal 10 3 4" xfId="352" xr:uid="{5925DD43-D4B8-4535-B8BF-7656CFA8F717}"/>
    <cellStyle name="Normal 10 3 4 2" xfId="353" xr:uid="{A463C462-1600-4FA2-A618-4957A1EC84D2}"/>
    <cellStyle name="Normal 10 3 4 2 2" xfId="354" xr:uid="{BA632AA0-BD8E-4BAE-B35F-4EE9CE1210F6}"/>
    <cellStyle name="Normal 10 3 4 2 2 2" xfId="355" xr:uid="{4A464CAC-65D4-4AB6-B411-36B26F1AD3EC}"/>
    <cellStyle name="Normal 10 3 4 2 2 2 2" xfId="3821" xr:uid="{B7889020-71CB-4669-AD49-A060A6E83289}"/>
    <cellStyle name="Normal 10 3 4 2 2 3" xfId="356" xr:uid="{08D8F534-3FFA-417A-AF8F-5FAFF789FBF6}"/>
    <cellStyle name="Normal 10 3 4 2 2 4" xfId="357" xr:uid="{417CCD5A-8C0D-4510-8B96-DCE682DC3D91}"/>
    <cellStyle name="Normal 10 3 4 2 3" xfId="358" xr:uid="{5028143E-3805-4295-99C3-71EE106CF35D}"/>
    <cellStyle name="Normal 10 3 4 2 3 2" xfId="3822" xr:uid="{19B8589F-65C0-4B97-B47C-4B6922627ABC}"/>
    <cellStyle name="Normal 10 3 4 2 4" xfId="359" xr:uid="{BFA37EF2-9C4B-4306-A11D-67916FA0FBA3}"/>
    <cellStyle name="Normal 10 3 4 2 5" xfId="360" xr:uid="{5ED6694A-802F-43D5-B94D-B573F10ABBB9}"/>
    <cellStyle name="Normal 10 3 4 3" xfId="361" xr:uid="{29EE9AE4-F805-46E3-A957-0D688359BE8B}"/>
    <cellStyle name="Normal 10 3 4 3 2" xfId="362" xr:uid="{5A9EC841-FEA5-4E71-9A27-8059D440C9AC}"/>
    <cellStyle name="Normal 10 3 4 3 2 2" xfId="3823" xr:uid="{A707E56B-1310-4AE6-BBDB-E6D977E809C4}"/>
    <cellStyle name="Normal 10 3 4 3 3" xfId="363" xr:uid="{70C7E3E8-C6EF-49D5-844A-52978DECABAC}"/>
    <cellStyle name="Normal 10 3 4 3 4" xfId="364" xr:uid="{98C75999-A7EC-4D9B-8CB8-491B5EAE7B6D}"/>
    <cellStyle name="Normal 10 3 4 4" xfId="365" xr:uid="{767D4C34-F280-48B6-9B6F-B2B5CCDB6043}"/>
    <cellStyle name="Normal 10 3 4 4 2" xfId="366" xr:uid="{49C025B0-401E-47D4-B38C-255F6DC2519A}"/>
    <cellStyle name="Normal 10 3 4 4 3" xfId="367" xr:uid="{767272DC-46AC-47C4-8E2E-132530EC54AF}"/>
    <cellStyle name="Normal 10 3 4 4 4" xfId="368" xr:uid="{D6C82519-DAEC-4E11-BB40-3CB0E4E94B26}"/>
    <cellStyle name="Normal 10 3 4 5" xfId="369" xr:uid="{7B3A60F9-8B7E-401A-9B73-9CA6266CE194}"/>
    <cellStyle name="Normal 10 3 4 6" xfId="370" xr:uid="{9300D8F7-3F13-4F05-94BE-3A64F1D8B30C}"/>
    <cellStyle name="Normal 10 3 4 7" xfId="371" xr:uid="{1D159B17-14A3-4F5D-81B3-31AB8375789A}"/>
    <cellStyle name="Normal 10 3 5" xfId="372" xr:uid="{8C40CDF9-E4C2-41E2-8BD1-56A94F5360D9}"/>
    <cellStyle name="Normal 10 3 5 2" xfId="373" xr:uid="{708EF96D-086D-4A1B-A240-E9724A1DE1D0}"/>
    <cellStyle name="Normal 10 3 5 2 2" xfId="374" xr:uid="{7E2A0A54-80FD-46B7-BB23-E6790D3BCD75}"/>
    <cellStyle name="Normal 10 3 5 2 2 2" xfId="3824" xr:uid="{E3FAD1BD-F81D-4720-AE96-7CC5978DB38B}"/>
    <cellStyle name="Normal 10 3 5 2 3" xfId="375" xr:uid="{7B3FEA23-2FBA-45E7-A74D-72FC2EC47DD7}"/>
    <cellStyle name="Normal 10 3 5 2 4" xfId="376" xr:uid="{BB0F7A4B-D11F-4A10-8B83-E196BE50BCDA}"/>
    <cellStyle name="Normal 10 3 5 3" xfId="377" xr:uid="{BFF71CD0-CAE7-4840-980D-4F6D251EA377}"/>
    <cellStyle name="Normal 10 3 5 3 2" xfId="378" xr:uid="{5178712E-5C5C-4A18-BA61-80CED06632F6}"/>
    <cellStyle name="Normal 10 3 5 3 3" xfId="379" xr:uid="{ED4BE613-5ABC-4B90-A991-E07D43FF52F3}"/>
    <cellStyle name="Normal 10 3 5 3 4" xfId="380" xr:uid="{CF2424BC-279C-4D64-8AF1-128DF8DEC227}"/>
    <cellStyle name="Normal 10 3 5 4" xfId="381" xr:uid="{0AABBB33-BC2A-433C-BC80-F3E35A156D89}"/>
    <cellStyle name="Normal 10 3 5 5" xfId="382" xr:uid="{D1A78468-5D3A-4F53-85CC-1B8CEEAF3005}"/>
    <cellStyle name="Normal 10 3 5 6" xfId="383" xr:uid="{2B8C904B-C19C-4720-9589-C4F1DE58C98E}"/>
    <cellStyle name="Normal 10 3 6" xfId="384" xr:uid="{2028E590-CCDC-4BDC-917D-F5A96F4212E9}"/>
    <cellStyle name="Normal 10 3 6 2" xfId="385" xr:uid="{B9932F74-D786-4FF7-A0B6-A43B39B54E13}"/>
    <cellStyle name="Normal 10 3 6 2 2" xfId="386" xr:uid="{90E4793E-61B6-4E8A-84AF-383CB57882DE}"/>
    <cellStyle name="Normal 10 3 6 2 3" xfId="387" xr:uid="{F6E8E106-8AA7-4F96-93AA-FD2053A11A48}"/>
    <cellStyle name="Normal 10 3 6 2 4" xfId="388" xr:uid="{6182F976-A9BF-406B-B729-F8320C2BF7BF}"/>
    <cellStyle name="Normal 10 3 6 3" xfId="389" xr:uid="{6284CB1C-C4DA-4D1E-AA0D-5F0781A33B7C}"/>
    <cellStyle name="Normal 10 3 6 4" xfId="390" xr:uid="{996A7364-C53B-4E24-ACED-837295211830}"/>
    <cellStyle name="Normal 10 3 6 5" xfId="391" xr:uid="{68877FF4-6E13-40BD-86F7-80F149779F2F}"/>
    <cellStyle name="Normal 10 3 7" xfId="392" xr:uid="{2D286749-C207-487E-B484-2DCCA4EF0DBD}"/>
    <cellStyle name="Normal 10 3 7 2" xfId="393" xr:uid="{AB5058BF-2C82-4D8A-B442-29AD677015B6}"/>
    <cellStyle name="Normal 10 3 7 3" xfId="394" xr:uid="{7EE7D172-076E-426C-8820-213E1075CD29}"/>
    <cellStyle name="Normal 10 3 7 4" xfId="395" xr:uid="{3467C25F-69FC-45C7-9368-121A235336DD}"/>
    <cellStyle name="Normal 10 3 8" xfId="396" xr:uid="{FE7E67AF-F04E-4FB8-8D2B-56EFE351ED76}"/>
    <cellStyle name="Normal 10 3 8 2" xfId="397" xr:uid="{F4FBA152-2B5F-4A51-A1F8-46B1B70E2C63}"/>
    <cellStyle name="Normal 10 3 8 3" xfId="398" xr:uid="{3B96A0E4-8B72-46D1-B567-3539AB48899C}"/>
    <cellStyle name="Normal 10 3 8 4" xfId="399" xr:uid="{9B1741A0-EF3E-43DB-88C9-A54C46993D84}"/>
    <cellStyle name="Normal 10 3 9" xfId="400" xr:uid="{EA20F238-5CD1-4788-9F43-56F4E6517C78}"/>
    <cellStyle name="Normal 10 4" xfId="401" xr:uid="{78B9C8EE-DAC7-4EAC-AE03-6B5C14CDB7B0}"/>
    <cellStyle name="Normal 10 4 10" xfId="402" xr:uid="{DA74C392-9720-47C4-9A04-BF5259646C96}"/>
    <cellStyle name="Normal 10 4 11" xfId="403" xr:uid="{B8FEBE87-9DDB-4F57-A53B-22D449CBB68E}"/>
    <cellStyle name="Normal 10 4 2" xfId="404" xr:uid="{BCFFC784-B00F-498A-862D-D0E97AD13F87}"/>
    <cellStyle name="Normal 10 4 2 2" xfId="405" xr:uid="{9E0150F0-E369-4521-BB2D-9C6FC13AEE71}"/>
    <cellStyle name="Normal 10 4 2 2 2" xfId="406" xr:uid="{B530A666-9DDD-438D-A4EE-D864E69E75BB}"/>
    <cellStyle name="Normal 10 4 2 2 2 2" xfId="407" xr:uid="{C1A48AD2-4A15-4484-9462-D60539BFE384}"/>
    <cellStyle name="Normal 10 4 2 2 2 2 2" xfId="408" xr:uid="{36E3A873-AB03-41A1-8804-24D42B3533F9}"/>
    <cellStyle name="Normal 10 4 2 2 2 2 3" xfId="409" xr:uid="{DC9573A0-02D3-465B-B203-1EDEC2A0609F}"/>
    <cellStyle name="Normal 10 4 2 2 2 2 4" xfId="410" xr:uid="{1D852A07-B039-4AB1-BCA9-FCBF5E73043C}"/>
    <cellStyle name="Normal 10 4 2 2 2 3" xfId="411" xr:uid="{E57AEB78-1C1D-4EA7-9597-86421A23F47D}"/>
    <cellStyle name="Normal 10 4 2 2 2 3 2" xfId="412" xr:uid="{7C5174DA-8290-4928-ABD4-81E77C92A3AC}"/>
    <cellStyle name="Normal 10 4 2 2 2 3 3" xfId="413" xr:uid="{F83F5FE6-E74B-4A00-A5A9-E751A8CA2BB5}"/>
    <cellStyle name="Normal 10 4 2 2 2 3 4" xfId="414" xr:uid="{A39DD073-AC83-4AC8-81D9-C6F0853AD013}"/>
    <cellStyle name="Normal 10 4 2 2 2 4" xfId="415" xr:uid="{F2769CC8-5CA9-41F6-9655-C41E8D669EC8}"/>
    <cellStyle name="Normal 10 4 2 2 2 5" xfId="416" xr:uid="{29A00773-8F12-4EE9-92F0-80ECAB3D925B}"/>
    <cellStyle name="Normal 10 4 2 2 2 6" xfId="417" xr:uid="{FBF2E010-C2E8-4FC6-9D1D-3CE2890C4716}"/>
    <cellStyle name="Normal 10 4 2 2 3" xfId="418" xr:uid="{C7808E6B-5B68-45ED-83FF-A686FE70F9C6}"/>
    <cellStyle name="Normal 10 4 2 2 3 2" xfId="419" xr:uid="{B6684371-9F7D-4689-876D-ED293EEE1AF3}"/>
    <cellStyle name="Normal 10 4 2 2 3 2 2" xfId="420" xr:uid="{BE51E328-A64A-432A-AE8B-C9F9C2331E8C}"/>
    <cellStyle name="Normal 10 4 2 2 3 2 3" xfId="421" xr:uid="{83F9533F-8ED8-46AB-98CC-D4CC3C893C34}"/>
    <cellStyle name="Normal 10 4 2 2 3 2 4" xfId="422" xr:uid="{5D3D0AF4-5AD7-4B71-B52F-49E0A38ECBE3}"/>
    <cellStyle name="Normal 10 4 2 2 3 3" xfId="423" xr:uid="{5814B8E2-E9D4-4CBA-AA32-C7103940FDF3}"/>
    <cellStyle name="Normal 10 4 2 2 3 4" xfId="424" xr:uid="{0A408F28-BF4F-4CC8-ADCA-8E9277A13D11}"/>
    <cellStyle name="Normal 10 4 2 2 3 5" xfId="425" xr:uid="{ED0BEE86-7895-40D9-A345-C04027B26EBB}"/>
    <cellStyle name="Normal 10 4 2 2 4" xfId="426" xr:uid="{AB299DE4-E245-4499-B738-1713530E243B}"/>
    <cellStyle name="Normal 10 4 2 2 4 2" xfId="427" xr:uid="{7DEFF0D6-23C4-4C07-9928-0ACC7B02C46F}"/>
    <cellStyle name="Normal 10 4 2 2 4 3" xfId="428" xr:uid="{E2535E24-FB89-481F-B3C0-073CFC7234D6}"/>
    <cellStyle name="Normal 10 4 2 2 4 4" xfId="429" xr:uid="{713E364A-C010-48A2-9B8A-D506B3134875}"/>
    <cellStyle name="Normal 10 4 2 2 5" xfId="430" xr:uid="{3695AC2C-26D4-4D3D-A34F-23AB3B74656F}"/>
    <cellStyle name="Normal 10 4 2 2 5 2" xfId="431" xr:uid="{060F2579-DA70-4A0C-9A82-9AD04AF353FD}"/>
    <cellStyle name="Normal 10 4 2 2 5 3" xfId="432" xr:uid="{C6EBCBAB-E360-4A51-AD74-E6D4A3FF10D5}"/>
    <cellStyle name="Normal 10 4 2 2 5 4" xfId="433" xr:uid="{FC40B78B-F908-4771-B306-2D2B0E369D0C}"/>
    <cellStyle name="Normal 10 4 2 2 6" xfId="434" xr:uid="{D0079651-BC29-4499-ABD2-D39E6C2251B7}"/>
    <cellStyle name="Normal 10 4 2 2 7" xfId="435" xr:uid="{BA6F6A55-ABE2-4704-8D6E-1323442879DC}"/>
    <cellStyle name="Normal 10 4 2 2 8" xfId="436" xr:uid="{10BF373D-1783-40B9-8CED-53D6909D0707}"/>
    <cellStyle name="Normal 10 4 2 3" xfId="437" xr:uid="{6C43A6AB-C49E-47D7-8ED4-746A4E0C28F0}"/>
    <cellStyle name="Normal 10 4 2 3 2" xfId="438" xr:uid="{4FEB993E-9C0C-470B-B116-4295E0C00E83}"/>
    <cellStyle name="Normal 10 4 2 3 2 2" xfId="439" xr:uid="{2804D203-4068-4580-B0A4-9D88997FF329}"/>
    <cellStyle name="Normal 10 4 2 3 2 3" xfId="440" xr:uid="{6BE71BA5-3612-4B74-BBE2-82696BB454C3}"/>
    <cellStyle name="Normal 10 4 2 3 2 4" xfId="441" xr:uid="{6661D5CC-507D-4E35-8A06-0C880D7D4B58}"/>
    <cellStyle name="Normal 10 4 2 3 3" xfId="442" xr:uid="{22A8F218-AD64-45C6-9D59-23EC813E3442}"/>
    <cellStyle name="Normal 10 4 2 3 3 2" xfId="443" xr:uid="{55A78C81-AC56-4AB4-8E21-AE527C1873C8}"/>
    <cellStyle name="Normal 10 4 2 3 3 3" xfId="444" xr:uid="{3175123D-F4D1-4EEB-AA13-4C56F21EC6C8}"/>
    <cellStyle name="Normal 10 4 2 3 3 4" xfId="445" xr:uid="{B79F1297-7400-420C-AB7B-F3A1E01EC880}"/>
    <cellStyle name="Normal 10 4 2 3 4" xfId="446" xr:uid="{5CB30C32-210E-4CB0-B95B-B791FF906008}"/>
    <cellStyle name="Normal 10 4 2 3 5" xfId="447" xr:uid="{1DB352FD-3CD4-426D-8BA8-500A89FB99B6}"/>
    <cellStyle name="Normal 10 4 2 3 6" xfId="448" xr:uid="{1E4AFA92-1279-444F-BD3E-9BDD22B63DC7}"/>
    <cellStyle name="Normal 10 4 2 4" xfId="449" xr:uid="{B328D698-9914-4D53-873E-A1DAED7C1DB5}"/>
    <cellStyle name="Normal 10 4 2 4 2" xfId="450" xr:uid="{52C55A42-A688-41F0-B173-17F69B3BBB88}"/>
    <cellStyle name="Normal 10 4 2 4 2 2" xfId="451" xr:uid="{813CC581-59B7-43E6-95C4-C997B2E49655}"/>
    <cellStyle name="Normal 10 4 2 4 2 3" xfId="452" xr:uid="{15375184-6B16-4C22-BB58-70E2F96CF562}"/>
    <cellStyle name="Normal 10 4 2 4 2 4" xfId="453" xr:uid="{7BC6B854-E61A-421E-8D92-6B0F735256A7}"/>
    <cellStyle name="Normal 10 4 2 4 3" xfId="454" xr:uid="{56BE2DEF-6F0F-4CCC-869A-E2D253410FBB}"/>
    <cellStyle name="Normal 10 4 2 4 4" xfId="455" xr:uid="{32F059A7-540B-4CD9-850E-A98774CADC6E}"/>
    <cellStyle name="Normal 10 4 2 4 5" xfId="456" xr:uid="{D43690BE-DC18-49AF-B52B-E30FB1AA634C}"/>
    <cellStyle name="Normal 10 4 2 5" xfId="457" xr:uid="{2E109EF2-3948-4D8D-91C3-0D9A07811B25}"/>
    <cellStyle name="Normal 10 4 2 5 2" xfId="458" xr:uid="{B739EE2D-E833-403A-A574-C21A6934979B}"/>
    <cellStyle name="Normal 10 4 2 5 3" xfId="459" xr:uid="{AB70EEBA-1198-4F8A-9EC0-A0563C2AA43D}"/>
    <cellStyle name="Normal 10 4 2 5 4" xfId="460" xr:uid="{30DA8F9F-4694-42A7-8852-60561E9216E2}"/>
    <cellStyle name="Normal 10 4 2 6" xfId="461" xr:uid="{5324ADAE-C092-4453-A7DF-C54878C578EB}"/>
    <cellStyle name="Normal 10 4 2 6 2" xfId="462" xr:uid="{DA455A3A-E1D5-4F20-96EB-021C9860C244}"/>
    <cellStyle name="Normal 10 4 2 6 3" xfId="463" xr:uid="{85B5F3F8-5EB8-4F42-B3C0-9210AC42AC10}"/>
    <cellStyle name="Normal 10 4 2 6 4" xfId="464" xr:uid="{72A92679-184A-43C8-9D4E-F3A3EBA3A4DF}"/>
    <cellStyle name="Normal 10 4 2 7" xfId="465" xr:uid="{41360B37-5AB8-42BF-A060-30192A86C9B0}"/>
    <cellStyle name="Normal 10 4 2 8" xfId="466" xr:uid="{1B76B920-578B-4C0D-81FD-A26D60015E2F}"/>
    <cellStyle name="Normal 10 4 2 9" xfId="467" xr:uid="{2362EBF0-4EB2-43DC-86E8-F038B864BCD3}"/>
    <cellStyle name="Normal 10 4 3" xfId="468" xr:uid="{BBA9A737-AABB-4DC1-B7EF-B000A28612BC}"/>
    <cellStyle name="Normal 10 4 3 2" xfId="469" xr:uid="{F8F49696-961A-4A0D-B42D-DC90602A7A43}"/>
    <cellStyle name="Normal 10 4 3 2 2" xfId="470" xr:uid="{91DBE250-1F1C-453F-A144-F30F3451D1D2}"/>
    <cellStyle name="Normal 10 4 3 2 2 2" xfId="471" xr:uid="{7704ECE1-DBE0-43D9-9E74-FEC69AE1CD05}"/>
    <cellStyle name="Normal 10 4 3 2 2 2 2" xfId="3825" xr:uid="{20D5B748-F540-4653-B927-54548B6634A0}"/>
    <cellStyle name="Normal 10 4 3 2 2 3" xfId="472" xr:uid="{A3D1DAC1-BFD8-4032-A1D8-92B8DF7394C2}"/>
    <cellStyle name="Normal 10 4 3 2 2 4" xfId="473" xr:uid="{78431808-5E10-4B64-95AA-4C98F2F3C20F}"/>
    <cellStyle name="Normal 10 4 3 2 3" xfId="474" xr:uid="{3A2A96EF-7E22-49B0-989E-B3E32ADDA950}"/>
    <cellStyle name="Normal 10 4 3 2 3 2" xfId="475" xr:uid="{3E3F13C8-0CCA-48CA-B7E5-163FE8FAC78F}"/>
    <cellStyle name="Normal 10 4 3 2 3 3" xfId="476" xr:uid="{56303630-BBD9-4EEF-8263-68B7111D23C0}"/>
    <cellStyle name="Normal 10 4 3 2 3 4" xfId="477" xr:uid="{BC0FBBE4-D000-4A38-AE11-DA8B95E28C7F}"/>
    <cellStyle name="Normal 10 4 3 2 4" xfId="478" xr:uid="{0FA89085-B11F-460C-80DE-463211E01C3F}"/>
    <cellStyle name="Normal 10 4 3 2 5" xfId="479" xr:uid="{00DE23C3-D0D9-4CFE-943C-319E7D29B530}"/>
    <cellStyle name="Normal 10 4 3 2 6" xfId="480" xr:uid="{03CBC3CE-786E-4B9B-AE9E-D8618DC3E294}"/>
    <cellStyle name="Normal 10 4 3 3" xfId="481" xr:uid="{3748069F-691B-468D-8103-16779FFE0AF3}"/>
    <cellStyle name="Normal 10 4 3 3 2" xfId="482" xr:uid="{542F1D86-9859-4D59-8931-F8A701FDF69A}"/>
    <cellStyle name="Normal 10 4 3 3 2 2" xfId="483" xr:uid="{697AB929-C0DD-442D-A906-FDA1C0295051}"/>
    <cellStyle name="Normal 10 4 3 3 2 3" xfId="484" xr:uid="{E5886AEA-B405-437F-AFAA-3AD599F75D69}"/>
    <cellStyle name="Normal 10 4 3 3 2 4" xfId="485" xr:uid="{C76C12E9-3F10-4828-A468-B02C026B18B0}"/>
    <cellStyle name="Normal 10 4 3 3 3" xfId="486" xr:uid="{539FC904-E395-4F58-B13E-6CE9456140A8}"/>
    <cellStyle name="Normal 10 4 3 3 4" xfId="487" xr:uid="{45066177-0BE0-4B52-9E0C-911488258125}"/>
    <cellStyle name="Normal 10 4 3 3 5" xfId="488" xr:uid="{EF15D7BF-7D14-402D-B786-81C3C2FB74F5}"/>
    <cellStyle name="Normal 10 4 3 4" xfId="489" xr:uid="{D4748E84-F3C7-4636-BEBE-30AEB9AE55EA}"/>
    <cellStyle name="Normal 10 4 3 4 2" xfId="490" xr:uid="{0155F4AC-1D41-4582-B80F-DA983661A96E}"/>
    <cellStyle name="Normal 10 4 3 4 3" xfId="491" xr:uid="{02B65AB9-6983-4C15-810E-BF8BE8CB100E}"/>
    <cellStyle name="Normal 10 4 3 4 4" xfId="492" xr:uid="{32F0D57A-0F58-4770-9791-761334F2A796}"/>
    <cellStyle name="Normal 10 4 3 5" xfId="493" xr:uid="{9E1BBD11-22A5-4E93-82E6-DA7F3696CB9D}"/>
    <cellStyle name="Normal 10 4 3 5 2" xfId="494" xr:uid="{2FD15261-51AA-497C-81FE-A018048B1770}"/>
    <cellStyle name="Normal 10 4 3 5 3" xfId="495" xr:uid="{BE0FFCF8-45C0-4A9E-A632-D5C0D8EF1591}"/>
    <cellStyle name="Normal 10 4 3 5 4" xfId="496" xr:uid="{4913F56D-BCCE-40F9-9FE9-7F5A2D9ED903}"/>
    <cellStyle name="Normal 10 4 3 6" xfId="497" xr:uid="{B62B04A3-BE8B-41DB-B04C-BB86879E8224}"/>
    <cellStyle name="Normal 10 4 3 7" xfId="498" xr:uid="{1D040D79-7226-4EA1-932A-CB81ECC236BB}"/>
    <cellStyle name="Normal 10 4 3 8" xfId="499" xr:uid="{E823E1EE-9367-4D22-9FFD-E07DCC672E3D}"/>
    <cellStyle name="Normal 10 4 4" xfId="500" xr:uid="{F7A02957-DEAC-4249-BDCE-64FD35D7E64C}"/>
    <cellStyle name="Normal 10 4 4 2" xfId="501" xr:uid="{05DCEE2C-4725-4269-90FB-8D76EEE243F1}"/>
    <cellStyle name="Normal 10 4 4 2 2" xfId="502" xr:uid="{41379685-F0B7-412B-8D1E-99C1B0F79F53}"/>
    <cellStyle name="Normal 10 4 4 2 2 2" xfId="503" xr:uid="{9179FE4A-6C49-4C48-856B-0A095A8EAD46}"/>
    <cellStyle name="Normal 10 4 4 2 2 3" xfId="504" xr:uid="{3D53B00B-AAA4-4A85-8259-B1DAD29452FC}"/>
    <cellStyle name="Normal 10 4 4 2 2 4" xfId="505" xr:uid="{E93B05F5-26D5-40EB-A337-23C68FA45716}"/>
    <cellStyle name="Normal 10 4 4 2 3" xfId="506" xr:uid="{37D865B7-F8EA-4D13-9E9B-5C015A72AAFA}"/>
    <cellStyle name="Normal 10 4 4 2 4" xfId="507" xr:uid="{B0A4B65F-0C16-44EB-922F-05FC2CE2B180}"/>
    <cellStyle name="Normal 10 4 4 2 5" xfId="508" xr:uid="{62D7CC19-F06B-4D8E-994A-CA90F3239607}"/>
    <cellStyle name="Normal 10 4 4 3" xfId="509" xr:uid="{CA09D014-61B8-4F11-AD26-576D4E66C019}"/>
    <cellStyle name="Normal 10 4 4 3 2" xfId="510" xr:uid="{21A65D53-ED0E-4F47-96A9-E0FE9A907CFB}"/>
    <cellStyle name="Normal 10 4 4 3 3" xfId="511" xr:uid="{DC9CDF4E-EAB1-4C6D-9D84-98D2F3D617C0}"/>
    <cellStyle name="Normal 10 4 4 3 4" xfId="512" xr:uid="{79023F85-40F4-452F-A3B4-02F90ABD483D}"/>
    <cellStyle name="Normal 10 4 4 4" xfId="513" xr:uid="{4AB97549-3597-4483-84B2-E0FD426E5C65}"/>
    <cellStyle name="Normal 10 4 4 4 2" xfId="514" xr:uid="{787248D8-5BE3-40DE-90C4-7441BC79A096}"/>
    <cellStyle name="Normal 10 4 4 4 3" xfId="515" xr:uid="{FF15CE7A-1ED0-4D04-8A20-AB7A9D5D77B7}"/>
    <cellStyle name="Normal 10 4 4 4 4" xfId="516" xr:uid="{22DD4542-4E27-4AD7-B73B-5953D7323351}"/>
    <cellStyle name="Normal 10 4 4 5" xfId="517" xr:uid="{5A232900-48F3-4A86-9756-19620624E72A}"/>
    <cellStyle name="Normal 10 4 4 6" xfId="518" xr:uid="{7F92F27F-FD41-4F9F-837B-1A42E9B65E7D}"/>
    <cellStyle name="Normal 10 4 4 7" xfId="519" xr:uid="{9F67F03D-D28F-4F0F-A91B-614FF901F621}"/>
    <cellStyle name="Normal 10 4 5" xfId="520" xr:uid="{1AFAB634-AC0B-4628-B453-51F0B534FD9D}"/>
    <cellStyle name="Normal 10 4 5 2" xfId="521" xr:uid="{130FC7EC-4E93-4A28-9C52-C269D318924D}"/>
    <cellStyle name="Normal 10 4 5 2 2" xfId="522" xr:uid="{5DE7C86F-496D-4CF7-82F8-B5568057CADE}"/>
    <cellStyle name="Normal 10 4 5 2 3" xfId="523" xr:uid="{C52BB4A1-9819-4D3E-B5DE-E1A7E3B454AD}"/>
    <cellStyle name="Normal 10 4 5 2 4" xfId="524" xr:uid="{86EF1F94-E242-4A32-94B1-2F85B74D803C}"/>
    <cellStyle name="Normal 10 4 5 3" xfId="525" xr:uid="{F2F1481F-2D9B-40C2-A5A0-88FDACDC1F0C}"/>
    <cellStyle name="Normal 10 4 5 3 2" xfId="526" xr:uid="{49BF94F8-0573-44BF-BB2B-ACA0600FC84B}"/>
    <cellStyle name="Normal 10 4 5 3 3" xfId="527" xr:uid="{EAB0D722-5F0D-4752-89A1-81EAFAB964C1}"/>
    <cellStyle name="Normal 10 4 5 3 4" xfId="528" xr:uid="{8A52417D-9C20-477E-A9F6-B586510EF531}"/>
    <cellStyle name="Normal 10 4 5 4" xfId="529" xr:uid="{4D4DB2BA-05AF-46E2-B3D1-703E8B6C38FB}"/>
    <cellStyle name="Normal 10 4 5 5" xfId="530" xr:uid="{8F18BC01-5B04-47D3-BED7-0521435E7CEF}"/>
    <cellStyle name="Normal 10 4 5 6" xfId="531" xr:uid="{982278DB-1670-4FBE-BB29-A9B6FAA351ED}"/>
    <cellStyle name="Normal 10 4 6" xfId="532" xr:uid="{0B085E97-779D-4CA7-82BE-6F8268C634C2}"/>
    <cellStyle name="Normal 10 4 6 2" xfId="533" xr:uid="{072D2861-FC35-4A1E-B5B6-BCA9052922F6}"/>
    <cellStyle name="Normal 10 4 6 2 2" xfId="534" xr:uid="{98FE7EE7-028D-4A59-916E-25A1625CDBC8}"/>
    <cellStyle name="Normal 10 4 6 2 3" xfId="535" xr:uid="{6E42098B-BA78-4480-9491-0C05AD009CC8}"/>
    <cellStyle name="Normal 10 4 6 2 4" xfId="536" xr:uid="{1052D94F-7A66-4205-8351-9A249FBDCCAE}"/>
    <cellStyle name="Normal 10 4 6 3" xfId="537" xr:uid="{B6E77792-18F3-4B64-828F-9F4FC336420D}"/>
    <cellStyle name="Normal 10 4 6 4" xfId="538" xr:uid="{6685EF7E-F0FA-4E91-87A4-FFFA00257884}"/>
    <cellStyle name="Normal 10 4 6 5" xfId="539" xr:uid="{0FBA4E33-55AF-408F-A1A7-96750CBBEF4C}"/>
    <cellStyle name="Normal 10 4 7" xfId="540" xr:uid="{52C6A4E0-C09F-45D3-9CEC-C17B74A17002}"/>
    <cellStyle name="Normal 10 4 7 2" xfId="541" xr:uid="{AC96C4AD-3AD6-4AD7-9514-6E8C945A30DC}"/>
    <cellStyle name="Normal 10 4 7 3" xfId="542" xr:uid="{8B296CA7-07E2-4CB1-9B2D-B298123E829C}"/>
    <cellStyle name="Normal 10 4 7 4" xfId="543" xr:uid="{598B945B-8FF4-4778-ACF5-49A0C5D003CF}"/>
    <cellStyle name="Normal 10 4 8" xfId="544" xr:uid="{B5B81AEA-8921-42C8-A978-D596C2381A2A}"/>
    <cellStyle name="Normal 10 4 8 2" xfId="545" xr:uid="{1E53C663-7C99-4AB8-83C2-C840692018AE}"/>
    <cellStyle name="Normal 10 4 8 3" xfId="546" xr:uid="{75A49C8D-AD14-460A-AFB5-80325C04674B}"/>
    <cellStyle name="Normal 10 4 8 4" xfId="547" xr:uid="{A142F5A2-0FAD-4B0C-B00E-0F20BF27FD83}"/>
    <cellStyle name="Normal 10 4 9" xfId="548" xr:uid="{0FE7299B-0528-4114-94B6-E2182AA7B7F8}"/>
    <cellStyle name="Normal 10 5" xfId="549" xr:uid="{B12BFCE4-87F2-4136-B9CA-E336CDB48419}"/>
    <cellStyle name="Normal 10 5 2" xfId="550" xr:uid="{2D519EB7-BDB1-4FA5-8373-94F2BA21E6AB}"/>
    <cellStyle name="Normal 10 5 2 2" xfId="551" xr:uid="{4D7518A2-4437-412F-B290-F665EAB2E6C6}"/>
    <cellStyle name="Normal 10 5 2 2 2" xfId="552" xr:uid="{973D47B2-E52D-4BA8-A1B8-2DC9E11B5280}"/>
    <cellStyle name="Normal 10 5 2 2 2 2" xfId="553" xr:uid="{4B8AE0D6-5FFC-45B2-BA15-E29C73E2BCBD}"/>
    <cellStyle name="Normal 10 5 2 2 2 3" xfId="554" xr:uid="{B6201DF9-7477-4AB6-8F0A-73758B04DA5E}"/>
    <cellStyle name="Normal 10 5 2 2 2 4" xfId="555" xr:uid="{C367AF4D-D19F-42F7-8627-AAC3193F65CA}"/>
    <cellStyle name="Normal 10 5 2 2 3" xfId="556" xr:uid="{6F1E3FCE-3B43-4135-9490-A93EE8AAD18D}"/>
    <cellStyle name="Normal 10 5 2 2 3 2" xfId="557" xr:uid="{A63D1F87-0D38-449A-A12A-55809E46F4EC}"/>
    <cellStyle name="Normal 10 5 2 2 3 3" xfId="558" xr:uid="{4A0ED438-9831-4250-87B6-77F89444B8EA}"/>
    <cellStyle name="Normal 10 5 2 2 3 4" xfId="559" xr:uid="{B78CA34F-5B5D-4742-B7E9-BFAA7FFDC0B4}"/>
    <cellStyle name="Normal 10 5 2 2 4" xfId="560" xr:uid="{7CC0C624-CAA0-4FA8-A6BA-404555723AA6}"/>
    <cellStyle name="Normal 10 5 2 2 5" xfId="561" xr:uid="{3C26BC4C-7744-49FD-8F24-05B78FC669C2}"/>
    <cellStyle name="Normal 10 5 2 2 6" xfId="562" xr:uid="{94847A27-2DC4-4507-B5CB-A115853F81B4}"/>
    <cellStyle name="Normal 10 5 2 3" xfId="563" xr:uid="{07573C98-A7B5-497D-A20E-0D21A8D07F3C}"/>
    <cellStyle name="Normal 10 5 2 3 2" xfId="564" xr:uid="{504A18E0-8B5F-48FE-AEE9-8248973F825E}"/>
    <cellStyle name="Normal 10 5 2 3 2 2" xfId="565" xr:uid="{BCA24FC4-772A-4DE2-AB45-BBA798A70D8D}"/>
    <cellStyle name="Normal 10 5 2 3 2 3" xfId="566" xr:uid="{7C318F74-C801-4B4F-80F3-A27891B32E05}"/>
    <cellStyle name="Normal 10 5 2 3 2 4" xfId="567" xr:uid="{5B9A6DD0-80FE-4B2A-96A8-10346DCAE429}"/>
    <cellStyle name="Normal 10 5 2 3 3" xfId="568" xr:uid="{6BAC4993-BCB1-4DAC-93CB-AFDB774C0C8D}"/>
    <cellStyle name="Normal 10 5 2 3 4" xfId="569" xr:uid="{E79A89F0-C4C0-4807-884C-E8D55CCC248F}"/>
    <cellStyle name="Normal 10 5 2 3 5" xfId="570" xr:uid="{D15A11A3-68F7-4704-B306-6850652377AC}"/>
    <cellStyle name="Normal 10 5 2 4" xfId="571" xr:uid="{808A6912-A390-409E-B436-BB31E698C01A}"/>
    <cellStyle name="Normal 10 5 2 4 2" xfId="572" xr:uid="{2BC1E382-919C-408F-833A-98B45B3BFEAA}"/>
    <cellStyle name="Normal 10 5 2 4 3" xfId="573" xr:uid="{589DF947-2D85-48FD-91AB-9D5AC40CD850}"/>
    <cellStyle name="Normal 10 5 2 4 4" xfId="574" xr:uid="{F83AFA37-D9EB-4944-86F6-F9CBFA64F5B1}"/>
    <cellStyle name="Normal 10 5 2 5" xfId="575" xr:uid="{71B4F5C8-2FBC-430D-B330-E5797683A6D5}"/>
    <cellStyle name="Normal 10 5 2 5 2" xfId="576" xr:uid="{6D0DEEB3-399D-4EB2-9019-67D44AC3C62F}"/>
    <cellStyle name="Normal 10 5 2 5 3" xfId="577" xr:uid="{B5A51196-5020-4231-A548-9CF2536D603F}"/>
    <cellStyle name="Normal 10 5 2 5 4" xfId="578" xr:uid="{EF820C4D-2E55-4433-A9EE-14951C99C20E}"/>
    <cellStyle name="Normal 10 5 2 6" xfId="579" xr:uid="{E3B6F4AE-219F-413B-859C-C45B220E5578}"/>
    <cellStyle name="Normal 10 5 2 7" xfId="580" xr:uid="{0DF468B9-328B-4AD8-83C7-081CD595A1EB}"/>
    <cellStyle name="Normal 10 5 2 8" xfId="581" xr:uid="{9CB35600-0162-48A3-ABCB-CA9756650AE1}"/>
    <cellStyle name="Normal 10 5 3" xfId="582" xr:uid="{8234D8E4-A052-45CF-B303-BFBDA36FC639}"/>
    <cellStyle name="Normal 10 5 3 2" xfId="583" xr:uid="{E85FDDEC-A9D3-470C-8F67-14727A64E4A9}"/>
    <cellStyle name="Normal 10 5 3 2 2" xfId="584" xr:uid="{F013A351-70DA-4A33-B791-CFA716D4A168}"/>
    <cellStyle name="Normal 10 5 3 2 3" xfId="585" xr:uid="{1A43299A-634D-40DA-AB97-F28EC72714D5}"/>
    <cellStyle name="Normal 10 5 3 2 4" xfId="586" xr:uid="{CFA07D52-5A31-4315-9EF1-AFB7B56E2A84}"/>
    <cellStyle name="Normal 10 5 3 3" xfId="587" xr:uid="{B8BCDE0D-4ECB-4DAF-911B-324F38056539}"/>
    <cellStyle name="Normal 10 5 3 3 2" xfId="588" xr:uid="{3ABE0916-3A86-416E-B98C-B4751FD883DD}"/>
    <cellStyle name="Normal 10 5 3 3 3" xfId="589" xr:uid="{1DD25E6B-26C1-4611-A06A-A9117217A5BB}"/>
    <cellStyle name="Normal 10 5 3 3 4" xfId="590" xr:uid="{FF5468D2-982C-4C16-BB6D-0960345E3986}"/>
    <cellStyle name="Normal 10 5 3 4" xfId="591" xr:uid="{CAA0A107-0FB8-46E5-B18A-54D04FE581A0}"/>
    <cellStyle name="Normal 10 5 3 5" xfId="592" xr:uid="{C54A37D3-7A30-4A1E-9661-AD6AEDA8E2E2}"/>
    <cellStyle name="Normal 10 5 3 6" xfId="593" xr:uid="{A36E0850-AC2A-4C9F-B8CC-3E8B62859927}"/>
    <cellStyle name="Normal 10 5 4" xfId="594" xr:uid="{5AA28788-7894-46ED-ACBC-9F642B3C6687}"/>
    <cellStyle name="Normal 10 5 4 2" xfId="595" xr:uid="{5806E703-881F-42B0-9FFB-DC89985139FE}"/>
    <cellStyle name="Normal 10 5 4 2 2" xfId="596" xr:uid="{DD0D64CE-1B15-4514-99C5-61EB07C1C4BD}"/>
    <cellStyle name="Normal 10 5 4 2 3" xfId="597" xr:uid="{80FA1E82-BA15-46CF-B366-D37775341161}"/>
    <cellStyle name="Normal 10 5 4 2 4" xfId="598" xr:uid="{A7CC9B23-B04D-4371-B352-FDA09049A9AB}"/>
    <cellStyle name="Normal 10 5 4 3" xfId="599" xr:uid="{1B981C48-F2BA-4089-BB7D-37FA2A289DB5}"/>
    <cellStyle name="Normal 10 5 4 4" xfId="600" xr:uid="{C500F724-4268-46D8-80ED-0BCF82A6BFD7}"/>
    <cellStyle name="Normal 10 5 4 5" xfId="601" xr:uid="{6757C2AB-3BCB-4D33-A6FE-015C35C8F36C}"/>
    <cellStyle name="Normal 10 5 5" xfId="602" xr:uid="{AD8D569A-EB45-48AC-9983-210DE4FF94BA}"/>
    <cellStyle name="Normal 10 5 5 2" xfId="603" xr:uid="{B4934F57-81FB-4D17-ADA2-DCD5670A3C59}"/>
    <cellStyle name="Normal 10 5 5 3" xfId="604" xr:uid="{B7D1DE54-3460-4835-A086-80885AC2160B}"/>
    <cellStyle name="Normal 10 5 5 4" xfId="605" xr:uid="{854873CB-2400-41C6-B034-E0D41D55CDAF}"/>
    <cellStyle name="Normal 10 5 6" xfId="606" xr:uid="{62554B22-3CF7-412A-83D0-C2EE12183EFA}"/>
    <cellStyle name="Normal 10 5 6 2" xfId="607" xr:uid="{ABE00B10-0D7D-464C-8A43-C30E0E9045CA}"/>
    <cellStyle name="Normal 10 5 6 3" xfId="608" xr:uid="{56EF187A-DFB0-4D96-9DF6-D6F083FDBCD7}"/>
    <cellStyle name="Normal 10 5 6 4" xfId="609" xr:uid="{5D3F2309-0EA8-43C0-AFF4-96A5F67650CC}"/>
    <cellStyle name="Normal 10 5 7" xfId="610" xr:uid="{97625FAB-46EC-4B99-BD4E-9E48B9C9B984}"/>
    <cellStyle name="Normal 10 5 8" xfId="611" xr:uid="{DC61E8CF-BBA1-4174-BB4C-161A48D43731}"/>
    <cellStyle name="Normal 10 5 9" xfId="612" xr:uid="{56EE07F0-84AF-4247-A8D7-04D263E6811E}"/>
    <cellStyle name="Normal 10 6" xfId="613" xr:uid="{BDAE3247-313E-4857-A922-5A1D540C57E0}"/>
    <cellStyle name="Normal 10 6 2" xfId="614" xr:uid="{0BE74CFF-6655-49AF-BFDE-33F6416413B4}"/>
    <cellStyle name="Normal 10 6 2 2" xfId="615" xr:uid="{86B3E1DC-8B07-4952-9752-018F317D5E1F}"/>
    <cellStyle name="Normal 10 6 2 2 2" xfId="616" xr:uid="{FA33EF4D-6241-4A1F-B7D1-B108D13DCFD2}"/>
    <cellStyle name="Normal 10 6 2 2 2 2" xfId="3826" xr:uid="{378BB075-A8AA-4D39-8B54-5BCE91DD0857}"/>
    <cellStyle name="Normal 10 6 2 2 3" xfId="617" xr:uid="{2B156725-6519-40EC-A150-13D205773907}"/>
    <cellStyle name="Normal 10 6 2 2 4" xfId="618" xr:uid="{1F888CAB-6D69-48C9-BC1D-FEB0A85496A6}"/>
    <cellStyle name="Normal 10 6 2 3" xfId="619" xr:uid="{FF7F24CF-B2D6-46DB-94F9-91A78B641A43}"/>
    <cellStyle name="Normal 10 6 2 3 2" xfId="620" xr:uid="{6CFE1078-62AD-46B3-AA2F-6D1D878AC0CF}"/>
    <cellStyle name="Normal 10 6 2 3 3" xfId="621" xr:uid="{CEC26684-842B-4946-982A-1DB5A7242346}"/>
    <cellStyle name="Normal 10 6 2 3 4" xfId="622" xr:uid="{431DBD64-856B-4C08-9CB2-ACD9D4967C64}"/>
    <cellStyle name="Normal 10 6 2 4" xfId="623" xr:uid="{F5F8DA3A-9597-45DF-865E-F06EA1CEE499}"/>
    <cellStyle name="Normal 10 6 2 5" xfId="624" xr:uid="{EBD841C7-E69F-4BF7-9458-82EB991AEA71}"/>
    <cellStyle name="Normal 10 6 2 6" xfId="625" xr:uid="{2D956EA6-A08A-4C25-90D9-E56A7900CAA9}"/>
    <cellStyle name="Normal 10 6 3" xfId="626" xr:uid="{7B7C9BB0-E53E-4972-89F9-06527F432439}"/>
    <cellStyle name="Normal 10 6 3 2" xfId="627" xr:uid="{06FF837B-F20A-4477-92B5-C3DC908D372B}"/>
    <cellStyle name="Normal 10 6 3 2 2" xfId="628" xr:uid="{D0CB229B-B96B-472E-80D1-7B9D7C49E97E}"/>
    <cellStyle name="Normal 10 6 3 2 3" xfId="629" xr:uid="{1D4C795F-EC70-4659-B0E2-9055846F884B}"/>
    <cellStyle name="Normal 10 6 3 2 4" xfId="630" xr:uid="{07FDBDBE-D670-492C-B95B-9A1BFC8C9D12}"/>
    <cellStyle name="Normal 10 6 3 3" xfId="631" xr:uid="{BF384A89-FAA7-45B2-8149-D37BC5F78C3C}"/>
    <cellStyle name="Normal 10 6 3 4" xfId="632" xr:uid="{27E0AFAB-F29F-4D31-A69C-1A0E8AC335D4}"/>
    <cellStyle name="Normal 10 6 3 5" xfId="633" xr:uid="{F64FD458-F1FD-4206-9BBE-C3646A792886}"/>
    <cellStyle name="Normal 10 6 4" xfId="634" xr:uid="{35BD3919-2859-445F-9BA3-876F66ED3E84}"/>
    <cellStyle name="Normal 10 6 4 2" xfId="635" xr:uid="{E12702EF-A05A-4898-80CF-3ADA19CD4464}"/>
    <cellStyle name="Normal 10 6 4 3" xfId="636" xr:uid="{BF33B8D7-218C-4AA8-B4E4-DC56A6D5DC2C}"/>
    <cellStyle name="Normal 10 6 4 4" xfId="637" xr:uid="{C9FA65BB-696A-40F4-9778-8223569B8D24}"/>
    <cellStyle name="Normal 10 6 5" xfId="638" xr:uid="{2861722A-520E-4E53-87FE-23243421C1C1}"/>
    <cellStyle name="Normal 10 6 5 2" xfId="639" xr:uid="{FFF4AC8B-7967-4BD3-B5A2-96CA20C46AA3}"/>
    <cellStyle name="Normal 10 6 5 3" xfId="640" xr:uid="{7427434B-F48F-4E8C-8EFD-C92B0077E6FF}"/>
    <cellStyle name="Normal 10 6 5 4" xfId="641" xr:uid="{3085B9F6-4981-45F2-9A9B-51A2354870E8}"/>
    <cellStyle name="Normal 10 6 6" xfId="642" xr:uid="{C2BC60FC-B403-42A5-B452-D963A78895C4}"/>
    <cellStyle name="Normal 10 6 7" xfId="643" xr:uid="{AE558C38-62AA-476F-85AD-58F001EC550C}"/>
    <cellStyle name="Normal 10 6 8" xfId="644" xr:uid="{58774F1E-62D0-4740-A845-49AA6961265E}"/>
    <cellStyle name="Normal 10 7" xfId="645" xr:uid="{08B885C9-D9AA-4BA7-8247-70C31C211293}"/>
    <cellStyle name="Normal 10 7 2" xfId="646" xr:uid="{34EA8872-9C65-4067-A16E-26B28F9DA660}"/>
    <cellStyle name="Normal 10 7 2 2" xfId="647" xr:uid="{EEEF76E0-BEEC-4BA3-9F44-38C4F2C61489}"/>
    <cellStyle name="Normal 10 7 2 2 2" xfId="648" xr:uid="{681DA002-1E17-46B1-8076-25BE836F74B9}"/>
    <cellStyle name="Normal 10 7 2 2 3" xfId="649" xr:uid="{04BCF8E6-4D88-4A9D-AFC0-FACDF5F6D387}"/>
    <cellStyle name="Normal 10 7 2 2 4" xfId="650" xr:uid="{F172C33F-A3D5-457D-86CE-29C4BEA21E65}"/>
    <cellStyle name="Normal 10 7 2 3" xfId="651" xr:uid="{9435F089-CDFC-4349-A9E3-48F9A115DE68}"/>
    <cellStyle name="Normal 10 7 2 4" xfId="652" xr:uid="{28F2D54D-1880-4F69-9ECA-F3DA10377BD0}"/>
    <cellStyle name="Normal 10 7 2 5" xfId="653" xr:uid="{9AAEBD09-B8E2-47E1-BD17-FE207173DC1C}"/>
    <cellStyle name="Normal 10 7 3" xfId="654" xr:uid="{F052453D-8DFC-41FB-809C-5CFEEEA23A39}"/>
    <cellStyle name="Normal 10 7 3 2" xfId="655" xr:uid="{13A10B97-4333-498E-A141-4236D0381F60}"/>
    <cellStyle name="Normal 10 7 3 3" xfId="656" xr:uid="{1C9B95A7-FEF3-4261-926E-933ABF9AE1A8}"/>
    <cellStyle name="Normal 10 7 3 4" xfId="657" xr:uid="{9D7E1DA4-03D2-4544-9BE5-622D0D56C4C2}"/>
    <cellStyle name="Normal 10 7 4" xfId="658" xr:uid="{971F38EF-217A-426F-B873-BA0CF98DAEB3}"/>
    <cellStyle name="Normal 10 7 4 2" xfId="659" xr:uid="{0953B9E4-938A-4BBF-913A-17428E4AB638}"/>
    <cellStyle name="Normal 10 7 4 3" xfId="660" xr:uid="{16DA3A65-E402-4DB4-B4A8-A97B7C23D6F0}"/>
    <cellStyle name="Normal 10 7 4 4" xfId="661" xr:uid="{B171C867-F761-4BE9-A8E4-712091B40C26}"/>
    <cellStyle name="Normal 10 7 5" xfId="662" xr:uid="{FA98DE35-5232-4C69-A816-C9C461BF95A3}"/>
    <cellStyle name="Normal 10 7 6" xfId="663" xr:uid="{7A9C7287-C02C-40F1-B823-0EB096CE9D04}"/>
    <cellStyle name="Normal 10 7 7" xfId="664" xr:uid="{0BBCD23E-C366-4D57-BE7E-AE34BA9E091E}"/>
    <cellStyle name="Normal 10 8" xfId="665" xr:uid="{3872BECD-F4C4-40A2-9F76-615F18BFBC7B}"/>
    <cellStyle name="Normal 10 8 2" xfId="666" xr:uid="{CD669523-3CD8-4725-9C9C-C2A7F61A9C72}"/>
    <cellStyle name="Normal 10 8 2 2" xfId="667" xr:uid="{F7272944-34B7-4BA2-83B8-7C49E21D11AA}"/>
    <cellStyle name="Normal 10 8 2 3" xfId="668" xr:uid="{4C479ED2-B455-4429-99A3-9AAF006A970E}"/>
    <cellStyle name="Normal 10 8 2 4" xfId="669" xr:uid="{73B19463-3A70-4D8D-9756-1BE50EBA8213}"/>
    <cellStyle name="Normal 10 8 3" xfId="670" xr:uid="{1B7860E3-6CCB-4200-AE20-C225A294FECA}"/>
    <cellStyle name="Normal 10 8 3 2" xfId="671" xr:uid="{55F2572D-B83A-45BA-8233-7BB8B37528FA}"/>
    <cellStyle name="Normal 10 8 3 3" xfId="672" xr:uid="{2D500FEB-A5C5-4CA1-88B4-4A48CAC58DCF}"/>
    <cellStyle name="Normal 10 8 3 4" xfId="673" xr:uid="{07A7CACF-4554-4B5F-9E8C-AD2BEE1250AF}"/>
    <cellStyle name="Normal 10 8 4" xfId="674" xr:uid="{1B9EC5B0-80B7-42F5-BBF2-DF9BA0F8BC5C}"/>
    <cellStyle name="Normal 10 8 5" xfId="675" xr:uid="{9F33BDBC-AF27-4972-894A-C38C80BE9322}"/>
    <cellStyle name="Normal 10 8 6" xfId="676" xr:uid="{677A594C-6036-4BCC-9D79-E96765A91456}"/>
    <cellStyle name="Normal 10 9" xfId="677" xr:uid="{DDC19075-5527-4B02-937A-328F3DA898BF}"/>
    <cellStyle name="Normal 10 9 2" xfId="678" xr:uid="{F15D28FD-DCF8-4B63-95F9-882A01E6B820}"/>
    <cellStyle name="Normal 10 9 2 2" xfId="679" xr:uid="{F456C054-8382-4EB8-8B46-4844418DA80E}"/>
    <cellStyle name="Normal 10 9 2 2 2" xfId="4301" xr:uid="{947EEFED-3454-4E8B-B66A-2E55F2D4C002}"/>
    <cellStyle name="Normal 10 9 2 2 3" xfId="4602" xr:uid="{6086D13B-25DB-44D0-B32F-34273DA9A8E2}"/>
    <cellStyle name="Normal 10 9 2 3" xfId="680" xr:uid="{B2A26F35-05AB-4EA0-A127-81990E71F6B7}"/>
    <cellStyle name="Normal 10 9 2 4" xfId="681" xr:uid="{9573D971-79FE-4EED-A4D7-7CBF391EEB2B}"/>
    <cellStyle name="Normal 10 9 3" xfId="682" xr:uid="{91552A9C-ACBA-47FA-BEB0-C0FC66EA0062}"/>
    <cellStyle name="Normal 10 9 4" xfId="683" xr:uid="{AF0B26D9-8D56-4B2D-83ED-15AEAF5C8FA3}"/>
    <cellStyle name="Normal 10 9 4 2" xfId="4738" xr:uid="{41C6F2F3-8F25-4EB2-BE85-737B3168E91A}"/>
    <cellStyle name="Normal 10 9 4 3" xfId="4603" xr:uid="{63771EEA-D24A-4B77-A403-9EB0A7D71EE2}"/>
    <cellStyle name="Normal 10 9 4 4" xfId="4445" xr:uid="{03237025-ED65-4689-A221-744DA7F12AA8}"/>
    <cellStyle name="Normal 10 9 5" xfId="684" xr:uid="{2EF62682-4891-47E3-BAAC-4A0281F656A6}"/>
    <cellStyle name="Normal 11" xfId="46" xr:uid="{B4E09626-857D-4E2C-96F2-7C82F855346B}"/>
    <cellStyle name="Normal 11 2" xfId="3697" xr:uid="{0A7F7B29-3337-433D-BC83-47D19D1BBDBF}"/>
    <cellStyle name="Normal 11 2 2" xfId="4545" xr:uid="{FFA3F391-0E4A-4FA4-80CF-4EF46414DEA8}"/>
    <cellStyle name="Normal 11 3" xfId="4306" xr:uid="{9D2A5531-C09A-46CE-907F-7276F634C64A}"/>
    <cellStyle name="Normal 11 3 2" xfId="4546" xr:uid="{1DBAC032-B8CF-4CD5-B614-F8CD62E8E481}"/>
    <cellStyle name="Normal 11 3 3" xfId="4715" xr:uid="{781FA3E4-367F-4979-89B1-0949D765165E}"/>
    <cellStyle name="Normal 11 3 4" xfId="4692" xr:uid="{EF02238F-B89F-4A28-B458-1535A5C09320}"/>
    <cellStyle name="Normal 12" xfId="47" xr:uid="{1704383E-2143-4ADE-9E18-95056B979FCB}"/>
    <cellStyle name="Normal 12 2" xfId="3698" xr:uid="{6402B9EE-B296-4BFE-B4BC-854D86576910}"/>
    <cellStyle name="Normal 12 2 2" xfId="4547" xr:uid="{C5D856B0-223C-4022-A82D-94B984D46982}"/>
    <cellStyle name="Normal 12 3" xfId="4548" xr:uid="{E107EE76-2096-4220-A1A0-8126AE689844}"/>
    <cellStyle name="Normal 13" xfId="48" xr:uid="{992CEA89-8870-4CEB-A663-61727A26BCB2}"/>
    <cellStyle name="Normal 13 2" xfId="49" xr:uid="{C733E5C4-C39D-47D3-88A2-837DDACF3A0F}"/>
    <cellStyle name="Normal 13 2 2" xfId="3699" xr:uid="{9BB6E3C1-6F4B-49B8-BE0B-254575D9E9A0}"/>
    <cellStyle name="Normal 13 2 2 2" xfId="4549" xr:uid="{3BBDF991-1091-4BBD-976D-01807563B7E3}"/>
    <cellStyle name="Normal 13 2 3" xfId="4308" xr:uid="{DE39ECA7-D2E8-4050-828C-752D1FE80E63}"/>
    <cellStyle name="Normal 13 2 3 2" xfId="4550" xr:uid="{0308199E-0394-48C8-9BCA-30697A9AA7E5}"/>
    <cellStyle name="Normal 13 2 3 3" xfId="4716" xr:uid="{0FF7593C-24C1-4B50-86FB-69B29C9E0D0E}"/>
    <cellStyle name="Normal 13 2 3 4" xfId="4693" xr:uid="{A1CEB578-1CF9-444C-B557-98C02ACDCB37}"/>
    <cellStyle name="Normal 13 3" xfId="3700" xr:uid="{E669E8B3-3DD0-4879-8CF3-61D6571CFDF2}"/>
    <cellStyle name="Normal 13 3 2" xfId="4392" xr:uid="{C16ADA22-C53C-485A-8E6A-5414542FFDCD}"/>
    <cellStyle name="Normal 13 3 3" xfId="4309" xr:uid="{FA73175B-240E-4A2E-8033-0D60C51E8C9B}"/>
    <cellStyle name="Normal 13 3 4" xfId="4449" xr:uid="{95A61DC2-1018-47DF-BFC3-674C7425BCA0}"/>
    <cellStyle name="Normal 13 3 5" xfId="4717" xr:uid="{CA37C284-5A0C-4287-8C47-5E43F5CA3161}"/>
    <cellStyle name="Normal 13 4" xfId="4310" xr:uid="{CB83A4AA-1692-4DA4-B04E-63B08F734009}"/>
    <cellStyle name="Normal 13 5" xfId="4307" xr:uid="{2C4FE8AF-22D1-42EF-BC9B-26D2127FD42A}"/>
    <cellStyle name="Normal 14" xfId="50" xr:uid="{8AE5A804-8051-4E8C-A2B6-3AB734239847}"/>
    <cellStyle name="Normal 14 18" xfId="4312" xr:uid="{8CA212A8-9353-4EDD-B758-6F666D18B870}"/>
    <cellStyle name="Normal 14 2" xfId="51" xr:uid="{1FC433B7-08BB-4024-B70A-6454F33D61D7}"/>
    <cellStyle name="Normal 14 2 2" xfId="52" xr:uid="{49DCD9FD-5191-403B-9875-C4D06C5BB7BF}"/>
    <cellStyle name="Normal 14 2 2 2" xfId="3701" xr:uid="{DD47A2B8-ACC9-4371-9714-B18E99C47FBC}"/>
    <cellStyle name="Normal 14 2 3" xfId="3702" xr:uid="{89BFDE04-6A9B-44E7-8914-35E0ADC91BEF}"/>
    <cellStyle name="Normal 14 3" xfId="3703" xr:uid="{DBBEC9DD-7F92-424D-818E-0DD0398BD3C6}"/>
    <cellStyle name="Normal 14 3 2" xfId="4551" xr:uid="{6227059B-67C1-4B77-A9E9-122A677FF158}"/>
    <cellStyle name="Normal 14 4" xfId="4311" xr:uid="{95C31713-7244-47B0-97D0-CE3F5A78B84E}"/>
    <cellStyle name="Normal 14 4 2" xfId="4552" xr:uid="{4C40E797-0B8E-4867-B196-CF6F16BC5210}"/>
    <cellStyle name="Normal 14 4 3" xfId="4718" xr:uid="{E32BF223-E198-4A3A-8E46-64ADD0B62606}"/>
    <cellStyle name="Normal 14 4 4" xfId="4694" xr:uid="{1F01B1AE-6597-42E2-9C7B-F7FD476468C3}"/>
    <cellStyle name="Normal 15" xfId="53" xr:uid="{5FB00A09-CD6E-49E5-A93B-984E4F911271}"/>
    <cellStyle name="Normal 15 2" xfId="54" xr:uid="{0565F079-B3B3-42B7-ADED-5E27EAC414FD}"/>
    <cellStyle name="Normal 15 2 2" xfId="3704" xr:uid="{350D300C-F861-43DA-81A3-F6B22F7F6E63}"/>
    <cellStyle name="Normal 15 2 2 2" xfId="4553" xr:uid="{6D1758EC-03DA-464B-93C9-BC856B38E024}"/>
    <cellStyle name="Normal 15 2 3" xfId="4554" xr:uid="{EBE96109-C0ED-48F3-A450-FD7DD3200AE5}"/>
    <cellStyle name="Normal 15 3" xfId="3705" xr:uid="{1A51A524-AF6F-43F8-AE21-D495104AE604}"/>
    <cellStyle name="Normal 15 3 2" xfId="4393" xr:uid="{BE5E42FE-C95D-42CA-8770-988CC4B479FC}"/>
    <cellStyle name="Normal 15 3 3" xfId="4314" xr:uid="{831C661D-FD30-4278-A9CE-7862C9339AB6}"/>
    <cellStyle name="Normal 15 3 4" xfId="4450" xr:uid="{4497FF78-27C0-4547-A157-89C66F1DFED6}"/>
    <cellStyle name="Normal 15 3 5" xfId="4720" xr:uid="{EE0AAF8A-A8E3-4FBD-AD13-A2200E9CE681}"/>
    <cellStyle name="Normal 15 4" xfId="4313" xr:uid="{153D1A47-055D-44A6-86EE-2325CBDA162C}"/>
    <cellStyle name="Normal 15 4 2" xfId="4555" xr:uid="{A2C950C8-F04C-4857-867B-1E330DCF3306}"/>
    <cellStyle name="Normal 15 4 3" xfId="4719" xr:uid="{281BE0DC-CE7C-4D16-B7C6-05E48AD98420}"/>
    <cellStyle name="Normal 15 4 4" xfId="4695" xr:uid="{9E7956C0-6642-4CBF-BEBE-1A2FCC6D83C8}"/>
    <cellStyle name="Normal 16" xfId="55" xr:uid="{5B06F999-B08A-40B5-9048-ECAAF9E17724}"/>
    <cellStyle name="Normal 16 2" xfId="3706" xr:uid="{28A959C6-0134-4327-A3D7-D7D5D82C1D2F}"/>
    <cellStyle name="Normal 16 2 2" xfId="4394" xr:uid="{ABC1E9AE-DC66-46EC-9DC4-D1426ECF8EAF}"/>
    <cellStyle name="Normal 16 2 3" xfId="4315" xr:uid="{380C0C35-6E9F-4ED4-89E9-F456FE656849}"/>
    <cellStyle name="Normal 16 2 4" xfId="4451" xr:uid="{091541B0-F24A-4FC8-9032-FBBDD1BEBAF9}"/>
    <cellStyle name="Normal 16 2 5" xfId="4721" xr:uid="{D0FC0325-FB4B-4983-8207-6796A6550C32}"/>
    <cellStyle name="Normal 16 3" xfId="4422" xr:uid="{8E4D6514-6F68-4885-8A70-55532F407A34}"/>
    <cellStyle name="Normal 17" xfId="56" xr:uid="{6BDD53A0-2518-4E43-8BC0-1EF15672FE27}"/>
    <cellStyle name="Normal 17 2" xfId="3707" xr:uid="{60A5A5F3-2D73-4230-A72F-91D33CBA1B6E}"/>
    <cellStyle name="Normal 17 2 2" xfId="4395" xr:uid="{1FDA9C42-68D5-40E1-ADA6-7205605BFACF}"/>
    <cellStyle name="Normal 17 2 3" xfId="4317" xr:uid="{327260BE-FD30-49E7-9C51-9DB816C48F37}"/>
    <cellStyle name="Normal 17 2 4" xfId="4452" xr:uid="{C8F65AE5-793D-4D8E-B19C-B3BB223E8E47}"/>
    <cellStyle name="Normal 17 2 5" xfId="4722" xr:uid="{D1024DE2-28E3-4821-8ABC-862C827E137C}"/>
    <cellStyle name="Normal 17 3" xfId="4318" xr:uid="{D7C0D44E-5DE2-4B8A-A1E0-68717A53F409}"/>
    <cellStyle name="Normal 17 4" xfId="4316" xr:uid="{64670F82-EB25-4DF0-9162-D686048DAA42}"/>
    <cellStyle name="Normal 18" xfId="57" xr:uid="{E74B533E-585C-4E35-93A9-70C1458406AF}"/>
    <cellStyle name="Normal 18 2" xfId="3708" xr:uid="{A3EDC06E-D30A-46C0-A1C4-48B9CBD19AEA}"/>
    <cellStyle name="Normal 18 2 2" xfId="4556" xr:uid="{E02E2047-25D8-4F2D-BEE8-3F52C6C7D244}"/>
    <cellStyle name="Normal 18 3" xfId="4319" xr:uid="{1A6CE74B-652B-442E-9149-6921D6AFE0BA}"/>
    <cellStyle name="Normal 18 3 2" xfId="4557" xr:uid="{C696A252-F4D4-4DE7-984B-263C3FD766D4}"/>
    <cellStyle name="Normal 18 3 3" xfId="4723" xr:uid="{BC4FF3F2-4A76-4FAF-A483-64550CD8E9A6}"/>
    <cellStyle name="Normal 18 3 4" xfId="4696" xr:uid="{763C16E7-056C-4246-911B-3411EC4C8C4E}"/>
    <cellStyle name="Normal 19" xfId="58" xr:uid="{9CB8F100-0D00-447C-971C-50C44C9E74AE}"/>
    <cellStyle name="Normal 19 2" xfId="59" xr:uid="{0C5A9D3F-84B0-47F9-AF96-8BD961A59A62}"/>
    <cellStyle name="Normal 19 2 2" xfId="3709" xr:uid="{E9012CF5-EE95-43EC-A8DE-63131A701F34}"/>
    <cellStyle name="Normal 19 2 2 2" xfId="4558" xr:uid="{6418C471-5D37-4ED3-8C80-D899AD501E8D}"/>
    <cellStyle name="Normal 19 2 3" xfId="4559" xr:uid="{F8A5130F-AD47-42AF-95D9-E88C75A7AC13}"/>
    <cellStyle name="Normal 19 3" xfId="3710" xr:uid="{FBFA4BC9-744D-4BAB-93DD-DCC8C2CE15AD}"/>
    <cellStyle name="Normal 19 3 2" xfId="4560" xr:uid="{F9D33695-032A-4ED9-9086-DB71536CBE20}"/>
    <cellStyle name="Normal 19 4" xfId="4561" xr:uid="{E8076102-5436-499A-9FAB-8307C6BC541B}"/>
    <cellStyle name="Normal 2" xfId="3" xr:uid="{0035700C-F3A5-4A6F-B63A-5CE25669DEE2}"/>
    <cellStyle name="Normal 2 2" xfId="60" xr:uid="{814109FE-826C-4220-BD42-AEE7A32F1AA0}"/>
    <cellStyle name="Normal 2 2 2" xfId="61" xr:uid="{B8918C70-ACEF-4FB8-8392-C3F87965A1AE}"/>
    <cellStyle name="Normal 2 2 2 2" xfId="3711" xr:uid="{C457403F-8832-4FF6-B328-921B432184F2}"/>
    <cellStyle name="Normal 2 2 2 2 2" xfId="4564" xr:uid="{568CD9FA-3FFD-4389-93C1-EDF19142386E}"/>
    <cellStyle name="Normal 2 2 2 3" xfId="4565" xr:uid="{0BB30597-416B-4C48-839D-07E870C75586}"/>
    <cellStyle name="Normal 2 2 3" xfId="3712" xr:uid="{D3803858-5F67-42EA-9A9D-2E5CD73ED1B3}"/>
    <cellStyle name="Normal 2 2 3 2" xfId="4472" xr:uid="{1D804A30-84B5-41EB-82F5-00F1D05F337A}"/>
    <cellStyle name="Normal 2 2 3 2 2" xfId="4566" xr:uid="{FE674116-A35B-4455-B16C-D699609D8B7A}"/>
    <cellStyle name="Normal 2 2 3 2 3" xfId="4751" xr:uid="{5D202AA1-A36B-4F11-BFDD-740DF8686E3C}"/>
    <cellStyle name="Normal 2 2 3 2 4" xfId="5306" xr:uid="{7E202990-BFCA-4807-84C2-2820CC14F276}"/>
    <cellStyle name="Normal 2 2 3 3" xfId="4595" xr:uid="{309E592E-56D2-4995-B968-1B047D20C90D}"/>
    <cellStyle name="Normal 2 2 3 4" xfId="4697" xr:uid="{FFB504CA-2060-4A68-ACAE-1AB748C7B2A8}"/>
    <cellStyle name="Normal 2 2 3 5" xfId="4686" xr:uid="{A722770F-97A5-4B03-8965-203EDA2D73C6}"/>
    <cellStyle name="Normal 2 2 4" xfId="4320" xr:uid="{87304C68-74AC-4348-B03A-E406476A84E4}"/>
    <cellStyle name="Normal 2 2 4 2" xfId="4479" xr:uid="{45C969DB-6208-4D2F-8487-98A0CDE2A055}"/>
    <cellStyle name="Normal 2 2 4 3" xfId="4724" xr:uid="{B6AAE295-5122-46FB-92F8-0D1BFB184A6C}"/>
    <cellStyle name="Normal 2 2 4 4" xfId="4698" xr:uid="{DEAC6388-DBD7-4669-9B9E-5B5CBED8D020}"/>
    <cellStyle name="Normal 2 2 5" xfId="4563" xr:uid="{A712C1EF-BDBA-4139-95D5-23CAC2D2B358}"/>
    <cellStyle name="Normal 2 2 6" xfId="4754" xr:uid="{6373E55A-AE5C-4905-AB65-1F877DBFCC64}"/>
    <cellStyle name="Normal 2 3" xfId="62" xr:uid="{EF957FEC-1415-4016-8614-634C58477979}"/>
    <cellStyle name="Normal 2 3 2" xfId="63" xr:uid="{0405D26F-70EA-4A80-BCDB-A6749DD80F75}"/>
    <cellStyle name="Normal 2 3 2 2" xfId="3713" xr:uid="{5415D411-9B92-4FDC-BA54-9B6A23A8F1D6}"/>
    <cellStyle name="Normal 2 3 2 2 2" xfId="4567" xr:uid="{6B7D9B76-DC4B-4D5E-A452-471A7AC27897}"/>
    <cellStyle name="Normal 2 3 2 3" xfId="4322" xr:uid="{28C973A1-B4E8-457E-9722-0F4625E1AD7D}"/>
    <cellStyle name="Normal 2 3 2 3 2" xfId="4568" xr:uid="{9A127515-2436-4A78-803F-4FD0F59462B8}"/>
    <cellStyle name="Normal 2 3 2 3 3" xfId="4726" xr:uid="{DB3B1712-5EFC-4B5A-B748-3D27284BD788}"/>
    <cellStyle name="Normal 2 3 2 3 4" xfId="4699" xr:uid="{B44BB568-63C7-43C7-8A7A-46253FB89517}"/>
    <cellStyle name="Normal 2 3 3" xfId="64" xr:uid="{BBC2DCFC-0E46-41B4-A594-DED2B37FF659}"/>
    <cellStyle name="Normal 2 3 4" xfId="65" xr:uid="{E369D218-537E-436B-9150-C9F8FB682679}"/>
    <cellStyle name="Normal 2 3 5" xfId="3714" xr:uid="{DAD76059-BBC6-4DC1-AF3E-37C623CB29B1}"/>
    <cellStyle name="Normal 2 3 5 2" xfId="4569" xr:uid="{BEA7EA78-5FA5-4ED4-B255-8E4F97646EAF}"/>
    <cellStyle name="Normal 2 3 6" xfId="4321" xr:uid="{2166F16D-2309-4ABC-8BD6-5B0BD257BB9B}"/>
    <cellStyle name="Normal 2 3 6 2" xfId="4570" xr:uid="{ED17AF3E-6ACB-494E-B07A-FEE25E2B91E4}"/>
    <cellStyle name="Normal 2 3 6 3" xfId="4725" xr:uid="{0F98E9FF-E5CF-4228-B5B9-1B3A020E4EB6}"/>
    <cellStyle name="Normal 2 3 6 4" xfId="4700" xr:uid="{C70B798A-5790-4CFD-BF60-9C6FE933E0F7}"/>
    <cellStyle name="Normal 2 3 7" xfId="5319" xr:uid="{0CD56A51-EEAC-42F9-8E55-BC4687C46527}"/>
    <cellStyle name="Normal 2 4" xfId="66" xr:uid="{FD20BB8A-9D39-4D9D-B8A2-DFD1293CB122}"/>
    <cellStyle name="Normal 2 4 2" xfId="67" xr:uid="{F92ED274-965D-4256-9FD8-073BDEDF4C98}"/>
    <cellStyle name="Normal 2 4 3" xfId="3715" xr:uid="{58E9549A-7EED-46C2-A451-71DC5F608138}"/>
    <cellStyle name="Normal 2 4 3 2" xfId="4571" xr:uid="{E851818E-1BFE-4CD9-A46D-CA365367DF27}"/>
    <cellStyle name="Normal 2 4 3 3" xfId="4596" xr:uid="{8FD3DDC1-5295-4CCB-876F-5413EADAEBC4}"/>
    <cellStyle name="Normal 2 4 4" xfId="4572" xr:uid="{4E8FA709-AE27-4C1F-80DE-8F65E29032DF}"/>
    <cellStyle name="Normal 2 4 5" xfId="4755" xr:uid="{6CF2EE1B-57C9-4872-96F4-6F38F6352619}"/>
    <cellStyle name="Normal 2 4 6" xfId="4753" xr:uid="{145C17F6-EB69-4C9B-9E67-69CCBFFC944C}"/>
    <cellStyle name="Normal 2 5" xfId="3716" xr:uid="{2ABDE34E-3A0D-4E40-BAF8-6C68D37DE702}"/>
    <cellStyle name="Normal 2 5 2" xfId="3731" xr:uid="{B59CE2AA-63E4-470C-A064-0E4491A8CA6B}"/>
    <cellStyle name="Normal 2 5 2 2" xfId="4430" xr:uid="{E2484906-F989-44F9-8212-A20A964FA7BD}"/>
    <cellStyle name="Normal 2 5 3" xfId="4423" xr:uid="{86645019-CD1C-4B92-B06E-DDF211F339EC}"/>
    <cellStyle name="Normal 2 5 3 2" xfId="4475" xr:uid="{2E390C7B-8960-416C-A890-F19747819AB5}"/>
    <cellStyle name="Normal 2 5 3 3" xfId="4737" xr:uid="{4E068169-E54D-4FF5-B385-A228AD98C238}"/>
    <cellStyle name="Normal 2 5 3 4" xfId="5303" xr:uid="{05E6C1D6-AF05-4143-AB45-726460A0CD92}"/>
    <cellStyle name="Normal 2 5 4" xfId="4573" xr:uid="{10B18920-B2EB-4D92-96EB-A2A8176B9349}"/>
    <cellStyle name="Normal 2 5 5" xfId="4481" xr:uid="{1DD86152-0284-4A32-A193-44A3E6991B4A}"/>
    <cellStyle name="Normal 2 5 6" xfId="4480" xr:uid="{ED3EA335-390E-4687-83AB-E568BD810BF7}"/>
    <cellStyle name="Normal 2 5 7" xfId="4750" xr:uid="{2FF51955-8B30-4EDE-809A-A06721411C01}"/>
    <cellStyle name="Normal 2 5 8" xfId="4710" xr:uid="{1EB4DCDE-7E95-4DEB-8718-79558785D1D8}"/>
    <cellStyle name="Normal 2 6" xfId="3732" xr:uid="{748536CF-8545-4455-AC9B-C8E1083E3188}"/>
    <cellStyle name="Normal 2 6 2" xfId="4425" xr:uid="{7B78420B-657D-4CD6-B7A9-539230FDFDCB}"/>
    <cellStyle name="Normal 2 6 3" xfId="4428" xr:uid="{B0550228-1BEB-46A1-A1E9-499DEE433D10}"/>
    <cellStyle name="Normal 2 6 4" xfId="4574" xr:uid="{F5010EA9-0A85-4817-82F8-C3AF9AA03F2C}"/>
    <cellStyle name="Normal 2 6 5" xfId="4471" xr:uid="{2BD50E5A-0552-44D0-9918-E8D2A01DE5C8}"/>
    <cellStyle name="Normal 2 6 5 2" xfId="4701" xr:uid="{5C0637B5-E170-49B7-AB65-047AC1ACDE0D}"/>
    <cellStyle name="Normal 2 6 6" xfId="4443" xr:uid="{CE4CA8FC-E1C1-41AB-8C54-A75293F2B767}"/>
    <cellStyle name="Normal 2 6 7" xfId="4424" xr:uid="{2D8A4961-36DD-4D4B-A7E5-A6F4B6E6B836}"/>
    <cellStyle name="Normal 2 7" xfId="4426" xr:uid="{4AAB2404-09B4-4249-947A-A15A8BF03E3E}"/>
    <cellStyle name="Normal 2 7 2" xfId="4576" xr:uid="{730E62FB-6120-464E-B2D5-EBB4EE43B29E}"/>
    <cellStyle name="Normal 2 7 3" xfId="4575" xr:uid="{11279305-28BC-4540-B528-4A900D17844E}"/>
    <cellStyle name="Normal 2 7 4" xfId="5304" xr:uid="{29FAE63C-E6E1-4F0F-A15D-5B198B7CFF7F}"/>
    <cellStyle name="Normal 2 8" xfId="4577" xr:uid="{AB54E730-A27D-4420-BEF1-4AAAFC8744C7}"/>
    <cellStyle name="Normal 2 9" xfId="4562" xr:uid="{4ED66D9B-FC58-4F53-B8C6-4BC90D6A88AC}"/>
    <cellStyle name="Normal 20" xfId="68" xr:uid="{C7EE5A56-E6CE-4ACD-9CB1-EAFFDBDE29AA}"/>
    <cellStyle name="Normal 20 2" xfId="3717" xr:uid="{CDBA848B-BE19-404F-B04A-C8CD28A55493}"/>
    <cellStyle name="Normal 20 2 2" xfId="3718" xr:uid="{AA3F20F1-3EDA-4023-AC3C-196848F439CE}"/>
    <cellStyle name="Normal 20 2 2 2" xfId="4396" xr:uid="{81C168D2-DB15-490E-8DF6-79600CAA0A45}"/>
    <cellStyle name="Normal 20 2 2 3" xfId="4388" xr:uid="{08B470BB-0EC1-42CB-A7BB-E5870F762DB5}"/>
    <cellStyle name="Normal 20 2 2 4" xfId="4468" xr:uid="{6D2884DF-4C10-4116-9C2F-90908B0834BB}"/>
    <cellStyle name="Normal 20 2 2 5" xfId="4735" xr:uid="{3F7157A7-9567-487D-BBCB-CE9FF1AA6608}"/>
    <cellStyle name="Normal 20 2 3" xfId="4391" xr:uid="{DF9CB2AB-7F45-4479-92A2-2E0359C08218}"/>
    <cellStyle name="Normal 20 2 4" xfId="4387" xr:uid="{F4E30754-DB1E-44E8-AA7E-612DFCA8B045}"/>
    <cellStyle name="Normal 20 2 5" xfId="4467" xr:uid="{DF1112A6-EFFA-4F9B-904B-68169263D2A6}"/>
    <cellStyle name="Normal 20 2 6" xfId="4734" xr:uid="{D2A8A96A-CF0A-4F5E-8201-7578F1A11150}"/>
    <cellStyle name="Normal 20 3" xfId="3827" xr:uid="{D1B570E2-289E-4E67-BF6A-72ED3C0B543D}"/>
    <cellStyle name="Normal 20 3 2" xfId="4629" xr:uid="{CCBD05BB-E68E-48C0-8CE5-E4346A74672B}"/>
    <cellStyle name="Normal 20 4" xfId="4323" xr:uid="{955A1D90-CACF-42C5-8196-ACE79A463E83}"/>
    <cellStyle name="Normal 20 4 2" xfId="4473" xr:uid="{B13DCFCD-D377-4A54-910A-26A1746B35B9}"/>
    <cellStyle name="Normal 20 4 3" xfId="4727" xr:uid="{E6DE4B3D-6421-4C57-9CD9-7A1D51843680}"/>
    <cellStyle name="Normal 20 4 4" xfId="4702" xr:uid="{FD435B50-0C42-404E-927B-AE5DC1DA33EF}"/>
    <cellStyle name="Normal 20 5" xfId="4478" xr:uid="{E1F8696B-A9FC-4945-B878-99D687A381E1}"/>
    <cellStyle name="Normal 20 6" xfId="4476" xr:uid="{8A68E205-FC02-4E06-804C-59B683E1A2DF}"/>
    <cellStyle name="Normal 20 7" xfId="4687" xr:uid="{07C11DF4-34B2-49E6-95A8-B748775C7B8E}"/>
    <cellStyle name="Normal 20 8" xfId="4708" xr:uid="{7E677EA2-90AF-4DC3-B73F-6CD51E174299}"/>
    <cellStyle name="Normal 20 9" xfId="4707" xr:uid="{9B40ECA4-2A1A-459E-82B9-EA6CE7BBA6A4}"/>
    <cellStyle name="Normal 21" xfId="69" xr:uid="{9ABD15C0-96BE-4A29-A30F-C9E7CD333F15}"/>
    <cellStyle name="Normal 21 2" xfId="3719" xr:uid="{695A863F-5741-4815-8332-6FB40D8657B7}"/>
    <cellStyle name="Normal 21 2 2" xfId="3720" xr:uid="{F5775C29-6FC0-4390-8AD0-24488091783E}"/>
    <cellStyle name="Normal 21 3" xfId="4324" xr:uid="{D92C299B-C5ED-4461-AA84-3A97BF22C5E1}"/>
    <cellStyle name="Normal 21 3 2" xfId="4631" xr:uid="{1CED2CAE-168D-44BD-9AD2-C36F0942D2B3}"/>
    <cellStyle name="Normal 21 3 3" xfId="4630" xr:uid="{A1D59F90-2C89-4EFE-AFB8-5BA67B87AEBA}"/>
    <cellStyle name="Normal 21 4" xfId="4453" xr:uid="{4DB599A2-E304-41C2-8FE3-60B61A29118A}"/>
    <cellStyle name="Normal 21 5" xfId="4728" xr:uid="{A1348965-590B-44DB-8FC8-F85F91A7C672}"/>
    <cellStyle name="Normal 22" xfId="685" xr:uid="{BF1E0D42-0191-4603-8A91-7AC29A7FD83B}"/>
    <cellStyle name="Normal 22 2" xfId="3661" xr:uid="{5B4602E2-CDCF-41E3-BC6F-EFA92D694834}"/>
    <cellStyle name="Normal 22 3" xfId="3660" xr:uid="{840F24EC-076A-4EC4-BC5C-77C708DAE331}"/>
    <cellStyle name="Normal 22 3 2" xfId="4325" xr:uid="{4C51496F-231D-433E-9D58-FEEDC5DEB9DC}"/>
    <cellStyle name="Normal 22 3 2 2" xfId="4633" xr:uid="{F5E15F99-B6E0-4011-9DE8-E3FA02FCFA32}"/>
    <cellStyle name="Normal 22 3 3" xfId="4632" xr:uid="{810B187B-0069-4FBF-9E4B-1A894247BB34}"/>
    <cellStyle name="Normal 22 3 4" xfId="4615" xr:uid="{C9AE2C74-B9F6-4597-BBCA-32AAB46C5743}"/>
    <cellStyle name="Normal 22 4" xfId="3664" xr:uid="{A73CBE33-ECFA-4F84-867C-730C72099F5D}"/>
    <cellStyle name="Normal 22 4 2" xfId="4401" xr:uid="{52ECE610-5B96-4C18-AF74-7B304494B72E}"/>
    <cellStyle name="Normal 22 4 3" xfId="4742" xr:uid="{400997D1-08CB-4BB8-B527-374462E7CEB8}"/>
    <cellStyle name="Normal 22 4 3 2" xfId="5321" xr:uid="{6DDED6E6-4C27-41DD-A1B6-C485083499ED}"/>
    <cellStyle name="Normal 22 4 4" xfId="4616" xr:uid="{86FBA81B-C7A8-4B9B-A469-BBAA1C271563}"/>
    <cellStyle name="Normal 22 4 5" xfId="4454" xr:uid="{063E6F63-30D7-417B-B4E1-317A88611712}"/>
    <cellStyle name="Normal 22 4 5 2" xfId="5320" xr:uid="{57AF3ECE-9981-4DCE-8199-847FCB11BC3C}"/>
    <cellStyle name="Normal 22 4 6" xfId="4440" xr:uid="{5B2F6CD0-8342-4ED2-930E-4DA8751AFA21}"/>
    <cellStyle name="Normal 22 4 7" xfId="4439" xr:uid="{1E158BED-0881-4034-B8CF-70B2A6FC7E0D}"/>
    <cellStyle name="Normal 22 4 8" xfId="4438" xr:uid="{B55D3189-4F9C-4451-8DB4-BADA54D99929}"/>
    <cellStyle name="Normal 22 4 9" xfId="4437" xr:uid="{29B0A1E3-FBD9-411C-813A-D0A6756E7463}"/>
    <cellStyle name="Normal 22 5" xfId="4729" xr:uid="{D8720448-C570-4E4C-BBF8-58F342C0DA17}"/>
    <cellStyle name="Normal 23" xfId="3721" xr:uid="{37C720AB-A59F-4D86-9E7C-425C0F53C068}"/>
    <cellStyle name="Normal 23 2" xfId="4282" xr:uid="{0BFF6D25-DE22-4A51-A429-2454013B1382}"/>
    <cellStyle name="Normal 23 2 2" xfId="4327" xr:uid="{B70CFC74-42C6-4328-AA52-00483525649D}"/>
    <cellStyle name="Normal 23 2 2 2" xfId="4752" xr:uid="{3923AFF6-44FA-4745-A64B-2ED068C44216}"/>
    <cellStyle name="Normal 23 2 2 3" xfId="4617" xr:uid="{66180A6B-6F78-48FC-A0ED-79884BE47228}"/>
    <cellStyle name="Normal 23 2 2 4" xfId="4578" xr:uid="{199A75D1-4A12-4DCE-8C41-1078434FC18B}"/>
    <cellStyle name="Normal 23 2 3" xfId="4456" xr:uid="{EF3111CF-D2FC-4DB8-96A4-D704709B439F}"/>
    <cellStyle name="Normal 23 2 4" xfId="4703" xr:uid="{FF2B22F5-BBC4-4C57-8A96-E6B2E4D66E52}"/>
    <cellStyle name="Normal 23 3" xfId="4397" xr:uid="{215F495F-B543-4D02-ACE1-A2E05A8A2058}"/>
    <cellStyle name="Normal 23 4" xfId="4326" xr:uid="{43EBA2BF-2107-4F90-BA71-004B73DAD8AA}"/>
    <cellStyle name="Normal 23 5" xfId="4455" xr:uid="{9195FBB0-CF87-4644-A486-1F6512D87A6E}"/>
    <cellStyle name="Normal 23 6" xfId="4730" xr:uid="{5A94BF20-8D87-4303-BACB-BFB81DC51375}"/>
    <cellStyle name="Normal 24" xfId="3722" xr:uid="{F3801F04-8043-4F88-89D0-7D34E709C747}"/>
    <cellStyle name="Normal 24 2" xfId="3723" xr:uid="{A50F678A-1703-4F32-A434-5E8CC68C5E06}"/>
    <cellStyle name="Normal 24 2 2" xfId="4399" xr:uid="{7564AE78-EBCB-49AC-AE2B-3B3F9B78A508}"/>
    <cellStyle name="Normal 24 2 3" xfId="4329" xr:uid="{C218A23E-6784-4E21-9BF5-003D50860C3F}"/>
    <cellStyle name="Normal 24 2 4" xfId="4458" xr:uid="{C30DEFC7-5B2F-40A2-844D-FBDB1AC5FC91}"/>
    <cellStyle name="Normal 24 2 5" xfId="4732" xr:uid="{27CEEB75-BC50-413E-B3F1-4EC97A6FB525}"/>
    <cellStyle name="Normal 24 3" xfId="4398" xr:uid="{2FF5B52F-3C97-4240-A531-6ECA1B703217}"/>
    <cellStyle name="Normal 24 4" xfId="4328" xr:uid="{C3B985CA-DCA0-420B-9EA0-DF768252F638}"/>
    <cellStyle name="Normal 24 5" xfId="4457" xr:uid="{5B8CE59F-867E-4B3C-8EFC-C33F8521AE9B}"/>
    <cellStyle name="Normal 24 6" xfId="4731" xr:uid="{697647D4-92A6-462D-86B9-BE3CFC35AA7A}"/>
    <cellStyle name="Normal 25" xfId="3730" xr:uid="{73422A32-77D4-4CB0-87EF-A116424A9BDE}"/>
    <cellStyle name="Normal 25 2" xfId="4331" xr:uid="{F33FA29A-3982-450B-B017-539ECA1C7A51}"/>
    <cellStyle name="Normal 25 3" xfId="4400" xr:uid="{D9A57B0B-0546-4A99-AB74-A6148C05CAB2}"/>
    <cellStyle name="Normal 25 4" xfId="4330" xr:uid="{B4BCD1E3-9C83-45E9-B3FA-E95519289F57}"/>
    <cellStyle name="Normal 25 5" xfId="4459" xr:uid="{B61F887C-6FB2-4EEA-92AF-E0AE1333855C}"/>
    <cellStyle name="Normal 26" xfId="4280" xr:uid="{24035A6E-3164-47CE-88B1-65D654466965}"/>
    <cellStyle name="Normal 26 2" xfId="4281" xr:uid="{CDAE16DA-DA91-4188-AE6D-8E0CABE546D1}"/>
    <cellStyle name="Normal 26 2 2" xfId="4333" xr:uid="{884B553F-933F-4E4B-87D3-2FFF07D9552E}"/>
    <cellStyle name="Normal 26 3" xfId="4332" xr:uid="{46613357-EB60-4DD6-82A5-438B5D1089D7}"/>
    <cellStyle name="Normal 26 3 2" xfId="4619" xr:uid="{0814E3A9-6FA4-4FF8-B09A-61F1BC8D6E27}"/>
    <cellStyle name="Normal 27" xfId="4334" xr:uid="{DBBC96BB-ABF1-4E39-BBC7-67735BEE3025}"/>
    <cellStyle name="Normal 27 2" xfId="4335" xr:uid="{A99DA696-09AB-4146-8A02-DF7EA7744FAD}"/>
    <cellStyle name="Normal 27 3" xfId="4460" xr:uid="{D2BED71F-424D-4182-9628-DB0E1E5E3595}"/>
    <cellStyle name="Normal 27 4" xfId="4444" xr:uid="{ACFD07BB-188B-46AD-BDA2-5EDFF95D2A51}"/>
    <cellStyle name="Normal 27 5" xfId="4435" xr:uid="{446BAF91-4DCA-4EBF-A3B3-172E764D8DC0}"/>
    <cellStyle name="Normal 27 6" xfId="4432" xr:uid="{9381C87C-CA2C-496F-880C-C75172122872}"/>
    <cellStyle name="Normal 28" xfId="4336" xr:uid="{76742461-633B-406E-B4C8-6614FA10F453}"/>
    <cellStyle name="Normal 28 2" xfId="4337" xr:uid="{7388FA48-226B-450C-89EB-4F8F81B0D6D9}"/>
    <cellStyle name="Normal 28 3" xfId="4338" xr:uid="{F344AAEA-9D55-49A5-AB3A-C7E00CC6FFED}"/>
    <cellStyle name="Normal 29" xfId="4339" xr:uid="{17D3B4D7-97CD-4329-BD19-A32BF3C4E9DC}"/>
    <cellStyle name="Normal 29 2" xfId="4340" xr:uid="{190E25CA-D26B-462E-8EBC-11A44CB605CB}"/>
    <cellStyle name="Normal 3" xfId="2" xr:uid="{665067A7-73F8-4B7E-BFD2-7BB3B9468366}"/>
    <cellStyle name="Normal 3 2" xfId="70" xr:uid="{23CFF15C-211F-4284-BF44-ECF33078029E}"/>
    <cellStyle name="Normal 3 2 2" xfId="71" xr:uid="{9BC63DAD-B4ED-4681-AF9E-9F5B4AA19638}"/>
    <cellStyle name="Normal 3 2 2 2" xfId="3724" xr:uid="{5F0E6D55-AC16-482B-9C26-6334E1A361D3}"/>
    <cellStyle name="Normal 3 2 2 2 2" xfId="4580" xr:uid="{05DFA045-B1BC-4135-884D-0EF429DD8E36}"/>
    <cellStyle name="Normal 3 2 2 3" xfId="4581" xr:uid="{BE846014-0999-4EEA-AFB2-E72EEA9DD098}"/>
    <cellStyle name="Normal 3 2 3" xfId="72" xr:uid="{12A169DF-56DC-455F-BE3B-716FA91E7A75}"/>
    <cellStyle name="Normal 3 2 4" xfId="3725" xr:uid="{57C78DA0-0D24-48A9-8CED-B7227F22B2B7}"/>
    <cellStyle name="Normal 3 2 4 2" xfId="4582" xr:uid="{E1E085F8-BB6E-4FBE-BBFB-576E50D35E36}"/>
    <cellStyle name="Normal 3 2 5" xfId="4431" xr:uid="{6BC67411-6005-4726-8054-65E4C804FA89}"/>
    <cellStyle name="Normal 3 2 5 2" xfId="4583" xr:uid="{FDC90575-6BEE-49D3-89B9-F600B4C915B7}"/>
    <cellStyle name="Normal 3 2 5 3" xfId="5305" xr:uid="{7717BEF9-578D-47A5-B9EA-DF4B9CC89076}"/>
    <cellStyle name="Normal 3 3" xfId="73" xr:uid="{17D135A5-CE80-42EA-96D1-334AEC7405A2}"/>
    <cellStyle name="Normal 3 3 2" xfId="3726" xr:uid="{9306B94E-8E43-49E6-943D-FAC599BA4996}"/>
    <cellStyle name="Normal 3 3 2 2" xfId="4584" xr:uid="{0954DA6E-AA7D-4E6A-8EFF-55AFDF13C0A5}"/>
    <cellStyle name="Normal 3 3 3" xfId="4585" xr:uid="{BB734ABD-3936-4C29-B348-3C0C4F679A7E}"/>
    <cellStyle name="Normal 3 4" xfId="3733" xr:uid="{1EDE95FD-0CE2-426D-8AB8-EF12F3A0E503}"/>
    <cellStyle name="Normal 3 4 2" xfId="4284" xr:uid="{5E24EEA4-7A84-4F2E-BA2E-A159D08D7514}"/>
    <cellStyle name="Normal 3 4 2 2" xfId="4586" xr:uid="{8F10776C-EEB4-4FA3-957F-767CF0220D91}"/>
    <cellStyle name="Normal 3 5" xfId="4283" xr:uid="{CFB27EC2-4C27-4844-A592-6B493801255C}"/>
    <cellStyle name="Normal 3 5 2" xfId="4587" xr:uid="{7546B6B0-DBE3-410F-AAEC-66A563DEBCBF}"/>
    <cellStyle name="Normal 3 5 3" xfId="4736" xr:uid="{1FE2E4F1-E14C-4509-9F4D-6938EFB9DAD1}"/>
    <cellStyle name="Normal 3 5 4" xfId="4704" xr:uid="{8848EB5B-579F-4465-A0CE-7060FA522F78}"/>
    <cellStyle name="Normal 3 6" xfId="4579" xr:uid="{AE5E38A8-442E-460F-83DC-7F40AB640170}"/>
    <cellStyle name="Normal 30" xfId="4341" xr:uid="{07171947-BBEE-4C06-916A-E6A8F5DE0578}"/>
    <cellStyle name="Normal 30 2" xfId="4342" xr:uid="{A36F8706-4ABA-4B01-99C3-7133C94C4F78}"/>
    <cellStyle name="Normal 31" xfId="4343" xr:uid="{2C0D1D0E-1EAA-4A05-85C5-A8AB56944284}"/>
    <cellStyle name="Normal 31 2" xfId="4344" xr:uid="{7634D739-B21E-41E0-9E13-DA77225AB42A}"/>
    <cellStyle name="Normal 32" xfId="4345" xr:uid="{EC0A567D-E32B-4786-9A10-BB38F9EF486F}"/>
    <cellStyle name="Normal 33" xfId="4346" xr:uid="{DA206FB0-AC7B-4C5A-AC43-5A719110CC86}"/>
    <cellStyle name="Normal 33 2" xfId="4347" xr:uid="{116A6FFF-9EFF-4DF4-87C7-30A9962263FC}"/>
    <cellStyle name="Normal 34" xfId="4348" xr:uid="{F4A1A4F1-67D5-461F-89A4-0D762CD579A8}"/>
    <cellStyle name="Normal 34 2" xfId="4349" xr:uid="{4B2C749C-8DFD-43E6-B817-D6E7EB9424AB}"/>
    <cellStyle name="Normal 35" xfId="4350" xr:uid="{19C2536F-C6F2-4450-8707-3D2F7EBB3F66}"/>
    <cellStyle name="Normal 35 2" xfId="4351" xr:uid="{7D764C55-E365-4A8F-9B2E-FF105D227998}"/>
    <cellStyle name="Normal 36" xfId="4352" xr:uid="{A556EBAA-17B0-454B-874B-6577C329299B}"/>
    <cellStyle name="Normal 36 2" xfId="4353" xr:uid="{D762C100-C8D0-40A2-A772-EE1A5A725111}"/>
    <cellStyle name="Normal 37" xfId="4354" xr:uid="{A1999039-B3EE-4B6F-A564-15393EE00C26}"/>
    <cellStyle name="Normal 37 2" xfId="4355" xr:uid="{EDA9441A-88F8-40F7-BDC4-E0AD69A031D7}"/>
    <cellStyle name="Normal 38" xfId="4356" xr:uid="{38C344C1-3D6E-4718-86A0-2EB37E2E376E}"/>
    <cellStyle name="Normal 38 2" xfId="4357" xr:uid="{FEB276D4-85C2-45D2-A123-1A9B07A05F9C}"/>
    <cellStyle name="Normal 39" xfId="4358" xr:uid="{E484C468-5F91-4758-8A68-563A1A240B58}"/>
    <cellStyle name="Normal 39 2" xfId="4359" xr:uid="{E0169FDF-A7CE-4872-872D-68040051B6F5}"/>
    <cellStyle name="Normal 39 2 2" xfId="4360" xr:uid="{73B75A5E-BA64-4054-8005-BB30FC16AEFB}"/>
    <cellStyle name="Normal 39 3" xfId="4361" xr:uid="{BC8EBBB2-BB17-4D38-8D75-5841F0956D55}"/>
    <cellStyle name="Normal 4" xfId="74" xr:uid="{776E2A0F-8B06-48F4-B9D9-6A2B566C4176}"/>
    <cellStyle name="Normal 4 2" xfId="75" xr:uid="{3A050EAD-C805-4246-B9EC-29C792FD350A}"/>
    <cellStyle name="Normal 4 2 2" xfId="686" xr:uid="{E8682566-0F80-499B-A87C-C9010DF964C1}"/>
    <cellStyle name="Normal 4 2 2 2" xfId="687" xr:uid="{A0879D4D-0EDD-477D-B18D-DADF8FB6175E}"/>
    <cellStyle name="Normal 4 2 2 3" xfId="688" xr:uid="{6F428518-C1A8-4934-A40A-508DBA6D9B5E}"/>
    <cellStyle name="Normal 4 2 2 4" xfId="689" xr:uid="{2079028E-AEF6-4E9D-B506-14EFCB67073C}"/>
    <cellStyle name="Normal 4 2 2 4 2" xfId="690" xr:uid="{78AD3022-A6B1-4E46-85E5-8FDFB18AD343}"/>
    <cellStyle name="Normal 4 2 2 4 3" xfId="691" xr:uid="{6EE0B03A-FD46-4EF6-8269-9FD10CD7198D}"/>
    <cellStyle name="Normal 4 2 2 4 3 2" xfId="692" xr:uid="{8F0E038C-07F1-41BA-9C07-8DA1F9CC3CEC}"/>
    <cellStyle name="Normal 4 2 2 4 3 3" xfId="3663" xr:uid="{564540F7-554E-42AF-88AC-655A8A69EECC}"/>
    <cellStyle name="Normal 4 2 3" xfId="4275" xr:uid="{9A74012D-382A-4E2B-868D-FF2784A7DEF6}"/>
    <cellStyle name="Normal 4 2 3 2" xfId="4286" xr:uid="{FD30DE72-4CC2-4345-8512-38BABFB41E39}"/>
    <cellStyle name="Normal 4 2 3 2 2" xfId="4588" xr:uid="{1A361C49-C5F8-4D7D-B642-3DAB06471F8D}"/>
    <cellStyle name="Normal 4 2 3 3" xfId="4634" xr:uid="{7455B4E9-EC26-438A-8C86-A0E3DAE9D16E}"/>
    <cellStyle name="Normal 4 2 3 3 2" xfId="4635" xr:uid="{34D660AA-3A19-49C7-8C5B-3E60FB5316DA}"/>
    <cellStyle name="Normal 4 2 3 4" xfId="4636" xr:uid="{B24D91C4-4E3E-4BC0-BEE3-BFD84B14DD30}"/>
    <cellStyle name="Normal 4 2 3 5" xfId="4637" xr:uid="{9D14A05C-8CFE-442D-89FD-DF8F5100CD87}"/>
    <cellStyle name="Normal 4 2 4" xfId="4276" xr:uid="{762693E9-CD00-412E-A381-6F0CF5A08128}"/>
    <cellStyle name="Normal 4 2 4 2" xfId="4363" xr:uid="{C16D66FB-68E6-495C-BC28-DF8839BEB055}"/>
    <cellStyle name="Normal 4 2 4 2 2" xfId="4638" xr:uid="{F4D4D1A6-A82F-4366-BD04-149BFA1E7818}"/>
    <cellStyle name="Normal 4 2 4 2 3" xfId="4618" xr:uid="{75563D28-02B5-4A44-8EBC-018B86FAFDA0}"/>
    <cellStyle name="Normal 4 2 4 2 4" xfId="4474" xr:uid="{212A0ABD-6516-450B-B6AE-2E83F599E593}"/>
    <cellStyle name="Normal 4 2 4 3" xfId="4461" xr:uid="{6F2D036C-C929-4EDA-9DF9-39863C6E4A00}"/>
    <cellStyle name="Normal 4 2 4 4" xfId="4705" xr:uid="{F7FD9DC7-E8F4-4DB2-806F-1C00ED8CF1CB}"/>
    <cellStyle name="Normal 4 2 5" xfId="3828" xr:uid="{A10436BE-758A-4478-BC55-4E31E54A3FD4}"/>
    <cellStyle name="Normal 4 2 6" xfId="4477" xr:uid="{79D4E882-934B-43A9-AA66-3969543EA5C5}"/>
    <cellStyle name="Normal 4 2 7" xfId="4433" xr:uid="{13897ADE-C028-404F-93CB-744DE2DAE6AD}"/>
    <cellStyle name="Normal 4 3" xfId="76" xr:uid="{007688EE-A78B-47D3-81E3-F81023E52EF5}"/>
    <cellStyle name="Normal 4 3 2" xfId="77" xr:uid="{E179FBC3-5652-4A94-A3F7-81B3242E2A49}"/>
    <cellStyle name="Normal 4 3 2 2" xfId="693" xr:uid="{17CC3102-1872-47E0-B442-5A620F429F20}"/>
    <cellStyle name="Normal 4 3 2 3" xfId="3829" xr:uid="{D4E2F2C4-3C38-4AF4-A030-33AEA7A54D7A}"/>
    <cellStyle name="Normal 4 3 3" xfId="694" xr:uid="{65BD98F0-A2BE-4762-8EA5-A6179C5D027D}"/>
    <cellStyle name="Normal 4 3 3 2" xfId="4482" xr:uid="{AD6DDC74-00F3-48C3-92B3-C644D8DD304D}"/>
    <cellStyle name="Normal 4 3 4" xfId="695" xr:uid="{24DE04DF-2561-4CD0-B512-4BF730134097}"/>
    <cellStyle name="Normal 4 3 5" xfId="696" xr:uid="{B6EEDBA5-3D4B-4B55-B84E-D8F113957326}"/>
    <cellStyle name="Normal 4 3 5 2" xfId="697" xr:uid="{75B45063-1E6E-44F3-9B6D-62D827851880}"/>
    <cellStyle name="Normal 4 3 5 3" xfId="698" xr:uid="{2A09D808-F2E5-4384-9BAC-A46B7D1EBFB3}"/>
    <cellStyle name="Normal 4 3 5 3 2" xfId="699" xr:uid="{699B763D-58F6-4E95-AEE4-56201D17D1A7}"/>
    <cellStyle name="Normal 4 3 5 3 3" xfId="3662" xr:uid="{8A7F9689-994B-4F36-9B66-C34353DADB2F}"/>
    <cellStyle name="Normal 4 3 6" xfId="3735" xr:uid="{6EB11482-6E85-4FD6-8751-FA2A2E269887}"/>
    <cellStyle name="Normal 4 4" xfId="3734" xr:uid="{5E7D441C-D201-4467-8233-D490E48FCE9F}"/>
    <cellStyle name="Normal 4 4 2" xfId="4277" xr:uid="{C629275B-F756-4AFF-9332-9E33567E9983}"/>
    <cellStyle name="Normal 4 4 3" xfId="4285" xr:uid="{E1B1E681-3D68-4FB0-89EE-4A1A1C04EBBB}"/>
    <cellStyle name="Normal 4 4 3 2" xfId="4288" xr:uid="{FE2FA7E2-0FE7-4444-8C5B-4367720320BA}"/>
    <cellStyle name="Normal 4 4 3 3" xfId="4287" xr:uid="{42515435-DF34-4558-BDDF-14AEEF4729E3}"/>
    <cellStyle name="Normal 4 4 4" xfId="4743" xr:uid="{446C3469-8D8F-453A-820B-424AB4C47636}"/>
    <cellStyle name="Normal 4 5" xfId="4278" xr:uid="{B05E4765-9F5B-46D5-A23D-07FF364631EF}"/>
    <cellStyle name="Normal 4 5 2" xfId="4362" xr:uid="{B3EC55E7-F784-479A-94A6-8EEA751B9784}"/>
    <cellStyle name="Normal 4 6" xfId="4279" xr:uid="{24A23054-3259-47A2-A6D3-0EA04B99A56A}"/>
    <cellStyle name="Normal 4 7" xfId="3737" xr:uid="{C2DD48D2-7EC4-4B17-959A-CA58F12DB1CB}"/>
    <cellStyle name="Normal 4 8" xfId="4429" xr:uid="{1803BDF8-4068-4D1D-9F94-5091209A47C1}"/>
    <cellStyle name="Normal 40" xfId="4364" xr:uid="{9FBEBAB6-8560-4175-A08B-8825862A1C2C}"/>
    <cellStyle name="Normal 40 2" xfId="4365" xr:uid="{0B0FFCF4-7B6F-4044-95F1-038ECC36AE20}"/>
    <cellStyle name="Normal 40 2 2" xfId="4366" xr:uid="{6D46306A-7517-4491-AF39-919486AC474F}"/>
    <cellStyle name="Normal 40 3" xfId="4367" xr:uid="{0B5B4B16-4FCE-46E2-95F4-EDA4A36B83FE}"/>
    <cellStyle name="Normal 41" xfId="4368" xr:uid="{F3AE48FF-0C4F-4BF8-8F1C-8B219F0B9BBB}"/>
    <cellStyle name="Normal 41 2" xfId="4369" xr:uid="{EA2E139A-C76F-4FAA-9467-CCC8E8D31F51}"/>
    <cellStyle name="Normal 42" xfId="4370" xr:uid="{A32BC599-98E3-4944-B0BA-F2C248EF6537}"/>
    <cellStyle name="Normal 42 2" xfId="4371" xr:uid="{DB1E4B9A-0B20-44CA-B36D-D351A9CB6878}"/>
    <cellStyle name="Normal 43" xfId="4372" xr:uid="{6C7CA372-92D6-4975-BFD8-10D0009E45DE}"/>
    <cellStyle name="Normal 43 2" xfId="4373" xr:uid="{ECE95617-77E8-4036-8DE9-717591624F0F}"/>
    <cellStyle name="Normal 44" xfId="4383" xr:uid="{666B632D-B1DC-4FAF-B59B-9E4746C2F69C}"/>
    <cellStyle name="Normal 44 2" xfId="4384" xr:uid="{C280EF85-CCE4-43C9-A9FF-36EBDF0EDBF6}"/>
    <cellStyle name="Normal 45" xfId="4597" xr:uid="{F4D79392-32AF-40B1-94BC-E37EF9BCE4D1}"/>
    <cellStyle name="Normal 5" xfId="78" xr:uid="{F1C080EF-B8F5-439B-8081-DACB9166F789}"/>
    <cellStyle name="Normal 5 10" xfId="700" xr:uid="{4615DE1D-6381-4A4D-860B-D9CE88484AD5}"/>
    <cellStyle name="Normal 5 10 2" xfId="701" xr:uid="{7618C724-D90E-4684-886F-CA4C9EE9D611}"/>
    <cellStyle name="Normal 5 10 2 2" xfId="702" xr:uid="{4EB015B2-987E-4F6D-9DB2-CABBFD4BE607}"/>
    <cellStyle name="Normal 5 10 2 3" xfId="703" xr:uid="{0AEF8936-D7FD-45B4-B348-30B04F05B897}"/>
    <cellStyle name="Normal 5 10 2 4" xfId="704" xr:uid="{C45E8574-2FC4-455D-811C-4BDBE159423E}"/>
    <cellStyle name="Normal 5 10 3" xfId="705" xr:uid="{BDD8AC03-80F2-4505-8010-6105D641D3F2}"/>
    <cellStyle name="Normal 5 10 3 2" xfId="706" xr:uid="{74FE7B47-CF48-4B48-A475-E3E7619E14BF}"/>
    <cellStyle name="Normal 5 10 3 3" xfId="707" xr:uid="{3649B2FA-255D-4CE1-8AEE-31B2A45AB9BA}"/>
    <cellStyle name="Normal 5 10 3 4" xfId="708" xr:uid="{873E6D68-33D7-4900-B049-E499BBA18B28}"/>
    <cellStyle name="Normal 5 10 4" xfId="709" xr:uid="{5BE4557A-34EF-4C65-BD5F-7B2D1E24FDA3}"/>
    <cellStyle name="Normal 5 10 5" xfId="710" xr:uid="{A0B170CB-88E5-40AB-9AB3-B4BA99874B3F}"/>
    <cellStyle name="Normal 5 10 6" xfId="711" xr:uid="{BB22E5D8-594A-4D13-8EF8-50D6C9AB428C}"/>
    <cellStyle name="Normal 5 11" xfId="712" xr:uid="{1A182028-D7F0-494A-8B0C-4651B3247DC2}"/>
    <cellStyle name="Normal 5 11 2" xfId="713" xr:uid="{8FB34B28-5FD8-42E9-8660-535EB253382A}"/>
    <cellStyle name="Normal 5 11 2 2" xfId="714" xr:uid="{472DE4B8-5C15-4E74-9463-D10BCCFF2B36}"/>
    <cellStyle name="Normal 5 11 2 2 2" xfId="4374" xr:uid="{8E586A99-37AA-4DA1-9AD8-EA2A482CCA0A}"/>
    <cellStyle name="Normal 5 11 2 2 3" xfId="4604" xr:uid="{4D5754EE-4AC2-41E7-9782-C123E3A8516B}"/>
    <cellStyle name="Normal 5 11 2 3" xfId="715" xr:uid="{1C6DEEF8-9C23-45B7-9D79-D163BB6AF3A8}"/>
    <cellStyle name="Normal 5 11 2 4" xfId="716" xr:uid="{757CF3F2-7FD0-40C9-BDAE-94DAE3B0D6C1}"/>
    <cellStyle name="Normal 5 11 3" xfId="717" xr:uid="{874DBA02-5609-4F3A-9F24-446BFA4C476C}"/>
    <cellStyle name="Normal 5 11 4" xfId="718" xr:uid="{8434F772-A740-42DE-9E61-D478ECB5647C}"/>
    <cellStyle name="Normal 5 11 4 2" xfId="4744" xr:uid="{DEFF2F37-2DA1-4CE9-AB23-7064B2DF3582}"/>
    <cellStyle name="Normal 5 11 4 3" xfId="4605" xr:uid="{39F10B71-09D2-4F5F-B72C-76C2F14FE5C1}"/>
    <cellStyle name="Normal 5 11 4 4" xfId="4462" xr:uid="{9F7069C8-0E68-4502-B00D-2E63F2D75C6A}"/>
    <cellStyle name="Normal 5 11 5" xfId="719" xr:uid="{C488C0D9-6AFD-4610-9F7C-DC2A0BB02402}"/>
    <cellStyle name="Normal 5 12" xfId="720" xr:uid="{265E929C-3AD1-4606-BEAC-0E24CBB2F2DC}"/>
    <cellStyle name="Normal 5 12 2" xfId="721" xr:uid="{9DBAF8E8-45E7-4664-A078-6BDD1C4463FA}"/>
    <cellStyle name="Normal 5 12 3" xfId="722" xr:uid="{99DF6DC4-E5F6-4A5E-B5FA-16B2B26B8E2C}"/>
    <cellStyle name="Normal 5 12 4" xfId="723" xr:uid="{6F75CD03-D579-4EFB-8F5C-07037BE28625}"/>
    <cellStyle name="Normal 5 13" xfId="724" xr:uid="{6F0F9AA0-9926-440A-A595-70536B11036E}"/>
    <cellStyle name="Normal 5 13 2" xfId="725" xr:uid="{2A1BF46B-A56F-45AF-91FA-74AB46418701}"/>
    <cellStyle name="Normal 5 13 3" xfId="726" xr:uid="{79DB2F9C-28F5-4E52-8093-1E75781EF867}"/>
    <cellStyle name="Normal 5 13 4" xfId="727" xr:uid="{A651B378-A21D-455B-BFB0-C550E763394C}"/>
    <cellStyle name="Normal 5 14" xfId="728" xr:uid="{A1131716-24AC-4D53-99CF-E596675D1E20}"/>
    <cellStyle name="Normal 5 14 2" xfId="729" xr:uid="{1D7C6EE4-E8F5-465E-A453-E83A168ACA97}"/>
    <cellStyle name="Normal 5 15" xfId="730" xr:uid="{F372FFAE-F5D6-4749-A2A3-64353863A308}"/>
    <cellStyle name="Normal 5 16" xfId="731" xr:uid="{09079238-DA52-4419-9FAD-8D465076ED89}"/>
    <cellStyle name="Normal 5 17" xfId="732" xr:uid="{2510402D-414C-49FE-9FC3-0F9131F8535F}"/>
    <cellStyle name="Normal 5 2" xfId="79" xr:uid="{57DBBDF4-542A-4921-BB8E-33151C4562E5}"/>
    <cellStyle name="Normal 5 2 2" xfId="3727" xr:uid="{E865CFC5-2377-4378-BD82-B29E089A9498}"/>
    <cellStyle name="Normal 5 2 2 2" xfId="4404" xr:uid="{1BED6D12-BE0C-4641-8C40-20FBC9A3F579}"/>
    <cellStyle name="Normal 5 2 2 2 2" xfId="4405" xr:uid="{B93BED4C-5C77-4126-A630-91E6505EA34E}"/>
    <cellStyle name="Normal 5 2 2 2 2 2" xfId="4406" xr:uid="{C211591A-2575-4000-A8E0-F70863CC2F50}"/>
    <cellStyle name="Normal 5 2 2 2 3" xfId="4407" xr:uid="{9A28B482-FA34-454B-8AD4-3EB18C659D83}"/>
    <cellStyle name="Normal 5 2 2 2 4" xfId="4589" xr:uid="{83FB6294-0D2D-4113-8A0F-74263A565875}"/>
    <cellStyle name="Normal 5 2 2 2 5" xfId="5301" xr:uid="{1AC11788-C1B0-46A2-8F67-C5D1D76CE231}"/>
    <cellStyle name="Normal 5 2 2 3" xfId="4408" xr:uid="{CC5C43A3-6768-403A-B905-C01586370075}"/>
    <cellStyle name="Normal 5 2 2 3 2" xfId="4409" xr:uid="{854B65DC-F568-478D-A5F9-15C585C395AA}"/>
    <cellStyle name="Normal 5 2 2 4" xfId="4410" xr:uid="{ADDD7755-F12B-4F3E-9786-1CC971709BF1}"/>
    <cellStyle name="Normal 5 2 2 5" xfId="4427" xr:uid="{2C10C590-17EF-48A3-BCA9-444805255867}"/>
    <cellStyle name="Normal 5 2 2 6" xfId="4441" xr:uid="{F0B1964F-E1AC-4175-96B8-6F9A30F58FB8}"/>
    <cellStyle name="Normal 5 2 2 7" xfId="4403" xr:uid="{458ED2FF-B0F2-4387-8F78-FE11907B9B40}"/>
    <cellStyle name="Normal 5 2 3" xfId="4375" xr:uid="{FBA6922C-8FA1-4F94-AB30-B347FE875001}"/>
    <cellStyle name="Normal 5 2 3 2" xfId="4412" xr:uid="{06B232D2-83B7-47D9-93E1-5B15023676F2}"/>
    <cellStyle name="Normal 5 2 3 2 2" xfId="4413" xr:uid="{8D28F7AD-EEDA-4388-9507-D9848D4EEBC9}"/>
    <cellStyle name="Normal 5 2 3 2 3" xfId="4590" xr:uid="{548B37EF-C7C0-4F52-93D1-B61E1F2EDC19}"/>
    <cellStyle name="Normal 5 2 3 2 4" xfId="5302" xr:uid="{CB9F26FD-8896-4205-89A8-95E9915C634E}"/>
    <cellStyle name="Normal 5 2 3 3" xfId="4414" xr:uid="{79C17AE5-1B8E-4301-A17A-21B1E62CEF2F}"/>
    <cellStyle name="Normal 5 2 3 3 2" xfId="4733" xr:uid="{D10C6F29-1DAA-480C-B0B5-7822C7FF37E3}"/>
    <cellStyle name="Normal 5 2 3 4" xfId="4463" xr:uid="{E01C1007-4D74-4528-9AC7-8C957A8CA926}"/>
    <cellStyle name="Normal 5 2 3 4 2" xfId="4706" xr:uid="{464CCC7B-A3D1-4039-B979-7CD11609AC57}"/>
    <cellStyle name="Normal 5 2 3 5" xfId="4442" xr:uid="{CD0B4FF8-635B-4200-9525-1E3F6C01B655}"/>
    <cellStyle name="Normal 5 2 3 6" xfId="4436" xr:uid="{6D346B23-1E46-49DE-B284-E76757EEC9CC}"/>
    <cellStyle name="Normal 5 2 3 7" xfId="4411" xr:uid="{FB576D14-67FD-42F0-9018-48617E249A10}"/>
    <cellStyle name="Normal 5 2 4" xfId="4415" xr:uid="{7430A155-EBC3-4415-A2E2-E3E644F63263}"/>
    <cellStyle name="Normal 5 2 4 2" xfId="4416" xr:uid="{3240662D-4B36-432F-A2D2-64A4514D666A}"/>
    <cellStyle name="Normal 5 2 5" xfId="4417" xr:uid="{2AED6662-C9BC-4EA1-ADFA-0D133F2D59FD}"/>
    <cellStyle name="Normal 5 2 6" xfId="4402" xr:uid="{DC1F1F59-6B32-4F8D-9507-5629641FA59D}"/>
    <cellStyle name="Normal 5 3" xfId="80" xr:uid="{7338F222-A1F1-48A6-B485-35268DA4050E}"/>
    <cellStyle name="Normal 5 3 2" xfId="4377" xr:uid="{F4977214-2420-4253-BAE4-0F80A01160CD}"/>
    <cellStyle name="Normal 5 3 3" xfId="4376" xr:uid="{681401EF-89FA-4341-8A87-87E8C8BF7569}"/>
    <cellStyle name="Normal 5 4" xfId="81" xr:uid="{50FEDC5B-5F8E-41AE-B76A-0A9C722F384A}"/>
    <cellStyle name="Normal 5 4 10" xfId="733" xr:uid="{73E04D03-9B0C-4271-8577-B31F10E919B0}"/>
    <cellStyle name="Normal 5 4 11" xfId="734" xr:uid="{514E2F19-F976-404C-9979-DF280BA7E1AA}"/>
    <cellStyle name="Normal 5 4 2" xfId="735" xr:uid="{04819639-69A0-44E7-880E-A0F2607A0055}"/>
    <cellStyle name="Normal 5 4 2 2" xfId="736" xr:uid="{93554625-1AC9-453F-A606-90C5CA6F4BD3}"/>
    <cellStyle name="Normal 5 4 2 2 2" xfId="737" xr:uid="{9AB08FF2-6B29-4A6E-975F-C44150B677B5}"/>
    <cellStyle name="Normal 5 4 2 2 2 2" xfId="738" xr:uid="{557D70D0-0624-4E30-A3A5-B313B88F0655}"/>
    <cellStyle name="Normal 5 4 2 2 2 2 2" xfId="739" xr:uid="{0CE4B7A2-DBC2-4DDB-A8C1-6BA0D40DC51E}"/>
    <cellStyle name="Normal 5 4 2 2 2 2 2 2" xfId="3830" xr:uid="{8C932F7B-A553-4C82-83B6-E78D7D4C1459}"/>
    <cellStyle name="Normal 5 4 2 2 2 2 2 2 2" xfId="3831" xr:uid="{5897E018-0821-41F1-8E14-8C158EB76074}"/>
    <cellStyle name="Normal 5 4 2 2 2 2 2 3" xfId="3832" xr:uid="{6E9F17CE-E973-4C9A-BF56-371A22C50BA5}"/>
    <cellStyle name="Normal 5 4 2 2 2 2 3" xfId="740" xr:uid="{E46EF3A3-DE24-4150-A3BF-F13AB86FE8C0}"/>
    <cellStyle name="Normal 5 4 2 2 2 2 3 2" xfId="3833" xr:uid="{8B4236EA-4D65-4AC6-8EE4-F69764210436}"/>
    <cellStyle name="Normal 5 4 2 2 2 2 4" xfId="741" xr:uid="{19C6B876-DB7F-43A7-A0E0-3F800AAAAF4E}"/>
    <cellStyle name="Normal 5 4 2 2 2 3" xfId="742" xr:uid="{B91CC9F6-478F-4E8E-AD41-B41E93FF3B17}"/>
    <cellStyle name="Normal 5 4 2 2 2 3 2" xfId="743" xr:uid="{64DD686E-DA57-4A33-9BFA-F9EF4223D58F}"/>
    <cellStyle name="Normal 5 4 2 2 2 3 2 2" xfId="3834" xr:uid="{F7957DC6-1999-4BCC-A021-64E1356BDF59}"/>
    <cellStyle name="Normal 5 4 2 2 2 3 3" xfId="744" xr:uid="{061034FB-3EC6-4C68-AA6B-8A1E6020B10B}"/>
    <cellStyle name="Normal 5 4 2 2 2 3 4" xfId="745" xr:uid="{C8687A75-681A-421D-B56F-5D023FD8734C}"/>
    <cellStyle name="Normal 5 4 2 2 2 4" xfId="746" xr:uid="{C9AE0E55-5427-4221-8BF9-4C4E787DB341}"/>
    <cellStyle name="Normal 5 4 2 2 2 4 2" xfId="3835" xr:uid="{1321493F-8FD9-4384-A127-3844B759A73B}"/>
    <cellStyle name="Normal 5 4 2 2 2 5" xfId="747" xr:uid="{BA9C6109-636E-484C-B2B9-BADBF0B88CC0}"/>
    <cellStyle name="Normal 5 4 2 2 2 6" xfId="748" xr:uid="{1998137C-90D8-4D29-B6D9-E4DE5F612872}"/>
    <cellStyle name="Normal 5 4 2 2 3" xfId="749" xr:uid="{37F0A3FB-1153-491B-99EA-1BBCB3E1AA4A}"/>
    <cellStyle name="Normal 5 4 2 2 3 2" xfId="750" xr:uid="{783CE4CF-0C5E-4725-B2BB-43B86C224484}"/>
    <cellStyle name="Normal 5 4 2 2 3 2 2" xfId="751" xr:uid="{BC4FB77A-230E-49F3-B757-CE1CB645CD91}"/>
    <cellStyle name="Normal 5 4 2 2 3 2 2 2" xfId="3836" xr:uid="{5E813381-59E9-4662-BB7D-E5E689EE492B}"/>
    <cellStyle name="Normal 5 4 2 2 3 2 2 2 2" xfId="3837" xr:uid="{BD0DFBDB-C971-49B1-9486-D4972B92C7EE}"/>
    <cellStyle name="Normal 5 4 2 2 3 2 2 3" xfId="3838" xr:uid="{8BEF2B8D-D269-47E4-8FE8-4E3450A6E025}"/>
    <cellStyle name="Normal 5 4 2 2 3 2 3" xfId="752" xr:uid="{05B81D34-1D82-4DC1-AD2E-575558069D00}"/>
    <cellStyle name="Normal 5 4 2 2 3 2 3 2" xfId="3839" xr:uid="{D59195AB-F7B2-4080-BD9A-53AAA146B496}"/>
    <cellStyle name="Normal 5 4 2 2 3 2 4" xfId="753" xr:uid="{5F06252C-AA63-48B9-9596-A0E0995470A2}"/>
    <cellStyle name="Normal 5 4 2 2 3 3" xfId="754" xr:uid="{66D4FB50-134B-41D8-9A10-43D128EB5E22}"/>
    <cellStyle name="Normal 5 4 2 2 3 3 2" xfId="3840" xr:uid="{A568B52F-C8F3-4E25-834E-0AD14EC28480}"/>
    <cellStyle name="Normal 5 4 2 2 3 3 2 2" xfId="3841" xr:uid="{70E4C263-955C-4AFD-AD3C-782B20BAFC19}"/>
    <cellStyle name="Normal 5 4 2 2 3 3 3" xfId="3842" xr:uid="{1750753B-0FB5-46C6-8E07-EE4B76C26F22}"/>
    <cellStyle name="Normal 5 4 2 2 3 4" xfId="755" xr:uid="{88088CD1-AE3D-4984-8EC9-E3982FDE001D}"/>
    <cellStyle name="Normal 5 4 2 2 3 4 2" xfId="3843" xr:uid="{610F23B7-A4E3-4999-B0D9-158A9B0E444F}"/>
    <cellStyle name="Normal 5 4 2 2 3 5" xfId="756" xr:uid="{9B54A605-143F-45DF-9824-1EE2C5BF8706}"/>
    <cellStyle name="Normal 5 4 2 2 4" xfId="757" xr:uid="{3144F553-5A2F-416B-9500-432BA4A9DD0E}"/>
    <cellStyle name="Normal 5 4 2 2 4 2" xfId="758" xr:uid="{8ECE7A11-6828-4BEC-B06A-079340C4D9BB}"/>
    <cellStyle name="Normal 5 4 2 2 4 2 2" xfId="3844" xr:uid="{AA513356-395C-42E7-99AB-BDEE14D725AB}"/>
    <cellStyle name="Normal 5 4 2 2 4 2 2 2" xfId="3845" xr:uid="{34B7A77B-8E03-447A-8C2F-D246EEBDC18B}"/>
    <cellStyle name="Normal 5 4 2 2 4 2 3" xfId="3846" xr:uid="{53749217-C17C-435B-967B-103CF034EFDC}"/>
    <cellStyle name="Normal 5 4 2 2 4 3" xfId="759" xr:uid="{18A2E293-BE1F-4CBE-BEA7-E72FA4467016}"/>
    <cellStyle name="Normal 5 4 2 2 4 3 2" xfId="3847" xr:uid="{C837B904-5556-49F4-8046-677800B35673}"/>
    <cellStyle name="Normal 5 4 2 2 4 4" xfId="760" xr:uid="{2FC840DB-6D9E-40A3-8DF8-396F22BB333B}"/>
    <cellStyle name="Normal 5 4 2 2 5" xfId="761" xr:uid="{8F4A4EB5-793C-4DBC-86FA-47D79EDA7BAB}"/>
    <cellStyle name="Normal 5 4 2 2 5 2" xfId="762" xr:uid="{ACE29CCD-B4DA-4482-9DBD-3798B1B8FBDF}"/>
    <cellStyle name="Normal 5 4 2 2 5 2 2" xfId="3848" xr:uid="{4EF8504F-C544-4451-8D58-42A5639EA653}"/>
    <cellStyle name="Normal 5 4 2 2 5 3" xfId="763" xr:uid="{ACFC864C-465D-4597-BBD7-3F0EDE89BDA4}"/>
    <cellStyle name="Normal 5 4 2 2 5 4" xfId="764" xr:uid="{B0242A4C-E9E4-45CD-AA0E-C431E0BDEE97}"/>
    <cellStyle name="Normal 5 4 2 2 6" xfId="765" xr:uid="{7DAF4741-EA93-4977-BBFE-281B9C8698BB}"/>
    <cellStyle name="Normal 5 4 2 2 6 2" xfId="3849" xr:uid="{464B8601-BB9C-4DB9-BBCC-9120CAAA8580}"/>
    <cellStyle name="Normal 5 4 2 2 7" xfId="766" xr:uid="{FC896A5A-CED0-41E2-94C9-FFA12368703A}"/>
    <cellStyle name="Normal 5 4 2 2 8" xfId="767" xr:uid="{4A3DCD4C-3953-4C73-A63C-216D5361546F}"/>
    <cellStyle name="Normal 5 4 2 3" xfId="768" xr:uid="{319F64C5-800E-4AD0-841B-B53922BF6143}"/>
    <cellStyle name="Normal 5 4 2 3 2" xfId="769" xr:uid="{00066238-83BB-4751-B80E-08710CE3F5AE}"/>
    <cellStyle name="Normal 5 4 2 3 2 2" xfId="770" xr:uid="{DCF9E4DC-3C57-4C46-9112-D852FF287351}"/>
    <cellStyle name="Normal 5 4 2 3 2 2 2" xfId="3850" xr:uid="{3294A7A0-EA5B-4475-BB2B-17CE1C4706E6}"/>
    <cellStyle name="Normal 5 4 2 3 2 2 2 2" xfId="3851" xr:uid="{57E7A200-6C64-4916-B3EB-B7A5AD84FE9F}"/>
    <cellStyle name="Normal 5 4 2 3 2 2 3" xfId="3852" xr:uid="{1457D636-2089-4FD6-BDF9-46AED6FD2B0A}"/>
    <cellStyle name="Normal 5 4 2 3 2 3" xfId="771" xr:uid="{C9967B8F-C99D-4F61-A2E3-5433F43737DB}"/>
    <cellStyle name="Normal 5 4 2 3 2 3 2" xfId="3853" xr:uid="{B82611D2-E601-4EFF-B4B8-0449C47AE68B}"/>
    <cellStyle name="Normal 5 4 2 3 2 4" xfId="772" xr:uid="{CAFCD722-487B-45F9-A154-DD79223DB0E9}"/>
    <cellStyle name="Normal 5 4 2 3 3" xfId="773" xr:uid="{1DACCC27-98DF-4B7D-BA03-37AE6369E564}"/>
    <cellStyle name="Normal 5 4 2 3 3 2" xfId="774" xr:uid="{CD29B77F-48C9-4960-B22F-C41CB4E744EF}"/>
    <cellStyle name="Normal 5 4 2 3 3 2 2" xfId="3854" xr:uid="{06494FE3-BD95-4173-8B9D-4BB444AA7128}"/>
    <cellStyle name="Normal 5 4 2 3 3 3" xfId="775" xr:uid="{C31FDF48-F72B-4A86-8518-34F26B08AFF8}"/>
    <cellStyle name="Normal 5 4 2 3 3 4" xfId="776" xr:uid="{36927780-E8D5-4F5A-9A58-4F6E4951AA1F}"/>
    <cellStyle name="Normal 5 4 2 3 4" xfId="777" xr:uid="{345A7CFF-7C36-4710-9196-4C836AB39261}"/>
    <cellStyle name="Normal 5 4 2 3 4 2" xfId="3855" xr:uid="{AB357723-1971-4169-A69C-9E8A0147FEB8}"/>
    <cellStyle name="Normal 5 4 2 3 5" xfId="778" xr:uid="{ACFA4FE8-EBCC-4F75-B5F0-B5233CCD0B9D}"/>
    <cellStyle name="Normal 5 4 2 3 6" xfId="779" xr:uid="{019B307F-A235-4481-8FFE-E28240B80891}"/>
    <cellStyle name="Normal 5 4 2 4" xfId="780" xr:uid="{347C0E64-1771-4713-8358-E0F454B87892}"/>
    <cellStyle name="Normal 5 4 2 4 2" xfId="781" xr:uid="{B105499C-9522-42B2-84EB-33086E13AE22}"/>
    <cellStyle name="Normal 5 4 2 4 2 2" xfId="782" xr:uid="{FD9C6619-7E6C-48E4-8D34-9AF54B82D1B8}"/>
    <cellStyle name="Normal 5 4 2 4 2 2 2" xfId="3856" xr:uid="{6B027463-573E-4AB8-BB5B-A55A24BFE9E3}"/>
    <cellStyle name="Normal 5 4 2 4 2 2 2 2" xfId="3857" xr:uid="{F2B25345-88AE-4876-AC7A-501EA443DFA9}"/>
    <cellStyle name="Normal 5 4 2 4 2 2 3" xfId="3858" xr:uid="{045DEA83-79DA-41AA-9F4F-865484962ED1}"/>
    <cellStyle name="Normal 5 4 2 4 2 3" xfId="783" xr:uid="{939D94D7-6F44-4E09-A9F8-ECC63009E8C4}"/>
    <cellStyle name="Normal 5 4 2 4 2 3 2" xfId="3859" xr:uid="{8103C20A-B39F-48A3-ABDD-B22242A68175}"/>
    <cellStyle name="Normal 5 4 2 4 2 4" xfId="784" xr:uid="{FC430009-EE47-4960-B5BB-9A292227F2C3}"/>
    <cellStyle name="Normal 5 4 2 4 3" xfId="785" xr:uid="{9BA3E0FA-3063-4AC9-B0D8-6B93D42C5C54}"/>
    <cellStyle name="Normal 5 4 2 4 3 2" xfId="3860" xr:uid="{10B114C8-1EE9-4B09-9126-331558A947BD}"/>
    <cellStyle name="Normal 5 4 2 4 3 2 2" xfId="3861" xr:uid="{33A968EB-BBC1-4660-9ECB-EC4CD7A87F2C}"/>
    <cellStyle name="Normal 5 4 2 4 3 3" xfId="3862" xr:uid="{4C225D67-DA8D-4B2F-8DBE-D7626BEB0001}"/>
    <cellStyle name="Normal 5 4 2 4 4" xfId="786" xr:uid="{A9D98964-3FA5-4836-B193-88CDEF22E398}"/>
    <cellStyle name="Normal 5 4 2 4 4 2" xfId="3863" xr:uid="{438C8B5A-075B-4C79-90DB-A82C61A20574}"/>
    <cellStyle name="Normal 5 4 2 4 5" xfId="787" xr:uid="{371C2793-DC49-469F-AE18-4AA188BA4AC2}"/>
    <cellStyle name="Normal 5 4 2 5" xfId="788" xr:uid="{860F131D-0B81-4BD5-940B-EAF280C4B34E}"/>
    <cellStyle name="Normal 5 4 2 5 2" xfId="789" xr:uid="{F44BCEC8-7B92-48DB-8015-D17EE0851C0D}"/>
    <cellStyle name="Normal 5 4 2 5 2 2" xfId="3864" xr:uid="{E1C3B785-DA8F-4CE0-B312-CB5573B18411}"/>
    <cellStyle name="Normal 5 4 2 5 2 2 2" xfId="3865" xr:uid="{1BA3F5CE-E538-4BEC-9D20-9DDDE01A9537}"/>
    <cellStyle name="Normal 5 4 2 5 2 3" xfId="3866" xr:uid="{F5F331C0-55FF-4EEA-AB8F-58D1C60D0E7D}"/>
    <cellStyle name="Normal 5 4 2 5 3" xfId="790" xr:uid="{07AA2197-D31F-4416-AD2C-32EF127624EA}"/>
    <cellStyle name="Normal 5 4 2 5 3 2" xfId="3867" xr:uid="{B21ABF3E-6BAD-4B8A-B407-CDCD7C5284B9}"/>
    <cellStyle name="Normal 5 4 2 5 4" xfId="791" xr:uid="{27EBA19D-2840-4BA4-AFEE-445FC78E5929}"/>
    <cellStyle name="Normal 5 4 2 6" xfId="792" xr:uid="{D6C7A3B0-457A-4584-9980-4565F73D2731}"/>
    <cellStyle name="Normal 5 4 2 6 2" xfId="793" xr:uid="{3A32DCFB-13C8-432D-9725-3DB0F866FB1A}"/>
    <cellStyle name="Normal 5 4 2 6 2 2" xfId="3868" xr:uid="{35B94B25-A2D5-4B40-865C-97E1DBE07D13}"/>
    <cellStyle name="Normal 5 4 2 6 2 3" xfId="4390" xr:uid="{0BC3CB1E-D83E-417B-AA0C-35170B829778}"/>
    <cellStyle name="Normal 5 4 2 6 3" xfId="794" xr:uid="{837F92E6-6121-4F83-9D09-B4839B69097B}"/>
    <cellStyle name="Normal 5 4 2 6 4" xfId="795" xr:uid="{B7BC8830-F1AD-4B0D-90BD-00FE931BD450}"/>
    <cellStyle name="Normal 5 4 2 6 4 2" xfId="4749" xr:uid="{8AFC73D7-83EF-4E76-91EE-74A87BA683BE}"/>
    <cellStyle name="Normal 5 4 2 6 4 3" xfId="4606" xr:uid="{ED01D395-26F7-4F8C-BE91-87BC65A0A237}"/>
    <cellStyle name="Normal 5 4 2 6 4 4" xfId="4470" xr:uid="{BBCB9C4A-0BDB-4298-A8F8-35D1E332EC85}"/>
    <cellStyle name="Normal 5 4 2 7" xfId="796" xr:uid="{4B849DFA-576B-449F-B043-578A57C090E1}"/>
    <cellStyle name="Normal 5 4 2 7 2" xfId="3869" xr:uid="{BEFF2B1A-5D4E-483D-A3B7-D2294457B819}"/>
    <cellStyle name="Normal 5 4 2 8" xfId="797" xr:uid="{B6992F4B-C5AC-4869-BE51-2C74A600BF9D}"/>
    <cellStyle name="Normal 5 4 2 9" xfId="798" xr:uid="{9FD9BC31-AE3D-4FC2-A2EB-CA437CE20D62}"/>
    <cellStyle name="Normal 5 4 3" xfId="799" xr:uid="{24402186-A256-4880-B51C-87EBD6689BF7}"/>
    <cellStyle name="Normal 5 4 3 2" xfId="800" xr:uid="{1DC71FA2-ABC7-4D3E-80D7-0D7DFD9CB518}"/>
    <cellStyle name="Normal 5 4 3 2 2" xfId="801" xr:uid="{076B3C2F-3C8D-472D-9406-AF7A36055068}"/>
    <cellStyle name="Normal 5 4 3 2 2 2" xfId="802" xr:uid="{E5FC5BC8-33DA-45BE-90F9-93C7BABF6867}"/>
    <cellStyle name="Normal 5 4 3 2 2 2 2" xfId="3870" xr:uid="{AF9CAD6C-6E92-4FCD-9B0B-9DA48022C616}"/>
    <cellStyle name="Normal 5 4 3 2 2 2 2 2" xfId="3871" xr:uid="{1425E79E-5005-4382-B7F2-3277B6722871}"/>
    <cellStyle name="Normal 5 4 3 2 2 2 3" xfId="3872" xr:uid="{D1D321C8-EB89-43B0-AA10-C2E4ABA9F6DD}"/>
    <cellStyle name="Normal 5 4 3 2 2 3" xfId="803" xr:uid="{F47E5566-026F-433B-935E-5E84BAEBBC11}"/>
    <cellStyle name="Normal 5 4 3 2 2 3 2" xfId="3873" xr:uid="{5483B4F2-2CB1-4995-8D94-ACB64CA5608E}"/>
    <cellStyle name="Normal 5 4 3 2 2 4" xfId="804" xr:uid="{29A78544-9822-4F13-9BB9-F27AA198744E}"/>
    <cellStyle name="Normal 5 4 3 2 3" xfId="805" xr:uid="{240FE5A2-3D86-4988-A15E-9CE2D233E31C}"/>
    <cellStyle name="Normal 5 4 3 2 3 2" xfId="806" xr:uid="{79115DA8-2D6A-4FD4-8E97-847A2C082D32}"/>
    <cellStyle name="Normal 5 4 3 2 3 2 2" xfId="3874" xr:uid="{00198201-0674-41F8-A1B3-BF266EE48164}"/>
    <cellStyle name="Normal 5 4 3 2 3 3" xfId="807" xr:uid="{D2E23546-5236-4951-A2F0-6524F9B96D13}"/>
    <cellStyle name="Normal 5 4 3 2 3 4" xfId="808" xr:uid="{EB39702D-ADD2-49BF-865B-5E81FE51977A}"/>
    <cellStyle name="Normal 5 4 3 2 4" xfId="809" xr:uid="{678A7CA7-3437-44FA-90BC-B7AAAF86B62A}"/>
    <cellStyle name="Normal 5 4 3 2 4 2" xfId="3875" xr:uid="{E0A9D9D5-D37A-409E-A12C-050EE7A24066}"/>
    <cellStyle name="Normal 5 4 3 2 5" xfId="810" xr:uid="{9E362470-C1E7-4C11-82AA-07B69C36ABB5}"/>
    <cellStyle name="Normal 5 4 3 2 6" xfId="811" xr:uid="{6B28F72D-772B-4D4A-A362-8A7CBF1364CA}"/>
    <cellStyle name="Normal 5 4 3 3" xfId="812" xr:uid="{0C77E613-D273-4A03-A755-437BCAE47849}"/>
    <cellStyle name="Normal 5 4 3 3 2" xfId="813" xr:uid="{01E0D980-41D3-4208-8F2B-8B94FAA9D65E}"/>
    <cellStyle name="Normal 5 4 3 3 2 2" xfId="814" xr:uid="{1FCB5C76-B0AD-40C4-9ABF-007BB69AFD14}"/>
    <cellStyle name="Normal 5 4 3 3 2 2 2" xfId="3876" xr:uid="{3BEE9B65-FB6C-4538-8194-E8F51B49152C}"/>
    <cellStyle name="Normal 5 4 3 3 2 2 2 2" xfId="3877" xr:uid="{281E4083-209F-4D84-882F-4D1209D1EDEF}"/>
    <cellStyle name="Normal 5 4 3 3 2 2 3" xfId="3878" xr:uid="{CD7E5B97-35D0-4917-9E86-C3A4A402BA39}"/>
    <cellStyle name="Normal 5 4 3 3 2 3" xfId="815" xr:uid="{3BACF8DE-6487-4405-BB6D-98E58738D975}"/>
    <cellStyle name="Normal 5 4 3 3 2 3 2" xfId="3879" xr:uid="{DEAD19C6-03EE-455C-A309-D9B5BA37081C}"/>
    <cellStyle name="Normal 5 4 3 3 2 4" xfId="816" xr:uid="{69621542-5209-4CB2-B262-4B5D6D187A14}"/>
    <cellStyle name="Normal 5 4 3 3 3" xfId="817" xr:uid="{B66EA7E0-3F9F-4E45-9F23-9BC09578B879}"/>
    <cellStyle name="Normal 5 4 3 3 3 2" xfId="3880" xr:uid="{CA502F9A-AA86-4DE1-8D08-BF38CBBB2A81}"/>
    <cellStyle name="Normal 5 4 3 3 3 2 2" xfId="3881" xr:uid="{AB38DEB8-D2DC-4FDD-8C05-123AA1D39395}"/>
    <cellStyle name="Normal 5 4 3 3 3 3" xfId="3882" xr:uid="{42EEC040-5C63-454A-9B9A-4967F7CCF01B}"/>
    <cellStyle name="Normal 5 4 3 3 4" xfId="818" xr:uid="{12AB27B2-8443-477B-B6D8-0E561B392E6D}"/>
    <cellStyle name="Normal 5 4 3 3 4 2" xfId="3883" xr:uid="{B89BA6AA-2E04-403E-B5FA-1C2EC7D3DED7}"/>
    <cellStyle name="Normal 5 4 3 3 5" xfId="819" xr:uid="{AC5514B9-6D99-4E1C-8F71-EBF834981ADB}"/>
    <cellStyle name="Normal 5 4 3 4" xfId="820" xr:uid="{754799B2-EBDB-4DF5-B16C-FFB77C57E19A}"/>
    <cellStyle name="Normal 5 4 3 4 2" xfId="821" xr:uid="{920F7C63-8264-4797-9D06-F1F804788210}"/>
    <cellStyle name="Normal 5 4 3 4 2 2" xfId="3884" xr:uid="{7240714A-F073-48F7-A19B-BAC7EDEA6BC7}"/>
    <cellStyle name="Normal 5 4 3 4 2 2 2" xfId="3885" xr:uid="{730E3F3F-EB78-4FD5-B7EE-908AD9CB97B0}"/>
    <cellStyle name="Normal 5 4 3 4 2 3" xfId="3886" xr:uid="{2D7CD097-3D23-4069-AAC3-EE53F7CCE9BF}"/>
    <cellStyle name="Normal 5 4 3 4 3" xfId="822" xr:uid="{796E4611-6CA8-4B41-846C-D9E73EAEA42D}"/>
    <cellStyle name="Normal 5 4 3 4 3 2" xfId="3887" xr:uid="{0DBB6B7E-BCF7-46F4-8530-C1FAFB83F770}"/>
    <cellStyle name="Normal 5 4 3 4 4" xfId="823" xr:uid="{8DAEB59B-3992-466A-B8A9-582AD0986C92}"/>
    <cellStyle name="Normal 5 4 3 5" xfId="824" xr:uid="{3A0009F0-09CC-4E35-8449-899EE5EDE2C9}"/>
    <cellStyle name="Normal 5 4 3 5 2" xfId="825" xr:uid="{3DC9A968-9B84-43F1-AA79-A8541AB5B379}"/>
    <cellStyle name="Normal 5 4 3 5 2 2" xfId="3888" xr:uid="{F20F414D-A44A-46E0-B352-FB0289C24285}"/>
    <cellStyle name="Normal 5 4 3 5 3" xfId="826" xr:uid="{FCF26C10-C066-48BA-A128-D05DE9F1F526}"/>
    <cellStyle name="Normal 5 4 3 5 4" xfId="827" xr:uid="{90188196-5153-4F44-98D2-D68872077268}"/>
    <cellStyle name="Normal 5 4 3 6" xfId="828" xr:uid="{AD211CD7-6B7B-4C51-952C-3792092445A9}"/>
    <cellStyle name="Normal 5 4 3 6 2" xfId="3889" xr:uid="{4E9A978B-FEC2-432E-A658-9EA170CE61E6}"/>
    <cellStyle name="Normal 5 4 3 7" xfId="829" xr:uid="{AF345498-E86A-42A5-A657-079C6AB63B7B}"/>
    <cellStyle name="Normal 5 4 3 8" xfId="830" xr:uid="{CFEACC76-B49D-4C61-9254-F402A64E4699}"/>
    <cellStyle name="Normal 5 4 4" xfId="831" xr:uid="{C9249E1B-B1AA-40B5-BE00-E2966AC47A05}"/>
    <cellStyle name="Normal 5 4 4 2" xfId="832" xr:uid="{8C37C4E3-26E0-45CA-8B7E-2715B8B9581E}"/>
    <cellStyle name="Normal 5 4 4 2 2" xfId="833" xr:uid="{DFC22126-C019-4CF3-831C-5C902B8EE0C8}"/>
    <cellStyle name="Normal 5 4 4 2 2 2" xfId="834" xr:uid="{C03C6367-F8DE-4747-9A4E-66DAADD7C3DE}"/>
    <cellStyle name="Normal 5 4 4 2 2 2 2" xfId="3890" xr:uid="{ACCE848E-7B29-4F0F-95A7-553E588BD8F8}"/>
    <cellStyle name="Normal 5 4 4 2 2 3" xfId="835" xr:uid="{A5F58243-41D0-461F-9E45-DE1473AAC68D}"/>
    <cellStyle name="Normal 5 4 4 2 2 4" xfId="836" xr:uid="{5BA2C0C9-9230-482F-8104-72A88B9C0CE8}"/>
    <cellStyle name="Normal 5 4 4 2 3" xfId="837" xr:uid="{95451616-D4CD-4241-9760-23182C5D934C}"/>
    <cellStyle name="Normal 5 4 4 2 3 2" xfId="3891" xr:uid="{5B397410-5E47-4461-8224-6B81C5A68A1B}"/>
    <cellStyle name="Normal 5 4 4 2 4" xfId="838" xr:uid="{7CDD124F-9E79-4C11-B58E-B6E8DACEE38A}"/>
    <cellStyle name="Normal 5 4 4 2 5" xfId="839" xr:uid="{5BAF3D9B-3768-4A14-AD65-F2CB2B0570C2}"/>
    <cellStyle name="Normal 5 4 4 3" xfId="840" xr:uid="{1C93BF95-3B79-41D4-BED0-5137BCA9C31F}"/>
    <cellStyle name="Normal 5 4 4 3 2" xfId="841" xr:uid="{A5A9D5DA-D832-4F8C-883B-103450A7EFD0}"/>
    <cellStyle name="Normal 5 4 4 3 2 2" xfId="3892" xr:uid="{7E25E199-1138-4685-81E8-824BC96D156A}"/>
    <cellStyle name="Normal 5 4 4 3 3" xfId="842" xr:uid="{ECE2B30E-08BB-418F-93F5-17E0DD4BEB69}"/>
    <cellStyle name="Normal 5 4 4 3 4" xfId="843" xr:uid="{C39BFDBC-B4E8-48A0-A636-0DEB3292102A}"/>
    <cellStyle name="Normal 5 4 4 4" xfId="844" xr:uid="{82112B13-9DDA-4023-BC7B-A99F45F9D5DF}"/>
    <cellStyle name="Normal 5 4 4 4 2" xfId="845" xr:uid="{E6FEC66A-64F2-48C4-B838-877FF04C1FF7}"/>
    <cellStyle name="Normal 5 4 4 4 3" xfId="846" xr:uid="{96A7464E-532D-4192-87FB-BD9660388A9C}"/>
    <cellStyle name="Normal 5 4 4 4 4" xfId="847" xr:uid="{D33BF341-3E86-4443-866C-D7EC96D02F33}"/>
    <cellStyle name="Normal 5 4 4 5" xfId="848" xr:uid="{2131097C-90DF-4E94-BFFD-21C89547E336}"/>
    <cellStyle name="Normal 5 4 4 6" xfId="849" xr:uid="{0B9DBE6A-C536-4F21-921D-0E8A37A215EA}"/>
    <cellStyle name="Normal 5 4 4 7" xfId="850" xr:uid="{3C3336BB-8E7B-4C65-BC86-7A4451C791BF}"/>
    <cellStyle name="Normal 5 4 5" xfId="851" xr:uid="{26B977C4-E07C-4468-88D1-F33AD4301418}"/>
    <cellStyle name="Normal 5 4 5 2" xfId="852" xr:uid="{60CFD4F1-4828-4269-AFA1-47E7E3AC80E0}"/>
    <cellStyle name="Normal 5 4 5 2 2" xfId="853" xr:uid="{E3F495A5-D54F-4F7C-AF00-016FB5E2E321}"/>
    <cellStyle name="Normal 5 4 5 2 2 2" xfId="3893" xr:uid="{7D5C9232-FD0E-4948-A9BE-187D841D8F30}"/>
    <cellStyle name="Normal 5 4 5 2 2 2 2" xfId="3894" xr:uid="{EE4ED3D5-EA27-443B-9439-ACCCBAAF497C}"/>
    <cellStyle name="Normal 5 4 5 2 2 3" xfId="3895" xr:uid="{D0F4873C-AFF0-4004-BBED-00FC408927B7}"/>
    <cellStyle name="Normal 5 4 5 2 3" xfId="854" xr:uid="{3FEBF86E-6737-472B-A27D-C8F04042FF5F}"/>
    <cellStyle name="Normal 5 4 5 2 3 2" xfId="3896" xr:uid="{171D6A04-100B-452E-A8DB-880415D500A2}"/>
    <cellStyle name="Normal 5 4 5 2 4" xfId="855" xr:uid="{D7E2FE09-3331-4A98-BB64-6A7811999613}"/>
    <cellStyle name="Normal 5 4 5 3" xfId="856" xr:uid="{5F5C024A-DB66-4FC1-AC04-387A6C371AF8}"/>
    <cellStyle name="Normal 5 4 5 3 2" xfId="857" xr:uid="{7F8B61C6-38F0-4341-A518-7AA77958CFF5}"/>
    <cellStyle name="Normal 5 4 5 3 2 2" xfId="3897" xr:uid="{494C6DC6-EE10-4BD5-9021-D95F14D2761E}"/>
    <cellStyle name="Normal 5 4 5 3 3" xfId="858" xr:uid="{C577FD9E-CC81-4CF9-BAEE-FEBA1EF036AB}"/>
    <cellStyle name="Normal 5 4 5 3 4" xfId="859" xr:uid="{EDEE2565-BF9A-4E29-A9CB-756AE3034FC9}"/>
    <cellStyle name="Normal 5 4 5 4" xfId="860" xr:uid="{F288CD60-17AC-4DB5-82A0-B15CFA0A84AB}"/>
    <cellStyle name="Normal 5 4 5 4 2" xfId="3898" xr:uid="{D0BBD34A-66E3-464D-89E0-E8C5CAF13471}"/>
    <cellStyle name="Normal 5 4 5 5" xfId="861" xr:uid="{47ABC2CC-8520-45E7-BCA7-6A22302E76D7}"/>
    <cellStyle name="Normal 5 4 5 6" xfId="862" xr:uid="{640C5CE1-943E-4A40-B6A5-147087C29FB4}"/>
    <cellStyle name="Normal 5 4 6" xfId="863" xr:uid="{32485AB5-3B8C-42A6-9FD1-2F10AC9F71A7}"/>
    <cellStyle name="Normal 5 4 6 2" xfId="864" xr:uid="{F84C4554-6C8F-4B9A-B5CD-45D334EE941D}"/>
    <cellStyle name="Normal 5 4 6 2 2" xfId="865" xr:uid="{F90DC753-BAC0-4FEC-98A9-C9426680F99B}"/>
    <cellStyle name="Normal 5 4 6 2 2 2" xfId="3899" xr:uid="{6164E297-F716-4FF5-B344-77C5559D2FA1}"/>
    <cellStyle name="Normal 5 4 6 2 3" xfId="866" xr:uid="{B1E6404E-155D-4358-B739-BC3E014046BD}"/>
    <cellStyle name="Normal 5 4 6 2 4" xfId="867" xr:uid="{789266AA-3BA0-4F8B-8E30-B004409AA7A8}"/>
    <cellStyle name="Normal 5 4 6 3" xfId="868" xr:uid="{93115EDB-6AEF-4067-A91A-74677A7898D2}"/>
    <cellStyle name="Normal 5 4 6 3 2" xfId="3900" xr:uid="{2A9A0140-D498-4889-BB49-BE5D31B6BD9F}"/>
    <cellStyle name="Normal 5 4 6 4" xfId="869" xr:uid="{1953D3FE-D466-48E9-8B6A-14B0987CFBE7}"/>
    <cellStyle name="Normal 5 4 6 5" xfId="870" xr:uid="{2785BB05-EAF3-4FEB-B419-4070E6B87C5B}"/>
    <cellStyle name="Normal 5 4 7" xfId="871" xr:uid="{6694369C-A02E-4F59-BB61-B4A91EC8F7C8}"/>
    <cellStyle name="Normal 5 4 7 2" xfId="872" xr:uid="{1281EFB1-6F9F-4F83-B38A-892C15068839}"/>
    <cellStyle name="Normal 5 4 7 2 2" xfId="3901" xr:uid="{12C9CD66-E4CD-4397-B9AD-40A56A21A911}"/>
    <cellStyle name="Normal 5 4 7 2 3" xfId="4389" xr:uid="{B51546D9-ABF8-4A9C-9B8F-05835E8607BE}"/>
    <cellStyle name="Normal 5 4 7 3" xfId="873" xr:uid="{7CD6FDED-32BC-45EE-A2CD-8CD91F4FE174}"/>
    <cellStyle name="Normal 5 4 7 4" xfId="874" xr:uid="{A07583BF-786A-4D9E-A2C4-7784F8BA5E6E}"/>
    <cellStyle name="Normal 5 4 7 4 2" xfId="4748" xr:uid="{A806C732-948F-4F5E-8166-CAF0475E59D7}"/>
    <cellStyle name="Normal 5 4 7 4 3" xfId="4607" xr:uid="{CD179D2F-4BD4-4C68-81F3-7E8DE65649F4}"/>
    <cellStyle name="Normal 5 4 7 4 4" xfId="4469" xr:uid="{C9C6A0CD-5641-44BD-83C8-35CCF5BE9F47}"/>
    <cellStyle name="Normal 5 4 8" xfId="875" xr:uid="{CE7FB380-8B41-4674-AF73-952C74BC4C91}"/>
    <cellStyle name="Normal 5 4 8 2" xfId="876" xr:uid="{92E380A5-4530-4A88-A435-A8FF97A3E621}"/>
    <cellStyle name="Normal 5 4 8 3" xfId="877" xr:uid="{B665C5CC-58D4-4F29-A492-4ACE97335506}"/>
    <cellStyle name="Normal 5 4 8 4" xfId="878" xr:uid="{8A07473A-8CA8-4BC2-A192-58BB93D650BF}"/>
    <cellStyle name="Normal 5 4 9" xfId="879" xr:uid="{BF307A3A-4DCD-473E-9ECA-05CE975B6E4B}"/>
    <cellStyle name="Normal 5 5" xfId="880" xr:uid="{264254C5-6C4D-4F6B-8049-3BD2D788DE26}"/>
    <cellStyle name="Normal 5 5 10" xfId="881" xr:uid="{BE0B3E59-6443-4D29-84C4-7EA66B503D77}"/>
    <cellStyle name="Normal 5 5 11" xfId="882" xr:uid="{A68307B6-548C-433C-BABC-28E6DA20E480}"/>
    <cellStyle name="Normal 5 5 2" xfId="883" xr:uid="{C9DB097B-1C87-4FE5-ACF1-6FA1430FECA3}"/>
    <cellStyle name="Normal 5 5 2 2" xfId="884" xr:uid="{E555A047-117E-4C58-A3A7-1311315EFA1E}"/>
    <cellStyle name="Normal 5 5 2 2 2" xfId="885" xr:uid="{CDB40E13-5AD4-4EA5-9590-C0684EEC3063}"/>
    <cellStyle name="Normal 5 5 2 2 2 2" xfId="886" xr:uid="{C3A2FEB4-609D-4269-B983-CCF7D06F5CF3}"/>
    <cellStyle name="Normal 5 5 2 2 2 2 2" xfId="887" xr:uid="{D431CB21-F6F5-40AE-8033-9C4512F3FDDD}"/>
    <cellStyle name="Normal 5 5 2 2 2 2 2 2" xfId="3902" xr:uid="{58ED0088-917C-4F25-888E-F7B7794CCBFF}"/>
    <cellStyle name="Normal 5 5 2 2 2 2 3" xfId="888" xr:uid="{B468CCAB-61C3-426A-9FEB-44881FBDA84F}"/>
    <cellStyle name="Normal 5 5 2 2 2 2 4" xfId="889" xr:uid="{B075E7CB-92AA-4A66-BFD6-9175DC6DEF31}"/>
    <cellStyle name="Normal 5 5 2 2 2 3" xfId="890" xr:uid="{0FD3E1CA-FA72-4280-8F04-EC16FBC70808}"/>
    <cellStyle name="Normal 5 5 2 2 2 3 2" xfId="891" xr:uid="{E090A2DF-3BC3-458F-85FC-C138489C5570}"/>
    <cellStyle name="Normal 5 5 2 2 2 3 3" xfId="892" xr:uid="{0CBF8519-D5FA-4C16-9EBF-A19B2B49063D}"/>
    <cellStyle name="Normal 5 5 2 2 2 3 4" xfId="893" xr:uid="{0D8F944A-422B-4D76-9CBC-58014556C08B}"/>
    <cellStyle name="Normal 5 5 2 2 2 4" xfId="894" xr:uid="{31F31138-EC50-4637-BD55-C67102BA0EF2}"/>
    <cellStyle name="Normal 5 5 2 2 2 5" xfId="895" xr:uid="{5DAD6CB1-2C59-4506-810F-43D1FFC9DDB7}"/>
    <cellStyle name="Normal 5 5 2 2 2 6" xfId="896" xr:uid="{965553FC-EF90-4F2E-9ECD-79999D80C6F4}"/>
    <cellStyle name="Normal 5 5 2 2 3" xfId="897" xr:uid="{3F821937-794E-420C-8008-179860BFDE3D}"/>
    <cellStyle name="Normal 5 5 2 2 3 2" xfId="898" xr:uid="{B75438BE-2782-464F-B521-80B4EEFCC95A}"/>
    <cellStyle name="Normal 5 5 2 2 3 2 2" xfId="899" xr:uid="{B022A667-B505-40F3-9646-04D2F9B2F20B}"/>
    <cellStyle name="Normal 5 5 2 2 3 2 3" xfId="900" xr:uid="{A97F2D8F-7D8A-48E4-B579-D2735EFB89AC}"/>
    <cellStyle name="Normal 5 5 2 2 3 2 4" xfId="901" xr:uid="{3ED7E994-3F77-4074-9279-541E666B2539}"/>
    <cellStyle name="Normal 5 5 2 2 3 3" xfId="902" xr:uid="{725A047A-932F-4197-9A9C-6E5F567D9865}"/>
    <cellStyle name="Normal 5 5 2 2 3 4" xfId="903" xr:uid="{E2E5DB74-8612-4285-AE6B-5088A71AAF5D}"/>
    <cellStyle name="Normal 5 5 2 2 3 5" xfId="904" xr:uid="{4CD32FF8-419A-40F0-A853-6BB609ADADD5}"/>
    <cellStyle name="Normal 5 5 2 2 4" xfId="905" xr:uid="{403579D9-D400-4A33-852E-25F2D2A97391}"/>
    <cellStyle name="Normal 5 5 2 2 4 2" xfId="906" xr:uid="{24651AB4-92BD-4524-B609-B708D8D0E324}"/>
    <cellStyle name="Normal 5 5 2 2 4 3" xfId="907" xr:uid="{5AF402F3-0F11-4967-B0F3-79CA1A0B7971}"/>
    <cellStyle name="Normal 5 5 2 2 4 4" xfId="908" xr:uid="{E4BA165D-736B-4A60-BFA0-732716782CB1}"/>
    <cellStyle name="Normal 5 5 2 2 5" xfId="909" xr:uid="{957A55A0-EE91-49BC-A863-547E4C1F7A55}"/>
    <cellStyle name="Normal 5 5 2 2 5 2" xfId="910" xr:uid="{162FA5D1-DAED-42BB-A0A1-39EFDB612186}"/>
    <cellStyle name="Normal 5 5 2 2 5 3" xfId="911" xr:uid="{41C5E76E-5CBE-47C9-871A-D9BA755073D7}"/>
    <cellStyle name="Normal 5 5 2 2 5 4" xfId="912" xr:uid="{61465FCD-F695-4B5E-B5B6-5C4247E9E5DF}"/>
    <cellStyle name="Normal 5 5 2 2 6" xfId="913" xr:uid="{4454883D-7BBA-4472-B09F-A699588249C9}"/>
    <cellStyle name="Normal 5 5 2 2 7" xfId="914" xr:uid="{AE8C4A5A-3305-48DC-A76D-C0969AAAED8B}"/>
    <cellStyle name="Normal 5 5 2 2 8" xfId="915" xr:uid="{624824FA-282E-4873-AB52-EE6366A8652A}"/>
    <cellStyle name="Normal 5 5 2 3" xfId="916" xr:uid="{98F9A816-1F34-447B-A114-EA59AFE7984A}"/>
    <cellStyle name="Normal 5 5 2 3 2" xfId="917" xr:uid="{F554EC64-4D3B-4F4D-ADA6-9834322DD300}"/>
    <cellStyle name="Normal 5 5 2 3 2 2" xfId="918" xr:uid="{A5FBC9EF-1382-4096-AC95-B464333FB644}"/>
    <cellStyle name="Normal 5 5 2 3 2 2 2" xfId="3903" xr:uid="{785E5495-C8A3-4706-B0C8-4E612279D559}"/>
    <cellStyle name="Normal 5 5 2 3 2 2 2 2" xfId="3904" xr:uid="{CDF0B656-FF8D-4AA4-8EF3-1CD011FADB94}"/>
    <cellStyle name="Normal 5 5 2 3 2 2 3" xfId="3905" xr:uid="{58727F23-9B28-4E9B-B2E3-29332E22B033}"/>
    <cellStyle name="Normal 5 5 2 3 2 3" xfId="919" xr:uid="{2F6F09A2-F5B0-4DDC-8FD8-A90767963C50}"/>
    <cellStyle name="Normal 5 5 2 3 2 3 2" xfId="3906" xr:uid="{1B8CDFE8-EEEB-4620-877D-F0AA73D06475}"/>
    <cellStyle name="Normal 5 5 2 3 2 4" xfId="920" xr:uid="{28C72D95-A8A1-4FAF-9CC3-1E90F6D62EC3}"/>
    <cellStyle name="Normal 5 5 2 3 3" xfId="921" xr:uid="{661141FA-FCF3-45D2-816C-8B6C1BA84E8A}"/>
    <cellStyle name="Normal 5 5 2 3 3 2" xfId="922" xr:uid="{C1A2D581-21D1-48B4-8027-3022E6E761E9}"/>
    <cellStyle name="Normal 5 5 2 3 3 2 2" xfId="3907" xr:uid="{5C5F8F60-9B55-4A40-B6E7-857A2767B3F1}"/>
    <cellStyle name="Normal 5 5 2 3 3 3" xfId="923" xr:uid="{7FE0771D-34FB-4540-88A4-8B77C1DE000A}"/>
    <cellStyle name="Normal 5 5 2 3 3 4" xfId="924" xr:uid="{55CD2513-83F0-4594-82AF-6CDE5E4B196B}"/>
    <cellStyle name="Normal 5 5 2 3 4" xfId="925" xr:uid="{BFF1ADA2-B279-4608-86A6-2AFB984D798A}"/>
    <cellStyle name="Normal 5 5 2 3 4 2" xfId="3908" xr:uid="{C8636AA9-C5A3-4256-9B49-33F0E92240BE}"/>
    <cellStyle name="Normal 5 5 2 3 5" xfId="926" xr:uid="{75DAB587-333A-4019-A370-8CD4B232F3B8}"/>
    <cellStyle name="Normal 5 5 2 3 6" xfId="927" xr:uid="{4E5FFD0F-C051-4BE4-9556-669741A5F6E1}"/>
    <cellStyle name="Normal 5 5 2 4" xfId="928" xr:uid="{2C347BB9-3CCE-4B92-A96C-15FC173550ED}"/>
    <cellStyle name="Normal 5 5 2 4 2" xfId="929" xr:uid="{DBC561C4-7CB5-4858-A19D-0611C5726671}"/>
    <cellStyle name="Normal 5 5 2 4 2 2" xfId="930" xr:uid="{459E528E-A6A9-4251-BF55-2AFE2D2A0F81}"/>
    <cellStyle name="Normal 5 5 2 4 2 2 2" xfId="3909" xr:uid="{DCFDA598-6119-4281-BEBB-D560F19CBCF5}"/>
    <cellStyle name="Normal 5 5 2 4 2 3" xfId="931" xr:uid="{AA4B4237-1C7E-4B52-A044-2716C48A4545}"/>
    <cellStyle name="Normal 5 5 2 4 2 4" xfId="932" xr:uid="{BC41E70E-4FF2-45D1-9682-DBF680F6D3A4}"/>
    <cellStyle name="Normal 5 5 2 4 3" xfId="933" xr:uid="{0BFB06E4-D586-4D65-A152-A6AD2211E4CF}"/>
    <cellStyle name="Normal 5 5 2 4 3 2" xfId="3910" xr:uid="{576EE782-3CD9-4B1D-9712-8E17F1674D1B}"/>
    <cellStyle name="Normal 5 5 2 4 4" xfId="934" xr:uid="{34DF3EEE-4BCC-4E36-86C3-AA77CE274DE1}"/>
    <cellStyle name="Normal 5 5 2 4 5" xfId="935" xr:uid="{8F4B1EBB-C5A8-40A9-AF06-572ABE4C46C2}"/>
    <cellStyle name="Normal 5 5 2 5" xfId="936" xr:uid="{F5019CB2-4B69-4362-B172-1585AB0D0627}"/>
    <cellStyle name="Normal 5 5 2 5 2" xfId="937" xr:uid="{47EB0CF4-8011-46E3-8D17-1AB1382D4ACE}"/>
    <cellStyle name="Normal 5 5 2 5 2 2" xfId="3911" xr:uid="{B66D8DB4-5371-4C1F-9420-0F5EA15826AC}"/>
    <cellStyle name="Normal 5 5 2 5 3" xfId="938" xr:uid="{15A5B546-6850-49EC-8E2A-D2EBA3600A78}"/>
    <cellStyle name="Normal 5 5 2 5 4" xfId="939" xr:uid="{4A289B0E-434D-4584-A0E6-AFDD2B474756}"/>
    <cellStyle name="Normal 5 5 2 6" xfId="940" xr:uid="{980EAAB8-E312-49B8-8ABC-11F74577AA4A}"/>
    <cellStyle name="Normal 5 5 2 6 2" xfId="941" xr:uid="{4C65BFEF-F25A-4940-9E72-DEC44CCDF7F6}"/>
    <cellStyle name="Normal 5 5 2 6 3" xfId="942" xr:uid="{57329BB6-657D-4C03-95B8-ABB574599B34}"/>
    <cellStyle name="Normal 5 5 2 6 4" xfId="943" xr:uid="{7CC5C663-C0D5-4547-BFA6-62724603D215}"/>
    <cellStyle name="Normal 5 5 2 7" xfId="944" xr:uid="{A045505F-4EE1-468C-A781-FCDED89E2F73}"/>
    <cellStyle name="Normal 5 5 2 8" xfId="945" xr:uid="{E5EE6245-0321-41E9-B8A3-4B2923E8FC52}"/>
    <cellStyle name="Normal 5 5 2 9" xfId="946" xr:uid="{6E0F2C83-8A3D-4412-8DC5-6D243BDA74EC}"/>
    <cellStyle name="Normal 5 5 3" xfId="947" xr:uid="{A764985C-7EF9-469E-B7A4-EE84886BDED8}"/>
    <cellStyle name="Normal 5 5 3 2" xfId="948" xr:uid="{F688475B-6251-427E-B460-F8219E6DA208}"/>
    <cellStyle name="Normal 5 5 3 2 2" xfId="949" xr:uid="{8FF463A1-7AD9-497B-9D60-AF3FB80F75ED}"/>
    <cellStyle name="Normal 5 5 3 2 2 2" xfId="950" xr:uid="{BC323E16-50F2-440B-B688-92AB5AF5BA36}"/>
    <cellStyle name="Normal 5 5 3 2 2 2 2" xfId="3912" xr:uid="{1D7865CC-6327-4B76-BFC8-77859776AAEF}"/>
    <cellStyle name="Normal 5 5 3 2 2 2 2 2" xfId="4639" xr:uid="{92DEAB1F-B237-4065-960B-88B4A2AB7395}"/>
    <cellStyle name="Normal 5 5 3 2 2 2 3" xfId="4640" xr:uid="{C51D828C-FC89-4F77-A60D-3ACB18241B51}"/>
    <cellStyle name="Normal 5 5 3 2 2 3" xfId="951" xr:uid="{D4A1A562-D6D3-4D11-8DE0-5A3BC9285C29}"/>
    <cellStyle name="Normal 5 5 3 2 2 3 2" xfId="4641" xr:uid="{A802D6B0-3D7D-4569-8307-5E4BBC59D88F}"/>
    <cellStyle name="Normal 5 5 3 2 2 4" xfId="952" xr:uid="{70B1385E-9A4C-4CA7-BB7E-8D7A997B6605}"/>
    <cellStyle name="Normal 5 5 3 2 3" xfId="953" xr:uid="{7FCC6EBF-BAD6-42AD-AC20-08C32C25AD8B}"/>
    <cellStyle name="Normal 5 5 3 2 3 2" xfId="954" xr:uid="{7EA006B7-B972-429E-ACF2-878A26BAD1A4}"/>
    <cellStyle name="Normal 5 5 3 2 3 2 2" xfId="4642" xr:uid="{09A11FBC-A816-429E-93D1-FBED7BA508D4}"/>
    <cellStyle name="Normal 5 5 3 2 3 3" xfId="955" xr:uid="{DBFA7714-CBD9-4224-987C-876A7DBC5528}"/>
    <cellStyle name="Normal 5 5 3 2 3 4" xfId="956" xr:uid="{506C4E7A-0DED-49BD-A343-EF41F68E19E9}"/>
    <cellStyle name="Normal 5 5 3 2 4" xfId="957" xr:uid="{3B6EDC94-A738-48CB-A681-5DF1DCBD116F}"/>
    <cellStyle name="Normal 5 5 3 2 4 2" xfId="4643" xr:uid="{AF1D01BA-746C-485A-82CE-FA27B0D33CED}"/>
    <cellStyle name="Normal 5 5 3 2 5" xfId="958" xr:uid="{9B03CC1D-668A-43DF-BD11-09458C5653C1}"/>
    <cellStyle name="Normal 5 5 3 2 6" xfId="959" xr:uid="{5BEA0B36-B2C7-4EAB-91CD-7FF4CFF963FC}"/>
    <cellStyle name="Normal 5 5 3 3" xfId="960" xr:uid="{BACE37B5-B914-4D61-8445-84BBCDB305A6}"/>
    <cellStyle name="Normal 5 5 3 3 2" xfId="961" xr:uid="{38536B26-5704-4441-92B8-CD42577BE9DF}"/>
    <cellStyle name="Normal 5 5 3 3 2 2" xfId="962" xr:uid="{FAC31DEF-E63B-48D2-AE4C-4B5919EEFEB1}"/>
    <cellStyle name="Normal 5 5 3 3 2 2 2" xfId="4644" xr:uid="{F93DAFA6-47E4-4853-B185-93E5063CB3BA}"/>
    <cellStyle name="Normal 5 5 3 3 2 3" xfId="963" xr:uid="{538B2C04-1EFC-4683-B137-03C7556F0D45}"/>
    <cellStyle name="Normal 5 5 3 3 2 4" xfId="964" xr:uid="{BDCA944F-90EC-4966-9016-FB2D11095B7B}"/>
    <cellStyle name="Normal 5 5 3 3 3" xfId="965" xr:uid="{94E9BDA1-9B86-4170-8E0E-D7F02C28AA64}"/>
    <cellStyle name="Normal 5 5 3 3 3 2" xfId="4645" xr:uid="{ABB45332-17EE-40FA-B1B1-E67CEBC28F1A}"/>
    <cellStyle name="Normal 5 5 3 3 4" xfId="966" xr:uid="{25E255C5-EB78-4956-A8B4-8FA0595AB51C}"/>
    <cellStyle name="Normal 5 5 3 3 5" xfId="967" xr:uid="{27C7B99D-4596-4F7A-8A5B-5074B1ADF6DF}"/>
    <cellStyle name="Normal 5 5 3 4" xfId="968" xr:uid="{4FC3C2A3-3094-4E8A-B5D3-ED53CB78F2B7}"/>
    <cellStyle name="Normal 5 5 3 4 2" xfId="969" xr:uid="{CB83E243-2A8C-4AA9-9F79-18A2FB735536}"/>
    <cellStyle name="Normal 5 5 3 4 2 2" xfId="4646" xr:uid="{ACB41FB4-5002-4AC9-BDF7-0003A959F83C}"/>
    <cellStyle name="Normal 5 5 3 4 3" xfId="970" xr:uid="{8C2C5119-FDE4-4A0B-B509-BF747BF4DFA3}"/>
    <cellStyle name="Normal 5 5 3 4 4" xfId="971" xr:uid="{B0716354-F252-4797-881A-E40736435002}"/>
    <cellStyle name="Normal 5 5 3 5" xfId="972" xr:uid="{44250D86-9A8B-470E-921D-A851DFC68ACA}"/>
    <cellStyle name="Normal 5 5 3 5 2" xfId="973" xr:uid="{B89D2C00-BAC1-4B21-9F48-DB908EBF399F}"/>
    <cellStyle name="Normal 5 5 3 5 3" xfId="974" xr:uid="{C89A87C0-2AC3-4132-8929-C27ED4B0BBDD}"/>
    <cellStyle name="Normal 5 5 3 5 4" xfId="975" xr:uid="{15E4921F-375B-429E-AD3E-2682C013398B}"/>
    <cellStyle name="Normal 5 5 3 6" xfId="976" xr:uid="{4D2428C9-EA20-4496-81EE-5D164EAF1BF8}"/>
    <cellStyle name="Normal 5 5 3 7" xfId="977" xr:uid="{DDBB5821-547D-4328-8B8A-37948828BAD0}"/>
    <cellStyle name="Normal 5 5 3 8" xfId="978" xr:uid="{964C0529-D243-4FA4-B5ED-7CF42F1E8E41}"/>
    <cellStyle name="Normal 5 5 4" xfId="979" xr:uid="{92DF9C8C-625C-4F49-BD69-C6AE758C8CC9}"/>
    <cellStyle name="Normal 5 5 4 2" xfId="980" xr:uid="{EE91E3C0-5D2C-4A3F-A479-6CBD57A17975}"/>
    <cellStyle name="Normal 5 5 4 2 2" xfId="981" xr:uid="{2C3EF3B4-D94B-4ADF-B1B7-ED24053816CD}"/>
    <cellStyle name="Normal 5 5 4 2 2 2" xfId="982" xr:uid="{CE58A543-1123-454A-9845-A809B3750C48}"/>
    <cellStyle name="Normal 5 5 4 2 2 2 2" xfId="3913" xr:uid="{DCEF9463-5CFE-4F39-9AE3-53BD86CB8D81}"/>
    <cellStyle name="Normal 5 5 4 2 2 3" xfId="983" xr:uid="{1D980B41-EEAD-42D2-BCA6-7E8397378753}"/>
    <cellStyle name="Normal 5 5 4 2 2 4" xfId="984" xr:uid="{92279E28-8F0F-46D8-B2FE-66F8E86848F7}"/>
    <cellStyle name="Normal 5 5 4 2 3" xfId="985" xr:uid="{DF462D68-245A-488B-BCD4-0D45B5C73342}"/>
    <cellStyle name="Normal 5 5 4 2 3 2" xfId="3914" xr:uid="{64967EAE-290E-4871-859F-275392C8D7EB}"/>
    <cellStyle name="Normal 5 5 4 2 4" xfId="986" xr:uid="{7E90A5F3-9045-4EAE-9977-1D429B3C22E6}"/>
    <cellStyle name="Normal 5 5 4 2 5" xfId="987" xr:uid="{53D0B4C3-AD61-48F0-A910-F865D3B1E990}"/>
    <cellStyle name="Normal 5 5 4 3" xfId="988" xr:uid="{1D96DE55-3DA7-452D-B004-2404C42E4AB8}"/>
    <cellStyle name="Normal 5 5 4 3 2" xfId="989" xr:uid="{4BB8ECEA-7BB3-48E6-91F0-69AF6F26F9C9}"/>
    <cellStyle name="Normal 5 5 4 3 2 2" xfId="3915" xr:uid="{DE2018A2-B077-4CB4-87C4-683B13A83B27}"/>
    <cellStyle name="Normal 5 5 4 3 3" xfId="990" xr:uid="{0187097C-B299-4814-A09C-D726C01319B1}"/>
    <cellStyle name="Normal 5 5 4 3 4" xfId="991" xr:uid="{1B6D8421-C763-4E69-A3D2-71FE547816D5}"/>
    <cellStyle name="Normal 5 5 4 4" xfId="992" xr:uid="{F6CCFCA2-2A94-4424-92E4-BA15C35619C8}"/>
    <cellStyle name="Normal 5 5 4 4 2" xfId="993" xr:uid="{D8F5F528-1B5E-419D-8F6C-792DBD6064C7}"/>
    <cellStyle name="Normal 5 5 4 4 3" xfId="994" xr:uid="{BA6859FD-950C-46AB-A20A-05E829A0536E}"/>
    <cellStyle name="Normal 5 5 4 4 4" xfId="995" xr:uid="{7F2D4B12-E85F-46B8-9C4D-4AB1B49B2B11}"/>
    <cellStyle name="Normal 5 5 4 5" xfId="996" xr:uid="{3568AE16-A5BE-43F2-8B61-F88BD7C00B3F}"/>
    <cellStyle name="Normal 5 5 4 6" xfId="997" xr:uid="{5D1EA883-2FF5-49B6-9214-A62D6D57D497}"/>
    <cellStyle name="Normal 5 5 4 7" xfId="998" xr:uid="{506B3B38-9B51-46E5-9D36-B25A5CCB945F}"/>
    <cellStyle name="Normal 5 5 5" xfId="999" xr:uid="{356D60F3-E968-48C0-A879-015C60973F90}"/>
    <cellStyle name="Normal 5 5 5 2" xfId="1000" xr:uid="{7D7A4E5F-AA9E-407A-AD16-E76BC9FB5EE1}"/>
    <cellStyle name="Normal 5 5 5 2 2" xfId="1001" xr:uid="{CDD2177E-067F-4765-BD81-59BC737685DC}"/>
    <cellStyle name="Normal 5 5 5 2 2 2" xfId="3916" xr:uid="{FDD7DA99-EFB0-462D-8862-2E9741712EEB}"/>
    <cellStyle name="Normal 5 5 5 2 3" xfId="1002" xr:uid="{7288A636-ED33-478D-8EA4-C34A9438896D}"/>
    <cellStyle name="Normal 5 5 5 2 4" xfId="1003" xr:uid="{791C92B1-EF54-4CDD-BE19-0F22E43CEFF4}"/>
    <cellStyle name="Normal 5 5 5 3" xfId="1004" xr:uid="{B02F9083-581B-4B9A-BEA1-7680E9ADFEFC}"/>
    <cellStyle name="Normal 5 5 5 3 2" xfId="1005" xr:uid="{5A07CCEA-E92F-4CC5-A7A7-750DBB6A013B}"/>
    <cellStyle name="Normal 5 5 5 3 3" xfId="1006" xr:uid="{893BEF9D-ADBB-4B27-A8EF-6FF580461B6A}"/>
    <cellStyle name="Normal 5 5 5 3 4" xfId="1007" xr:uid="{BCC4132F-0C34-4A34-8C3D-3614136F71C1}"/>
    <cellStyle name="Normal 5 5 5 4" xfId="1008" xr:uid="{05D18CB5-91D5-4948-9E12-AB8E533751D7}"/>
    <cellStyle name="Normal 5 5 5 5" xfId="1009" xr:uid="{493B6FF7-4714-4829-AAC5-7056D2CBFE67}"/>
    <cellStyle name="Normal 5 5 5 6" xfId="1010" xr:uid="{0D7C7905-DDC5-4FB1-ABBB-77441D421090}"/>
    <cellStyle name="Normal 5 5 6" xfId="1011" xr:uid="{711DA9EF-72AC-4B26-AB33-CA8D58AAC83F}"/>
    <cellStyle name="Normal 5 5 6 2" xfId="1012" xr:uid="{CB0B935A-3798-4063-8DB5-D8237BF4C159}"/>
    <cellStyle name="Normal 5 5 6 2 2" xfId="1013" xr:uid="{4D9E54C6-4D09-4FE5-9E3C-83A40E9DB7C1}"/>
    <cellStyle name="Normal 5 5 6 2 3" xfId="1014" xr:uid="{AF5A5051-6374-43EF-BDCC-A30BA5F6E22D}"/>
    <cellStyle name="Normal 5 5 6 2 4" xfId="1015" xr:uid="{55807F12-A06C-4B83-987D-E9B3A4D20068}"/>
    <cellStyle name="Normal 5 5 6 3" xfId="1016" xr:uid="{2CF3EA1E-5C20-41B7-AA31-28A166BBD6F4}"/>
    <cellStyle name="Normal 5 5 6 4" xfId="1017" xr:uid="{D5DAA3A3-0294-4557-9A2F-44CAE529C262}"/>
    <cellStyle name="Normal 5 5 6 5" xfId="1018" xr:uid="{3AFB8C10-34D5-4DE0-A7A3-5C5D34D23C77}"/>
    <cellStyle name="Normal 5 5 7" xfId="1019" xr:uid="{2B611E1C-8B8D-4C17-9277-115F13C71CDE}"/>
    <cellStyle name="Normal 5 5 7 2" xfId="1020" xr:uid="{83CC5786-2923-4B63-83DD-3DE6CB665202}"/>
    <cellStyle name="Normal 5 5 7 3" xfId="1021" xr:uid="{0F42CFEC-4F4B-49AE-8F97-9D2F041AE0AE}"/>
    <cellStyle name="Normal 5 5 7 4" xfId="1022" xr:uid="{5F980BF6-4678-4FDF-9B77-4FEB878EF5F3}"/>
    <cellStyle name="Normal 5 5 8" xfId="1023" xr:uid="{E748B0BF-6D68-4F2E-A2AB-116CA8E0EFC0}"/>
    <cellStyle name="Normal 5 5 8 2" xfId="1024" xr:uid="{39BE328A-F58D-46EE-A10C-DC1D436E2850}"/>
    <cellStyle name="Normal 5 5 8 3" xfId="1025" xr:uid="{674DEB58-F90C-423A-BA5B-154C12D6E181}"/>
    <cellStyle name="Normal 5 5 8 4" xfId="1026" xr:uid="{D673E13E-A1FB-4B70-B4E7-331236FC2E2C}"/>
    <cellStyle name="Normal 5 5 9" xfId="1027" xr:uid="{E7B24FB9-7590-4878-9C0F-CDB2FAD00A4A}"/>
    <cellStyle name="Normal 5 6" xfId="1028" xr:uid="{FDEFABC7-2B36-4A79-A0FC-7076FC2D8598}"/>
    <cellStyle name="Normal 5 6 10" xfId="1029" xr:uid="{AA62D18A-D527-4B72-B99B-27E88A7DBEB7}"/>
    <cellStyle name="Normal 5 6 11" xfId="1030" xr:uid="{B4D3D562-3C7A-4104-AF7B-B5684C6FF6C7}"/>
    <cellStyle name="Normal 5 6 2" xfId="1031" xr:uid="{B74EE59A-36D6-47C0-803E-1F3840DD47C9}"/>
    <cellStyle name="Normal 5 6 2 2" xfId="1032" xr:uid="{B097550F-3183-4315-89B1-4EBD4F43DC33}"/>
    <cellStyle name="Normal 5 6 2 2 2" xfId="1033" xr:uid="{CFA926BF-FD54-4588-9159-F9AE3692F002}"/>
    <cellStyle name="Normal 5 6 2 2 2 2" xfId="1034" xr:uid="{A65F2650-8C36-4864-9B5B-C2CA996BCB76}"/>
    <cellStyle name="Normal 5 6 2 2 2 2 2" xfId="1035" xr:uid="{CF24ED6B-5BB2-4ECE-9346-A27A7C660CEE}"/>
    <cellStyle name="Normal 5 6 2 2 2 2 3" xfId="1036" xr:uid="{E7BD4F8F-EE81-486C-892A-31D64AA63808}"/>
    <cellStyle name="Normal 5 6 2 2 2 2 4" xfId="1037" xr:uid="{D450CBE5-D823-46B0-93C8-AED5DFB689F7}"/>
    <cellStyle name="Normal 5 6 2 2 2 3" xfId="1038" xr:uid="{E79C23B4-6332-44F5-8588-825BC68B1BB3}"/>
    <cellStyle name="Normal 5 6 2 2 2 3 2" xfId="1039" xr:uid="{7F947A1B-2B81-404B-AF40-E87225FFB52B}"/>
    <cellStyle name="Normal 5 6 2 2 2 3 3" xfId="1040" xr:uid="{0C19DFED-F92E-4487-9EC7-114368439858}"/>
    <cellStyle name="Normal 5 6 2 2 2 3 4" xfId="1041" xr:uid="{71BDF49A-C78D-4141-8E5B-FFCCCF9568C3}"/>
    <cellStyle name="Normal 5 6 2 2 2 4" xfId="1042" xr:uid="{D5C0077F-34CE-40D3-90A4-36D339E4BD5B}"/>
    <cellStyle name="Normal 5 6 2 2 2 5" xfId="1043" xr:uid="{B5D4B633-D7A8-414D-86B7-C067E71AB417}"/>
    <cellStyle name="Normal 5 6 2 2 2 6" xfId="1044" xr:uid="{D64BB6C1-E3C0-4809-9413-FFCA62808752}"/>
    <cellStyle name="Normal 5 6 2 2 3" xfId="1045" xr:uid="{EFB3ACA3-ACB5-42F2-B3E0-CD67DAC512EF}"/>
    <cellStyle name="Normal 5 6 2 2 3 2" xfId="1046" xr:uid="{A022EEB6-9F63-4B2C-B6DE-C195890672B5}"/>
    <cellStyle name="Normal 5 6 2 2 3 2 2" xfId="1047" xr:uid="{50AE79F2-E6A1-459B-A3DE-35AE5D82E6D2}"/>
    <cellStyle name="Normal 5 6 2 2 3 2 3" xfId="1048" xr:uid="{D837DD61-86F6-48FE-826D-E21CF066004D}"/>
    <cellStyle name="Normal 5 6 2 2 3 2 4" xfId="1049" xr:uid="{50DFBA4B-68A4-4CC8-80BA-C089A5014B16}"/>
    <cellStyle name="Normal 5 6 2 2 3 3" xfId="1050" xr:uid="{797273E2-C551-4EEC-8141-FC7868879EAB}"/>
    <cellStyle name="Normal 5 6 2 2 3 4" xfId="1051" xr:uid="{DAC9B2AB-D000-444B-957C-EEDE946D06B9}"/>
    <cellStyle name="Normal 5 6 2 2 3 5" xfId="1052" xr:uid="{E009820C-6FDF-4D01-BAFA-D6AC2083A83F}"/>
    <cellStyle name="Normal 5 6 2 2 4" xfId="1053" xr:uid="{B07E98C7-AB71-4569-B399-8724BD2A6A71}"/>
    <cellStyle name="Normal 5 6 2 2 4 2" xfId="1054" xr:uid="{064469D4-7F79-4121-9D4B-73029E01D502}"/>
    <cellStyle name="Normal 5 6 2 2 4 3" xfId="1055" xr:uid="{E0C3A039-D6CB-4E92-AD09-9AD93B95BB26}"/>
    <cellStyle name="Normal 5 6 2 2 4 4" xfId="1056" xr:uid="{5B1DDB2E-7FD0-45BA-9217-5C202F0F51F8}"/>
    <cellStyle name="Normal 5 6 2 2 5" xfId="1057" xr:uid="{117D8EE1-E280-4C41-ACC9-D9A8CAD31F14}"/>
    <cellStyle name="Normal 5 6 2 2 5 2" xfId="1058" xr:uid="{11D852A7-844C-4D7E-9FD7-DE687B3CA2A0}"/>
    <cellStyle name="Normal 5 6 2 2 5 3" xfId="1059" xr:uid="{6893C2BB-F8AD-441B-B9A8-AE659E009CB3}"/>
    <cellStyle name="Normal 5 6 2 2 5 4" xfId="1060" xr:uid="{936B93EF-B00E-40BA-A83B-1852867CCBB4}"/>
    <cellStyle name="Normal 5 6 2 2 6" xfId="1061" xr:uid="{8B7311CA-540A-47C3-BBD2-75C29C6C8652}"/>
    <cellStyle name="Normal 5 6 2 2 7" xfId="1062" xr:uid="{37DAD3CB-48FE-4EAB-95D4-06298B855A92}"/>
    <cellStyle name="Normal 5 6 2 2 8" xfId="1063" xr:uid="{49104EBA-748F-497A-AE28-A1C3D18890CB}"/>
    <cellStyle name="Normal 5 6 2 3" xfId="1064" xr:uid="{D671A707-A08C-4A10-B476-CFCBB38D175F}"/>
    <cellStyle name="Normal 5 6 2 3 2" xfId="1065" xr:uid="{AC4085FD-7C01-437D-B246-0BE4C918155B}"/>
    <cellStyle name="Normal 5 6 2 3 2 2" xfId="1066" xr:uid="{0D4B9971-814B-4DE9-B86C-37CDB2ADC488}"/>
    <cellStyle name="Normal 5 6 2 3 2 3" xfId="1067" xr:uid="{D7505BE2-F6CA-4FAB-9816-EAE622813B78}"/>
    <cellStyle name="Normal 5 6 2 3 2 4" xfId="1068" xr:uid="{9595AED9-9F0D-48E6-B93E-E424F3363465}"/>
    <cellStyle name="Normal 5 6 2 3 3" xfId="1069" xr:uid="{19D7DEA6-2270-4889-88BB-C56C2CEC915A}"/>
    <cellStyle name="Normal 5 6 2 3 3 2" xfId="1070" xr:uid="{4A048C3F-A794-4E80-94A0-D3603DE7F92A}"/>
    <cellStyle name="Normal 5 6 2 3 3 3" xfId="1071" xr:uid="{60F400BA-7104-409C-B688-3A7BC9C10942}"/>
    <cellStyle name="Normal 5 6 2 3 3 4" xfId="1072" xr:uid="{0603E484-67B5-4889-8A89-D14A47802F35}"/>
    <cellStyle name="Normal 5 6 2 3 4" xfId="1073" xr:uid="{E135A966-72CA-4411-871C-B20B25230FB3}"/>
    <cellStyle name="Normal 5 6 2 3 5" xfId="1074" xr:uid="{A5A6E61B-2841-4B6D-945F-4B6347A119D8}"/>
    <cellStyle name="Normal 5 6 2 3 6" xfId="1075" xr:uid="{5A7D1008-E348-4051-AAA1-F90E91F140E2}"/>
    <cellStyle name="Normal 5 6 2 4" xfId="1076" xr:uid="{8FFA1AC8-57E8-4FDC-8281-22C0972323B3}"/>
    <cellStyle name="Normal 5 6 2 4 2" xfId="1077" xr:uid="{0E8CC729-8517-4536-BC31-24C95F4ED7D4}"/>
    <cellStyle name="Normal 5 6 2 4 2 2" xfId="1078" xr:uid="{2EFF2B3A-0C35-48A3-AEC3-4D3E74509CA0}"/>
    <cellStyle name="Normal 5 6 2 4 2 3" xfId="1079" xr:uid="{FF1A4BE8-8199-4C9B-8466-0075AA929028}"/>
    <cellStyle name="Normal 5 6 2 4 2 4" xfId="1080" xr:uid="{87BA7E65-D4E7-4924-9561-86CF896ED542}"/>
    <cellStyle name="Normal 5 6 2 4 3" xfId="1081" xr:uid="{88061EDC-B09A-4FEF-ACBE-C7F51EA70A18}"/>
    <cellStyle name="Normal 5 6 2 4 4" xfId="1082" xr:uid="{EFBA5D01-C6DB-4D16-B1EA-B8049C16132E}"/>
    <cellStyle name="Normal 5 6 2 4 5" xfId="1083" xr:uid="{359D8148-AE40-468F-A26F-772C26DE6A05}"/>
    <cellStyle name="Normal 5 6 2 5" xfId="1084" xr:uid="{18DB3654-B363-400A-B0C1-A84B141E9218}"/>
    <cellStyle name="Normal 5 6 2 5 2" xfId="1085" xr:uid="{724B49FD-A1A3-434D-98B0-AB0B55D3EE02}"/>
    <cellStyle name="Normal 5 6 2 5 3" xfId="1086" xr:uid="{C8E2FA07-6B41-4DB8-B0F5-C700B1949A57}"/>
    <cellStyle name="Normal 5 6 2 5 4" xfId="1087" xr:uid="{4985E264-78E4-46C5-8951-79E3B68294C5}"/>
    <cellStyle name="Normal 5 6 2 6" xfId="1088" xr:uid="{35EF9F4C-8FF7-4B15-AE2D-27D90BC7C14A}"/>
    <cellStyle name="Normal 5 6 2 6 2" xfId="1089" xr:uid="{29994B42-194F-4004-89BF-DEA5A5225B19}"/>
    <cellStyle name="Normal 5 6 2 6 3" xfId="1090" xr:uid="{7598703C-B6D4-47B9-AF0B-D9F3D29CFC85}"/>
    <cellStyle name="Normal 5 6 2 6 4" xfId="1091" xr:uid="{C74BB205-FC92-4465-A960-AE43BE316CF3}"/>
    <cellStyle name="Normal 5 6 2 7" xfId="1092" xr:uid="{DABC2768-AD4E-435B-A852-7920C85D19F6}"/>
    <cellStyle name="Normal 5 6 2 8" xfId="1093" xr:uid="{6549E640-F9D3-49A1-8808-86A8A4EFA96E}"/>
    <cellStyle name="Normal 5 6 2 9" xfId="1094" xr:uid="{FD0CA1F1-C4E1-4359-8FE8-2CD8EF7B9952}"/>
    <cellStyle name="Normal 5 6 3" xfId="1095" xr:uid="{2CD0E80E-3167-4350-A147-73BB6B1FAFF7}"/>
    <cellStyle name="Normal 5 6 3 2" xfId="1096" xr:uid="{CEB2FF39-D5E2-40F8-B0AE-349534FBD32D}"/>
    <cellStyle name="Normal 5 6 3 2 2" xfId="1097" xr:uid="{676A5F62-CA97-4365-BC11-28EF8D73AE1C}"/>
    <cellStyle name="Normal 5 6 3 2 2 2" xfId="1098" xr:uid="{7AA276CA-0AE7-4169-A9FB-39E5F6074F7D}"/>
    <cellStyle name="Normal 5 6 3 2 2 2 2" xfId="3917" xr:uid="{4BC7465A-AAC1-46D5-B2BE-2957D2487CC3}"/>
    <cellStyle name="Normal 5 6 3 2 2 3" xfId="1099" xr:uid="{9076D112-0F67-47D1-90B8-F572C922186A}"/>
    <cellStyle name="Normal 5 6 3 2 2 4" xfId="1100" xr:uid="{3F89B9CC-F73A-444B-8588-C4C077508B1C}"/>
    <cellStyle name="Normal 5 6 3 2 3" xfId="1101" xr:uid="{6F437E59-80A9-4C0F-AD71-F7FF4912292B}"/>
    <cellStyle name="Normal 5 6 3 2 3 2" xfId="1102" xr:uid="{A6B5C88B-59BE-448D-B476-68D0EF5F65FB}"/>
    <cellStyle name="Normal 5 6 3 2 3 3" xfId="1103" xr:uid="{40DCD420-27A5-4705-ABB8-AD8901FC8003}"/>
    <cellStyle name="Normal 5 6 3 2 3 4" xfId="1104" xr:uid="{EC76CCCF-2D53-47B2-9EED-1F6A3F146F77}"/>
    <cellStyle name="Normal 5 6 3 2 4" xfId="1105" xr:uid="{A0A9423E-F983-4ABE-BF13-7B0B888228B4}"/>
    <cellStyle name="Normal 5 6 3 2 5" xfId="1106" xr:uid="{49441704-3995-454F-981C-E2B75564C6EE}"/>
    <cellStyle name="Normal 5 6 3 2 6" xfId="1107" xr:uid="{75AF3027-D91F-4065-A60F-284AAC7543FC}"/>
    <cellStyle name="Normal 5 6 3 3" xfId="1108" xr:uid="{3BCCF919-120B-42C8-B9F7-2780EC055C53}"/>
    <cellStyle name="Normal 5 6 3 3 2" xfId="1109" xr:uid="{3BB25FB2-10E6-453E-B003-10552933EF10}"/>
    <cellStyle name="Normal 5 6 3 3 2 2" xfId="1110" xr:uid="{B575A313-0A73-4320-BEC7-855F7501F334}"/>
    <cellStyle name="Normal 5 6 3 3 2 3" xfId="1111" xr:uid="{ACDD13E4-B8FE-4C31-B044-AD0DA51BD607}"/>
    <cellStyle name="Normal 5 6 3 3 2 4" xfId="1112" xr:uid="{A49D7D75-4DB7-4EF0-9141-25B6C6256756}"/>
    <cellStyle name="Normal 5 6 3 3 3" xfId="1113" xr:uid="{2FE6B838-EC5D-4BA0-91BF-2BA67D281516}"/>
    <cellStyle name="Normal 5 6 3 3 4" xfId="1114" xr:uid="{585BE9E8-AE8A-4CA5-8858-526942B98409}"/>
    <cellStyle name="Normal 5 6 3 3 5" xfId="1115" xr:uid="{7F9812B0-9C59-4AA9-9D4D-5D135853865F}"/>
    <cellStyle name="Normal 5 6 3 4" xfId="1116" xr:uid="{05E88D93-2CAA-47D6-A7F9-723696036713}"/>
    <cellStyle name="Normal 5 6 3 4 2" xfId="1117" xr:uid="{B06F5FEC-0F78-4C81-8082-EF11B7322155}"/>
    <cellStyle name="Normal 5 6 3 4 3" xfId="1118" xr:uid="{270C5F0A-9B3A-4D8E-993A-99E0BA4A33D3}"/>
    <cellStyle name="Normal 5 6 3 4 4" xfId="1119" xr:uid="{2446231F-32F0-4CC3-9F0D-15D0FAC937D2}"/>
    <cellStyle name="Normal 5 6 3 5" xfId="1120" xr:uid="{3DA7E19A-91B2-4CB1-8C37-0E3AF92300FE}"/>
    <cellStyle name="Normal 5 6 3 5 2" xfId="1121" xr:uid="{8E9EB3A5-A2AA-4A73-9CFB-73B0D4A77E06}"/>
    <cellStyle name="Normal 5 6 3 5 3" xfId="1122" xr:uid="{75E22B74-874A-4148-95D6-CED5211BECED}"/>
    <cellStyle name="Normal 5 6 3 5 4" xfId="1123" xr:uid="{B0AAD307-5851-4145-BCDC-F1C1180D8AB1}"/>
    <cellStyle name="Normal 5 6 3 6" xfId="1124" xr:uid="{987A647C-19E6-4380-A2EA-8CAC7FACAF11}"/>
    <cellStyle name="Normal 5 6 3 7" xfId="1125" xr:uid="{E34F99E7-7D8B-4590-A866-FBBD6B123467}"/>
    <cellStyle name="Normal 5 6 3 8" xfId="1126" xr:uid="{6619DE14-B54D-4D7E-8D10-225722076947}"/>
    <cellStyle name="Normal 5 6 4" xfId="1127" xr:uid="{8E780A18-9198-41A2-B467-E196FA546615}"/>
    <cellStyle name="Normal 5 6 4 2" xfId="1128" xr:uid="{EB7B8D71-9E6B-4755-8068-6A395564CD26}"/>
    <cellStyle name="Normal 5 6 4 2 2" xfId="1129" xr:uid="{EF65C3F8-F2C8-4DFA-BC51-C2DE19DCC7D2}"/>
    <cellStyle name="Normal 5 6 4 2 2 2" xfId="1130" xr:uid="{85883BCA-F59D-493E-A5BF-292D42554D0A}"/>
    <cellStyle name="Normal 5 6 4 2 2 3" xfId="1131" xr:uid="{3F0E5752-C08D-4C31-A305-50D4648E5029}"/>
    <cellStyle name="Normal 5 6 4 2 2 4" xfId="1132" xr:uid="{A540CBF3-71FA-47C1-BE58-DF743843A4BF}"/>
    <cellStyle name="Normal 5 6 4 2 3" xfId="1133" xr:uid="{8B961B98-E04E-47F5-BE9A-CFBCAEBD7D70}"/>
    <cellStyle name="Normal 5 6 4 2 4" xfId="1134" xr:uid="{B388C564-27AF-4128-AB0F-B810ED11DFAA}"/>
    <cellStyle name="Normal 5 6 4 2 5" xfId="1135" xr:uid="{D2BC0F95-E6CF-4C1B-A4E9-994E2DBEE173}"/>
    <cellStyle name="Normal 5 6 4 3" xfId="1136" xr:uid="{FC46C7D9-D774-4622-85CC-83FE496A1B95}"/>
    <cellStyle name="Normal 5 6 4 3 2" xfId="1137" xr:uid="{43F0F2F2-9044-48F3-80F1-E42AB27230E5}"/>
    <cellStyle name="Normal 5 6 4 3 3" xfId="1138" xr:uid="{37E86823-AF1C-45D6-9EF6-7F78FD35FABF}"/>
    <cellStyle name="Normal 5 6 4 3 4" xfId="1139" xr:uid="{3126284E-E25B-4B5A-9A76-46216894BE9F}"/>
    <cellStyle name="Normal 5 6 4 4" xfId="1140" xr:uid="{2ABA67BE-B774-4A02-8101-E787E58708A1}"/>
    <cellStyle name="Normal 5 6 4 4 2" xfId="1141" xr:uid="{D0FE77C8-2987-49DD-88CC-5435E9CB4757}"/>
    <cellStyle name="Normal 5 6 4 4 3" xfId="1142" xr:uid="{37DA7D8A-203E-467D-ACF7-78D4BC9DC004}"/>
    <cellStyle name="Normal 5 6 4 4 4" xfId="1143" xr:uid="{3EB76D9F-D200-4689-84EB-3A44D15F85A3}"/>
    <cellStyle name="Normal 5 6 4 5" xfId="1144" xr:uid="{71460ACA-EBC0-41E1-872A-A2A06F859D99}"/>
    <cellStyle name="Normal 5 6 4 6" xfId="1145" xr:uid="{9024C0A2-09BB-4D7B-AA86-2CAD28D84811}"/>
    <cellStyle name="Normal 5 6 4 7" xfId="1146" xr:uid="{D833EB8D-B80A-49BA-818A-F42817C54840}"/>
    <cellStyle name="Normal 5 6 5" xfId="1147" xr:uid="{55766FF1-4247-489E-8E13-C4E7E17ED2EC}"/>
    <cellStyle name="Normal 5 6 5 2" xfId="1148" xr:uid="{D2ED6941-CD3A-4D9C-BCD6-0755CC735294}"/>
    <cellStyle name="Normal 5 6 5 2 2" xfId="1149" xr:uid="{D1730275-4A8B-46A5-911A-DA6F905C1052}"/>
    <cellStyle name="Normal 5 6 5 2 3" xfId="1150" xr:uid="{59F2FBA7-BAC2-44D4-AC4E-D788504F2881}"/>
    <cellStyle name="Normal 5 6 5 2 4" xfId="1151" xr:uid="{8554050F-98D6-494A-B2C0-A07496A3D4EE}"/>
    <cellStyle name="Normal 5 6 5 3" xfId="1152" xr:uid="{7D1421A0-B036-4283-A999-2376BA01D765}"/>
    <cellStyle name="Normal 5 6 5 3 2" xfId="1153" xr:uid="{9B20758F-B1D8-4240-B1F0-44CB5A96A71D}"/>
    <cellStyle name="Normal 5 6 5 3 3" xfId="1154" xr:uid="{E3ED06AC-6F95-4FCA-9F17-079381575395}"/>
    <cellStyle name="Normal 5 6 5 3 4" xfId="1155" xr:uid="{C14C8206-75DE-409F-8673-DBA239693CC9}"/>
    <cellStyle name="Normal 5 6 5 4" xfId="1156" xr:uid="{7DB1FF16-5040-4367-89C2-B53D7A6B2C1B}"/>
    <cellStyle name="Normal 5 6 5 5" xfId="1157" xr:uid="{D5500124-E879-4E94-9CC3-F5C5D9CCE757}"/>
    <cellStyle name="Normal 5 6 5 6" xfId="1158" xr:uid="{78278F3B-66BE-49ED-8FF3-DBA32DB3EBAF}"/>
    <cellStyle name="Normal 5 6 6" xfId="1159" xr:uid="{50F532D4-9039-439C-BF81-10E46BBB574A}"/>
    <cellStyle name="Normal 5 6 6 2" xfId="1160" xr:uid="{59F66C6C-E856-403C-ADB5-46147079B8AB}"/>
    <cellStyle name="Normal 5 6 6 2 2" xfId="1161" xr:uid="{BA962E04-AC25-48B7-95E3-3A3A608E67D9}"/>
    <cellStyle name="Normal 5 6 6 2 3" xfId="1162" xr:uid="{1F3101FC-A87F-48C6-A15C-05E888CBF46E}"/>
    <cellStyle name="Normal 5 6 6 2 4" xfId="1163" xr:uid="{C067FF10-AD98-4875-BED7-1BD9FB4AED33}"/>
    <cellStyle name="Normal 5 6 6 3" xfId="1164" xr:uid="{477123F7-4334-47FD-8E0A-1DAF74522FD6}"/>
    <cellStyle name="Normal 5 6 6 4" xfId="1165" xr:uid="{B387E60D-C551-45E0-B973-24470982BCB4}"/>
    <cellStyle name="Normal 5 6 6 5" xfId="1166" xr:uid="{C0F9C021-EF5E-4612-8FF0-FF12FB0101A0}"/>
    <cellStyle name="Normal 5 6 7" xfId="1167" xr:uid="{35276853-6CE3-43E0-904A-4DFFA918D852}"/>
    <cellStyle name="Normal 5 6 7 2" xfId="1168" xr:uid="{30EB7A0B-0F94-47D6-B46B-7ABEE7F1DA91}"/>
    <cellStyle name="Normal 5 6 7 3" xfId="1169" xr:uid="{3F19E2A1-17C5-478A-9ADD-2A7BAE08D945}"/>
    <cellStyle name="Normal 5 6 7 4" xfId="1170" xr:uid="{CDCE139D-197B-47CD-8E61-C7CD4A3561E7}"/>
    <cellStyle name="Normal 5 6 8" xfId="1171" xr:uid="{E2CF4219-4153-4D14-B8FD-90D1C3722129}"/>
    <cellStyle name="Normal 5 6 8 2" xfId="1172" xr:uid="{DF58CA58-C291-47AD-9C76-F6A8F855E7C5}"/>
    <cellStyle name="Normal 5 6 8 3" xfId="1173" xr:uid="{7646087C-3121-421C-9F76-CBAD74C6874C}"/>
    <cellStyle name="Normal 5 6 8 4" xfId="1174" xr:uid="{A1E32EB3-3AF8-41B2-96E4-369817E8CC04}"/>
    <cellStyle name="Normal 5 6 9" xfId="1175" xr:uid="{7F8F9B47-5883-4121-B751-C8393FCD1CBB}"/>
    <cellStyle name="Normal 5 7" xfId="1176" xr:uid="{A6DD1FFE-0064-4DD1-A719-305990B7F799}"/>
    <cellStyle name="Normal 5 7 2" xfId="1177" xr:uid="{0EBF5990-AE49-460F-B09F-23B571042B8D}"/>
    <cellStyle name="Normal 5 7 2 2" xfId="1178" xr:uid="{D8522D58-D28B-4A6A-9E81-CA43C579FF2E}"/>
    <cellStyle name="Normal 5 7 2 2 2" xfId="1179" xr:uid="{1D97FE1C-BFC7-40CC-BD34-251FD0B01F48}"/>
    <cellStyle name="Normal 5 7 2 2 2 2" xfId="1180" xr:uid="{CF956948-917B-42C2-857D-CF4BDCF017FA}"/>
    <cellStyle name="Normal 5 7 2 2 2 3" xfId="1181" xr:uid="{2D5B618A-729F-48E4-BB21-B3292EFCE376}"/>
    <cellStyle name="Normal 5 7 2 2 2 4" xfId="1182" xr:uid="{782A82DA-3732-4D15-A3D3-69588389AD7A}"/>
    <cellStyle name="Normal 5 7 2 2 3" xfId="1183" xr:uid="{72C22A30-5A4E-4E80-B976-2311E0C69122}"/>
    <cellStyle name="Normal 5 7 2 2 3 2" xfId="1184" xr:uid="{DC9A4D31-4036-4958-B88C-532DE20AC047}"/>
    <cellStyle name="Normal 5 7 2 2 3 3" xfId="1185" xr:uid="{EBDA75E9-B161-47EB-970B-4499A3E24573}"/>
    <cellStyle name="Normal 5 7 2 2 3 4" xfId="1186" xr:uid="{0DCF50CF-09D2-4B38-A191-38C46B3A2B3D}"/>
    <cellStyle name="Normal 5 7 2 2 4" xfId="1187" xr:uid="{CEC0FE24-A053-46CE-A60A-436AA43C61C9}"/>
    <cellStyle name="Normal 5 7 2 2 5" xfId="1188" xr:uid="{F01B8356-5622-4C3C-97AE-CC11521E5710}"/>
    <cellStyle name="Normal 5 7 2 2 6" xfId="1189" xr:uid="{42464FFC-44FA-4D9C-B81C-01617F100BAD}"/>
    <cellStyle name="Normal 5 7 2 3" xfId="1190" xr:uid="{840EA4B9-55A2-4D1C-B681-53A1422CD03A}"/>
    <cellStyle name="Normal 5 7 2 3 2" xfId="1191" xr:uid="{FCA3F5DB-6529-41FF-A7A4-6B445020E2EC}"/>
    <cellStyle name="Normal 5 7 2 3 2 2" xfId="1192" xr:uid="{50AC35F3-EDE5-42B2-9852-1F264A63F21E}"/>
    <cellStyle name="Normal 5 7 2 3 2 3" xfId="1193" xr:uid="{412D7D17-7CDF-45DA-8C1A-8DE2B98B4AC6}"/>
    <cellStyle name="Normal 5 7 2 3 2 4" xfId="1194" xr:uid="{D46818A7-5ED2-4131-AF78-F4AAFAEB615D}"/>
    <cellStyle name="Normal 5 7 2 3 3" xfId="1195" xr:uid="{F4FFF462-F49C-42F2-8212-0380FED67E0D}"/>
    <cellStyle name="Normal 5 7 2 3 4" xfId="1196" xr:uid="{8629F716-09F4-426B-AF72-50B299CD98CE}"/>
    <cellStyle name="Normal 5 7 2 3 5" xfId="1197" xr:uid="{A270F392-DC9C-4C4B-9723-B1EE26A1A104}"/>
    <cellStyle name="Normal 5 7 2 4" xfId="1198" xr:uid="{6C33C9BD-9577-4369-A47E-E670BA8A3326}"/>
    <cellStyle name="Normal 5 7 2 4 2" xfId="1199" xr:uid="{6C70A7C9-F08B-443D-8EB4-2DAF9FD030D8}"/>
    <cellStyle name="Normal 5 7 2 4 3" xfId="1200" xr:uid="{42D3F5DC-362E-4A4F-B297-0F8B13DC747F}"/>
    <cellStyle name="Normal 5 7 2 4 4" xfId="1201" xr:uid="{634B07FA-37FB-465D-98FA-97543A416A0C}"/>
    <cellStyle name="Normal 5 7 2 5" xfId="1202" xr:uid="{517700B3-2DF4-47E1-BC74-0C5DE44B7843}"/>
    <cellStyle name="Normal 5 7 2 5 2" xfId="1203" xr:uid="{398CD08C-4713-4436-89B9-BE479B8E88AA}"/>
    <cellStyle name="Normal 5 7 2 5 3" xfId="1204" xr:uid="{26AFA9AC-CDA2-460D-AC1A-F893758DA522}"/>
    <cellStyle name="Normal 5 7 2 5 4" xfId="1205" xr:uid="{85F539E0-43AF-46E6-ABDD-14472360479E}"/>
    <cellStyle name="Normal 5 7 2 6" xfId="1206" xr:uid="{3A7E18C3-E37B-4068-A076-486002965D54}"/>
    <cellStyle name="Normal 5 7 2 7" xfId="1207" xr:uid="{E6B84023-B50B-4764-BA7C-B36D6120388B}"/>
    <cellStyle name="Normal 5 7 2 8" xfId="1208" xr:uid="{DB2BA5AF-AEF4-404F-97CC-18033C2E2CF6}"/>
    <cellStyle name="Normal 5 7 3" xfId="1209" xr:uid="{3EC5AEE1-450A-4238-92FF-75750BBCE3F0}"/>
    <cellStyle name="Normal 5 7 3 2" xfId="1210" xr:uid="{95118D4B-DB98-4054-88AC-0B42C3EDA6B8}"/>
    <cellStyle name="Normal 5 7 3 2 2" xfId="1211" xr:uid="{C6A3A091-A77D-4062-A800-92303EA20D40}"/>
    <cellStyle name="Normal 5 7 3 2 3" xfId="1212" xr:uid="{11AA8200-812C-4008-94D4-53B3DE178467}"/>
    <cellStyle name="Normal 5 7 3 2 4" xfId="1213" xr:uid="{794304AD-1411-4548-88B9-FFF51E25EA81}"/>
    <cellStyle name="Normal 5 7 3 3" xfId="1214" xr:uid="{2329214A-2662-494C-91C7-7EE28B9DB082}"/>
    <cellStyle name="Normal 5 7 3 3 2" xfId="1215" xr:uid="{CAD44E10-85B7-477F-B573-470566448C1B}"/>
    <cellStyle name="Normal 5 7 3 3 3" xfId="1216" xr:uid="{76522FEF-2935-4C1E-823D-D819520672D1}"/>
    <cellStyle name="Normal 5 7 3 3 4" xfId="1217" xr:uid="{A0BD0859-B30D-44C1-BFBD-29161298BCD8}"/>
    <cellStyle name="Normal 5 7 3 4" xfId="1218" xr:uid="{3ACDD759-42D0-4E8E-959A-B301F66FB865}"/>
    <cellStyle name="Normal 5 7 3 5" xfId="1219" xr:uid="{4D2533A1-6F74-46B5-A4CD-8F02CFDD2374}"/>
    <cellStyle name="Normal 5 7 3 6" xfId="1220" xr:uid="{E9A6D921-88D7-4B58-889F-035FAD750AF3}"/>
    <cellStyle name="Normal 5 7 4" xfId="1221" xr:uid="{7A81F1DE-8431-4FFD-9D46-0C5D4EBBC1D0}"/>
    <cellStyle name="Normal 5 7 4 2" xfId="1222" xr:uid="{ED92A694-B346-40B4-B547-44E07A14D636}"/>
    <cellStyle name="Normal 5 7 4 2 2" xfId="1223" xr:uid="{4D5DBBBF-71BE-4630-8BAE-6BE5EB77FEAC}"/>
    <cellStyle name="Normal 5 7 4 2 3" xfId="1224" xr:uid="{43522E87-5434-4CC3-9D81-218C0F30A051}"/>
    <cellStyle name="Normal 5 7 4 2 4" xfId="1225" xr:uid="{1545AA91-8BC5-418C-A77D-2D66DD2FFE6E}"/>
    <cellStyle name="Normal 5 7 4 3" xfId="1226" xr:uid="{2D4EE71C-6629-4911-9942-CDC4B1882F28}"/>
    <cellStyle name="Normal 5 7 4 4" xfId="1227" xr:uid="{58130563-0291-4ADB-93FE-801E1B2273DB}"/>
    <cellStyle name="Normal 5 7 4 5" xfId="1228" xr:uid="{0580160D-77C5-470C-ACEC-2B04BAD0EC5F}"/>
    <cellStyle name="Normal 5 7 5" xfId="1229" xr:uid="{C2F0BAD5-1298-425E-BA8C-3AEF12F4745D}"/>
    <cellStyle name="Normal 5 7 5 2" xfId="1230" xr:uid="{1DE25A19-26EE-48FD-B87F-20DC4D388D5F}"/>
    <cellStyle name="Normal 5 7 5 3" xfId="1231" xr:uid="{596DDCFE-2FA9-4A3C-B70C-7939B4B3B360}"/>
    <cellStyle name="Normal 5 7 5 4" xfId="1232" xr:uid="{BA26C0D5-34E0-46BA-9AA1-C4BB31D80F4F}"/>
    <cellStyle name="Normal 5 7 6" xfId="1233" xr:uid="{ADAC990C-0724-4410-8325-C3994048F3DF}"/>
    <cellStyle name="Normal 5 7 6 2" xfId="1234" xr:uid="{23BAF866-E0A3-4E4B-8E84-7B2A86B4BC06}"/>
    <cellStyle name="Normal 5 7 6 3" xfId="1235" xr:uid="{8DB34C07-6DA7-4B0D-BA8C-9A711721F765}"/>
    <cellStyle name="Normal 5 7 6 4" xfId="1236" xr:uid="{9E28C057-609A-48E6-8E5B-C234C5C9E5DB}"/>
    <cellStyle name="Normal 5 7 7" xfId="1237" xr:uid="{EE6CDB5B-B3F5-46E0-A3F7-CAD6E2005603}"/>
    <cellStyle name="Normal 5 7 8" xfId="1238" xr:uid="{80F0D233-EA29-422B-B132-DAAADA31E2A1}"/>
    <cellStyle name="Normal 5 7 9" xfId="1239" xr:uid="{0DD22EF5-38B6-42E5-911B-02755F03FE40}"/>
    <cellStyle name="Normal 5 8" xfId="1240" xr:uid="{627261F0-EA6A-40D5-A869-F582BBFF10C1}"/>
    <cellStyle name="Normal 5 8 2" xfId="1241" xr:uid="{57DF36A0-2D9D-4B58-B3F6-398B47E5D9B6}"/>
    <cellStyle name="Normal 5 8 2 2" xfId="1242" xr:uid="{E0B9D42F-33EB-443E-A6A2-6B8FC228EB64}"/>
    <cellStyle name="Normal 5 8 2 2 2" xfId="1243" xr:uid="{6410B77D-E08E-45FB-888D-5929DDBF3BC8}"/>
    <cellStyle name="Normal 5 8 2 2 2 2" xfId="3918" xr:uid="{10C50A4E-9408-4D71-9E15-CDF3AC744312}"/>
    <cellStyle name="Normal 5 8 2 2 3" xfId="1244" xr:uid="{027CCE86-2B09-486A-B1B8-0E1EDBC67A7B}"/>
    <cellStyle name="Normal 5 8 2 2 4" xfId="1245" xr:uid="{3A07B835-38D3-4A87-A205-A285684D751D}"/>
    <cellStyle name="Normal 5 8 2 3" xfId="1246" xr:uid="{BD4E547F-4A48-4808-8375-3A2EFC07326E}"/>
    <cellStyle name="Normal 5 8 2 3 2" xfId="1247" xr:uid="{23DA737C-2E6F-4C84-8252-07298B736365}"/>
    <cellStyle name="Normal 5 8 2 3 3" xfId="1248" xr:uid="{373C5A2A-63D9-43B3-93CA-DE051BA82748}"/>
    <cellStyle name="Normal 5 8 2 3 4" xfId="1249" xr:uid="{11BBDA80-0406-42AB-95D3-CF73EC1725FD}"/>
    <cellStyle name="Normal 5 8 2 4" xfId="1250" xr:uid="{954AB99F-34F4-4D78-8460-BD70416C9CAC}"/>
    <cellStyle name="Normal 5 8 2 5" xfId="1251" xr:uid="{58B2044E-0E1C-4089-93C7-1DB8D06878EB}"/>
    <cellStyle name="Normal 5 8 2 6" xfId="1252" xr:uid="{3C36AFD6-2F8C-49F4-B0E9-71541BD9CCDA}"/>
    <cellStyle name="Normal 5 8 3" xfId="1253" xr:uid="{5AF6D36E-1329-46E2-ACBA-5F67814FCEF4}"/>
    <cellStyle name="Normal 5 8 3 2" xfId="1254" xr:uid="{324ED9F1-B24A-45CC-BCA2-8AEEB76F0D7B}"/>
    <cellStyle name="Normal 5 8 3 2 2" xfId="1255" xr:uid="{4112DA19-E51D-40D4-A906-873413EEDF6E}"/>
    <cellStyle name="Normal 5 8 3 2 3" xfId="1256" xr:uid="{2E63FF6E-0731-4AB1-89D8-0A76257CEE80}"/>
    <cellStyle name="Normal 5 8 3 2 4" xfId="1257" xr:uid="{D679A702-D0EF-49F0-B308-A9B0D7D2C32A}"/>
    <cellStyle name="Normal 5 8 3 3" xfId="1258" xr:uid="{62707912-0B1D-4B48-8359-0AD152AE6BF8}"/>
    <cellStyle name="Normal 5 8 3 4" xfId="1259" xr:uid="{94D984BB-F98F-4576-ABB3-8582F8DCA908}"/>
    <cellStyle name="Normal 5 8 3 5" xfId="1260" xr:uid="{4FA81AEF-568D-4DFA-8D25-1C184BA959CA}"/>
    <cellStyle name="Normal 5 8 4" xfId="1261" xr:uid="{B9FAD150-A7C4-4E05-A1B4-0BF6BFB7089A}"/>
    <cellStyle name="Normal 5 8 4 2" xfId="1262" xr:uid="{4F058E42-B057-45D1-B6D2-1339341C3FE7}"/>
    <cellStyle name="Normal 5 8 4 3" xfId="1263" xr:uid="{476A8837-0D92-42EE-A144-833CC4C25BEB}"/>
    <cellStyle name="Normal 5 8 4 4" xfId="1264" xr:uid="{6AFC3B37-E404-4F9D-A76E-539BAE384F34}"/>
    <cellStyle name="Normal 5 8 5" xfId="1265" xr:uid="{F2F35CD8-9425-40C8-9117-6C65039DBA19}"/>
    <cellStyle name="Normal 5 8 5 2" xfId="1266" xr:uid="{AA15FE18-58AF-4491-B16C-A1667238B265}"/>
    <cellStyle name="Normal 5 8 5 3" xfId="1267" xr:uid="{D5CD421E-8EAB-4116-83CA-8A3FE60EBCAC}"/>
    <cellStyle name="Normal 5 8 5 4" xfId="1268" xr:uid="{40F0914A-A890-4136-9801-1BC8ACBBF8D4}"/>
    <cellStyle name="Normal 5 8 6" xfId="1269" xr:uid="{C23F5990-9EBC-43F7-B500-3F0058167869}"/>
    <cellStyle name="Normal 5 8 7" xfId="1270" xr:uid="{D4643DD4-230A-457C-B69C-13389ECF91E3}"/>
    <cellStyle name="Normal 5 8 8" xfId="1271" xr:uid="{DAC2C272-0BE2-49F8-B993-523381686617}"/>
    <cellStyle name="Normal 5 9" xfId="1272" xr:uid="{4842EF15-186A-4827-AB07-8E36AE94CFAE}"/>
    <cellStyle name="Normal 5 9 2" xfId="1273" xr:uid="{A345B3AF-B041-4617-95F9-15679B4A4E01}"/>
    <cellStyle name="Normal 5 9 2 2" xfId="1274" xr:uid="{818B8A83-0902-4029-8702-DD033344DF32}"/>
    <cellStyle name="Normal 5 9 2 2 2" xfId="1275" xr:uid="{DD86FF07-EF35-4487-9104-91CC7E5B5C0F}"/>
    <cellStyle name="Normal 5 9 2 2 3" xfId="1276" xr:uid="{CE5DBC0F-EFCE-42B3-8CD6-5290ADF95EB5}"/>
    <cellStyle name="Normal 5 9 2 2 4" xfId="1277" xr:uid="{36C96880-C430-45CF-B411-7373AD64EE1A}"/>
    <cellStyle name="Normal 5 9 2 3" xfId="1278" xr:uid="{D3875138-EC99-4583-9C06-31863564DED2}"/>
    <cellStyle name="Normal 5 9 2 4" xfId="1279" xr:uid="{AE9A133D-29C5-4CDA-9DF7-5A52D60E9A5E}"/>
    <cellStyle name="Normal 5 9 2 5" xfId="1280" xr:uid="{CE4C3AB7-1A3A-4DE1-BCE7-E8E3D086D690}"/>
    <cellStyle name="Normal 5 9 3" xfId="1281" xr:uid="{19C83614-04F4-4C61-B77A-327E43B33BEC}"/>
    <cellStyle name="Normal 5 9 3 2" xfId="1282" xr:uid="{641D572B-2ECD-43A3-9914-E6F4D95F621F}"/>
    <cellStyle name="Normal 5 9 3 3" xfId="1283" xr:uid="{8F15D693-7820-4B33-8631-88CE0F5FA609}"/>
    <cellStyle name="Normal 5 9 3 4" xfId="1284" xr:uid="{6EDD6340-ADB0-4DD4-9521-6C8AA2DC61FA}"/>
    <cellStyle name="Normal 5 9 4" xfId="1285" xr:uid="{67A9C8A5-5D62-4325-BE45-863BF1F61A46}"/>
    <cellStyle name="Normal 5 9 4 2" xfId="1286" xr:uid="{E23CEA17-B202-4597-8B8E-6BA1D9ED4F4B}"/>
    <cellStyle name="Normal 5 9 4 3" xfId="1287" xr:uid="{95103395-1918-4E37-9924-CBAC48798FB4}"/>
    <cellStyle name="Normal 5 9 4 4" xfId="1288" xr:uid="{410C2B5B-D5F5-46DC-82D9-E0AB05354E8B}"/>
    <cellStyle name="Normal 5 9 5" xfId="1289" xr:uid="{C7162414-6976-477D-9DB5-31DE02E058FF}"/>
    <cellStyle name="Normal 5 9 6" xfId="1290" xr:uid="{D81C3F96-AE38-493F-A605-77BCA12C0BD5}"/>
    <cellStyle name="Normal 5 9 7" xfId="1291" xr:uid="{74E200EA-8FBA-403E-8AAA-DAA26ADB9626}"/>
    <cellStyle name="Normal 6" xfId="82" xr:uid="{73F26533-B055-4D7E-9EF4-753A27F0EC4B}"/>
    <cellStyle name="Normal 6 10" xfId="1292" xr:uid="{1DEDB37D-9627-4DB2-BC8C-1147FA1BB93C}"/>
    <cellStyle name="Normal 6 10 2" xfId="1293" xr:uid="{FD030FFD-F5FE-4494-9CC6-39D527561463}"/>
    <cellStyle name="Normal 6 10 2 2" xfId="1294" xr:uid="{DB5587E0-48BB-43C4-8648-DE8F9A5E0804}"/>
    <cellStyle name="Normal 6 10 2 3" xfId="1295" xr:uid="{405879B3-ADD2-4BAB-ADDD-2DEDA6D34298}"/>
    <cellStyle name="Normal 6 10 2 4" xfId="1296" xr:uid="{BD054FB7-9FA2-47DF-AFA1-69C732684FAE}"/>
    <cellStyle name="Normal 6 10 3" xfId="1297" xr:uid="{0E59C6E0-6949-4189-A6F4-C9E3661EFD5A}"/>
    <cellStyle name="Normal 6 10 4" xfId="1298" xr:uid="{0C7929B5-5570-4DC6-92ED-B9B983137E5A}"/>
    <cellStyle name="Normal 6 10 5" xfId="1299" xr:uid="{48E3297D-5970-49B8-8DF2-BD3FB7E60EA6}"/>
    <cellStyle name="Normal 6 11" xfId="1300" xr:uid="{5B742696-65C8-4209-85EB-81CF3C1D47F4}"/>
    <cellStyle name="Normal 6 11 2" xfId="1301" xr:uid="{2D9669A5-AD3C-45E2-8ECB-D1A07AB5AEAB}"/>
    <cellStyle name="Normal 6 11 3" xfId="1302" xr:uid="{AA1E2ECC-38D9-4FD2-A558-237FAE4C0B0A}"/>
    <cellStyle name="Normal 6 11 4" xfId="1303" xr:uid="{A6D13E4D-8C55-4067-992F-D59FAE2A3198}"/>
    <cellStyle name="Normal 6 12" xfId="1304" xr:uid="{03C0073C-6BC9-477F-8D99-BA4883159852}"/>
    <cellStyle name="Normal 6 12 2" xfId="1305" xr:uid="{E0E89963-8B5D-48FF-8E67-A74A3F146C78}"/>
    <cellStyle name="Normal 6 12 3" xfId="1306" xr:uid="{CFBDD086-88D5-451D-9AA5-98402E049B1C}"/>
    <cellStyle name="Normal 6 12 4" xfId="1307" xr:uid="{7804908C-FA61-4886-B434-1E4E443228E6}"/>
    <cellStyle name="Normal 6 13" xfId="1308" xr:uid="{4094A650-7E19-45D7-A2B0-07E6D82A0EF6}"/>
    <cellStyle name="Normal 6 13 2" xfId="1309" xr:uid="{4156E76D-3112-4793-BEF7-CE93E8CD949F}"/>
    <cellStyle name="Normal 6 13 3" xfId="3736" xr:uid="{C385D6ED-0EE3-4C66-B28D-37B97C81E556}"/>
    <cellStyle name="Normal 6 13 4" xfId="4608" xr:uid="{AD318F12-FCCC-4C80-880B-56A11848AC79}"/>
    <cellStyle name="Normal 6 13 5" xfId="4434" xr:uid="{9A78D752-54F9-4CA0-B3F0-E44D84392606}"/>
    <cellStyle name="Normal 6 14" xfId="1310" xr:uid="{9EB8CC1B-8464-43C7-983B-32D6F3D47832}"/>
    <cellStyle name="Normal 6 15" xfId="1311" xr:uid="{80894DE0-F11B-4BF9-8679-B21BCA34DDAB}"/>
    <cellStyle name="Normal 6 16" xfId="1312" xr:uid="{966F279A-FB3B-4AC5-A994-FE54B4CF7EC0}"/>
    <cellStyle name="Normal 6 2" xfId="83" xr:uid="{BC353C6D-13F6-4D6F-B6FD-2B22DD6AAFE1}"/>
    <cellStyle name="Normal 6 2 2" xfId="3728" xr:uid="{47088E54-24B5-453A-A27E-AA98CD6E0021}"/>
    <cellStyle name="Normal 6 2 2 2" xfId="4591" xr:uid="{197141B0-B590-4896-8DFE-29A1F94A777C}"/>
    <cellStyle name="Normal 6 2 3" xfId="4592" xr:uid="{AEAF495A-8F5D-4420-A539-B858CF56A9B2}"/>
    <cellStyle name="Normal 6 3" xfId="84" xr:uid="{7F6B6CA6-36AE-4CDB-818E-646F98C6BC49}"/>
    <cellStyle name="Normal 6 3 10" xfId="1313" xr:uid="{DABE3FFD-B7A9-4F5A-B0F5-C67958DD8197}"/>
    <cellStyle name="Normal 6 3 11" xfId="1314" xr:uid="{80E0226B-CB92-4B47-BD9E-A6439F43A342}"/>
    <cellStyle name="Normal 6 3 2" xfId="1315" xr:uid="{0F376DFE-A488-4DE0-ACBD-26788E8A1C75}"/>
    <cellStyle name="Normal 6 3 2 2" xfId="1316" xr:uid="{6692FD00-BABF-4171-A17F-FD49F3BD4AC0}"/>
    <cellStyle name="Normal 6 3 2 2 2" xfId="1317" xr:uid="{49E2D150-7229-4719-92D3-B3027BC9298E}"/>
    <cellStyle name="Normal 6 3 2 2 2 2" xfId="1318" xr:uid="{A9115ABE-24A3-4CA1-9D6B-768C4274A24F}"/>
    <cellStyle name="Normal 6 3 2 2 2 2 2" xfId="1319" xr:uid="{E7E89A17-E4CC-45F5-924B-F2FFB7C900C3}"/>
    <cellStyle name="Normal 6 3 2 2 2 2 2 2" xfId="3919" xr:uid="{2622D166-3029-4C43-835C-C201CD8CADFA}"/>
    <cellStyle name="Normal 6 3 2 2 2 2 2 2 2" xfId="3920" xr:uid="{02F36008-EB3E-4853-8327-68ACA6E69C94}"/>
    <cellStyle name="Normal 6 3 2 2 2 2 2 3" xfId="3921" xr:uid="{4E24AE8E-1C84-47CF-8AE2-0BCA7DE26AD5}"/>
    <cellStyle name="Normal 6 3 2 2 2 2 3" xfId="1320" xr:uid="{66D73DE8-8AB0-40C7-AB0D-6938C365F186}"/>
    <cellStyle name="Normal 6 3 2 2 2 2 3 2" xfId="3922" xr:uid="{6B63C5AA-EFBA-4F31-BE0B-CA633B7B0F21}"/>
    <cellStyle name="Normal 6 3 2 2 2 2 4" xfId="1321" xr:uid="{886E8600-F003-4642-B177-98A1A2667DD8}"/>
    <cellStyle name="Normal 6 3 2 2 2 3" xfId="1322" xr:uid="{540AE071-E6DB-46CC-8187-BC2FC854DBCB}"/>
    <cellStyle name="Normal 6 3 2 2 2 3 2" xfId="1323" xr:uid="{814F481D-4E3D-4BD6-96D3-54B464F318F5}"/>
    <cellStyle name="Normal 6 3 2 2 2 3 2 2" xfId="3923" xr:uid="{F47C010E-4191-48C6-B9EB-64B5409CB450}"/>
    <cellStyle name="Normal 6 3 2 2 2 3 3" xfId="1324" xr:uid="{79903379-C87F-4B64-A67B-ED5FE1762673}"/>
    <cellStyle name="Normal 6 3 2 2 2 3 4" xfId="1325" xr:uid="{095434A0-B2FB-42E6-8E23-FA87484E57EC}"/>
    <cellStyle name="Normal 6 3 2 2 2 4" xfId="1326" xr:uid="{7EFFC60F-CF73-4B1E-AD5B-2EC25D0E08AC}"/>
    <cellStyle name="Normal 6 3 2 2 2 4 2" xfId="3924" xr:uid="{BA3DE1C9-6B24-4403-A02C-F849BCCC1516}"/>
    <cellStyle name="Normal 6 3 2 2 2 5" xfId="1327" xr:uid="{D40282E1-1216-4123-B257-1302B055123E}"/>
    <cellStyle name="Normal 6 3 2 2 2 6" xfId="1328" xr:uid="{433CDA6D-A6E5-47F9-B298-C1EF702EA57B}"/>
    <cellStyle name="Normal 6 3 2 2 3" xfId="1329" xr:uid="{9E732006-07AA-46D0-B0A2-120EF42179EA}"/>
    <cellStyle name="Normal 6 3 2 2 3 2" xfId="1330" xr:uid="{2BE5FE37-33BF-462D-8721-8766FF0C564F}"/>
    <cellStyle name="Normal 6 3 2 2 3 2 2" xfId="1331" xr:uid="{3DAA47A7-A4DB-4EE3-80D1-AD04366CFE51}"/>
    <cellStyle name="Normal 6 3 2 2 3 2 2 2" xfId="3925" xr:uid="{5B37E5EA-C9C0-455C-BA04-D037CBD6905A}"/>
    <cellStyle name="Normal 6 3 2 2 3 2 2 2 2" xfId="3926" xr:uid="{E7710023-3A95-4471-8FC1-0557CC0C53BA}"/>
    <cellStyle name="Normal 6 3 2 2 3 2 2 3" xfId="3927" xr:uid="{1490A3CE-132F-4C50-8B62-4CF5F72B633F}"/>
    <cellStyle name="Normal 6 3 2 2 3 2 3" xfId="1332" xr:uid="{279C0A52-5B31-4FB6-90DA-E0408887F3B1}"/>
    <cellStyle name="Normal 6 3 2 2 3 2 3 2" xfId="3928" xr:uid="{7FB973D6-99EB-4FA8-8365-8076E9305E08}"/>
    <cellStyle name="Normal 6 3 2 2 3 2 4" xfId="1333" xr:uid="{A0E521F6-05C3-45BA-9812-7E1BC558749E}"/>
    <cellStyle name="Normal 6 3 2 2 3 3" xfId="1334" xr:uid="{D10F8314-D070-4B47-BC9A-685E8FDADB65}"/>
    <cellStyle name="Normal 6 3 2 2 3 3 2" xfId="3929" xr:uid="{D3A0D697-4093-4348-9F7D-AACE4ED9644B}"/>
    <cellStyle name="Normal 6 3 2 2 3 3 2 2" xfId="3930" xr:uid="{08256312-61BC-4164-8A86-41B79EA9E88C}"/>
    <cellStyle name="Normal 6 3 2 2 3 3 3" xfId="3931" xr:uid="{9A8AA684-ADF9-40DF-ABCA-A1FCD3100F2B}"/>
    <cellStyle name="Normal 6 3 2 2 3 4" xfId="1335" xr:uid="{6A1AB3DD-C0DC-4984-B12C-D4E23BE0BD01}"/>
    <cellStyle name="Normal 6 3 2 2 3 4 2" xfId="3932" xr:uid="{558C2095-AC74-4061-9183-2CB31F890D81}"/>
    <cellStyle name="Normal 6 3 2 2 3 5" xfId="1336" xr:uid="{CD1A36DB-6C2D-4B61-9E53-A75014E34A61}"/>
    <cellStyle name="Normal 6 3 2 2 4" xfId="1337" xr:uid="{12F66191-0422-4D5A-ADC2-B8F653CBDE68}"/>
    <cellStyle name="Normal 6 3 2 2 4 2" xfId="1338" xr:uid="{F182D37E-1C48-4A1B-AF28-DE180D5787EC}"/>
    <cellStyle name="Normal 6 3 2 2 4 2 2" xfId="3933" xr:uid="{DDF05527-1221-4116-B075-CC9E0C3DB31C}"/>
    <cellStyle name="Normal 6 3 2 2 4 2 2 2" xfId="3934" xr:uid="{317ADC8D-BD1B-460E-91CD-113B21D4717F}"/>
    <cellStyle name="Normal 6 3 2 2 4 2 3" xfId="3935" xr:uid="{D1C39D03-9001-4972-B4ED-BE851AFE8AA9}"/>
    <cellStyle name="Normal 6 3 2 2 4 3" xfId="1339" xr:uid="{970F70A8-318A-4E14-8EF2-C07632E797BE}"/>
    <cellStyle name="Normal 6 3 2 2 4 3 2" xfId="3936" xr:uid="{54FCAE7B-51FC-4345-96C4-7D7B7AAF6BEB}"/>
    <cellStyle name="Normal 6 3 2 2 4 4" xfId="1340" xr:uid="{19A7B38C-494A-4B6D-8E33-6CD8C3AC950C}"/>
    <cellStyle name="Normal 6 3 2 2 5" xfId="1341" xr:uid="{E60B69A4-0AEC-4483-9B1A-48BBC47BA1E4}"/>
    <cellStyle name="Normal 6 3 2 2 5 2" xfId="1342" xr:uid="{58D9513A-E353-44A6-BCF4-BCAFD2E87010}"/>
    <cellStyle name="Normal 6 3 2 2 5 2 2" xfId="3937" xr:uid="{54447CDF-D17F-41AD-A798-58DEBE301511}"/>
    <cellStyle name="Normal 6 3 2 2 5 3" xfId="1343" xr:uid="{A992AD87-0649-4920-BEEC-E41BD0E7F19C}"/>
    <cellStyle name="Normal 6 3 2 2 5 4" xfId="1344" xr:uid="{9B15DA72-175A-4490-82C7-0D2A687CBADB}"/>
    <cellStyle name="Normal 6 3 2 2 6" xfId="1345" xr:uid="{3FC19453-24DD-4184-9E33-A258009271B0}"/>
    <cellStyle name="Normal 6 3 2 2 6 2" xfId="3938" xr:uid="{EB7EFB39-6941-449C-BECD-2C8DA8510410}"/>
    <cellStyle name="Normal 6 3 2 2 7" xfId="1346" xr:uid="{1E52D23E-B0D6-4C8E-85F0-8863A9C2CC3E}"/>
    <cellStyle name="Normal 6 3 2 2 8" xfId="1347" xr:uid="{E2341EE6-8129-4A17-A648-02E72FD662BF}"/>
    <cellStyle name="Normal 6 3 2 3" xfId="1348" xr:uid="{60F60D4A-6DC9-48A2-9B64-6190A260FA51}"/>
    <cellStyle name="Normal 6 3 2 3 2" xfId="1349" xr:uid="{67B8E4B0-62B5-44A8-977D-DAC7D4A54979}"/>
    <cellStyle name="Normal 6 3 2 3 2 2" xfId="1350" xr:uid="{8665C14A-2232-4A65-9D5B-F9D7F7437E16}"/>
    <cellStyle name="Normal 6 3 2 3 2 2 2" xfId="3939" xr:uid="{02E2E9F4-D63A-4425-9D92-DD788D6839CC}"/>
    <cellStyle name="Normal 6 3 2 3 2 2 2 2" xfId="3940" xr:uid="{317441CC-2336-452D-9BD3-C8B800C9D83A}"/>
    <cellStyle name="Normal 6 3 2 3 2 2 3" xfId="3941" xr:uid="{D15197C3-F86F-4B95-8A26-C031E8D862DB}"/>
    <cellStyle name="Normal 6 3 2 3 2 3" xfId="1351" xr:uid="{86114669-EBE5-402C-8879-D851A1F30E83}"/>
    <cellStyle name="Normal 6 3 2 3 2 3 2" xfId="3942" xr:uid="{5FF39A4A-FEFD-4FA9-8606-601F274AC076}"/>
    <cellStyle name="Normal 6 3 2 3 2 4" xfId="1352" xr:uid="{80D34B99-FD4E-4B6A-9B62-616A773B2C6B}"/>
    <cellStyle name="Normal 6 3 2 3 3" xfId="1353" xr:uid="{7FAA1C9A-CAAC-4551-BB40-78B36608E377}"/>
    <cellStyle name="Normal 6 3 2 3 3 2" xfId="1354" xr:uid="{7FD5E4BA-D81D-45E8-B331-E6E422C161FF}"/>
    <cellStyle name="Normal 6 3 2 3 3 2 2" xfId="3943" xr:uid="{FE61AB6F-9742-44D3-9B86-F7C73DAE55C4}"/>
    <cellStyle name="Normal 6 3 2 3 3 3" xfId="1355" xr:uid="{98369AE2-F37D-4AAA-A79B-4C93D21B7F5E}"/>
    <cellStyle name="Normal 6 3 2 3 3 4" xfId="1356" xr:uid="{A2B649D8-0473-4CB9-A2A1-99130F030495}"/>
    <cellStyle name="Normal 6 3 2 3 4" xfId="1357" xr:uid="{FA4C8C85-D1EF-49AE-AF19-C13BDC80FB8F}"/>
    <cellStyle name="Normal 6 3 2 3 4 2" xfId="3944" xr:uid="{2D598C21-2AF3-4323-BFAF-8D21B901522D}"/>
    <cellStyle name="Normal 6 3 2 3 5" xfId="1358" xr:uid="{2BDF6414-6DF3-4946-A685-9E40D20DC39B}"/>
    <cellStyle name="Normal 6 3 2 3 6" xfId="1359" xr:uid="{93345AB1-50B0-4102-AAF6-0795F772F4B8}"/>
    <cellStyle name="Normal 6 3 2 4" xfId="1360" xr:uid="{6EF78F25-AF70-4414-9097-85433BF614DC}"/>
    <cellStyle name="Normal 6 3 2 4 2" xfId="1361" xr:uid="{79C15545-F1F7-4F53-AC7B-C3C09E4D7855}"/>
    <cellStyle name="Normal 6 3 2 4 2 2" xfId="1362" xr:uid="{DC63CEE8-102B-4F89-A064-4870B2E2B86E}"/>
    <cellStyle name="Normal 6 3 2 4 2 2 2" xfId="3945" xr:uid="{42F9033B-C18A-4EEB-9915-0E02FC480C76}"/>
    <cellStyle name="Normal 6 3 2 4 2 2 2 2" xfId="3946" xr:uid="{2DDFCE4B-2344-4558-BFB9-280F5265ED48}"/>
    <cellStyle name="Normal 6 3 2 4 2 2 3" xfId="3947" xr:uid="{14029AC2-0F38-47CB-B13F-9FFD03520F20}"/>
    <cellStyle name="Normal 6 3 2 4 2 3" xfId="1363" xr:uid="{DB066B8E-92A4-4937-8995-AEC68B33A76D}"/>
    <cellStyle name="Normal 6 3 2 4 2 3 2" xfId="3948" xr:uid="{00F2B309-F95C-4570-98DF-BB784D484AD7}"/>
    <cellStyle name="Normal 6 3 2 4 2 4" xfId="1364" xr:uid="{C7658D57-078D-4782-BCFE-6F5292BC2359}"/>
    <cellStyle name="Normal 6 3 2 4 3" xfId="1365" xr:uid="{ADFCF7A5-55D3-4499-8092-DD35F2F8AF75}"/>
    <cellStyle name="Normal 6 3 2 4 3 2" xfId="3949" xr:uid="{36C549CC-0F02-4D57-B9E6-A6000556C0EE}"/>
    <cellStyle name="Normal 6 3 2 4 3 2 2" xfId="3950" xr:uid="{D7F8AE79-408D-4B2B-8095-8CE204B78E36}"/>
    <cellStyle name="Normal 6 3 2 4 3 3" xfId="3951" xr:uid="{8EF4F261-7DAA-490B-813E-8BF565EDE6D8}"/>
    <cellStyle name="Normal 6 3 2 4 4" xfId="1366" xr:uid="{E4F46C6C-E303-4E41-A432-92655371B7E8}"/>
    <cellStyle name="Normal 6 3 2 4 4 2" xfId="3952" xr:uid="{F56A294F-B01C-4F9D-893F-DED0794A594E}"/>
    <cellStyle name="Normal 6 3 2 4 5" xfId="1367" xr:uid="{D942D1F1-FCD2-4D9C-A2CE-8CE89CB23A91}"/>
    <cellStyle name="Normal 6 3 2 5" xfId="1368" xr:uid="{4B8D867C-D96F-4563-904E-C180FA6799A8}"/>
    <cellStyle name="Normal 6 3 2 5 2" xfId="1369" xr:uid="{7687DC15-E9CB-4C3D-97F5-BD8E4925F5A9}"/>
    <cellStyle name="Normal 6 3 2 5 2 2" xfId="3953" xr:uid="{1D525FFC-95E3-4255-8FBC-380890C84A87}"/>
    <cellStyle name="Normal 6 3 2 5 2 2 2" xfId="3954" xr:uid="{16690341-D601-46E6-BCF5-355114AF4EBA}"/>
    <cellStyle name="Normal 6 3 2 5 2 3" xfId="3955" xr:uid="{DD2D7A64-67C9-4BF1-8036-B87F6420CD4F}"/>
    <cellStyle name="Normal 6 3 2 5 3" xfId="1370" xr:uid="{F4D8EBA0-7E41-42C5-88EF-BC2CDA1D989A}"/>
    <cellStyle name="Normal 6 3 2 5 3 2" xfId="3956" xr:uid="{F2F807CF-B83F-4A14-A6F5-2A2B17EB3066}"/>
    <cellStyle name="Normal 6 3 2 5 4" xfId="1371" xr:uid="{2A35F904-14EA-405A-BAB0-90B5725A4D72}"/>
    <cellStyle name="Normal 6 3 2 6" xfId="1372" xr:uid="{26B5AB19-2DDD-4675-A552-4C27C959FB8A}"/>
    <cellStyle name="Normal 6 3 2 6 2" xfId="1373" xr:uid="{D4E39771-DDC1-452E-B50C-8517B9BF5C43}"/>
    <cellStyle name="Normal 6 3 2 6 2 2" xfId="3957" xr:uid="{7C0BBC37-8BC1-4EBC-9502-67AE906E7E13}"/>
    <cellStyle name="Normal 6 3 2 6 3" xfId="1374" xr:uid="{8B4EF150-428B-4549-AD29-313CB160B15A}"/>
    <cellStyle name="Normal 6 3 2 6 4" xfId="1375" xr:uid="{F4A7E07E-952F-48ED-A881-1C695BB760D2}"/>
    <cellStyle name="Normal 6 3 2 7" xfId="1376" xr:uid="{500F906F-9A43-46F5-A668-536D89302073}"/>
    <cellStyle name="Normal 6 3 2 7 2" xfId="3958" xr:uid="{DE2B4A19-115B-4DFB-9369-C39EF2A72111}"/>
    <cellStyle name="Normal 6 3 2 8" xfId="1377" xr:uid="{F840FE69-86F3-440D-94DD-58F007735579}"/>
    <cellStyle name="Normal 6 3 2 9" xfId="1378" xr:uid="{4977EB33-9905-4BBD-A4E8-6A6309758786}"/>
    <cellStyle name="Normal 6 3 3" xfId="1379" xr:uid="{65022DF6-0D42-43A1-8E85-46DBEA9E1C9B}"/>
    <cellStyle name="Normal 6 3 3 2" xfId="1380" xr:uid="{B1FE39C1-5D46-45E9-9356-9A65A1C97C06}"/>
    <cellStyle name="Normal 6 3 3 2 2" xfId="1381" xr:uid="{7E08D851-24F7-4AD8-9DD9-656B6D42318B}"/>
    <cellStyle name="Normal 6 3 3 2 2 2" xfId="1382" xr:uid="{31F72EF7-39B9-438E-9389-CAD9C240B668}"/>
    <cellStyle name="Normal 6 3 3 2 2 2 2" xfId="3959" xr:uid="{4E495A9D-4C0C-4F42-80ED-3B0699730DB1}"/>
    <cellStyle name="Normal 6 3 3 2 2 2 2 2" xfId="3960" xr:uid="{BD16AC54-6BD9-4BAB-BCFE-F7C4EE7CF872}"/>
    <cellStyle name="Normal 6 3 3 2 2 2 3" xfId="3961" xr:uid="{F7EEA840-F1A4-4688-B569-D68B1408BED0}"/>
    <cellStyle name="Normal 6 3 3 2 2 3" xfId="1383" xr:uid="{12BE6B3C-B172-4896-9781-D7E3CF23EE4E}"/>
    <cellStyle name="Normal 6 3 3 2 2 3 2" xfId="3962" xr:uid="{CC05B384-617C-44A2-AC17-242635AE8332}"/>
    <cellStyle name="Normal 6 3 3 2 2 4" xfId="1384" xr:uid="{2A4654E0-DAF3-4D59-9284-4749281A3756}"/>
    <cellStyle name="Normal 6 3 3 2 3" xfId="1385" xr:uid="{93B8FE1E-F331-420D-ABCC-11602E377AE9}"/>
    <cellStyle name="Normal 6 3 3 2 3 2" xfId="1386" xr:uid="{A4E36980-F332-43A4-9E56-9A9483D396AB}"/>
    <cellStyle name="Normal 6 3 3 2 3 2 2" xfId="3963" xr:uid="{64A30DBA-4D5A-49E0-B2F7-873ADDAFA2FA}"/>
    <cellStyle name="Normal 6 3 3 2 3 3" xfId="1387" xr:uid="{0FD8AAF3-CD34-40BE-947F-92687C9D8D2B}"/>
    <cellStyle name="Normal 6 3 3 2 3 4" xfId="1388" xr:uid="{AC67FDA1-A137-4B76-A56D-5A4D6D39BF60}"/>
    <cellStyle name="Normal 6 3 3 2 4" xfId="1389" xr:uid="{19F0DE24-26FB-4D07-8506-457F1762370C}"/>
    <cellStyle name="Normal 6 3 3 2 4 2" xfId="3964" xr:uid="{C30BD9D1-0F9D-4F7A-98A0-00429578CC41}"/>
    <cellStyle name="Normal 6 3 3 2 5" xfId="1390" xr:uid="{29BD20C9-99DA-4F6A-ADF5-D39A70360C68}"/>
    <cellStyle name="Normal 6 3 3 2 6" xfId="1391" xr:uid="{1FE60B0A-222E-4AF7-BDC2-AE6F882C13DC}"/>
    <cellStyle name="Normal 6 3 3 3" xfId="1392" xr:uid="{8CF69C34-1FB8-4F64-98B5-93748D827131}"/>
    <cellStyle name="Normal 6 3 3 3 2" xfId="1393" xr:uid="{7F8868B7-17E0-4C88-A43E-EB9516DE4FF3}"/>
    <cellStyle name="Normal 6 3 3 3 2 2" xfId="1394" xr:uid="{0267D26F-700C-4AC4-AF02-18FB511C6D9E}"/>
    <cellStyle name="Normal 6 3 3 3 2 2 2" xfId="3965" xr:uid="{C67D9791-FAC9-45A6-AB29-B8D823E1C1B8}"/>
    <cellStyle name="Normal 6 3 3 3 2 2 2 2" xfId="3966" xr:uid="{A2AF0F3A-30D5-4BCF-9676-47270296F5A7}"/>
    <cellStyle name="Normal 6 3 3 3 2 2 3" xfId="3967" xr:uid="{C76AC572-AEBF-4FB3-BE55-D4520BF17BD3}"/>
    <cellStyle name="Normal 6 3 3 3 2 3" xfId="1395" xr:uid="{EA7E1AD4-2E19-453F-BAA7-8D08F1796FF6}"/>
    <cellStyle name="Normal 6 3 3 3 2 3 2" xfId="3968" xr:uid="{001219B5-A1E9-4B7B-953B-8EE79EF8B57C}"/>
    <cellStyle name="Normal 6 3 3 3 2 4" xfId="1396" xr:uid="{6F62ACEA-B3FE-454A-B4B3-F1F052CFD9BF}"/>
    <cellStyle name="Normal 6 3 3 3 3" xfId="1397" xr:uid="{FF30DE51-4515-4B38-BCFB-0157741B4677}"/>
    <cellStyle name="Normal 6 3 3 3 3 2" xfId="3969" xr:uid="{16C9E5C9-90C0-4DC3-A874-B4C2B1A65786}"/>
    <cellStyle name="Normal 6 3 3 3 3 2 2" xfId="3970" xr:uid="{8AE4CC23-C241-4290-9313-AF80DE70334A}"/>
    <cellStyle name="Normal 6 3 3 3 3 3" xfId="3971" xr:uid="{FD6BD9ED-CD67-4B2B-9730-B6737DAF8AFE}"/>
    <cellStyle name="Normal 6 3 3 3 4" xfId="1398" xr:uid="{6E71851E-A8C5-4A1A-8D82-8F3429573DDD}"/>
    <cellStyle name="Normal 6 3 3 3 4 2" xfId="3972" xr:uid="{B6DAA82B-816C-4D00-8734-4C131C395B7D}"/>
    <cellStyle name="Normal 6 3 3 3 5" xfId="1399" xr:uid="{F1C19775-4DDA-46AF-8828-840163C2FE34}"/>
    <cellStyle name="Normal 6 3 3 4" xfId="1400" xr:uid="{4C61C1E5-A3EA-48B0-8089-E00FBEA8081C}"/>
    <cellStyle name="Normal 6 3 3 4 2" xfId="1401" xr:uid="{1346C001-BCF8-4904-BBB1-B160E67910CE}"/>
    <cellStyle name="Normal 6 3 3 4 2 2" xfId="3973" xr:uid="{19E48369-5418-416D-BB23-6C7CF8C4455A}"/>
    <cellStyle name="Normal 6 3 3 4 2 2 2" xfId="3974" xr:uid="{E6F0BD10-F129-487C-86A0-DED6003299EC}"/>
    <cellStyle name="Normal 6 3 3 4 2 3" xfId="3975" xr:uid="{4D88AA7F-A3B9-4728-86C5-54C56D7DA651}"/>
    <cellStyle name="Normal 6 3 3 4 3" xfId="1402" xr:uid="{1C412168-2429-46FE-9B76-70A233236E1F}"/>
    <cellStyle name="Normal 6 3 3 4 3 2" xfId="3976" xr:uid="{4B2F76F0-E5C9-4621-A955-A32478ABD00B}"/>
    <cellStyle name="Normal 6 3 3 4 4" xfId="1403" xr:uid="{D6545734-CEA5-46EC-82F5-7B43D18507AC}"/>
    <cellStyle name="Normal 6 3 3 5" xfId="1404" xr:uid="{33126ACB-B5B7-453C-9FF0-9D5E59A56337}"/>
    <cellStyle name="Normal 6 3 3 5 2" xfId="1405" xr:uid="{43647177-3D1D-42EF-B7FB-F449E9643E16}"/>
    <cellStyle name="Normal 6 3 3 5 2 2" xfId="3977" xr:uid="{B89ABBFC-0944-4F99-9245-8F23853C0D4D}"/>
    <cellStyle name="Normal 6 3 3 5 3" xfId="1406" xr:uid="{9334C8B3-EC94-4666-B14E-82F579DDEC9B}"/>
    <cellStyle name="Normal 6 3 3 5 4" xfId="1407" xr:uid="{AE50BDB5-7C33-441E-939B-21D569A8291B}"/>
    <cellStyle name="Normal 6 3 3 6" xfId="1408" xr:uid="{B417653D-976C-4394-850B-5E7B0CC4369E}"/>
    <cellStyle name="Normal 6 3 3 6 2" xfId="3978" xr:uid="{EF57D992-F169-47FF-BCCC-78F16671AFBC}"/>
    <cellStyle name="Normal 6 3 3 7" xfId="1409" xr:uid="{D9C6ED28-C5E6-472A-B1B9-8716DEA077A3}"/>
    <cellStyle name="Normal 6 3 3 8" xfId="1410" xr:uid="{E034EB9F-014C-4E56-B9FE-244E3A9269B2}"/>
    <cellStyle name="Normal 6 3 4" xfId="1411" xr:uid="{48A06274-2D2C-44E9-A8EF-716629E7217D}"/>
    <cellStyle name="Normal 6 3 4 2" xfId="1412" xr:uid="{D8D58ADD-F276-4A42-B698-ACC96F36AFC7}"/>
    <cellStyle name="Normal 6 3 4 2 2" xfId="1413" xr:uid="{0C6EEFE1-A855-4019-BED9-513E41BC7D40}"/>
    <cellStyle name="Normal 6 3 4 2 2 2" xfId="1414" xr:uid="{7C713336-47C1-4050-8798-37A1419E0AC2}"/>
    <cellStyle name="Normal 6 3 4 2 2 2 2" xfId="3979" xr:uid="{ECDE7CCB-7E00-4706-8E06-97987A22CBD0}"/>
    <cellStyle name="Normal 6 3 4 2 2 3" xfId="1415" xr:uid="{CD63FCEE-8431-4DDD-9240-8E1F5A5CA071}"/>
    <cellStyle name="Normal 6 3 4 2 2 4" xfId="1416" xr:uid="{8272DE71-2863-465B-A775-FD3CA00FC56E}"/>
    <cellStyle name="Normal 6 3 4 2 3" xfId="1417" xr:uid="{D96735FF-9729-435B-AB26-585414DD8400}"/>
    <cellStyle name="Normal 6 3 4 2 3 2" xfId="3980" xr:uid="{9A5E9CBE-007F-4135-90F7-B1EB7D5844FA}"/>
    <cellStyle name="Normal 6 3 4 2 4" xfId="1418" xr:uid="{879F9A92-849F-4B36-8B2D-6E7CCFD84BAB}"/>
    <cellStyle name="Normal 6 3 4 2 5" xfId="1419" xr:uid="{834E60DB-DD3E-415E-B0A8-76A3E4200560}"/>
    <cellStyle name="Normal 6 3 4 3" xfId="1420" xr:uid="{F8F608D8-4A3D-44E1-921C-7A1A0EBA8E64}"/>
    <cellStyle name="Normal 6 3 4 3 2" xfId="1421" xr:uid="{5FDD1391-B665-44CE-BD56-ADB9786A9A58}"/>
    <cellStyle name="Normal 6 3 4 3 2 2" xfId="3981" xr:uid="{E8123B71-98FC-4CD4-B96D-E78FE74F90CD}"/>
    <cellStyle name="Normal 6 3 4 3 3" xfId="1422" xr:uid="{AB2A640C-F530-4CDF-AA10-8F63DB2579EE}"/>
    <cellStyle name="Normal 6 3 4 3 4" xfId="1423" xr:uid="{28BD1E9F-CFDC-4C71-B7C8-A1E165EA60CD}"/>
    <cellStyle name="Normal 6 3 4 4" xfId="1424" xr:uid="{DA97092D-7E73-4AC1-9827-CA7376D73BBF}"/>
    <cellStyle name="Normal 6 3 4 4 2" xfId="1425" xr:uid="{50F2ACF3-1F32-4417-8170-70566A3C143A}"/>
    <cellStyle name="Normal 6 3 4 4 3" xfId="1426" xr:uid="{E493B248-9B5D-475C-8E33-481F57888EF3}"/>
    <cellStyle name="Normal 6 3 4 4 4" xfId="1427" xr:uid="{60551ED6-7165-41AA-8722-B8E1A09DAB0B}"/>
    <cellStyle name="Normal 6 3 4 5" xfId="1428" xr:uid="{7FB7BCE1-5ADE-4695-B8B4-062D094B1386}"/>
    <cellStyle name="Normal 6 3 4 6" xfId="1429" xr:uid="{855DD9A4-4D19-4CBD-83CB-6DE7F81513BE}"/>
    <cellStyle name="Normal 6 3 4 7" xfId="1430" xr:uid="{81F6D16D-7BC6-4242-B442-ACCAC5E50B8A}"/>
    <cellStyle name="Normal 6 3 5" xfId="1431" xr:uid="{A6DB2627-E1C2-426D-B3CF-E017C6AD61D1}"/>
    <cellStyle name="Normal 6 3 5 2" xfId="1432" xr:uid="{2CEEBE56-A9C7-4E54-A9AA-366F4C27387D}"/>
    <cellStyle name="Normal 6 3 5 2 2" xfId="1433" xr:uid="{B092C35C-4E9D-4C0C-B7DC-5FF78ABE5E14}"/>
    <cellStyle name="Normal 6 3 5 2 2 2" xfId="3982" xr:uid="{426835A5-5C7B-4202-92A9-28C2104252B3}"/>
    <cellStyle name="Normal 6 3 5 2 2 2 2" xfId="3983" xr:uid="{96E845E1-5897-48E1-8241-E5F56C448A0F}"/>
    <cellStyle name="Normal 6 3 5 2 2 3" xfId="3984" xr:uid="{1D3B519E-4BA5-4E13-B9FE-93EAFFFBDEEF}"/>
    <cellStyle name="Normal 6 3 5 2 3" xfId="1434" xr:uid="{F1ED72BE-89A4-4FE5-A993-0AAC4142756B}"/>
    <cellStyle name="Normal 6 3 5 2 3 2" xfId="3985" xr:uid="{FCFC8125-8472-49D9-852F-F7BE61CB0112}"/>
    <cellStyle name="Normal 6 3 5 2 4" xfId="1435" xr:uid="{23CC8A40-4EAE-4B8C-A036-AC7741EF25FA}"/>
    <cellStyle name="Normal 6 3 5 3" xfId="1436" xr:uid="{B0CFE457-466D-4DF2-AC95-9CA03B3C1376}"/>
    <cellStyle name="Normal 6 3 5 3 2" xfId="1437" xr:uid="{005099C4-5087-48D1-80DA-C9C35CF2D6B6}"/>
    <cellStyle name="Normal 6 3 5 3 2 2" xfId="3986" xr:uid="{7129ED93-7C7C-4DD8-9826-8EC54A32D5A1}"/>
    <cellStyle name="Normal 6 3 5 3 3" xfId="1438" xr:uid="{E32785A5-8FF2-43F6-8F37-A10B65DF4633}"/>
    <cellStyle name="Normal 6 3 5 3 4" xfId="1439" xr:uid="{D8D309C8-2B46-454A-8DCC-95738743EE78}"/>
    <cellStyle name="Normal 6 3 5 4" xfId="1440" xr:uid="{14E7B5D7-D2D7-4B40-AF78-F411BF3107D5}"/>
    <cellStyle name="Normal 6 3 5 4 2" xfId="3987" xr:uid="{4221F304-6F1A-48B8-BC45-FA638276FD19}"/>
    <cellStyle name="Normal 6 3 5 5" xfId="1441" xr:uid="{15DB27C4-45B4-4B03-9824-65D03FB1224B}"/>
    <cellStyle name="Normal 6 3 5 6" xfId="1442" xr:uid="{B4D6E3AC-4D98-48EC-9CC6-37FF87C85568}"/>
    <cellStyle name="Normal 6 3 6" xfId="1443" xr:uid="{E9842E48-F8FD-46EB-9FF4-0C614975E738}"/>
    <cellStyle name="Normal 6 3 6 2" xfId="1444" xr:uid="{9DD91934-23D9-495B-B55C-9A32BAED0A72}"/>
    <cellStyle name="Normal 6 3 6 2 2" xfId="1445" xr:uid="{3E4006FB-89AA-44C8-AA4A-08DC0FEB5ED8}"/>
    <cellStyle name="Normal 6 3 6 2 2 2" xfId="3988" xr:uid="{828DA10F-B38B-4DF2-95A5-EC92A0B33E2F}"/>
    <cellStyle name="Normal 6 3 6 2 3" xfId="1446" xr:uid="{BE37FC28-07E8-4618-829C-19EEC844A9D9}"/>
    <cellStyle name="Normal 6 3 6 2 4" xfId="1447" xr:uid="{3A5621E5-31DD-4DEA-BA98-3ACC4B2099DD}"/>
    <cellStyle name="Normal 6 3 6 3" xfId="1448" xr:uid="{C4271A7D-4558-4ED7-ABBA-FF0BF0F04775}"/>
    <cellStyle name="Normal 6 3 6 3 2" xfId="3989" xr:uid="{D6C2C129-5DEC-4731-AEBA-4086978EB0B8}"/>
    <cellStyle name="Normal 6 3 6 4" xfId="1449" xr:uid="{BD9B397A-9E7F-4A86-8096-F0F3F1C58512}"/>
    <cellStyle name="Normal 6 3 6 5" xfId="1450" xr:uid="{6C8CC2DF-432A-4864-8ADA-B523167293FB}"/>
    <cellStyle name="Normal 6 3 7" xfId="1451" xr:uid="{8C23EE6E-0D31-4EA8-91B5-8233BF008971}"/>
    <cellStyle name="Normal 6 3 7 2" xfId="1452" xr:uid="{4DB79801-D5B0-48AB-B081-19BCFEA41AF7}"/>
    <cellStyle name="Normal 6 3 7 2 2" xfId="3990" xr:uid="{3128AE83-3345-4CF2-900B-18E0521B6233}"/>
    <cellStyle name="Normal 6 3 7 3" xfId="1453" xr:uid="{9547F535-A667-41A4-A1F5-571AC39BB04F}"/>
    <cellStyle name="Normal 6 3 7 4" xfId="1454" xr:uid="{AD1DDF88-C881-4675-B769-56871F836BD8}"/>
    <cellStyle name="Normal 6 3 8" xfId="1455" xr:uid="{94B4E4EE-050F-4BAD-B3F8-E79BBAE124B3}"/>
    <cellStyle name="Normal 6 3 8 2" xfId="1456" xr:uid="{86B7AAAB-64A4-4221-B71A-C15445723A32}"/>
    <cellStyle name="Normal 6 3 8 3" xfId="1457" xr:uid="{A5C2E85F-8446-4425-B31B-7259576F6345}"/>
    <cellStyle name="Normal 6 3 8 4" xfId="1458" xr:uid="{49BBC232-D8B5-4335-BE4D-E1B16CFD4192}"/>
    <cellStyle name="Normal 6 3 9" xfId="1459" xr:uid="{D792D269-9B17-4E7B-B115-8A0E3BE6B106}"/>
    <cellStyle name="Normal 6 3 9 2" xfId="4709" xr:uid="{DC1ED274-6453-4105-AA56-D309273F1BB9}"/>
    <cellStyle name="Normal 6 4" xfId="1460" xr:uid="{47634A7A-886A-4C28-B5C7-AE1515668EB4}"/>
    <cellStyle name="Normal 6 4 10" xfId="1461" xr:uid="{A7124002-257C-4AA6-9BA9-941C36D55884}"/>
    <cellStyle name="Normal 6 4 11" xfId="1462" xr:uid="{8A317A99-A4C8-49AA-BBDA-8A77484842DD}"/>
    <cellStyle name="Normal 6 4 2" xfId="1463" xr:uid="{56436892-12DF-4979-84E4-6B40900F637B}"/>
    <cellStyle name="Normal 6 4 2 2" xfId="1464" xr:uid="{217A5A0A-062D-4639-ADD9-2727362F52B1}"/>
    <cellStyle name="Normal 6 4 2 2 2" xfId="1465" xr:uid="{8BEFA850-721A-4075-BEFE-4594FA4FF525}"/>
    <cellStyle name="Normal 6 4 2 2 2 2" xfId="1466" xr:uid="{BC4756E7-EEA0-4AAB-ADFA-8DE9FF669FD5}"/>
    <cellStyle name="Normal 6 4 2 2 2 2 2" xfId="1467" xr:uid="{3FB33A58-36C3-4118-A0C3-752974CA64F4}"/>
    <cellStyle name="Normal 6 4 2 2 2 2 2 2" xfId="3991" xr:uid="{BAD1122D-BA72-4D47-B935-FCA2BE32CFE8}"/>
    <cellStyle name="Normal 6 4 2 2 2 2 3" xfId="1468" xr:uid="{53FEF20C-C9CF-49D0-ADE7-C5BDC9498626}"/>
    <cellStyle name="Normal 6 4 2 2 2 2 4" xfId="1469" xr:uid="{6DBEA090-BF79-413B-B993-E3969739499A}"/>
    <cellStyle name="Normal 6 4 2 2 2 3" xfId="1470" xr:uid="{A146F5BA-88D4-4232-BE5D-3DC69B27BF45}"/>
    <cellStyle name="Normal 6 4 2 2 2 3 2" xfId="1471" xr:uid="{A0783C62-BE1E-49CD-BBC8-38DACD4EACBA}"/>
    <cellStyle name="Normal 6 4 2 2 2 3 3" xfId="1472" xr:uid="{B921C8E1-8966-4890-96E3-A0DA21154539}"/>
    <cellStyle name="Normal 6 4 2 2 2 3 4" xfId="1473" xr:uid="{EDDAF6CC-DDCF-43CC-BD4F-C1B080C60DF6}"/>
    <cellStyle name="Normal 6 4 2 2 2 4" xfId="1474" xr:uid="{7E74CE2E-0700-428C-88F1-AFAD4CD5AA3B}"/>
    <cellStyle name="Normal 6 4 2 2 2 5" xfId="1475" xr:uid="{BE1CE9A4-2199-41FB-9EE8-29B94A9BCD5E}"/>
    <cellStyle name="Normal 6 4 2 2 2 6" xfId="1476" xr:uid="{065ECA1F-732F-4C00-9AA9-76E3E1026FEF}"/>
    <cellStyle name="Normal 6 4 2 2 3" xfId="1477" xr:uid="{C9ACC191-8FC4-4028-B1F4-5755C8FFEE68}"/>
    <cellStyle name="Normal 6 4 2 2 3 2" xfId="1478" xr:uid="{01DB65F1-6CEB-473D-8BC0-1E11C0D975CA}"/>
    <cellStyle name="Normal 6 4 2 2 3 2 2" xfId="1479" xr:uid="{7DD60647-DC5A-4DB0-A701-13565CDEC9BD}"/>
    <cellStyle name="Normal 6 4 2 2 3 2 3" xfId="1480" xr:uid="{E579D735-9093-49CD-BE6F-385F06C141C1}"/>
    <cellStyle name="Normal 6 4 2 2 3 2 4" xfId="1481" xr:uid="{50A1395E-183A-47A4-8F0D-43A4A1D7B53B}"/>
    <cellStyle name="Normal 6 4 2 2 3 3" xfId="1482" xr:uid="{E2005B76-1097-45C4-B7ED-1D5E94852A81}"/>
    <cellStyle name="Normal 6 4 2 2 3 4" xfId="1483" xr:uid="{5E609B2D-9764-4AAF-A473-83837F6E87D7}"/>
    <cellStyle name="Normal 6 4 2 2 3 5" xfId="1484" xr:uid="{801C51D2-7750-414E-B180-3AC895C5CBD7}"/>
    <cellStyle name="Normal 6 4 2 2 4" xfId="1485" xr:uid="{ECE7F3B6-CCE0-498F-9C49-BB44662B5F3B}"/>
    <cellStyle name="Normal 6 4 2 2 4 2" xfId="1486" xr:uid="{2F55DD6D-96AD-4410-9B7C-6C3CC342525D}"/>
    <cellStyle name="Normal 6 4 2 2 4 3" xfId="1487" xr:uid="{2B67B80F-4ECE-4E35-8145-8B5DF71B8499}"/>
    <cellStyle name="Normal 6 4 2 2 4 4" xfId="1488" xr:uid="{162E4BDE-4F96-4659-9E75-244DE1D2087B}"/>
    <cellStyle name="Normal 6 4 2 2 5" xfId="1489" xr:uid="{CAFEFD0E-6955-4775-A36C-BF694C6296E0}"/>
    <cellStyle name="Normal 6 4 2 2 5 2" xfId="1490" xr:uid="{3455241C-4223-4918-B768-FEF7A2A9AE50}"/>
    <cellStyle name="Normal 6 4 2 2 5 3" xfId="1491" xr:uid="{C26E6518-2447-4C58-B96B-0938118915CC}"/>
    <cellStyle name="Normal 6 4 2 2 5 4" xfId="1492" xr:uid="{A8A24486-279F-48E7-99E9-931D4BC1FFFA}"/>
    <cellStyle name="Normal 6 4 2 2 6" xfId="1493" xr:uid="{A5F18726-BC43-4A7E-91BD-A351D03C0B8A}"/>
    <cellStyle name="Normal 6 4 2 2 7" xfId="1494" xr:uid="{26256526-8CAF-48B1-852E-95D5BA7302EE}"/>
    <cellStyle name="Normal 6 4 2 2 8" xfId="1495" xr:uid="{E93E05D5-6049-47E9-BA7A-AD7064F08D45}"/>
    <cellStyle name="Normal 6 4 2 3" xfId="1496" xr:uid="{28953839-CD32-4395-9D92-EB12C22CCD4F}"/>
    <cellStyle name="Normal 6 4 2 3 2" xfId="1497" xr:uid="{BBB7F9D1-C9B8-4AE1-9F51-6F0CC7EAE5B1}"/>
    <cellStyle name="Normal 6 4 2 3 2 2" xfId="1498" xr:uid="{B81E01F2-3467-48DD-B9E0-E4ACFCA9F935}"/>
    <cellStyle name="Normal 6 4 2 3 2 2 2" xfId="3992" xr:uid="{44E443D6-B583-4003-A3BB-9C0EB574EBF0}"/>
    <cellStyle name="Normal 6 4 2 3 2 2 2 2" xfId="3993" xr:uid="{8892A120-EF95-4266-8B95-920F96D13CA9}"/>
    <cellStyle name="Normal 6 4 2 3 2 2 3" xfId="3994" xr:uid="{E8C2BF8D-5E49-43A3-A164-7A667F6EF892}"/>
    <cellStyle name="Normal 6 4 2 3 2 3" xfId="1499" xr:uid="{E763180B-2AD3-405F-8BC2-3B79D5852BEA}"/>
    <cellStyle name="Normal 6 4 2 3 2 3 2" xfId="3995" xr:uid="{410B7E05-0B66-4B5D-8DAC-E8FE91688707}"/>
    <cellStyle name="Normal 6 4 2 3 2 4" xfId="1500" xr:uid="{51E79438-842E-4835-8802-B864CBEF1B97}"/>
    <cellStyle name="Normal 6 4 2 3 3" xfId="1501" xr:uid="{FCCABBC9-B65D-4FB5-AE47-4095508CD62B}"/>
    <cellStyle name="Normal 6 4 2 3 3 2" xfId="1502" xr:uid="{62BFB34F-8FEF-49E8-B43F-4112B5D8CCC2}"/>
    <cellStyle name="Normal 6 4 2 3 3 2 2" xfId="3996" xr:uid="{0F64D449-03C8-44C6-8C08-A696BEF94F9C}"/>
    <cellStyle name="Normal 6 4 2 3 3 3" xfId="1503" xr:uid="{3762BD2A-8E7A-40F2-8518-A4799176B22E}"/>
    <cellStyle name="Normal 6 4 2 3 3 4" xfId="1504" xr:uid="{F9EDF2DE-1988-4094-8709-F879CBDF1082}"/>
    <cellStyle name="Normal 6 4 2 3 4" xfId="1505" xr:uid="{1DCD3372-F6B1-455E-8C15-01BAEADE53F3}"/>
    <cellStyle name="Normal 6 4 2 3 4 2" xfId="3997" xr:uid="{3DE4C3C4-6080-4F41-BEF9-9F815CF8ED1E}"/>
    <cellStyle name="Normal 6 4 2 3 5" xfId="1506" xr:uid="{9FF8CE72-54CA-49D1-AA25-BAD7685AD34A}"/>
    <cellStyle name="Normal 6 4 2 3 6" xfId="1507" xr:uid="{A36A8B26-F4F8-447F-9F09-816FC13D0348}"/>
    <cellStyle name="Normal 6 4 2 4" xfId="1508" xr:uid="{D8DF85EB-275E-4F6B-9C02-5D5C88CF9AA4}"/>
    <cellStyle name="Normal 6 4 2 4 2" xfId="1509" xr:uid="{FCB7CF9F-405F-4E76-BB97-8033249141F9}"/>
    <cellStyle name="Normal 6 4 2 4 2 2" xfId="1510" xr:uid="{38777D46-2C6A-4BD2-8A02-27256BB1210E}"/>
    <cellStyle name="Normal 6 4 2 4 2 2 2" xfId="3998" xr:uid="{F1E5C2E1-F7CF-498B-8D7B-DDDD386CD38E}"/>
    <cellStyle name="Normal 6 4 2 4 2 3" xfId="1511" xr:uid="{8ABDF2C7-BD77-42AE-94DB-37CB47613F4C}"/>
    <cellStyle name="Normal 6 4 2 4 2 4" xfId="1512" xr:uid="{0ABEA509-6EE8-48C1-A86C-4DD74B015FA2}"/>
    <cellStyle name="Normal 6 4 2 4 3" xfId="1513" xr:uid="{D31CA897-AE12-4A4B-AC22-534896EB1A2F}"/>
    <cellStyle name="Normal 6 4 2 4 3 2" xfId="3999" xr:uid="{800B60E5-6792-4A1C-AF35-918D304C75CC}"/>
    <cellStyle name="Normal 6 4 2 4 4" xfId="1514" xr:uid="{AA5BDF0D-1449-497F-A3D1-275709A22AF1}"/>
    <cellStyle name="Normal 6 4 2 4 5" xfId="1515" xr:uid="{BEDFA8AC-0DE0-4F1E-8430-A85E37CAA370}"/>
    <cellStyle name="Normal 6 4 2 5" xfId="1516" xr:uid="{E7C8C49C-3548-47C6-9695-AA379AA19A02}"/>
    <cellStyle name="Normal 6 4 2 5 2" xfId="1517" xr:uid="{67F57BD7-F74E-4CD1-98C8-80F9989F0B28}"/>
    <cellStyle name="Normal 6 4 2 5 2 2" xfId="4000" xr:uid="{898406E1-8486-4B38-BAF6-471921C99CF1}"/>
    <cellStyle name="Normal 6 4 2 5 3" xfId="1518" xr:uid="{F27D0039-F527-4CA1-B93D-2AC582E4802B}"/>
    <cellStyle name="Normal 6 4 2 5 4" xfId="1519" xr:uid="{E95985E5-462F-4C61-9BF4-4BDA56C988E3}"/>
    <cellStyle name="Normal 6 4 2 6" xfId="1520" xr:uid="{19A7599E-10A9-4316-BD6D-2102D828B76D}"/>
    <cellStyle name="Normal 6 4 2 6 2" xfId="1521" xr:uid="{F2E52E11-7C43-42FE-80BB-D608D21BC84A}"/>
    <cellStyle name="Normal 6 4 2 6 3" xfId="1522" xr:uid="{88C44CDB-37C4-4FCA-8C1E-21645FBC01A6}"/>
    <cellStyle name="Normal 6 4 2 6 4" xfId="1523" xr:uid="{F47F90C9-A4FE-49F1-9E90-50E2BB99F06A}"/>
    <cellStyle name="Normal 6 4 2 7" xfId="1524" xr:uid="{B8F82D38-8592-4FDA-913C-130A762EAB70}"/>
    <cellStyle name="Normal 6 4 2 8" xfId="1525" xr:uid="{C6DC2694-3C47-4535-A28E-EBCBC1DA37EC}"/>
    <cellStyle name="Normal 6 4 2 9" xfId="1526" xr:uid="{B8A4F9E1-2B3C-4762-BC2F-1F659B03BB9F}"/>
    <cellStyle name="Normal 6 4 3" xfId="1527" xr:uid="{DB744CBD-73E2-443E-AA00-A8447EF7FB41}"/>
    <cellStyle name="Normal 6 4 3 2" xfId="1528" xr:uid="{A0B30473-8418-42AF-B31D-B30B1B828974}"/>
    <cellStyle name="Normal 6 4 3 2 2" xfId="1529" xr:uid="{8251D6B4-8D20-430F-A2BA-DBD42C1A285F}"/>
    <cellStyle name="Normal 6 4 3 2 2 2" xfId="1530" xr:uid="{3886E908-AA5C-4C57-8A42-20631B8DF6A2}"/>
    <cellStyle name="Normal 6 4 3 2 2 2 2" xfId="4001" xr:uid="{B0FEF9D8-C872-4769-9304-DDC2EEB6C7F7}"/>
    <cellStyle name="Normal 6 4 3 2 2 2 2 2" xfId="4647" xr:uid="{030E5CED-B2F8-46C8-AE9B-72CA8C2B7BB4}"/>
    <cellStyle name="Normal 6 4 3 2 2 2 3" xfId="4648" xr:uid="{EDDCAB39-E492-4479-9E93-A5ADEAD80A8C}"/>
    <cellStyle name="Normal 6 4 3 2 2 3" xfId="1531" xr:uid="{B7E12370-716A-4F47-A390-8DCB9BF54302}"/>
    <cellStyle name="Normal 6 4 3 2 2 3 2" xfId="4649" xr:uid="{326C0F55-C95D-4BD4-A111-DAA2ED198D18}"/>
    <cellStyle name="Normal 6 4 3 2 2 4" xfId="1532" xr:uid="{92FA2C95-2829-4137-B71C-69A1D9A6D37D}"/>
    <cellStyle name="Normal 6 4 3 2 3" xfId="1533" xr:uid="{414AC0C4-BC3F-4317-A79A-DDA7CAA5257B}"/>
    <cellStyle name="Normal 6 4 3 2 3 2" xfId="1534" xr:uid="{C8C442BC-81BC-4DB4-A0F6-20849A013013}"/>
    <cellStyle name="Normal 6 4 3 2 3 2 2" xfId="4650" xr:uid="{70FB4AE7-80C8-484A-A12A-6FB9B001098B}"/>
    <cellStyle name="Normal 6 4 3 2 3 3" xfId="1535" xr:uid="{DA9A08A7-5F4A-44FB-8B5A-36BEFF05AA35}"/>
    <cellStyle name="Normal 6 4 3 2 3 4" xfId="1536" xr:uid="{A32C46F0-D454-4886-B39D-A94B74EEEA54}"/>
    <cellStyle name="Normal 6 4 3 2 4" xfId="1537" xr:uid="{63427CDF-20F5-4500-BB87-E1210C170598}"/>
    <cellStyle name="Normal 6 4 3 2 4 2" xfId="4651" xr:uid="{5154CE20-46E6-4C0B-93CE-593253700FDF}"/>
    <cellStyle name="Normal 6 4 3 2 5" xfId="1538" xr:uid="{27114219-0DE2-4BBC-950F-694C1A59B203}"/>
    <cellStyle name="Normal 6 4 3 2 6" xfId="1539" xr:uid="{4ABA062A-DA3C-415D-9BEA-A65320AE895C}"/>
    <cellStyle name="Normal 6 4 3 3" xfId="1540" xr:uid="{C2070849-8B60-478A-9833-2FDF451A2EE4}"/>
    <cellStyle name="Normal 6 4 3 3 2" xfId="1541" xr:uid="{6D138444-DAA8-45B1-9BB2-C2F2B56F1F21}"/>
    <cellStyle name="Normal 6 4 3 3 2 2" xfId="1542" xr:uid="{0F5F36BA-D35A-48B5-87F0-D549E27BDBF2}"/>
    <cellStyle name="Normal 6 4 3 3 2 2 2" xfId="4652" xr:uid="{30583074-E597-401F-96DF-74E5F03D702E}"/>
    <cellStyle name="Normal 6 4 3 3 2 3" xfId="1543" xr:uid="{09C4C3E1-0EA6-485E-88A4-2BD8FDA27865}"/>
    <cellStyle name="Normal 6 4 3 3 2 4" xfId="1544" xr:uid="{192ABAB5-AA4F-4B70-A1F5-62C39C5E098E}"/>
    <cellStyle name="Normal 6 4 3 3 3" xfId="1545" xr:uid="{F803946F-6163-4C9C-8378-CCB60BE60526}"/>
    <cellStyle name="Normal 6 4 3 3 3 2" xfId="4653" xr:uid="{F7441208-9173-4E5E-9425-E25A85977284}"/>
    <cellStyle name="Normal 6 4 3 3 4" xfId="1546" xr:uid="{7BABF4FC-2D41-4DE5-BB18-8F446525C70E}"/>
    <cellStyle name="Normal 6 4 3 3 5" xfId="1547" xr:uid="{C4E22520-619B-4847-8069-E05BEFB0FE78}"/>
    <cellStyle name="Normal 6 4 3 4" xfId="1548" xr:uid="{A3B05634-F490-4CD1-9A12-6AF012BE9A05}"/>
    <cellStyle name="Normal 6 4 3 4 2" xfId="1549" xr:uid="{BB58A977-16D3-4FEB-96DB-C20C8C06B3EC}"/>
    <cellStyle name="Normal 6 4 3 4 2 2" xfId="4654" xr:uid="{81D7CFC2-3C83-4D4C-A19D-86881A446FC0}"/>
    <cellStyle name="Normal 6 4 3 4 3" xfId="1550" xr:uid="{30553F10-C748-4DBB-91E2-AC1CEDE83EA9}"/>
    <cellStyle name="Normal 6 4 3 4 4" xfId="1551" xr:uid="{A0E6BB7C-5A15-43E6-959B-DD3B37793432}"/>
    <cellStyle name="Normal 6 4 3 5" xfId="1552" xr:uid="{12D33034-6467-481B-9799-ED2A4BC45CAF}"/>
    <cellStyle name="Normal 6 4 3 5 2" xfId="1553" xr:uid="{94442FA9-5B4C-4B55-AAB5-7D46536AE9F9}"/>
    <cellStyle name="Normal 6 4 3 5 3" xfId="1554" xr:uid="{3D68643F-17CC-4248-81FC-B750A3C3AF73}"/>
    <cellStyle name="Normal 6 4 3 5 4" xfId="1555" xr:uid="{E2650494-D72F-4EFA-ABA4-8A05ABF8970A}"/>
    <cellStyle name="Normal 6 4 3 6" xfId="1556" xr:uid="{79FB7B50-4EC0-4E58-8E8C-D504CE959ABC}"/>
    <cellStyle name="Normal 6 4 3 7" xfId="1557" xr:uid="{BEB2D353-7FCB-4DC6-AAE8-73DC3D1C85AE}"/>
    <cellStyle name="Normal 6 4 3 8" xfId="1558" xr:uid="{2509BF1E-855F-4890-838C-EAA3F6F7D7B1}"/>
    <cellStyle name="Normal 6 4 4" xfId="1559" xr:uid="{DA729DA7-6EE5-42FF-A53D-CBCAFDFDB150}"/>
    <cellStyle name="Normal 6 4 4 2" xfId="1560" xr:uid="{B59AC1FE-85AF-4E8A-B531-3C56E9C92FAE}"/>
    <cellStyle name="Normal 6 4 4 2 2" xfId="1561" xr:uid="{996156EE-C236-4AAF-AD41-83EE43A19197}"/>
    <cellStyle name="Normal 6 4 4 2 2 2" xfId="1562" xr:uid="{B6D2651C-8AC9-4EB8-9662-E724EA494E04}"/>
    <cellStyle name="Normal 6 4 4 2 2 2 2" xfId="4002" xr:uid="{A56DD33F-A011-4254-8957-F2B9FA0E4C15}"/>
    <cellStyle name="Normal 6 4 4 2 2 3" xfId="1563" xr:uid="{73DD96BF-DC5C-42F9-ABCB-C9AFB51177E3}"/>
    <cellStyle name="Normal 6 4 4 2 2 4" xfId="1564" xr:uid="{244AD030-9B97-4212-9A8C-FCA9138C1B6C}"/>
    <cellStyle name="Normal 6 4 4 2 3" xfId="1565" xr:uid="{74976378-1CE9-42DC-940D-5A7AA8C80D53}"/>
    <cellStyle name="Normal 6 4 4 2 3 2" xfId="4003" xr:uid="{89A1091A-FB4C-48E7-9341-2AFD416AA626}"/>
    <cellStyle name="Normal 6 4 4 2 4" xfId="1566" xr:uid="{D090433F-CA47-4336-95D4-022F992EC584}"/>
    <cellStyle name="Normal 6 4 4 2 5" xfId="1567" xr:uid="{18C1E8D0-ED62-4737-A7D0-9E51CF6D3EC4}"/>
    <cellStyle name="Normal 6 4 4 3" xfId="1568" xr:uid="{C063AC17-3B4E-453C-9E32-9137A98B38D2}"/>
    <cellStyle name="Normal 6 4 4 3 2" xfId="1569" xr:uid="{1B52C910-2352-42A0-B127-F17C170ECF84}"/>
    <cellStyle name="Normal 6 4 4 3 2 2" xfId="4004" xr:uid="{AFF5AF80-5D2D-48AA-88FF-9BFE55FDE8A3}"/>
    <cellStyle name="Normal 6 4 4 3 3" xfId="1570" xr:uid="{4A23B1F7-BCB4-42F2-AE26-9FFF86054420}"/>
    <cellStyle name="Normal 6 4 4 3 4" xfId="1571" xr:uid="{1A7DB815-EEC3-438A-9559-12032AC1FD43}"/>
    <cellStyle name="Normal 6 4 4 4" xfId="1572" xr:uid="{B1372D21-6A26-4BE5-ACA1-CE33744016D8}"/>
    <cellStyle name="Normal 6 4 4 4 2" xfId="1573" xr:uid="{E7114885-CC3F-49B7-8D18-3B7A7BA4EBCC}"/>
    <cellStyle name="Normal 6 4 4 4 3" xfId="1574" xr:uid="{1033F971-8AC2-44E4-A76A-4D7D57376A19}"/>
    <cellStyle name="Normal 6 4 4 4 4" xfId="1575" xr:uid="{58EF27E9-EAF0-4C80-A326-F98D381B06F8}"/>
    <cellStyle name="Normal 6 4 4 5" xfId="1576" xr:uid="{652D8843-A809-4C0E-AA45-253F9A422FD4}"/>
    <cellStyle name="Normal 6 4 4 6" xfId="1577" xr:uid="{FF30927D-DF54-417D-B4BB-D938D7EBEBA6}"/>
    <cellStyle name="Normal 6 4 4 7" xfId="1578" xr:uid="{060A2813-4D59-4454-834D-BFD4B7D5D92C}"/>
    <cellStyle name="Normal 6 4 5" xfId="1579" xr:uid="{092D5260-DCF4-452D-A360-4794E98F0C8D}"/>
    <cellStyle name="Normal 6 4 5 2" xfId="1580" xr:uid="{C834B390-016D-4BF6-BABE-53443FD4857A}"/>
    <cellStyle name="Normal 6 4 5 2 2" xfId="1581" xr:uid="{126B90BE-C2B7-4AAF-8929-21DF9ECEB61D}"/>
    <cellStyle name="Normal 6 4 5 2 2 2" xfId="4005" xr:uid="{A1EA81C1-4E9D-40C4-A09D-502E26C0FDA7}"/>
    <cellStyle name="Normal 6 4 5 2 3" xfId="1582" xr:uid="{D6C9CEAB-6211-4420-893C-BC2EC84A1133}"/>
    <cellStyle name="Normal 6 4 5 2 4" xfId="1583" xr:uid="{C590F5C3-4A38-4B2A-818B-7119CDEED2B9}"/>
    <cellStyle name="Normal 6 4 5 3" xfId="1584" xr:uid="{1FC13953-7DD3-4DB7-88D0-B9A1B91578CC}"/>
    <cellStyle name="Normal 6 4 5 3 2" xfId="1585" xr:uid="{08D6530B-843F-4828-9F46-4A941B551FC8}"/>
    <cellStyle name="Normal 6 4 5 3 3" xfId="1586" xr:uid="{59242DDC-59E0-46E1-89D8-1003ECBA7F4E}"/>
    <cellStyle name="Normal 6 4 5 3 4" xfId="1587" xr:uid="{3A1A0BE8-5ABE-4881-8B3E-2B14DAC53D91}"/>
    <cellStyle name="Normal 6 4 5 4" xfId="1588" xr:uid="{824CE988-2921-4EEE-8141-10C4A1F0E110}"/>
    <cellStyle name="Normal 6 4 5 5" xfId="1589" xr:uid="{06A648AE-EEF9-4221-91CC-116743A2049A}"/>
    <cellStyle name="Normal 6 4 5 6" xfId="1590" xr:uid="{61DFBD1C-ED46-4917-AFAA-F50BD0D8696F}"/>
    <cellStyle name="Normal 6 4 6" xfId="1591" xr:uid="{06EDC9F7-9FBE-42DE-966B-1D7F510C2269}"/>
    <cellStyle name="Normal 6 4 6 2" xfId="1592" xr:uid="{28C47B4B-1C08-4431-9B47-2DEA983A4736}"/>
    <cellStyle name="Normal 6 4 6 2 2" xfId="1593" xr:uid="{3112D123-9DEA-4A43-B661-0F1666896250}"/>
    <cellStyle name="Normal 6 4 6 2 3" xfId="1594" xr:uid="{2B5AFEEC-921E-4CB4-891B-4EF4CA5D0F4C}"/>
    <cellStyle name="Normal 6 4 6 2 4" xfId="1595" xr:uid="{22F82A96-FB35-488B-A3DC-48CDDCD350E5}"/>
    <cellStyle name="Normal 6 4 6 3" xfId="1596" xr:uid="{16F3F860-84B3-497A-A039-572D305E8CBA}"/>
    <cellStyle name="Normal 6 4 6 4" xfId="1597" xr:uid="{4C6CB306-F6D8-4C8B-A550-6024C9EB6F79}"/>
    <cellStyle name="Normal 6 4 6 5" xfId="1598" xr:uid="{8833DFD4-DF74-4459-B0E3-F0B8252AC51F}"/>
    <cellStyle name="Normal 6 4 7" xfId="1599" xr:uid="{37FBA95A-9495-4A58-BD8C-DE252733EA74}"/>
    <cellStyle name="Normal 6 4 7 2" xfId="1600" xr:uid="{D99EA670-9397-478F-9A3A-6E45806107AF}"/>
    <cellStyle name="Normal 6 4 7 3" xfId="1601" xr:uid="{75E49E24-1691-4993-8307-FDBEE970D9AE}"/>
    <cellStyle name="Normal 6 4 7 3 2" xfId="4378" xr:uid="{4AE4B4EB-8D97-4253-B60E-686A4C42869E}"/>
    <cellStyle name="Normal 6 4 7 3 3" xfId="4609" xr:uid="{F2B16DEF-9B5E-4262-8B18-7C32911F07F0}"/>
    <cellStyle name="Normal 6 4 7 4" xfId="1602" xr:uid="{47384BF1-D37B-496C-93F5-1A7E8CF4CC13}"/>
    <cellStyle name="Normal 6 4 8" xfId="1603" xr:uid="{11D58B43-CC59-4919-BD78-1D443D989137}"/>
    <cellStyle name="Normal 6 4 8 2" xfId="1604" xr:uid="{7B4B5B39-BB23-4E97-8191-685A27E94040}"/>
    <cellStyle name="Normal 6 4 8 3" xfId="1605" xr:uid="{063380F2-B084-4984-920E-FC080E2D80E3}"/>
    <cellStyle name="Normal 6 4 8 4" xfId="1606" xr:uid="{CEFE22FF-9769-4FD1-9390-7E6DEB93DA9D}"/>
    <cellStyle name="Normal 6 4 9" xfId="1607" xr:uid="{193BD09C-04E0-4752-89D0-D5D3CA2A66B8}"/>
    <cellStyle name="Normal 6 5" xfId="1608" xr:uid="{610833F1-3A07-41F5-B0D9-B7121C8C12E6}"/>
    <cellStyle name="Normal 6 5 10" xfId="1609" xr:uid="{7FB8AE6D-57FB-4DD6-BCCA-BC2B25BA02FB}"/>
    <cellStyle name="Normal 6 5 11" xfId="1610" xr:uid="{03E61138-F387-48CF-BC4D-3F8BB367F7A7}"/>
    <cellStyle name="Normal 6 5 2" xfId="1611" xr:uid="{0F4387CB-605F-4A25-88CF-FAC2FE8FFEBC}"/>
    <cellStyle name="Normal 6 5 2 2" xfId="1612" xr:uid="{5564A887-AFDF-4F22-BCA0-AA68FC8FAFC1}"/>
    <cellStyle name="Normal 6 5 2 2 2" xfId="1613" xr:uid="{769F97B7-506F-4D1B-8A6C-155A8044B34D}"/>
    <cellStyle name="Normal 6 5 2 2 2 2" xfId="1614" xr:uid="{A2FC28C4-8E4F-4A6C-9894-000A204BBD81}"/>
    <cellStyle name="Normal 6 5 2 2 2 2 2" xfId="1615" xr:uid="{7CA4C0E2-2A84-4F46-B67D-4CA0F1A9D653}"/>
    <cellStyle name="Normal 6 5 2 2 2 2 3" xfId="1616" xr:uid="{7FCEF9F5-458F-477D-A392-B101C5D7F2F8}"/>
    <cellStyle name="Normal 6 5 2 2 2 2 4" xfId="1617" xr:uid="{170DB2AE-9442-421A-9FCD-0CA1CF3F0A10}"/>
    <cellStyle name="Normal 6 5 2 2 2 3" xfId="1618" xr:uid="{CD216945-D2E0-40A2-ADEA-E7AE25DED6B5}"/>
    <cellStyle name="Normal 6 5 2 2 2 3 2" xfId="1619" xr:uid="{283505D7-C6D6-4D0B-9DD2-A94286617E20}"/>
    <cellStyle name="Normal 6 5 2 2 2 3 3" xfId="1620" xr:uid="{67B08640-D064-48B1-9322-41B152B9B7E0}"/>
    <cellStyle name="Normal 6 5 2 2 2 3 4" xfId="1621" xr:uid="{3FA2F97B-776D-4D9C-B829-59E90B2CB32A}"/>
    <cellStyle name="Normal 6 5 2 2 2 4" xfId="1622" xr:uid="{60A50C61-E49F-4EE0-89E0-1210C63A6967}"/>
    <cellStyle name="Normal 6 5 2 2 2 5" xfId="1623" xr:uid="{E0D74E5F-C0A2-42B0-9CA4-31AC794A33DE}"/>
    <cellStyle name="Normal 6 5 2 2 2 6" xfId="1624" xr:uid="{386FC8F2-CE8F-4AB4-8E93-C29450FB6CB6}"/>
    <cellStyle name="Normal 6 5 2 2 3" xfId="1625" xr:uid="{F5443C17-BAD3-41CE-BA10-85AD533B794A}"/>
    <cellStyle name="Normal 6 5 2 2 3 2" xfId="1626" xr:uid="{E6931CC7-D468-46A1-98F5-94268D0C0414}"/>
    <cellStyle name="Normal 6 5 2 2 3 2 2" xfId="1627" xr:uid="{7555D2C4-399F-4B96-A0FD-3DC4AA798D89}"/>
    <cellStyle name="Normal 6 5 2 2 3 2 3" xfId="1628" xr:uid="{FEF1AF6E-9DE8-4447-9074-5FD719BF8DA2}"/>
    <cellStyle name="Normal 6 5 2 2 3 2 4" xfId="1629" xr:uid="{003CDC8A-7D44-40A7-A97E-A8E778D04381}"/>
    <cellStyle name="Normal 6 5 2 2 3 3" xfId="1630" xr:uid="{EE64A570-0631-4DD3-B0E1-41BC29D3192C}"/>
    <cellStyle name="Normal 6 5 2 2 3 4" xfId="1631" xr:uid="{936900F3-D9C6-4210-A702-12D2DDC1FA54}"/>
    <cellStyle name="Normal 6 5 2 2 3 5" xfId="1632" xr:uid="{FE293754-3294-4778-A0F2-5FADD4511795}"/>
    <cellStyle name="Normal 6 5 2 2 4" xfId="1633" xr:uid="{DF21A5D4-8D25-47DC-8F98-035C46945E4E}"/>
    <cellStyle name="Normal 6 5 2 2 4 2" xfId="1634" xr:uid="{8C5F2063-2091-461D-8913-9615C24D285B}"/>
    <cellStyle name="Normal 6 5 2 2 4 3" xfId="1635" xr:uid="{D6269573-78E0-4B43-A254-FE368957CEC4}"/>
    <cellStyle name="Normal 6 5 2 2 4 4" xfId="1636" xr:uid="{F218643E-2107-4422-8D56-E94957CC5AEA}"/>
    <cellStyle name="Normal 6 5 2 2 5" xfId="1637" xr:uid="{2B2D6439-0A36-4323-B1A7-C5F2CEC8CCE9}"/>
    <cellStyle name="Normal 6 5 2 2 5 2" xfId="1638" xr:uid="{82FA3A8A-EBC2-4EDD-A3E4-409EEDDDB313}"/>
    <cellStyle name="Normal 6 5 2 2 5 3" xfId="1639" xr:uid="{BDADA8A0-CBAB-4F03-BFFF-CF0B51749264}"/>
    <cellStyle name="Normal 6 5 2 2 5 4" xfId="1640" xr:uid="{D9B17616-D70B-4637-A382-0FE9339823CE}"/>
    <cellStyle name="Normal 6 5 2 2 6" xfId="1641" xr:uid="{C60843BB-5E44-4E4A-94D9-586F8728DE87}"/>
    <cellStyle name="Normal 6 5 2 2 7" xfId="1642" xr:uid="{787EB4D0-9C56-4EED-B7D4-05A788EE3BED}"/>
    <cellStyle name="Normal 6 5 2 2 8" xfId="1643" xr:uid="{4E6889BA-15F1-47B8-85C9-462B14353FFE}"/>
    <cellStyle name="Normal 6 5 2 3" xfId="1644" xr:uid="{D76DF45F-A47B-4565-9902-683F16DEFB97}"/>
    <cellStyle name="Normal 6 5 2 3 2" xfId="1645" xr:uid="{6C9E5678-058F-4409-975E-3776E2C48D52}"/>
    <cellStyle name="Normal 6 5 2 3 2 2" xfId="1646" xr:uid="{F083967D-9B39-4E7E-B19D-C2245EFC5BC7}"/>
    <cellStyle name="Normal 6 5 2 3 2 3" xfId="1647" xr:uid="{BA85027A-ECF9-4B1F-8C5D-5199A4F0202A}"/>
    <cellStyle name="Normal 6 5 2 3 2 4" xfId="1648" xr:uid="{093A3AF2-416E-4C50-8E30-0275E097E43C}"/>
    <cellStyle name="Normal 6 5 2 3 3" xfId="1649" xr:uid="{1EC9D009-C63E-4469-90C7-8A25DCC0BD67}"/>
    <cellStyle name="Normal 6 5 2 3 3 2" xfId="1650" xr:uid="{F02B670F-EEA9-4A95-82A9-658442E1563D}"/>
    <cellStyle name="Normal 6 5 2 3 3 3" xfId="1651" xr:uid="{FCAFD0EF-5664-4FD0-B223-655C1DEDC14A}"/>
    <cellStyle name="Normal 6 5 2 3 3 4" xfId="1652" xr:uid="{8A1F40AD-A1C9-4FB7-A444-8534A5D54163}"/>
    <cellStyle name="Normal 6 5 2 3 4" xfId="1653" xr:uid="{39DCE957-351B-4A27-8712-691A831F4D86}"/>
    <cellStyle name="Normal 6 5 2 3 5" xfId="1654" xr:uid="{5912A343-79BE-47EF-9A1F-2845749618B6}"/>
    <cellStyle name="Normal 6 5 2 3 6" xfId="1655" xr:uid="{F3ACF85E-F33A-4B2C-96E4-627D4F8E4AD3}"/>
    <cellStyle name="Normal 6 5 2 4" xfId="1656" xr:uid="{EE5EF6F1-5E53-44DB-BB52-3D771C912FFC}"/>
    <cellStyle name="Normal 6 5 2 4 2" xfId="1657" xr:uid="{9FCB06DC-23FC-4C1B-9790-F9B81831589F}"/>
    <cellStyle name="Normal 6 5 2 4 2 2" xfId="1658" xr:uid="{BAE3AE83-17F4-46B0-8D30-6929D9BF6784}"/>
    <cellStyle name="Normal 6 5 2 4 2 3" xfId="1659" xr:uid="{A85AF110-D1B7-4234-90DE-961983E9BA4F}"/>
    <cellStyle name="Normal 6 5 2 4 2 4" xfId="1660" xr:uid="{E7771A5B-A1B9-4448-80E5-F05A65294799}"/>
    <cellStyle name="Normal 6 5 2 4 3" xfId="1661" xr:uid="{6D7C4743-65B6-4D65-B853-7E15D96D2530}"/>
    <cellStyle name="Normal 6 5 2 4 4" xfId="1662" xr:uid="{C6653D68-72BD-489D-A423-9422962D626D}"/>
    <cellStyle name="Normal 6 5 2 4 5" xfId="1663" xr:uid="{1DF52939-B479-40C8-816C-2EBD873BEC3F}"/>
    <cellStyle name="Normal 6 5 2 5" xfId="1664" xr:uid="{A9E94AE3-A146-4478-9084-36515F055D17}"/>
    <cellStyle name="Normal 6 5 2 5 2" xfId="1665" xr:uid="{9FFBAA34-CDA1-403D-8544-BAF9F39F92BD}"/>
    <cellStyle name="Normal 6 5 2 5 3" xfId="1666" xr:uid="{EAED6D6A-445B-46E8-B7E2-197D27BF9151}"/>
    <cellStyle name="Normal 6 5 2 5 4" xfId="1667" xr:uid="{25CCEEBA-B278-4B75-A96A-C3D2AD7492AC}"/>
    <cellStyle name="Normal 6 5 2 6" xfId="1668" xr:uid="{65225FAF-2910-4632-A864-E0211BE761B5}"/>
    <cellStyle name="Normal 6 5 2 6 2" xfId="1669" xr:uid="{2488C3CD-C0D9-49D0-9B11-D218597B8BE8}"/>
    <cellStyle name="Normal 6 5 2 6 3" xfId="1670" xr:uid="{10DBFAF5-2DB4-436A-A17C-3460B023888C}"/>
    <cellStyle name="Normal 6 5 2 6 4" xfId="1671" xr:uid="{F8C79817-DA16-4C99-9453-1665F8AA28C9}"/>
    <cellStyle name="Normal 6 5 2 7" xfId="1672" xr:uid="{146BC7FB-F270-4969-9C20-7CFB4C05AA10}"/>
    <cellStyle name="Normal 6 5 2 8" xfId="1673" xr:uid="{5FF0E474-B4CC-439B-B8E4-A9E6B8A69DB2}"/>
    <cellStyle name="Normal 6 5 2 9" xfId="1674" xr:uid="{FD09A3C6-E6F8-485D-BC60-B09C02B315F6}"/>
    <cellStyle name="Normal 6 5 3" xfId="1675" xr:uid="{9514FC5F-3F52-44CB-9FA6-7E94A69DF6AE}"/>
    <cellStyle name="Normal 6 5 3 2" xfId="1676" xr:uid="{7C3B9E30-C083-4995-8BC8-E52E4ADFEAFB}"/>
    <cellStyle name="Normal 6 5 3 2 2" xfId="1677" xr:uid="{09218904-6FED-41C6-B860-B912A8D4C907}"/>
    <cellStyle name="Normal 6 5 3 2 2 2" xfId="1678" xr:uid="{FAE0C000-B16C-43BD-AEB6-0D0E258862D7}"/>
    <cellStyle name="Normal 6 5 3 2 2 2 2" xfId="4006" xr:uid="{49B8E076-8E8B-41D0-80AD-706E4FCC246B}"/>
    <cellStyle name="Normal 6 5 3 2 2 3" xfId="1679" xr:uid="{0FF18E71-E162-447E-BDB6-E99701F8769B}"/>
    <cellStyle name="Normal 6 5 3 2 2 4" xfId="1680" xr:uid="{E585905C-14AF-442F-890A-61DFEC54EA86}"/>
    <cellStyle name="Normal 6 5 3 2 3" xfId="1681" xr:uid="{DADE04C5-B01E-4AFA-AE9F-902C9F7BBFA4}"/>
    <cellStyle name="Normal 6 5 3 2 3 2" xfId="1682" xr:uid="{AB4C064C-9E9C-41CD-8EE6-F072F4B4C3BC}"/>
    <cellStyle name="Normal 6 5 3 2 3 3" xfId="1683" xr:uid="{AB380F97-9C42-44B7-97F3-D5835C4F4FCD}"/>
    <cellStyle name="Normal 6 5 3 2 3 4" xfId="1684" xr:uid="{8ECEA0FB-2A6E-41CB-B0AD-A5EDF1471488}"/>
    <cellStyle name="Normal 6 5 3 2 4" xfId="1685" xr:uid="{8CF549F8-563F-489A-928D-3955213C2BBF}"/>
    <cellStyle name="Normal 6 5 3 2 5" xfId="1686" xr:uid="{CDC088CE-AA3F-4D1B-86CF-BCA0E989591C}"/>
    <cellStyle name="Normal 6 5 3 2 6" xfId="1687" xr:uid="{4165D5E1-DF1F-4307-B4F5-73EA1162F983}"/>
    <cellStyle name="Normal 6 5 3 3" xfId="1688" xr:uid="{9465B8FE-5EB4-4E32-904E-5FBD5DFD73BF}"/>
    <cellStyle name="Normal 6 5 3 3 2" xfId="1689" xr:uid="{AEBFA709-3C27-44D8-A5C4-126DE2B83BD6}"/>
    <cellStyle name="Normal 6 5 3 3 2 2" xfId="1690" xr:uid="{5A10E2FE-0F31-4AA2-8316-E0E905AC71A6}"/>
    <cellStyle name="Normal 6 5 3 3 2 3" xfId="1691" xr:uid="{4F0E6790-4583-4B61-9F04-43B3065B3833}"/>
    <cellStyle name="Normal 6 5 3 3 2 4" xfId="1692" xr:uid="{72081F81-9441-45F0-B9A7-B2D89EA92A90}"/>
    <cellStyle name="Normal 6 5 3 3 3" xfId="1693" xr:uid="{C2710594-DDC4-4891-9B28-82C00FCEE8D7}"/>
    <cellStyle name="Normal 6 5 3 3 4" xfId="1694" xr:uid="{CFA5B106-13C2-4B71-88CC-FBCA9D77B731}"/>
    <cellStyle name="Normal 6 5 3 3 5" xfId="1695" xr:uid="{C96DF772-82AD-4A32-8339-7EBD04191C96}"/>
    <cellStyle name="Normal 6 5 3 4" xfId="1696" xr:uid="{6B676275-FDAC-4435-B36F-50F34D5ED7B5}"/>
    <cellStyle name="Normal 6 5 3 4 2" xfId="1697" xr:uid="{7CF9F77D-0B55-4309-9A5C-79BA79FFFC13}"/>
    <cellStyle name="Normal 6 5 3 4 3" xfId="1698" xr:uid="{341FAC5D-1009-43EA-9217-03155EF4297D}"/>
    <cellStyle name="Normal 6 5 3 4 4" xfId="1699" xr:uid="{F604E814-C360-4A73-9ABB-3F7ABEB5A9B9}"/>
    <cellStyle name="Normal 6 5 3 5" xfId="1700" xr:uid="{0A955A46-AEF9-412E-B3D9-AF4CFB5F0190}"/>
    <cellStyle name="Normal 6 5 3 5 2" xfId="1701" xr:uid="{15571405-A9E6-4BA1-8A4A-F4C9CF7E54EC}"/>
    <cellStyle name="Normal 6 5 3 5 3" xfId="1702" xr:uid="{546D1A49-B935-474D-B6B9-B2867A79CABB}"/>
    <cellStyle name="Normal 6 5 3 5 4" xfId="1703" xr:uid="{95DE988C-9B0C-4192-9F8A-4901AC3A6E58}"/>
    <cellStyle name="Normal 6 5 3 6" xfId="1704" xr:uid="{3446299E-13B9-4376-9864-A0AA1AF967AE}"/>
    <cellStyle name="Normal 6 5 3 7" xfId="1705" xr:uid="{E04A11DB-3FB7-47FF-8E3C-C1532828880A}"/>
    <cellStyle name="Normal 6 5 3 8" xfId="1706" xr:uid="{1F0E548F-C568-4EC0-825C-C3D740EBF846}"/>
    <cellStyle name="Normal 6 5 4" xfId="1707" xr:uid="{64BC33DB-13AA-49DE-85F5-75CA8125F91D}"/>
    <cellStyle name="Normal 6 5 4 2" xfId="1708" xr:uid="{0579E51C-CBE2-4176-B98A-E4D3D19917C0}"/>
    <cellStyle name="Normal 6 5 4 2 2" xfId="1709" xr:uid="{43652C84-572A-4369-8352-DB62C89ACF16}"/>
    <cellStyle name="Normal 6 5 4 2 2 2" xfId="1710" xr:uid="{8D87575E-35E2-4C23-9274-3901C1B9FC4F}"/>
    <cellStyle name="Normal 6 5 4 2 2 3" xfId="1711" xr:uid="{DA0202C0-268D-481D-8EA7-EC99B855CD7F}"/>
    <cellStyle name="Normal 6 5 4 2 2 4" xfId="1712" xr:uid="{BCB4AABF-BF7D-4257-88A8-984398A06E3C}"/>
    <cellStyle name="Normal 6 5 4 2 3" xfId="1713" xr:uid="{20DCA83B-5E67-48C7-9AEB-06430CDCCF40}"/>
    <cellStyle name="Normal 6 5 4 2 4" xfId="1714" xr:uid="{0F9198C6-7E3F-4F07-A374-44222EFD3E10}"/>
    <cellStyle name="Normal 6 5 4 2 5" xfId="1715" xr:uid="{10D189F2-D2CC-423E-9EB6-15584321AF5F}"/>
    <cellStyle name="Normal 6 5 4 3" xfId="1716" xr:uid="{04D4FE41-493B-4861-81B5-AA783A35ACF0}"/>
    <cellStyle name="Normal 6 5 4 3 2" xfId="1717" xr:uid="{700BF760-428E-4A80-ACA0-D13E36E7E750}"/>
    <cellStyle name="Normal 6 5 4 3 3" xfId="1718" xr:uid="{F16C4D4F-0014-47AF-82D8-F7166C00B1A5}"/>
    <cellStyle name="Normal 6 5 4 3 4" xfId="1719" xr:uid="{F2021BD6-D4D0-47C9-A5F3-28B23721C5A1}"/>
    <cellStyle name="Normal 6 5 4 4" xfId="1720" xr:uid="{88245347-D5AE-4A51-954E-1A7A2E310E2E}"/>
    <cellStyle name="Normal 6 5 4 4 2" xfId="1721" xr:uid="{C2B1DBAA-87BF-4010-B104-A3555746A09A}"/>
    <cellStyle name="Normal 6 5 4 4 3" xfId="1722" xr:uid="{1BF5DC57-1E8F-4847-9B1E-3D7E92BE0B07}"/>
    <cellStyle name="Normal 6 5 4 4 4" xfId="1723" xr:uid="{79728E62-99D3-43A1-9F62-85377775975E}"/>
    <cellStyle name="Normal 6 5 4 5" xfId="1724" xr:uid="{4FF37F40-2498-489A-B5B1-973A6B3BE74A}"/>
    <cellStyle name="Normal 6 5 4 6" xfId="1725" xr:uid="{C2FA2D46-FF6A-4018-BD50-881B0C22BAA1}"/>
    <cellStyle name="Normal 6 5 4 7" xfId="1726" xr:uid="{4C600F8E-9F76-4D2A-AA02-16F162BBE878}"/>
    <cellStyle name="Normal 6 5 5" xfId="1727" xr:uid="{8912C96F-F46C-4334-B7F6-46DA576207EC}"/>
    <cellStyle name="Normal 6 5 5 2" xfId="1728" xr:uid="{F96192FA-95DB-4384-BFED-CBD5308A459C}"/>
    <cellStyle name="Normal 6 5 5 2 2" xfId="1729" xr:uid="{B938B4F4-7780-4975-A934-A22E9EA6EEE0}"/>
    <cellStyle name="Normal 6 5 5 2 3" xfId="1730" xr:uid="{DFD7F323-DE8E-4A1A-B67E-10A911181834}"/>
    <cellStyle name="Normal 6 5 5 2 4" xfId="1731" xr:uid="{3F358928-C5E7-4231-A7A6-80C62C041D7C}"/>
    <cellStyle name="Normal 6 5 5 3" xfId="1732" xr:uid="{0E8F15C2-A4F3-4A07-852C-D6B916D55338}"/>
    <cellStyle name="Normal 6 5 5 3 2" xfId="1733" xr:uid="{3D0E4B34-57C9-42EB-8B65-86179EFF5C12}"/>
    <cellStyle name="Normal 6 5 5 3 3" xfId="1734" xr:uid="{07CCA0EE-8B75-4322-8ADF-6CE5BCE3B957}"/>
    <cellStyle name="Normal 6 5 5 3 4" xfId="1735" xr:uid="{8511A968-1917-4072-94A6-8EAE5E2385C3}"/>
    <cellStyle name="Normal 6 5 5 4" xfId="1736" xr:uid="{C033231B-1078-40F1-9BEA-235D9D56B9EB}"/>
    <cellStyle name="Normal 6 5 5 5" xfId="1737" xr:uid="{9DB1C557-5B2E-45FF-B3EA-6DD97D5ED249}"/>
    <cellStyle name="Normal 6 5 5 6" xfId="1738" xr:uid="{4777C3E1-4778-4030-A37A-A92ED8671383}"/>
    <cellStyle name="Normal 6 5 6" xfId="1739" xr:uid="{BB5E49EF-0D0F-4E5A-BEF5-CDEC9F758862}"/>
    <cellStyle name="Normal 6 5 6 2" xfId="1740" xr:uid="{CA410662-E48C-4C39-9E54-D8655DEFCFB9}"/>
    <cellStyle name="Normal 6 5 6 2 2" xfId="1741" xr:uid="{F1F615A2-BACE-4B33-80BE-008FA27338D9}"/>
    <cellStyle name="Normal 6 5 6 2 3" xfId="1742" xr:uid="{E52EE79E-25C4-46A7-80B4-8912D936A96E}"/>
    <cellStyle name="Normal 6 5 6 2 4" xfId="1743" xr:uid="{0B748E7E-B5F9-4B85-90FE-87945586DA79}"/>
    <cellStyle name="Normal 6 5 6 3" xfId="1744" xr:uid="{E19F4137-6FDF-41DD-BA9D-35EA363A98B2}"/>
    <cellStyle name="Normal 6 5 6 4" xfId="1745" xr:uid="{9015798A-07AB-4BEC-A767-185A53F120F6}"/>
    <cellStyle name="Normal 6 5 6 5" xfId="1746" xr:uid="{AEA9B6C7-C3F9-45AC-8D53-5DB47D177F05}"/>
    <cellStyle name="Normal 6 5 7" xfId="1747" xr:uid="{BD2C3B2D-FEB8-4819-8525-2FC80AF458AB}"/>
    <cellStyle name="Normal 6 5 7 2" xfId="1748" xr:uid="{B6CB4F19-5258-4EDC-8791-F3F0447450EB}"/>
    <cellStyle name="Normal 6 5 7 3" xfId="1749" xr:uid="{1AAB99EF-2C46-4358-A436-3662A6E99328}"/>
    <cellStyle name="Normal 6 5 7 4" xfId="1750" xr:uid="{DB70F21E-30E2-4926-9238-F4795898D828}"/>
    <cellStyle name="Normal 6 5 8" xfId="1751" xr:uid="{6D18E3B6-25F2-4B30-8886-7C58BACB0CD0}"/>
    <cellStyle name="Normal 6 5 8 2" xfId="1752" xr:uid="{8D83F755-EA8D-4052-99AE-DEFAC9199354}"/>
    <cellStyle name="Normal 6 5 8 3" xfId="1753" xr:uid="{37A8E2B3-D3BD-4767-AF33-F51501A6EEE1}"/>
    <cellStyle name="Normal 6 5 8 4" xfId="1754" xr:uid="{AED01C0C-2DE7-4CA7-ACCD-B980649BC1B5}"/>
    <cellStyle name="Normal 6 5 9" xfId="1755" xr:uid="{26B364C7-FCE1-443A-AC03-4A6B62E48574}"/>
    <cellStyle name="Normal 6 6" xfId="1756" xr:uid="{F2544A6F-938D-42D9-8AA6-C7E3665228FE}"/>
    <cellStyle name="Normal 6 6 2" xfId="1757" xr:uid="{6B529C46-5D99-4A67-8AC3-DED732A87C11}"/>
    <cellStyle name="Normal 6 6 2 2" xfId="1758" xr:uid="{699F87BC-CD8C-4682-852D-98F795B9C715}"/>
    <cellStyle name="Normal 6 6 2 2 2" xfId="1759" xr:uid="{1886DBD4-0317-423D-9B52-880266E3FC52}"/>
    <cellStyle name="Normal 6 6 2 2 2 2" xfId="1760" xr:uid="{93E19612-4AAF-4635-9028-7548C1AE02D8}"/>
    <cellStyle name="Normal 6 6 2 2 2 3" xfId="1761" xr:uid="{7D43E6BB-554B-472F-9C76-2736229DE351}"/>
    <cellStyle name="Normal 6 6 2 2 2 4" xfId="1762" xr:uid="{3F31059D-B8DC-494E-8B52-8407B4AFAD3C}"/>
    <cellStyle name="Normal 6 6 2 2 3" xfId="1763" xr:uid="{54206063-6DC0-4C3A-984A-2FFDEEC605AF}"/>
    <cellStyle name="Normal 6 6 2 2 3 2" xfId="1764" xr:uid="{9C4E64FA-E221-4465-9328-9C18D901DF3A}"/>
    <cellStyle name="Normal 6 6 2 2 3 3" xfId="1765" xr:uid="{B59EA7D3-F3EE-4779-96E9-17051DA3E550}"/>
    <cellStyle name="Normal 6 6 2 2 3 4" xfId="1766" xr:uid="{35B6F596-C0CB-48F7-9D47-3F12AFBEA1CE}"/>
    <cellStyle name="Normal 6 6 2 2 4" xfId="1767" xr:uid="{CB498C52-4116-499D-B747-0D2713B5745C}"/>
    <cellStyle name="Normal 6 6 2 2 5" xfId="1768" xr:uid="{E5ADE975-6E62-4CE0-AD4D-523B121F0E0F}"/>
    <cellStyle name="Normal 6 6 2 2 6" xfId="1769" xr:uid="{238AA50F-FD8F-4B5E-AF3E-AD2D0BDB5C3B}"/>
    <cellStyle name="Normal 6 6 2 3" xfId="1770" xr:uid="{962B3099-D8AA-45EB-8EC1-45C87C5800CA}"/>
    <cellStyle name="Normal 6 6 2 3 2" xfId="1771" xr:uid="{69FD9E54-0872-4CE1-BF35-E2A56CE699C9}"/>
    <cellStyle name="Normal 6 6 2 3 2 2" xfId="1772" xr:uid="{456DFFD1-0036-40ED-9814-B98D8099B343}"/>
    <cellStyle name="Normal 6 6 2 3 2 3" xfId="1773" xr:uid="{CDF33C37-8615-4C16-A8C9-E5CC4CE6D957}"/>
    <cellStyle name="Normal 6 6 2 3 2 4" xfId="1774" xr:uid="{015B3DEF-A58A-41E8-B5F5-8C87A101E8E9}"/>
    <cellStyle name="Normal 6 6 2 3 3" xfId="1775" xr:uid="{05786CDC-62F5-4D84-9219-B8B62CEC8EDE}"/>
    <cellStyle name="Normal 6 6 2 3 4" xfId="1776" xr:uid="{6C0C490E-32D2-4CFB-923A-1835E0271001}"/>
    <cellStyle name="Normal 6 6 2 3 5" xfId="1777" xr:uid="{22F56D78-49FF-4E58-B0D0-6E0E8DB1ECB2}"/>
    <cellStyle name="Normal 6 6 2 4" xfId="1778" xr:uid="{EA409219-6E7B-4059-B601-90CE3574E5B3}"/>
    <cellStyle name="Normal 6 6 2 4 2" xfId="1779" xr:uid="{BE43F580-1C91-48AF-AEF5-632E4B003F10}"/>
    <cellStyle name="Normal 6 6 2 4 3" xfId="1780" xr:uid="{CE1D8D2D-C9DA-489B-BB15-217C74E64CBC}"/>
    <cellStyle name="Normal 6 6 2 4 4" xfId="1781" xr:uid="{B26DA77E-4EEF-44A1-8B63-534481FFE268}"/>
    <cellStyle name="Normal 6 6 2 5" xfId="1782" xr:uid="{D1F80114-9986-4149-9A75-8241F1A4DCFE}"/>
    <cellStyle name="Normal 6 6 2 5 2" xfId="1783" xr:uid="{B381994A-DA3F-498E-9E11-73DC7C27E872}"/>
    <cellStyle name="Normal 6 6 2 5 3" xfId="1784" xr:uid="{489F9E78-CBC9-4986-99FA-2CD8F0689C87}"/>
    <cellStyle name="Normal 6 6 2 5 4" xfId="1785" xr:uid="{FB273FF3-AAA2-4BFF-A2CF-FEA4A3095ABC}"/>
    <cellStyle name="Normal 6 6 2 6" xfId="1786" xr:uid="{DBD701A7-69F0-4D04-9512-015ADC24A01A}"/>
    <cellStyle name="Normal 6 6 2 7" xfId="1787" xr:uid="{0F11C417-152E-4567-A226-ABABCDFBD175}"/>
    <cellStyle name="Normal 6 6 2 8" xfId="1788" xr:uid="{96496730-C3ED-4785-82B5-6FF894FBD1AC}"/>
    <cellStyle name="Normal 6 6 3" xfId="1789" xr:uid="{F0631ED1-255A-439D-8DFB-87FB8215021B}"/>
    <cellStyle name="Normal 6 6 3 2" xfId="1790" xr:uid="{17D4996A-7182-4BE3-BCC8-288140E70483}"/>
    <cellStyle name="Normal 6 6 3 2 2" xfId="1791" xr:uid="{BFD932B4-20B4-43A8-8EC8-99F4F8435D7C}"/>
    <cellStyle name="Normal 6 6 3 2 3" xfId="1792" xr:uid="{883E9CD4-3AC3-494C-AD0F-11F11E6639CA}"/>
    <cellStyle name="Normal 6 6 3 2 4" xfId="1793" xr:uid="{CB922CF1-8D40-4A77-9664-37C38658C837}"/>
    <cellStyle name="Normal 6 6 3 3" xfId="1794" xr:uid="{6E9D39CE-FB52-4E4D-937A-F45D1AECCA7E}"/>
    <cellStyle name="Normal 6 6 3 3 2" xfId="1795" xr:uid="{AB96EA2A-56AF-425F-843E-14ADF829C8B2}"/>
    <cellStyle name="Normal 6 6 3 3 3" xfId="1796" xr:uid="{4C97F640-5A7A-4B3A-AA16-B04470E01827}"/>
    <cellStyle name="Normal 6 6 3 3 4" xfId="1797" xr:uid="{E3A77FBE-A05B-4660-BDC1-079958D0E1D2}"/>
    <cellStyle name="Normal 6 6 3 4" xfId="1798" xr:uid="{F511A3AF-0AF9-409F-9C9A-B8926BE85398}"/>
    <cellStyle name="Normal 6 6 3 5" xfId="1799" xr:uid="{7E3F5EDD-1DCD-4923-B87F-A563DFA8E227}"/>
    <cellStyle name="Normal 6 6 3 6" xfId="1800" xr:uid="{CF9AA34B-BDAF-4843-8377-E3FE50594970}"/>
    <cellStyle name="Normal 6 6 4" xfId="1801" xr:uid="{3BED2581-3147-4659-8350-EE0221754A1C}"/>
    <cellStyle name="Normal 6 6 4 2" xfId="1802" xr:uid="{2478AF85-BF3D-4179-9A97-737A97BD39E1}"/>
    <cellStyle name="Normal 6 6 4 2 2" xfId="1803" xr:uid="{77A53647-993C-4694-9DF8-0262A2110337}"/>
    <cellStyle name="Normal 6 6 4 2 3" xfId="1804" xr:uid="{19882CC6-920B-424D-B0C8-3BCE49CB39E6}"/>
    <cellStyle name="Normal 6 6 4 2 4" xfId="1805" xr:uid="{C7284230-4EC4-4B59-B87B-A0085B033A08}"/>
    <cellStyle name="Normal 6 6 4 3" xfId="1806" xr:uid="{AE046E2C-597E-489C-B72A-EB087486A2A5}"/>
    <cellStyle name="Normal 6 6 4 4" xfId="1807" xr:uid="{C234FE49-4067-4EAC-9097-91C36036F92F}"/>
    <cellStyle name="Normal 6 6 4 5" xfId="1808" xr:uid="{221870AF-44D5-4BBE-99FB-F91AD3258A57}"/>
    <cellStyle name="Normal 6 6 5" xfId="1809" xr:uid="{2DF8766C-525C-46AF-83EA-BA956A759103}"/>
    <cellStyle name="Normal 6 6 5 2" xfId="1810" xr:uid="{3999B017-0066-4D80-BC18-87EB5F2CA04E}"/>
    <cellStyle name="Normal 6 6 5 3" xfId="1811" xr:uid="{90B68B04-8301-4999-89F1-04F15E7BE451}"/>
    <cellStyle name="Normal 6 6 5 4" xfId="1812" xr:uid="{FCDA6B82-8AD9-4A85-BF1B-0470C3CAE27A}"/>
    <cellStyle name="Normal 6 6 6" xfId="1813" xr:uid="{58811F3C-2476-49AA-8625-B676D7A1D84D}"/>
    <cellStyle name="Normal 6 6 6 2" xfId="1814" xr:uid="{F1FB0A9A-9F22-4C4C-90E9-179C3191CA92}"/>
    <cellStyle name="Normal 6 6 6 3" xfId="1815" xr:uid="{A8900270-890A-4BB1-9356-2F28726FD9CB}"/>
    <cellStyle name="Normal 6 6 6 4" xfId="1816" xr:uid="{54310827-EF58-4577-8FD8-163E353B043B}"/>
    <cellStyle name="Normal 6 6 7" xfId="1817" xr:uid="{A5473C72-BE83-4E10-99C1-EF6CF6107B98}"/>
    <cellStyle name="Normal 6 6 8" xfId="1818" xr:uid="{54E02F3D-B90D-41FC-BB44-4AA5A2278A17}"/>
    <cellStyle name="Normal 6 6 9" xfId="1819" xr:uid="{AFBBEDC5-67CE-441D-90E5-B2D7DAE7F98D}"/>
    <cellStyle name="Normal 6 7" xfId="1820" xr:uid="{BB7DEF3D-7B98-4465-B450-6F01BD0A3952}"/>
    <cellStyle name="Normal 6 7 2" xfId="1821" xr:uid="{C49FAE9C-94DA-4BE4-B55F-2D4C6200BAD0}"/>
    <cellStyle name="Normal 6 7 2 2" xfId="1822" xr:uid="{0DEFCEB2-96F6-4A88-B68C-CE3073EEACB1}"/>
    <cellStyle name="Normal 6 7 2 2 2" xfId="1823" xr:uid="{090EFF35-9F12-4D0D-BC2E-5DFC48F807C2}"/>
    <cellStyle name="Normal 6 7 2 2 2 2" xfId="4007" xr:uid="{7F1159AF-0B6C-4E09-8218-A341689E9686}"/>
    <cellStyle name="Normal 6 7 2 2 3" xfId="1824" xr:uid="{1A2E7876-7E81-4A67-8142-168EBED3CF1B}"/>
    <cellStyle name="Normal 6 7 2 2 4" xfId="1825" xr:uid="{C3B6F7C4-996D-4375-BAC7-A91CBD04EC2D}"/>
    <cellStyle name="Normal 6 7 2 3" xfId="1826" xr:uid="{E0E91788-B809-4951-A885-4A90F30A82AE}"/>
    <cellStyle name="Normal 6 7 2 3 2" xfId="1827" xr:uid="{C046C57B-B303-4785-A3BC-548B91C5D683}"/>
    <cellStyle name="Normal 6 7 2 3 3" xfId="1828" xr:uid="{969C7937-47E5-4B2D-99F6-583B5E4E4B41}"/>
    <cellStyle name="Normal 6 7 2 3 4" xfId="1829" xr:uid="{2D7E8F86-BA22-4C9F-B37B-72B6BF6CBD9E}"/>
    <cellStyle name="Normal 6 7 2 4" xfId="1830" xr:uid="{94FA6BAB-CA7B-415D-A900-85EA7D90F477}"/>
    <cellStyle name="Normal 6 7 2 5" xfId="1831" xr:uid="{4E81261D-C0FD-41F1-B21D-FF68BC5D2CA7}"/>
    <cellStyle name="Normal 6 7 2 6" xfId="1832" xr:uid="{D69BCAE7-812B-4D81-A253-4183225670B8}"/>
    <cellStyle name="Normal 6 7 3" xfId="1833" xr:uid="{0C1C505C-0BAC-47A7-9F9B-E8ED0A8D4475}"/>
    <cellStyle name="Normal 6 7 3 2" xfId="1834" xr:uid="{FB3A767A-CA24-4715-8F4E-71A0F6EF3A41}"/>
    <cellStyle name="Normal 6 7 3 2 2" xfId="1835" xr:uid="{AEE2AF4D-1AD3-43B4-832C-B822F5455BE6}"/>
    <cellStyle name="Normal 6 7 3 2 3" xfId="1836" xr:uid="{91E7FED2-4DE6-4760-A6F7-91479E36D3C4}"/>
    <cellStyle name="Normal 6 7 3 2 4" xfId="1837" xr:uid="{ECA36ED2-7E8C-4377-8C23-E2D62518D395}"/>
    <cellStyle name="Normal 6 7 3 3" xfId="1838" xr:uid="{76AADBC9-B605-47E9-B73D-A8F30E265E49}"/>
    <cellStyle name="Normal 6 7 3 4" xfId="1839" xr:uid="{D2988865-144D-410D-A706-D023E7532625}"/>
    <cellStyle name="Normal 6 7 3 5" xfId="1840" xr:uid="{A31A7CF7-C8E5-47EC-ADD4-7D87B9C90ADA}"/>
    <cellStyle name="Normal 6 7 4" xfId="1841" xr:uid="{D4A62DB8-931B-4274-8A54-81C85DF86CC0}"/>
    <cellStyle name="Normal 6 7 4 2" xfId="1842" xr:uid="{DFF0C85A-572E-4FEB-811D-823A71947867}"/>
    <cellStyle name="Normal 6 7 4 3" xfId="1843" xr:uid="{82289F72-5318-4DE1-8C2A-BCBA7BAE3A11}"/>
    <cellStyle name="Normal 6 7 4 4" xfId="1844" xr:uid="{3F844ADC-756A-4A5B-BA38-560402961CA8}"/>
    <cellStyle name="Normal 6 7 5" xfId="1845" xr:uid="{D9AE727E-76CD-474D-ADA4-7AED5E9DA5AA}"/>
    <cellStyle name="Normal 6 7 5 2" xfId="1846" xr:uid="{FAEBC5CB-8357-4FAB-9425-85881239B8CD}"/>
    <cellStyle name="Normal 6 7 5 3" xfId="1847" xr:uid="{CDBD958A-B53E-4B7D-B84C-B589BFBF628D}"/>
    <cellStyle name="Normal 6 7 5 4" xfId="1848" xr:uid="{B8A133BB-08EF-4216-BA14-5F2CC344E494}"/>
    <cellStyle name="Normal 6 7 6" xfId="1849" xr:uid="{22D9D341-BF0B-4FA3-80CD-91576201EEC5}"/>
    <cellStyle name="Normal 6 7 7" xfId="1850" xr:uid="{153DBC78-C891-4434-BF1A-0937A182800A}"/>
    <cellStyle name="Normal 6 7 8" xfId="1851" xr:uid="{EA92F521-8E9B-45F7-B45E-A858107E5D41}"/>
    <cellStyle name="Normal 6 8" xfId="1852" xr:uid="{525751C9-37BC-4703-9A0B-E0FFA98CAFDE}"/>
    <cellStyle name="Normal 6 8 2" xfId="1853" xr:uid="{34B3A9A1-B13C-4B1C-BCB7-12948BECD0A5}"/>
    <cellStyle name="Normal 6 8 2 2" xfId="1854" xr:uid="{C91EFF47-4F52-4539-BDE7-6152AF78E5AB}"/>
    <cellStyle name="Normal 6 8 2 2 2" xfId="1855" xr:uid="{970C7711-E681-4952-901A-743119348E30}"/>
    <cellStyle name="Normal 6 8 2 2 3" xfId="1856" xr:uid="{76C82C68-611E-4618-BB87-E62CC3B56F02}"/>
    <cellStyle name="Normal 6 8 2 2 4" xfId="1857" xr:uid="{F4CD21FA-1884-4275-89F2-8D669CEF23A4}"/>
    <cellStyle name="Normal 6 8 2 3" xfId="1858" xr:uid="{2E75BA82-23F4-42DD-82DA-00EDAA685DCA}"/>
    <cellStyle name="Normal 6 8 2 4" xfId="1859" xr:uid="{61F8AD62-F5E4-4C57-9BA2-DD002054AAE3}"/>
    <cellStyle name="Normal 6 8 2 5" xfId="1860" xr:uid="{4B3AC48A-F8FD-4002-BDC9-AAD8E5697E62}"/>
    <cellStyle name="Normal 6 8 3" xfId="1861" xr:uid="{702AA30E-1EE2-425E-B1C6-78D97D9167CA}"/>
    <cellStyle name="Normal 6 8 3 2" xfId="1862" xr:uid="{350CCBEF-B0D3-4FD7-BFB4-B39D2E843DF1}"/>
    <cellStyle name="Normal 6 8 3 3" xfId="1863" xr:uid="{6F0F6ACB-5F1D-467D-B81E-CE88F64F8943}"/>
    <cellStyle name="Normal 6 8 3 4" xfId="1864" xr:uid="{145C179C-A574-4DF7-88AA-1C287D9AAE58}"/>
    <cellStyle name="Normal 6 8 4" xfId="1865" xr:uid="{813213F1-DA1B-47DB-A4BB-394A021EBFA3}"/>
    <cellStyle name="Normal 6 8 4 2" xfId="1866" xr:uid="{8D6BE10E-982A-408C-8112-F5A6CD482846}"/>
    <cellStyle name="Normal 6 8 4 3" xfId="1867" xr:uid="{9A43693F-E670-4781-B44D-AFC058E3783B}"/>
    <cellStyle name="Normal 6 8 4 4" xfId="1868" xr:uid="{0C30A16D-041D-4DAB-87C0-4A8CAA4F9E77}"/>
    <cellStyle name="Normal 6 8 5" xfId="1869" xr:uid="{C5E72098-52EF-4877-B96B-526D83BC6988}"/>
    <cellStyle name="Normal 6 8 6" xfId="1870" xr:uid="{364C8098-DF05-49D5-9F5C-8212680DB6FC}"/>
    <cellStyle name="Normal 6 8 7" xfId="1871" xr:uid="{16667BD1-AE47-4244-A121-21863B4C2DDF}"/>
    <cellStyle name="Normal 6 9" xfId="1872" xr:uid="{C8FD70C2-1BCC-4A26-8444-41EDFA656F03}"/>
    <cellStyle name="Normal 6 9 2" xfId="1873" xr:uid="{CB13BA46-0C26-408D-9BFF-6426D04410E3}"/>
    <cellStyle name="Normal 6 9 2 2" xfId="1874" xr:uid="{180C5C9C-F358-4AF7-99A6-2E97ABBF2BF7}"/>
    <cellStyle name="Normal 6 9 2 3" xfId="1875" xr:uid="{657D9431-6C02-458B-8334-16640110288F}"/>
    <cellStyle name="Normal 6 9 2 4" xfId="1876" xr:uid="{387E62D5-A583-413E-B0AA-9E1F8E80B255}"/>
    <cellStyle name="Normal 6 9 3" xfId="1877" xr:uid="{DE278B6F-7CF6-4F86-A7BB-09314D191949}"/>
    <cellStyle name="Normal 6 9 3 2" xfId="1878" xr:uid="{E9F8B163-5BB6-4165-88E5-DB279ACEBB52}"/>
    <cellStyle name="Normal 6 9 3 3" xfId="1879" xr:uid="{53669670-3636-474B-86F3-2DB8876936CF}"/>
    <cellStyle name="Normal 6 9 3 4" xfId="1880" xr:uid="{628F69DF-9B32-4DDE-8CF5-CA72CECC9AD8}"/>
    <cellStyle name="Normal 6 9 4" xfId="1881" xr:uid="{C22ADF43-8F05-4B3E-803A-F5ABA622F7F5}"/>
    <cellStyle name="Normal 6 9 5" xfId="1882" xr:uid="{9CF78FFC-20DD-4939-9CCF-550B113957C5}"/>
    <cellStyle name="Normal 6 9 6" xfId="1883" xr:uid="{F5D0B002-1DBD-43B9-8DD5-F91981636FC0}"/>
    <cellStyle name="Normal 7" xfId="85" xr:uid="{2FFB9B34-ACDA-4872-A8F5-E422A9D2DDC7}"/>
    <cellStyle name="Normal 7 10" xfId="1884" xr:uid="{057E3D31-13E5-4DC3-ABE9-AE0A5B675640}"/>
    <cellStyle name="Normal 7 10 2" xfId="1885" xr:uid="{BB0F0C1C-F431-48A7-830F-3021A7389D7E}"/>
    <cellStyle name="Normal 7 10 3" xfId="1886" xr:uid="{73879C8B-6B63-4F3D-A3AE-70EBCC6CF14D}"/>
    <cellStyle name="Normal 7 10 4" xfId="1887" xr:uid="{9E4AFCC6-A237-405F-A4F6-AA7326A2B974}"/>
    <cellStyle name="Normal 7 11" xfId="1888" xr:uid="{132F6AAE-D3F8-4E94-A370-F30DE4ECE1BA}"/>
    <cellStyle name="Normal 7 11 2" xfId="1889" xr:uid="{9CC6E4A2-BABD-4E12-B37C-5585A36342A9}"/>
    <cellStyle name="Normal 7 11 3" xfId="1890" xr:uid="{3994530C-4786-469E-A5A0-5487A46C8ADB}"/>
    <cellStyle name="Normal 7 11 4" xfId="1891" xr:uid="{B6D7B0F5-12C9-4A07-AC79-2C3591645B54}"/>
    <cellStyle name="Normal 7 12" xfId="1892" xr:uid="{07366763-A8E6-452A-9BFD-BF4F99BAC86D}"/>
    <cellStyle name="Normal 7 12 2" xfId="1893" xr:uid="{370FCBD8-2C70-43A4-BA8E-55369417AD06}"/>
    <cellStyle name="Normal 7 13" xfId="1894" xr:uid="{07AC89C6-56F6-4F38-B4BE-F29AE48950EB}"/>
    <cellStyle name="Normal 7 14" xfId="1895" xr:uid="{83C558D4-87FF-4D4C-94D6-D9979D0624AA}"/>
    <cellStyle name="Normal 7 15" xfId="1896" xr:uid="{3A9DE098-7BC7-4538-B68E-104ECE87A6B3}"/>
    <cellStyle name="Normal 7 2" xfId="86" xr:uid="{5E60B53E-E395-4C00-9D32-E0559C0CDF76}"/>
    <cellStyle name="Normal 7 2 10" xfId="1897" xr:uid="{1C656F95-0FB5-4F3D-984F-4AC6F5C2A023}"/>
    <cellStyle name="Normal 7 2 11" xfId="1898" xr:uid="{43E46EC9-73C7-41F3-88A8-77CF0AE01601}"/>
    <cellStyle name="Normal 7 2 2" xfId="1899" xr:uid="{FD0F71F6-CEFC-423B-BD75-9BFED0C68CDA}"/>
    <cellStyle name="Normal 7 2 2 2" xfId="1900" xr:uid="{051ED8FD-7F45-4503-ACDD-AC0CFDFCDB05}"/>
    <cellStyle name="Normal 7 2 2 2 2" xfId="1901" xr:uid="{4C445259-4A8D-4C59-AE8F-12ABDC97240B}"/>
    <cellStyle name="Normal 7 2 2 2 2 2" xfId="1902" xr:uid="{101ED68D-492B-47C3-91A0-66B85E6BD5ED}"/>
    <cellStyle name="Normal 7 2 2 2 2 2 2" xfId="1903" xr:uid="{84018D4B-DB01-4D00-A0D2-3F260DFC6799}"/>
    <cellStyle name="Normal 7 2 2 2 2 2 2 2" xfId="4008" xr:uid="{6633959C-5543-49AE-B8E8-AE2B4EF28C3F}"/>
    <cellStyle name="Normal 7 2 2 2 2 2 2 2 2" xfId="4009" xr:uid="{10196924-E082-4F75-9965-23B1C93429DF}"/>
    <cellStyle name="Normal 7 2 2 2 2 2 2 3" xfId="4010" xr:uid="{C54B88C1-F608-4534-9BA3-55AF77E63B07}"/>
    <cellStyle name="Normal 7 2 2 2 2 2 3" xfId="1904" xr:uid="{742D5F4B-85D3-4144-9F56-76041C6A3E90}"/>
    <cellStyle name="Normal 7 2 2 2 2 2 3 2" xfId="4011" xr:uid="{B7BB931D-FA16-4DA6-8F23-1087BF864AA4}"/>
    <cellStyle name="Normal 7 2 2 2 2 2 4" xfId="1905" xr:uid="{C3059C03-2DE4-4EAB-BDE4-E5C8516DB86D}"/>
    <cellStyle name="Normal 7 2 2 2 2 3" xfId="1906" xr:uid="{19A04ADA-01A8-4040-B644-856F92D1BBF5}"/>
    <cellStyle name="Normal 7 2 2 2 2 3 2" xfId="1907" xr:uid="{AD74E17B-135A-4EA4-8663-A9A4FE5713F4}"/>
    <cellStyle name="Normal 7 2 2 2 2 3 2 2" xfId="4012" xr:uid="{FA38E804-4D04-4154-AA92-56BBCE03F733}"/>
    <cellStyle name="Normal 7 2 2 2 2 3 3" xfId="1908" xr:uid="{242A57FF-0EA4-47FD-8242-9DAD1EB18750}"/>
    <cellStyle name="Normal 7 2 2 2 2 3 4" xfId="1909" xr:uid="{7C37EA2F-C611-43F7-AE86-DEE74426E3D5}"/>
    <cellStyle name="Normal 7 2 2 2 2 4" xfId="1910" xr:uid="{E849FD01-C04A-4A8B-A072-0ED50BC7F2D8}"/>
    <cellStyle name="Normal 7 2 2 2 2 4 2" xfId="4013" xr:uid="{FCCC72F8-F4BC-42F5-92B2-EB7C042D38C9}"/>
    <cellStyle name="Normal 7 2 2 2 2 5" xfId="1911" xr:uid="{9CF9F8C9-6105-4EA4-922E-CE0B0F52804E}"/>
    <cellStyle name="Normal 7 2 2 2 2 6" xfId="1912" xr:uid="{9E3B9FA9-9CC4-4989-844A-97F5D010F0EF}"/>
    <cellStyle name="Normal 7 2 2 2 3" xfId="1913" xr:uid="{4BE761C3-F5B4-4356-BC12-BC5056CCBFCD}"/>
    <cellStyle name="Normal 7 2 2 2 3 2" xfId="1914" xr:uid="{0D824EFB-21F8-49D8-99EF-3EB1B843DE52}"/>
    <cellStyle name="Normal 7 2 2 2 3 2 2" xfId="1915" xr:uid="{416D5694-FE8B-4459-99DB-ABC514DDADB3}"/>
    <cellStyle name="Normal 7 2 2 2 3 2 2 2" xfId="4014" xr:uid="{2751FC33-34CA-430F-9B6D-40C1E8FCB4A1}"/>
    <cellStyle name="Normal 7 2 2 2 3 2 2 2 2" xfId="4015" xr:uid="{0EBB2FE4-2495-4F26-87FD-072647FC9478}"/>
    <cellStyle name="Normal 7 2 2 2 3 2 2 3" xfId="4016" xr:uid="{70420D32-FE0F-4896-82CB-7BE06267A88A}"/>
    <cellStyle name="Normal 7 2 2 2 3 2 3" xfId="1916" xr:uid="{EF28987D-120D-41CC-B6B8-0DD401D4BA80}"/>
    <cellStyle name="Normal 7 2 2 2 3 2 3 2" xfId="4017" xr:uid="{9172F2EE-A7B1-46F6-9D3C-CD73BAD96275}"/>
    <cellStyle name="Normal 7 2 2 2 3 2 4" xfId="1917" xr:uid="{2E0349F3-05BC-4C2B-AD05-536F060CDD6E}"/>
    <cellStyle name="Normal 7 2 2 2 3 3" xfId="1918" xr:uid="{D8745E4C-0557-463E-B75D-E1359CB21869}"/>
    <cellStyle name="Normal 7 2 2 2 3 3 2" xfId="4018" xr:uid="{5D30502F-DD21-4225-B55D-D52C95225EC5}"/>
    <cellStyle name="Normal 7 2 2 2 3 3 2 2" xfId="4019" xr:uid="{034F3FD2-93DF-4677-9AB5-DE2125D441A2}"/>
    <cellStyle name="Normal 7 2 2 2 3 3 3" xfId="4020" xr:uid="{4A905D02-86F0-43DD-938B-2F078F1FD5BF}"/>
    <cellStyle name="Normal 7 2 2 2 3 4" xfId="1919" xr:uid="{9DF36EF9-4A7E-4061-AAA8-7E1CA9D1FD10}"/>
    <cellStyle name="Normal 7 2 2 2 3 4 2" xfId="4021" xr:uid="{BB8D8F0C-6F6C-4E93-884A-29FE5E00C12D}"/>
    <cellStyle name="Normal 7 2 2 2 3 5" xfId="1920" xr:uid="{9CDC722F-5BCA-47EE-AD41-51584DA28595}"/>
    <cellStyle name="Normal 7 2 2 2 4" xfId="1921" xr:uid="{176EF66E-146D-4F9C-8546-1E2179F9D1B4}"/>
    <cellStyle name="Normal 7 2 2 2 4 2" xfId="1922" xr:uid="{B2A55380-C421-4FF0-8DBB-99F59E20CDF7}"/>
    <cellStyle name="Normal 7 2 2 2 4 2 2" xfId="4022" xr:uid="{07E418DE-E08A-48B0-9872-69A0AE4A5B28}"/>
    <cellStyle name="Normal 7 2 2 2 4 2 2 2" xfId="4023" xr:uid="{10FFC9DB-1D83-4D3A-B96E-8B9AAC09887C}"/>
    <cellStyle name="Normal 7 2 2 2 4 2 3" xfId="4024" xr:uid="{EF12A0BF-7CA8-407D-BA20-3C639165E142}"/>
    <cellStyle name="Normal 7 2 2 2 4 3" xfId="1923" xr:uid="{3C0156FB-4728-4898-AF44-A3A09FFAD85D}"/>
    <cellStyle name="Normal 7 2 2 2 4 3 2" xfId="4025" xr:uid="{EDADC5B8-67DD-408F-A04E-34D6160B333B}"/>
    <cellStyle name="Normal 7 2 2 2 4 4" xfId="1924" xr:uid="{66B133F4-FCD6-4BA0-BAA3-AA93DE6900EC}"/>
    <cellStyle name="Normal 7 2 2 2 5" xfId="1925" xr:uid="{285EA4E7-22E2-42E2-A28A-815FBF343554}"/>
    <cellStyle name="Normal 7 2 2 2 5 2" xfId="1926" xr:uid="{30D338F3-8C32-47CF-8052-0AC7A35AD6FF}"/>
    <cellStyle name="Normal 7 2 2 2 5 2 2" xfId="4026" xr:uid="{D684E6F0-1572-4C50-ADD2-B105B4D5095C}"/>
    <cellStyle name="Normal 7 2 2 2 5 3" xfId="1927" xr:uid="{8070E5A7-1EBF-4580-82DF-6FC71EE8CBC5}"/>
    <cellStyle name="Normal 7 2 2 2 5 4" xfId="1928" xr:uid="{7C93B7B2-AEE2-44BE-A47D-32936BAD6B37}"/>
    <cellStyle name="Normal 7 2 2 2 6" xfId="1929" xr:uid="{EDABFDB6-4C5D-4565-8A1F-9C8615BF0FA5}"/>
    <cellStyle name="Normal 7 2 2 2 6 2" xfId="4027" xr:uid="{AED4D3B8-B392-43B0-801A-A01D2BA41B8E}"/>
    <cellStyle name="Normal 7 2 2 2 7" xfId="1930" xr:uid="{D2E93256-5213-4E17-AC93-9D45FEEF4C4A}"/>
    <cellStyle name="Normal 7 2 2 2 8" xfId="1931" xr:uid="{A26CB702-DA16-4D54-BB61-0D5282F8CE6D}"/>
    <cellStyle name="Normal 7 2 2 3" xfId="1932" xr:uid="{BBA603EA-E732-454D-86CA-E3B38D97E1D2}"/>
    <cellStyle name="Normal 7 2 2 3 2" xfId="1933" xr:uid="{8857ADCC-C69D-4C8F-91B3-41A5A484A306}"/>
    <cellStyle name="Normal 7 2 2 3 2 2" xfId="1934" xr:uid="{A05F2B5D-BE02-40B5-8D36-D94DB356CFC3}"/>
    <cellStyle name="Normal 7 2 2 3 2 2 2" xfId="4028" xr:uid="{86143E17-8391-4CD4-9001-EF3905B95189}"/>
    <cellStyle name="Normal 7 2 2 3 2 2 2 2" xfId="4029" xr:uid="{7A93327F-8513-4D08-9790-B4579D3F12C5}"/>
    <cellStyle name="Normal 7 2 2 3 2 2 3" xfId="4030" xr:uid="{7C8CDBFD-969D-453A-81E7-26538206376A}"/>
    <cellStyle name="Normal 7 2 2 3 2 3" xfId="1935" xr:uid="{AEC3669A-152E-4F2C-A128-885815A36DFC}"/>
    <cellStyle name="Normal 7 2 2 3 2 3 2" xfId="4031" xr:uid="{71CD09DB-A34A-4649-9F98-8775C75E9745}"/>
    <cellStyle name="Normal 7 2 2 3 2 4" xfId="1936" xr:uid="{A7061985-0598-4E08-A857-5C60CEB62D0D}"/>
    <cellStyle name="Normal 7 2 2 3 3" xfId="1937" xr:uid="{9455750F-3E73-4B6E-9554-0CF7C2B50178}"/>
    <cellStyle name="Normal 7 2 2 3 3 2" xfId="1938" xr:uid="{FAC4CD81-D174-42AB-8802-320691D5C12A}"/>
    <cellStyle name="Normal 7 2 2 3 3 2 2" xfId="4032" xr:uid="{A8D87258-72EF-41B7-B350-6AC83B4ADBA3}"/>
    <cellStyle name="Normal 7 2 2 3 3 3" xfId="1939" xr:uid="{75BEDAB4-FD31-4FE0-89DA-A1AC5552BE63}"/>
    <cellStyle name="Normal 7 2 2 3 3 4" xfId="1940" xr:uid="{7F15D632-83BF-42D6-8389-2AF1AFFCAC1D}"/>
    <cellStyle name="Normal 7 2 2 3 4" xfId="1941" xr:uid="{FBBB1F2D-10F7-4DD4-9A24-4E366AFC5D22}"/>
    <cellStyle name="Normal 7 2 2 3 4 2" xfId="4033" xr:uid="{2813E77E-A155-4CFE-8192-FBDC5D971A57}"/>
    <cellStyle name="Normal 7 2 2 3 5" xfId="1942" xr:uid="{920C99E1-819D-41F0-859F-D8CA1EC0FCBC}"/>
    <cellStyle name="Normal 7 2 2 3 6" xfId="1943" xr:uid="{B62B1329-A20C-4ABD-83A8-99BF66EE647E}"/>
    <cellStyle name="Normal 7 2 2 4" xfId="1944" xr:uid="{E3C65EC6-5974-4EA9-A981-AC5DDBA3CF54}"/>
    <cellStyle name="Normal 7 2 2 4 2" xfId="1945" xr:uid="{AEC86C78-2AEE-4FC4-B4CF-EBC9DA33D527}"/>
    <cellStyle name="Normal 7 2 2 4 2 2" xfId="1946" xr:uid="{B712F5CF-583E-4524-B4CF-AE937363F11B}"/>
    <cellStyle name="Normal 7 2 2 4 2 2 2" xfId="4034" xr:uid="{555A3CE3-3E3F-4471-86BA-686563CD06F6}"/>
    <cellStyle name="Normal 7 2 2 4 2 2 2 2" xfId="4035" xr:uid="{4B614BC0-0C49-4F60-BDC3-EC30BB6F28AD}"/>
    <cellStyle name="Normal 7 2 2 4 2 2 3" xfId="4036" xr:uid="{756DC9F1-7D53-422D-8310-52AECC5E6CEF}"/>
    <cellStyle name="Normal 7 2 2 4 2 3" xfId="1947" xr:uid="{3F334179-EBA4-4DD2-BBF6-ECD4E782B227}"/>
    <cellStyle name="Normal 7 2 2 4 2 3 2" xfId="4037" xr:uid="{4EA2143E-1B41-4495-B259-9AB0AFE8AEFE}"/>
    <cellStyle name="Normal 7 2 2 4 2 4" xfId="1948" xr:uid="{0F8B2A97-86F7-47F0-9A2B-A174EFC4047C}"/>
    <cellStyle name="Normal 7 2 2 4 3" xfId="1949" xr:uid="{FC4C4EEC-0EF9-48D8-B7E1-E00412590701}"/>
    <cellStyle name="Normal 7 2 2 4 3 2" xfId="4038" xr:uid="{91194B3E-142A-4029-B11A-774D1D5370C2}"/>
    <cellStyle name="Normal 7 2 2 4 3 2 2" xfId="4039" xr:uid="{211DCCEB-05BB-46FF-9BC3-E709B8CD89AF}"/>
    <cellStyle name="Normal 7 2 2 4 3 3" xfId="4040" xr:uid="{E23FC6A3-8633-4F62-9686-C2E03D642274}"/>
    <cellStyle name="Normal 7 2 2 4 4" xfId="1950" xr:uid="{0840D5DA-F082-46C1-8850-B874557A9BD4}"/>
    <cellStyle name="Normal 7 2 2 4 4 2" xfId="4041" xr:uid="{0FA0EB31-1326-4BB7-A8BB-380E153E7D19}"/>
    <cellStyle name="Normal 7 2 2 4 5" xfId="1951" xr:uid="{7138D9C8-3F98-4BC7-8EF0-8FD1A3391B49}"/>
    <cellStyle name="Normal 7 2 2 5" xfId="1952" xr:uid="{5815C611-6E1C-41DD-ADA7-AE8C5E5AED40}"/>
    <cellStyle name="Normal 7 2 2 5 2" xfId="1953" xr:uid="{1349F681-1A32-42A4-927F-4EEE35F7FF7F}"/>
    <cellStyle name="Normal 7 2 2 5 2 2" xfId="4042" xr:uid="{75993612-4006-416F-BDA9-8737D3561BDC}"/>
    <cellStyle name="Normal 7 2 2 5 2 2 2" xfId="4043" xr:uid="{2AD7F3D0-18A9-4B04-B4A1-3D3965417247}"/>
    <cellStyle name="Normal 7 2 2 5 2 3" xfId="4044" xr:uid="{3FC77874-D480-4C79-9658-23E72BB7B5EE}"/>
    <cellStyle name="Normal 7 2 2 5 3" xfId="1954" xr:uid="{22883F09-EA11-4283-A752-FD1221FADDC3}"/>
    <cellStyle name="Normal 7 2 2 5 3 2" xfId="4045" xr:uid="{4882969F-005D-436A-9715-636A56001184}"/>
    <cellStyle name="Normal 7 2 2 5 4" xfId="1955" xr:uid="{B94CB9E7-53DC-4641-B107-108E7454C89C}"/>
    <cellStyle name="Normal 7 2 2 6" xfId="1956" xr:uid="{21801258-DD46-410E-A450-402EAC960543}"/>
    <cellStyle name="Normal 7 2 2 6 2" xfId="1957" xr:uid="{F4AB4F3D-8CBD-4C06-AFFD-97ED0E6582DE}"/>
    <cellStyle name="Normal 7 2 2 6 2 2" xfId="4046" xr:uid="{165BC1D6-39A3-47BA-B74D-FE0DD96505D1}"/>
    <cellStyle name="Normal 7 2 2 6 3" xfId="1958" xr:uid="{23A9BDD9-596B-44B1-B69C-2CEBEA0EB4B0}"/>
    <cellStyle name="Normal 7 2 2 6 4" xfId="1959" xr:uid="{178498E2-B9D6-47DA-80C3-DCB947F41C3B}"/>
    <cellStyle name="Normal 7 2 2 7" xfId="1960" xr:uid="{08A9C59F-5087-445B-B759-C992C5747167}"/>
    <cellStyle name="Normal 7 2 2 7 2" xfId="4047" xr:uid="{12903F97-77E4-4879-BDA8-12E46278AA21}"/>
    <cellStyle name="Normal 7 2 2 8" xfId="1961" xr:uid="{2A823911-85F1-44AE-A86A-29DF98E62D81}"/>
    <cellStyle name="Normal 7 2 2 9" xfId="1962" xr:uid="{6DE84536-436D-421C-A813-384C800D0A3A}"/>
    <cellStyle name="Normal 7 2 3" xfId="1963" xr:uid="{D5835D0B-D72B-4D57-819D-51D54F885716}"/>
    <cellStyle name="Normal 7 2 3 2" xfId="1964" xr:uid="{DC879993-FBCC-4A7E-A462-88612E141D3A}"/>
    <cellStyle name="Normal 7 2 3 2 2" xfId="1965" xr:uid="{A3DAC0DD-68C6-4E71-8E0E-528F3EF3C93B}"/>
    <cellStyle name="Normal 7 2 3 2 2 2" xfId="1966" xr:uid="{369129B5-AE2F-4166-A5BD-9C2FD78B8A13}"/>
    <cellStyle name="Normal 7 2 3 2 2 2 2" xfId="4048" xr:uid="{2F128CBA-BF3C-4420-B2A9-43B006CB32A5}"/>
    <cellStyle name="Normal 7 2 3 2 2 2 2 2" xfId="4049" xr:uid="{1A5B37D1-2F80-4588-9E58-BD23DDB9840F}"/>
    <cellStyle name="Normal 7 2 3 2 2 2 3" xfId="4050" xr:uid="{D30002A8-7478-4562-8E40-A24D392CA42D}"/>
    <cellStyle name="Normal 7 2 3 2 2 3" xfId="1967" xr:uid="{FD4D1239-9186-4994-A18C-B5DC22D6031B}"/>
    <cellStyle name="Normal 7 2 3 2 2 3 2" xfId="4051" xr:uid="{F1C8A9F0-F86F-462C-8AE8-18DC7C654D8D}"/>
    <cellStyle name="Normal 7 2 3 2 2 4" xfId="1968" xr:uid="{7F7E5A9D-2FE2-4633-9581-8D12FD00B6A3}"/>
    <cellStyle name="Normal 7 2 3 2 3" xfId="1969" xr:uid="{01D5D386-8DC7-47A3-ABE7-3BA4656206F0}"/>
    <cellStyle name="Normal 7 2 3 2 3 2" xfId="1970" xr:uid="{05BEEE5F-A433-4E80-988E-E6EFB6388970}"/>
    <cellStyle name="Normal 7 2 3 2 3 2 2" xfId="4052" xr:uid="{4E09C1A8-5FF2-4F27-8FF1-719DD1FD1267}"/>
    <cellStyle name="Normal 7 2 3 2 3 3" xfId="1971" xr:uid="{A98DC415-56BF-447F-9F9F-8B7D20A4B634}"/>
    <cellStyle name="Normal 7 2 3 2 3 4" xfId="1972" xr:uid="{D5D2E163-31F4-468A-B5CE-AB9CEA557206}"/>
    <cellStyle name="Normal 7 2 3 2 4" xfId="1973" xr:uid="{68EDA39E-6957-4F22-A027-598B86A7F416}"/>
    <cellStyle name="Normal 7 2 3 2 4 2" xfId="4053" xr:uid="{FAEA95C9-AA9C-439E-A926-22656B10E49A}"/>
    <cellStyle name="Normal 7 2 3 2 5" xfId="1974" xr:uid="{C8F5B92A-B400-4CDC-8A49-164776F42E06}"/>
    <cellStyle name="Normal 7 2 3 2 6" xfId="1975" xr:uid="{34D9B4C1-3DE9-41BB-8A3E-AC1B344DEF9B}"/>
    <cellStyle name="Normal 7 2 3 3" xfId="1976" xr:uid="{806F103B-DA33-45D5-9BB6-1351FF2EDC41}"/>
    <cellStyle name="Normal 7 2 3 3 2" xfId="1977" xr:uid="{47321256-C401-4331-B74A-5A3F150634BE}"/>
    <cellStyle name="Normal 7 2 3 3 2 2" xfId="1978" xr:uid="{23AB5469-85C5-40B1-8C12-335340389E35}"/>
    <cellStyle name="Normal 7 2 3 3 2 2 2" xfId="4054" xr:uid="{3552BBF7-8217-4A28-A802-EEBA17FD2FF6}"/>
    <cellStyle name="Normal 7 2 3 3 2 2 2 2" xfId="4055" xr:uid="{BB1F88E0-947B-4DE6-8B70-78C3F9778B59}"/>
    <cellStyle name="Normal 7 2 3 3 2 2 3" xfId="4056" xr:uid="{6C9B2F16-45CE-41D9-B49A-4180A5C8E657}"/>
    <cellStyle name="Normal 7 2 3 3 2 3" xfId="1979" xr:uid="{02E210E4-CA76-46D0-8182-F04F5C8C0990}"/>
    <cellStyle name="Normal 7 2 3 3 2 3 2" xfId="4057" xr:uid="{36F8A8A6-3D96-468E-AA63-E57E7605E7F6}"/>
    <cellStyle name="Normal 7 2 3 3 2 4" xfId="1980" xr:uid="{D4048330-A704-4D66-B81C-D8373D6D442B}"/>
    <cellStyle name="Normal 7 2 3 3 3" xfId="1981" xr:uid="{65EC2333-C983-46DC-A8DE-639955D2FD6A}"/>
    <cellStyle name="Normal 7 2 3 3 3 2" xfId="4058" xr:uid="{130039FB-D2EB-4426-B8DD-08144B5AD70D}"/>
    <cellStyle name="Normal 7 2 3 3 3 2 2" xfId="4059" xr:uid="{4AC32723-2554-4630-98ED-D7E9CFEC1AC6}"/>
    <cellStyle name="Normal 7 2 3 3 3 3" xfId="4060" xr:uid="{A7A5BCA5-D1E6-4668-937D-234D30B833E1}"/>
    <cellStyle name="Normal 7 2 3 3 4" xfId="1982" xr:uid="{0283F52B-5A4A-4630-905E-35C83AE831CC}"/>
    <cellStyle name="Normal 7 2 3 3 4 2" xfId="4061" xr:uid="{56C824C1-CEFD-4D73-AF31-5355B5A4C3C2}"/>
    <cellStyle name="Normal 7 2 3 3 5" xfId="1983" xr:uid="{B5897CB5-EB6E-4A47-BDBC-72ABB6F0E37C}"/>
    <cellStyle name="Normal 7 2 3 4" xfId="1984" xr:uid="{2E2D45BC-95F2-4734-90F2-4B4909CBFCEC}"/>
    <cellStyle name="Normal 7 2 3 4 2" xfId="1985" xr:uid="{1CE92713-C5DD-4A51-8750-B0095491FA44}"/>
    <cellStyle name="Normal 7 2 3 4 2 2" xfId="4062" xr:uid="{EC9506A8-D2DD-4E8E-BBEA-4409E861973E}"/>
    <cellStyle name="Normal 7 2 3 4 2 2 2" xfId="4063" xr:uid="{FCB564DE-C15E-4695-A434-49C314143330}"/>
    <cellStyle name="Normal 7 2 3 4 2 3" xfId="4064" xr:uid="{0DF5A75D-BB70-4E63-9173-3101850CDBB6}"/>
    <cellStyle name="Normal 7 2 3 4 3" xfId="1986" xr:uid="{5449416D-9469-4C61-BA7B-D9470B54712F}"/>
    <cellStyle name="Normal 7 2 3 4 3 2" xfId="4065" xr:uid="{5E8DF5FB-877A-4C5F-B21F-B6C373739386}"/>
    <cellStyle name="Normal 7 2 3 4 4" xfId="1987" xr:uid="{69A47A80-3C2E-4DE7-B45F-BFACF78A93EE}"/>
    <cellStyle name="Normal 7 2 3 5" xfId="1988" xr:uid="{4910B605-D678-4152-B4A0-E0D07018CF93}"/>
    <cellStyle name="Normal 7 2 3 5 2" xfId="1989" xr:uid="{E14EE980-7747-4B2C-8759-46EF470D9C91}"/>
    <cellStyle name="Normal 7 2 3 5 2 2" xfId="4066" xr:uid="{06684B61-805A-4179-8AA2-155DCE2054F5}"/>
    <cellStyle name="Normal 7 2 3 5 3" xfId="1990" xr:uid="{D9AA016D-E041-48DC-BB2B-0DD02F41F6C6}"/>
    <cellStyle name="Normal 7 2 3 5 4" xfId="1991" xr:uid="{27C0B4A7-FB6C-489F-89B1-46504139A6F0}"/>
    <cellStyle name="Normal 7 2 3 6" xfId="1992" xr:uid="{10FAAC2F-2261-4DDE-B775-87B21E20BBD8}"/>
    <cellStyle name="Normal 7 2 3 6 2" xfId="4067" xr:uid="{5DC429B3-DB10-4199-B995-6775A677E0EE}"/>
    <cellStyle name="Normal 7 2 3 7" xfId="1993" xr:uid="{CF0A6D4E-C6C3-4762-B924-625897A2435A}"/>
    <cellStyle name="Normal 7 2 3 8" xfId="1994" xr:uid="{5FD333E5-D8C3-4980-810E-68EE0FF7A8F5}"/>
    <cellStyle name="Normal 7 2 4" xfId="1995" xr:uid="{03A32E1A-906D-4E70-9BA1-76F29F76663D}"/>
    <cellStyle name="Normal 7 2 4 2" xfId="1996" xr:uid="{91135350-66D3-4BD7-8241-34D94FC6573B}"/>
    <cellStyle name="Normal 7 2 4 2 2" xfId="1997" xr:uid="{3F553953-F54A-47B1-A4F8-458E97B68C10}"/>
    <cellStyle name="Normal 7 2 4 2 2 2" xfId="1998" xr:uid="{DB9C3E28-189E-42D2-9B6F-C80CE2B7956E}"/>
    <cellStyle name="Normal 7 2 4 2 2 2 2" xfId="4068" xr:uid="{D7AF656D-754A-4BCA-9848-D592D0ACDD6A}"/>
    <cellStyle name="Normal 7 2 4 2 2 3" xfId="1999" xr:uid="{2024B219-C612-4432-B4E4-7D61F5D81F3E}"/>
    <cellStyle name="Normal 7 2 4 2 2 4" xfId="2000" xr:uid="{75EF8FA1-3502-4219-923C-CA2D91579B53}"/>
    <cellStyle name="Normal 7 2 4 2 3" xfId="2001" xr:uid="{E30A0307-DA5B-4969-96F1-4CCA1FD97D73}"/>
    <cellStyle name="Normal 7 2 4 2 3 2" xfId="4069" xr:uid="{16488998-2AF9-4C35-B1C2-545D0A2C465F}"/>
    <cellStyle name="Normal 7 2 4 2 4" xfId="2002" xr:uid="{DDA9C84C-EAF9-4946-AF99-86B81E87D5E9}"/>
    <cellStyle name="Normal 7 2 4 2 5" xfId="2003" xr:uid="{175E09EE-AF3B-4498-B32B-9CA90B77B910}"/>
    <cellStyle name="Normal 7 2 4 3" xfId="2004" xr:uid="{508942ED-5632-422A-A2DB-4AE8690E5EE1}"/>
    <cellStyle name="Normal 7 2 4 3 2" xfId="2005" xr:uid="{FAA26105-1822-4211-8785-676E9E755AB2}"/>
    <cellStyle name="Normal 7 2 4 3 2 2" xfId="4070" xr:uid="{BB4A4FD3-81E9-414B-B5FC-26BDA2B1CE6F}"/>
    <cellStyle name="Normal 7 2 4 3 3" xfId="2006" xr:uid="{243A81A5-0790-4D03-A70D-32FEB2C2BA4D}"/>
    <cellStyle name="Normal 7 2 4 3 4" xfId="2007" xr:uid="{C6BC5B9F-5B20-477F-A629-B1D18DF27BCF}"/>
    <cellStyle name="Normal 7 2 4 4" xfId="2008" xr:uid="{51736288-123D-4393-9E64-A379661E7C01}"/>
    <cellStyle name="Normal 7 2 4 4 2" xfId="2009" xr:uid="{637A5656-5467-4F71-BCE2-0F362130BAB5}"/>
    <cellStyle name="Normal 7 2 4 4 3" xfId="2010" xr:uid="{A4377C32-7236-4FE9-A1BE-F7370ECF26B0}"/>
    <cellStyle name="Normal 7 2 4 4 4" xfId="2011" xr:uid="{F3AF4FFD-87FB-4873-87BF-2E4AEC97C0FA}"/>
    <cellStyle name="Normal 7 2 4 5" xfId="2012" xr:uid="{05EB4083-70A2-41AF-B153-E07668F735D9}"/>
    <cellStyle name="Normal 7 2 4 6" xfId="2013" xr:uid="{C603D673-3293-4886-A023-0A91C81FEE2D}"/>
    <cellStyle name="Normal 7 2 4 7" xfId="2014" xr:uid="{C067A333-216C-48E7-B7E3-72D9F043A4A7}"/>
    <cellStyle name="Normal 7 2 5" xfId="2015" xr:uid="{DF4C8455-D05F-461D-B02E-4241C70E90CB}"/>
    <cellStyle name="Normal 7 2 5 2" xfId="2016" xr:uid="{99AE9965-6F97-45A3-ADBF-15DCA9E9149B}"/>
    <cellStyle name="Normal 7 2 5 2 2" xfId="2017" xr:uid="{2CE98236-588A-4C5E-9DCC-CBF117499616}"/>
    <cellStyle name="Normal 7 2 5 2 2 2" xfId="4071" xr:uid="{2C2DC05C-AA01-4E52-92D4-6E56B1B7ED55}"/>
    <cellStyle name="Normal 7 2 5 2 2 2 2" xfId="4072" xr:uid="{C3C7C90C-635C-47B1-A6FB-F78C4C48EE1B}"/>
    <cellStyle name="Normal 7 2 5 2 2 3" xfId="4073" xr:uid="{D09D25EE-453C-469B-9E3A-19DB6929DC46}"/>
    <cellStyle name="Normal 7 2 5 2 3" xfId="2018" xr:uid="{2841D8B7-958B-4010-A617-1B33E6CBF3B5}"/>
    <cellStyle name="Normal 7 2 5 2 3 2" xfId="4074" xr:uid="{1C85BAB0-833D-4820-8410-A3B528697829}"/>
    <cellStyle name="Normal 7 2 5 2 4" xfId="2019" xr:uid="{938C2B3C-1142-4931-AC28-5D41DBD14CDA}"/>
    <cellStyle name="Normal 7 2 5 3" xfId="2020" xr:uid="{C9BAD749-DCCD-4495-B199-40091FF6EEB3}"/>
    <cellStyle name="Normal 7 2 5 3 2" xfId="2021" xr:uid="{062E7AF5-CB2E-4437-BE63-684750D96F83}"/>
    <cellStyle name="Normal 7 2 5 3 2 2" xfId="4075" xr:uid="{77B3B7A1-2354-4A73-8F0B-7803280DF5AE}"/>
    <cellStyle name="Normal 7 2 5 3 3" xfId="2022" xr:uid="{1DC98A8C-6528-4A29-A9AC-C1CE0691D8A4}"/>
    <cellStyle name="Normal 7 2 5 3 4" xfId="2023" xr:uid="{A73E0D3A-A013-44A3-93C0-06E627F89862}"/>
    <cellStyle name="Normal 7 2 5 4" xfId="2024" xr:uid="{9C088F9E-F232-4A15-93E8-C86BF7944D6F}"/>
    <cellStyle name="Normal 7 2 5 4 2" xfId="4076" xr:uid="{CE6C37AC-B8FB-487D-819A-CF8593944545}"/>
    <cellStyle name="Normal 7 2 5 5" xfId="2025" xr:uid="{6735B3A3-347C-4B25-BDE6-B10DCB52F4E9}"/>
    <cellStyle name="Normal 7 2 5 6" xfId="2026" xr:uid="{0E7163D4-8AD8-43A5-AB9D-1611C150C65D}"/>
    <cellStyle name="Normal 7 2 6" xfId="2027" xr:uid="{18729313-A598-44D4-B1D2-73576D150F93}"/>
    <cellStyle name="Normal 7 2 6 2" xfId="2028" xr:uid="{9BC61EAD-EDC2-409C-A6A6-9EEB7133FDD6}"/>
    <cellStyle name="Normal 7 2 6 2 2" xfId="2029" xr:uid="{8FB67827-4686-4C5B-9BEF-6D6640AC7C21}"/>
    <cellStyle name="Normal 7 2 6 2 2 2" xfId="4077" xr:uid="{903A7104-A586-4D7A-9ECC-E824C107F79F}"/>
    <cellStyle name="Normal 7 2 6 2 3" xfId="2030" xr:uid="{BA25FEBF-836D-43C2-B948-A12A601A8645}"/>
    <cellStyle name="Normal 7 2 6 2 4" xfId="2031" xr:uid="{4BFDA5A3-F627-4C3F-9AAD-E142FF0B73F9}"/>
    <cellStyle name="Normal 7 2 6 3" xfId="2032" xr:uid="{641E7B55-25B2-4DE7-A362-CD44E86E9B31}"/>
    <cellStyle name="Normal 7 2 6 3 2" xfId="4078" xr:uid="{BBA07D2A-BD47-4BDD-9688-43E4AC641516}"/>
    <cellStyle name="Normal 7 2 6 4" xfId="2033" xr:uid="{0744228A-A017-464D-B7FB-CA547E03EAF6}"/>
    <cellStyle name="Normal 7 2 6 5" xfId="2034" xr:uid="{7F64B01C-66C4-4E3D-A0A9-E81BA4763D2F}"/>
    <cellStyle name="Normal 7 2 7" xfId="2035" xr:uid="{85C021EC-C473-4C37-BAF9-F0CFE35C7A2A}"/>
    <cellStyle name="Normal 7 2 7 2" xfId="2036" xr:uid="{88709B4E-E764-4F33-A72C-6AF583B86FC8}"/>
    <cellStyle name="Normal 7 2 7 2 2" xfId="4079" xr:uid="{4BE4CCCA-76F3-46BB-BDD5-00FEC87D1442}"/>
    <cellStyle name="Normal 7 2 7 2 3" xfId="4380" xr:uid="{C212A0C6-1FF7-4053-AF70-06B463F22CCC}"/>
    <cellStyle name="Normal 7 2 7 3" xfId="2037" xr:uid="{26E5EBCD-F460-401F-8B15-EC24466470CB}"/>
    <cellStyle name="Normal 7 2 7 4" xfId="2038" xr:uid="{7F24B305-B18F-45DB-BDAB-E9D40224414E}"/>
    <cellStyle name="Normal 7 2 7 4 2" xfId="4746" xr:uid="{3DF046B5-FD97-49F8-90FE-4DA39890A937}"/>
    <cellStyle name="Normal 7 2 7 4 3" xfId="4610" xr:uid="{43DD08D3-68EE-4670-B0D9-BAFAECB29938}"/>
    <cellStyle name="Normal 7 2 7 4 4" xfId="4465" xr:uid="{9799FB55-60F4-4C92-9403-EE5615006C09}"/>
    <cellStyle name="Normal 7 2 8" xfId="2039" xr:uid="{BB2C5C34-CABC-47C1-8A19-6B8CF17948B1}"/>
    <cellStyle name="Normal 7 2 8 2" xfId="2040" xr:uid="{47CB31FA-B234-46F5-AD6C-8D0CFC55485B}"/>
    <cellStyle name="Normal 7 2 8 3" xfId="2041" xr:uid="{D3D5A138-F774-432A-BA6C-9452066CA4DD}"/>
    <cellStyle name="Normal 7 2 8 4" xfId="2042" xr:uid="{2C2CD33D-C809-490B-BA6B-689D0C53D8FF}"/>
    <cellStyle name="Normal 7 2 9" xfId="2043" xr:uid="{06C60E47-BC74-466B-8EC5-BCB8C0E06405}"/>
    <cellStyle name="Normal 7 3" xfId="2044" xr:uid="{97605399-3EDF-4EA3-AD51-87E89DA3AD39}"/>
    <cellStyle name="Normal 7 3 10" xfId="2045" xr:uid="{B0404CAA-E1AC-47E4-AA3D-14E04BCEEB21}"/>
    <cellStyle name="Normal 7 3 11" xfId="2046" xr:uid="{9FA4A948-FA6D-4CB3-9A83-C0AC5E5A4349}"/>
    <cellStyle name="Normal 7 3 2" xfId="2047" xr:uid="{C154FCD4-3265-440A-BC8D-E53CE4C492DC}"/>
    <cellStyle name="Normal 7 3 2 2" xfId="2048" xr:uid="{49D50923-B0F1-41BA-B780-D5AE5E762046}"/>
    <cellStyle name="Normal 7 3 2 2 2" xfId="2049" xr:uid="{5AD4A274-A322-441D-8DA1-F09CE88DE75E}"/>
    <cellStyle name="Normal 7 3 2 2 2 2" xfId="2050" xr:uid="{05A6D0A6-65DA-4B59-BEFB-98815F83643C}"/>
    <cellStyle name="Normal 7 3 2 2 2 2 2" xfId="2051" xr:uid="{840EAF7F-AB0F-41FB-BE5F-ADC016A90E53}"/>
    <cellStyle name="Normal 7 3 2 2 2 2 2 2" xfId="4080" xr:uid="{99D71719-B0F2-45BB-9606-8A6A50201C81}"/>
    <cellStyle name="Normal 7 3 2 2 2 2 3" xfId="2052" xr:uid="{743E6A10-F552-4DEC-8F1B-37F6BB7D8093}"/>
    <cellStyle name="Normal 7 3 2 2 2 2 4" xfId="2053" xr:uid="{DEF8EC03-6DAE-4E71-BAC1-E700317F066D}"/>
    <cellStyle name="Normal 7 3 2 2 2 3" xfId="2054" xr:uid="{2F8B469A-44DC-4312-B0E1-B2FC3E907C9C}"/>
    <cellStyle name="Normal 7 3 2 2 2 3 2" xfId="2055" xr:uid="{39104498-B70D-4BBE-ABAF-38D7A27207EE}"/>
    <cellStyle name="Normal 7 3 2 2 2 3 3" xfId="2056" xr:uid="{B19471A2-0F4F-4617-B8BA-C7DCFE5803E0}"/>
    <cellStyle name="Normal 7 3 2 2 2 3 4" xfId="2057" xr:uid="{C89480A2-AA79-41E2-928E-0C8724613FD1}"/>
    <cellStyle name="Normal 7 3 2 2 2 4" xfId="2058" xr:uid="{24C032FE-944E-46BD-9C15-78904F194F96}"/>
    <cellStyle name="Normal 7 3 2 2 2 5" xfId="2059" xr:uid="{B152450F-7ED5-46BB-8CD7-6F7B2BE4529A}"/>
    <cellStyle name="Normal 7 3 2 2 2 6" xfId="2060" xr:uid="{A2DCE23E-60E4-4AB7-BCAB-A87E0E3E6530}"/>
    <cellStyle name="Normal 7 3 2 2 3" xfId="2061" xr:uid="{7DDAE38A-A86A-4976-9D93-05A6735225ED}"/>
    <cellStyle name="Normal 7 3 2 2 3 2" xfId="2062" xr:uid="{4EABB10F-5B21-40C7-80CD-134EEA03B501}"/>
    <cellStyle name="Normal 7 3 2 2 3 2 2" xfId="2063" xr:uid="{FC5B893B-6ED7-4418-8580-4C624A2CA5A6}"/>
    <cellStyle name="Normal 7 3 2 2 3 2 3" xfId="2064" xr:uid="{AB21BB46-0710-459C-9121-DADB08824621}"/>
    <cellStyle name="Normal 7 3 2 2 3 2 4" xfId="2065" xr:uid="{703BCEF8-8F48-4D8C-8D83-602B5E8ACAD1}"/>
    <cellStyle name="Normal 7 3 2 2 3 3" xfId="2066" xr:uid="{856106F5-E45E-48EE-9A0A-E154F6FE3953}"/>
    <cellStyle name="Normal 7 3 2 2 3 4" xfId="2067" xr:uid="{5638B234-488D-49DF-9AF9-37139BFAB5C0}"/>
    <cellStyle name="Normal 7 3 2 2 3 5" xfId="2068" xr:uid="{731E85A5-9B2B-476E-B02D-57D09B67360A}"/>
    <cellStyle name="Normal 7 3 2 2 4" xfId="2069" xr:uid="{A942EBB2-0D87-463F-AE81-E21201AA1620}"/>
    <cellStyle name="Normal 7 3 2 2 4 2" xfId="2070" xr:uid="{4BA08E93-7EA2-4B21-9938-A84101F1773F}"/>
    <cellStyle name="Normal 7 3 2 2 4 3" xfId="2071" xr:uid="{19EFAB50-AA80-4598-B7AA-A918F3409C21}"/>
    <cellStyle name="Normal 7 3 2 2 4 4" xfId="2072" xr:uid="{6F516A43-40DF-4B7E-84C8-7F247E950D14}"/>
    <cellStyle name="Normal 7 3 2 2 5" xfId="2073" xr:uid="{2B99F862-61A1-4AE6-BA2E-F72A8EF0E9BC}"/>
    <cellStyle name="Normal 7 3 2 2 5 2" xfId="2074" xr:uid="{0A810E9B-B4EB-4EE2-96C8-8553AF9BE389}"/>
    <cellStyle name="Normal 7 3 2 2 5 3" xfId="2075" xr:uid="{B4CC1F89-A650-425C-8959-D842BD6EEB18}"/>
    <cellStyle name="Normal 7 3 2 2 5 4" xfId="2076" xr:uid="{91579478-EE50-4F1D-A7C0-CD6D299199E8}"/>
    <cellStyle name="Normal 7 3 2 2 6" xfId="2077" xr:uid="{D61FA201-EF7F-487F-ACFB-E06361B91C10}"/>
    <cellStyle name="Normal 7 3 2 2 7" xfId="2078" xr:uid="{8B9FCF70-28C5-4A28-A8BC-9BCB7124C2C2}"/>
    <cellStyle name="Normal 7 3 2 2 8" xfId="2079" xr:uid="{80AEF4FA-123C-4C20-B89F-A4F6962546EA}"/>
    <cellStyle name="Normal 7 3 2 3" xfId="2080" xr:uid="{2D42E4E6-2A3C-45D9-8197-C99894A69E9F}"/>
    <cellStyle name="Normal 7 3 2 3 2" xfId="2081" xr:uid="{D21685A5-0454-4AC6-B664-B74A2C371D34}"/>
    <cellStyle name="Normal 7 3 2 3 2 2" xfId="2082" xr:uid="{E1DB4BE1-B30E-4AE5-9564-371D13E1BD3C}"/>
    <cellStyle name="Normal 7 3 2 3 2 2 2" xfId="4081" xr:uid="{0C88DC36-867F-4D20-81CC-5D184F5E2D3C}"/>
    <cellStyle name="Normal 7 3 2 3 2 2 2 2" xfId="4082" xr:uid="{E3A8D153-2CD5-4FD6-A520-B9820F7E76E3}"/>
    <cellStyle name="Normal 7 3 2 3 2 2 3" xfId="4083" xr:uid="{72DB8F50-5E90-4B0E-A24A-310DC5BB9E0A}"/>
    <cellStyle name="Normal 7 3 2 3 2 3" xfId="2083" xr:uid="{1E306FAB-EA02-4995-A4C6-D6C965390C03}"/>
    <cellStyle name="Normal 7 3 2 3 2 3 2" xfId="4084" xr:uid="{A9BFFC42-66DB-4E25-9206-2E7B49086E1F}"/>
    <cellStyle name="Normal 7 3 2 3 2 4" xfId="2084" xr:uid="{28053CE4-BBF7-488E-A2CF-D92003AF53C8}"/>
    <cellStyle name="Normal 7 3 2 3 3" xfId="2085" xr:uid="{AEF22BB9-00B2-48D6-B597-090D197F6A4E}"/>
    <cellStyle name="Normal 7 3 2 3 3 2" xfId="2086" xr:uid="{F51DCF05-F3FA-497E-B36A-973445FFBF07}"/>
    <cellStyle name="Normal 7 3 2 3 3 2 2" xfId="4085" xr:uid="{F4A283FD-D66A-4C47-92C2-1DFCCD6CC909}"/>
    <cellStyle name="Normal 7 3 2 3 3 3" xfId="2087" xr:uid="{FD21D8B5-FDDD-45AA-ACB6-A4234D18DADD}"/>
    <cellStyle name="Normal 7 3 2 3 3 4" xfId="2088" xr:uid="{C107724B-4AAF-4441-9595-AA365DB595CA}"/>
    <cellStyle name="Normal 7 3 2 3 4" xfId="2089" xr:uid="{771E2E86-2910-4236-9951-2D5E7F32BEBB}"/>
    <cellStyle name="Normal 7 3 2 3 4 2" xfId="4086" xr:uid="{D0D6199D-24FD-41E2-B95B-63BC09A4AC48}"/>
    <cellStyle name="Normal 7 3 2 3 5" xfId="2090" xr:uid="{067ECE33-DDE7-4BCF-A5EC-FCFF9CC4D91F}"/>
    <cellStyle name="Normal 7 3 2 3 6" xfId="2091" xr:uid="{AB3BA820-BAEB-4427-83F7-8408327F032E}"/>
    <cellStyle name="Normal 7 3 2 4" xfId="2092" xr:uid="{8C2AF1F0-3AD3-47DC-B370-E2610FA9B421}"/>
    <cellStyle name="Normal 7 3 2 4 2" xfId="2093" xr:uid="{F8E9EB16-807F-42F2-8F02-E61EAEA0CFAA}"/>
    <cellStyle name="Normal 7 3 2 4 2 2" xfId="2094" xr:uid="{5C9EF1C8-A58E-4499-B1AC-E84BC33FBF59}"/>
    <cellStyle name="Normal 7 3 2 4 2 2 2" xfId="4087" xr:uid="{56B3C3D0-35E2-4D55-95ED-C2186EF8071D}"/>
    <cellStyle name="Normal 7 3 2 4 2 3" xfId="2095" xr:uid="{8275D4E6-B645-40F8-82B9-1D93CF066F86}"/>
    <cellStyle name="Normal 7 3 2 4 2 4" xfId="2096" xr:uid="{BE75950A-3318-4A14-B304-44D6976A88D5}"/>
    <cellStyle name="Normal 7 3 2 4 3" xfId="2097" xr:uid="{863BEE64-313D-4F15-96D1-AAB1982BF735}"/>
    <cellStyle name="Normal 7 3 2 4 3 2" xfId="4088" xr:uid="{8668AD79-7910-4CCA-AF6F-F185BDAC2E59}"/>
    <cellStyle name="Normal 7 3 2 4 4" xfId="2098" xr:uid="{41B9DEC2-7CC2-40C3-BFB0-D38574515A6B}"/>
    <cellStyle name="Normal 7 3 2 4 5" xfId="2099" xr:uid="{85176840-114B-42A9-A647-9AC15FD4E29F}"/>
    <cellStyle name="Normal 7 3 2 5" xfId="2100" xr:uid="{C83BD01F-75FD-4A35-9B3B-8CF756AA24DF}"/>
    <cellStyle name="Normal 7 3 2 5 2" xfId="2101" xr:uid="{67E2DE42-52C6-44D6-9958-CA98ACC55C11}"/>
    <cellStyle name="Normal 7 3 2 5 2 2" xfId="4089" xr:uid="{67A86EA4-A8CF-4E53-ACB5-127E7BE10624}"/>
    <cellStyle name="Normal 7 3 2 5 3" xfId="2102" xr:uid="{D63BF7F3-9379-4D57-B7C9-B12F5BDDD91E}"/>
    <cellStyle name="Normal 7 3 2 5 4" xfId="2103" xr:uid="{5D7B482A-9996-41EA-A983-BD48436E8CBA}"/>
    <cellStyle name="Normal 7 3 2 6" xfId="2104" xr:uid="{B0F0BFCC-E0D6-44D6-9986-72215383DCCD}"/>
    <cellStyle name="Normal 7 3 2 6 2" xfId="2105" xr:uid="{D0FADA07-4DA1-4E06-BB9A-A7996EBE5CAB}"/>
    <cellStyle name="Normal 7 3 2 6 3" xfId="2106" xr:uid="{76F06973-EDF9-45E8-B903-03E41C041DF8}"/>
    <cellStyle name="Normal 7 3 2 6 4" xfId="2107" xr:uid="{A8EB61D9-C9A7-4160-84A5-645AF95E054E}"/>
    <cellStyle name="Normal 7 3 2 7" xfId="2108" xr:uid="{E0E5C891-4F5E-4E6A-816F-E78711930521}"/>
    <cellStyle name="Normal 7 3 2 8" xfId="2109" xr:uid="{0758EC48-2A41-48E9-814C-EF67C7477136}"/>
    <cellStyle name="Normal 7 3 2 9" xfId="2110" xr:uid="{30E7B4C0-9345-4209-8B3F-B7BC72335CE2}"/>
    <cellStyle name="Normal 7 3 3" xfId="2111" xr:uid="{7D81124C-B167-426C-892E-FE1AF21A9FA3}"/>
    <cellStyle name="Normal 7 3 3 2" xfId="2112" xr:uid="{7123E291-93E1-44FD-A234-B34BDA10A843}"/>
    <cellStyle name="Normal 7 3 3 2 2" xfId="2113" xr:uid="{5595C3B8-3309-4DDE-99EF-850412D6B9EF}"/>
    <cellStyle name="Normal 7 3 3 2 2 2" xfId="2114" xr:uid="{6AA2AF2E-9B44-4571-AE2D-8AB9CF121771}"/>
    <cellStyle name="Normal 7 3 3 2 2 2 2" xfId="4090" xr:uid="{33DCFCE3-B032-40A9-8F1F-411487867B24}"/>
    <cellStyle name="Normal 7 3 3 2 2 2 2 2" xfId="4655" xr:uid="{F328EEE8-1081-4FC6-86B8-F7BA1AC65618}"/>
    <cellStyle name="Normal 7 3 3 2 2 2 3" xfId="4656" xr:uid="{3C7F3DEE-2B0C-475E-B692-735AB9618CDE}"/>
    <cellStyle name="Normal 7 3 3 2 2 3" xfId="2115" xr:uid="{83DF7E63-CB4A-4B2C-9574-1FAAA726C2FD}"/>
    <cellStyle name="Normal 7 3 3 2 2 3 2" xfId="4657" xr:uid="{797C3479-B820-4DAB-863D-DB52D45E82ED}"/>
    <cellStyle name="Normal 7 3 3 2 2 4" xfId="2116" xr:uid="{5510F44B-BBF6-4967-87E2-A77DDDE84592}"/>
    <cellStyle name="Normal 7 3 3 2 3" xfId="2117" xr:uid="{687C5B2A-9B78-41C2-93AD-F641B73D79BE}"/>
    <cellStyle name="Normal 7 3 3 2 3 2" xfId="2118" xr:uid="{3E0E0784-AAF5-459C-AE9C-56FEE4F887C6}"/>
    <cellStyle name="Normal 7 3 3 2 3 2 2" xfId="4658" xr:uid="{BDBCDAF7-B707-499B-A235-FD88E1ED2EEF}"/>
    <cellStyle name="Normal 7 3 3 2 3 3" xfId="2119" xr:uid="{073C9164-3DA9-46F1-9580-7FA75D900B25}"/>
    <cellStyle name="Normal 7 3 3 2 3 4" xfId="2120" xr:uid="{E450DA56-7871-4693-BF9C-C17E013BABD5}"/>
    <cellStyle name="Normal 7 3 3 2 4" xfId="2121" xr:uid="{814C6B66-649B-49E8-9071-43DAB9324264}"/>
    <cellStyle name="Normal 7 3 3 2 4 2" xfId="4659" xr:uid="{FA73F18F-C25A-442B-B09C-729B3AF6E3DE}"/>
    <cellStyle name="Normal 7 3 3 2 5" xfId="2122" xr:uid="{4BB9AAA3-F4F9-4CEF-B7A6-18745632AB58}"/>
    <cellStyle name="Normal 7 3 3 2 6" xfId="2123" xr:uid="{8238CC00-806B-49DF-B0E1-5D7B160CAE46}"/>
    <cellStyle name="Normal 7 3 3 3" xfId="2124" xr:uid="{46610C67-3BBD-4B4A-B6B6-DF1FD355D72A}"/>
    <cellStyle name="Normal 7 3 3 3 2" xfId="2125" xr:uid="{D6C85363-0B87-47A9-8604-EDD94A2AC17C}"/>
    <cellStyle name="Normal 7 3 3 3 2 2" xfId="2126" xr:uid="{4D8151DB-7CF8-4035-B1A8-8E49373D7AB2}"/>
    <cellStyle name="Normal 7 3 3 3 2 2 2" xfId="4660" xr:uid="{D520C706-D4CF-44D0-B4BB-6B5A8DB952FC}"/>
    <cellStyle name="Normal 7 3 3 3 2 3" xfId="2127" xr:uid="{1F00F851-83AD-4583-A8AE-2E8932BECD85}"/>
    <cellStyle name="Normal 7 3 3 3 2 4" xfId="2128" xr:uid="{7033D9A7-2BBA-46B3-A38F-1B83893C10E6}"/>
    <cellStyle name="Normal 7 3 3 3 3" xfId="2129" xr:uid="{7BA9385E-951F-4B45-BB88-37B915A85785}"/>
    <cellStyle name="Normal 7 3 3 3 3 2" xfId="4661" xr:uid="{B9B3CA88-0026-4032-84C1-4B6094EC0574}"/>
    <cellStyle name="Normal 7 3 3 3 4" xfId="2130" xr:uid="{A8F7AFA2-50B2-4E4D-A383-6E35B28DED9C}"/>
    <cellStyle name="Normal 7 3 3 3 5" xfId="2131" xr:uid="{45D0A195-CA07-4208-AA8E-12A20FCF1161}"/>
    <cellStyle name="Normal 7 3 3 4" xfId="2132" xr:uid="{1D094D7F-8E91-4B2A-8604-AD484CBEF4B2}"/>
    <cellStyle name="Normal 7 3 3 4 2" xfId="2133" xr:uid="{FEC3DE6A-8E14-4ABC-B1B4-E21EE0A0F8EE}"/>
    <cellStyle name="Normal 7 3 3 4 2 2" xfId="4662" xr:uid="{F2CF47F4-EC4D-4B05-BBF2-415A6BACEC94}"/>
    <cellStyle name="Normal 7 3 3 4 3" xfId="2134" xr:uid="{F67373E5-010D-4DCC-8B3C-F91536133281}"/>
    <cellStyle name="Normal 7 3 3 4 4" xfId="2135" xr:uid="{8BFC4C9A-7168-4EE0-BFC8-6480222CEC02}"/>
    <cellStyle name="Normal 7 3 3 5" xfId="2136" xr:uid="{B750A35A-863F-41EB-AF06-F3B93DBE0342}"/>
    <cellStyle name="Normal 7 3 3 5 2" xfId="2137" xr:uid="{BC072ECE-93F7-4F42-8524-2B3A1C60EF47}"/>
    <cellStyle name="Normal 7 3 3 5 3" xfId="2138" xr:uid="{5B72B988-299C-4D59-81D7-6C6A9965DD35}"/>
    <cellStyle name="Normal 7 3 3 5 4" xfId="2139" xr:uid="{521E326D-4E7E-4208-81FA-5AC29ABCDCE2}"/>
    <cellStyle name="Normal 7 3 3 6" xfId="2140" xr:uid="{8F1EFA00-1F30-4C1D-8AE6-517E681617B0}"/>
    <cellStyle name="Normal 7 3 3 7" xfId="2141" xr:uid="{EEF2E456-DB76-4268-8B10-666B681C8873}"/>
    <cellStyle name="Normal 7 3 3 8" xfId="2142" xr:uid="{68AF772F-62FE-4C7D-A615-331EE891F59E}"/>
    <cellStyle name="Normal 7 3 4" xfId="2143" xr:uid="{924A34E9-ABBD-4DC3-BB7C-95413EF40355}"/>
    <cellStyle name="Normal 7 3 4 2" xfId="2144" xr:uid="{31505F6E-231D-4070-9B69-D9A72662FB9A}"/>
    <cellStyle name="Normal 7 3 4 2 2" xfId="2145" xr:uid="{2EE0239B-7B38-48C2-B5E8-C773AE271E7B}"/>
    <cellStyle name="Normal 7 3 4 2 2 2" xfId="2146" xr:uid="{96C91B63-48D4-460D-BD2E-80D57C1C9C1A}"/>
    <cellStyle name="Normal 7 3 4 2 2 2 2" xfId="4091" xr:uid="{1AF2F24A-36B1-47F9-B66A-CB1671352FD1}"/>
    <cellStyle name="Normal 7 3 4 2 2 3" xfId="2147" xr:uid="{63331B5F-D159-4BEC-B169-3C0089114EFA}"/>
    <cellStyle name="Normal 7 3 4 2 2 4" xfId="2148" xr:uid="{F04FD678-5269-4853-8996-66F975ED91DD}"/>
    <cellStyle name="Normal 7 3 4 2 3" xfId="2149" xr:uid="{66C24A06-8D19-48A9-BEAC-239E98E8B2A9}"/>
    <cellStyle name="Normal 7 3 4 2 3 2" xfId="4092" xr:uid="{BC2A4171-2581-4AD9-8A66-9F747BE18217}"/>
    <cellStyle name="Normal 7 3 4 2 4" xfId="2150" xr:uid="{8EB99AA4-2F92-4F38-B8BE-EC3A4ADD88E5}"/>
    <cellStyle name="Normal 7 3 4 2 5" xfId="2151" xr:uid="{019BB119-22F3-49EC-8877-6BB980C39E57}"/>
    <cellStyle name="Normal 7 3 4 3" xfId="2152" xr:uid="{DEA57FBB-B88D-4927-9E90-3240A9EDC2AB}"/>
    <cellStyle name="Normal 7 3 4 3 2" xfId="2153" xr:uid="{0B0D4859-8CF8-486F-A6E6-140161D88115}"/>
    <cellStyle name="Normal 7 3 4 3 2 2" xfId="4093" xr:uid="{B7D6DD74-2A13-42F0-BCD4-2C42631E2D95}"/>
    <cellStyle name="Normal 7 3 4 3 3" xfId="2154" xr:uid="{C047B177-9C86-4036-A7B2-1217FAC52AF6}"/>
    <cellStyle name="Normal 7 3 4 3 4" xfId="2155" xr:uid="{1A82805E-EF04-445F-8B3F-929452E17BE7}"/>
    <cellStyle name="Normal 7 3 4 4" xfId="2156" xr:uid="{D5A06501-1470-4EF1-8C70-04ADF1718C01}"/>
    <cellStyle name="Normal 7 3 4 4 2" xfId="2157" xr:uid="{4847F37A-C08F-420E-ADEA-1340C1F3DA9C}"/>
    <cellStyle name="Normal 7 3 4 4 3" xfId="2158" xr:uid="{337F8532-3FC0-4216-8575-7D4B2CA71772}"/>
    <cellStyle name="Normal 7 3 4 4 4" xfId="2159" xr:uid="{3DF24609-30BC-465C-844B-AB140930A8C6}"/>
    <cellStyle name="Normal 7 3 4 5" xfId="2160" xr:uid="{2310CE33-AE66-4401-9A2A-7347A076D7A9}"/>
    <cellStyle name="Normal 7 3 4 6" xfId="2161" xr:uid="{179990D7-EE00-44E4-BE84-5B1A5C985E7F}"/>
    <cellStyle name="Normal 7 3 4 7" xfId="2162" xr:uid="{2F8BD88E-9DFD-4133-BF26-7C3007DD83E3}"/>
    <cellStyle name="Normal 7 3 5" xfId="2163" xr:uid="{EC909D28-0B57-4A55-9387-DC8E526745F5}"/>
    <cellStyle name="Normal 7 3 5 2" xfId="2164" xr:uid="{96DC8330-6886-4263-8C86-C8A0ADE8B001}"/>
    <cellStyle name="Normal 7 3 5 2 2" xfId="2165" xr:uid="{9428B0A8-EA08-4043-97CB-B72D672486B9}"/>
    <cellStyle name="Normal 7 3 5 2 2 2" xfId="4094" xr:uid="{4EE88041-32E2-415E-B96E-06311441F596}"/>
    <cellStyle name="Normal 7 3 5 2 3" xfId="2166" xr:uid="{4BD2FC10-375C-4061-B110-788D4F304616}"/>
    <cellStyle name="Normal 7 3 5 2 4" xfId="2167" xr:uid="{0ACCA48E-7CF6-4F73-8C5A-0080D140C546}"/>
    <cellStyle name="Normal 7 3 5 3" xfId="2168" xr:uid="{21510F2A-5115-4C57-A798-8A0F597AB8A5}"/>
    <cellStyle name="Normal 7 3 5 3 2" xfId="2169" xr:uid="{7A53CB95-79EE-4CCE-8196-6967010FBBEA}"/>
    <cellStyle name="Normal 7 3 5 3 3" xfId="2170" xr:uid="{536B71E0-C42B-48A3-97A0-030CF43B5843}"/>
    <cellStyle name="Normal 7 3 5 3 4" xfId="2171" xr:uid="{77BFC5D0-84F3-4185-8022-80E165BE8218}"/>
    <cellStyle name="Normal 7 3 5 4" xfId="2172" xr:uid="{29A46F14-A9E5-4128-B02C-DCA3E1A2B06F}"/>
    <cellStyle name="Normal 7 3 5 5" xfId="2173" xr:uid="{D94F97C0-9192-44BE-AC6B-99BB84DE6E0E}"/>
    <cellStyle name="Normal 7 3 5 6" xfId="2174" xr:uid="{CFCEB8C6-25C0-4925-B233-E6C831604841}"/>
    <cellStyle name="Normal 7 3 6" xfId="2175" xr:uid="{E77D345B-339D-47A3-AFC5-45EE0E757587}"/>
    <cellStyle name="Normal 7 3 6 2" xfId="2176" xr:uid="{684AB1E2-D679-4392-8A1F-248265CE7F05}"/>
    <cellStyle name="Normal 7 3 6 2 2" xfId="2177" xr:uid="{67F652D1-7F50-4B18-B320-CC0751991727}"/>
    <cellStyle name="Normal 7 3 6 2 3" xfId="2178" xr:uid="{9A56C1AC-518B-457E-9661-DA503C56D3AE}"/>
    <cellStyle name="Normal 7 3 6 2 4" xfId="2179" xr:uid="{AE68795F-773C-412D-A9AD-13F13B106E14}"/>
    <cellStyle name="Normal 7 3 6 3" xfId="2180" xr:uid="{D49E18BB-7CFA-47BE-98F7-7E9CACBC9EFC}"/>
    <cellStyle name="Normal 7 3 6 4" xfId="2181" xr:uid="{80024A30-20C0-4602-964D-ECE00D4A8459}"/>
    <cellStyle name="Normal 7 3 6 5" xfId="2182" xr:uid="{8AED133A-A4A9-487C-B923-984F54DF6636}"/>
    <cellStyle name="Normal 7 3 7" xfId="2183" xr:uid="{794F2DE8-68F9-4E1E-A548-AA6EE64B2986}"/>
    <cellStyle name="Normal 7 3 7 2" xfId="2184" xr:uid="{E615E859-247F-460C-81E9-CBC464BF3A35}"/>
    <cellStyle name="Normal 7 3 7 3" xfId="2185" xr:uid="{A9D862B5-E1B3-4D78-8908-C58F5BA0E7A2}"/>
    <cellStyle name="Normal 7 3 7 4" xfId="2186" xr:uid="{D1467F3C-BF02-486F-B8DE-87EAD59197CD}"/>
    <cellStyle name="Normal 7 3 8" xfId="2187" xr:uid="{0DFC7C03-1A28-48C3-8D67-7520B28BC61A}"/>
    <cellStyle name="Normal 7 3 8 2" xfId="2188" xr:uid="{60D25760-26FF-41BB-B251-C44C487A55B3}"/>
    <cellStyle name="Normal 7 3 8 3" xfId="2189" xr:uid="{3532BA26-1D95-48AD-A5BC-008BB6CF1309}"/>
    <cellStyle name="Normal 7 3 8 4" xfId="2190" xr:uid="{BFE83046-88FA-487F-B1F2-E8FFE50CD704}"/>
    <cellStyle name="Normal 7 3 9" xfId="2191" xr:uid="{59EA08AF-3006-4878-A3F1-27082EE40740}"/>
    <cellStyle name="Normal 7 4" xfId="2192" xr:uid="{5A6B06C2-C2A3-4ACB-905E-8113229686A0}"/>
    <cellStyle name="Normal 7 4 10" xfId="2193" xr:uid="{C91CE911-94AC-4AE6-97B2-AC469A2369D0}"/>
    <cellStyle name="Normal 7 4 11" xfId="2194" xr:uid="{DAC363CA-9406-43F1-92E1-8719C1F2AEDA}"/>
    <cellStyle name="Normal 7 4 2" xfId="2195" xr:uid="{51D942EC-2BED-43C3-97C0-052D89665DFA}"/>
    <cellStyle name="Normal 7 4 2 2" xfId="2196" xr:uid="{224B3C40-D31D-4728-AA6A-933E93186CE0}"/>
    <cellStyle name="Normal 7 4 2 2 2" xfId="2197" xr:uid="{50E03724-C561-4EC1-BC53-8552701B8870}"/>
    <cellStyle name="Normal 7 4 2 2 2 2" xfId="2198" xr:uid="{7224670E-74DA-48A3-AE38-31DAA14BD9C6}"/>
    <cellStyle name="Normal 7 4 2 2 2 2 2" xfId="2199" xr:uid="{F9A1A52F-DB1A-40AF-B0A3-3B383D1A955A}"/>
    <cellStyle name="Normal 7 4 2 2 2 2 3" xfId="2200" xr:uid="{8CEB14FB-2225-4510-B94A-7D9FC796EB4C}"/>
    <cellStyle name="Normal 7 4 2 2 2 2 4" xfId="2201" xr:uid="{FD4AF09F-409F-4464-85ED-8E2B607E0B9B}"/>
    <cellStyle name="Normal 7 4 2 2 2 3" xfId="2202" xr:uid="{A01FB76D-5044-4EC3-A323-1159D9C529E7}"/>
    <cellStyle name="Normal 7 4 2 2 2 3 2" xfId="2203" xr:uid="{32D2A8DE-3ACF-4E90-966A-8261670C25F4}"/>
    <cellStyle name="Normal 7 4 2 2 2 3 3" xfId="2204" xr:uid="{D159EE7D-0806-418C-AA83-728DC1AB9615}"/>
    <cellStyle name="Normal 7 4 2 2 2 3 4" xfId="2205" xr:uid="{C320BABA-8004-48DC-BD2C-9EC6796FBC29}"/>
    <cellStyle name="Normal 7 4 2 2 2 4" xfId="2206" xr:uid="{159C99B3-9271-4C62-AC42-91046B2E23F2}"/>
    <cellStyle name="Normal 7 4 2 2 2 5" xfId="2207" xr:uid="{66C50AC3-0B11-4B30-8721-3CF1BC53CB06}"/>
    <cellStyle name="Normal 7 4 2 2 2 6" xfId="2208" xr:uid="{D873BADA-AAF3-4F16-AF46-88329847B068}"/>
    <cellStyle name="Normal 7 4 2 2 3" xfId="2209" xr:uid="{E3D875CA-5780-4A8E-99C5-B8DC3B02589A}"/>
    <cellStyle name="Normal 7 4 2 2 3 2" xfId="2210" xr:uid="{D1AB2254-63C5-4AC3-9948-AD9EF7EB1927}"/>
    <cellStyle name="Normal 7 4 2 2 3 2 2" xfId="2211" xr:uid="{3DEC9B06-5D1C-474C-80B1-23995E10EF3C}"/>
    <cellStyle name="Normal 7 4 2 2 3 2 3" xfId="2212" xr:uid="{759A172B-BE0D-4CC3-B825-20C766183D30}"/>
    <cellStyle name="Normal 7 4 2 2 3 2 4" xfId="2213" xr:uid="{88403B63-FBAC-4C50-9F41-255DE4908B0E}"/>
    <cellStyle name="Normal 7 4 2 2 3 3" xfId="2214" xr:uid="{78EEAD1D-B08C-4894-909A-BA15F572FFDB}"/>
    <cellStyle name="Normal 7 4 2 2 3 4" xfId="2215" xr:uid="{BDC53C05-41B6-44D2-8561-7669A32FC032}"/>
    <cellStyle name="Normal 7 4 2 2 3 5" xfId="2216" xr:uid="{3D437137-AC00-41D6-896F-22A918E03487}"/>
    <cellStyle name="Normal 7 4 2 2 4" xfId="2217" xr:uid="{B622EADB-BC5D-416C-9CA3-488082BF4682}"/>
    <cellStyle name="Normal 7 4 2 2 4 2" xfId="2218" xr:uid="{499BA60A-96C1-45ED-9516-398EC995C775}"/>
    <cellStyle name="Normal 7 4 2 2 4 3" xfId="2219" xr:uid="{3683EF96-3ED4-44F8-B016-F855DBFA32D7}"/>
    <cellStyle name="Normal 7 4 2 2 4 4" xfId="2220" xr:uid="{542EE8BE-509A-4B03-9E88-E8D4EDCE5290}"/>
    <cellStyle name="Normal 7 4 2 2 5" xfId="2221" xr:uid="{B7AF392D-F45C-4FC9-A037-F14137662088}"/>
    <cellStyle name="Normal 7 4 2 2 5 2" xfId="2222" xr:uid="{761CD1ED-61F0-46E0-860B-216ED5074B7C}"/>
    <cellStyle name="Normal 7 4 2 2 5 3" xfId="2223" xr:uid="{582D3825-83A2-4411-B3D5-8DE256F945B6}"/>
    <cellStyle name="Normal 7 4 2 2 5 4" xfId="2224" xr:uid="{A81B1AAD-765D-443A-BE20-EB2BA561DD07}"/>
    <cellStyle name="Normal 7 4 2 2 6" xfId="2225" xr:uid="{DE3A3CAC-A082-4EBE-BB06-5F8A7BE19E65}"/>
    <cellStyle name="Normal 7 4 2 2 7" xfId="2226" xr:uid="{1699BA35-03F5-4C3B-8FA4-4750FC897713}"/>
    <cellStyle name="Normal 7 4 2 2 8" xfId="2227" xr:uid="{357C72F2-D054-43E3-A73E-23E14D5CCF89}"/>
    <cellStyle name="Normal 7 4 2 3" xfId="2228" xr:uid="{0A4D33F0-9926-4630-947E-000068CC89B2}"/>
    <cellStyle name="Normal 7 4 2 3 2" xfId="2229" xr:uid="{4EB1A0E1-3178-4A85-BF96-CB60755D87FF}"/>
    <cellStyle name="Normal 7 4 2 3 2 2" xfId="2230" xr:uid="{4E1E7DFF-65CF-4282-A4AA-FFD5A8F89574}"/>
    <cellStyle name="Normal 7 4 2 3 2 3" xfId="2231" xr:uid="{13658AAC-6DD8-4BE2-8222-BCC39F24A9E0}"/>
    <cellStyle name="Normal 7 4 2 3 2 4" xfId="2232" xr:uid="{E2C523D8-7BB6-4213-8837-90092D365F97}"/>
    <cellStyle name="Normal 7 4 2 3 3" xfId="2233" xr:uid="{031E2F86-D6BC-4954-9762-BDD2425C9541}"/>
    <cellStyle name="Normal 7 4 2 3 3 2" xfId="2234" xr:uid="{11F066FD-7B63-4EB2-8111-0EA7A6DEE4AD}"/>
    <cellStyle name="Normal 7 4 2 3 3 3" xfId="2235" xr:uid="{5137651C-D382-4EB9-9B61-CC3592D1D41D}"/>
    <cellStyle name="Normal 7 4 2 3 3 4" xfId="2236" xr:uid="{E25A7452-6DD0-48D1-A06D-B30CADE2945E}"/>
    <cellStyle name="Normal 7 4 2 3 4" xfId="2237" xr:uid="{5D0CE008-E242-489F-8180-DC9E6AE8F872}"/>
    <cellStyle name="Normal 7 4 2 3 5" xfId="2238" xr:uid="{952DBDD2-45AD-4A7D-B31C-4605F450DB44}"/>
    <cellStyle name="Normal 7 4 2 3 6" xfId="2239" xr:uid="{E8F4948D-E3C4-4697-A84A-BEC21CF0C7FD}"/>
    <cellStyle name="Normal 7 4 2 4" xfId="2240" xr:uid="{E4D9314A-254D-411C-9C6E-67E5FBA89A2C}"/>
    <cellStyle name="Normal 7 4 2 4 2" xfId="2241" xr:uid="{0DF572DB-A00E-4816-9370-C9F070312CFD}"/>
    <cellStyle name="Normal 7 4 2 4 2 2" xfId="2242" xr:uid="{5E7ABE40-6FED-47F8-90B4-3A8267CF6E75}"/>
    <cellStyle name="Normal 7 4 2 4 2 3" xfId="2243" xr:uid="{E5DC7432-CC43-4934-B458-BEB9C22413CB}"/>
    <cellStyle name="Normal 7 4 2 4 2 4" xfId="2244" xr:uid="{5EB6B7CA-3A8F-46A4-824D-93F37456EA69}"/>
    <cellStyle name="Normal 7 4 2 4 3" xfId="2245" xr:uid="{78064088-4E54-4E1E-B4B4-9AA4230A1E03}"/>
    <cellStyle name="Normal 7 4 2 4 4" xfId="2246" xr:uid="{2BB630F6-7B7B-4163-A9EE-5BA69F91CA8C}"/>
    <cellStyle name="Normal 7 4 2 4 5" xfId="2247" xr:uid="{448DE8B1-C2C7-422D-AFEA-F91DF2AC0517}"/>
    <cellStyle name="Normal 7 4 2 5" xfId="2248" xr:uid="{0B298F97-C68F-45C2-974B-F3049745CDFC}"/>
    <cellStyle name="Normal 7 4 2 5 2" xfId="2249" xr:uid="{3860D3B0-DE83-4D70-918C-5ABF64B3E483}"/>
    <cellStyle name="Normal 7 4 2 5 3" xfId="2250" xr:uid="{6785A947-4CB2-4ED1-9D47-DA5C8ACDE0CE}"/>
    <cellStyle name="Normal 7 4 2 5 4" xfId="2251" xr:uid="{27661896-439F-4536-9D1A-495B4E680922}"/>
    <cellStyle name="Normal 7 4 2 6" xfId="2252" xr:uid="{AC1A964F-80C6-4531-973E-EC6E3EBD4B87}"/>
    <cellStyle name="Normal 7 4 2 6 2" xfId="2253" xr:uid="{1E4D8B76-80D6-4306-AEED-B8F80B3ED38B}"/>
    <cellStyle name="Normal 7 4 2 6 3" xfId="2254" xr:uid="{BAF4A134-362A-4566-8723-DE7395E4E83E}"/>
    <cellStyle name="Normal 7 4 2 6 4" xfId="2255" xr:uid="{04D26C95-DCB6-44F5-BA10-2DC582E9891A}"/>
    <cellStyle name="Normal 7 4 2 7" xfId="2256" xr:uid="{E894A564-AA6A-4D39-99ED-ABA813E91893}"/>
    <cellStyle name="Normal 7 4 2 8" xfId="2257" xr:uid="{77124F11-9323-4569-91C1-DD88044FB2B2}"/>
    <cellStyle name="Normal 7 4 2 9" xfId="2258" xr:uid="{9E27B1BB-6B69-4DC2-A9E2-A38E7CCD5BAF}"/>
    <cellStyle name="Normal 7 4 3" xfId="2259" xr:uid="{00DA1B7F-5D87-4D02-9C93-9BECE3CAFC83}"/>
    <cellStyle name="Normal 7 4 3 2" xfId="2260" xr:uid="{04944326-7921-4F99-8840-DD4F54DE0FBE}"/>
    <cellStyle name="Normal 7 4 3 2 2" xfId="2261" xr:uid="{914DE10B-36F4-4DB4-8417-B8C097F88725}"/>
    <cellStyle name="Normal 7 4 3 2 2 2" xfId="2262" xr:uid="{2EDB4A80-9F65-4A1E-AC1E-CE8C7E55BA5A}"/>
    <cellStyle name="Normal 7 4 3 2 2 2 2" xfId="4095" xr:uid="{81A3CB97-26EE-44DD-A3AC-7BF58DCFB0C9}"/>
    <cellStyle name="Normal 7 4 3 2 2 3" xfId="2263" xr:uid="{CE273019-78A9-43F6-8382-E5B035D597EF}"/>
    <cellStyle name="Normal 7 4 3 2 2 4" xfId="2264" xr:uid="{71BBB6D9-38C0-4948-A1D5-7570F704E953}"/>
    <cellStyle name="Normal 7 4 3 2 3" xfId="2265" xr:uid="{A3B3942A-1FD6-4725-8A5B-0D2962422B39}"/>
    <cellStyle name="Normal 7 4 3 2 3 2" xfId="2266" xr:uid="{2AF1166D-2C52-4E6D-8E00-7D67944F1E0B}"/>
    <cellStyle name="Normal 7 4 3 2 3 3" xfId="2267" xr:uid="{4C747B9B-D963-49C3-AB81-6CAD662CB1CA}"/>
    <cellStyle name="Normal 7 4 3 2 3 4" xfId="2268" xr:uid="{2D864867-2F18-47C4-ACE6-32D5940BFFBA}"/>
    <cellStyle name="Normal 7 4 3 2 4" xfId="2269" xr:uid="{8B107906-803C-47F6-9680-97D680CA555D}"/>
    <cellStyle name="Normal 7 4 3 2 5" xfId="2270" xr:uid="{306D8BEB-F519-42FB-931F-DED248200E7F}"/>
    <cellStyle name="Normal 7 4 3 2 6" xfId="2271" xr:uid="{F3308FF1-63C8-406C-99DD-70DBFCB8ACE2}"/>
    <cellStyle name="Normal 7 4 3 3" xfId="2272" xr:uid="{5D6CF96B-9479-4F16-A10C-16DA40860166}"/>
    <cellStyle name="Normal 7 4 3 3 2" xfId="2273" xr:uid="{0B0E5C89-5B78-40DE-AA40-6205F5C92385}"/>
    <cellStyle name="Normal 7 4 3 3 2 2" xfId="2274" xr:uid="{00137892-C3BA-4470-8CD7-5F576D1DF3C1}"/>
    <cellStyle name="Normal 7 4 3 3 2 3" xfId="2275" xr:uid="{687854F3-195E-499F-8770-8849A3C164BF}"/>
    <cellStyle name="Normal 7 4 3 3 2 4" xfId="2276" xr:uid="{43A26496-20CD-4536-A3ED-63C682E7F27A}"/>
    <cellStyle name="Normal 7 4 3 3 3" xfId="2277" xr:uid="{BD931B2A-B47D-4ECC-A459-7BB8814BEBCF}"/>
    <cellStyle name="Normal 7 4 3 3 4" xfId="2278" xr:uid="{5973CC3C-0F18-4B90-8A12-1D3B30D0EEFC}"/>
    <cellStyle name="Normal 7 4 3 3 5" xfId="2279" xr:uid="{FB32D8FB-05F9-4696-8A46-4C2794A800DF}"/>
    <cellStyle name="Normal 7 4 3 4" xfId="2280" xr:uid="{B26F39BF-541E-4DD3-A280-E24EC0603803}"/>
    <cellStyle name="Normal 7 4 3 4 2" xfId="2281" xr:uid="{A6AF60EC-35D6-4C11-BC37-DE4A9FB97EB3}"/>
    <cellStyle name="Normal 7 4 3 4 3" xfId="2282" xr:uid="{B6A46A47-BF70-4895-8D81-20FB8B7778B8}"/>
    <cellStyle name="Normal 7 4 3 4 4" xfId="2283" xr:uid="{BBB4F9F6-209B-454F-84A4-A6B06F38171A}"/>
    <cellStyle name="Normal 7 4 3 5" xfId="2284" xr:uid="{4A94BA93-1986-4486-974B-5779BE9A1786}"/>
    <cellStyle name="Normal 7 4 3 5 2" xfId="2285" xr:uid="{9443DC82-6CBF-429C-BA0A-6922F5845E36}"/>
    <cellStyle name="Normal 7 4 3 5 3" xfId="2286" xr:uid="{9B5862C0-B016-4728-9BB2-376836B77924}"/>
    <cellStyle name="Normal 7 4 3 5 4" xfId="2287" xr:uid="{B85A47E5-1C8B-4A3D-B37D-71B5873BEE02}"/>
    <cellStyle name="Normal 7 4 3 6" xfId="2288" xr:uid="{0A7B6E48-961E-435F-9DC7-EA88BE0CFE63}"/>
    <cellStyle name="Normal 7 4 3 7" xfId="2289" xr:uid="{2EC3E04A-99F9-475A-8746-51DDDE03369B}"/>
    <cellStyle name="Normal 7 4 3 8" xfId="2290" xr:uid="{69920B60-19A5-4FF9-BA2B-82AF5CBBD61F}"/>
    <cellStyle name="Normal 7 4 4" xfId="2291" xr:uid="{46325250-0AE6-41E1-A060-1616F445CF04}"/>
    <cellStyle name="Normal 7 4 4 2" xfId="2292" xr:uid="{1A2C49A2-6108-4736-924E-F34A29B12CCB}"/>
    <cellStyle name="Normal 7 4 4 2 2" xfId="2293" xr:uid="{8F7F2962-D429-43C2-BD52-9E920F98AF31}"/>
    <cellStyle name="Normal 7 4 4 2 2 2" xfId="2294" xr:uid="{2A15E666-9E99-459F-B32F-8444BD352FD1}"/>
    <cellStyle name="Normal 7 4 4 2 2 3" xfId="2295" xr:uid="{C5E3F948-3F5F-4C56-A6B7-FFFE9FFCA5EE}"/>
    <cellStyle name="Normal 7 4 4 2 2 4" xfId="2296" xr:uid="{A6A2A999-3C7E-43B4-8F1D-F4B44914EB61}"/>
    <cellStyle name="Normal 7 4 4 2 3" xfId="2297" xr:uid="{CC774824-D532-40C0-98BC-754EE26055D8}"/>
    <cellStyle name="Normal 7 4 4 2 4" xfId="2298" xr:uid="{EE251C03-42EF-470D-B9A7-0CA0DB0A1DB8}"/>
    <cellStyle name="Normal 7 4 4 2 5" xfId="2299" xr:uid="{CA7D4DC4-2EBC-4A9A-9EE6-1AE35614A9FA}"/>
    <cellStyle name="Normal 7 4 4 3" xfId="2300" xr:uid="{E178D4D8-6714-4361-B233-E7159AAB8EDF}"/>
    <cellStyle name="Normal 7 4 4 3 2" xfId="2301" xr:uid="{2C6EC210-609E-461D-BF88-70A2901B19EF}"/>
    <cellStyle name="Normal 7 4 4 3 3" xfId="2302" xr:uid="{A807D8EC-460A-4322-84E1-9C130413743F}"/>
    <cellStyle name="Normal 7 4 4 3 4" xfId="2303" xr:uid="{D3A00374-CC5F-4119-B3D0-524D239AE256}"/>
    <cellStyle name="Normal 7 4 4 4" xfId="2304" xr:uid="{94E8AAE5-A56E-4E51-8F0F-FFA254573C1D}"/>
    <cellStyle name="Normal 7 4 4 4 2" xfId="2305" xr:uid="{31A019DF-495F-4144-8155-6A3448279687}"/>
    <cellStyle name="Normal 7 4 4 4 3" xfId="2306" xr:uid="{DE778CE8-94D7-4DF5-83E5-E082137B3A4C}"/>
    <cellStyle name="Normal 7 4 4 4 4" xfId="2307" xr:uid="{10E004C7-CEEE-403B-A2EA-D7D6BB3679AC}"/>
    <cellStyle name="Normal 7 4 4 5" xfId="2308" xr:uid="{DF124394-2D7E-4A83-AE02-F2FA49620F69}"/>
    <cellStyle name="Normal 7 4 4 6" xfId="2309" xr:uid="{5E8CF089-9E48-48F5-8D1B-AE7C3CF98117}"/>
    <cellStyle name="Normal 7 4 4 7" xfId="2310" xr:uid="{04A8993A-B5C7-4556-A6A5-2EDB25569011}"/>
    <cellStyle name="Normal 7 4 5" xfId="2311" xr:uid="{D9EF2C18-1651-443A-AFB4-83F5D0878A8A}"/>
    <cellStyle name="Normal 7 4 5 2" xfId="2312" xr:uid="{60329528-8F19-41CE-AAA3-BD6D42BCB537}"/>
    <cellStyle name="Normal 7 4 5 2 2" xfId="2313" xr:uid="{7C28A03A-B841-4C18-8085-3147BF6A1635}"/>
    <cellStyle name="Normal 7 4 5 2 3" xfId="2314" xr:uid="{2D867747-6928-43A5-BFE5-CF07B8514BE1}"/>
    <cellStyle name="Normal 7 4 5 2 4" xfId="2315" xr:uid="{AAA1FDD0-1A12-4504-BAA2-29A3B1317AAB}"/>
    <cellStyle name="Normal 7 4 5 3" xfId="2316" xr:uid="{FE20F897-FEC4-4B3B-9AF9-838E67668B80}"/>
    <cellStyle name="Normal 7 4 5 3 2" xfId="2317" xr:uid="{724AFD9E-2186-457F-A0B4-DDFDD5DA33FD}"/>
    <cellStyle name="Normal 7 4 5 3 3" xfId="2318" xr:uid="{77056252-486E-4624-9B60-1FC832DA2BF4}"/>
    <cellStyle name="Normal 7 4 5 3 4" xfId="2319" xr:uid="{63FEBCC9-F9BD-4A79-9F8E-4147B8550F50}"/>
    <cellStyle name="Normal 7 4 5 4" xfId="2320" xr:uid="{D891BC9B-E8C3-47B6-8719-98364EFE7DE9}"/>
    <cellStyle name="Normal 7 4 5 5" xfId="2321" xr:uid="{7A2C9DBB-96C8-4FCD-90DD-6F71D5719F36}"/>
    <cellStyle name="Normal 7 4 5 6" xfId="2322" xr:uid="{E899C83A-CC2F-4B36-92BF-4E91FD7693F4}"/>
    <cellStyle name="Normal 7 4 6" xfId="2323" xr:uid="{B426AFA0-F5A2-423F-86CF-C81E91EE915C}"/>
    <cellStyle name="Normal 7 4 6 2" xfId="2324" xr:uid="{006C02A8-D20B-41E5-A6C6-6159A050452A}"/>
    <cellStyle name="Normal 7 4 6 2 2" xfId="2325" xr:uid="{6AE36DA8-73D8-4329-9FBC-EC315A48BC1A}"/>
    <cellStyle name="Normal 7 4 6 2 3" xfId="2326" xr:uid="{7757E923-425A-431C-B637-BF36D70DD51E}"/>
    <cellStyle name="Normal 7 4 6 2 4" xfId="2327" xr:uid="{18469DB5-0AE4-49CE-8339-122CC0C45541}"/>
    <cellStyle name="Normal 7 4 6 3" xfId="2328" xr:uid="{3F5141EC-73A7-4588-9B9A-B5D352E1F2F3}"/>
    <cellStyle name="Normal 7 4 6 4" xfId="2329" xr:uid="{524DDFD2-97C9-483F-8904-1843C806A90A}"/>
    <cellStyle name="Normal 7 4 6 5" xfId="2330" xr:uid="{3C98C88B-8A34-4CC0-B17A-9B4D73D22940}"/>
    <cellStyle name="Normal 7 4 7" xfId="2331" xr:uid="{7028837A-EE47-4C47-A80F-950249F78CD5}"/>
    <cellStyle name="Normal 7 4 7 2" xfId="2332" xr:uid="{699E821D-88F8-479B-864A-3CE0479D5007}"/>
    <cellStyle name="Normal 7 4 7 3" xfId="2333" xr:uid="{55B299BE-39E9-4927-9C96-C15671AABE4F}"/>
    <cellStyle name="Normal 7 4 7 4" xfId="2334" xr:uid="{E1EA0BE2-59E8-44BD-9BB9-D70348831BCC}"/>
    <cellStyle name="Normal 7 4 8" xfId="2335" xr:uid="{DC5F48CC-02B5-40CA-9BEC-0A9E5D409915}"/>
    <cellStyle name="Normal 7 4 8 2" xfId="2336" xr:uid="{517712C4-104A-412E-B310-73FA1F8B57C6}"/>
    <cellStyle name="Normal 7 4 8 3" xfId="2337" xr:uid="{2173F5B9-C659-46B9-9DD2-60C7A9257AC8}"/>
    <cellStyle name="Normal 7 4 8 4" xfId="2338" xr:uid="{D09C2748-5FC3-4B1F-886C-079F46B11DDF}"/>
    <cellStyle name="Normal 7 4 9" xfId="2339" xr:uid="{2E6F78B9-BF2C-42EE-A00B-CE312C4B8536}"/>
    <cellStyle name="Normal 7 5" xfId="2340" xr:uid="{4F1B80F3-6CE6-4AA8-88FF-6442E76C42CA}"/>
    <cellStyle name="Normal 7 5 2" xfId="2341" xr:uid="{72A58E7F-B7B1-4120-91CE-58C1DFA471E8}"/>
    <cellStyle name="Normal 7 5 2 2" xfId="2342" xr:uid="{2936BF82-0BAF-4705-BC30-151F95119506}"/>
    <cellStyle name="Normal 7 5 2 2 2" xfId="2343" xr:uid="{549149D5-8064-4B10-B227-BA7DBFC36B57}"/>
    <cellStyle name="Normal 7 5 2 2 2 2" xfId="2344" xr:uid="{1DE7A43F-41B2-47C2-9825-57CD821264D8}"/>
    <cellStyle name="Normal 7 5 2 2 2 3" xfId="2345" xr:uid="{DD029972-1CB7-4ED6-8B82-2AF94EFC8A6C}"/>
    <cellStyle name="Normal 7 5 2 2 2 4" xfId="2346" xr:uid="{ABE960AE-E68B-4C97-94A0-B6B01C0A3C1F}"/>
    <cellStyle name="Normal 7 5 2 2 3" xfId="2347" xr:uid="{6093A799-5084-43FF-BDBD-B1854733D5BA}"/>
    <cellStyle name="Normal 7 5 2 2 3 2" xfId="2348" xr:uid="{4A5E1AEC-3A95-4B56-B1C3-E89317C6592A}"/>
    <cellStyle name="Normal 7 5 2 2 3 3" xfId="2349" xr:uid="{5C9A4EE5-4D23-4E17-8F3F-381E7CB1F548}"/>
    <cellStyle name="Normal 7 5 2 2 3 4" xfId="2350" xr:uid="{00314A87-27E7-4860-800B-89FC28805392}"/>
    <cellStyle name="Normal 7 5 2 2 4" xfId="2351" xr:uid="{09D01AC4-AC5C-4E5B-8697-9A7128BAA7F6}"/>
    <cellStyle name="Normal 7 5 2 2 5" xfId="2352" xr:uid="{B6FC88F2-773D-434C-90CF-6237C46EE66F}"/>
    <cellStyle name="Normal 7 5 2 2 6" xfId="2353" xr:uid="{0888547A-9DA0-46E4-93D4-C09BBE26705F}"/>
    <cellStyle name="Normal 7 5 2 3" xfId="2354" xr:uid="{557B4899-40B3-4EF1-A2FA-DB4AE7E60D6C}"/>
    <cellStyle name="Normal 7 5 2 3 2" xfId="2355" xr:uid="{407888A9-677C-48AA-BE5C-748ABDD72DB0}"/>
    <cellStyle name="Normal 7 5 2 3 2 2" xfId="2356" xr:uid="{558343FF-8694-478B-A3B7-6C90B51C7C0D}"/>
    <cellStyle name="Normal 7 5 2 3 2 3" xfId="2357" xr:uid="{C70406DA-3FE4-431F-9A36-9A1DB390D73C}"/>
    <cellStyle name="Normal 7 5 2 3 2 4" xfId="2358" xr:uid="{ADA89517-7136-4881-919D-520D1930AE7C}"/>
    <cellStyle name="Normal 7 5 2 3 3" xfId="2359" xr:uid="{7E77918F-D94A-4F19-9924-0BAAE757C446}"/>
    <cellStyle name="Normal 7 5 2 3 4" xfId="2360" xr:uid="{09C01033-F05E-4E79-9081-FA863FC7DC14}"/>
    <cellStyle name="Normal 7 5 2 3 5" xfId="2361" xr:uid="{C4DE964B-F7CE-49A0-9F1B-2AE90ADE673B}"/>
    <cellStyle name="Normal 7 5 2 4" xfId="2362" xr:uid="{010EA3DF-FA06-4587-8197-EB973372E76D}"/>
    <cellStyle name="Normal 7 5 2 4 2" xfId="2363" xr:uid="{86156FBC-6A99-4D7D-8FE0-F0521342B15C}"/>
    <cellStyle name="Normal 7 5 2 4 3" xfId="2364" xr:uid="{5F501E29-75CA-40D9-B1BA-ACDCCC024776}"/>
    <cellStyle name="Normal 7 5 2 4 4" xfId="2365" xr:uid="{FD625167-C5ED-41DA-99FD-0A3E7854D494}"/>
    <cellStyle name="Normal 7 5 2 5" xfId="2366" xr:uid="{AA1B0C2B-05B9-40CA-86ED-0BDA0E4CC8EC}"/>
    <cellStyle name="Normal 7 5 2 5 2" xfId="2367" xr:uid="{202CF1AF-37B7-45CA-9B1A-AB557DCAF7B7}"/>
    <cellStyle name="Normal 7 5 2 5 3" xfId="2368" xr:uid="{2E6D0262-A12C-4971-B90E-8C421CA4A4A8}"/>
    <cellStyle name="Normal 7 5 2 5 4" xfId="2369" xr:uid="{346658B7-0577-40F9-AF6E-98D51D01531B}"/>
    <cellStyle name="Normal 7 5 2 6" xfId="2370" xr:uid="{118AE870-1B70-4493-A300-36CED073D1B0}"/>
    <cellStyle name="Normal 7 5 2 7" xfId="2371" xr:uid="{3917AF27-FD1C-44FC-9899-6328C8D7CC3F}"/>
    <cellStyle name="Normal 7 5 2 8" xfId="2372" xr:uid="{FAAF82CD-6ED9-4EDF-97F4-C210419757F9}"/>
    <cellStyle name="Normal 7 5 3" xfId="2373" xr:uid="{70B8F34A-B301-42DE-BD01-1065B635FAC8}"/>
    <cellStyle name="Normal 7 5 3 2" xfId="2374" xr:uid="{23AFAEC4-5592-4436-A9DB-384777E57E39}"/>
    <cellStyle name="Normal 7 5 3 2 2" xfId="2375" xr:uid="{DE95AD89-5356-42F7-B93E-C281FB02DDB3}"/>
    <cellStyle name="Normal 7 5 3 2 3" xfId="2376" xr:uid="{7B904A66-FAF4-4B03-8908-0E2B08D533FA}"/>
    <cellStyle name="Normal 7 5 3 2 4" xfId="2377" xr:uid="{5F6568C3-E2EC-4537-810F-E4F7475C415F}"/>
    <cellStyle name="Normal 7 5 3 3" xfId="2378" xr:uid="{2CA5E4EE-208F-40B3-89EB-38762C0155B5}"/>
    <cellStyle name="Normal 7 5 3 3 2" xfId="2379" xr:uid="{1E7234B5-294C-45E6-A38A-33E3C3172A0C}"/>
    <cellStyle name="Normal 7 5 3 3 3" xfId="2380" xr:uid="{105C4C88-191D-4CA7-B3F8-057D4A126EAB}"/>
    <cellStyle name="Normal 7 5 3 3 4" xfId="2381" xr:uid="{EF21829F-D61F-4B25-9ED5-35A1D9AB0146}"/>
    <cellStyle name="Normal 7 5 3 4" xfId="2382" xr:uid="{CE8081B2-E8ED-4E41-BF28-5D002FFB3ACA}"/>
    <cellStyle name="Normal 7 5 3 5" xfId="2383" xr:uid="{CE471072-D626-4592-A25E-2EC40C8FAB01}"/>
    <cellStyle name="Normal 7 5 3 6" xfId="2384" xr:uid="{C5593535-64F1-4775-A76A-5470C6E5FBF4}"/>
    <cellStyle name="Normal 7 5 4" xfId="2385" xr:uid="{E03ED7E1-AB71-41C1-8321-8D68953F57BA}"/>
    <cellStyle name="Normal 7 5 4 2" xfId="2386" xr:uid="{98B1E38B-9FA9-4EBD-A5EB-C0654A9E740E}"/>
    <cellStyle name="Normal 7 5 4 2 2" xfId="2387" xr:uid="{E5F07704-DB09-4D3C-B2D6-2651873742EC}"/>
    <cellStyle name="Normal 7 5 4 2 3" xfId="2388" xr:uid="{2FE7F0DC-511A-4E0A-A275-B240135A2CA1}"/>
    <cellStyle name="Normal 7 5 4 2 4" xfId="2389" xr:uid="{166168E3-9EC2-43AF-80EC-F15F52002ABB}"/>
    <cellStyle name="Normal 7 5 4 3" xfId="2390" xr:uid="{F58B5A13-7AD4-4A45-9F89-320FAFC99BEB}"/>
    <cellStyle name="Normal 7 5 4 4" xfId="2391" xr:uid="{DD1ADD91-EDAD-4385-AA56-138C965D7770}"/>
    <cellStyle name="Normal 7 5 4 5" xfId="2392" xr:uid="{B0C6BBC7-2E64-48B0-906F-BAD97DBBAAD1}"/>
    <cellStyle name="Normal 7 5 5" xfId="2393" xr:uid="{95361D99-373C-4964-91E8-BF2444083B6E}"/>
    <cellStyle name="Normal 7 5 5 2" xfId="2394" xr:uid="{4A5F0330-590D-4280-ADA3-511CB73A4214}"/>
    <cellStyle name="Normal 7 5 5 3" xfId="2395" xr:uid="{2F8609D5-EE50-4058-B6B9-550792D07921}"/>
    <cellStyle name="Normal 7 5 5 4" xfId="2396" xr:uid="{34FE06ED-4277-4A5A-9D79-80921AB0876E}"/>
    <cellStyle name="Normal 7 5 6" xfId="2397" xr:uid="{A033BCA0-41ED-46C6-8532-CA20425D0342}"/>
    <cellStyle name="Normal 7 5 6 2" xfId="2398" xr:uid="{0D668D20-A440-4AD8-B8A4-EE634C2DDA37}"/>
    <cellStyle name="Normal 7 5 6 3" xfId="2399" xr:uid="{4A4EDF81-5D8F-451D-B0ED-0E50527571BC}"/>
    <cellStyle name="Normal 7 5 6 4" xfId="2400" xr:uid="{20905451-37FC-4873-946E-DF1BDB6517A8}"/>
    <cellStyle name="Normal 7 5 7" xfId="2401" xr:uid="{CE83287E-4ED6-4A00-8F83-A905C748D694}"/>
    <cellStyle name="Normal 7 5 8" xfId="2402" xr:uid="{B16953EF-1BAB-45FF-953C-663F0DF8484C}"/>
    <cellStyle name="Normal 7 5 9" xfId="2403" xr:uid="{8BD8C4F0-4B7D-4964-A4F1-C75E3C2A6134}"/>
    <cellStyle name="Normal 7 6" xfId="2404" xr:uid="{DA71D43F-FCF2-4B0E-80C9-BA757C629025}"/>
    <cellStyle name="Normal 7 6 2" xfId="2405" xr:uid="{4699E83B-4F95-48FA-B819-C97FFF3E30DE}"/>
    <cellStyle name="Normal 7 6 2 2" xfId="2406" xr:uid="{FEB4A9D4-B8BF-44BE-A1F3-CDB986F65420}"/>
    <cellStyle name="Normal 7 6 2 2 2" xfId="2407" xr:uid="{6EEF786C-C02F-442F-AE7D-C5F8FD688852}"/>
    <cellStyle name="Normal 7 6 2 2 2 2" xfId="4096" xr:uid="{D4F5FEA5-9538-4DDA-9F8C-25FBCE02EDB4}"/>
    <cellStyle name="Normal 7 6 2 2 3" xfId="2408" xr:uid="{81F4D88C-0F9C-42B4-BBCB-75FFC0E4DEC5}"/>
    <cellStyle name="Normal 7 6 2 2 4" xfId="2409" xr:uid="{62B3807D-8DE0-476A-AE09-73939FA4E1C4}"/>
    <cellStyle name="Normal 7 6 2 3" xfId="2410" xr:uid="{903504D4-DDCF-4EBB-9F4F-185ED8C42F8E}"/>
    <cellStyle name="Normal 7 6 2 3 2" xfId="2411" xr:uid="{50974CE1-4F90-4080-AED4-7569CBCDC5DA}"/>
    <cellStyle name="Normal 7 6 2 3 3" xfId="2412" xr:uid="{54932615-C376-4441-94BD-B0653FF84FD6}"/>
    <cellStyle name="Normal 7 6 2 3 4" xfId="2413" xr:uid="{120B5498-0CA5-4F48-914D-458937FFD8C0}"/>
    <cellStyle name="Normal 7 6 2 4" xfId="2414" xr:uid="{12F7FCD3-4F68-4553-B6F0-024D7D5884BD}"/>
    <cellStyle name="Normal 7 6 2 5" xfId="2415" xr:uid="{5D5D174E-4AD1-4AC6-B09B-37F919C59913}"/>
    <cellStyle name="Normal 7 6 2 6" xfId="2416" xr:uid="{A47A573E-CA34-4486-A43E-45EB3ED4C43F}"/>
    <cellStyle name="Normal 7 6 3" xfId="2417" xr:uid="{3339482C-F691-4073-BC0D-9F44C0126565}"/>
    <cellStyle name="Normal 7 6 3 2" xfId="2418" xr:uid="{9B499DDA-6F2D-4E0B-87ED-05B55746E732}"/>
    <cellStyle name="Normal 7 6 3 2 2" xfId="2419" xr:uid="{661176EC-F77A-404E-8011-27B81E03DA2C}"/>
    <cellStyle name="Normal 7 6 3 2 3" xfId="2420" xr:uid="{F94CCE42-B6CE-4D1D-BE75-E7671CECCA4F}"/>
    <cellStyle name="Normal 7 6 3 2 4" xfId="2421" xr:uid="{9E203967-FD9D-41AD-8772-B6A52CCA07F3}"/>
    <cellStyle name="Normal 7 6 3 3" xfId="2422" xr:uid="{524F49C4-A058-4833-9519-7E02EF009CDC}"/>
    <cellStyle name="Normal 7 6 3 4" xfId="2423" xr:uid="{03713613-F324-4A3B-822A-47441FC64329}"/>
    <cellStyle name="Normal 7 6 3 5" xfId="2424" xr:uid="{79E3C964-35AA-4398-A1F6-FB9B2AF4AF79}"/>
    <cellStyle name="Normal 7 6 4" xfId="2425" xr:uid="{21A70ABC-6038-4088-B9AD-B17B0E89F036}"/>
    <cellStyle name="Normal 7 6 4 2" xfId="2426" xr:uid="{68030B0A-2468-49CF-B0B7-D750EC3DE221}"/>
    <cellStyle name="Normal 7 6 4 3" xfId="2427" xr:uid="{F814F751-E73F-42B0-81D0-151C19F4F148}"/>
    <cellStyle name="Normal 7 6 4 4" xfId="2428" xr:uid="{8860B006-FAE0-408E-9ED5-E75FAEE9F07F}"/>
    <cellStyle name="Normal 7 6 5" xfId="2429" xr:uid="{A962DABE-9B07-4E87-A4CF-D424CD0133F3}"/>
    <cellStyle name="Normal 7 6 5 2" xfId="2430" xr:uid="{7B3CAC70-A4ED-4C0C-99CF-B06362270AFB}"/>
    <cellStyle name="Normal 7 6 5 3" xfId="2431" xr:uid="{B1913840-0F56-4AC0-BF23-6313CD256485}"/>
    <cellStyle name="Normal 7 6 5 4" xfId="2432" xr:uid="{DDF3359F-90B6-4D70-BAF4-7BA0BCBA1750}"/>
    <cellStyle name="Normal 7 6 6" xfId="2433" xr:uid="{FCE5D577-EFFA-439D-9CB1-691158561E57}"/>
    <cellStyle name="Normal 7 6 7" xfId="2434" xr:uid="{F26DD47F-EE83-4C1D-A3C6-BF741A69347B}"/>
    <cellStyle name="Normal 7 6 8" xfId="2435" xr:uid="{96CB4263-AE4A-4CA9-B40C-099A42420F1A}"/>
    <cellStyle name="Normal 7 7" xfId="2436" xr:uid="{002404BE-EDE0-41BE-A0B7-13E7DEA69D53}"/>
    <cellStyle name="Normal 7 7 2" xfId="2437" xr:uid="{C337EF65-A5B0-46A1-80E9-E23FC5DE96E6}"/>
    <cellStyle name="Normal 7 7 2 2" xfId="2438" xr:uid="{7668CFD5-7045-4959-ACB7-17881DE62D3C}"/>
    <cellStyle name="Normal 7 7 2 2 2" xfId="2439" xr:uid="{67B83457-1809-462C-8332-2E68FB1E011E}"/>
    <cellStyle name="Normal 7 7 2 2 3" xfId="2440" xr:uid="{3A341D37-DE2B-4049-B7CC-286C44944FE6}"/>
    <cellStyle name="Normal 7 7 2 2 4" xfId="2441" xr:uid="{A6685D1E-8286-4974-8404-8C7A9413B225}"/>
    <cellStyle name="Normal 7 7 2 3" xfId="2442" xr:uid="{7D215A63-880C-44A6-B4FC-B3A96E41F03B}"/>
    <cellStyle name="Normal 7 7 2 4" xfId="2443" xr:uid="{87BFA34E-A0E1-47CF-B6CA-723746945B68}"/>
    <cellStyle name="Normal 7 7 2 5" xfId="2444" xr:uid="{59213F77-7FFE-4952-8182-332D65275F72}"/>
    <cellStyle name="Normal 7 7 3" xfId="2445" xr:uid="{0B87565F-C710-4DB2-9EAA-497B3A72AFC0}"/>
    <cellStyle name="Normal 7 7 3 2" xfId="2446" xr:uid="{63BFF465-6F04-4CB9-BE46-3191D8D2C830}"/>
    <cellStyle name="Normal 7 7 3 3" xfId="2447" xr:uid="{39BE28D6-F691-4A4C-BD1E-DFE720F973D2}"/>
    <cellStyle name="Normal 7 7 3 4" xfId="2448" xr:uid="{A3F65AB1-E76D-4FAA-9EE8-142D4C3E3F71}"/>
    <cellStyle name="Normal 7 7 4" xfId="2449" xr:uid="{8B48E21C-34B5-4BEE-8F1F-E8F765259212}"/>
    <cellStyle name="Normal 7 7 4 2" xfId="2450" xr:uid="{13DF72FD-F97F-4171-A971-125DC36F23A7}"/>
    <cellStyle name="Normal 7 7 4 3" xfId="2451" xr:uid="{FE343112-5AF3-47D7-8B9A-AD0BA245199E}"/>
    <cellStyle name="Normal 7 7 4 4" xfId="2452" xr:uid="{BC8458BF-A778-4878-90F5-499DA25E9CDC}"/>
    <cellStyle name="Normal 7 7 5" xfId="2453" xr:uid="{E2658374-49D2-40E2-B7E0-313D58940C02}"/>
    <cellStyle name="Normal 7 7 6" xfId="2454" xr:uid="{26F99D50-26B0-46FE-A909-5F48B54AC393}"/>
    <cellStyle name="Normal 7 7 7" xfId="2455" xr:uid="{77D644B4-F2EF-465C-9BAA-38EE863FD9AC}"/>
    <cellStyle name="Normal 7 8" xfId="2456" xr:uid="{50A8F8CF-D4B6-44E0-BC3A-0F0F8D78FFF2}"/>
    <cellStyle name="Normal 7 8 2" xfId="2457" xr:uid="{B0927BC9-5A0F-4027-BACB-15FA119EB7B9}"/>
    <cellStyle name="Normal 7 8 2 2" xfId="2458" xr:uid="{B7677624-251F-4BE1-8D2D-4AC7EE400BCF}"/>
    <cellStyle name="Normal 7 8 2 3" xfId="2459" xr:uid="{97AB8A50-AB5C-48AF-9AAD-B1FB6B60171E}"/>
    <cellStyle name="Normal 7 8 2 4" xfId="2460" xr:uid="{DBAC3917-45E3-4BAD-AD0F-2E2913B5E8C7}"/>
    <cellStyle name="Normal 7 8 3" xfId="2461" xr:uid="{43590307-0D5A-49CE-B0FD-A7D6557E03DA}"/>
    <cellStyle name="Normal 7 8 3 2" xfId="2462" xr:uid="{55E89FBE-3EC1-49B8-91CB-522356297860}"/>
    <cellStyle name="Normal 7 8 3 3" xfId="2463" xr:uid="{B0CE74E6-375C-4EC7-B6CF-2939712C50EE}"/>
    <cellStyle name="Normal 7 8 3 4" xfId="2464" xr:uid="{A61DF23F-7483-435B-982E-102863D226C7}"/>
    <cellStyle name="Normal 7 8 4" xfId="2465" xr:uid="{3A6C34B1-F9B3-45A7-84D9-F480889F77FB}"/>
    <cellStyle name="Normal 7 8 5" xfId="2466" xr:uid="{7B2D84A6-4D95-4C77-86C8-CA2F9DF29654}"/>
    <cellStyle name="Normal 7 8 6" xfId="2467" xr:uid="{D333E2E9-E6AF-46C9-90CC-169535AB4CBB}"/>
    <cellStyle name="Normal 7 9" xfId="2468" xr:uid="{33F8CBCC-5CB6-4D2F-BCDF-A99D49056905}"/>
    <cellStyle name="Normal 7 9 2" xfId="2469" xr:uid="{E36CAB2E-76A7-4D0F-9F8C-845D916E108F}"/>
    <cellStyle name="Normal 7 9 2 2" xfId="2470" xr:uid="{E70F2A9E-0A82-409F-A9B0-49DAF6C5B082}"/>
    <cellStyle name="Normal 7 9 2 2 2" xfId="4379" xr:uid="{41D17950-8C17-4E36-A7FE-DDDF6060D11F}"/>
    <cellStyle name="Normal 7 9 2 2 3" xfId="4611" xr:uid="{118FD61E-5DC9-405B-ABAD-B3096027F90A}"/>
    <cellStyle name="Normal 7 9 2 3" xfId="2471" xr:uid="{F51C4710-F76C-4698-9A7A-7A22E9B098FA}"/>
    <cellStyle name="Normal 7 9 2 4" xfId="2472" xr:uid="{AAED2E52-63B3-46A5-AC0E-6D6B0AD9F0AD}"/>
    <cellStyle name="Normal 7 9 3" xfId="2473" xr:uid="{7160BBEF-1F43-4689-8CDA-044B9083109A}"/>
    <cellStyle name="Normal 7 9 4" xfId="2474" xr:uid="{7E1EC602-8839-4CD7-BBCC-3FAF96E11105}"/>
    <cellStyle name="Normal 7 9 4 2" xfId="4745" xr:uid="{304E2714-26FF-49AD-A5F6-E4DC50F2B497}"/>
    <cellStyle name="Normal 7 9 4 3" xfId="4612" xr:uid="{3FB048B8-20E2-4E06-BDB2-5F4F88DDBEA6}"/>
    <cellStyle name="Normal 7 9 4 4" xfId="4464" xr:uid="{FEBBD62D-2E85-4A34-922F-6B8EF5A7A50D}"/>
    <cellStyle name="Normal 7 9 5" xfId="2475" xr:uid="{1E8744D4-9085-4E2F-B2C0-AD8D607B6834}"/>
    <cellStyle name="Normal 8" xfId="87" xr:uid="{1738CF87-331E-4FCB-BFF0-FA68EB6FCE64}"/>
    <cellStyle name="Normal 8 10" xfId="2476" xr:uid="{C7F1D430-A2DB-4D13-99A3-E81BFF36C8DB}"/>
    <cellStyle name="Normal 8 10 2" xfId="2477" xr:uid="{3BD38779-6EAD-4E00-9A8F-9C60C87910B7}"/>
    <cellStyle name="Normal 8 10 3" xfId="2478" xr:uid="{E52E8F74-AD4D-40B8-8AF8-A86B0DF436B4}"/>
    <cellStyle name="Normal 8 10 4" xfId="2479" xr:uid="{24620869-7F1C-423F-997B-6AA05A4DBBDE}"/>
    <cellStyle name="Normal 8 11" xfId="2480" xr:uid="{6B5BCCB4-1776-4621-9AAA-A0E8EAB53ED2}"/>
    <cellStyle name="Normal 8 11 2" xfId="2481" xr:uid="{2E772BEB-75CD-4AA4-8141-AA9B92744C1B}"/>
    <cellStyle name="Normal 8 11 3" xfId="2482" xr:uid="{DDC9711E-8F88-422D-8EB3-5E789E1D7769}"/>
    <cellStyle name="Normal 8 11 4" xfId="2483" xr:uid="{A827B539-2256-4B76-B552-24EBFF1E5945}"/>
    <cellStyle name="Normal 8 12" xfId="2484" xr:uid="{EBFB05F7-D652-4632-88D9-5E30BBBEA3D1}"/>
    <cellStyle name="Normal 8 12 2" xfId="2485" xr:uid="{06244EFA-0E44-4400-862A-6C258B0E83F1}"/>
    <cellStyle name="Normal 8 13" xfId="2486" xr:uid="{EED96E57-D7E9-435A-900D-600718600C24}"/>
    <cellStyle name="Normal 8 14" xfId="2487" xr:uid="{D4468870-29E3-406D-8289-F194AB01ED11}"/>
    <cellStyle name="Normal 8 15" xfId="2488" xr:uid="{2AF6288A-A1E6-429B-BC91-B069099D47CB}"/>
    <cellStyle name="Normal 8 2" xfId="88" xr:uid="{E82297CA-8143-423E-BCA1-F4E2ADE5EC87}"/>
    <cellStyle name="Normal 8 2 10" xfId="2489" xr:uid="{786F5AE0-7869-43E8-B858-2D983F51C14E}"/>
    <cellStyle name="Normal 8 2 11" xfId="2490" xr:uid="{03F4075A-CA2E-4DD7-8BE5-423DDBAE3C11}"/>
    <cellStyle name="Normal 8 2 2" xfId="2491" xr:uid="{B26724C6-9248-483F-BAA6-782087324E64}"/>
    <cellStyle name="Normal 8 2 2 2" xfId="2492" xr:uid="{3C58C428-51EF-495B-B6E5-852A426E4249}"/>
    <cellStyle name="Normal 8 2 2 2 2" xfId="2493" xr:uid="{C3242F14-593F-4FB2-9883-40BB84BA23DC}"/>
    <cellStyle name="Normal 8 2 2 2 2 2" xfId="2494" xr:uid="{F1BF6A0F-70B3-41B6-BC71-FE80DB359E16}"/>
    <cellStyle name="Normal 8 2 2 2 2 2 2" xfId="2495" xr:uid="{4A4D1024-A973-4C1E-A367-8A97451B3ED1}"/>
    <cellStyle name="Normal 8 2 2 2 2 2 2 2" xfId="4097" xr:uid="{F56BBCDA-41B4-4D2C-9E0D-9D2ABFA53BD7}"/>
    <cellStyle name="Normal 8 2 2 2 2 2 2 2 2" xfId="4098" xr:uid="{0AB6A1A5-377C-4360-AD9F-975DC2902B7C}"/>
    <cellStyle name="Normal 8 2 2 2 2 2 2 3" xfId="4099" xr:uid="{B6E7A62B-8958-4A0F-96A3-D320E87ADBD7}"/>
    <cellStyle name="Normal 8 2 2 2 2 2 3" xfId="2496" xr:uid="{1E826C12-3EA7-47F7-8269-4D8914BD8EDF}"/>
    <cellStyle name="Normal 8 2 2 2 2 2 3 2" xfId="4100" xr:uid="{DC18A1C3-74E1-4FDE-940B-DDE3A0836275}"/>
    <cellStyle name="Normal 8 2 2 2 2 2 4" xfId="2497" xr:uid="{D22F6FF6-B888-408A-800C-CBB437768335}"/>
    <cellStyle name="Normal 8 2 2 2 2 3" xfId="2498" xr:uid="{E94B9941-9C78-491F-9DB6-1C93D8A262CB}"/>
    <cellStyle name="Normal 8 2 2 2 2 3 2" xfId="2499" xr:uid="{3300AFBA-6F05-4033-81AB-04BE6DEF4478}"/>
    <cellStyle name="Normal 8 2 2 2 2 3 2 2" xfId="4101" xr:uid="{91789CC6-C5D2-4100-BB21-A13FDF1AFA5D}"/>
    <cellStyle name="Normal 8 2 2 2 2 3 3" xfId="2500" xr:uid="{BCC5AADC-1142-4782-8BE0-C5CA6E7A2C0D}"/>
    <cellStyle name="Normal 8 2 2 2 2 3 4" xfId="2501" xr:uid="{1E1DF7CA-A883-48AD-8DBB-5573482255FA}"/>
    <cellStyle name="Normal 8 2 2 2 2 4" xfId="2502" xr:uid="{22F26496-D158-45A1-A0DC-CE786D64AABA}"/>
    <cellStyle name="Normal 8 2 2 2 2 4 2" xfId="4102" xr:uid="{B800F5D9-C965-4AD5-A60C-8E084CC5EAFA}"/>
    <cellStyle name="Normal 8 2 2 2 2 5" xfId="2503" xr:uid="{D11C8749-30B2-44DC-AB32-B1C1BBF2EAD5}"/>
    <cellStyle name="Normal 8 2 2 2 2 6" xfId="2504" xr:uid="{89EEF247-BF3F-4F05-A96F-9EE387F3B952}"/>
    <cellStyle name="Normal 8 2 2 2 3" xfId="2505" xr:uid="{20734C1F-2727-4023-9468-67E86BFE3F47}"/>
    <cellStyle name="Normal 8 2 2 2 3 2" xfId="2506" xr:uid="{E0F16396-B683-49C5-A443-21D24485386B}"/>
    <cellStyle name="Normal 8 2 2 2 3 2 2" xfId="2507" xr:uid="{79F28648-CB59-42CF-A973-620F771C6328}"/>
    <cellStyle name="Normal 8 2 2 2 3 2 2 2" xfId="4103" xr:uid="{299EB33A-576B-4F22-91DD-75AB7370456B}"/>
    <cellStyle name="Normal 8 2 2 2 3 2 2 2 2" xfId="4104" xr:uid="{58286F08-53AD-4CF4-AD9E-DE9488387187}"/>
    <cellStyle name="Normal 8 2 2 2 3 2 2 3" xfId="4105" xr:uid="{0D5A8F92-722E-42E6-B0AF-A79FB1FB57A6}"/>
    <cellStyle name="Normal 8 2 2 2 3 2 3" xfId="2508" xr:uid="{952B93F6-7870-4D2A-A497-6C209E17FD92}"/>
    <cellStyle name="Normal 8 2 2 2 3 2 3 2" xfId="4106" xr:uid="{AD73BC4C-BC22-4FAB-951E-E3606F563F48}"/>
    <cellStyle name="Normal 8 2 2 2 3 2 4" xfId="2509" xr:uid="{B3A9BED2-B534-4FE4-9A52-AB25ED6B44CF}"/>
    <cellStyle name="Normal 8 2 2 2 3 3" xfId="2510" xr:uid="{82EF1F75-09F0-45EF-A3EA-C2F8DDA82C73}"/>
    <cellStyle name="Normal 8 2 2 2 3 3 2" xfId="4107" xr:uid="{32A56E67-A3C7-4C6A-BBC6-96644F4C05DF}"/>
    <cellStyle name="Normal 8 2 2 2 3 3 2 2" xfId="4108" xr:uid="{3A15F9ED-CD92-4C14-AA50-81A0E8BA78E8}"/>
    <cellStyle name="Normal 8 2 2 2 3 3 3" xfId="4109" xr:uid="{96931635-555E-4F6E-A3E2-E36C61B038D4}"/>
    <cellStyle name="Normal 8 2 2 2 3 4" xfId="2511" xr:uid="{2405D308-4EFC-4231-8626-68CA18304B0B}"/>
    <cellStyle name="Normal 8 2 2 2 3 4 2" xfId="4110" xr:uid="{FBBA60A2-9CF2-436D-BE20-54DF60E2448F}"/>
    <cellStyle name="Normal 8 2 2 2 3 5" xfId="2512" xr:uid="{C0E08F93-F052-48C1-A556-C35AD8CF557E}"/>
    <cellStyle name="Normal 8 2 2 2 4" xfId="2513" xr:uid="{3FD3D3B2-772A-4CE7-A7AC-8CB5D772AC1D}"/>
    <cellStyle name="Normal 8 2 2 2 4 2" xfId="2514" xr:uid="{D5BF848F-BC39-458A-9834-2CADE3FB1F7F}"/>
    <cellStyle name="Normal 8 2 2 2 4 2 2" xfId="4111" xr:uid="{C40128A8-97A5-4524-AE4E-6CB45EDD34F1}"/>
    <cellStyle name="Normal 8 2 2 2 4 2 2 2" xfId="4112" xr:uid="{9B3A37B8-8577-4BC5-9F55-0418C6764957}"/>
    <cellStyle name="Normal 8 2 2 2 4 2 3" xfId="4113" xr:uid="{1F7D8706-29B8-47F4-8762-6D05A067B1C9}"/>
    <cellStyle name="Normal 8 2 2 2 4 3" xfId="2515" xr:uid="{1176B027-71ED-4B7D-B825-FB8FB9311C81}"/>
    <cellStyle name="Normal 8 2 2 2 4 3 2" xfId="4114" xr:uid="{026F24B0-F23C-499A-9ED7-475F9F2CE0C2}"/>
    <cellStyle name="Normal 8 2 2 2 4 4" xfId="2516" xr:uid="{60D8B58F-9456-43F0-9758-AC0F177F89E1}"/>
    <cellStyle name="Normal 8 2 2 2 5" xfId="2517" xr:uid="{1A90C828-FD6E-47D5-80AD-D30922770910}"/>
    <cellStyle name="Normal 8 2 2 2 5 2" xfId="2518" xr:uid="{CE2F7E93-4791-49C0-8A0C-B54F8B71EB81}"/>
    <cellStyle name="Normal 8 2 2 2 5 2 2" xfId="4115" xr:uid="{4DA01189-4EE6-4A00-99AB-C26EF5F1B091}"/>
    <cellStyle name="Normal 8 2 2 2 5 3" xfId="2519" xr:uid="{1DB85E08-C60E-43B3-8357-5B5A7B7A8EC0}"/>
    <cellStyle name="Normal 8 2 2 2 5 4" xfId="2520" xr:uid="{4B54379C-E337-4037-8504-941CF410EBA4}"/>
    <cellStyle name="Normal 8 2 2 2 6" xfId="2521" xr:uid="{0363F00E-F2CC-4E29-80DD-4B5CF8016342}"/>
    <cellStyle name="Normal 8 2 2 2 6 2" xfId="4116" xr:uid="{68DE1135-62D8-4D8F-B220-B8867980B6DE}"/>
    <cellStyle name="Normal 8 2 2 2 7" xfId="2522" xr:uid="{B37A3C28-A16C-4D9F-A5AA-35597914674D}"/>
    <cellStyle name="Normal 8 2 2 2 8" xfId="2523" xr:uid="{5B4DBA09-D30F-4777-AC7A-3167A42722C6}"/>
    <cellStyle name="Normal 8 2 2 3" xfId="2524" xr:uid="{F3ED69DD-BFCD-41CD-9737-6A389BBF1CB4}"/>
    <cellStyle name="Normal 8 2 2 3 2" xfId="2525" xr:uid="{9E553774-29C4-4747-AB4A-F28EA957C843}"/>
    <cellStyle name="Normal 8 2 2 3 2 2" xfId="2526" xr:uid="{1B62899F-6859-4DCE-A41E-7B0740350B98}"/>
    <cellStyle name="Normal 8 2 2 3 2 2 2" xfId="4117" xr:uid="{C365B519-0112-4177-9B38-0B786D934097}"/>
    <cellStyle name="Normal 8 2 2 3 2 2 2 2" xfId="4118" xr:uid="{55052F88-7225-4E96-9F75-395CBD23F724}"/>
    <cellStyle name="Normal 8 2 2 3 2 2 3" xfId="4119" xr:uid="{ADF3ACA3-04B1-49E8-B275-56A3C56542DE}"/>
    <cellStyle name="Normal 8 2 2 3 2 3" xfId="2527" xr:uid="{0D6F51A0-2BA5-483F-BFD6-845371263207}"/>
    <cellStyle name="Normal 8 2 2 3 2 3 2" xfId="4120" xr:uid="{AE84C2FA-7933-435E-AA8D-BE35CD088B41}"/>
    <cellStyle name="Normal 8 2 2 3 2 4" xfId="2528" xr:uid="{190D6835-02D8-4103-9BA7-4425D9F588F5}"/>
    <cellStyle name="Normal 8 2 2 3 3" xfId="2529" xr:uid="{FE9A6519-551D-4B19-A410-B13286FB7945}"/>
    <cellStyle name="Normal 8 2 2 3 3 2" xfId="2530" xr:uid="{94059A5C-36AB-48D9-BF1F-9A5C31148175}"/>
    <cellStyle name="Normal 8 2 2 3 3 2 2" xfId="4121" xr:uid="{1A8A72E5-A2EA-4908-8B96-6EBDB1147ED6}"/>
    <cellStyle name="Normal 8 2 2 3 3 3" xfId="2531" xr:uid="{F1CB7468-415D-45FE-98F2-0ECE4B47BE9D}"/>
    <cellStyle name="Normal 8 2 2 3 3 4" xfId="2532" xr:uid="{5EEAA303-FA48-48CA-8763-79D1382ABF1D}"/>
    <cellStyle name="Normal 8 2 2 3 4" xfId="2533" xr:uid="{618312B3-811F-441C-9D47-81E157BF762F}"/>
    <cellStyle name="Normal 8 2 2 3 4 2" xfId="4122" xr:uid="{67A707F3-CCEA-4C51-A829-4BD0BABF6396}"/>
    <cellStyle name="Normal 8 2 2 3 5" xfId="2534" xr:uid="{0D1178AD-9C4D-495D-9280-C407C5681150}"/>
    <cellStyle name="Normal 8 2 2 3 6" xfId="2535" xr:uid="{10602F43-83B6-42DB-9A50-7D682AA10847}"/>
    <cellStyle name="Normal 8 2 2 4" xfId="2536" xr:uid="{3D8EAB0D-0839-42D7-A9CC-39D9AC9A9DDA}"/>
    <cellStyle name="Normal 8 2 2 4 2" xfId="2537" xr:uid="{F756299B-AE4B-4B6E-80EB-178A4C1362A7}"/>
    <cellStyle name="Normal 8 2 2 4 2 2" xfId="2538" xr:uid="{04CC642B-C6BF-4052-BDE7-772B8A9D2319}"/>
    <cellStyle name="Normal 8 2 2 4 2 2 2" xfId="4123" xr:uid="{758FC227-3C5D-450F-9BAB-0E3B01A0F37F}"/>
    <cellStyle name="Normal 8 2 2 4 2 2 2 2" xfId="4124" xr:uid="{E05141A6-EC26-4820-A095-4440B037414A}"/>
    <cellStyle name="Normal 8 2 2 4 2 2 3" xfId="4125" xr:uid="{46972B48-4B97-4D73-8331-60F5BF810D96}"/>
    <cellStyle name="Normal 8 2 2 4 2 3" xfId="2539" xr:uid="{1ED0FF2A-1014-45DD-8893-01B1ADEA666D}"/>
    <cellStyle name="Normal 8 2 2 4 2 3 2" xfId="4126" xr:uid="{5A8CE6B3-049E-477C-BD48-F2518442A500}"/>
    <cellStyle name="Normal 8 2 2 4 2 4" xfId="2540" xr:uid="{FAF15DF9-4071-407E-8561-B77804BD31E4}"/>
    <cellStyle name="Normal 8 2 2 4 3" xfId="2541" xr:uid="{FA1C304D-BA6A-468D-9821-9B8847F6C19F}"/>
    <cellStyle name="Normal 8 2 2 4 3 2" xfId="4127" xr:uid="{26564184-3287-4578-8942-6C4D163ABF6F}"/>
    <cellStyle name="Normal 8 2 2 4 3 2 2" xfId="4128" xr:uid="{A246630F-EB40-406E-AC3E-6398A5EA3164}"/>
    <cellStyle name="Normal 8 2 2 4 3 3" xfId="4129" xr:uid="{045FD849-0554-4D6F-9EE9-7BEA83E46F50}"/>
    <cellStyle name="Normal 8 2 2 4 4" xfId="2542" xr:uid="{D1D2B936-ADF3-4D9F-A672-45BC2D1CC2BF}"/>
    <cellStyle name="Normal 8 2 2 4 4 2" xfId="4130" xr:uid="{00FA7D61-F115-4F49-99F5-1579D9086AF6}"/>
    <cellStyle name="Normal 8 2 2 4 5" xfId="2543" xr:uid="{B716B7AD-3F27-410E-8D86-A35EEFE65D8E}"/>
    <cellStyle name="Normal 8 2 2 5" xfId="2544" xr:uid="{2DB9B45A-88C7-434E-8B73-2BCB1561AE25}"/>
    <cellStyle name="Normal 8 2 2 5 2" xfId="2545" xr:uid="{FAA1958D-CEDF-4632-9579-2BE234D64F1A}"/>
    <cellStyle name="Normal 8 2 2 5 2 2" xfId="4131" xr:uid="{F6F2AD17-1840-4015-8851-610722616256}"/>
    <cellStyle name="Normal 8 2 2 5 2 2 2" xfId="4132" xr:uid="{48F657D9-7654-485E-9F7C-56379837376C}"/>
    <cellStyle name="Normal 8 2 2 5 2 3" xfId="4133" xr:uid="{4EA3B810-312A-4FAD-8727-8FE986C4EBDB}"/>
    <cellStyle name="Normal 8 2 2 5 3" xfId="2546" xr:uid="{F58C4C71-E40C-48B3-9614-B9F091CA2BE6}"/>
    <cellStyle name="Normal 8 2 2 5 3 2" xfId="4134" xr:uid="{5CB774E6-2EC7-4039-975B-F84FA8248BD0}"/>
    <cellStyle name="Normal 8 2 2 5 4" xfId="2547" xr:uid="{D76463DA-8033-44AB-9831-9FABDEA83C08}"/>
    <cellStyle name="Normal 8 2 2 6" xfId="2548" xr:uid="{E58B8F8B-C68A-4861-800D-29C5E8A81565}"/>
    <cellStyle name="Normal 8 2 2 6 2" xfId="2549" xr:uid="{41E822E6-EC29-4443-893E-93E5786736ED}"/>
    <cellStyle name="Normal 8 2 2 6 2 2" xfId="4135" xr:uid="{1048DD6B-0D7B-425B-AD50-4D2C1206FE3B}"/>
    <cellStyle name="Normal 8 2 2 6 3" xfId="2550" xr:uid="{31D153C8-575F-4ABC-A4B2-59B231457EAC}"/>
    <cellStyle name="Normal 8 2 2 6 4" xfId="2551" xr:uid="{E4987219-DB3A-4A40-AE5C-23BE97F4269A}"/>
    <cellStyle name="Normal 8 2 2 7" xfId="2552" xr:uid="{C8EDC329-916B-4368-A6E5-89EB885D58AB}"/>
    <cellStyle name="Normal 8 2 2 7 2" xfId="4136" xr:uid="{1A2A4697-1DC2-41E4-9B38-785164FAA34D}"/>
    <cellStyle name="Normal 8 2 2 8" xfId="2553" xr:uid="{3AAA7D5D-6C68-476E-93B1-241E648937E6}"/>
    <cellStyle name="Normal 8 2 2 9" xfId="2554" xr:uid="{0FBFE414-160A-48AF-BC4A-7A238E093908}"/>
    <cellStyle name="Normal 8 2 3" xfId="2555" xr:uid="{850EF635-7DED-4518-900E-E62075177274}"/>
    <cellStyle name="Normal 8 2 3 2" xfId="2556" xr:uid="{464E749E-A252-45E3-B817-CFC918CBFDDD}"/>
    <cellStyle name="Normal 8 2 3 2 2" xfId="2557" xr:uid="{C58B07D3-37E6-4FE8-BB5B-9355C9C7F98F}"/>
    <cellStyle name="Normal 8 2 3 2 2 2" xfId="2558" xr:uid="{17836800-5519-4ED5-8792-7F2127481C20}"/>
    <cellStyle name="Normal 8 2 3 2 2 2 2" xfId="4137" xr:uid="{35D85B81-2E32-4B5D-ADC8-3A57E99C88EC}"/>
    <cellStyle name="Normal 8 2 3 2 2 2 2 2" xfId="4138" xr:uid="{123E2BC2-1D60-44BF-AD73-0E6905C40E83}"/>
    <cellStyle name="Normal 8 2 3 2 2 2 3" xfId="4139" xr:uid="{382D834B-842C-42A3-A5CA-ADA45C85FCCA}"/>
    <cellStyle name="Normal 8 2 3 2 2 3" xfId="2559" xr:uid="{ECD93676-2931-46C6-90D4-2E5CFAC09632}"/>
    <cellStyle name="Normal 8 2 3 2 2 3 2" xfId="4140" xr:uid="{1AB367D6-9241-44C6-981B-D474B182C195}"/>
    <cellStyle name="Normal 8 2 3 2 2 4" xfId="2560" xr:uid="{A60F70AE-C615-4816-A7BE-C7952568E45B}"/>
    <cellStyle name="Normal 8 2 3 2 3" xfId="2561" xr:uid="{1040A133-6372-42E1-AD7D-E7086C9EA862}"/>
    <cellStyle name="Normal 8 2 3 2 3 2" xfId="2562" xr:uid="{A5ED8B2F-61E1-4977-8F89-8723E13F6429}"/>
    <cellStyle name="Normal 8 2 3 2 3 2 2" xfId="4141" xr:uid="{EEC6BD82-E907-42AE-874D-E7D375A8160D}"/>
    <cellStyle name="Normal 8 2 3 2 3 3" xfId="2563" xr:uid="{CEE685AD-22A1-4F93-807B-19C0750F0E4B}"/>
    <cellStyle name="Normal 8 2 3 2 3 4" xfId="2564" xr:uid="{58DA1D22-0011-438B-BB27-F3070654A889}"/>
    <cellStyle name="Normal 8 2 3 2 4" xfId="2565" xr:uid="{6FB3C29D-143E-41B1-9824-9AD5E2C8C41A}"/>
    <cellStyle name="Normal 8 2 3 2 4 2" xfId="4142" xr:uid="{7A9B8AA8-B1BE-4D3D-8D62-7EC43DA7EC9D}"/>
    <cellStyle name="Normal 8 2 3 2 5" xfId="2566" xr:uid="{0A73CF35-CF49-4913-BE23-AC3EAA0A83BF}"/>
    <cellStyle name="Normal 8 2 3 2 6" xfId="2567" xr:uid="{B4428526-042C-4BF2-BCD2-D48067729544}"/>
    <cellStyle name="Normal 8 2 3 3" xfId="2568" xr:uid="{88B45AEF-F9D6-4384-BE5C-104EBB098F56}"/>
    <cellStyle name="Normal 8 2 3 3 2" xfId="2569" xr:uid="{8DF2AF67-4505-423B-92F7-BA211F368F3A}"/>
    <cellStyle name="Normal 8 2 3 3 2 2" xfId="2570" xr:uid="{65AD354F-4F50-4507-8EED-59D6566CC398}"/>
    <cellStyle name="Normal 8 2 3 3 2 2 2" xfId="4143" xr:uid="{036D86DB-F762-4C68-B8D7-DA0D6BF50D40}"/>
    <cellStyle name="Normal 8 2 3 3 2 2 2 2" xfId="4144" xr:uid="{38157593-41A4-43D7-8C73-7793D267EBAC}"/>
    <cellStyle name="Normal 8 2 3 3 2 2 3" xfId="4145" xr:uid="{1D3C82F1-B5CA-4887-BE1B-43E61C01CC77}"/>
    <cellStyle name="Normal 8 2 3 3 2 3" xfId="2571" xr:uid="{7AB20BC1-B024-435F-8CF8-097AB300C21B}"/>
    <cellStyle name="Normal 8 2 3 3 2 3 2" xfId="4146" xr:uid="{7788390F-7786-4EC7-8701-80E8A4A8660E}"/>
    <cellStyle name="Normal 8 2 3 3 2 4" xfId="2572" xr:uid="{DA2C0416-DDD3-4F20-91C4-D66D3DD12511}"/>
    <cellStyle name="Normal 8 2 3 3 3" xfId="2573" xr:uid="{47EFDD10-769F-4B63-8996-1C41A698EC4C}"/>
    <cellStyle name="Normal 8 2 3 3 3 2" xfId="4147" xr:uid="{B3F1BFB3-567F-4584-9853-D96C634C5818}"/>
    <cellStyle name="Normal 8 2 3 3 3 2 2" xfId="4148" xr:uid="{E7F5B18E-8EA2-4DF0-94C0-984864422C41}"/>
    <cellStyle name="Normal 8 2 3 3 3 3" xfId="4149" xr:uid="{793DC442-D0C1-4122-AD73-094BA3606163}"/>
    <cellStyle name="Normal 8 2 3 3 4" xfId="2574" xr:uid="{3926BB97-DBB5-4B94-96D5-99393623DD8E}"/>
    <cellStyle name="Normal 8 2 3 3 4 2" xfId="4150" xr:uid="{48B42E87-B69C-40C4-B551-4A69E1F0C924}"/>
    <cellStyle name="Normal 8 2 3 3 5" xfId="2575" xr:uid="{9D204D11-5273-4DFA-9E18-27170ABD4F46}"/>
    <cellStyle name="Normal 8 2 3 4" xfId="2576" xr:uid="{5480632F-B3D9-4E94-A215-D7838E757D4C}"/>
    <cellStyle name="Normal 8 2 3 4 2" xfId="2577" xr:uid="{FF14C4DE-18B0-45A7-9146-C2D19F0A81E9}"/>
    <cellStyle name="Normal 8 2 3 4 2 2" xfId="4151" xr:uid="{01763AE9-8158-47DD-A2E2-8A70A8EAC1B7}"/>
    <cellStyle name="Normal 8 2 3 4 2 2 2" xfId="4152" xr:uid="{1954A1EB-9495-4BCE-AEED-8BB47AD08C32}"/>
    <cellStyle name="Normal 8 2 3 4 2 3" xfId="4153" xr:uid="{8263D69D-BCF7-4E21-932F-73440B78CC9A}"/>
    <cellStyle name="Normal 8 2 3 4 3" xfId="2578" xr:uid="{452FDCA3-169E-4FC7-9F13-A2AB65E711E0}"/>
    <cellStyle name="Normal 8 2 3 4 3 2" xfId="4154" xr:uid="{2A8759B4-5E1D-4535-95DC-ADCFA0C30E3C}"/>
    <cellStyle name="Normal 8 2 3 4 4" xfId="2579" xr:uid="{CF0D98A0-4D3B-4846-AF52-5A946783FDF7}"/>
    <cellStyle name="Normal 8 2 3 5" xfId="2580" xr:uid="{9D49EFA0-C2E1-44D3-8880-1FBB43719517}"/>
    <cellStyle name="Normal 8 2 3 5 2" xfId="2581" xr:uid="{7A9F67D4-B424-4E0F-B5CF-266EA1381A71}"/>
    <cellStyle name="Normal 8 2 3 5 2 2" xfId="4155" xr:uid="{BB589839-6A87-44C7-BF18-22BF5B6EB81C}"/>
    <cellStyle name="Normal 8 2 3 5 3" xfId="2582" xr:uid="{9D603D98-B94C-4391-AFC2-65D7E622DA44}"/>
    <cellStyle name="Normal 8 2 3 5 4" xfId="2583" xr:uid="{275DA5D9-F783-4487-9253-C90106CD5D31}"/>
    <cellStyle name="Normal 8 2 3 6" xfId="2584" xr:uid="{0BB19449-CA12-4A96-A5EA-5F8329D758FB}"/>
    <cellStyle name="Normal 8 2 3 6 2" xfId="4156" xr:uid="{F3043F1D-A157-4295-8B19-00F4270E9A9D}"/>
    <cellStyle name="Normal 8 2 3 7" xfId="2585" xr:uid="{598AC001-43AD-4EAA-8CB9-D8AB76D67075}"/>
    <cellStyle name="Normal 8 2 3 8" xfId="2586" xr:uid="{C0C24325-7EE6-4CD9-B717-0FC0A3FF6503}"/>
    <cellStyle name="Normal 8 2 4" xfId="2587" xr:uid="{BDD68A34-2D97-4EEB-93DA-035C50C63D07}"/>
    <cellStyle name="Normal 8 2 4 2" xfId="2588" xr:uid="{BC074F49-F22B-4DF0-AA29-114A6E9EECD9}"/>
    <cellStyle name="Normal 8 2 4 2 2" xfId="2589" xr:uid="{9FC04E5E-238C-44A6-ACF9-0CDAC4714293}"/>
    <cellStyle name="Normal 8 2 4 2 2 2" xfId="2590" xr:uid="{C0B623B3-8414-44B7-A95A-C6C442D6483B}"/>
    <cellStyle name="Normal 8 2 4 2 2 2 2" xfId="4157" xr:uid="{5BDC1AFD-4B3C-4C58-A3C9-F25F04D5FEEF}"/>
    <cellStyle name="Normal 8 2 4 2 2 3" xfId="2591" xr:uid="{7FD88F2F-FDE0-41EB-8606-CC2BBA5E0EDD}"/>
    <cellStyle name="Normal 8 2 4 2 2 4" xfId="2592" xr:uid="{67E06233-E859-436D-8388-AF60E6935D4F}"/>
    <cellStyle name="Normal 8 2 4 2 3" xfId="2593" xr:uid="{8145AB87-BB39-4E5C-9481-18C3FE42246C}"/>
    <cellStyle name="Normal 8 2 4 2 3 2" xfId="4158" xr:uid="{90A901AC-AC83-4944-8513-730D099FCDB6}"/>
    <cellStyle name="Normal 8 2 4 2 4" xfId="2594" xr:uid="{A628422C-4101-44B7-A1A9-B91687498840}"/>
    <cellStyle name="Normal 8 2 4 2 5" xfId="2595" xr:uid="{46BAC8AE-EB79-4DC3-BE22-48DD1E7199B3}"/>
    <cellStyle name="Normal 8 2 4 3" xfId="2596" xr:uid="{E611210D-4821-4090-BF84-84AEF828EB83}"/>
    <cellStyle name="Normal 8 2 4 3 2" xfId="2597" xr:uid="{84230F71-BDFE-4A3C-AEB5-46244F56D674}"/>
    <cellStyle name="Normal 8 2 4 3 2 2" xfId="4159" xr:uid="{E8F5EBBA-5D44-40A4-B05E-18294D3CDF71}"/>
    <cellStyle name="Normal 8 2 4 3 3" xfId="2598" xr:uid="{649B78C7-2F86-495E-9372-4977A3E80698}"/>
    <cellStyle name="Normal 8 2 4 3 4" xfId="2599" xr:uid="{F0ECA26B-E1D7-4AF3-BFB0-0801818817AC}"/>
    <cellStyle name="Normal 8 2 4 4" xfId="2600" xr:uid="{0C8B83A6-18B3-4DB1-80BB-ED458E0C6959}"/>
    <cellStyle name="Normal 8 2 4 4 2" xfId="2601" xr:uid="{2A286B60-0644-4829-87F6-BF4311A6F129}"/>
    <cellStyle name="Normal 8 2 4 4 3" xfId="2602" xr:uid="{2BBABA95-4A8C-4F93-917F-C860240B362A}"/>
    <cellStyle name="Normal 8 2 4 4 4" xfId="2603" xr:uid="{36EA11D5-08E1-4C48-A87F-8F96FEB55944}"/>
    <cellStyle name="Normal 8 2 4 5" xfId="2604" xr:uid="{6C1E9CD1-609E-4327-8577-E18AFDF9302D}"/>
    <cellStyle name="Normal 8 2 4 6" xfId="2605" xr:uid="{764E50CC-1D05-4BAE-9527-AE360C741720}"/>
    <cellStyle name="Normal 8 2 4 7" xfId="2606" xr:uid="{02D8DE85-A6B8-448A-8A91-705C51B60B01}"/>
    <cellStyle name="Normal 8 2 5" xfId="2607" xr:uid="{1CBB3E67-BAFB-4185-9F51-EF37EA256A1A}"/>
    <cellStyle name="Normal 8 2 5 2" xfId="2608" xr:uid="{AAC7E7A2-CE7D-421C-806B-988338516A67}"/>
    <cellStyle name="Normal 8 2 5 2 2" xfId="2609" xr:uid="{965C09D7-3E9B-4671-A15A-180C56DA85C8}"/>
    <cellStyle name="Normal 8 2 5 2 2 2" xfId="4160" xr:uid="{AC5D4621-4A54-4B53-AAB0-86E10546F3C2}"/>
    <cellStyle name="Normal 8 2 5 2 2 2 2" xfId="4161" xr:uid="{C11B5B2D-BBF6-4AE7-A159-0FCAD467DDB4}"/>
    <cellStyle name="Normal 8 2 5 2 2 3" xfId="4162" xr:uid="{572C247A-DDE4-4F2B-8551-562FC3A8C0FD}"/>
    <cellStyle name="Normal 8 2 5 2 3" xfId="2610" xr:uid="{07F63206-AE7E-4A48-8D3D-71CB4519FCA4}"/>
    <cellStyle name="Normal 8 2 5 2 3 2" xfId="4163" xr:uid="{9B29A81D-915F-4FCF-A69F-4CC1B4FD855A}"/>
    <cellStyle name="Normal 8 2 5 2 4" xfId="2611" xr:uid="{1198257F-30E3-4F37-A19F-C2F420BE025D}"/>
    <cellStyle name="Normal 8 2 5 3" xfId="2612" xr:uid="{2E821377-134D-44E4-B5AE-139096ACA94E}"/>
    <cellStyle name="Normal 8 2 5 3 2" xfId="2613" xr:uid="{90526DD2-3017-457E-A053-9913C6F57602}"/>
    <cellStyle name="Normal 8 2 5 3 2 2" xfId="4164" xr:uid="{574B0015-7FEA-4725-A716-02ECAA5973DF}"/>
    <cellStyle name="Normal 8 2 5 3 3" xfId="2614" xr:uid="{04A41972-4A1F-4FD6-939E-B636CBBFA555}"/>
    <cellStyle name="Normal 8 2 5 3 4" xfId="2615" xr:uid="{414066C7-F200-459C-9B77-855D271344C3}"/>
    <cellStyle name="Normal 8 2 5 4" xfId="2616" xr:uid="{ADB9FB49-A0FD-4B38-82D4-6C6FE5D9A752}"/>
    <cellStyle name="Normal 8 2 5 4 2" xfId="4165" xr:uid="{B6160353-CE27-4975-AB12-C77420124467}"/>
    <cellStyle name="Normal 8 2 5 5" xfId="2617" xr:uid="{5875B54D-FA02-4213-BC64-25306CBD87FF}"/>
    <cellStyle name="Normal 8 2 5 6" xfId="2618" xr:uid="{528116A1-64CD-4C0F-8FBB-1C9268E56D9E}"/>
    <cellStyle name="Normal 8 2 6" xfId="2619" xr:uid="{C1DA062D-5B83-429A-8B4D-EB869E4BD92C}"/>
    <cellStyle name="Normal 8 2 6 2" xfId="2620" xr:uid="{462DA31B-4B60-4EF1-94E8-797F3892F797}"/>
    <cellStyle name="Normal 8 2 6 2 2" xfId="2621" xr:uid="{60B7A186-9DC0-4427-BFED-0E0C03A6F028}"/>
    <cellStyle name="Normal 8 2 6 2 2 2" xfId="4166" xr:uid="{78871E57-4040-4B90-A387-94493F5C2AC4}"/>
    <cellStyle name="Normal 8 2 6 2 3" xfId="2622" xr:uid="{A744E4C0-B90A-44A0-9830-D3A6806BBDD5}"/>
    <cellStyle name="Normal 8 2 6 2 4" xfId="2623" xr:uid="{FE0415C7-7BEF-4458-972B-40C5C37425E9}"/>
    <cellStyle name="Normal 8 2 6 3" xfId="2624" xr:uid="{7D94EBF0-7D3A-4B94-945A-13240E00F329}"/>
    <cellStyle name="Normal 8 2 6 3 2" xfId="4167" xr:uid="{18EC7196-8A34-47B0-BBAB-A4DAA34B9CE4}"/>
    <cellStyle name="Normal 8 2 6 4" xfId="2625" xr:uid="{4497F75E-05A7-4BC0-9130-9322A1D2486C}"/>
    <cellStyle name="Normal 8 2 6 5" xfId="2626" xr:uid="{AAC13BEF-D798-41F9-835A-F98BC1B95A71}"/>
    <cellStyle name="Normal 8 2 7" xfId="2627" xr:uid="{15D7904F-B768-4AFD-A2FD-2551FCF98A61}"/>
    <cellStyle name="Normal 8 2 7 2" xfId="2628" xr:uid="{3D580793-B07D-46DE-A84B-F30D8A55F173}"/>
    <cellStyle name="Normal 8 2 7 2 2" xfId="4168" xr:uid="{FDF3CBBB-E5AF-4332-AF4C-8D6D035A66AC}"/>
    <cellStyle name="Normal 8 2 7 3" xfId="2629" xr:uid="{2B5818D3-E62D-48A5-90D5-679B374E5360}"/>
    <cellStyle name="Normal 8 2 7 4" xfId="2630" xr:uid="{41DA570C-325C-4B97-AEAE-254855CC0EAD}"/>
    <cellStyle name="Normal 8 2 8" xfId="2631" xr:uid="{C4E3D4F5-BF99-46AD-9313-1D206B0DA387}"/>
    <cellStyle name="Normal 8 2 8 2" xfId="2632" xr:uid="{2FB99060-DFAB-4583-8754-7C987FDAD2B8}"/>
    <cellStyle name="Normal 8 2 8 3" xfId="2633" xr:uid="{9E0D51C6-9D55-4191-84B5-BD2C02541608}"/>
    <cellStyle name="Normal 8 2 8 4" xfId="2634" xr:uid="{4B1293C9-68C9-4AE8-9F64-BE10141824C9}"/>
    <cellStyle name="Normal 8 2 9" xfId="2635" xr:uid="{6B94334A-45E0-4EBE-B312-57FD8566E66B}"/>
    <cellStyle name="Normal 8 3" xfId="2636" xr:uid="{2EDC970A-22B0-49CC-B37A-79EAE7D4CCD7}"/>
    <cellStyle name="Normal 8 3 10" xfId="2637" xr:uid="{5BB61646-BFC2-461E-8B4C-48176CCA0F6C}"/>
    <cellStyle name="Normal 8 3 11" xfId="2638" xr:uid="{CAE8FFCC-A05C-40FD-A273-EB0EC4D9E1E0}"/>
    <cellStyle name="Normal 8 3 2" xfId="2639" xr:uid="{B3A7DAD7-3D06-434D-8469-EC058C973D69}"/>
    <cellStyle name="Normal 8 3 2 2" xfId="2640" xr:uid="{8484E994-7CAE-4367-8C32-B4A24EDD4D08}"/>
    <cellStyle name="Normal 8 3 2 2 2" xfId="2641" xr:uid="{83FFD028-38A6-4BD4-BC2B-FCE8275A7BA4}"/>
    <cellStyle name="Normal 8 3 2 2 2 2" xfId="2642" xr:uid="{2C5FFEF2-4C8E-4A2F-9EC5-78FFFF8132E1}"/>
    <cellStyle name="Normal 8 3 2 2 2 2 2" xfId="2643" xr:uid="{3A0B9871-47CF-465E-80E2-EA6A762626A2}"/>
    <cellStyle name="Normal 8 3 2 2 2 2 2 2" xfId="4169" xr:uid="{47AE9EF8-3996-45BA-AADC-C8A617FDDF46}"/>
    <cellStyle name="Normal 8 3 2 2 2 2 3" xfId="2644" xr:uid="{4FC9F5FE-E12A-4670-9CF3-B7E1313B19D7}"/>
    <cellStyle name="Normal 8 3 2 2 2 2 4" xfId="2645" xr:uid="{8BFDCFDB-B191-49F1-962F-5D97B84FEA9B}"/>
    <cellStyle name="Normal 8 3 2 2 2 3" xfId="2646" xr:uid="{045D6CAB-D387-462F-B035-19E30CD1DA01}"/>
    <cellStyle name="Normal 8 3 2 2 2 3 2" xfId="2647" xr:uid="{826292ED-5544-42C1-BF68-C5D6DA611B0F}"/>
    <cellStyle name="Normal 8 3 2 2 2 3 3" xfId="2648" xr:uid="{096A4F3A-0F18-4EDC-96A2-245C2680D3D4}"/>
    <cellStyle name="Normal 8 3 2 2 2 3 4" xfId="2649" xr:uid="{2088476F-D657-428B-81A4-18CBD2820447}"/>
    <cellStyle name="Normal 8 3 2 2 2 4" xfId="2650" xr:uid="{0098D6D8-C33C-4659-9F6C-377198683D58}"/>
    <cellStyle name="Normal 8 3 2 2 2 5" xfId="2651" xr:uid="{D1FD537B-10EA-4351-85F2-1E4C13F4C876}"/>
    <cellStyle name="Normal 8 3 2 2 2 6" xfId="2652" xr:uid="{B5DCAC83-D190-4713-8763-7F86FA7C0D4B}"/>
    <cellStyle name="Normal 8 3 2 2 3" xfId="2653" xr:uid="{FE4D47F6-9B4A-45D8-A2F3-C9294DD9EABD}"/>
    <cellStyle name="Normal 8 3 2 2 3 2" xfId="2654" xr:uid="{8E8B5431-8CDE-43B3-822B-043057A1B38B}"/>
    <cellStyle name="Normal 8 3 2 2 3 2 2" xfId="2655" xr:uid="{A4B1F527-AC8B-4FB5-8940-E2DF17C578C7}"/>
    <cellStyle name="Normal 8 3 2 2 3 2 3" xfId="2656" xr:uid="{E9FB7262-FA62-448C-A443-5ACEF6472432}"/>
    <cellStyle name="Normal 8 3 2 2 3 2 4" xfId="2657" xr:uid="{0CE0BFFB-38C4-4629-8439-D4C58746346A}"/>
    <cellStyle name="Normal 8 3 2 2 3 3" xfId="2658" xr:uid="{B623EFA4-8913-4B87-AC3A-63D888BBBA36}"/>
    <cellStyle name="Normal 8 3 2 2 3 4" xfId="2659" xr:uid="{BE86284F-8526-4DDC-A60C-CD822982FF1C}"/>
    <cellStyle name="Normal 8 3 2 2 3 5" xfId="2660" xr:uid="{00F24FBA-A6A5-4EF7-8B28-E3826DD5DA16}"/>
    <cellStyle name="Normal 8 3 2 2 4" xfId="2661" xr:uid="{CF1C5479-F7CB-4620-BC70-F9CA369493A0}"/>
    <cellStyle name="Normal 8 3 2 2 4 2" xfId="2662" xr:uid="{6ED04D17-96B4-4159-A6F2-084B712F68B7}"/>
    <cellStyle name="Normal 8 3 2 2 4 3" xfId="2663" xr:uid="{A97B8246-E8A5-4045-A919-C95F94D84163}"/>
    <cellStyle name="Normal 8 3 2 2 4 4" xfId="2664" xr:uid="{2129A1E0-ECC1-4FB8-B85B-EB35E1D695AB}"/>
    <cellStyle name="Normal 8 3 2 2 5" xfId="2665" xr:uid="{4DD61B50-470F-4467-97C6-154476829E5F}"/>
    <cellStyle name="Normal 8 3 2 2 5 2" xfId="2666" xr:uid="{E079DEA3-347B-45FD-AA57-F92CC281525D}"/>
    <cellStyle name="Normal 8 3 2 2 5 3" xfId="2667" xr:uid="{E6CD6EA2-736E-432C-B00E-52B36EAF4B5F}"/>
    <cellStyle name="Normal 8 3 2 2 5 4" xfId="2668" xr:uid="{7884CD4B-A523-432D-A57A-EAA0912C04DC}"/>
    <cellStyle name="Normal 8 3 2 2 6" xfId="2669" xr:uid="{65414247-954A-4627-A147-5F5F21B38C58}"/>
    <cellStyle name="Normal 8 3 2 2 7" xfId="2670" xr:uid="{1AE2F61C-CD87-48F0-9E07-25DB4F72D9AB}"/>
    <cellStyle name="Normal 8 3 2 2 8" xfId="2671" xr:uid="{A48F97FD-F2EC-456A-995A-6D89F63929B2}"/>
    <cellStyle name="Normal 8 3 2 3" xfId="2672" xr:uid="{044D5BE4-E966-4968-83ED-ECD844795795}"/>
    <cellStyle name="Normal 8 3 2 3 2" xfId="2673" xr:uid="{8C47CE30-7A20-42A2-9CD0-0A45322B66CC}"/>
    <cellStyle name="Normal 8 3 2 3 2 2" xfId="2674" xr:uid="{3EFBA957-ABCC-4847-BE70-D5D9BD208E8D}"/>
    <cellStyle name="Normal 8 3 2 3 2 2 2" xfId="4170" xr:uid="{6311B99D-651C-4C0C-B450-A5908FE86F83}"/>
    <cellStyle name="Normal 8 3 2 3 2 2 2 2" xfId="4171" xr:uid="{697A0240-DBB6-4F93-A54F-CC0423F0D8FC}"/>
    <cellStyle name="Normal 8 3 2 3 2 2 3" xfId="4172" xr:uid="{F7B0EF91-20EA-4A44-B891-BBA501A657EF}"/>
    <cellStyle name="Normal 8 3 2 3 2 3" xfId="2675" xr:uid="{CFA134F0-8AAD-44BB-B1F9-6A5854B16E5D}"/>
    <cellStyle name="Normal 8 3 2 3 2 3 2" xfId="4173" xr:uid="{7E35D7F5-212F-4E85-AAC4-361F2A0E63BB}"/>
    <cellStyle name="Normal 8 3 2 3 2 4" xfId="2676" xr:uid="{B0B3120E-2067-4C6A-8CC5-0635B25CAD55}"/>
    <cellStyle name="Normal 8 3 2 3 3" xfId="2677" xr:uid="{BB6570C6-0D2E-4D06-B07F-979E78093003}"/>
    <cellStyle name="Normal 8 3 2 3 3 2" xfId="2678" xr:uid="{B16B9785-1DDA-4A0F-A0A5-EA2176580CC5}"/>
    <cellStyle name="Normal 8 3 2 3 3 2 2" xfId="4174" xr:uid="{2EED9C9D-10DE-47C7-B644-98C809386228}"/>
    <cellStyle name="Normal 8 3 2 3 3 3" xfId="2679" xr:uid="{B298A22C-EEDA-4FB4-ACC4-0D6F99A26C65}"/>
    <cellStyle name="Normal 8 3 2 3 3 4" xfId="2680" xr:uid="{D5762F3E-006F-4449-AE7F-CC66ED49B3CC}"/>
    <cellStyle name="Normal 8 3 2 3 4" xfId="2681" xr:uid="{98B7B975-2CD5-497D-8658-F13C8F38AB20}"/>
    <cellStyle name="Normal 8 3 2 3 4 2" xfId="4175" xr:uid="{25FF5498-4554-459A-B46B-FFCA0B9FA330}"/>
    <cellStyle name="Normal 8 3 2 3 5" xfId="2682" xr:uid="{AF319906-F8BF-4EDE-B7E1-E776B4E367D5}"/>
    <cellStyle name="Normal 8 3 2 3 6" xfId="2683" xr:uid="{13E62085-06B8-4BBF-8DD6-7F0B8B339D0F}"/>
    <cellStyle name="Normal 8 3 2 4" xfId="2684" xr:uid="{D12D8F1F-C4EE-46FE-9B98-233CC8A87383}"/>
    <cellStyle name="Normal 8 3 2 4 2" xfId="2685" xr:uid="{68082F1D-0EA8-498B-B442-B78B04625B3D}"/>
    <cellStyle name="Normal 8 3 2 4 2 2" xfId="2686" xr:uid="{33D52151-E9B4-4EEF-8699-5D8CABE75FF6}"/>
    <cellStyle name="Normal 8 3 2 4 2 2 2" xfId="4176" xr:uid="{FD222010-C088-4F83-9A92-4816EB483136}"/>
    <cellStyle name="Normal 8 3 2 4 2 3" xfId="2687" xr:uid="{E269BA61-0A3E-4D0E-B9AD-857BAB6B3558}"/>
    <cellStyle name="Normal 8 3 2 4 2 4" xfId="2688" xr:uid="{D862D0FD-1D04-4D52-A321-B60581FD9ECE}"/>
    <cellStyle name="Normal 8 3 2 4 3" xfId="2689" xr:uid="{5DBB65EE-B4DF-4FA7-9BBC-C6B734B97F5E}"/>
    <cellStyle name="Normal 8 3 2 4 3 2" xfId="4177" xr:uid="{F32C0AED-89AB-4D48-B6A5-99A6AB42FE5D}"/>
    <cellStyle name="Normal 8 3 2 4 4" xfId="2690" xr:uid="{79B7399C-06F9-41FF-BC0D-D7F3DB239B4D}"/>
    <cellStyle name="Normal 8 3 2 4 5" xfId="2691" xr:uid="{14115F18-9383-4F4D-83E2-15741F8E8109}"/>
    <cellStyle name="Normal 8 3 2 5" xfId="2692" xr:uid="{4FFBE57B-3802-4C4D-A07E-EF77F6A235F8}"/>
    <cellStyle name="Normal 8 3 2 5 2" xfId="2693" xr:uid="{D44DE950-F517-4494-AE51-56E73634F6C6}"/>
    <cellStyle name="Normal 8 3 2 5 2 2" xfId="4178" xr:uid="{F3916AA5-409F-445D-869B-5D737D47D557}"/>
    <cellStyle name="Normal 8 3 2 5 3" xfId="2694" xr:uid="{5168B9B2-A528-418F-BEFF-65901C0C4DDE}"/>
    <cellStyle name="Normal 8 3 2 5 4" xfId="2695" xr:uid="{0B57DC87-1C5F-4D71-8410-7DD99E5002EB}"/>
    <cellStyle name="Normal 8 3 2 6" xfId="2696" xr:uid="{8FDA922A-1955-4317-B22E-8FF1179A5A09}"/>
    <cellStyle name="Normal 8 3 2 6 2" xfId="2697" xr:uid="{BD8BF77F-194A-4343-94F6-1C4F6F88C037}"/>
    <cellStyle name="Normal 8 3 2 6 3" xfId="2698" xr:uid="{A65FC671-7D9A-44FD-8C62-AE4144B0BC74}"/>
    <cellStyle name="Normal 8 3 2 6 4" xfId="2699" xr:uid="{775A54B3-9114-406A-B41A-9E24578E0739}"/>
    <cellStyle name="Normal 8 3 2 7" xfId="2700" xr:uid="{819E88A3-D41C-496C-A50A-795920B5B68B}"/>
    <cellStyle name="Normal 8 3 2 8" xfId="2701" xr:uid="{24F287E5-04A5-4E30-B03F-157C957C8504}"/>
    <cellStyle name="Normal 8 3 2 9" xfId="2702" xr:uid="{EED3F333-90C4-4993-864B-56128D84959A}"/>
    <cellStyle name="Normal 8 3 3" xfId="2703" xr:uid="{43268DE7-65EC-4957-89B0-EACBAB830DDF}"/>
    <cellStyle name="Normal 8 3 3 2" xfId="2704" xr:uid="{F5C891EE-E322-4BAF-85F6-8D7EF2919494}"/>
    <cellStyle name="Normal 8 3 3 2 2" xfId="2705" xr:uid="{26B1D474-7146-41A4-9139-AC0FB5FC5069}"/>
    <cellStyle name="Normal 8 3 3 2 2 2" xfId="2706" xr:uid="{D4485F76-3E1B-4115-AB7B-E78214C69FDC}"/>
    <cellStyle name="Normal 8 3 3 2 2 2 2" xfId="4179" xr:uid="{A16436EB-BB8E-41FD-89DF-2BCD1703AE60}"/>
    <cellStyle name="Normal 8 3 3 2 2 2 2 2" xfId="4663" xr:uid="{375FE8EA-698B-4BE1-88D9-3D05B382681A}"/>
    <cellStyle name="Normal 8 3 3 2 2 2 3" xfId="4664" xr:uid="{112376B6-FE46-46B9-B9F3-C0EDD593C8C3}"/>
    <cellStyle name="Normal 8 3 3 2 2 3" xfId="2707" xr:uid="{0FA44336-0326-415A-BE07-7ADE3406C8E8}"/>
    <cellStyle name="Normal 8 3 3 2 2 3 2" xfId="4665" xr:uid="{1FAC0361-8FF4-432A-AE20-7A68298050E9}"/>
    <cellStyle name="Normal 8 3 3 2 2 4" xfId="2708" xr:uid="{5FF83BED-5725-44E9-8448-8ED34489AA89}"/>
    <cellStyle name="Normal 8 3 3 2 3" xfId="2709" xr:uid="{644AC04B-9E72-463E-867D-0A00EFB8997F}"/>
    <cellStyle name="Normal 8 3 3 2 3 2" xfId="2710" xr:uid="{0A441A41-A713-4BCA-A80A-302C9E6BEF65}"/>
    <cellStyle name="Normal 8 3 3 2 3 2 2" xfId="4666" xr:uid="{A56FDB49-AA68-4352-9AB0-F3E24FF0BB86}"/>
    <cellStyle name="Normal 8 3 3 2 3 3" xfId="2711" xr:uid="{9729977B-0C20-4E9B-9E67-CB7D508D215E}"/>
    <cellStyle name="Normal 8 3 3 2 3 4" xfId="2712" xr:uid="{B1B99821-A36A-456C-AF43-5A36C3EC6AB7}"/>
    <cellStyle name="Normal 8 3 3 2 4" xfId="2713" xr:uid="{72BFFABD-0B01-45BD-994A-E893F8448C41}"/>
    <cellStyle name="Normal 8 3 3 2 4 2" xfId="4667" xr:uid="{EE6A09F6-A963-4561-BF10-8F085CC4208F}"/>
    <cellStyle name="Normal 8 3 3 2 5" xfId="2714" xr:uid="{596C4204-6EF9-4CAE-9C73-E45D1FBE1814}"/>
    <cellStyle name="Normal 8 3 3 2 6" xfId="2715" xr:uid="{CF399A56-F683-409C-820B-148F8958547A}"/>
    <cellStyle name="Normal 8 3 3 3" xfId="2716" xr:uid="{7F247C5D-F56E-43A0-9978-DD3AA96130C9}"/>
    <cellStyle name="Normal 8 3 3 3 2" xfId="2717" xr:uid="{F6D8111F-67F7-4FA4-A0CA-92C19AE8764C}"/>
    <cellStyle name="Normal 8 3 3 3 2 2" xfId="2718" xr:uid="{8BF7C262-6F56-4B86-B23C-3B2A079BD452}"/>
    <cellStyle name="Normal 8 3 3 3 2 2 2" xfId="4668" xr:uid="{F4825B44-33EE-4B5D-BE64-02F9E363D570}"/>
    <cellStyle name="Normal 8 3 3 3 2 3" xfId="2719" xr:uid="{2C8649C5-EB04-48FC-81F3-3B878BE79A99}"/>
    <cellStyle name="Normal 8 3 3 3 2 4" xfId="2720" xr:uid="{00E6391F-F398-4455-8F8E-90074C1A05B0}"/>
    <cellStyle name="Normal 8 3 3 3 3" xfId="2721" xr:uid="{26B3975B-AFCD-4D86-B507-9A7FB12981CD}"/>
    <cellStyle name="Normal 8 3 3 3 3 2" xfId="4669" xr:uid="{9500E9ED-1A37-43C6-867D-4DA246558491}"/>
    <cellStyle name="Normal 8 3 3 3 4" xfId="2722" xr:uid="{B8AC3616-DE88-4022-93B8-CB2214A24D28}"/>
    <cellStyle name="Normal 8 3 3 3 5" xfId="2723" xr:uid="{FE3ACFA9-62B0-4C6E-A01B-FD969D4BE9C3}"/>
    <cellStyle name="Normal 8 3 3 4" xfId="2724" xr:uid="{591A1CE2-87BA-426A-948E-DF6022AB7686}"/>
    <cellStyle name="Normal 8 3 3 4 2" xfId="2725" xr:uid="{0548685B-B96F-43E7-8B56-DFE05C39F8F3}"/>
    <cellStyle name="Normal 8 3 3 4 2 2" xfId="4670" xr:uid="{F73C70CC-4DCE-4086-9A03-8BFA6C46C339}"/>
    <cellStyle name="Normal 8 3 3 4 3" xfId="2726" xr:uid="{B3710DB9-58CE-4924-A082-D9FD51D12709}"/>
    <cellStyle name="Normal 8 3 3 4 4" xfId="2727" xr:uid="{734B4C83-37E6-46F6-9A89-E44238CA4B33}"/>
    <cellStyle name="Normal 8 3 3 5" xfId="2728" xr:uid="{7BCC268D-CEA9-4C32-BEF4-9E1FE4A1069A}"/>
    <cellStyle name="Normal 8 3 3 5 2" xfId="2729" xr:uid="{937EEC25-9AF3-495D-B4CF-E983D6371F9B}"/>
    <cellStyle name="Normal 8 3 3 5 3" xfId="2730" xr:uid="{1EA95EEE-75C5-4E2C-AF80-4DDB28E07E84}"/>
    <cellStyle name="Normal 8 3 3 5 4" xfId="2731" xr:uid="{31AFA376-17FC-44C4-AB7D-55D98F5BA56B}"/>
    <cellStyle name="Normal 8 3 3 6" xfId="2732" xr:uid="{3167A977-2A7A-4DE8-ABAA-A19765C232DC}"/>
    <cellStyle name="Normal 8 3 3 7" xfId="2733" xr:uid="{5D41EE53-A611-4719-88F1-C7151F0A6A7D}"/>
    <cellStyle name="Normal 8 3 3 8" xfId="2734" xr:uid="{F486DFAA-B215-47DE-9BA4-7389260E6B3C}"/>
    <cellStyle name="Normal 8 3 4" xfId="2735" xr:uid="{E6E985C0-E174-4DE9-A93E-4999A0CE41C5}"/>
    <cellStyle name="Normal 8 3 4 2" xfId="2736" xr:uid="{6EDD6A5B-1E09-40FF-9ED7-76782261CFA8}"/>
    <cellStyle name="Normal 8 3 4 2 2" xfId="2737" xr:uid="{0EEDD9A4-82DC-4286-A298-F9F40F5222B0}"/>
    <cellStyle name="Normal 8 3 4 2 2 2" xfId="2738" xr:uid="{6E77FFD9-40CE-40B8-90DB-0CF25C866991}"/>
    <cellStyle name="Normal 8 3 4 2 2 2 2" xfId="4180" xr:uid="{C86BF463-805E-41A9-B844-9D1F1BCEDDD2}"/>
    <cellStyle name="Normal 8 3 4 2 2 3" xfId="2739" xr:uid="{0C4DECAE-2E45-4B14-93B6-24997134FFEC}"/>
    <cellStyle name="Normal 8 3 4 2 2 4" xfId="2740" xr:uid="{A68926A2-330D-4820-90E6-F85BFA3D1714}"/>
    <cellStyle name="Normal 8 3 4 2 3" xfId="2741" xr:uid="{717C3010-E9F8-4FC9-B1EE-D77F400DB90F}"/>
    <cellStyle name="Normal 8 3 4 2 3 2" xfId="4181" xr:uid="{657921DB-1186-4302-A175-4B569928860E}"/>
    <cellStyle name="Normal 8 3 4 2 4" xfId="2742" xr:uid="{9BBF28F7-0F1B-44E1-9D6F-915EFD70CF7B}"/>
    <cellStyle name="Normal 8 3 4 2 5" xfId="2743" xr:uid="{135BB025-A829-4284-80A1-38BBEE664D3D}"/>
    <cellStyle name="Normal 8 3 4 3" xfId="2744" xr:uid="{212B5DC4-E92B-473B-A692-9BD208849ABD}"/>
    <cellStyle name="Normal 8 3 4 3 2" xfId="2745" xr:uid="{ECE04F4C-ADC0-42FB-9E34-B5E88CDE8212}"/>
    <cellStyle name="Normal 8 3 4 3 2 2" xfId="4182" xr:uid="{74AA2373-F0BC-4110-9BFB-83E6C333F743}"/>
    <cellStyle name="Normal 8 3 4 3 3" xfId="2746" xr:uid="{B2D13340-BB58-4527-A2FC-4E8A33C8B528}"/>
    <cellStyle name="Normal 8 3 4 3 4" xfId="2747" xr:uid="{9245154B-86DC-49F9-9DE5-11C5D8764998}"/>
    <cellStyle name="Normal 8 3 4 4" xfId="2748" xr:uid="{9F8FC2A9-15A0-47E3-B8C9-4E7EC264E4E2}"/>
    <cellStyle name="Normal 8 3 4 4 2" xfId="2749" xr:uid="{4457B5BF-412C-42AB-82CC-FB463FA29105}"/>
    <cellStyle name="Normal 8 3 4 4 3" xfId="2750" xr:uid="{DC3AA70C-F23B-44D5-80CF-31F69A6D684D}"/>
    <cellStyle name="Normal 8 3 4 4 4" xfId="2751" xr:uid="{64050DAE-C923-440D-8CA3-58F2810F9189}"/>
    <cellStyle name="Normal 8 3 4 5" xfId="2752" xr:uid="{F526596C-06FC-4003-B6A2-B7C3CA1BEB7A}"/>
    <cellStyle name="Normal 8 3 4 6" xfId="2753" xr:uid="{81FD2516-6844-4325-8FF1-8A2F44D65139}"/>
    <cellStyle name="Normal 8 3 4 7" xfId="2754" xr:uid="{19FCDB3D-6EB2-4B44-A55B-0644AEE6C039}"/>
    <cellStyle name="Normal 8 3 5" xfId="2755" xr:uid="{DDD453AA-0D29-44B4-9AB9-20858C2F2F83}"/>
    <cellStyle name="Normal 8 3 5 2" xfId="2756" xr:uid="{AE79C5D2-97E8-4FC3-ADC7-815DB5B6D387}"/>
    <cellStyle name="Normal 8 3 5 2 2" xfId="2757" xr:uid="{46CD2317-D9D9-4CB2-961B-3E7656EA0F86}"/>
    <cellStyle name="Normal 8 3 5 2 2 2" xfId="4183" xr:uid="{4F48E5DB-C544-4DFF-A0FB-3B782F8FCB25}"/>
    <cellStyle name="Normal 8 3 5 2 3" xfId="2758" xr:uid="{310244D5-92F5-4372-97F5-3B195CC24618}"/>
    <cellStyle name="Normal 8 3 5 2 4" xfId="2759" xr:uid="{D3D06A82-E9DB-451A-9C1B-B9955BD13F2D}"/>
    <cellStyle name="Normal 8 3 5 3" xfId="2760" xr:uid="{0AADDBF0-1245-4B63-920E-67B979910EE1}"/>
    <cellStyle name="Normal 8 3 5 3 2" xfId="2761" xr:uid="{8C9D5D6D-4B16-4AA4-9196-CFE4315C60CD}"/>
    <cellStyle name="Normal 8 3 5 3 3" xfId="2762" xr:uid="{446EEAD6-A248-4FC4-9615-767FBE5D0250}"/>
    <cellStyle name="Normal 8 3 5 3 4" xfId="2763" xr:uid="{7429028B-E27C-4DDE-8B01-5E03DB4E52CA}"/>
    <cellStyle name="Normal 8 3 5 4" xfId="2764" xr:uid="{91E542D5-19F6-4F23-8DAB-80FB111A2541}"/>
    <cellStyle name="Normal 8 3 5 5" xfId="2765" xr:uid="{9C0AA954-F982-45AD-B007-EAE75C629ED2}"/>
    <cellStyle name="Normal 8 3 5 6" xfId="2766" xr:uid="{20B0C548-E054-4C44-A41C-D428D1E5C0F3}"/>
    <cellStyle name="Normal 8 3 6" xfId="2767" xr:uid="{4ED14D06-46AA-4C75-B709-F91F3AD39E11}"/>
    <cellStyle name="Normal 8 3 6 2" xfId="2768" xr:uid="{A3CFB7B6-3625-409F-91E5-13EF5DC57F82}"/>
    <cellStyle name="Normal 8 3 6 2 2" xfId="2769" xr:uid="{72C7DC9C-EC91-45BF-9CB0-52076C7EAB93}"/>
    <cellStyle name="Normal 8 3 6 2 3" xfId="2770" xr:uid="{C9F808FC-7D12-4B66-A802-C2C45CE5B746}"/>
    <cellStyle name="Normal 8 3 6 2 4" xfId="2771" xr:uid="{80AD1CF3-A68E-4E4B-9424-DFBBF2FFA55B}"/>
    <cellStyle name="Normal 8 3 6 3" xfId="2772" xr:uid="{28A1C816-BA63-45B6-943F-CD60C50B4462}"/>
    <cellStyle name="Normal 8 3 6 4" xfId="2773" xr:uid="{6E954EA6-1E6A-45CA-9FA9-339624B33911}"/>
    <cellStyle name="Normal 8 3 6 5" xfId="2774" xr:uid="{8EAFFE38-A67B-48B8-9171-C01909D54CFD}"/>
    <cellStyle name="Normal 8 3 7" xfId="2775" xr:uid="{450F0449-85C1-40DE-80DC-2C96E4154534}"/>
    <cellStyle name="Normal 8 3 7 2" xfId="2776" xr:uid="{FC9C7D99-849C-4D16-8440-968FA670B630}"/>
    <cellStyle name="Normal 8 3 7 3" xfId="2777" xr:uid="{0756464C-FEB1-4E57-9F83-A24F3DA33D1A}"/>
    <cellStyle name="Normal 8 3 7 4" xfId="2778" xr:uid="{A094AA1B-3FD8-4DDD-9E5D-4E9C5203865E}"/>
    <cellStyle name="Normal 8 3 8" xfId="2779" xr:uid="{8926057C-4941-45BD-BC4D-F2CC3242D13C}"/>
    <cellStyle name="Normal 8 3 8 2" xfId="2780" xr:uid="{CE9BD825-1493-455E-AA12-057F2DF5AAE3}"/>
    <cellStyle name="Normal 8 3 8 3" xfId="2781" xr:uid="{FCB5B754-AA3B-4A8F-9FFD-323EBE2FDB04}"/>
    <cellStyle name="Normal 8 3 8 4" xfId="2782" xr:uid="{28D2AB59-7780-4BB3-990C-34CAC887AF2E}"/>
    <cellStyle name="Normal 8 3 9" xfId="2783" xr:uid="{77CF5341-1640-4067-AE0B-0EDF07688602}"/>
    <cellStyle name="Normal 8 4" xfId="2784" xr:uid="{E9B393C4-8C8F-4E4D-8913-E1A547DD039E}"/>
    <cellStyle name="Normal 8 4 10" xfId="2785" xr:uid="{3922C14A-7CA7-416B-81B6-41D347B57869}"/>
    <cellStyle name="Normal 8 4 11" xfId="2786" xr:uid="{0278C7DA-C0DD-4A95-8723-05602C01FDD2}"/>
    <cellStyle name="Normal 8 4 2" xfId="2787" xr:uid="{2E3D7412-6068-443B-BC67-5AFA38283508}"/>
    <cellStyle name="Normal 8 4 2 2" xfId="2788" xr:uid="{DDE129F4-5216-4729-B82E-7D47003131F5}"/>
    <cellStyle name="Normal 8 4 2 2 2" xfId="2789" xr:uid="{8F1589E1-E41F-4D7F-BC57-A29F1ACA4A63}"/>
    <cellStyle name="Normal 8 4 2 2 2 2" xfId="2790" xr:uid="{CBA5FA90-394E-446A-AEE9-C14DCC70A956}"/>
    <cellStyle name="Normal 8 4 2 2 2 2 2" xfId="2791" xr:uid="{03398979-413E-43D7-BAA3-29015E7832C0}"/>
    <cellStyle name="Normal 8 4 2 2 2 2 3" xfId="2792" xr:uid="{0A740C1D-6F33-4352-B8E8-02775E2A7848}"/>
    <cellStyle name="Normal 8 4 2 2 2 2 4" xfId="2793" xr:uid="{475DF7C7-79AF-4C85-B0AE-6DCF27811233}"/>
    <cellStyle name="Normal 8 4 2 2 2 3" xfId="2794" xr:uid="{59E8785B-C37C-416A-9E07-F2F6081759D8}"/>
    <cellStyle name="Normal 8 4 2 2 2 3 2" xfId="2795" xr:uid="{DABC10F1-1CA8-4D7F-B775-CE95E8FBD3B1}"/>
    <cellStyle name="Normal 8 4 2 2 2 3 3" xfId="2796" xr:uid="{C486AD1C-D368-47F1-92B1-1BAA1D15CA37}"/>
    <cellStyle name="Normal 8 4 2 2 2 3 4" xfId="2797" xr:uid="{EFF13EBF-FD67-4C71-BD0E-3749F9255EB3}"/>
    <cellStyle name="Normal 8 4 2 2 2 4" xfId="2798" xr:uid="{9E346BF9-7D26-487E-891A-34AB1C316AAE}"/>
    <cellStyle name="Normal 8 4 2 2 2 5" xfId="2799" xr:uid="{29F2B135-7DEE-445F-9DE7-ABFD358A323B}"/>
    <cellStyle name="Normal 8 4 2 2 2 6" xfId="2800" xr:uid="{1F92B132-79E4-4C64-BCAB-A48C6A6A3760}"/>
    <cellStyle name="Normal 8 4 2 2 3" xfId="2801" xr:uid="{6C31250D-9FBC-405A-83A3-1DB638AD9C03}"/>
    <cellStyle name="Normal 8 4 2 2 3 2" xfId="2802" xr:uid="{371EADD2-B6AC-40D5-A202-4B0148D83245}"/>
    <cellStyle name="Normal 8 4 2 2 3 2 2" xfId="2803" xr:uid="{710AA711-41BA-415A-83C5-57B5BD5AB756}"/>
    <cellStyle name="Normal 8 4 2 2 3 2 3" xfId="2804" xr:uid="{D57F2DD0-99C1-44E4-9FCF-23C61065F2BA}"/>
    <cellStyle name="Normal 8 4 2 2 3 2 4" xfId="2805" xr:uid="{8C381408-1BF6-4893-A43F-38247894A6E3}"/>
    <cellStyle name="Normal 8 4 2 2 3 3" xfId="2806" xr:uid="{C504CCD0-E717-499E-B812-67A42B1B247B}"/>
    <cellStyle name="Normal 8 4 2 2 3 4" xfId="2807" xr:uid="{5F734DDA-F0E0-429E-BBB1-C315C9E8D521}"/>
    <cellStyle name="Normal 8 4 2 2 3 5" xfId="2808" xr:uid="{8C16612C-08C3-4842-A98F-6D76716551F4}"/>
    <cellStyle name="Normal 8 4 2 2 4" xfId="2809" xr:uid="{88A42C8A-44FF-4D93-8633-66123C7DACEA}"/>
    <cellStyle name="Normal 8 4 2 2 4 2" xfId="2810" xr:uid="{58B09D41-B114-4404-90A1-D7BD77EA0DBE}"/>
    <cellStyle name="Normal 8 4 2 2 4 3" xfId="2811" xr:uid="{96E81F9C-746B-4F91-BBAE-DC15E7CF4F65}"/>
    <cellStyle name="Normal 8 4 2 2 4 4" xfId="2812" xr:uid="{3C9BA96A-B41F-4B42-8A05-BCD14B11277D}"/>
    <cellStyle name="Normal 8 4 2 2 5" xfId="2813" xr:uid="{B726539E-7E4F-4240-AAAD-2AA0951B92D7}"/>
    <cellStyle name="Normal 8 4 2 2 5 2" xfId="2814" xr:uid="{05DEEAE6-AAF3-4D88-8941-8A54ADF098D8}"/>
    <cellStyle name="Normal 8 4 2 2 5 3" xfId="2815" xr:uid="{24106947-479C-4191-966B-3B585DF60415}"/>
    <cellStyle name="Normal 8 4 2 2 5 4" xfId="2816" xr:uid="{5009C6FF-66E7-4C02-958D-E2DB5819009B}"/>
    <cellStyle name="Normal 8 4 2 2 6" xfId="2817" xr:uid="{67E9556C-EB1A-4AB9-A64E-E0C4C7AA2B5B}"/>
    <cellStyle name="Normal 8 4 2 2 7" xfId="2818" xr:uid="{26D3FF7A-AFB3-4C27-A8BD-B761334A1CEF}"/>
    <cellStyle name="Normal 8 4 2 2 8" xfId="2819" xr:uid="{C3E03678-1FA1-46B2-AD98-4EF90C4D1229}"/>
    <cellStyle name="Normal 8 4 2 3" xfId="2820" xr:uid="{6A164B43-59B7-449C-9405-36B63A47D37A}"/>
    <cellStyle name="Normal 8 4 2 3 2" xfId="2821" xr:uid="{C0A1728A-F5B0-42C1-8504-D518F65BA4FD}"/>
    <cellStyle name="Normal 8 4 2 3 2 2" xfId="2822" xr:uid="{499192DB-1FD9-490F-89B6-1E8051572CAB}"/>
    <cellStyle name="Normal 8 4 2 3 2 3" xfId="2823" xr:uid="{B84E439F-EFFE-4E29-8A22-3040906181CC}"/>
    <cellStyle name="Normal 8 4 2 3 2 4" xfId="2824" xr:uid="{EAA8FB24-11AA-42A9-B436-AD7D474E96E1}"/>
    <cellStyle name="Normal 8 4 2 3 3" xfId="2825" xr:uid="{1E3FC86C-DF19-4296-A7E4-1405D819A11C}"/>
    <cellStyle name="Normal 8 4 2 3 3 2" xfId="2826" xr:uid="{88006895-BAC6-45D3-8803-96AEE9B90653}"/>
    <cellStyle name="Normal 8 4 2 3 3 3" xfId="2827" xr:uid="{706C9664-C9CF-4DB1-B693-F9EBD30F1480}"/>
    <cellStyle name="Normal 8 4 2 3 3 4" xfId="2828" xr:uid="{DAB13E41-C983-40D5-BA5E-8BFC514FCA93}"/>
    <cellStyle name="Normal 8 4 2 3 4" xfId="2829" xr:uid="{3225F603-5EEA-4093-AFBB-1EC07B781C0F}"/>
    <cellStyle name="Normal 8 4 2 3 5" xfId="2830" xr:uid="{E95AEF48-2DCD-40A1-B7E3-36775BC1DB07}"/>
    <cellStyle name="Normal 8 4 2 3 6" xfId="2831" xr:uid="{3A2A0426-AB57-4B75-BCBA-90B07D97CE69}"/>
    <cellStyle name="Normal 8 4 2 4" xfId="2832" xr:uid="{32B8596B-DEB8-409A-8025-DD7C184EB9D5}"/>
    <cellStyle name="Normal 8 4 2 4 2" xfId="2833" xr:uid="{9201E42D-DCE1-4839-A9A3-69635E702FFB}"/>
    <cellStyle name="Normal 8 4 2 4 2 2" xfId="2834" xr:uid="{E8CFE7BB-356B-4914-A529-E7A3A5C5579A}"/>
    <cellStyle name="Normal 8 4 2 4 2 3" xfId="2835" xr:uid="{631B99AC-B4AE-46C4-A626-46D90A428F65}"/>
    <cellStyle name="Normal 8 4 2 4 2 4" xfId="2836" xr:uid="{2C76E779-AC8F-4B55-A954-DF162C1EAA22}"/>
    <cellStyle name="Normal 8 4 2 4 3" xfId="2837" xr:uid="{AFAA6EBD-4F7E-4C5E-8145-517B3E7A65BB}"/>
    <cellStyle name="Normal 8 4 2 4 4" xfId="2838" xr:uid="{50FB2677-03B6-4FCC-ADBD-8BE976605F54}"/>
    <cellStyle name="Normal 8 4 2 4 5" xfId="2839" xr:uid="{B4935989-AF95-4DA8-9850-CE259797AD83}"/>
    <cellStyle name="Normal 8 4 2 5" xfId="2840" xr:uid="{667F8058-D9D0-4165-BA8E-D14E39549BFC}"/>
    <cellStyle name="Normal 8 4 2 5 2" xfId="2841" xr:uid="{ABF87C7C-2163-47E3-B946-80CB6C62C2C7}"/>
    <cellStyle name="Normal 8 4 2 5 3" xfId="2842" xr:uid="{5ABF2D4C-947C-4F31-9240-03E6AE1CAEA2}"/>
    <cellStyle name="Normal 8 4 2 5 4" xfId="2843" xr:uid="{8CE58E65-DF41-42BD-9868-DA3B43C2A9A5}"/>
    <cellStyle name="Normal 8 4 2 6" xfId="2844" xr:uid="{850D32F6-87DB-4132-96DA-9466B513FB77}"/>
    <cellStyle name="Normal 8 4 2 6 2" xfId="2845" xr:uid="{7CEB0A82-C067-475F-A319-018CE3C2F73F}"/>
    <cellStyle name="Normal 8 4 2 6 3" xfId="2846" xr:uid="{26E9C53F-A69B-4243-B945-F6965A9D89B7}"/>
    <cellStyle name="Normal 8 4 2 6 4" xfId="2847" xr:uid="{858A556A-B7EE-43EC-978E-FE2287B632B9}"/>
    <cellStyle name="Normal 8 4 2 7" xfId="2848" xr:uid="{9E1D1882-1496-4FE0-9618-F494E31052DE}"/>
    <cellStyle name="Normal 8 4 2 8" xfId="2849" xr:uid="{B478EFB0-BB1B-42D5-BC37-E65C9B1909B0}"/>
    <cellStyle name="Normal 8 4 2 9" xfId="2850" xr:uid="{83A7AC14-DEFE-42A2-9203-C69EF6E213F7}"/>
    <cellStyle name="Normal 8 4 3" xfId="2851" xr:uid="{4ADD23C2-2B74-411A-8CE3-CBBE47FC6AC4}"/>
    <cellStyle name="Normal 8 4 3 2" xfId="2852" xr:uid="{E8F4CF58-B285-45A1-849F-B9B66AD9842A}"/>
    <cellStyle name="Normal 8 4 3 2 2" xfId="2853" xr:uid="{6925990F-510A-475E-8833-62EC46735F9A}"/>
    <cellStyle name="Normal 8 4 3 2 2 2" xfId="2854" xr:uid="{3ECB9ACC-A056-4072-AB46-299FDB2D4027}"/>
    <cellStyle name="Normal 8 4 3 2 2 2 2" xfId="4184" xr:uid="{DB6B4992-C7BE-42C9-B73F-50C44CFC2794}"/>
    <cellStyle name="Normal 8 4 3 2 2 3" xfId="2855" xr:uid="{1EC7C160-B12A-46A6-9F7E-DE4EFE349284}"/>
    <cellStyle name="Normal 8 4 3 2 2 4" xfId="2856" xr:uid="{901B8FAF-FF80-42D3-BC3C-6DF759577E20}"/>
    <cellStyle name="Normal 8 4 3 2 3" xfId="2857" xr:uid="{3519E3B8-4A0A-4D53-A735-771309A4F6BA}"/>
    <cellStyle name="Normal 8 4 3 2 3 2" xfId="2858" xr:uid="{85E5F726-697A-4210-A66B-53CBFFD29F62}"/>
    <cellStyle name="Normal 8 4 3 2 3 3" xfId="2859" xr:uid="{FEDFF74F-C485-49F5-87AA-C7B08ED41B82}"/>
    <cellStyle name="Normal 8 4 3 2 3 4" xfId="2860" xr:uid="{8EDCFE13-833F-4231-B8BA-DB53C420C67E}"/>
    <cellStyle name="Normal 8 4 3 2 4" xfId="2861" xr:uid="{1197FA11-D113-422B-B5C3-978B4006EF39}"/>
    <cellStyle name="Normal 8 4 3 2 5" xfId="2862" xr:uid="{63034E14-31CC-4F69-9036-ABF9966B182F}"/>
    <cellStyle name="Normal 8 4 3 2 6" xfId="2863" xr:uid="{B3E479FC-4968-4B01-ACDB-9141A36EC767}"/>
    <cellStyle name="Normal 8 4 3 3" xfId="2864" xr:uid="{F86700B0-E03D-45FB-87C4-739F7454AF34}"/>
    <cellStyle name="Normal 8 4 3 3 2" xfId="2865" xr:uid="{8347C998-E23A-4BED-9B48-CE6A33904341}"/>
    <cellStyle name="Normal 8 4 3 3 2 2" xfId="2866" xr:uid="{54B74870-C2A9-454B-86F7-A2944424337F}"/>
    <cellStyle name="Normal 8 4 3 3 2 3" xfId="2867" xr:uid="{F45106F5-348C-46C6-8C8F-2C461F0D78B1}"/>
    <cellStyle name="Normal 8 4 3 3 2 4" xfId="2868" xr:uid="{BA50E850-C706-4F85-AA25-C214A85BACAB}"/>
    <cellStyle name="Normal 8 4 3 3 3" xfId="2869" xr:uid="{C77081CD-5F46-4BC7-89B8-F186C56472BB}"/>
    <cellStyle name="Normal 8 4 3 3 4" xfId="2870" xr:uid="{8AF157AF-5878-42F4-BF6A-20E4E028545B}"/>
    <cellStyle name="Normal 8 4 3 3 5" xfId="2871" xr:uid="{A0CBD591-A9C0-4301-A992-996DE5FDFAF7}"/>
    <cellStyle name="Normal 8 4 3 4" xfId="2872" xr:uid="{65B89FA6-4BCD-44BA-9064-000039497A3D}"/>
    <cellStyle name="Normal 8 4 3 4 2" xfId="2873" xr:uid="{A4E0A530-BA4E-4456-88B3-157701E12D6B}"/>
    <cellStyle name="Normal 8 4 3 4 3" xfId="2874" xr:uid="{EC4E14BE-05A8-44CD-B4D5-E8CF05647B23}"/>
    <cellStyle name="Normal 8 4 3 4 4" xfId="2875" xr:uid="{DFF79220-79AD-429D-946C-32E9B1ECBDFE}"/>
    <cellStyle name="Normal 8 4 3 5" xfId="2876" xr:uid="{E3438A40-AA56-4BEE-82BB-00B6DBD9C2A1}"/>
    <cellStyle name="Normal 8 4 3 5 2" xfId="2877" xr:uid="{BE9CB67E-9C4F-4C4F-87B3-BEA923B221D4}"/>
    <cellStyle name="Normal 8 4 3 5 3" xfId="2878" xr:uid="{8213C6FC-BEA8-48EE-99EC-B329A548220C}"/>
    <cellStyle name="Normal 8 4 3 5 4" xfId="2879" xr:uid="{D63EBF76-3CA4-45F5-9D42-0A4EC621EB4B}"/>
    <cellStyle name="Normal 8 4 3 6" xfId="2880" xr:uid="{AA50A0BC-3DFA-4169-9733-683E9BA41380}"/>
    <cellStyle name="Normal 8 4 3 7" xfId="2881" xr:uid="{305E2BC0-54E1-4D0D-9E3F-71BA19E86EBC}"/>
    <cellStyle name="Normal 8 4 3 8" xfId="2882" xr:uid="{5EB3C32A-30A6-4F05-99FF-3DF95FFA45F1}"/>
    <cellStyle name="Normal 8 4 4" xfId="2883" xr:uid="{BEE6CA6A-BD68-4C16-AD90-99D5D7FBEF8F}"/>
    <cellStyle name="Normal 8 4 4 2" xfId="2884" xr:uid="{6FF41489-E220-4B50-9406-BD18D1548A42}"/>
    <cellStyle name="Normal 8 4 4 2 2" xfId="2885" xr:uid="{5B44AB33-8843-4822-8491-FD8057993028}"/>
    <cellStyle name="Normal 8 4 4 2 2 2" xfId="2886" xr:uid="{AA6396E2-DC64-4251-82CF-BFF5DAD9F596}"/>
    <cellStyle name="Normal 8 4 4 2 2 3" xfId="2887" xr:uid="{577C6CDC-B9FE-474D-9C98-95942F8DBBE6}"/>
    <cellStyle name="Normal 8 4 4 2 2 4" xfId="2888" xr:uid="{06E00765-5103-4235-AF0D-044BCF0FD640}"/>
    <cellStyle name="Normal 8 4 4 2 3" xfId="2889" xr:uid="{29AFDA71-7A2E-456A-A6F7-F21F31DF98CE}"/>
    <cellStyle name="Normal 8 4 4 2 4" xfId="2890" xr:uid="{59393A17-862F-4FA1-9262-2129343506D9}"/>
    <cellStyle name="Normal 8 4 4 2 5" xfId="2891" xr:uid="{6BF88CBF-FCC0-4DE3-8FBB-A280CDEB787D}"/>
    <cellStyle name="Normal 8 4 4 3" xfId="2892" xr:uid="{26E27994-0FDA-45BE-9C64-A50CCB284B9F}"/>
    <cellStyle name="Normal 8 4 4 3 2" xfId="2893" xr:uid="{7E15300F-E335-416A-A230-6A808108145E}"/>
    <cellStyle name="Normal 8 4 4 3 3" xfId="2894" xr:uid="{C4ECFB42-029F-401C-874E-4C943A70B715}"/>
    <cellStyle name="Normal 8 4 4 3 4" xfId="2895" xr:uid="{DBA0DF2F-D000-4A15-93CA-DFDB1EF93C40}"/>
    <cellStyle name="Normal 8 4 4 4" xfId="2896" xr:uid="{AC248A6F-CF78-4F3E-9C9F-4C67F10BF58F}"/>
    <cellStyle name="Normal 8 4 4 4 2" xfId="2897" xr:uid="{1C023039-821C-4EF5-8F3A-767ED6C2198B}"/>
    <cellStyle name="Normal 8 4 4 4 3" xfId="2898" xr:uid="{1E2DD89A-8BEB-4C6F-8AB0-84BC11ADE509}"/>
    <cellStyle name="Normal 8 4 4 4 4" xfId="2899" xr:uid="{8614C8FC-44BA-43E9-BDC4-663CBE27B0A2}"/>
    <cellStyle name="Normal 8 4 4 5" xfId="2900" xr:uid="{4A606D50-2030-4EE2-8F80-2E7D81B79A61}"/>
    <cellStyle name="Normal 8 4 4 6" xfId="2901" xr:uid="{B4666244-757B-42DA-AC5F-5B1AD49AB485}"/>
    <cellStyle name="Normal 8 4 4 7" xfId="2902" xr:uid="{94A0F976-AE02-47AA-8EC5-0397E101A6A1}"/>
    <cellStyle name="Normal 8 4 5" xfId="2903" xr:uid="{72DD727F-165E-473A-8174-958DBA8571DA}"/>
    <cellStyle name="Normal 8 4 5 2" xfId="2904" xr:uid="{D2C2BCE3-420A-485C-8B2C-8B11C10DE816}"/>
    <cellStyle name="Normal 8 4 5 2 2" xfId="2905" xr:uid="{488AC1E7-9E65-4EB2-814B-303C18930447}"/>
    <cellStyle name="Normal 8 4 5 2 3" xfId="2906" xr:uid="{BC1A5CBA-D487-4A2B-B453-97BAE6EAD676}"/>
    <cellStyle name="Normal 8 4 5 2 4" xfId="2907" xr:uid="{8F43367F-35C6-4BE0-90F5-83AEA5DD36EE}"/>
    <cellStyle name="Normal 8 4 5 3" xfId="2908" xr:uid="{CBEEA689-B1C1-437B-B34E-B5EE99D8A650}"/>
    <cellStyle name="Normal 8 4 5 3 2" xfId="2909" xr:uid="{4E58F04E-1A6C-4BD2-992C-DE5EC0F302B9}"/>
    <cellStyle name="Normal 8 4 5 3 3" xfId="2910" xr:uid="{315FC6F9-A83D-46BF-ACB6-37452B97C0AC}"/>
    <cellStyle name="Normal 8 4 5 3 4" xfId="2911" xr:uid="{7D92FFC8-1385-4FD6-BEFB-D688AE2A4C0E}"/>
    <cellStyle name="Normal 8 4 5 4" xfId="2912" xr:uid="{C2B60B58-C6B1-4A2A-9417-B4CD5A9AB5E0}"/>
    <cellStyle name="Normal 8 4 5 5" xfId="2913" xr:uid="{A3A052E5-FE73-4785-BFEE-AFD73CE3B3F1}"/>
    <cellStyle name="Normal 8 4 5 6" xfId="2914" xr:uid="{EECA0299-E0C9-489F-BD92-A87EBA0DEE05}"/>
    <cellStyle name="Normal 8 4 6" xfId="2915" xr:uid="{AC3AF903-7758-4BBA-9F92-CC0242BF06B8}"/>
    <cellStyle name="Normal 8 4 6 2" xfId="2916" xr:uid="{A6639709-6E76-4D47-803A-1A7F0A81202D}"/>
    <cellStyle name="Normal 8 4 6 2 2" xfId="2917" xr:uid="{25DB921B-FE8A-4353-A594-A654FB99B39D}"/>
    <cellStyle name="Normal 8 4 6 2 3" xfId="2918" xr:uid="{6308D1AE-2633-462E-B424-284A847D4F2D}"/>
    <cellStyle name="Normal 8 4 6 2 4" xfId="2919" xr:uid="{4706296E-B890-4F0E-8FA4-DA3413BE098D}"/>
    <cellStyle name="Normal 8 4 6 3" xfId="2920" xr:uid="{E50D583D-CDBD-4D5C-985D-71117CCD14B6}"/>
    <cellStyle name="Normal 8 4 6 4" xfId="2921" xr:uid="{90E1E99D-2B02-4C8E-9F28-C48AFA248194}"/>
    <cellStyle name="Normal 8 4 6 5" xfId="2922" xr:uid="{03060230-ADEF-41DF-8332-084C4F1E52A8}"/>
    <cellStyle name="Normal 8 4 7" xfId="2923" xr:uid="{723EC85B-310D-4E2C-B4BD-0496E2FE1089}"/>
    <cellStyle name="Normal 8 4 7 2" xfId="2924" xr:uid="{EA2F5E76-5B57-45CF-88A7-2666C711B902}"/>
    <cellStyle name="Normal 8 4 7 3" xfId="2925" xr:uid="{1E1ECFCA-0254-4E5C-98AC-38FFF421C24C}"/>
    <cellStyle name="Normal 8 4 7 4" xfId="2926" xr:uid="{D911527E-3668-4177-8E5E-CE7C1DF2BFF0}"/>
    <cellStyle name="Normal 8 4 8" xfId="2927" xr:uid="{EA086382-6F4B-4F25-A7F1-AACD0D27064B}"/>
    <cellStyle name="Normal 8 4 8 2" xfId="2928" xr:uid="{FE10766F-7E02-4F1D-83BA-2F9535E94F31}"/>
    <cellStyle name="Normal 8 4 8 3" xfId="2929" xr:uid="{605979E2-3809-44C1-8584-CE94FB1FF0DF}"/>
    <cellStyle name="Normal 8 4 8 4" xfId="2930" xr:uid="{9AE6D3F2-94CE-4E2A-937C-5CACFD410D02}"/>
    <cellStyle name="Normal 8 4 9" xfId="2931" xr:uid="{36351EAE-B717-4BDB-8522-5CF4CFF3B5D0}"/>
    <cellStyle name="Normal 8 5" xfId="2932" xr:uid="{6A65FC97-8115-4BDC-8BFA-AAFC463511C2}"/>
    <cellStyle name="Normal 8 5 2" xfId="2933" xr:uid="{4133FD4E-F530-4FC0-96AD-8A40B8A9231D}"/>
    <cellStyle name="Normal 8 5 2 2" xfId="2934" xr:uid="{99F88E0A-0568-4B40-9C2A-87D4C73200FE}"/>
    <cellStyle name="Normal 8 5 2 2 2" xfId="2935" xr:uid="{18D2F194-7AD9-4E1D-BBF0-453F9B196EAF}"/>
    <cellStyle name="Normal 8 5 2 2 2 2" xfId="2936" xr:uid="{F47144D6-6EC3-4F95-9AA6-31188A836942}"/>
    <cellStyle name="Normal 8 5 2 2 2 3" xfId="2937" xr:uid="{D0DB5736-4BB1-4BA9-93D3-4F455FAF61CE}"/>
    <cellStyle name="Normal 8 5 2 2 2 4" xfId="2938" xr:uid="{B9FA3351-D016-4404-B27F-F44FEDED9DF8}"/>
    <cellStyle name="Normal 8 5 2 2 3" xfId="2939" xr:uid="{3E74BCBB-8327-4DAD-A536-C938D6F7F309}"/>
    <cellStyle name="Normal 8 5 2 2 3 2" xfId="2940" xr:uid="{D49A11DD-106E-4313-BF13-341E6804C2E1}"/>
    <cellStyle name="Normal 8 5 2 2 3 3" xfId="2941" xr:uid="{1565F82A-2221-4EA6-97C1-4741768674E7}"/>
    <cellStyle name="Normal 8 5 2 2 3 4" xfId="2942" xr:uid="{8ADCB442-3777-4FB2-A290-EFCC90148C89}"/>
    <cellStyle name="Normal 8 5 2 2 4" xfId="2943" xr:uid="{087B8B54-582F-4174-8434-A5BBFB1C1754}"/>
    <cellStyle name="Normal 8 5 2 2 5" xfId="2944" xr:uid="{DD598EB1-B837-41E1-892C-0E7ED887FACF}"/>
    <cellStyle name="Normal 8 5 2 2 6" xfId="2945" xr:uid="{BBC70933-7851-40CD-97F0-00C003403495}"/>
    <cellStyle name="Normal 8 5 2 3" xfId="2946" xr:uid="{862036BB-DCB3-46A7-B989-F8BDA5844924}"/>
    <cellStyle name="Normal 8 5 2 3 2" xfId="2947" xr:uid="{655CD9C5-9167-4546-8DB4-183B66A7D301}"/>
    <cellStyle name="Normal 8 5 2 3 2 2" xfId="2948" xr:uid="{7F30B924-96B7-4BD9-AEF9-3B0C23E00479}"/>
    <cellStyle name="Normal 8 5 2 3 2 3" xfId="2949" xr:uid="{514086C6-4D83-4092-B508-F398E272E3B5}"/>
    <cellStyle name="Normal 8 5 2 3 2 4" xfId="2950" xr:uid="{62A25B3D-6AFD-467A-AF82-EB4E952B163A}"/>
    <cellStyle name="Normal 8 5 2 3 3" xfId="2951" xr:uid="{853F9372-E0CE-42DE-89D5-069E6B773563}"/>
    <cellStyle name="Normal 8 5 2 3 4" xfId="2952" xr:uid="{54396142-3BCE-44CF-88CC-C5493842377E}"/>
    <cellStyle name="Normal 8 5 2 3 5" xfId="2953" xr:uid="{A4241499-9557-47CE-A610-A9213F7EDA2A}"/>
    <cellStyle name="Normal 8 5 2 4" xfId="2954" xr:uid="{225BFD7F-8B53-4070-B9C6-F07E3663A1DF}"/>
    <cellStyle name="Normal 8 5 2 4 2" xfId="2955" xr:uid="{E7E18FBD-B228-4186-9200-EC42C83EC26A}"/>
    <cellStyle name="Normal 8 5 2 4 3" xfId="2956" xr:uid="{7272A4DB-33C2-48F7-8335-FBC1717CA96F}"/>
    <cellStyle name="Normal 8 5 2 4 4" xfId="2957" xr:uid="{7B052741-433D-4921-878E-27B1C8F17258}"/>
    <cellStyle name="Normal 8 5 2 5" xfId="2958" xr:uid="{67638FA1-14F2-4A37-B169-4A12E41972F0}"/>
    <cellStyle name="Normal 8 5 2 5 2" xfId="2959" xr:uid="{F80C7CEC-8437-4719-9C67-55D84F57C049}"/>
    <cellStyle name="Normal 8 5 2 5 3" xfId="2960" xr:uid="{3E610335-DDE3-4152-B470-386484E38776}"/>
    <cellStyle name="Normal 8 5 2 5 4" xfId="2961" xr:uid="{48721461-248E-43D7-AFF3-A3498B2548F7}"/>
    <cellStyle name="Normal 8 5 2 6" xfId="2962" xr:uid="{5599CCF5-47A0-494D-89FC-25A7ED9222C9}"/>
    <cellStyle name="Normal 8 5 2 7" xfId="2963" xr:uid="{EE6CE090-32D5-455A-B1A2-B8E1C015A075}"/>
    <cellStyle name="Normal 8 5 2 8" xfId="2964" xr:uid="{61C6E8D0-0294-4EEC-9047-4D2745AD7324}"/>
    <cellStyle name="Normal 8 5 3" xfId="2965" xr:uid="{043F857B-DF74-4897-9A8D-EDB827B2DBF2}"/>
    <cellStyle name="Normal 8 5 3 2" xfId="2966" xr:uid="{41BAA6B7-9AED-48D1-A34B-65B89871D6DE}"/>
    <cellStyle name="Normal 8 5 3 2 2" xfId="2967" xr:uid="{59711AD2-1C8F-4FE2-AB1F-2A3A982E3FDD}"/>
    <cellStyle name="Normal 8 5 3 2 3" xfId="2968" xr:uid="{47BD6183-9308-4385-81D5-DE4297A4476D}"/>
    <cellStyle name="Normal 8 5 3 2 4" xfId="2969" xr:uid="{6EECA0AB-91A1-494D-8179-C7F45ABF2D2F}"/>
    <cellStyle name="Normal 8 5 3 3" xfId="2970" xr:uid="{8246B3F6-7D28-40FC-B0B2-47DD73CE9579}"/>
    <cellStyle name="Normal 8 5 3 3 2" xfId="2971" xr:uid="{6E50F509-4130-408F-9E16-9DFE002668FB}"/>
    <cellStyle name="Normal 8 5 3 3 3" xfId="2972" xr:uid="{4BADDC29-3A91-4E34-884C-28BE82B091B8}"/>
    <cellStyle name="Normal 8 5 3 3 4" xfId="2973" xr:uid="{F83C2999-9C46-40B3-91EA-4586C9FB251B}"/>
    <cellStyle name="Normal 8 5 3 4" xfId="2974" xr:uid="{75764BFE-312C-4C6E-B7FC-DE1614722473}"/>
    <cellStyle name="Normal 8 5 3 5" xfId="2975" xr:uid="{F39A5E37-77F8-4C99-81A7-516423FEE7B0}"/>
    <cellStyle name="Normal 8 5 3 6" xfId="2976" xr:uid="{AEC185FB-61FD-45D9-BE11-A9F078816307}"/>
    <cellStyle name="Normal 8 5 4" xfId="2977" xr:uid="{328B4A0C-ADE9-474E-BA0F-FB07617A471F}"/>
    <cellStyle name="Normal 8 5 4 2" xfId="2978" xr:uid="{FDC0FC29-11CC-49FD-9D79-116169A019C4}"/>
    <cellStyle name="Normal 8 5 4 2 2" xfId="2979" xr:uid="{40CA3974-DFC2-4033-B997-49E5CA8B90E5}"/>
    <cellStyle name="Normal 8 5 4 2 3" xfId="2980" xr:uid="{F9816F4E-66E4-402F-AE8E-57827A61920C}"/>
    <cellStyle name="Normal 8 5 4 2 4" xfId="2981" xr:uid="{B925D846-EF45-445B-95F4-3157A471EFEB}"/>
    <cellStyle name="Normal 8 5 4 3" xfId="2982" xr:uid="{55CFFE65-2EC3-4A9B-89C8-C1ECA8425A2A}"/>
    <cellStyle name="Normal 8 5 4 4" xfId="2983" xr:uid="{22BDC3A8-E176-4116-850B-F738AF8349AB}"/>
    <cellStyle name="Normal 8 5 4 5" xfId="2984" xr:uid="{2E831E7F-EA78-4A5D-83E0-B7587CA2E271}"/>
    <cellStyle name="Normal 8 5 5" xfId="2985" xr:uid="{D8456AE7-183C-4D80-8DF3-C82214B62AD2}"/>
    <cellStyle name="Normal 8 5 5 2" xfId="2986" xr:uid="{DA3A667C-5B06-4877-93A9-38D647583E6B}"/>
    <cellStyle name="Normal 8 5 5 3" xfId="2987" xr:uid="{C1E89B55-DA7C-4BDC-9A67-A68CD007CC97}"/>
    <cellStyle name="Normal 8 5 5 4" xfId="2988" xr:uid="{C28E4F04-7F51-4F46-9F3A-59C012A817E7}"/>
    <cellStyle name="Normal 8 5 6" xfId="2989" xr:uid="{6FA672FC-40B4-446C-B5CC-C7E379ABF44C}"/>
    <cellStyle name="Normal 8 5 6 2" xfId="2990" xr:uid="{9D0BD0A9-8409-4B1C-B27C-82679DDB0264}"/>
    <cellStyle name="Normal 8 5 6 3" xfId="2991" xr:uid="{DAC005A0-DA63-42C0-8C16-B421B0BE3163}"/>
    <cellStyle name="Normal 8 5 6 4" xfId="2992" xr:uid="{F494D468-06EE-4C51-B8A5-5FCC991B4E51}"/>
    <cellStyle name="Normal 8 5 7" xfId="2993" xr:uid="{1BDC64AD-B213-475E-AE7E-429FE46880E5}"/>
    <cellStyle name="Normal 8 5 8" xfId="2994" xr:uid="{C5161688-ACD7-4001-9391-8CDA5A9DF1DE}"/>
    <cellStyle name="Normal 8 5 9" xfId="2995" xr:uid="{654E9E2C-3A2E-4810-ABA2-D0B5DE06FEB5}"/>
    <cellStyle name="Normal 8 6" xfId="2996" xr:uid="{4DDFDF8F-FDE8-4CB7-912D-C9A17431CAC8}"/>
    <cellStyle name="Normal 8 6 2" xfId="2997" xr:uid="{00E60B69-B630-4291-AFE1-2FCDBD876E74}"/>
    <cellStyle name="Normal 8 6 2 2" xfId="2998" xr:uid="{85814095-782A-4D3F-93EC-83409AC291E5}"/>
    <cellStyle name="Normal 8 6 2 2 2" xfId="2999" xr:uid="{F23DC93D-0079-4557-8058-270E40E28DEA}"/>
    <cellStyle name="Normal 8 6 2 2 2 2" xfId="4185" xr:uid="{C2C72559-CDF8-4C3E-ACD7-824E18FB8288}"/>
    <cellStyle name="Normal 8 6 2 2 3" xfId="3000" xr:uid="{CC30206D-27A4-4873-8C46-47AD4531EFE2}"/>
    <cellStyle name="Normal 8 6 2 2 4" xfId="3001" xr:uid="{7941F020-597B-42DA-B510-38C14CD2143E}"/>
    <cellStyle name="Normal 8 6 2 3" xfId="3002" xr:uid="{FB6A3FAD-BF25-4949-B2F8-687B52E48C5E}"/>
    <cellStyle name="Normal 8 6 2 3 2" xfId="3003" xr:uid="{43F592F8-992F-4631-8E45-E65F73BA62BE}"/>
    <cellStyle name="Normal 8 6 2 3 3" xfId="3004" xr:uid="{CDD39773-6810-437F-A141-D2A5A09FA988}"/>
    <cellStyle name="Normal 8 6 2 3 4" xfId="3005" xr:uid="{CA9BBCCD-C251-4B02-BAFC-87ECBDC0D2A4}"/>
    <cellStyle name="Normal 8 6 2 4" xfId="3006" xr:uid="{AC397AFE-E216-4347-975E-883C15B19B6D}"/>
    <cellStyle name="Normal 8 6 2 5" xfId="3007" xr:uid="{43FD9AAA-0B58-4CEE-8801-A9A7D9949D79}"/>
    <cellStyle name="Normal 8 6 2 6" xfId="3008" xr:uid="{6C379009-0700-4B2D-AA72-FD555A2F6A5A}"/>
    <cellStyle name="Normal 8 6 3" xfId="3009" xr:uid="{B88C9B0B-46F1-46D4-A56D-DE0E87FD81B7}"/>
    <cellStyle name="Normal 8 6 3 2" xfId="3010" xr:uid="{B054CCFB-FB50-4784-8124-8EC2DE6A3B98}"/>
    <cellStyle name="Normal 8 6 3 2 2" xfId="3011" xr:uid="{0575A583-FCF6-4770-9F43-39BBB16EF61B}"/>
    <cellStyle name="Normal 8 6 3 2 3" xfId="3012" xr:uid="{C899D286-0590-4BB1-A535-8A2A93D6B811}"/>
    <cellStyle name="Normal 8 6 3 2 4" xfId="3013" xr:uid="{CDDCCFE1-2035-4449-8648-B99C085AE25D}"/>
    <cellStyle name="Normal 8 6 3 3" xfId="3014" xr:uid="{92F17ADD-2FEB-40DC-AF9A-72D675B6C380}"/>
    <cellStyle name="Normal 8 6 3 4" xfId="3015" xr:uid="{6CF5BB19-0B11-4383-878C-265A7454126C}"/>
    <cellStyle name="Normal 8 6 3 5" xfId="3016" xr:uid="{362A5A1D-176E-413D-B07F-96443F767761}"/>
    <cellStyle name="Normal 8 6 4" xfId="3017" xr:uid="{9699D715-3FFF-4C1F-8ED1-11DAB74664C7}"/>
    <cellStyle name="Normal 8 6 4 2" xfId="3018" xr:uid="{8B597917-1FE4-4200-A910-12DF5232B623}"/>
    <cellStyle name="Normal 8 6 4 3" xfId="3019" xr:uid="{48928BE9-1C4B-48F6-A4E3-E0572E7E8B69}"/>
    <cellStyle name="Normal 8 6 4 4" xfId="3020" xr:uid="{6C70CA31-0B67-46CC-B639-76A8A511AFCA}"/>
    <cellStyle name="Normal 8 6 5" xfId="3021" xr:uid="{2D7FB9BD-167E-4891-B68C-4F1667B38CC0}"/>
    <cellStyle name="Normal 8 6 5 2" xfId="3022" xr:uid="{588D7E01-23D7-405C-92F7-C547C059FB59}"/>
    <cellStyle name="Normal 8 6 5 3" xfId="3023" xr:uid="{B5C20BDE-BEE3-4A40-8131-591989A78707}"/>
    <cellStyle name="Normal 8 6 5 4" xfId="3024" xr:uid="{441422F1-FFFE-4DB1-832C-4578976ECB47}"/>
    <cellStyle name="Normal 8 6 6" xfId="3025" xr:uid="{BB3EDBF6-512C-465D-B660-073C4620F31E}"/>
    <cellStyle name="Normal 8 6 7" xfId="3026" xr:uid="{84583031-71AA-4CEF-889A-3458A8AE408F}"/>
    <cellStyle name="Normal 8 6 8" xfId="3027" xr:uid="{156A82EA-5B6B-4D57-A7CE-D6DED8700B85}"/>
    <cellStyle name="Normal 8 7" xfId="3028" xr:uid="{0AA18587-88F7-416D-8A5E-5EF55FE1F310}"/>
    <cellStyle name="Normal 8 7 2" xfId="3029" xr:uid="{AC68CFF1-C29E-408D-918B-E02FED4E1848}"/>
    <cellStyle name="Normal 8 7 2 2" xfId="3030" xr:uid="{496797D9-C1EF-4A73-9255-331FF5456325}"/>
    <cellStyle name="Normal 8 7 2 2 2" xfId="3031" xr:uid="{EE292857-79D6-42DB-8B44-491A9FD4294F}"/>
    <cellStyle name="Normal 8 7 2 2 3" xfId="3032" xr:uid="{D56FE883-5800-4557-874E-99ABE830D699}"/>
    <cellStyle name="Normal 8 7 2 2 4" xfId="3033" xr:uid="{E1382C55-2AFA-4D80-87F4-7FA72D23EDC6}"/>
    <cellStyle name="Normal 8 7 2 3" xfId="3034" xr:uid="{BD764691-4A1A-452F-B822-965BE381EABB}"/>
    <cellStyle name="Normal 8 7 2 4" xfId="3035" xr:uid="{15DB13AD-2AC3-4F53-A582-250075BEDC94}"/>
    <cellStyle name="Normal 8 7 2 5" xfId="3036" xr:uid="{31BB5707-AE49-4CE4-884B-FE5F41D894D2}"/>
    <cellStyle name="Normal 8 7 3" xfId="3037" xr:uid="{B8820887-9DDE-42BB-9719-77F925544C9A}"/>
    <cellStyle name="Normal 8 7 3 2" xfId="3038" xr:uid="{5E2ED7FB-DCFF-4146-9C17-5323F191928F}"/>
    <cellStyle name="Normal 8 7 3 3" xfId="3039" xr:uid="{0982E6B4-C8CA-433C-AF40-EB2C2DA6E29B}"/>
    <cellStyle name="Normal 8 7 3 4" xfId="3040" xr:uid="{EDAFA13B-BDB3-4526-929E-E2658AB2B1B2}"/>
    <cellStyle name="Normal 8 7 4" xfId="3041" xr:uid="{BC990F62-A58E-4298-8094-D50E570B946D}"/>
    <cellStyle name="Normal 8 7 4 2" xfId="3042" xr:uid="{355F82BE-404A-4B78-9E2A-D02BC730CE8D}"/>
    <cellStyle name="Normal 8 7 4 3" xfId="3043" xr:uid="{46FF6FD6-A326-4E5C-8B8B-6A85830F8122}"/>
    <cellStyle name="Normal 8 7 4 4" xfId="3044" xr:uid="{C4246DEC-A009-40DB-97CB-10DBB52B58B6}"/>
    <cellStyle name="Normal 8 7 5" xfId="3045" xr:uid="{49101FCD-E6C8-48B7-BA33-014E1976D963}"/>
    <cellStyle name="Normal 8 7 6" xfId="3046" xr:uid="{B0A63CEA-D8D6-4C75-91F0-4B0DE7A0A8E0}"/>
    <cellStyle name="Normal 8 7 7" xfId="3047" xr:uid="{716A9453-6E37-46A9-894E-82D6C4DBCAD9}"/>
    <cellStyle name="Normal 8 8" xfId="3048" xr:uid="{98EF8A7D-616B-45E7-8E95-696A0A15D047}"/>
    <cellStyle name="Normal 8 8 2" xfId="3049" xr:uid="{9ADA7E58-DE7C-4C61-B09A-82383A0CAF56}"/>
    <cellStyle name="Normal 8 8 2 2" xfId="3050" xr:uid="{2C562F7B-64F3-4299-A19A-21E3D7952FDA}"/>
    <cellStyle name="Normal 8 8 2 3" xfId="3051" xr:uid="{B6A0F667-1488-48ED-8504-EAC529C3CFA8}"/>
    <cellStyle name="Normal 8 8 2 4" xfId="3052" xr:uid="{4677A7AE-1D17-4B94-9E39-89051B28080D}"/>
    <cellStyle name="Normal 8 8 3" xfId="3053" xr:uid="{3F82DD50-FECB-4A61-A1B0-244B395B8B1E}"/>
    <cellStyle name="Normal 8 8 3 2" xfId="3054" xr:uid="{C95265FE-305B-423C-BB04-5472B438FEB8}"/>
    <cellStyle name="Normal 8 8 3 3" xfId="3055" xr:uid="{98BCA34F-F97D-4525-8FB7-FEDAFCD523B2}"/>
    <cellStyle name="Normal 8 8 3 4" xfId="3056" xr:uid="{CF61BD10-F25A-49D8-B709-3E7D2BA2FB8C}"/>
    <cellStyle name="Normal 8 8 4" xfId="3057" xr:uid="{E7779D52-419B-4553-8D50-145CDFE32994}"/>
    <cellStyle name="Normal 8 8 5" xfId="3058" xr:uid="{7A163C2A-4A86-4C38-A903-3A5808B52310}"/>
    <cellStyle name="Normal 8 8 6" xfId="3059" xr:uid="{01EC53FA-FD2D-43CB-9D85-FC3328DDCAE2}"/>
    <cellStyle name="Normal 8 9" xfId="3060" xr:uid="{A1580C1D-B023-4083-BAC5-4882A793BA21}"/>
    <cellStyle name="Normal 8 9 2" xfId="3061" xr:uid="{5280890E-AE1F-4E64-8127-D49B29B2F326}"/>
    <cellStyle name="Normal 8 9 2 2" xfId="3062" xr:uid="{65A5FEAF-B56D-4101-BB48-571335397F7A}"/>
    <cellStyle name="Normal 8 9 2 2 2" xfId="4381" xr:uid="{726A1E34-3F8C-47C8-8726-7CE8DC30D834}"/>
    <cellStyle name="Normal 8 9 2 2 3" xfId="4613" xr:uid="{8CD6CF51-9372-4F6A-B280-06BB59F7A15E}"/>
    <cellStyle name="Normal 8 9 2 3" xfId="3063" xr:uid="{4A60F7B6-CCFC-4656-994B-911B6F6D349F}"/>
    <cellStyle name="Normal 8 9 2 4" xfId="3064" xr:uid="{E0812EC1-A67E-4F09-A642-7F984C55660B}"/>
    <cellStyle name="Normal 8 9 3" xfId="3065" xr:uid="{29930CDE-8943-45E6-AC87-26B3C42188D7}"/>
    <cellStyle name="Normal 8 9 4" xfId="3066" xr:uid="{DC10FDF2-F162-41EA-9591-0A9F145901A2}"/>
    <cellStyle name="Normal 8 9 4 2" xfId="4747" xr:uid="{3871DA77-041C-41BE-AB5A-D9A35C141898}"/>
    <cellStyle name="Normal 8 9 4 3" xfId="4614" xr:uid="{24C58E73-489E-4F73-BE18-2A4B4877D789}"/>
    <cellStyle name="Normal 8 9 4 4" xfId="4466" xr:uid="{90EBC9FE-44C4-4E95-A0FC-47E11D63B793}"/>
    <cellStyle name="Normal 8 9 5" xfId="3067" xr:uid="{A0B95A06-10C9-4D6A-8AD3-D21656687C69}"/>
    <cellStyle name="Normal 9" xfId="89" xr:uid="{CB7A0B55-C349-4B5E-8B94-2679E8CE2A5D}"/>
    <cellStyle name="Normal 9 10" xfId="3068" xr:uid="{4A6E703C-6384-4ACF-8FE7-E4D80EAD6BF6}"/>
    <cellStyle name="Normal 9 10 2" xfId="3069" xr:uid="{F83C6C34-21A3-447B-BCBF-28FFB10C7311}"/>
    <cellStyle name="Normal 9 10 2 2" xfId="3070" xr:uid="{A7F44A2D-2F0C-4864-83F8-6BC6F873D780}"/>
    <cellStyle name="Normal 9 10 2 3" xfId="3071" xr:uid="{8AF8B7C1-1B7A-431B-A55C-F307F740F7E5}"/>
    <cellStyle name="Normal 9 10 2 4" xfId="3072" xr:uid="{88A46C2E-927A-4813-B5B4-4FDAB2C53760}"/>
    <cellStyle name="Normal 9 10 3" xfId="3073" xr:uid="{580EA717-9DFE-49D8-AF91-AFA92B816476}"/>
    <cellStyle name="Normal 9 10 4" xfId="3074" xr:uid="{9B0B9729-3616-4B84-AD98-D2826849F8E4}"/>
    <cellStyle name="Normal 9 10 5" xfId="3075" xr:uid="{ABBD20FE-2FD4-4FA0-B345-E1335659BAA8}"/>
    <cellStyle name="Normal 9 11" xfId="3076" xr:uid="{08582AD1-8CAE-4016-8C6B-DDCC698B227B}"/>
    <cellStyle name="Normal 9 11 2" xfId="3077" xr:uid="{EC0A7574-4605-424B-A902-6E8C0A7B79BF}"/>
    <cellStyle name="Normal 9 11 3" xfId="3078" xr:uid="{1F7C5254-32FB-4C03-8817-F20612E756B8}"/>
    <cellStyle name="Normal 9 11 4" xfId="3079" xr:uid="{ADF6C7D3-FEF4-4CC6-9F39-A5252A11E426}"/>
    <cellStyle name="Normal 9 12" xfId="3080" xr:uid="{D577EDF2-5C62-494C-8CA2-32FF649FF78D}"/>
    <cellStyle name="Normal 9 12 2" xfId="3081" xr:uid="{C1413024-C49E-4434-80B4-28146144CDF3}"/>
    <cellStyle name="Normal 9 12 3" xfId="3082" xr:uid="{3CB588EA-4394-468F-9862-D661395A7C4D}"/>
    <cellStyle name="Normal 9 12 4" xfId="3083" xr:uid="{7C21D5FD-8CC9-4BE8-A851-1683C392CDD9}"/>
    <cellStyle name="Normal 9 13" xfId="3084" xr:uid="{08C3B5F1-E6E1-47A2-9C7C-4D0039022ABB}"/>
    <cellStyle name="Normal 9 13 2" xfId="3085" xr:uid="{EB2EF3F5-A999-4157-8889-AEFB4AF6D006}"/>
    <cellStyle name="Normal 9 14" xfId="3086" xr:uid="{8FA4B7C9-CCFE-4998-9AA8-BCDBAE0D0A6B}"/>
    <cellStyle name="Normal 9 15" xfId="3087" xr:uid="{36AEA9D7-08BB-4607-8D37-8344DACCF3B0}"/>
    <cellStyle name="Normal 9 16" xfId="3088" xr:uid="{682C8BE6-49B7-4469-9024-422129DAC60B}"/>
    <cellStyle name="Normal 9 2" xfId="90" xr:uid="{2D472AA4-6846-48A2-B076-F2E62422016F}"/>
    <cellStyle name="Normal 9 2 2" xfId="3729" xr:uid="{5D8B86F4-1969-4E48-A2E6-56BDD4BCC12C}"/>
    <cellStyle name="Normal 9 2 2 2" xfId="4593" xr:uid="{B402F7E9-D3B1-48FD-A36E-D607CA2C9114}"/>
    <cellStyle name="Normal 9 2 3" xfId="4594" xr:uid="{0099D0B5-692B-4493-9DDC-8CDBF298FE66}"/>
    <cellStyle name="Normal 9 3" xfId="91" xr:uid="{80C9DA4E-8926-4C42-82B3-50DAC7B55350}"/>
    <cellStyle name="Normal 9 3 10" xfId="3089" xr:uid="{AA4D44B9-6DD3-4873-AA28-9F6BF0A218BF}"/>
    <cellStyle name="Normal 9 3 11" xfId="3090" xr:uid="{E8183C54-8C71-40D8-AC24-1298D556AC05}"/>
    <cellStyle name="Normal 9 3 2" xfId="3091" xr:uid="{DEBD3358-C231-42B0-B5D0-8F705DD42DED}"/>
    <cellStyle name="Normal 9 3 2 2" xfId="3092" xr:uid="{FAF8ACEB-DC02-4D5D-9BAE-1E2653AACE6F}"/>
    <cellStyle name="Normal 9 3 2 2 2" xfId="3093" xr:uid="{E0D9F70B-316C-498C-B29E-676B8D6D1CE3}"/>
    <cellStyle name="Normal 9 3 2 2 2 2" xfId="3094" xr:uid="{7F1F91DF-839A-4101-B2F0-F4C963EBEC37}"/>
    <cellStyle name="Normal 9 3 2 2 2 2 2" xfId="3095" xr:uid="{80E94F81-4DA1-4787-9F12-3C530B4B3AD3}"/>
    <cellStyle name="Normal 9 3 2 2 2 2 2 2" xfId="4186" xr:uid="{F4C34327-5B35-4477-8CFA-C88D371DE028}"/>
    <cellStyle name="Normal 9 3 2 2 2 2 2 2 2" xfId="4187" xr:uid="{2DC4C9E8-7FA7-4C5A-A1AE-FB0E1F2E40B4}"/>
    <cellStyle name="Normal 9 3 2 2 2 2 2 3" xfId="4188" xr:uid="{A357499C-9219-4CE9-B224-A86D0A245973}"/>
    <cellStyle name="Normal 9 3 2 2 2 2 3" xfId="3096" xr:uid="{F66B7E3C-2A66-44D4-9560-F4CE16E17D8B}"/>
    <cellStyle name="Normal 9 3 2 2 2 2 3 2" xfId="4189" xr:uid="{4D71AC95-9B1D-4245-8A15-DD31986A85A0}"/>
    <cellStyle name="Normal 9 3 2 2 2 2 4" xfId="3097" xr:uid="{4D0FE74A-560F-4E93-9850-D048DD80649B}"/>
    <cellStyle name="Normal 9 3 2 2 2 3" xfId="3098" xr:uid="{409EA32D-A18A-4904-903C-00233DE86D57}"/>
    <cellStyle name="Normal 9 3 2 2 2 3 2" xfId="3099" xr:uid="{232488CA-38E4-47A5-BEC1-C8877A100D6C}"/>
    <cellStyle name="Normal 9 3 2 2 2 3 2 2" xfId="4190" xr:uid="{85090D02-8EC4-4897-9F96-3D60AAF7AE62}"/>
    <cellStyle name="Normal 9 3 2 2 2 3 3" xfId="3100" xr:uid="{2B36A798-F13E-4BDE-BA67-FCC36E6C30AD}"/>
    <cellStyle name="Normal 9 3 2 2 2 3 4" xfId="3101" xr:uid="{3D37BB67-A958-43AF-A5DB-9DEEFE5CAD69}"/>
    <cellStyle name="Normal 9 3 2 2 2 4" xfId="3102" xr:uid="{D4038935-9118-49D2-AC07-73BBFEB63647}"/>
    <cellStyle name="Normal 9 3 2 2 2 4 2" xfId="4191" xr:uid="{D88B5A3F-7A76-456B-AEEC-3A815E658673}"/>
    <cellStyle name="Normal 9 3 2 2 2 5" xfId="3103" xr:uid="{5D44F072-E345-447D-93A4-C41693B2A8D3}"/>
    <cellStyle name="Normal 9 3 2 2 2 6" xfId="3104" xr:uid="{45C69C4F-C87C-4CEF-B62A-0170F4BA72E4}"/>
    <cellStyle name="Normal 9 3 2 2 3" xfId="3105" xr:uid="{3F80C6F6-785E-46D9-8088-BF35DFB406BA}"/>
    <cellStyle name="Normal 9 3 2 2 3 2" xfId="3106" xr:uid="{8A80A977-8294-43B9-AC6A-CE82929BF4A3}"/>
    <cellStyle name="Normal 9 3 2 2 3 2 2" xfId="3107" xr:uid="{D035CEA5-0E78-42F3-AA12-0060871A2BB4}"/>
    <cellStyle name="Normal 9 3 2 2 3 2 2 2" xfId="4192" xr:uid="{5DA4276A-DCE4-4323-A6EE-ACF99D15248A}"/>
    <cellStyle name="Normal 9 3 2 2 3 2 2 2 2" xfId="4193" xr:uid="{B63AFE54-5D4F-4A83-AFF7-0391D433270E}"/>
    <cellStyle name="Normal 9 3 2 2 3 2 2 3" xfId="4194" xr:uid="{0D1F66F4-37DE-44A7-BCA5-138209756397}"/>
    <cellStyle name="Normal 9 3 2 2 3 2 3" xfId="3108" xr:uid="{28CAF095-94FF-4C77-AF21-0E92DF542A50}"/>
    <cellStyle name="Normal 9 3 2 2 3 2 3 2" xfId="4195" xr:uid="{E7DFA3BE-EE89-4EDD-9220-9E34D204CD3A}"/>
    <cellStyle name="Normal 9 3 2 2 3 2 4" xfId="3109" xr:uid="{8F26E603-CD9D-4DD6-8607-234F93CDF0DA}"/>
    <cellStyle name="Normal 9 3 2 2 3 3" xfId="3110" xr:uid="{F4EE5788-57EA-4BA9-B88F-BB966FC79D88}"/>
    <cellStyle name="Normal 9 3 2 2 3 3 2" xfId="4196" xr:uid="{16D62605-BE0A-43CB-9C38-395549C75BBD}"/>
    <cellStyle name="Normal 9 3 2 2 3 3 2 2" xfId="4197" xr:uid="{4C988DE4-B630-4916-A4CC-E76A48BBEA68}"/>
    <cellStyle name="Normal 9 3 2 2 3 3 3" xfId="4198" xr:uid="{BC1D4EF8-51F4-4E01-A7C1-9111B328CD26}"/>
    <cellStyle name="Normal 9 3 2 2 3 4" xfId="3111" xr:uid="{F3EABDEF-87F8-4B30-B45A-BD2284A2D88C}"/>
    <cellStyle name="Normal 9 3 2 2 3 4 2" xfId="4199" xr:uid="{6A9AE6FC-EA6A-4399-88D1-7AEA1EAF7A76}"/>
    <cellStyle name="Normal 9 3 2 2 3 5" xfId="3112" xr:uid="{CA8048A2-B62F-4AAA-AA93-78868FC71BE1}"/>
    <cellStyle name="Normal 9 3 2 2 4" xfId="3113" xr:uid="{9626B7B8-0BAE-429F-AB08-F2598FAEF965}"/>
    <cellStyle name="Normal 9 3 2 2 4 2" xfId="3114" xr:uid="{7CE517D0-ADD8-470C-AD15-C75961160CB8}"/>
    <cellStyle name="Normal 9 3 2 2 4 2 2" xfId="4200" xr:uid="{E13D67CC-0153-452A-BF89-AB62E3CFD64A}"/>
    <cellStyle name="Normal 9 3 2 2 4 2 2 2" xfId="4201" xr:uid="{6EFCE91D-F188-482E-9302-85FFEB2913D5}"/>
    <cellStyle name="Normal 9 3 2 2 4 2 3" xfId="4202" xr:uid="{DCF2C372-20FA-4F61-BAD7-BCF3AA4CFBCD}"/>
    <cellStyle name="Normal 9 3 2 2 4 3" xfId="3115" xr:uid="{590B5128-34AD-45D0-9EAB-E2569836B27A}"/>
    <cellStyle name="Normal 9 3 2 2 4 3 2" xfId="4203" xr:uid="{D7E914A7-E8BF-4BE9-884F-430C5DE9056F}"/>
    <cellStyle name="Normal 9 3 2 2 4 4" xfId="3116" xr:uid="{8BB7D689-662F-4069-81B5-E463B3806F21}"/>
    <cellStyle name="Normal 9 3 2 2 5" xfId="3117" xr:uid="{5E8D4416-513E-4457-B091-982FC0CF41FC}"/>
    <cellStyle name="Normal 9 3 2 2 5 2" xfId="3118" xr:uid="{2949AD5F-C43B-488C-ACDB-4C11BDDE3951}"/>
    <cellStyle name="Normal 9 3 2 2 5 2 2" xfId="4204" xr:uid="{6AB6C86A-73A1-4B72-A80B-9CD35FDCF37B}"/>
    <cellStyle name="Normal 9 3 2 2 5 3" xfId="3119" xr:uid="{CBC1273A-2829-4B72-8174-683AC0DC23AA}"/>
    <cellStyle name="Normal 9 3 2 2 5 4" xfId="3120" xr:uid="{8A29F4A6-FCBC-446D-8349-46B81E79E421}"/>
    <cellStyle name="Normal 9 3 2 2 6" xfId="3121" xr:uid="{C34DBE4C-DE08-4AA3-9172-779CE7600B1A}"/>
    <cellStyle name="Normal 9 3 2 2 6 2" xfId="4205" xr:uid="{5573A376-2403-44F4-8CA4-3CFB7D1A2CF4}"/>
    <cellStyle name="Normal 9 3 2 2 7" xfId="3122" xr:uid="{96D521C0-F763-4EF6-9CB5-4B45947755B4}"/>
    <cellStyle name="Normal 9 3 2 2 8" xfId="3123" xr:uid="{67949CBE-B8A8-4149-8A8F-FED4169A943F}"/>
    <cellStyle name="Normal 9 3 2 3" xfId="3124" xr:uid="{12DFA7DE-E660-42D2-AD0C-7B5E397B4648}"/>
    <cellStyle name="Normal 9 3 2 3 2" xfId="3125" xr:uid="{1AFD6C3A-E023-4FC6-AC95-356BD429A8C5}"/>
    <cellStyle name="Normal 9 3 2 3 2 2" xfId="3126" xr:uid="{407BE02A-4BDD-4DB0-BA2E-B64CAFD38683}"/>
    <cellStyle name="Normal 9 3 2 3 2 2 2" xfId="4206" xr:uid="{CADC0633-494F-4D10-A414-8DE220565D12}"/>
    <cellStyle name="Normal 9 3 2 3 2 2 2 2" xfId="4207" xr:uid="{2AB5F9D6-9D99-4A7A-8DEB-E9207617A812}"/>
    <cellStyle name="Normal 9 3 2 3 2 2 3" xfId="4208" xr:uid="{DC5AE341-1BD4-4D99-927D-49F2D271FDA6}"/>
    <cellStyle name="Normal 9 3 2 3 2 3" xfId="3127" xr:uid="{67257BEB-3943-4D68-B586-867401BBAD3D}"/>
    <cellStyle name="Normal 9 3 2 3 2 3 2" xfId="4209" xr:uid="{A9897B11-C207-463D-859E-AB10BA22CADB}"/>
    <cellStyle name="Normal 9 3 2 3 2 4" xfId="3128" xr:uid="{0383070A-1B98-4F25-B0E6-622605652F95}"/>
    <cellStyle name="Normal 9 3 2 3 3" xfId="3129" xr:uid="{771C97AB-E0CB-4A0C-A2BF-AAE00A609C9C}"/>
    <cellStyle name="Normal 9 3 2 3 3 2" xfId="3130" xr:uid="{FDB66036-C8BE-4FC2-A158-3FABA486B07E}"/>
    <cellStyle name="Normal 9 3 2 3 3 2 2" xfId="4210" xr:uid="{51374D7A-E466-4C6F-964F-A603556B492C}"/>
    <cellStyle name="Normal 9 3 2 3 3 3" xfId="3131" xr:uid="{66294EC3-EC67-4FE6-841B-4439960AD77A}"/>
    <cellStyle name="Normal 9 3 2 3 3 4" xfId="3132" xr:uid="{1A10916B-CE91-4537-89A3-087273F60AC3}"/>
    <cellStyle name="Normal 9 3 2 3 4" xfId="3133" xr:uid="{8EB88417-1860-4CDE-B6B3-F3D171722E01}"/>
    <cellStyle name="Normal 9 3 2 3 4 2" xfId="4211" xr:uid="{003117B4-EB1A-442D-9534-6CC8330450B3}"/>
    <cellStyle name="Normal 9 3 2 3 5" xfId="3134" xr:uid="{8553DDA1-9FD4-4EBD-8F2E-B0AE61DD6ABD}"/>
    <cellStyle name="Normal 9 3 2 3 6" xfId="3135" xr:uid="{2D5C43F1-80CB-461B-9C20-A586899F40A0}"/>
    <cellStyle name="Normal 9 3 2 4" xfId="3136" xr:uid="{0FDF4D3D-0B61-465A-A9A6-D86195AE2ED1}"/>
    <cellStyle name="Normal 9 3 2 4 2" xfId="3137" xr:uid="{4B4D5AAD-9405-442F-8E3C-120F871CC8FB}"/>
    <cellStyle name="Normal 9 3 2 4 2 2" xfId="3138" xr:uid="{D2C558D4-FEB0-4512-B1A4-B87F40CCDE29}"/>
    <cellStyle name="Normal 9 3 2 4 2 2 2" xfId="4212" xr:uid="{DC0607E4-6C17-4F35-97A8-E0DD255782EE}"/>
    <cellStyle name="Normal 9 3 2 4 2 2 2 2" xfId="4213" xr:uid="{DD8B0605-6156-4941-913D-405A1A58301F}"/>
    <cellStyle name="Normal 9 3 2 4 2 2 3" xfId="4214" xr:uid="{5CBB5E13-CCFF-4A12-920E-F9E5AD77D6CD}"/>
    <cellStyle name="Normal 9 3 2 4 2 3" xfId="3139" xr:uid="{79ABC4E7-3294-49AF-8008-85F84AA09055}"/>
    <cellStyle name="Normal 9 3 2 4 2 3 2" xfId="4215" xr:uid="{727DA2E6-50B9-4A1E-B864-61D3B7742E9D}"/>
    <cellStyle name="Normal 9 3 2 4 2 4" xfId="3140" xr:uid="{ECE9A323-8F08-4C66-BB1C-A09ABB050DFF}"/>
    <cellStyle name="Normal 9 3 2 4 3" xfId="3141" xr:uid="{EBFB685B-51E3-4A64-B86F-2D3633F4F572}"/>
    <cellStyle name="Normal 9 3 2 4 3 2" xfId="4216" xr:uid="{D91DA923-E701-45CE-987B-879B0738C3D4}"/>
    <cellStyle name="Normal 9 3 2 4 3 2 2" xfId="4217" xr:uid="{84F9E29B-82C1-4BA6-A632-8E56AAE637C8}"/>
    <cellStyle name="Normal 9 3 2 4 3 3" xfId="4218" xr:uid="{64528CFD-1861-423A-B378-28244D2D93C5}"/>
    <cellStyle name="Normal 9 3 2 4 4" xfId="3142" xr:uid="{94AC28F8-0637-4553-B2DE-3F1C7AA6CD92}"/>
    <cellStyle name="Normal 9 3 2 4 4 2" xfId="4219" xr:uid="{CE04626F-5A06-43A7-AEE1-71007E708306}"/>
    <cellStyle name="Normal 9 3 2 4 5" xfId="3143" xr:uid="{981BC2F9-B186-4719-B67B-36EDEEAF5121}"/>
    <cellStyle name="Normal 9 3 2 5" xfId="3144" xr:uid="{53677061-89F3-40CC-89AD-E6DA8CD3ABE4}"/>
    <cellStyle name="Normal 9 3 2 5 2" xfId="3145" xr:uid="{96679917-32B9-4D86-872F-1FB1851A5626}"/>
    <cellStyle name="Normal 9 3 2 5 2 2" xfId="4220" xr:uid="{49379FD0-B995-4D80-8D83-EBBCE6AEBA20}"/>
    <cellStyle name="Normal 9 3 2 5 2 2 2" xfId="4221" xr:uid="{62F59ECB-3960-426B-AA7F-9F84776CBCAF}"/>
    <cellStyle name="Normal 9 3 2 5 2 3" xfId="4222" xr:uid="{8ADA74DA-C7F3-49FF-85EB-5F9EBC84EAE0}"/>
    <cellStyle name="Normal 9 3 2 5 3" xfId="3146" xr:uid="{060D3324-5C56-4CD5-91FF-37ACC2B1F9FB}"/>
    <cellStyle name="Normal 9 3 2 5 3 2" xfId="4223" xr:uid="{720A35EB-837F-4293-AADF-1B0E3C13167C}"/>
    <cellStyle name="Normal 9 3 2 5 4" xfId="3147" xr:uid="{15ABEE6A-D8B6-4E80-A22B-85BDBC9B0BDE}"/>
    <cellStyle name="Normal 9 3 2 6" xfId="3148" xr:uid="{1C13E5EE-A1FD-46FF-8982-B8A06D2EFFA8}"/>
    <cellStyle name="Normal 9 3 2 6 2" xfId="3149" xr:uid="{698DE59A-6BD6-4A0D-A5CC-71B451B0B4D4}"/>
    <cellStyle name="Normal 9 3 2 6 2 2" xfId="4224" xr:uid="{95F31C8C-F814-4A43-A5F2-32E2C726CB44}"/>
    <cellStyle name="Normal 9 3 2 6 3" xfId="3150" xr:uid="{548CD9E9-0B77-4C12-A36C-26A13BA542BF}"/>
    <cellStyle name="Normal 9 3 2 6 4" xfId="3151" xr:uid="{8A7882E6-2CF1-4DBF-936D-48393F3E409A}"/>
    <cellStyle name="Normal 9 3 2 7" xfId="3152" xr:uid="{4564FBFC-94EA-401E-98EF-0FCDA81A0716}"/>
    <cellStyle name="Normal 9 3 2 7 2" xfId="4225" xr:uid="{BA8FAA97-D71B-4AAE-806F-DE3C7FC2984F}"/>
    <cellStyle name="Normal 9 3 2 8" xfId="3153" xr:uid="{83BE2468-71E5-49FA-B0F7-B433D6362DE1}"/>
    <cellStyle name="Normal 9 3 2 9" xfId="3154" xr:uid="{44EB3E6A-6536-428D-B350-B93F74222742}"/>
    <cellStyle name="Normal 9 3 3" xfId="3155" xr:uid="{DF3D9A8A-97C5-40E1-BF38-C0EE9092B24A}"/>
    <cellStyle name="Normal 9 3 3 2" xfId="3156" xr:uid="{879DA0B0-161B-47C8-9FA7-907D293A8927}"/>
    <cellStyle name="Normal 9 3 3 2 2" xfId="3157" xr:uid="{1EFB31B9-1E4E-4ADF-BE76-A957204F1988}"/>
    <cellStyle name="Normal 9 3 3 2 2 2" xfId="3158" xr:uid="{463562BF-8C12-43A3-A1FF-2170893A40BF}"/>
    <cellStyle name="Normal 9 3 3 2 2 2 2" xfId="4226" xr:uid="{B7F882CC-7145-48B0-B571-03BE3D3BA546}"/>
    <cellStyle name="Normal 9 3 3 2 2 2 2 2" xfId="4227" xr:uid="{9708B05E-2619-491D-A20C-8B436A27EE0D}"/>
    <cellStyle name="Normal 9 3 3 2 2 2 3" xfId="4228" xr:uid="{A42BF0F1-0D47-40E1-95D4-4A1D0276B179}"/>
    <cellStyle name="Normal 9 3 3 2 2 3" xfId="3159" xr:uid="{DB5EF5E6-98D8-4570-B770-BA44FC8D6A45}"/>
    <cellStyle name="Normal 9 3 3 2 2 3 2" xfId="4229" xr:uid="{DDD300DF-1C86-49C3-B902-BF4BC1AF544F}"/>
    <cellStyle name="Normal 9 3 3 2 2 4" xfId="3160" xr:uid="{3E1ADC21-B571-44F6-8DED-E2674080F452}"/>
    <cellStyle name="Normal 9 3 3 2 3" xfId="3161" xr:uid="{7293EEE8-E86E-4BF1-B9D0-59A09241466B}"/>
    <cellStyle name="Normal 9 3 3 2 3 2" xfId="3162" xr:uid="{E938810D-48EF-4B97-A9CE-05002DB701AD}"/>
    <cellStyle name="Normal 9 3 3 2 3 2 2" xfId="4230" xr:uid="{E3BC1F92-8611-4BC3-AFAE-8236E5DFFBD7}"/>
    <cellStyle name="Normal 9 3 3 2 3 3" xfId="3163" xr:uid="{2542B69A-9B33-4185-8FD7-A0A13A590777}"/>
    <cellStyle name="Normal 9 3 3 2 3 4" xfId="3164" xr:uid="{652DA269-C947-4868-9A71-6303A2F26039}"/>
    <cellStyle name="Normal 9 3 3 2 4" xfId="3165" xr:uid="{75AC70BA-AA46-4D17-8315-94C5FCBF29BE}"/>
    <cellStyle name="Normal 9 3 3 2 4 2" xfId="4231" xr:uid="{D7C082EE-ED03-4CA4-BBAE-BB554631C2C8}"/>
    <cellStyle name="Normal 9 3 3 2 5" xfId="3166" xr:uid="{8034A699-1351-4622-B0BB-603031C831C7}"/>
    <cellStyle name="Normal 9 3 3 2 6" xfId="3167" xr:uid="{F3C65F6E-1F60-42CD-BE17-165FD594BE09}"/>
    <cellStyle name="Normal 9 3 3 3" xfId="3168" xr:uid="{657A5947-E8E7-44FF-8737-AB4191872C5A}"/>
    <cellStyle name="Normal 9 3 3 3 2" xfId="3169" xr:uid="{F036FD5D-85D2-4184-B8BD-0A7014654249}"/>
    <cellStyle name="Normal 9 3 3 3 2 2" xfId="3170" xr:uid="{10AD3A79-85A8-4F67-BBB0-62298812ACFF}"/>
    <cellStyle name="Normal 9 3 3 3 2 2 2" xfId="4232" xr:uid="{5FA869A5-901A-4D20-8B4E-A15311C5CC9C}"/>
    <cellStyle name="Normal 9 3 3 3 2 2 2 2" xfId="4233" xr:uid="{D4D68E52-5BC0-478A-BE2A-B55707DCD0FB}"/>
    <cellStyle name="Normal 9 3 3 3 2 2 2 2 2" xfId="4766" xr:uid="{66ACB69E-4805-4E14-A07C-7788169B147A}"/>
    <cellStyle name="Normal 9 3 3 3 2 2 3" xfId="4234" xr:uid="{CC44F570-CAC6-45F6-8EE5-615EB067E125}"/>
    <cellStyle name="Normal 9 3 3 3 2 2 3 2" xfId="4767" xr:uid="{942FEEAB-8D1A-4397-8812-497C573FE67A}"/>
    <cellStyle name="Normal 9 3 3 3 2 3" xfId="3171" xr:uid="{C90E1F78-6AD2-4DDB-8411-9E52B17FC9B8}"/>
    <cellStyle name="Normal 9 3 3 3 2 3 2" xfId="4235" xr:uid="{25021A2A-785B-49B9-9FF4-27C06C8CE2FF}"/>
    <cellStyle name="Normal 9 3 3 3 2 3 2 2" xfId="4769" xr:uid="{542ABC9E-3AEC-477D-818D-9583C771B948}"/>
    <cellStyle name="Normal 9 3 3 3 2 3 3" xfId="4768" xr:uid="{4C0F9754-5E0C-4066-8B0B-54DD45C5FF07}"/>
    <cellStyle name="Normal 9 3 3 3 2 4" xfId="3172" xr:uid="{04789143-D235-4993-880B-85D82CE5F2E5}"/>
    <cellStyle name="Normal 9 3 3 3 2 4 2" xfId="4770" xr:uid="{68827299-8028-4CCC-9EFD-F6FC6ECF81AE}"/>
    <cellStyle name="Normal 9 3 3 3 3" xfId="3173" xr:uid="{FC47E00A-9C91-41FB-9557-47AA8C0A87E5}"/>
    <cellStyle name="Normal 9 3 3 3 3 2" xfId="4236" xr:uid="{23408D54-4085-448C-8678-AD2724D01F46}"/>
    <cellStyle name="Normal 9 3 3 3 3 2 2" xfId="4237" xr:uid="{592CC73E-E187-4B76-9869-B62FD6E717EC}"/>
    <cellStyle name="Normal 9 3 3 3 3 2 2 2" xfId="4773" xr:uid="{62315BE0-FD95-4580-AD0F-29A563EFF2B2}"/>
    <cellStyle name="Normal 9 3 3 3 3 2 3" xfId="4772" xr:uid="{384BF344-0881-4BCE-868D-4992C7D81E35}"/>
    <cellStyle name="Normal 9 3 3 3 3 3" xfId="4238" xr:uid="{14AFB1EE-624F-4DA3-B57C-2926587CE84D}"/>
    <cellStyle name="Normal 9 3 3 3 3 3 2" xfId="4774" xr:uid="{36D5FCC4-C8DE-4278-ADC5-8509B0AA857F}"/>
    <cellStyle name="Normal 9 3 3 3 3 4" xfId="4771" xr:uid="{EDDBBF94-3D31-49EA-BB91-5E5C6B0DB28D}"/>
    <cellStyle name="Normal 9 3 3 3 4" xfId="3174" xr:uid="{0075A004-FEC9-4906-B2FD-2F433FF48141}"/>
    <cellStyle name="Normal 9 3 3 3 4 2" xfId="4239" xr:uid="{3A8387CA-AE84-4D96-85F2-B68884AC72B4}"/>
    <cellStyle name="Normal 9 3 3 3 4 2 2" xfId="4776" xr:uid="{B660F622-66C8-4129-8A97-6011205F4F1F}"/>
    <cellStyle name="Normal 9 3 3 3 4 3" xfId="4775" xr:uid="{1266D06E-482D-4610-888C-6C122540BD76}"/>
    <cellStyle name="Normal 9 3 3 3 5" xfId="3175" xr:uid="{3932A161-81FD-4563-8195-58187F53D4A1}"/>
    <cellStyle name="Normal 9 3 3 3 5 2" xfId="4777" xr:uid="{5A00D7FE-F633-47B9-911E-C1ADF5463603}"/>
    <cellStyle name="Normal 9 3 3 4" xfId="3176" xr:uid="{76B10936-3464-499C-869D-8A580D8A7223}"/>
    <cellStyle name="Normal 9 3 3 4 2" xfId="3177" xr:uid="{C57B6764-9ADB-4E0C-80EF-84C0B6D51CFF}"/>
    <cellStyle name="Normal 9 3 3 4 2 2" xfId="4240" xr:uid="{67108001-C3CE-4B55-AC36-925F2DF39512}"/>
    <cellStyle name="Normal 9 3 3 4 2 2 2" xfId="4241" xr:uid="{786A4921-27D5-491F-AAC3-3F98239919E7}"/>
    <cellStyle name="Normal 9 3 3 4 2 2 2 2" xfId="4781" xr:uid="{E6A82351-618E-4AF3-B9A6-31F4C25C74F0}"/>
    <cellStyle name="Normal 9 3 3 4 2 2 3" xfId="4780" xr:uid="{494737BA-D8A0-443F-A6AF-9A60326EEC08}"/>
    <cellStyle name="Normal 9 3 3 4 2 3" xfId="4242" xr:uid="{2E9A105E-1658-4832-B832-4410CE7E8210}"/>
    <cellStyle name="Normal 9 3 3 4 2 3 2" xfId="4782" xr:uid="{11E3064E-804F-4D94-BB80-9D37D486A240}"/>
    <cellStyle name="Normal 9 3 3 4 2 4" xfId="4779" xr:uid="{66BD8AB9-DA1A-443D-B362-34AC067649A2}"/>
    <cellStyle name="Normal 9 3 3 4 3" xfId="3178" xr:uid="{3BD8BA53-E2B5-4992-A7D0-D28458762ADD}"/>
    <cellStyle name="Normal 9 3 3 4 3 2" xfId="4243" xr:uid="{E7D33E5C-FB2B-43ED-B13A-8C2BDCD672AB}"/>
    <cellStyle name="Normal 9 3 3 4 3 2 2" xfId="4784" xr:uid="{4E7B0131-A7B4-43F1-A81C-15E95E656CD9}"/>
    <cellStyle name="Normal 9 3 3 4 3 3" xfId="4783" xr:uid="{C7EABBFF-4405-4D68-A48F-2CAE733ECA2E}"/>
    <cellStyle name="Normal 9 3 3 4 4" xfId="3179" xr:uid="{2AFF2E6A-068D-4D26-82FC-CDF8BAAEBE05}"/>
    <cellStyle name="Normal 9 3 3 4 4 2" xfId="4785" xr:uid="{5D2F8DC3-AEDF-416F-B717-0D4D88E758FA}"/>
    <cellStyle name="Normal 9 3 3 4 5" xfId="4778" xr:uid="{F0BF6EC0-27DD-42BC-81FA-FB52BBB501F9}"/>
    <cellStyle name="Normal 9 3 3 5" xfId="3180" xr:uid="{9CB17C55-94A3-4428-A7DC-3F901D896A37}"/>
    <cellStyle name="Normal 9 3 3 5 2" xfId="3181" xr:uid="{EE7D3FDD-49B9-43C9-BF68-A9E43A5A8FEE}"/>
    <cellStyle name="Normal 9 3 3 5 2 2" xfId="4244" xr:uid="{9B6C688E-687D-46C2-986A-2392BE9D3957}"/>
    <cellStyle name="Normal 9 3 3 5 2 2 2" xfId="4788" xr:uid="{93C9986F-B55E-4592-9D11-A0804ADDBA54}"/>
    <cellStyle name="Normal 9 3 3 5 2 3" xfId="4787" xr:uid="{3270B6D9-7B58-4234-B876-263F8C13D96A}"/>
    <cellStyle name="Normal 9 3 3 5 3" xfId="3182" xr:uid="{C069943D-FE14-4A7A-9135-3D71C5BF9B76}"/>
    <cellStyle name="Normal 9 3 3 5 3 2" xfId="4789" xr:uid="{4FA63C3C-F64A-4832-83CB-DE02612C85A9}"/>
    <cellStyle name="Normal 9 3 3 5 4" xfId="3183" xr:uid="{7BEB0DAC-233A-44AD-83F9-7C553E7A6A5A}"/>
    <cellStyle name="Normal 9 3 3 5 4 2" xfId="4790" xr:uid="{0E7168DB-B798-4D74-AC37-8B5C31F79122}"/>
    <cellStyle name="Normal 9 3 3 5 5" xfId="4786" xr:uid="{5C13F6D3-3018-410C-A73C-C9A63CDD1388}"/>
    <cellStyle name="Normal 9 3 3 6" xfId="3184" xr:uid="{1C5E46AD-F9AF-4F1A-A684-ACC9F2A2DB2A}"/>
    <cellStyle name="Normal 9 3 3 6 2" xfId="4245" xr:uid="{13240B44-62F5-43A6-BB64-12015B6F8ADD}"/>
    <cellStyle name="Normal 9 3 3 6 2 2" xfId="4792" xr:uid="{BBAB43A0-B4F7-4A43-8B0E-89C2E66E7BA5}"/>
    <cellStyle name="Normal 9 3 3 6 3" xfId="4791" xr:uid="{5D5CAE2A-0A32-43AD-98B2-F506B6562C4A}"/>
    <cellStyle name="Normal 9 3 3 7" xfId="3185" xr:uid="{858B49DB-3021-4A15-AA5A-F36FC328940C}"/>
    <cellStyle name="Normal 9 3 3 7 2" xfId="4793" xr:uid="{53C26D27-BCAC-4028-B3D3-44B1B576FBD4}"/>
    <cellStyle name="Normal 9 3 3 8" xfId="3186" xr:uid="{4B7930CE-CDAB-4EF2-AB20-82AEFB680D53}"/>
    <cellStyle name="Normal 9 3 3 8 2" xfId="4794" xr:uid="{E03CAA7A-2072-4335-9757-F756989F9F62}"/>
    <cellStyle name="Normal 9 3 4" xfId="3187" xr:uid="{D5149DD9-D876-417D-877A-55344E30B052}"/>
    <cellStyle name="Normal 9 3 4 2" xfId="3188" xr:uid="{3AE7CAC3-C8C1-4032-B410-1F84CDA8B2A4}"/>
    <cellStyle name="Normal 9 3 4 2 2" xfId="3189" xr:uid="{63ACE4F5-5321-4BE7-AC93-08A0FE2BB833}"/>
    <cellStyle name="Normal 9 3 4 2 2 2" xfId="3190" xr:uid="{B0F86BED-7F35-40C5-A9A4-5CABA8B66958}"/>
    <cellStyle name="Normal 9 3 4 2 2 2 2" xfId="4246" xr:uid="{8CD84BDD-FA20-44AB-8BDA-A2EBF25AD535}"/>
    <cellStyle name="Normal 9 3 4 2 2 2 2 2" xfId="4799" xr:uid="{F3645825-3981-45DE-9D74-67EA67F84D34}"/>
    <cellStyle name="Normal 9 3 4 2 2 2 3" xfId="4798" xr:uid="{9CA317D6-0258-44B6-B526-4B353D09EF2A}"/>
    <cellStyle name="Normal 9 3 4 2 2 3" xfId="3191" xr:uid="{16265EE8-A284-4829-9174-C99C128EC3D4}"/>
    <cellStyle name="Normal 9 3 4 2 2 3 2" xfId="4800" xr:uid="{A6B1DDE3-3968-430F-9248-7CEE1D51270A}"/>
    <cellStyle name="Normal 9 3 4 2 2 4" xfId="3192" xr:uid="{ED71BDE6-4242-453F-B60B-D517AB32938C}"/>
    <cellStyle name="Normal 9 3 4 2 2 4 2" xfId="4801" xr:uid="{A817E72F-357D-47FB-BA25-40B7A5E6F6B1}"/>
    <cellStyle name="Normal 9 3 4 2 2 5" xfId="4797" xr:uid="{27157AE4-CBFE-40ED-9973-542E51E61033}"/>
    <cellStyle name="Normal 9 3 4 2 3" xfId="3193" xr:uid="{BF6A9544-1ACD-4E44-A2E2-AED2B277BEEE}"/>
    <cellStyle name="Normal 9 3 4 2 3 2" xfId="4247" xr:uid="{1BDE5AB7-8DF2-4D91-B949-13633371EA23}"/>
    <cellStyle name="Normal 9 3 4 2 3 2 2" xfId="4803" xr:uid="{7B503500-41CF-4817-8B88-C0673479729E}"/>
    <cellStyle name="Normal 9 3 4 2 3 3" xfId="4802" xr:uid="{CD3EC2DC-54C4-4BCA-A5D8-42B0529DBA58}"/>
    <cellStyle name="Normal 9 3 4 2 4" xfId="3194" xr:uid="{B5B4A0AE-F716-4077-8A55-9BE00B2D9C00}"/>
    <cellStyle name="Normal 9 3 4 2 4 2" xfId="4804" xr:uid="{DD4B27DD-94A4-447B-BEDE-0DD6CDEB2460}"/>
    <cellStyle name="Normal 9 3 4 2 5" xfId="3195" xr:uid="{EBC404A5-F1A5-4E17-81F5-52E143916F0D}"/>
    <cellStyle name="Normal 9 3 4 2 5 2" xfId="4805" xr:uid="{F214EFBC-79A7-4951-B47B-FC1D6FDA53BA}"/>
    <cellStyle name="Normal 9 3 4 2 6" xfId="4796" xr:uid="{634C5C91-C4F9-4123-A7D0-5DD59FD2B08A}"/>
    <cellStyle name="Normal 9 3 4 3" xfId="3196" xr:uid="{F7CEE723-61D5-49FB-BAA9-ECE0DD004301}"/>
    <cellStyle name="Normal 9 3 4 3 2" xfId="3197" xr:uid="{079390E9-968F-40B0-991C-97336D2AC010}"/>
    <cellStyle name="Normal 9 3 4 3 2 2" xfId="4248" xr:uid="{899DE82D-DFC5-4CBF-BECE-F13F6EAD6C9D}"/>
    <cellStyle name="Normal 9 3 4 3 2 2 2" xfId="4808" xr:uid="{728E26C6-1327-4DC9-B7A4-ECC47787020E}"/>
    <cellStyle name="Normal 9 3 4 3 2 3" xfId="4807" xr:uid="{AD28965F-1248-4151-832A-1E30502FE992}"/>
    <cellStyle name="Normal 9 3 4 3 3" xfId="3198" xr:uid="{B251FD7B-6D51-42D7-84E0-FFC7258C2B98}"/>
    <cellStyle name="Normal 9 3 4 3 3 2" xfId="4809" xr:uid="{509756E1-097D-42EF-B395-51F71007BF82}"/>
    <cellStyle name="Normal 9 3 4 3 4" xfId="3199" xr:uid="{16D1DAB9-8AE0-46A2-B0DD-B4F1E63C2D31}"/>
    <cellStyle name="Normal 9 3 4 3 4 2" xfId="4810" xr:uid="{452197F5-2717-41D5-98B0-E4E619B6FEB9}"/>
    <cellStyle name="Normal 9 3 4 3 5" xfId="4806" xr:uid="{933F6CF2-8981-4D58-9868-0D384FA096F3}"/>
    <cellStyle name="Normal 9 3 4 4" xfId="3200" xr:uid="{CE999A10-0DD1-4A7D-A806-C10C53582BA4}"/>
    <cellStyle name="Normal 9 3 4 4 2" xfId="3201" xr:uid="{F0B502D2-27BA-442E-9496-8870E082F156}"/>
    <cellStyle name="Normal 9 3 4 4 2 2" xfId="4812" xr:uid="{6CCDC4B8-E6F3-4696-AD50-8F9E11B700EC}"/>
    <cellStyle name="Normal 9 3 4 4 3" xfId="3202" xr:uid="{FFA3CDEF-2620-415A-8C30-58C0300E67E8}"/>
    <cellStyle name="Normal 9 3 4 4 3 2" xfId="4813" xr:uid="{AC5F60AA-A943-42DB-AEC3-8F4706171873}"/>
    <cellStyle name="Normal 9 3 4 4 4" xfId="3203" xr:uid="{BD77CCA4-3133-4561-A317-3EEF145FE1FA}"/>
    <cellStyle name="Normal 9 3 4 4 4 2" xfId="4814" xr:uid="{750575A7-B0D1-4144-B854-BC05C91D58C9}"/>
    <cellStyle name="Normal 9 3 4 4 5" xfId="4811" xr:uid="{61E7993E-C7E4-4C9E-AD7A-598B2FBBE4B8}"/>
    <cellStyle name="Normal 9 3 4 5" xfId="3204" xr:uid="{5C003700-E198-4069-9656-C96BFD2B235F}"/>
    <cellStyle name="Normal 9 3 4 5 2" xfId="4815" xr:uid="{C86E8107-B2E2-4726-A194-0F05E41DC2CB}"/>
    <cellStyle name="Normal 9 3 4 6" xfId="3205" xr:uid="{4BAEDEFE-3AE9-418C-95BE-B4FA51CAEF05}"/>
    <cellStyle name="Normal 9 3 4 6 2" xfId="4816" xr:uid="{A681EC07-A767-4ADF-9D69-0C8E44B97EF0}"/>
    <cellStyle name="Normal 9 3 4 7" xfId="3206" xr:uid="{947BE832-CC64-46E1-A861-23564B221964}"/>
    <cellStyle name="Normal 9 3 4 7 2" xfId="4817" xr:uid="{4F5FE900-854F-4945-9A49-DF9EFD6508CA}"/>
    <cellStyle name="Normal 9 3 4 8" xfId="4795" xr:uid="{0877A68C-D13C-459C-88F2-A151B9D665D6}"/>
    <cellStyle name="Normal 9 3 5" xfId="3207" xr:uid="{151AB33E-68A8-4CD6-B97E-7213F3A45A7F}"/>
    <cellStyle name="Normal 9 3 5 2" xfId="3208" xr:uid="{48CA21E6-0D75-4257-9253-F3B8167A727B}"/>
    <cellStyle name="Normal 9 3 5 2 2" xfId="3209" xr:uid="{52751C20-49F4-4C37-883E-5DF9788F5893}"/>
    <cellStyle name="Normal 9 3 5 2 2 2" xfId="4249" xr:uid="{B163EBD2-94D5-41C8-B27A-987DF6FC6FE5}"/>
    <cellStyle name="Normal 9 3 5 2 2 2 2" xfId="4250" xr:uid="{A4E1E143-0017-49D1-8A12-057C814DCFDA}"/>
    <cellStyle name="Normal 9 3 5 2 2 2 2 2" xfId="4822" xr:uid="{B540628A-BD5C-4F88-A571-87340A4CE501}"/>
    <cellStyle name="Normal 9 3 5 2 2 2 3" xfId="4821" xr:uid="{8B36CE31-D78D-4C44-B18C-BD18FCB5A7D2}"/>
    <cellStyle name="Normal 9 3 5 2 2 3" xfId="4251" xr:uid="{5958BCCF-0E75-40DE-A0B8-F3EC23C21E37}"/>
    <cellStyle name="Normal 9 3 5 2 2 3 2" xfId="4823" xr:uid="{F6505036-B557-41AD-8CF6-431876B7EF7D}"/>
    <cellStyle name="Normal 9 3 5 2 2 4" xfId="4820" xr:uid="{47E34710-98AB-48F6-90A5-BABAC464F53C}"/>
    <cellStyle name="Normal 9 3 5 2 3" xfId="3210" xr:uid="{CA3C2735-842C-4E4D-8FBB-7DAF31432FCB}"/>
    <cellStyle name="Normal 9 3 5 2 3 2" xfId="4252" xr:uid="{40517DD6-6AA2-45C6-84FC-F10983CE1013}"/>
    <cellStyle name="Normal 9 3 5 2 3 2 2" xfId="4825" xr:uid="{01819E7D-1931-4AFB-A201-2886929C47E1}"/>
    <cellStyle name="Normal 9 3 5 2 3 3" xfId="4824" xr:uid="{C02D531E-0562-4883-8B6B-D2049CE36218}"/>
    <cellStyle name="Normal 9 3 5 2 4" xfId="3211" xr:uid="{5CDFC67C-D96D-45F1-A921-5331C0DE639F}"/>
    <cellStyle name="Normal 9 3 5 2 4 2" xfId="4826" xr:uid="{12625741-5AD8-4536-8AFB-D0E675E9C6FD}"/>
    <cellStyle name="Normal 9 3 5 2 5" xfId="4819" xr:uid="{EA0969E1-5A7C-4595-A6B0-AE74F653910D}"/>
    <cellStyle name="Normal 9 3 5 3" xfId="3212" xr:uid="{17E6C588-B9BA-4400-A5CB-746D26EA1C06}"/>
    <cellStyle name="Normal 9 3 5 3 2" xfId="3213" xr:uid="{49D1D5BF-1AE5-4A29-AB64-34A66979D0A6}"/>
    <cellStyle name="Normal 9 3 5 3 2 2" xfId="4253" xr:uid="{DE8B189B-31F1-4188-ACB9-C82E96AFDFCB}"/>
    <cellStyle name="Normal 9 3 5 3 2 2 2" xfId="4829" xr:uid="{14C91E37-9293-4BB1-AAFB-28605AF228C6}"/>
    <cellStyle name="Normal 9 3 5 3 2 3" xfId="4828" xr:uid="{34FB543A-1CB4-423D-B4AB-B96241A0474D}"/>
    <cellStyle name="Normal 9 3 5 3 3" xfId="3214" xr:uid="{24F67A38-3D2E-4B02-9DA1-11AC2574D68D}"/>
    <cellStyle name="Normal 9 3 5 3 3 2" xfId="4830" xr:uid="{68CC645F-2D75-47BD-AA4F-00A59BBD5521}"/>
    <cellStyle name="Normal 9 3 5 3 4" xfId="3215" xr:uid="{F9B1015A-FEDA-426D-BBE4-4EE94F455975}"/>
    <cellStyle name="Normal 9 3 5 3 4 2" xfId="4831" xr:uid="{01F6DBA8-E931-4EE4-8FDA-4BAF6114035A}"/>
    <cellStyle name="Normal 9 3 5 3 5" xfId="4827" xr:uid="{6EEAD183-B421-477A-A6B1-1671A421A40C}"/>
    <cellStyle name="Normal 9 3 5 4" xfId="3216" xr:uid="{AD49CF4A-D7C0-4A50-AF94-B23ABEEA47DF}"/>
    <cellStyle name="Normal 9 3 5 4 2" xfId="4254" xr:uid="{521A7CAA-B8C3-4B83-904A-F274BD5C144D}"/>
    <cellStyle name="Normal 9 3 5 4 2 2" xfId="4833" xr:uid="{1A211A49-FB51-48FF-A4B3-60C7EA10289D}"/>
    <cellStyle name="Normal 9 3 5 4 3" xfId="4832" xr:uid="{90336D02-9C4B-4304-B9F6-37F165AF2295}"/>
    <cellStyle name="Normal 9 3 5 5" xfId="3217" xr:uid="{462B0ECA-84EF-4F34-917F-8E569B3F02BB}"/>
    <cellStyle name="Normal 9 3 5 5 2" xfId="4834" xr:uid="{146A441F-5299-46DD-B87D-471C43DB6388}"/>
    <cellStyle name="Normal 9 3 5 6" xfId="3218" xr:uid="{7F7B4ADC-A16A-46F6-B9C4-B51AB96F1FF5}"/>
    <cellStyle name="Normal 9 3 5 6 2" xfId="4835" xr:uid="{001ACE65-62BE-4FC7-87CD-608BAB4CA9E6}"/>
    <cellStyle name="Normal 9 3 5 7" xfId="4818" xr:uid="{848F6C62-D016-4870-BF23-FDF679F41AAE}"/>
    <cellStyle name="Normal 9 3 6" xfId="3219" xr:uid="{C33FB85D-0DCD-41CE-9989-607AA909B42E}"/>
    <cellStyle name="Normal 9 3 6 2" xfId="3220" xr:uid="{B37DD578-6DED-4A36-8FE3-6E9554192C5C}"/>
    <cellStyle name="Normal 9 3 6 2 2" xfId="3221" xr:uid="{3D0A48D3-C2EC-448F-BF65-81063C2B6F62}"/>
    <cellStyle name="Normal 9 3 6 2 2 2" xfId="4255" xr:uid="{B301D932-FA0F-4E52-8C2B-B99F5A3DEB4B}"/>
    <cellStyle name="Normal 9 3 6 2 2 2 2" xfId="4839" xr:uid="{F053CC5C-3BD1-4A49-BA6B-5304882CE70E}"/>
    <cellStyle name="Normal 9 3 6 2 2 3" xfId="4838" xr:uid="{F40EDB7B-D768-48B2-A280-2EC33F9335A9}"/>
    <cellStyle name="Normal 9 3 6 2 3" xfId="3222" xr:uid="{7837DCC9-089B-4E79-AA58-040A4000F700}"/>
    <cellStyle name="Normal 9 3 6 2 3 2" xfId="4840" xr:uid="{47F9923A-9899-4BA4-B835-6953B1826ABF}"/>
    <cellStyle name="Normal 9 3 6 2 4" xfId="3223" xr:uid="{2390729F-4BF3-414B-ABCE-310DC08CB473}"/>
    <cellStyle name="Normal 9 3 6 2 4 2" xfId="4841" xr:uid="{83DEA1B7-EAD2-4400-97E0-4857D5BBBC14}"/>
    <cellStyle name="Normal 9 3 6 2 5" xfId="4837" xr:uid="{D457CE37-00DD-4FA0-925D-814FDB0F8058}"/>
    <cellStyle name="Normal 9 3 6 3" xfId="3224" xr:uid="{547868C2-1C1A-4769-A1DF-13A9B260EF94}"/>
    <cellStyle name="Normal 9 3 6 3 2" xfId="4256" xr:uid="{6D38456F-5930-4694-8B14-FBFC9FF7C559}"/>
    <cellStyle name="Normal 9 3 6 3 2 2" xfId="4843" xr:uid="{494AB8F3-C0F5-4510-94EE-97BC43BBF727}"/>
    <cellStyle name="Normal 9 3 6 3 3" xfId="4842" xr:uid="{A1371573-CF51-4E05-91AD-766504C82A77}"/>
    <cellStyle name="Normal 9 3 6 4" xfId="3225" xr:uid="{BD3FFCDA-2AEA-4B6F-A18E-1D74C2F0A55C}"/>
    <cellStyle name="Normal 9 3 6 4 2" xfId="4844" xr:uid="{672C3C3F-693E-4AAC-8B2A-49D74C7461E0}"/>
    <cellStyle name="Normal 9 3 6 5" xfId="3226" xr:uid="{4074E7F4-7433-479A-AEF8-47261806B1C8}"/>
    <cellStyle name="Normal 9 3 6 5 2" xfId="4845" xr:uid="{2BE95C79-58CD-4F1E-B6A9-A689084F5DB8}"/>
    <cellStyle name="Normal 9 3 6 6" xfId="4836" xr:uid="{3975315B-53E7-4C23-9EB4-60B0656E4BCE}"/>
    <cellStyle name="Normal 9 3 7" xfId="3227" xr:uid="{759D4896-FAF9-4D78-BC0B-7B4B0212996C}"/>
    <cellStyle name="Normal 9 3 7 2" xfId="3228" xr:uid="{D29F9A5E-612D-4D3B-B1A1-A316FAE2A4F1}"/>
    <cellStyle name="Normal 9 3 7 2 2" xfId="4257" xr:uid="{6EDBF1C7-714D-4EDA-AD57-E3425AA30F3F}"/>
    <cellStyle name="Normal 9 3 7 2 2 2" xfId="4848" xr:uid="{B097A6B2-3F10-4EB8-B1D8-8453B2DF570A}"/>
    <cellStyle name="Normal 9 3 7 2 3" xfId="4847" xr:uid="{D99F54D0-7D17-4405-AAE2-CE4F0D62687F}"/>
    <cellStyle name="Normal 9 3 7 3" xfId="3229" xr:uid="{AEEB6083-5715-4415-A807-6F4AEDAAB2DD}"/>
    <cellStyle name="Normal 9 3 7 3 2" xfId="4849" xr:uid="{2ACAA430-280D-412E-BE92-ED04CD6AA297}"/>
    <cellStyle name="Normal 9 3 7 4" xfId="3230" xr:uid="{C07DFB0C-5B7A-47BD-94A7-5BB87C1D728F}"/>
    <cellStyle name="Normal 9 3 7 4 2" xfId="4850" xr:uid="{0F993590-D733-4EA2-B959-1962C64B7A1B}"/>
    <cellStyle name="Normal 9 3 7 5" xfId="4846" xr:uid="{D8366E50-248A-4EDB-A3CC-8876144D570F}"/>
    <cellStyle name="Normal 9 3 8" xfId="3231" xr:uid="{C32D1848-7A4B-4967-B8B5-F2155B1FE2F4}"/>
    <cellStyle name="Normal 9 3 8 2" xfId="3232" xr:uid="{D81BF418-05FE-49EA-8B4B-4FC8940370BC}"/>
    <cellStyle name="Normal 9 3 8 2 2" xfId="4852" xr:uid="{AC825053-4C28-4F14-82AD-7AD141B980A1}"/>
    <cellStyle name="Normal 9 3 8 3" xfId="3233" xr:uid="{3EB8DF32-185B-4FA6-8865-6EB9ADAD2D44}"/>
    <cellStyle name="Normal 9 3 8 3 2" xfId="4853" xr:uid="{F5E0EEBA-8D5E-46F3-8693-70E1855A21C8}"/>
    <cellStyle name="Normal 9 3 8 4" xfId="3234" xr:uid="{B67B2F22-FD7D-4BCB-B2BB-A9226583CB65}"/>
    <cellStyle name="Normal 9 3 8 4 2" xfId="4854" xr:uid="{5991A59E-805E-4F4B-BBBE-CA5300135701}"/>
    <cellStyle name="Normal 9 3 8 5" xfId="4851" xr:uid="{4604ACAC-7EB9-4091-AA3F-8F8B8D2A483F}"/>
    <cellStyle name="Normal 9 3 9" xfId="3235" xr:uid="{45B739C5-72CA-4A6C-A970-3F60647022BF}"/>
    <cellStyle name="Normal 9 3 9 2" xfId="4855" xr:uid="{A3C63895-61FD-4E67-AB6E-31D034B77580}"/>
    <cellStyle name="Normal 9 4" xfId="3236" xr:uid="{81152D81-F65E-43F4-9649-88786784F35E}"/>
    <cellStyle name="Normal 9 4 10" xfId="3237" xr:uid="{FE366F7C-BAD8-4DA3-848F-176569B95E9B}"/>
    <cellStyle name="Normal 9 4 10 2" xfId="4857" xr:uid="{8521AF04-7BAD-4EC7-B08E-B1C6C98AD929}"/>
    <cellStyle name="Normal 9 4 11" xfId="3238" xr:uid="{A73515C9-3B44-48B1-80F2-20C3A24D4A8F}"/>
    <cellStyle name="Normal 9 4 11 2" xfId="4858" xr:uid="{174B149A-89B8-4A50-A382-2AF1605E65BC}"/>
    <cellStyle name="Normal 9 4 12" xfId="4856" xr:uid="{A4A4F5E2-A33F-45BE-8057-612D68761306}"/>
    <cellStyle name="Normal 9 4 2" xfId="3239" xr:uid="{5BC46A20-AB29-4A7F-8E2A-32A2AF5E54E7}"/>
    <cellStyle name="Normal 9 4 2 10" xfId="4859" xr:uid="{5F71F51B-FDA4-40B5-995D-F118BC3057CD}"/>
    <cellStyle name="Normal 9 4 2 2" xfId="3240" xr:uid="{3E4EA20D-17A3-4DE2-950E-632472A33E86}"/>
    <cellStyle name="Normal 9 4 2 2 2" xfId="3241" xr:uid="{840FDDE6-9A1F-48C0-B572-E7B03E9F277A}"/>
    <cellStyle name="Normal 9 4 2 2 2 2" xfId="3242" xr:uid="{DDE2A8D0-F904-4CCE-9A52-DEAFD181538C}"/>
    <cellStyle name="Normal 9 4 2 2 2 2 2" xfId="3243" xr:uid="{9116821A-82EB-45DC-B590-2361923C19BC}"/>
    <cellStyle name="Normal 9 4 2 2 2 2 2 2" xfId="4258" xr:uid="{B235C25B-DE46-4DA8-AF5F-65178902AFC9}"/>
    <cellStyle name="Normal 9 4 2 2 2 2 2 2 2" xfId="4864" xr:uid="{DCB3DA9C-8641-4AEC-A938-B339B199BBED}"/>
    <cellStyle name="Normal 9 4 2 2 2 2 2 3" xfId="4863" xr:uid="{642CE591-8607-4D93-8D7E-22B7CEC94440}"/>
    <cellStyle name="Normal 9 4 2 2 2 2 3" xfId="3244" xr:uid="{665E73C1-CAE7-439B-ACF9-9EB816167DE1}"/>
    <cellStyle name="Normal 9 4 2 2 2 2 3 2" xfId="4865" xr:uid="{8342F895-845C-4BFA-92CB-370C391D2492}"/>
    <cellStyle name="Normal 9 4 2 2 2 2 4" xfId="3245" xr:uid="{60758A62-6FAA-4336-9E51-4CE60611A1CE}"/>
    <cellStyle name="Normal 9 4 2 2 2 2 4 2" xfId="4866" xr:uid="{06908F34-800E-4B63-9D86-BECFE223C958}"/>
    <cellStyle name="Normal 9 4 2 2 2 2 5" xfId="4862" xr:uid="{45181015-AC02-4BBF-9241-FCFC9944B11B}"/>
    <cellStyle name="Normal 9 4 2 2 2 3" xfId="3246" xr:uid="{636F42FC-AE51-4666-AC69-A99810C891E9}"/>
    <cellStyle name="Normal 9 4 2 2 2 3 2" xfId="3247" xr:uid="{08EB834C-882D-4985-8E09-24CDA9E3E56D}"/>
    <cellStyle name="Normal 9 4 2 2 2 3 2 2" xfId="4868" xr:uid="{A888152F-FE79-4493-A57C-80D7E2C292E3}"/>
    <cellStyle name="Normal 9 4 2 2 2 3 3" xfId="3248" xr:uid="{1A597D30-FF15-4F01-A59F-BB7F81B6CA6D}"/>
    <cellStyle name="Normal 9 4 2 2 2 3 3 2" xfId="4869" xr:uid="{3D2375BE-DB9E-439C-AD00-CCA3BE963EE4}"/>
    <cellStyle name="Normal 9 4 2 2 2 3 4" xfId="3249" xr:uid="{86AA1C9F-879E-4C97-AFEC-913A9EBC111B}"/>
    <cellStyle name="Normal 9 4 2 2 2 3 4 2" xfId="4870" xr:uid="{1F4DAF9B-2A1A-4FF6-9868-B5738D211844}"/>
    <cellStyle name="Normal 9 4 2 2 2 3 5" xfId="4867" xr:uid="{62EF64BB-B5AE-4E8F-85D2-E8740C529F78}"/>
    <cellStyle name="Normal 9 4 2 2 2 4" xfId="3250" xr:uid="{216325F7-1851-4CEC-9563-8F16A740E7D1}"/>
    <cellStyle name="Normal 9 4 2 2 2 4 2" xfId="4871" xr:uid="{684AE6A7-10EC-42D6-B68C-2D88BA8D6B17}"/>
    <cellStyle name="Normal 9 4 2 2 2 5" xfId="3251" xr:uid="{55663EF5-D0B9-4BB8-818A-942E90B28569}"/>
    <cellStyle name="Normal 9 4 2 2 2 5 2" xfId="4872" xr:uid="{3FBFA38F-1007-4EAC-92FA-B8E3AF105C96}"/>
    <cellStyle name="Normal 9 4 2 2 2 6" xfId="3252" xr:uid="{8559E7A8-444E-4CDE-AF2A-CF6C675A19E3}"/>
    <cellStyle name="Normal 9 4 2 2 2 6 2" xfId="4873" xr:uid="{68B17319-7307-48CB-81DB-BA147D33185D}"/>
    <cellStyle name="Normal 9 4 2 2 2 7" xfId="4861" xr:uid="{E71D0C25-CD18-4410-BEF5-557D148CF5DD}"/>
    <cellStyle name="Normal 9 4 2 2 3" xfId="3253" xr:uid="{158AC954-A744-4889-9D4C-C2E72E4EFCA7}"/>
    <cellStyle name="Normal 9 4 2 2 3 2" xfId="3254" xr:uid="{40CB1916-0E4E-4376-B257-10FE2DFFF9B6}"/>
    <cellStyle name="Normal 9 4 2 2 3 2 2" xfId="3255" xr:uid="{D4C5107A-7B1D-4843-ADC8-97B5E4C2D266}"/>
    <cellStyle name="Normal 9 4 2 2 3 2 2 2" xfId="4876" xr:uid="{5B51830E-DEE4-4DC4-8D8D-E9872B87C3F9}"/>
    <cellStyle name="Normal 9 4 2 2 3 2 3" xfId="3256" xr:uid="{BB2C3B78-81AB-40DB-9299-5AC2567ADA76}"/>
    <cellStyle name="Normal 9 4 2 2 3 2 3 2" xfId="4877" xr:uid="{7127BFB1-5D84-47B2-97AA-DC3DCE4C6E0E}"/>
    <cellStyle name="Normal 9 4 2 2 3 2 4" xfId="3257" xr:uid="{98F5FB5D-BDCE-4B8F-8C34-503E703CC35E}"/>
    <cellStyle name="Normal 9 4 2 2 3 2 4 2" xfId="4878" xr:uid="{EC56C58A-8E00-4C52-AA35-AE37CA3F35FB}"/>
    <cellStyle name="Normal 9 4 2 2 3 2 5" xfId="4875" xr:uid="{0FE5B5E7-CC2C-4E5E-9104-1BF5E6A0EEC0}"/>
    <cellStyle name="Normal 9 4 2 2 3 3" xfId="3258" xr:uid="{B9228DB6-F72C-46E0-85E8-FBF41A76F528}"/>
    <cellStyle name="Normal 9 4 2 2 3 3 2" xfId="4879" xr:uid="{50227430-0704-47E3-8AA5-1F7852513FFB}"/>
    <cellStyle name="Normal 9 4 2 2 3 4" xfId="3259" xr:uid="{AB8CDFBC-BC6A-4BF3-A5D1-8D12CDEC8134}"/>
    <cellStyle name="Normal 9 4 2 2 3 4 2" xfId="4880" xr:uid="{58588158-9A63-4641-9C89-74D11E6DB9CC}"/>
    <cellStyle name="Normal 9 4 2 2 3 5" xfId="3260" xr:uid="{C5F7A07F-A869-4D81-A51F-28FB86221FF2}"/>
    <cellStyle name="Normal 9 4 2 2 3 5 2" xfId="4881" xr:uid="{2DF30942-E17D-41EF-89E0-2A450443EE20}"/>
    <cellStyle name="Normal 9 4 2 2 3 6" xfId="4874" xr:uid="{53BAAFB6-7FB0-4508-8662-C266A67AFCA1}"/>
    <cellStyle name="Normal 9 4 2 2 4" xfId="3261" xr:uid="{90A0FC26-C771-4228-8F29-A18C9109BD25}"/>
    <cellStyle name="Normal 9 4 2 2 4 2" xfId="3262" xr:uid="{80D1B4E4-946B-4641-9805-505C1B943C5A}"/>
    <cellStyle name="Normal 9 4 2 2 4 2 2" xfId="4883" xr:uid="{1A2CC08B-3936-4B31-9F71-4BE8BE8E862B}"/>
    <cellStyle name="Normal 9 4 2 2 4 3" xfId="3263" xr:uid="{4589A02E-19F2-43D6-906B-9C3F3DA57FC0}"/>
    <cellStyle name="Normal 9 4 2 2 4 3 2" xfId="4884" xr:uid="{B9D00034-C7CF-4AE6-84B6-EAD98CF3BDA0}"/>
    <cellStyle name="Normal 9 4 2 2 4 4" xfId="3264" xr:uid="{F3454622-9251-4FD6-A271-1108C636EDF7}"/>
    <cellStyle name="Normal 9 4 2 2 4 4 2" xfId="4885" xr:uid="{4170C923-30BF-42CC-969D-86DD1E907665}"/>
    <cellStyle name="Normal 9 4 2 2 4 5" xfId="4882" xr:uid="{C24C2DFF-90E3-4929-8973-5E3DB56ADCA3}"/>
    <cellStyle name="Normal 9 4 2 2 5" xfId="3265" xr:uid="{083EF767-5ED1-46FC-8B40-43AB79EEC8B2}"/>
    <cellStyle name="Normal 9 4 2 2 5 2" xfId="3266" xr:uid="{5D1C395A-F57F-4F61-BCBB-F3A51A48680D}"/>
    <cellStyle name="Normal 9 4 2 2 5 2 2" xfId="4887" xr:uid="{B6B49E97-95EF-46E0-B391-5E650F5D649D}"/>
    <cellStyle name="Normal 9 4 2 2 5 3" xfId="3267" xr:uid="{049A82D8-FA15-4343-9C36-438A5D9168EE}"/>
    <cellStyle name="Normal 9 4 2 2 5 3 2" xfId="4888" xr:uid="{BDACA796-5015-4451-AEA9-6CF809C539EF}"/>
    <cellStyle name="Normal 9 4 2 2 5 4" xfId="3268" xr:uid="{D2260C15-206F-4930-B63A-AC9CFE516EA3}"/>
    <cellStyle name="Normal 9 4 2 2 5 4 2" xfId="4889" xr:uid="{1977F848-ABAD-4AFE-82E4-90F356321416}"/>
    <cellStyle name="Normal 9 4 2 2 5 5" xfId="4886" xr:uid="{E636899F-18A0-4CCD-8558-082D136AA9B7}"/>
    <cellStyle name="Normal 9 4 2 2 6" xfId="3269" xr:uid="{EB310933-D8DA-4F21-95C9-8C7227A2377D}"/>
    <cellStyle name="Normal 9 4 2 2 6 2" xfId="4890" xr:uid="{587955F1-CE7F-42D3-AD6E-2A4DA9DBD194}"/>
    <cellStyle name="Normal 9 4 2 2 7" xfId="3270" xr:uid="{4A48D818-39A0-4600-BFA9-D0B1F55D5E6F}"/>
    <cellStyle name="Normal 9 4 2 2 7 2" xfId="4891" xr:uid="{B96B5B2A-5C34-4F42-9DE3-1C30D14882E7}"/>
    <cellStyle name="Normal 9 4 2 2 8" xfId="3271" xr:uid="{83CE6C77-7583-424E-AF21-E7C864101C3B}"/>
    <cellStyle name="Normal 9 4 2 2 8 2" xfId="4892" xr:uid="{2D4A025E-31A1-4239-9E99-26BB0E44A6C7}"/>
    <cellStyle name="Normal 9 4 2 2 9" xfId="4860" xr:uid="{951BE7CA-A9B6-4B02-B961-B7C6139486AC}"/>
    <cellStyle name="Normal 9 4 2 3" xfId="3272" xr:uid="{9B2419F6-8939-4C2A-821A-8ED39DA90408}"/>
    <cellStyle name="Normal 9 4 2 3 2" xfId="3273" xr:uid="{F0503D80-29C0-4522-8616-E63FC2FA1E7D}"/>
    <cellStyle name="Normal 9 4 2 3 2 2" xfId="3274" xr:uid="{D06E8BBE-6EA6-4D4E-9F72-910A69B1FD9C}"/>
    <cellStyle name="Normal 9 4 2 3 2 2 2" xfId="4259" xr:uid="{A469E885-D698-4783-83BC-5AA38C722F34}"/>
    <cellStyle name="Normal 9 4 2 3 2 2 2 2" xfId="4260" xr:uid="{7708D961-EDA8-4A10-9026-C9024E6292D9}"/>
    <cellStyle name="Normal 9 4 2 3 2 2 2 2 2" xfId="4897" xr:uid="{79050FEF-3D21-44E7-A83C-8797452B7B5B}"/>
    <cellStyle name="Normal 9 4 2 3 2 2 2 3" xfId="4896" xr:uid="{3B2E12F0-7804-4CDA-A1F4-4E19AEEC5AE5}"/>
    <cellStyle name="Normal 9 4 2 3 2 2 3" xfId="4261" xr:uid="{A49B0BF8-AAFF-4944-871B-1C6BAEAC98C3}"/>
    <cellStyle name="Normal 9 4 2 3 2 2 3 2" xfId="4898" xr:uid="{354A256C-C1EB-424C-9B7E-9F1AE576DB1F}"/>
    <cellStyle name="Normal 9 4 2 3 2 2 4" xfId="4895" xr:uid="{2C5E2B71-D522-4DF5-A79F-154D214B15C9}"/>
    <cellStyle name="Normal 9 4 2 3 2 3" xfId="3275" xr:uid="{5342E296-3FF0-4D18-9779-6C95201EB1E4}"/>
    <cellStyle name="Normal 9 4 2 3 2 3 2" xfId="4262" xr:uid="{5C7BC85B-FF01-4366-B658-D145EE3942A6}"/>
    <cellStyle name="Normal 9 4 2 3 2 3 2 2" xfId="4900" xr:uid="{EFE1F7FB-C2E8-4222-9AAC-BB177422073C}"/>
    <cellStyle name="Normal 9 4 2 3 2 3 3" xfId="4899" xr:uid="{DC367A99-202F-4071-9060-4012DA37BE30}"/>
    <cellStyle name="Normal 9 4 2 3 2 4" xfId="3276" xr:uid="{1348EFA5-AAD6-4694-8A6D-AA3ED3784645}"/>
    <cellStyle name="Normal 9 4 2 3 2 4 2" xfId="4901" xr:uid="{C853685F-1BDB-446F-9630-6BB23D7A8BAC}"/>
    <cellStyle name="Normal 9 4 2 3 2 5" xfId="4894" xr:uid="{239F32E7-97BA-4BE4-B947-25EFFF11DA9B}"/>
    <cellStyle name="Normal 9 4 2 3 3" xfId="3277" xr:uid="{BBD38FCA-0118-4546-AC8A-7C9C16F69133}"/>
    <cellStyle name="Normal 9 4 2 3 3 2" xfId="3278" xr:uid="{F7B97418-31E2-42FC-8136-CBF7049BDED8}"/>
    <cellStyle name="Normal 9 4 2 3 3 2 2" xfId="4263" xr:uid="{5AC4239B-50BF-4117-A801-D985EAFABA7C}"/>
    <cellStyle name="Normal 9 4 2 3 3 2 2 2" xfId="4904" xr:uid="{66B8B902-2E96-4B3D-AA8D-215BCEC75E7C}"/>
    <cellStyle name="Normal 9 4 2 3 3 2 3" xfId="4903" xr:uid="{C33C06AA-01CF-4CB6-9569-452688CD5E29}"/>
    <cellStyle name="Normal 9 4 2 3 3 3" xfId="3279" xr:uid="{805F8EDD-B665-4CD6-B080-D8AB7B6C257A}"/>
    <cellStyle name="Normal 9 4 2 3 3 3 2" xfId="4905" xr:uid="{97F002FB-4EC8-4E44-9AA5-51A6733780B4}"/>
    <cellStyle name="Normal 9 4 2 3 3 4" xfId="3280" xr:uid="{CEC10C09-77DB-4FEA-A0BF-BE317A851644}"/>
    <cellStyle name="Normal 9 4 2 3 3 4 2" xfId="4906" xr:uid="{4DC44E20-DA4D-43CD-9031-434883D4FDFD}"/>
    <cellStyle name="Normal 9 4 2 3 3 5" xfId="4902" xr:uid="{7DBE4E1C-0A37-49DD-BF77-F29087373078}"/>
    <cellStyle name="Normal 9 4 2 3 4" xfId="3281" xr:uid="{D2C3EDEA-F04D-4182-ADFF-5119CFEE8630}"/>
    <cellStyle name="Normal 9 4 2 3 4 2" xfId="4264" xr:uid="{37B90A53-DEDE-4C29-9F50-3680902E5984}"/>
    <cellStyle name="Normal 9 4 2 3 4 2 2" xfId="4908" xr:uid="{47CC1AE2-C8CB-41CB-A529-521AF44C6A2D}"/>
    <cellStyle name="Normal 9 4 2 3 4 3" xfId="4907" xr:uid="{BC0C12EE-6E5D-41AE-ACEE-6477701AD5EC}"/>
    <cellStyle name="Normal 9 4 2 3 5" xfId="3282" xr:uid="{FA57DC3A-2FD3-4998-8D57-F9EA27CE7D7E}"/>
    <cellStyle name="Normal 9 4 2 3 5 2" xfId="4909" xr:uid="{26C7FB45-A288-4813-8AD3-C471CE79A388}"/>
    <cellStyle name="Normal 9 4 2 3 6" xfId="3283" xr:uid="{B064827C-0030-434E-B1DD-358757CDFE87}"/>
    <cellStyle name="Normal 9 4 2 3 6 2" xfId="4910" xr:uid="{99289766-49BA-42A6-94D1-BE42D6CC1AB6}"/>
    <cellStyle name="Normal 9 4 2 3 7" xfId="4893" xr:uid="{FB44C619-6CF9-4A2C-850C-2637C657D021}"/>
    <cellStyle name="Normal 9 4 2 4" xfId="3284" xr:uid="{1E977888-3610-4675-BB3E-916418AE3A1F}"/>
    <cellStyle name="Normal 9 4 2 4 2" xfId="3285" xr:uid="{8BCE14C2-ED34-45DA-87F1-A34B53989BC2}"/>
    <cellStyle name="Normal 9 4 2 4 2 2" xfId="3286" xr:uid="{DDB13DFF-4521-4072-B4ED-11488473C890}"/>
    <cellStyle name="Normal 9 4 2 4 2 2 2" xfId="4265" xr:uid="{48065500-997D-4875-A2F4-08D34F0A731C}"/>
    <cellStyle name="Normal 9 4 2 4 2 2 2 2" xfId="4914" xr:uid="{C0A467CF-9545-444C-88EC-D99A49D4BA03}"/>
    <cellStyle name="Normal 9 4 2 4 2 2 3" xfId="4913" xr:uid="{52CE661B-92C7-42DB-9AB9-E9C082C73F96}"/>
    <cellStyle name="Normal 9 4 2 4 2 3" xfId="3287" xr:uid="{5ABFE1D5-2389-445D-92DD-B07778E78ABC}"/>
    <cellStyle name="Normal 9 4 2 4 2 3 2" xfId="4915" xr:uid="{C2D51CFB-89B7-4C45-A718-E59C37A1C36F}"/>
    <cellStyle name="Normal 9 4 2 4 2 4" xfId="3288" xr:uid="{AB0FE697-DDED-4EEE-9133-A13E7E66DB0D}"/>
    <cellStyle name="Normal 9 4 2 4 2 4 2" xfId="4916" xr:uid="{F75EA0ED-A8EE-4F2F-821A-20602E5670F9}"/>
    <cellStyle name="Normal 9 4 2 4 2 5" xfId="4912" xr:uid="{5E9F549D-7976-42CA-B822-570D2C34AD6C}"/>
    <cellStyle name="Normal 9 4 2 4 3" xfId="3289" xr:uid="{514368DE-637D-4130-9067-94E7A1EE57BA}"/>
    <cellStyle name="Normal 9 4 2 4 3 2" xfId="4266" xr:uid="{B07133DD-3EBD-441E-B5E2-CEFFB1009DE9}"/>
    <cellStyle name="Normal 9 4 2 4 3 2 2" xfId="4918" xr:uid="{A3D69327-414F-457F-84D8-2971677F97EA}"/>
    <cellStyle name="Normal 9 4 2 4 3 3" xfId="4917" xr:uid="{EA3EF586-F65E-4989-B577-61651CD6DEB8}"/>
    <cellStyle name="Normal 9 4 2 4 4" xfId="3290" xr:uid="{0DC234B5-3BB5-4B31-9F3F-D67802040208}"/>
    <cellStyle name="Normal 9 4 2 4 4 2" xfId="4919" xr:uid="{1B64BC8C-FD64-4255-8221-76E0A222CE37}"/>
    <cellStyle name="Normal 9 4 2 4 5" xfId="3291" xr:uid="{36215B58-79B2-401A-AE47-4190DE7997A7}"/>
    <cellStyle name="Normal 9 4 2 4 5 2" xfId="4920" xr:uid="{C5206198-C6BB-4CF1-B19E-5CE71101BDDF}"/>
    <cellStyle name="Normal 9 4 2 4 6" xfId="4911" xr:uid="{3583D218-9AFA-41D9-972F-59FAD6A03683}"/>
    <cellStyle name="Normal 9 4 2 5" xfId="3292" xr:uid="{0C6E30B9-F68E-4E79-A270-296EF3E6D930}"/>
    <cellStyle name="Normal 9 4 2 5 2" xfId="3293" xr:uid="{229BAAC7-AB3F-439D-9135-E317825B0107}"/>
    <cellStyle name="Normal 9 4 2 5 2 2" xfId="4267" xr:uid="{EDFE2EED-0828-4E56-876C-B4936888D3A5}"/>
    <cellStyle name="Normal 9 4 2 5 2 2 2" xfId="4923" xr:uid="{7B48283A-7E25-4D33-98C9-CE3E2E41A627}"/>
    <cellStyle name="Normal 9 4 2 5 2 3" xfId="4922" xr:uid="{B19E6E2A-F9D9-40F6-B5E2-F6B75A854988}"/>
    <cellStyle name="Normal 9 4 2 5 3" xfId="3294" xr:uid="{C371A8EF-8B6B-4026-BA86-E9B55516F76F}"/>
    <cellStyle name="Normal 9 4 2 5 3 2" xfId="4924" xr:uid="{E9A22B1C-C260-44B2-82C3-DFF09C9E8BDA}"/>
    <cellStyle name="Normal 9 4 2 5 4" xfId="3295" xr:uid="{D1934561-D296-4E14-9F9B-A37828B7DFEB}"/>
    <cellStyle name="Normal 9 4 2 5 4 2" xfId="4925" xr:uid="{40E436A8-D357-4875-A130-2F8E3BC39AFE}"/>
    <cellStyle name="Normal 9 4 2 5 5" xfId="4921" xr:uid="{DE16BFBC-A29D-40A6-BB28-6B7F61959972}"/>
    <cellStyle name="Normal 9 4 2 6" xfId="3296" xr:uid="{D7151756-EB5D-404B-B112-16255F5E6239}"/>
    <cellStyle name="Normal 9 4 2 6 2" xfId="3297" xr:uid="{39513DC9-7181-4322-B118-E2B9E1558CC2}"/>
    <cellStyle name="Normal 9 4 2 6 2 2" xfId="4927" xr:uid="{57A3B8E4-251A-4885-9BE6-DC2248E2416A}"/>
    <cellStyle name="Normal 9 4 2 6 3" xfId="3298" xr:uid="{EF996D73-DFD6-4D91-ACA1-C6637706375B}"/>
    <cellStyle name="Normal 9 4 2 6 3 2" xfId="4928" xr:uid="{052BFE33-9720-43D5-A12B-B5C87BEF6C09}"/>
    <cellStyle name="Normal 9 4 2 6 4" xfId="3299" xr:uid="{BD759476-5089-43BD-BDB4-998A5D6CA215}"/>
    <cellStyle name="Normal 9 4 2 6 4 2" xfId="4929" xr:uid="{4E76A59B-6F7F-41CB-8F87-F12CE0284ECF}"/>
    <cellStyle name="Normal 9 4 2 6 5" xfId="4926" xr:uid="{8E7C4165-0712-4AC3-912E-83CAB6CFF549}"/>
    <cellStyle name="Normal 9 4 2 7" xfId="3300" xr:uid="{DB17A081-40CF-4A4F-A29C-E24186F52930}"/>
    <cellStyle name="Normal 9 4 2 7 2" xfId="4930" xr:uid="{4A890AE5-74EE-456E-86E5-B56E1C527626}"/>
    <cellStyle name="Normal 9 4 2 8" xfId="3301" xr:uid="{E26AC351-9A5F-4C14-8B70-6F113E1EF8A0}"/>
    <cellStyle name="Normal 9 4 2 8 2" xfId="4931" xr:uid="{FA521633-4D19-4E60-AB94-C806231B8BAB}"/>
    <cellStyle name="Normal 9 4 2 9" xfId="3302" xr:uid="{CE476A0F-5C31-4EE3-8866-9169FD8BEA3B}"/>
    <cellStyle name="Normal 9 4 2 9 2" xfId="4932" xr:uid="{58259309-6626-4BAD-A0A6-F9CCF4CC50D5}"/>
    <cellStyle name="Normal 9 4 3" xfId="3303" xr:uid="{5232A46A-5421-4ACD-B60C-259FE7DA742B}"/>
    <cellStyle name="Normal 9 4 3 2" xfId="3304" xr:uid="{99CADC72-BDC4-463C-978C-B4ACE4269127}"/>
    <cellStyle name="Normal 9 4 3 2 2" xfId="3305" xr:uid="{FA4DA16A-8E65-4ACC-BE07-B86DE8C6F201}"/>
    <cellStyle name="Normal 9 4 3 2 2 2" xfId="3306" xr:uid="{9C2C40AD-F314-494D-B0D0-EB49B2A598D3}"/>
    <cellStyle name="Normal 9 4 3 2 2 2 2" xfId="4268" xr:uid="{F4CD5ADD-2FC3-42BB-9D46-B14593262DA7}"/>
    <cellStyle name="Normal 9 4 3 2 2 2 2 2" xfId="4671" xr:uid="{BE95A552-082D-4EE5-84F3-DBF7516261A8}"/>
    <cellStyle name="Normal 9 4 3 2 2 2 2 2 2" xfId="5308" xr:uid="{A0A7D6C0-5CD0-409F-9399-5ED8744E9C8C}"/>
    <cellStyle name="Normal 9 4 3 2 2 2 2 2 3" xfId="4937" xr:uid="{8FEF95FE-26A1-4CF2-8579-31EF419B1F16}"/>
    <cellStyle name="Normal 9 4 3 2 2 2 3" xfId="4672" xr:uid="{43DF0108-0233-482E-B719-0866568C27D7}"/>
    <cellStyle name="Normal 9 4 3 2 2 2 3 2" xfId="5309" xr:uid="{60F6A518-45AD-4B6D-AB4B-2C6AE7976589}"/>
    <cellStyle name="Normal 9 4 3 2 2 2 3 3" xfId="4936" xr:uid="{2D9B2158-CC23-49C6-B423-DEC109A764B6}"/>
    <cellStyle name="Normal 9 4 3 2 2 3" xfId="3307" xr:uid="{45B3DCC3-2E9B-4257-975D-B8A63409F992}"/>
    <cellStyle name="Normal 9 4 3 2 2 3 2" xfId="4673" xr:uid="{198DEB29-B8A4-4899-BC97-F78BD6021FB9}"/>
    <cellStyle name="Normal 9 4 3 2 2 3 2 2" xfId="5310" xr:uid="{7E9C22C0-81FE-409F-B366-54F68556AE1B}"/>
    <cellStyle name="Normal 9 4 3 2 2 3 2 3" xfId="4938" xr:uid="{164D4121-AACD-4558-8964-F1A17B635211}"/>
    <cellStyle name="Normal 9 4 3 2 2 4" xfId="3308" xr:uid="{FDE5F448-701E-4BFE-BAFA-94CBE802669F}"/>
    <cellStyle name="Normal 9 4 3 2 2 4 2" xfId="4939" xr:uid="{43C85965-0B46-49E6-9213-F518EE8A81E1}"/>
    <cellStyle name="Normal 9 4 3 2 2 5" xfId="4935" xr:uid="{4012BD5C-158C-4903-99BF-33D6CDBEC074}"/>
    <cellStyle name="Normal 9 4 3 2 3" xfId="3309" xr:uid="{F2CEA1C8-E66F-49C3-9773-04AC818F4896}"/>
    <cellStyle name="Normal 9 4 3 2 3 2" xfId="3310" xr:uid="{C7DC2550-8B4E-442E-B6F7-B7CF69A59318}"/>
    <cellStyle name="Normal 9 4 3 2 3 2 2" xfId="4674" xr:uid="{D3F4B280-7988-428B-9805-84908B01B75E}"/>
    <cellStyle name="Normal 9 4 3 2 3 2 2 2" xfId="5311" xr:uid="{63BFCBD0-A6E1-4A02-AD80-AF84C3330239}"/>
    <cellStyle name="Normal 9 4 3 2 3 2 2 3" xfId="4941" xr:uid="{8B745572-515A-4A6C-B7F3-16384732107B}"/>
    <cellStyle name="Normal 9 4 3 2 3 3" xfId="3311" xr:uid="{D0348B1C-29D6-4EDD-A5A7-D746ED0F6FA5}"/>
    <cellStyle name="Normal 9 4 3 2 3 3 2" xfId="4942" xr:uid="{A4499707-B371-4A1E-A48B-F1426B4FE051}"/>
    <cellStyle name="Normal 9 4 3 2 3 4" xfId="3312" xr:uid="{FACC1E10-F837-40B4-BF34-AB014F5B3493}"/>
    <cellStyle name="Normal 9 4 3 2 3 4 2" xfId="4943" xr:uid="{E852530C-ABDF-41BD-9E03-EBEC78FB9F88}"/>
    <cellStyle name="Normal 9 4 3 2 3 5" xfId="4940" xr:uid="{4E1E1054-63F8-42CA-A12F-817D68B36A63}"/>
    <cellStyle name="Normal 9 4 3 2 4" xfId="3313" xr:uid="{AD77B199-49D5-4ABE-AFCC-64B649D836D9}"/>
    <cellStyle name="Normal 9 4 3 2 4 2" xfId="4675" xr:uid="{4D03B670-A3CF-4C0C-89B1-A89043372A5D}"/>
    <cellStyle name="Normal 9 4 3 2 4 2 2" xfId="5312" xr:uid="{59437698-CF0E-4C93-B48F-87C78F02759F}"/>
    <cellStyle name="Normal 9 4 3 2 4 2 3" xfId="4944" xr:uid="{CAB7FAEE-1FA4-4353-9D09-5C2AC61D49B1}"/>
    <cellStyle name="Normal 9 4 3 2 5" xfId="3314" xr:uid="{0AB12678-0235-42B1-85D2-CEAE4489879E}"/>
    <cellStyle name="Normal 9 4 3 2 5 2" xfId="4945" xr:uid="{BCED235A-2D3C-407C-8911-E09DBC663303}"/>
    <cellStyle name="Normal 9 4 3 2 6" xfId="3315" xr:uid="{28D92A7B-C9F1-4C5C-9852-EF2870E25C64}"/>
    <cellStyle name="Normal 9 4 3 2 6 2" xfId="4946" xr:uid="{1D35B59C-AFC9-47C2-BA8A-B2CA148603BF}"/>
    <cellStyle name="Normal 9 4 3 2 7" xfId="4934" xr:uid="{B8B9A687-0F9E-43C4-AB30-0B37D3123500}"/>
    <cellStyle name="Normal 9 4 3 3" xfId="3316" xr:uid="{3B91D2EA-2032-4EBD-85B4-41ECE1B6F51F}"/>
    <cellStyle name="Normal 9 4 3 3 2" xfId="3317" xr:uid="{CD9381AA-5E8A-4B6E-A847-E3B1002E5812}"/>
    <cellStyle name="Normal 9 4 3 3 2 2" xfId="3318" xr:uid="{D5DCE4C8-D8FC-48E3-9DB8-B7D9E795D49F}"/>
    <cellStyle name="Normal 9 4 3 3 2 2 2" xfId="4676" xr:uid="{18CB852F-EC62-4414-B463-7A7134DC9EDC}"/>
    <cellStyle name="Normal 9 4 3 3 2 2 2 2" xfId="5313" xr:uid="{611E73AA-912B-42BA-A1E7-CDD868C5CA18}"/>
    <cellStyle name="Normal 9 4 3 3 2 2 2 3" xfId="4949" xr:uid="{1D79EECA-4125-4863-B61B-7BE1E9E680C1}"/>
    <cellStyle name="Normal 9 4 3 3 2 3" xfId="3319" xr:uid="{0729F831-35E6-4C77-8960-EBAA9F7F3DFE}"/>
    <cellStyle name="Normal 9 4 3 3 2 3 2" xfId="4950" xr:uid="{3B49829F-3F20-4EBC-B21D-A7F95BA8626F}"/>
    <cellStyle name="Normal 9 4 3 3 2 4" xfId="3320" xr:uid="{BFAAEFDD-63BB-4CBA-AA66-E4C7567842E6}"/>
    <cellStyle name="Normal 9 4 3 3 2 4 2" xfId="4951" xr:uid="{F6E0344F-DFA2-4398-8D89-0BB9B631624C}"/>
    <cellStyle name="Normal 9 4 3 3 2 5" xfId="4948" xr:uid="{A8E4C2FE-EF7A-462F-A36C-926FBA9A38B6}"/>
    <cellStyle name="Normal 9 4 3 3 3" xfId="3321" xr:uid="{F45933D1-A337-46F0-A00E-D5523849E63F}"/>
    <cellStyle name="Normal 9 4 3 3 3 2" xfId="4677" xr:uid="{15D21E5A-2518-4121-B974-F3E0813A31DC}"/>
    <cellStyle name="Normal 9 4 3 3 3 2 2" xfId="5314" xr:uid="{5B6A097B-EB1D-4C86-B6A6-1C4B3C1E9A0A}"/>
    <cellStyle name="Normal 9 4 3 3 3 2 3" xfId="4952" xr:uid="{444EC0E0-6BB7-4732-B714-1C75CBC087F3}"/>
    <cellStyle name="Normal 9 4 3 3 4" xfId="3322" xr:uid="{4EF73EF2-B960-41D0-BBFD-41E7D4B6B4D9}"/>
    <cellStyle name="Normal 9 4 3 3 4 2" xfId="4953" xr:uid="{A2807BD6-2AD8-47B9-B542-7A87825760BE}"/>
    <cellStyle name="Normal 9 4 3 3 5" xfId="3323" xr:uid="{AE7B518C-5B76-4BEE-BB44-3C3A874D005C}"/>
    <cellStyle name="Normal 9 4 3 3 5 2" xfId="4954" xr:uid="{5ED0079D-B692-4826-9436-525916CE51FB}"/>
    <cellStyle name="Normal 9 4 3 3 6" xfId="4947" xr:uid="{81CE52BE-844E-43C5-B7D1-006FBA72C644}"/>
    <cellStyle name="Normal 9 4 3 4" xfId="3324" xr:uid="{63C74083-4F29-4A33-96CA-1B6FA5BE262E}"/>
    <cellStyle name="Normal 9 4 3 4 2" xfId="3325" xr:uid="{B95012D0-3906-4288-9E44-CA0A4188F31E}"/>
    <cellStyle name="Normal 9 4 3 4 2 2" xfId="4678" xr:uid="{AC4B75A4-837D-4405-A930-046A31F8B792}"/>
    <cellStyle name="Normal 9 4 3 4 2 2 2" xfId="5315" xr:uid="{F36A14C8-CD2E-4AB6-A782-C67B02AB3E93}"/>
    <cellStyle name="Normal 9 4 3 4 2 2 3" xfId="4956" xr:uid="{D50CAC18-18F8-460F-860A-6A1693D9BB97}"/>
    <cellStyle name="Normal 9 4 3 4 3" xfId="3326" xr:uid="{1E48A48C-0BAE-4FA1-AF18-CAD7D93EFC72}"/>
    <cellStyle name="Normal 9 4 3 4 3 2" xfId="4957" xr:uid="{BD9ED0EB-97FD-4F2F-9CE1-3192C12A8DEF}"/>
    <cellStyle name="Normal 9 4 3 4 4" xfId="3327" xr:uid="{D6852F46-5B6F-40E7-9B82-FB26FC0C0C76}"/>
    <cellStyle name="Normal 9 4 3 4 4 2" xfId="4958" xr:uid="{CDFC88DB-381D-4801-ABE2-886BB35C3D98}"/>
    <cellStyle name="Normal 9 4 3 4 5" xfId="4955" xr:uid="{8FD2EE56-2076-4ACF-8B5F-FE13F0CE8B0C}"/>
    <cellStyle name="Normal 9 4 3 5" xfId="3328" xr:uid="{5F84F5A5-804B-4525-823D-2EAF30CA7E51}"/>
    <cellStyle name="Normal 9 4 3 5 2" xfId="3329" xr:uid="{CA9026AC-B28B-41B1-9105-4FBCF17E9ED4}"/>
    <cellStyle name="Normal 9 4 3 5 2 2" xfId="4960" xr:uid="{483B38C7-B06D-46B0-BF54-22C26BD1B2FB}"/>
    <cellStyle name="Normal 9 4 3 5 3" xfId="3330" xr:uid="{4498BC35-DA64-4D0D-B7E1-0971DDB62C3D}"/>
    <cellStyle name="Normal 9 4 3 5 3 2" xfId="4961" xr:uid="{ADABB808-83A4-4A63-B09D-6F821432DDE1}"/>
    <cellStyle name="Normal 9 4 3 5 4" xfId="3331" xr:uid="{D47D598C-763F-4B1A-83B5-3A207268BADC}"/>
    <cellStyle name="Normal 9 4 3 5 4 2" xfId="4962" xr:uid="{ECA89995-BE33-4F58-9F55-4D3A20DD0EBC}"/>
    <cellStyle name="Normal 9 4 3 5 5" xfId="4959" xr:uid="{52E5DE36-A462-45C7-8E05-EF56083CCCBE}"/>
    <cellStyle name="Normal 9 4 3 6" xfId="3332" xr:uid="{7464BBD7-C2D0-4E88-AA75-0CB8DF6EB3A7}"/>
    <cellStyle name="Normal 9 4 3 6 2" xfId="4963" xr:uid="{0B8B9334-1217-4ED6-BCFF-D7CF48F2511A}"/>
    <cellStyle name="Normal 9 4 3 7" xfId="3333" xr:uid="{249BA665-7672-4019-BFCD-48DBF646FF67}"/>
    <cellStyle name="Normal 9 4 3 7 2" xfId="4964" xr:uid="{CB5CC9B3-B47E-4537-A61E-14A4F200A6D0}"/>
    <cellStyle name="Normal 9 4 3 8" xfId="3334" xr:uid="{B1F308EA-AC44-46C0-915F-8F8B7B8A5D3E}"/>
    <cellStyle name="Normal 9 4 3 8 2" xfId="4965" xr:uid="{8FEA2A53-AEDC-4B8D-86AF-73C812F1F694}"/>
    <cellStyle name="Normal 9 4 3 9" xfId="4933" xr:uid="{76B0FC9C-876B-466A-880F-BD422D81B4E4}"/>
    <cellStyle name="Normal 9 4 4" xfId="3335" xr:uid="{62CA4E68-A03F-4868-8DCD-4CEB821BC8BE}"/>
    <cellStyle name="Normal 9 4 4 2" xfId="3336" xr:uid="{9DB0FDC7-807A-4DE7-9FB6-0678923E3CCC}"/>
    <cellStyle name="Normal 9 4 4 2 2" xfId="3337" xr:uid="{D5A349EA-F2AF-4934-90A5-F8DAA9C85393}"/>
    <cellStyle name="Normal 9 4 4 2 2 2" xfId="3338" xr:uid="{3144D827-50E8-4093-B97A-C14DC70BA61C}"/>
    <cellStyle name="Normal 9 4 4 2 2 2 2" xfId="4269" xr:uid="{B498AD54-77FD-4759-BEA0-579A3A54EDA1}"/>
    <cellStyle name="Normal 9 4 4 2 2 2 2 2" xfId="4970" xr:uid="{F106EE6E-9B19-4723-B2EF-09369C779CDB}"/>
    <cellStyle name="Normal 9 4 4 2 2 2 3" xfId="4969" xr:uid="{BA92114D-2FB4-42CC-AC2A-426BC7048F69}"/>
    <cellStyle name="Normal 9 4 4 2 2 3" xfId="3339" xr:uid="{3BE05357-8887-4FF3-A70C-D31AAC1BE199}"/>
    <cellStyle name="Normal 9 4 4 2 2 3 2" xfId="4971" xr:uid="{DC35C70F-9F2F-47A6-96F8-99CBB038A07F}"/>
    <cellStyle name="Normal 9 4 4 2 2 4" xfId="3340" xr:uid="{C76F3ADE-FD9C-43D5-9D59-47D7250FF577}"/>
    <cellStyle name="Normal 9 4 4 2 2 4 2" xfId="4972" xr:uid="{192EF783-7406-42AD-9CD6-1832ACACEA3A}"/>
    <cellStyle name="Normal 9 4 4 2 2 5" xfId="4968" xr:uid="{930344D5-4CAB-4E2C-A0A9-9DB68C311C81}"/>
    <cellStyle name="Normal 9 4 4 2 3" xfId="3341" xr:uid="{238CA811-4D7A-40AC-948D-CD5CB475304A}"/>
    <cellStyle name="Normal 9 4 4 2 3 2" xfId="4270" xr:uid="{E7A50648-5B14-4AA2-98A5-112F26218B4F}"/>
    <cellStyle name="Normal 9 4 4 2 3 2 2" xfId="4974" xr:uid="{2E333394-70D1-48AB-A9F9-4CE4A79BA6E0}"/>
    <cellStyle name="Normal 9 4 4 2 3 3" xfId="4973" xr:uid="{496E53FB-5730-4ABC-B422-040FE26A36F9}"/>
    <cellStyle name="Normal 9 4 4 2 4" xfId="3342" xr:uid="{2F3ABF7A-F2DC-41F8-B031-5E53251F9B22}"/>
    <cellStyle name="Normal 9 4 4 2 4 2" xfId="4975" xr:uid="{42489637-A81C-48FE-89D5-5CFB8B3873E0}"/>
    <cellStyle name="Normal 9 4 4 2 5" xfId="3343" xr:uid="{5E206F18-19EC-48B3-8ACD-6FF174B0360A}"/>
    <cellStyle name="Normal 9 4 4 2 5 2" xfId="4976" xr:uid="{D363D562-4729-4C2A-9E22-E2D1F4C9E41D}"/>
    <cellStyle name="Normal 9 4 4 2 6" xfId="4967" xr:uid="{E5933373-D348-42B3-9FDF-7803E8F2D252}"/>
    <cellStyle name="Normal 9 4 4 3" xfId="3344" xr:uid="{90EDBD89-1D7E-47A4-97F1-2584F3A8DE5F}"/>
    <cellStyle name="Normal 9 4 4 3 2" xfId="3345" xr:uid="{A5DAE6E6-39A1-4611-A4C3-ECA10A2EBF89}"/>
    <cellStyle name="Normal 9 4 4 3 2 2" xfId="4271" xr:uid="{D794C9B4-25E6-4D0C-B8E4-9BBAF7E36DB2}"/>
    <cellStyle name="Normal 9 4 4 3 2 2 2" xfId="4979" xr:uid="{F232559C-DB55-41C2-9576-6D1569B2CBF6}"/>
    <cellStyle name="Normal 9 4 4 3 2 3" xfId="4978" xr:uid="{D446CF30-9267-4763-B985-39E706AE4FD2}"/>
    <cellStyle name="Normal 9 4 4 3 3" xfId="3346" xr:uid="{2B8D8291-950D-460D-A27D-84B985796A7D}"/>
    <cellStyle name="Normal 9 4 4 3 3 2" xfId="4980" xr:uid="{2C53E10F-2711-421E-AF9F-0DD5D1DA42C7}"/>
    <cellStyle name="Normal 9 4 4 3 4" xfId="3347" xr:uid="{0B5B76CE-E120-45BA-868B-D9A393C76D5C}"/>
    <cellStyle name="Normal 9 4 4 3 4 2" xfId="4981" xr:uid="{7A85498D-3B78-41EE-BFE0-C02533F084EF}"/>
    <cellStyle name="Normal 9 4 4 3 5" xfId="4977" xr:uid="{687A0EBC-517C-4582-9602-C8F8B39A8A7B}"/>
    <cellStyle name="Normal 9 4 4 4" xfId="3348" xr:uid="{40605C70-E7CF-4E82-80F0-4381DEE2C85B}"/>
    <cellStyle name="Normal 9 4 4 4 2" xfId="3349" xr:uid="{F387B8F4-B04D-4847-8A57-3D22364A66B0}"/>
    <cellStyle name="Normal 9 4 4 4 2 2" xfId="4983" xr:uid="{6BB0368F-3395-480D-8647-EF8C99147213}"/>
    <cellStyle name="Normal 9 4 4 4 3" xfId="3350" xr:uid="{6F5ACFE3-EA47-4F82-9912-8EF1F3BC3259}"/>
    <cellStyle name="Normal 9 4 4 4 3 2" xfId="4984" xr:uid="{4FA22127-16D4-49A9-B396-D2BAEB9F73C3}"/>
    <cellStyle name="Normal 9 4 4 4 4" xfId="3351" xr:uid="{406F998F-ACA5-4EFD-B752-0B849CA0B304}"/>
    <cellStyle name="Normal 9 4 4 4 4 2" xfId="4985" xr:uid="{0F93154C-04F8-49A7-8711-3ADFE18525EA}"/>
    <cellStyle name="Normal 9 4 4 4 5" xfId="4982" xr:uid="{058797C6-9B81-478A-82D5-B400B7008F0B}"/>
    <cellStyle name="Normal 9 4 4 5" xfId="3352" xr:uid="{26EAC55C-7DE8-42ED-B300-1C7DA79BA08C}"/>
    <cellStyle name="Normal 9 4 4 5 2" xfId="4986" xr:uid="{CFAD4821-CE2B-4178-94A4-604C37A8630C}"/>
    <cellStyle name="Normal 9 4 4 6" xfId="3353" xr:uid="{033CE1C6-321E-45F7-B10E-2195F4709A69}"/>
    <cellStyle name="Normal 9 4 4 6 2" xfId="4987" xr:uid="{9856CF62-8F3E-43CF-8B09-137FB0559F03}"/>
    <cellStyle name="Normal 9 4 4 7" xfId="3354" xr:uid="{89FB2681-9A33-449D-978F-4523F092DA3D}"/>
    <cellStyle name="Normal 9 4 4 7 2" xfId="4988" xr:uid="{EA8695DC-DBA1-48A5-BE17-71C44F444C35}"/>
    <cellStyle name="Normal 9 4 4 8" xfId="4966" xr:uid="{2F8730DC-18D4-4DC6-899D-A69A95019516}"/>
    <cellStyle name="Normal 9 4 5" xfId="3355" xr:uid="{BF808EBC-39ED-48A7-AD4A-060547F9757F}"/>
    <cellStyle name="Normal 9 4 5 2" xfId="3356" xr:uid="{7899FAB3-53F5-4896-8CB0-48067840C6AF}"/>
    <cellStyle name="Normal 9 4 5 2 2" xfId="3357" xr:uid="{24D97B66-04F8-482A-B19B-B91DF933D01B}"/>
    <cellStyle name="Normal 9 4 5 2 2 2" xfId="4272" xr:uid="{E3132BCD-91FF-47B9-8E47-F24D0D760313}"/>
    <cellStyle name="Normal 9 4 5 2 2 2 2" xfId="4992" xr:uid="{3B84307B-E606-46A7-9381-0667A4C3F8D9}"/>
    <cellStyle name="Normal 9 4 5 2 2 3" xfId="4991" xr:uid="{93AA091A-7907-4BDC-B6F2-CF332125CECE}"/>
    <cellStyle name="Normal 9 4 5 2 3" xfId="3358" xr:uid="{45C667EC-3591-448F-AE4C-F3575BE04757}"/>
    <cellStyle name="Normal 9 4 5 2 3 2" xfId="4993" xr:uid="{0A09ECAE-E265-47C0-B3B3-5FC785EB8694}"/>
    <cellStyle name="Normal 9 4 5 2 4" xfId="3359" xr:uid="{3C1CFF15-DC82-4939-AE29-E0B0F278E0DD}"/>
    <cellStyle name="Normal 9 4 5 2 4 2" xfId="4994" xr:uid="{A7115C44-1064-45DF-84F8-6107A82D2BD6}"/>
    <cellStyle name="Normal 9 4 5 2 5" xfId="4990" xr:uid="{D76C7BC8-EAA4-4BC0-B0A2-2068B8539D9F}"/>
    <cellStyle name="Normal 9 4 5 3" xfId="3360" xr:uid="{5ACE9953-1816-41DE-8C03-6C6C960E27BD}"/>
    <cellStyle name="Normal 9 4 5 3 2" xfId="3361" xr:uid="{9977B75A-7DC1-47D2-90E2-8244981A335A}"/>
    <cellStyle name="Normal 9 4 5 3 2 2" xfId="4996" xr:uid="{9268A156-C170-4D37-8D68-CD31DB8F7EC1}"/>
    <cellStyle name="Normal 9 4 5 3 3" xfId="3362" xr:uid="{DFAD9809-F085-4FCD-92F1-9AEF76DC768A}"/>
    <cellStyle name="Normal 9 4 5 3 3 2" xfId="4997" xr:uid="{390CE6A8-103F-453C-8A28-825F7183259C}"/>
    <cellStyle name="Normal 9 4 5 3 4" xfId="3363" xr:uid="{B5AF75E3-5B66-448A-9FE3-27492CD08F23}"/>
    <cellStyle name="Normal 9 4 5 3 4 2" xfId="4998" xr:uid="{D58802D4-7C26-4E26-BE9E-D2CAB3345E2E}"/>
    <cellStyle name="Normal 9 4 5 3 5" xfId="4995" xr:uid="{9D49C269-8A25-4981-AFA4-99455188E5F1}"/>
    <cellStyle name="Normal 9 4 5 4" xfId="3364" xr:uid="{8A7DBA81-50A9-4D9C-8CDA-8A35C6780C05}"/>
    <cellStyle name="Normal 9 4 5 4 2" xfId="4999" xr:uid="{172CB34B-550D-48A5-A4D0-C50B2AD2F1B1}"/>
    <cellStyle name="Normal 9 4 5 5" xfId="3365" xr:uid="{10F5202B-916D-4A21-8AAD-B3E758EB7AEC}"/>
    <cellStyle name="Normal 9 4 5 5 2" xfId="5000" xr:uid="{E26CA7A0-9D3B-4E5C-A7FC-6DBAA816D1A0}"/>
    <cellStyle name="Normal 9 4 5 6" xfId="3366" xr:uid="{6ECE4E64-8DF8-46E5-8DA6-EE5DD568DC90}"/>
    <cellStyle name="Normal 9 4 5 6 2" xfId="5001" xr:uid="{B7A6CF6E-E987-42B4-A29E-2F73D7112E12}"/>
    <cellStyle name="Normal 9 4 5 7" xfId="4989" xr:uid="{DD11BA10-E030-449A-8B85-03D3E8CACE54}"/>
    <cellStyle name="Normal 9 4 6" xfId="3367" xr:uid="{F3543BDE-F18D-4A3C-8932-0F9681F8C20D}"/>
    <cellStyle name="Normal 9 4 6 2" xfId="3368" xr:uid="{3F6E3872-DEE7-4818-8F97-EE55F60905EC}"/>
    <cellStyle name="Normal 9 4 6 2 2" xfId="3369" xr:uid="{BA32D776-934C-4E15-8B7A-283B40A05D64}"/>
    <cellStyle name="Normal 9 4 6 2 2 2" xfId="5004" xr:uid="{F0554F71-D087-4D84-8D6A-86974B416A43}"/>
    <cellStyle name="Normal 9 4 6 2 3" xfId="3370" xr:uid="{5FFCC4C9-86C7-4555-A395-FA1B3F3905D9}"/>
    <cellStyle name="Normal 9 4 6 2 3 2" xfId="5005" xr:uid="{A0A6DF49-A6A3-4930-A54F-3C221B11505E}"/>
    <cellStyle name="Normal 9 4 6 2 4" xfId="3371" xr:uid="{B1EBD555-B8CD-4154-9CB5-877EF069976D}"/>
    <cellStyle name="Normal 9 4 6 2 4 2" xfId="5006" xr:uid="{67838026-CF96-402F-8DBC-5B0D9F61C877}"/>
    <cellStyle name="Normal 9 4 6 2 5" xfId="5003" xr:uid="{BFBABA1A-6B6A-4F08-AB10-2C6D3E640FBB}"/>
    <cellStyle name="Normal 9 4 6 3" xfId="3372" xr:uid="{8E16957C-12E7-4F4F-9775-E23CB0936933}"/>
    <cellStyle name="Normal 9 4 6 3 2" xfId="5007" xr:uid="{FC8502FD-155F-489C-82E4-D2B8FD6A440A}"/>
    <cellStyle name="Normal 9 4 6 4" xfId="3373" xr:uid="{604C9048-0134-48F6-B43A-B8EFEF6CC3E4}"/>
    <cellStyle name="Normal 9 4 6 4 2" xfId="5008" xr:uid="{ACBD10FC-4A88-4A11-8BC3-9692D8095AED}"/>
    <cellStyle name="Normal 9 4 6 5" xfId="3374" xr:uid="{7D8DDA30-1BB2-4BF3-822A-2E2AD88D201A}"/>
    <cellStyle name="Normal 9 4 6 5 2" xfId="5009" xr:uid="{A314BE36-072B-48CF-8B8D-D5B2C23B0808}"/>
    <cellStyle name="Normal 9 4 6 6" xfId="5002" xr:uid="{6C901333-5A1A-441B-AEFF-988D05E7426E}"/>
    <cellStyle name="Normal 9 4 7" xfId="3375" xr:uid="{C75D48C0-68F3-4797-BFF6-23856EF0C558}"/>
    <cellStyle name="Normal 9 4 7 2" xfId="3376" xr:uid="{F9A86F38-2FC0-434A-8191-0F0AECF83D20}"/>
    <cellStyle name="Normal 9 4 7 2 2" xfId="5011" xr:uid="{5A160231-B120-440D-BD71-C67A56A7BF6B}"/>
    <cellStyle name="Normal 9 4 7 3" xfId="3377" xr:uid="{4959F1AD-18C1-4208-BDED-F60E95975DEF}"/>
    <cellStyle name="Normal 9 4 7 3 2" xfId="5012" xr:uid="{F0BA27E2-7D13-492D-8B09-2D9025CEAAE9}"/>
    <cellStyle name="Normal 9 4 7 4" xfId="3378" xr:uid="{68EE5B65-FA73-4620-A46B-C0E1EF040100}"/>
    <cellStyle name="Normal 9 4 7 4 2" xfId="5013" xr:uid="{58F62E9E-6D1A-4F72-B653-5B5FDFF65FBA}"/>
    <cellStyle name="Normal 9 4 7 5" xfId="5010" xr:uid="{3A351889-6647-4C9C-8657-EEA8062FAA36}"/>
    <cellStyle name="Normal 9 4 8" xfId="3379" xr:uid="{F41F9099-6C72-4EF6-8549-51ACDB658A23}"/>
    <cellStyle name="Normal 9 4 8 2" xfId="3380" xr:uid="{28F83CE4-14FF-4ACD-BF75-DA80C9DC29D4}"/>
    <cellStyle name="Normal 9 4 8 2 2" xfId="5015" xr:uid="{7A652F77-7264-4867-941E-BD7F6D71141C}"/>
    <cellStyle name="Normal 9 4 8 3" xfId="3381" xr:uid="{3635FE08-495C-483A-BCA4-9EABEF83CFB6}"/>
    <cellStyle name="Normal 9 4 8 3 2" xfId="5016" xr:uid="{C833EB2A-5914-4D87-BE05-0F4E8F7565E7}"/>
    <cellStyle name="Normal 9 4 8 4" xfId="3382" xr:uid="{4FE351B5-C3F5-4EA7-A126-294DAEF7379D}"/>
    <cellStyle name="Normal 9 4 8 4 2" xfId="5017" xr:uid="{6C65F416-030B-4881-8445-22973EE858A4}"/>
    <cellStyle name="Normal 9 4 8 5" xfId="5014" xr:uid="{28A217E5-764C-4B1B-8F36-771BF6ADFCE7}"/>
    <cellStyle name="Normal 9 4 9" xfId="3383" xr:uid="{E6341BBD-9147-4F6B-ABAF-96DAB25E8F9F}"/>
    <cellStyle name="Normal 9 4 9 2" xfId="5018" xr:uid="{E8A0C860-E419-4D21-A0A0-B33BE1CBDE7A}"/>
    <cellStyle name="Normal 9 5" xfId="3384" xr:uid="{AEE8CC00-9559-4C6D-AB78-8CEBC7524FE2}"/>
    <cellStyle name="Normal 9 5 10" xfId="3385" xr:uid="{ECDAC5D7-1C96-4941-919D-7D13D46D865C}"/>
    <cellStyle name="Normal 9 5 10 2" xfId="5020" xr:uid="{E5E4986E-6532-48AE-9DB1-386948F9C2C8}"/>
    <cellStyle name="Normal 9 5 11" xfId="3386" xr:uid="{7761E13F-F80E-40D7-8B89-5C7E1A88EA47}"/>
    <cellStyle name="Normal 9 5 11 2" xfId="5021" xr:uid="{5B968145-1D4F-4EF5-958E-E0A711D4733C}"/>
    <cellStyle name="Normal 9 5 12" xfId="5019" xr:uid="{3E9774C9-0F1C-4D8D-9E15-79B46331F179}"/>
    <cellStyle name="Normal 9 5 2" xfId="3387" xr:uid="{323DE9B0-7DF9-4DAE-9918-FB4B092EDE30}"/>
    <cellStyle name="Normal 9 5 2 10" xfId="5022" xr:uid="{75E3D993-F738-4152-8943-8AF9487A6501}"/>
    <cellStyle name="Normal 9 5 2 2" xfId="3388" xr:uid="{4AC4E3C9-D339-42C1-8573-ED32F6CFC161}"/>
    <cellStyle name="Normal 9 5 2 2 2" xfId="3389" xr:uid="{24B7A573-C04D-4076-8F85-BB1E66AA6800}"/>
    <cellStyle name="Normal 9 5 2 2 2 2" xfId="3390" xr:uid="{3BA30D7F-7195-4FF8-8A15-182382625D67}"/>
    <cellStyle name="Normal 9 5 2 2 2 2 2" xfId="3391" xr:uid="{BF75B69D-447C-4227-8CB7-2192EE7949C1}"/>
    <cellStyle name="Normal 9 5 2 2 2 2 2 2" xfId="5026" xr:uid="{161D2050-9771-4272-A427-C4DCB1E03AE4}"/>
    <cellStyle name="Normal 9 5 2 2 2 2 3" xfId="3392" xr:uid="{16D93555-BA72-4C8A-85C0-EE880CC04BF5}"/>
    <cellStyle name="Normal 9 5 2 2 2 2 3 2" xfId="5027" xr:uid="{B4B89208-75D7-4313-8A72-039F9E96CD85}"/>
    <cellStyle name="Normal 9 5 2 2 2 2 4" xfId="3393" xr:uid="{E4BDE4F4-B5F5-45AB-AABE-E2665C8B2FA3}"/>
    <cellStyle name="Normal 9 5 2 2 2 2 4 2" xfId="5028" xr:uid="{F91BDF4C-FABB-485D-BABF-37FCF2A62AE4}"/>
    <cellStyle name="Normal 9 5 2 2 2 2 5" xfId="5025" xr:uid="{426213C8-890C-4CE1-A8D8-6654899C61EC}"/>
    <cellStyle name="Normal 9 5 2 2 2 3" xfId="3394" xr:uid="{BE42FB94-25DC-4A98-9058-B9282A1462AF}"/>
    <cellStyle name="Normal 9 5 2 2 2 3 2" xfId="3395" xr:uid="{FFBBFF0F-5BEE-4572-8819-94DEF49C80E7}"/>
    <cellStyle name="Normal 9 5 2 2 2 3 2 2" xfId="5030" xr:uid="{168DB380-1A75-4136-B274-AF672FFC111A}"/>
    <cellStyle name="Normal 9 5 2 2 2 3 3" xfId="3396" xr:uid="{E54BD148-C1E3-4E51-BDC7-03D574306E10}"/>
    <cellStyle name="Normal 9 5 2 2 2 3 3 2" xfId="5031" xr:uid="{3DDF87E3-273A-47B2-8112-09A8B3F89AE8}"/>
    <cellStyle name="Normal 9 5 2 2 2 3 4" xfId="3397" xr:uid="{D558BE1E-4D07-4A14-8F45-4B1056C001A5}"/>
    <cellStyle name="Normal 9 5 2 2 2 3 4 2" xfId="5032" xr:uid="{791A26B0-6ED3-4895-BB13-1FE550253CDC}"/>
    <cellStyle name="Normal 9 5 2 2 2 3 5" xfId="5029" xr:uid="{6EDBFBE4-8FA2-4A66-B98E-9F6F5F02ADEC}"/>
    <cellStyle name="Normal 9 5 2 2 2 4" xfId="3398" xr:uid="{4416F9EC-8B97-4B08-86D2-248052BD9BB7}"/>
    <cellStyle name="Normal 9 5 2 2 2 4 2" xfId="5033" xr:uid="{0451D0BD-AC74-4AB0-8320-B33E510B667C}"/>
    <cellStyle name="Normal 9 5 2 2 2 5" xfId="3399" xr:uid="{8ED88747-D252-4908-9EAE-8BBA5E9145B6}"/>
    <cellStyle name="Normal 9 5 2 2 2 5 2" xfId="5034" xr:uid="{047C1723-4424-4C0C-9D2D-20B6CCAEF558}"/>
    <cellStyle name="Normal 9 5 2 2 2 6" xfId="3400" xr:uid="{528774A6-CAE6-47FA-A2DB-73F44CC9F45A}"/>
    <cellStyle name="Normal 9 5 2 2 2 6 2" xfId="5035" xr:uid="{5770665F-DB2C-4EC6-BB3B-EA6ECB0DF413}"/>
    <cellStyle name="Normal 9 5 2 2 2 7" xfId="5024" xr:uid="{489B0CAA-6354-45A3-8C85-6DAE11CD2663}"/>
    <cellStyle name="Normal 9 5 2 2 3" xfId="3401" xr:uid="{1E1F6442-D1B2-4BAF-89F7-26E4E2A70A65}"/>
    <cellStyle name="Normal 9 5 2 2 3 2" xfId="3402" xr:uid="{7926D07F-3730-4B68-AD62-07F8D16A1BDD}"/>
    <cellStyle name="Normal 9 5 2 2 3 2 2" xfId="3403" xr:uid="{30849D03-FE30-4706-946D-55C34BE2C9C2}"/>
    <cellStyle name="Normal 9 5 2 2 3 2 2 2" xfId="5038" xr:uid="{E923DC89-1D64-48CD-A23D-6FDAD7CA37E2}"/>
    <cellStyle name="Normal 9 5 2 2 3 2 3" xfId="3404" xr:uid="{F38B748A-B4B9-49E5-993B-956638930076}"/>
    <cellStyle name="Normal 9 5 2 2 3 2 3 2" xfId="5039" xr:uid="{9C140A3C-7CBA-4DDB-B9AE-6B897EB9126E}"/>
    <cellStyle name="Normal 9 5 2 2 3 2 4" xfId="3405" xr:uid="{D1C42495-0404-411E-8C94-2EEF79CE3085}"/>
    <cellStyle name="Normal 9 5 2 2 3 2 4 2" xfId="5040" xr:uid="{48D61200-FD8E-49A2-B0BE-54D631C62D63}"/>
    <cellStyle name="Normal 9 5 2 2 3 2 5" xfId="5037" xr:uid="{9EE5EFC0-4DF9-4BAA-A767-D048B7462642}"/>
    <cellStyle name="Normal 9 5 2 2 3 3" xfId="3406" xr:uid="{0B3A944E-FF2A-4768-839D-DFB4AF9ED78F}"/>
    <cellStyle name="Normal 9 5 2 2 3 3 2" xfId="5041" xr:uid="{0EFFE98B-A253-4069-AF91-66800C13ED14}"/>
    <cellStyle name="Normal 9 5 2 2 3 4" xfId="3407" xr:uid="{8F59DCB2-F916-4EEF-B7D5-BDDB5A7A1583}"/>
    <cellStyle name="Normal 9 5 2 2 3 4 2" xfId="5042" xr:uid="{0362A01A-8072-42CC-9A3E-219B451981F0}"/>
    <cellStyle name="Normal 9 5 2 2 3 5" xfId="3408" xr:uid="{510BA64D-B15A-4CE6-9413-DBF0BF313BC3}"/>
    <cellStyle name="Normal 9 5 2 2 3 5 2" xfId="5043" xr:uid="{3AC9B639-6C94-4E91-8055-B2DF45D6E254}"/>
    <cellStyle name="Normal 9 5 2 2 3 6" xfId="5036" xr:uid="{9BDA1CD5-552D-4B56-BE12-E34FFEBA4C7F}"/>
    <cellStyle name="Normal 9 5 2 2 4" xfId="3409" xr:uid="{188DE601-9F85-4086-BF2E-80147ED3D381}"/>
    <cellStyle name="Normal 9 5 2 2 4 2" xfId="3410" xr:uid="{F306A2EA-F514-462C-BADF-82DB8BCC9501}"/>
    <cellStyle name="Normal 9 5 2 2 4 2 2" xfId="5045" xr:uid="{0618C953-0C40-4B6A-8E0D-2F2EECBD34A6}"/>
    <cellStyle name="Normal 9 5 2 2 4 3" xfId="3411" xr:uid="{4DC105F0-1BCC-4304-8284-29C7393AB82A}"/>
    <cellStyle name="Normal 9 5 2 2 4 3 2" xfId="5046" xr:uid="{BEFF888A-61BA-446E-ACF7-204198A72927}"/>
    <cellStyle name="Normal 9 5 2 2 4 4" xfId="3412" xr:uid="{B6B8BB14-27C0-48EE-B422-01C9BF102AA4}"/>
    <cellStyle name="Normal 9 5 2 2 4 4 2" xfId="5047" xr:uid="{108C882C-FED0-4E40-A808-E189590DB3EF}"/>
    <cellStyle name="Normal 9 5 2 2 4 5" xfId="5044" xr:uid="{10AFD7DA-2EBC-45D8-8E36-7F69BBD09394}"/>
    <cellStyle name="Normal 9 5 2 2 5" xfId="3413" xr:uid="{20EA74C9-39DA-4934-B013-7B032EB3679F}"/>
    <cellStyle name="Normal 9 5 2 2 5 2" xfId="3414" xr:uid="{33FFBA45-64B6-4F8A-9157-73306A704DCF}"/>
    <cellStyle name="Normal 9 5 2 2 5 2 2" xfId="5049" xr:uid="{00912693-8D89-434E-8CF9-E03BCFBE4C2D}"/>
    <cellStyle name="Normal 9 5 2 2 5 3" xfId="3415" xr:uid="{C5FC32E5-F164-43E7-9AF9-DFBA7D891C2C}"/>
    <cellStyle name="Normal 9 5 2 2 5 3 2" xfId="5050" xr:uid="{B1E0E6EA-0CAC-479A-917A-272BEA3478D6}"/>
    <cellStyle name="Normal 9 5 2 2 5 4" xfId="3416" xr:uid="{97839338-9BD8-4429-ACAD-94F9522C2490}"/>
    <cellStyle name="Normal 9 5 2 2 5 4 2" xfId="5051" xr:uid="{E7AF4C93-D111-4D88-AC62-AC3FE391691E}"/>
    <cellStyle name="Normal 9 5 2 2 5 5" xfId="5048" xr:uid="{4214C823-CF2A-4A49-A11A-716E473F53EE}"/>
    <cellStyle name="Normal 9 5 2 2 6" xfId="3417" xr:uid="{D3421B25-55FE-4907-9B0C-CD514DF6A3F1}"/>
    <cellStyle name="Normal 9 5 2 2 6 2" xfId="5052" xr:uid="{25D25DC4-16A7-4FC6-B429-12712996A179}"/>
    <cellStyle name="Normal 9 5 2 2 7" xfId="3418" xr:uid="{3F6E7DA2-1932-4CCE-A6D2-980DF9326D59}"/>
    <cellStyle name="Normal 9 5 2 2 7 2" xfId="5053" xr:uid="{D31E17DA-AE93-4877-A657-6391C24D1D10}"/>
    <cellStyle name="Normal 9 5 2 2 8" xfId="3419" xr:uid="{71F6D5EB-1737-41F1-923A-4B31FC7136E4}"/>
    <cellStyle name="Normal 9 5 2 2 8 2" xfId="5054" xr:uid="{8DF3F373-2749-46BB-9403-739B2C0DBE4F}"/>
    <cellStyle name="Normal 9 5 2 2 9" xfId="5023" xr:uid="{CBFDDEAE-BB36-4F03-9B95-84F12CAAAF1F}"/>
    <cellStyle name="Normal 9 5 2 3" xfId="3420" xr:uid="{ED8719F8-9BE6-4F4A-84FB-0BA125104353}"/>
    <cellStyle name="Normal 9 5 2 3 2" xfId="3421" xr:uid="{69F18AA1-9F4C-48E9-A445-FB964A56498F}"/>
    <cellStyle name="Normal 9 5 2 3 2 2" xfId="3422" xr:uid="{1FC646EA-01D7-446F-A902-EEB96D6F4960}"/>
    <cellStyle name="Normal 9 5 2 3 2 2 2" xfId="5057" xr:uid="{606161D4-2943-4E1D-834A-A1036B743EE0}"/>
    <cellStyle name="Normal 9 5 2 3 2 3" xfId="3423" xr:uid="{97780777-4F19-4523-A38D-CB8997909EB1}"/>
    <cellStyle name="Normal 9 5 2 3 2 3 2" xfId="5058" xr:uid="{83236350-34FD-4C55-8BF6-7DAF812BADA7}"/>
    <cellStyle name="Normal 9 5 2 3 2 4" xfId="3424" xr:uid="{8BBCB6E3-5BC7-480E-B09F-B3D303C2F462}"/>
    <cellStyle name="Normal 9 5 2 3 2 4 2" xfId="5059" xr:uid="{33373C67-8CBA-463C-A6B0-D7EF4161483F}"/>
    <cellStyle name="Normal 9 5 2 3 2 5" xfId="5056" xr:uid="{117E2084-3AB4-4747-AD5C-2864130E4B77}"/>
    <cellStyle name="Normal 9 5 2 3 3" xfId="3425" xr:uid="{AAAFAF5B-44DE-4C54-807C-4139423EBE4F}"/>
    <cellStyle name="Normal 9 5 2 3 3 2" xfId="3426" xr:uid="{3C567C35-C2C2-4F4B-909C-D7419FB1300D}"/>
    <cellStyle name="Normal 9 5 2 3 3 2 2" xfId="5061" xr:uid="{05EB02BC-FC7C-47D9-8876-B325EC697FB2}"/>
    <cellStyle name="Normal 9 5 2 3 3 3" xfId="3427" xr:uid="{D551D8D9-6EC0-419A-89B5-AC5E499D36A3}"/>
    <cellStyle name="Normal 9 5 2 3 3 3 2" xfId="5062" xr:uid="{38C50488-6D5C-42F6-9777-B9FE64E29D0A}"/>
    <cellStyle name="Normal 9 5 2 3 3 4" xfId="3428" xr:uid="{01684296-F8DD-49F6-B89E-CD0B25136B87}"/>
    <cellStyle name="Normal 9 5 2 3 3 4 2" xfId="5063" xr:uid="{55DA22E7-8FE6-4A76-9970-28A2990BE945}"/>
    <cellStyle name="Normal 9 5 2 3 3 5" xfId="5060" xr:uid="{EA864875-8D8E-4F48-A698-35234483F11F}"/>
    <cellStyle name="Normal 9 5 2 3 4" xfId="3429" xr:uid="{AA060684-A3B6-476B-A7D4-C9062E7E7DBF}"/>
    <cellStyle name="Normal 9 5 2 3 4 2" xfId="5064" xr:uid="{F66CE5CA-948E-484A-976C-43F650A7EB44}"/>
    <cellStyle name="Normal 9 5 2 3 5" xfId="3430" xr:uid="{70ED8701-9F89-4C3A-A6DD-9545BB7C77BB}"/>
    <cellStyle name="Normal 9 5 2 3 5 2" xfId="5065" xr:uid="{FA1F6B72-A2CA-4870-B737-017664F8BB56}"/>
    <cellStyle name="Normal 9 5 2 3 6" xfId="3431" xr:uid="{55315CD4-E1D9-4E78-AB89-74973BD86768}"/>
    <cellStyle name="Normal 9 5 2 3 6 2" xfId="5066" xr:uid="{22EDC1A7-356D-41F1-B252-35FE08304D2C}"/>
    <cellStyle name="Normal 9 5 2 3 7" xfId="5055" xr:uid="{C503EE84-93A3-4099-A25F-41A20E6E5C54}"/>
    <cellStyle name="Normal 9 5 2 4" xfId="3432" xr:uid="{709BE630-9BDB-4A79-AAD6-F98A1CCD0E5E}"/>
    <cellStyle name="Normal 9 5 2 4 2" xfId="3433" xr:uid="{61B5DB92-E67A-4E26-807C-8BEB30BEB0C7}"/>
    <cellStyle name="Normal 9 5 2 4 2 2" xfId="3434" xr:uid="{B2DA68EF-FCE3-493E-8898-CBB01B5DE3CD}"/>
    <cellStyle name="Normal 9 5 2 4 2 2 2" xfId="5069" xr:uid="{D67BD6E2-A0E3-4B0E-84CD-E4E8148EA0AD}"/>
    <cellStyle name="Normal 9 5 2 4 2 3" xfId="3435" xr:uid="{F9713016-81B3-44A2-B3C3-9D2074CAC642}"/>
    <cellStyle name="Normal 9 5 2 4 2 3 2" xfId="5070" xr:uid="{71331A0B-ADAA-4B0C-A3EC-1614CBB18FC0}"/>
    <cellStyle name="Normal 9 5 2 4 2 4" xfId="3436" xr:uid="{D069BF26-0D11-40C2-9596-3867D254CEE0}"/>
    <cellStyle name="Normal 9 5 2 4 2 4 2" xfId="5071" xr:uid="{21971B79-18FC-4FEC-BE40-A147D9C56EDB}"/>
    <cellStyle name="Normal 9 5 2 4 2 5" xfId="5068" xr:uid="{979B17C4-D0BA-4D67-B3F7-F4FBAE1153E9}"/>
    <cellStyle name="Normal 9 5 2 4 3" xfId="3437" xr:uid="{7F309140-CD47-4FDB-9AC3-B9B3428DC39C}"/>
    <cellStyle name="Normal 9 5 2 4 3 2" xfId="5072" xr:uid="{4FB2B2CD-9B6E-4293-8548-4BC538BBC508}"/>
    <cellStyle name="Normal 9 5 2 4 4" xfId="3438" xr:uid="{8B9CD44C-9F63-42AD-860C-8EF5DDB6B2DB}"/>
    <cellStyle name="Normal 9 5 2 4 4 2" xfId="5073" xr:uid="{C060F1AC-11EF-4517-9742-78278169A2DB}"/>
    <cellStyle name="Normal 9 5 2 4 5" xfId="3439" xr:uid="{03CBF23B-4294-433F-BF5B-2B335AB41752}"/>
    <cellStyle name="Normal 9 5 2 4 5 2" xfId="5074" xr:uid="{4F6DF508-4AD8-4A78-A92F-7E8EB9859A0A}"/>
    <cellStyle name="Normal 9 5 2 4 6" xfId="5067" xr:uid="{AD1E3FFF-75BF-42E6-9CE3-911C867DE5CA}"/>
    <cellStyle name="Normal 9 5 2 5" xfId="3440" xr:uid="{4DD47F2A-5F4B-477E-B6C5-4157D1A1D514}"/>
    <cellStyle name="Normal 9 5 2 5 2" xfId="3441" xr:uid="{0B1109CE-E9D2-4F7F-9275-F8FD048A4307}"/>
    <cellStyle name="Normal 9 5 2 5 2 2" xfId="5076" xr:uid="{C5E8021D-E3BA-46C7-8754-B08804792535}"/>
    <cellStyle name="Normal 9 5 2 5 3" xfId="3442" xr:uid="{671814B3-D2DC-4F80-9F0F-535FA0B4AF80}"/>
    <cellStyle name="Normal 9 5 2 5 3 2" xfId="5077" xr:uid="{A5CE6EDD-02E1-49B9-A745-B106927005EF}"/>
    <cellStyle name="Normal 9 5 2 5 4" xfId="3443" xr:uid="{02E17D44-CBC8-4CCC-8280-9012EC95B2A3}"/>
    <cellStyle name="Normal 9 5 2 5 4 2" xfId="5078" xr:uid="{3FD70BBF-DAFC-4AB8-B5A2-489085A15B09}"/>
    <cellStyle name="Normal 9 5 2 5 5" xfId="5075" xr:uid="{D2219B74-3696-430D-982C-373F52E49F2A}"/>
    <cellStyle name="Normal 9 5 2 6" xfId="3444" xr:uid="{6D3B5C1A-8A72-4ADB-A558-1AB14714FA63}"/>
    <cellStyle name="Normal 9 5 2 6 2" xfId="3445" xr:uid="{40399CA4-2407-40FD-936F-05D1038DFACC}"/>
    <cellStyle name="Normal 9 5 2 6 2 2" xfId="5080" xr:uid="{93D63EA1-8CB1-4DE5-99A0-7461654873B7}"/>
    <cellStyle name="Normal 9 5 2 6 3" xfId="3446" xr:uid="{19C69EA4-75C3-47F1-9C6A-04B004EEFC34}"/>
    <cellStyle name="Normal 9 5 2 6 3 2" xfId="5081" xr:uid="{FADAB429-6C0A-4E19-9AFB-5972CDF959F4}"/>
    <cellStyle name="Normal 9 5 2 6 4" xfId="3447" xr:uid="{DCE8C535-7F5B-4F84-8B1B-DC6B9843DCB4}"/>
    <cellStyle name="Normal 9 5 2 6 4 2" xfId="5082" xr:uid="{5A1E9BA5-9A96-4324-9210-3808EF3F50D4}"/>
    <cellStyle name="Normal 9 5 2 6 5" xfId="5079" xr:uid="{068A7B99-9519-445E-BE38-9C629B140DD9}"/>
    <cellStyle name="Normal 9 5 2 7" xfId="3448" xr:uid="{11E276C6-486F-4EBF-BF8E-6FA775D053CD}"/>
    <cellStyle name="Normal 9 5 2 7 2" xfId="5083" xr:uid="{D727E09B-81B5-4D32-8724-467D7BB6BD23}"/>
    <cellStyle name="Normal 9 5 2 8" xfId="3449" xr:uid="{DFFFA6DE-DD4E-45E9-9DE5-D06BC928CFB6}"/>
    <cellStyle name="Normal 9 5 2 8 2" xfId="5084" xr:uid="{EC0FB20F-F7FE-4002-9258-EF516ADC8546}"/>
    <cellStyle name="Normal 9 5 2 9" xfId="3450" xr:uid="{78328B86-2AB2-4D26-B673-C27CFF4032A3}"/>
    <cellStyle name="Normal 9 5 2 9 2" xfId="5085" xr:uid="{C6EC9DDF-B5C6-48F5-8E3B-B361D9F066D1}"/>
    <cellStyle name="Normal 9 5 3" xfId="3451" xr:uid="{95E021BA-85EE-4C0B-8F29-97B7F317A5B9}"/>
    <cellStyle name="Normal 9 5 3 2" xfId="3452" xr:uid="{320FDC5D-141C-4F84-9589-9F66A33CDDCA}"/>
    <cellStyle name="Normal 9 5 3 2 2" xfId="3453" xr:uid="{03105306-45C3-4EEB-8FF9-D504C31642BD}"/>
    <cellStyle name="Normal 9 5 3 2 2 2" xfId="3454" xr:uid="{06D87756-2609-45BE-B956-F7F30D2C5E12}"/>
    <cellStyle name="Normal 9 5 3 2 2 2 2" xfId="4273" xr:uid="{DB45DF68-D757-4BCF-848D-96FC7FE7B1B7}"/>
    <cellStyle name="Normal 9 5 3 2 2 2 2 2" xfId="5090" xr:uid="{B8A43A2D-5F6F-47BB-AE6D-481B77593E61}"/>
    <cellStyle name="Normal 9 5 3 2 2 2 3" xfId="5089" xr:uid="{EDB1E57B-F73C-4005-8B10-9C44E7D3BE83}"/>
    <cellStyle name="Normal 9 5 3 2 2 3" xfId="3455" xr:uid="{D95F23DD-1B06-4296-8ED9-6D8B2E195B32}"/>
    <cellStyle name="Normal 9 5 3 2 2 3 2" xfId="5091" xr:uid="{711F4073-9C1B-4325-BE57-48AFFE690EAD}"/>
    <cellStyle name="Normal 9 5 3 2 2 4" xfId="3456" xr:uid="{AA3D4958-1900-415D-AE76-94E375E4E157}"/>
    <cellStyle name="Normal 9 5 3 2 2 4 2" xfId="5092" xr:uid="{1084AB3F-1B5C-4702-8073-87F449885A6F}"/>
    <cellStyle name="Normal 9 5 3 2 2 5" xfId="5088" xr:uid="{8FE9835E-C57B-473E-9071-67349225B7F5}"/>
    <cellStyle name="Normal 9 5 3 2 3" xfId="3457" xr:uid="{F80D8DDC-57E1-47EF-AD10-1078219BEFF0}"/>
    <cellStyle name="Normal 9 5 3 2 3 2" xfId="3458" xr:uid="{A9FF1745-8C79-49A5-A5A9-CB436CF18221}"/>
    <cellStyle name="Normal 9 5 3 2 3 2 2" xfId="5094" xr:uid="{B815FEE7-FBF2-4C52-BEB3-00EB675ACF4C}"/>
    <cellStyle name="Normal 9 5 3 2 3 3" xfId="3459" xr:uid="{3A3D2084-E738-44CC-AB6A-CD252A7B9C89}"/>
    <cellStyle name="Normal 9 5 3 2 3 3 2" xfId="5095" xr:uid="{674FED4E-A6E8-4584-ABFA-D81E012EF6CF}"/>
    <cellStyle name="Normal 9 5 3 2 3 4" xfId="3460" xr:uid="{39E414F1-85DD-4D16-A2EC-748E04C8AAEB}"/>
    <cellStyle name="Normal 9 5 3 2 3 4 2" xfId="5096" xr:uid="{61DE2DA4-5C20-42BB-B487-D5444818EDF1}"/>
    <cellStyle name="Normal 9 5 3 2 3 5" xfId="5093" xr:uid="{5BE20ABF-F2F9-42A1-BC7C-F83D1BB0FFDD}"/>
    <cellStyle name="Normal 9 5 3 2 4" xfId="3461" xr:uid="{44B7E570-5FEE-4433-AE62-DEEFD8F7BA9B}"/>
    <cellStyle name="Normal 9 5 3 2 4 2" xfId="5097" xr:uid="{C34CC6BD-C8D6-4B44-A871-A9FC24FA2AC9}"/>
    <cellStyle name="Normal 9 5 3 2 5" xfId="3462" xr:uid="{58140199-EFDE-4A7B-9473-4EE039429BF4}"/>
    <cellStyle name="Normal 9 5 3 2 5 2" xfId="5098" xr:uid="{EC7C2A15-5410-42A9-B4C8-53251F7FE26B}"/>
    <cellStyle name="Normal 9 5 3 2 6" xfId="3463" xr:uid="{1A96AB41-BF0B-4ADC-8CA4-5B6C4402F659}"/>
    <cellStyle name="Normal 9 5 3 2 6 2" xfId="5099" xr:uid="{CF989050-BC77-4629-9B70-0FE2663065F7}"/>
    <cellStyle name="Normal 9 5 3 2 7" xfId="5087" xr:uid="{A30016D3-0E1B-4CA3-AD1D-2758E4E50911}"/>
    <cellStyle name="Normal 9 5 3 3" xfId="3464" xr:uid="{C65381E9-435A-4CC1-BFDF-7B8A2ABDEA23}"/>
    <cellStyle name="Normal 9 5 3 3 2" xfId="3465" xr:uid="{2EC23D5D-CE1F-48E7-A29E-E4C7054A6F49}"/>
    <cellStyle name="Normal 9 5 3 3 2 2" xfId="3466" xr:uid="{5FF824F5-DA9A-4C30-8779-7D2712F553DF}"/>
    <cellStyle name="Normal 9 5 3 3 2 2 2" xfId="5102" xr:uid="{7994904C-4B16-460A-8A3B-43694AA8BD08}"/>
    <cellStyle name="Normal 9 5 3 3 2 3" xfId="3467" xr:uid="{7ADD3D06-9CF4-4F3D-9215-C6EDA8AF0F45}"/>
    <cellStyle name="Normal 9 5 3 3 2 3 2" xfId="5103" xr:uid="{493E7FDB-11E9-4458-ABE8-A51A92D44A09}"/>
    <cellStyle name="Normal 9 5 3 3 2 4" xfId="3468" xr:uid="{0B5845B0-B00F-48A6-994D-D5CBD47C581B}"/>
    <cellStyle name="Normal 9 5 3 3 2 4 2" xfId="5104" xr:uid="{E4AF06B7-E1F7-4514-B1AB-7048F6888A48}"/>
    <cellStyle name="Normal 9 5 3 3 2 5" xfId="5101" xr:uid="{09F8B45E-40D5-4959-AA52-27D7FC46D4A6}"/>
    <cellStyle name="Normal 9 5 3 3 3" xfId="3469" xr:uid="{DCBB4B37-ED2F-4C84-AD2D-4F55D44B7816}"/>
    <cellStyle name="Normal 9 5 3 3 3 2" xfId="5105" xr:uid="{6F751960-BB17-46A6-8328-031FFBD517B2}"/>
    <cellStyle name="Normal 9 5 3 3 4" xfId="3470" xr:uid="{E12C2D59-3D35-430A-92A4-ECAFEEE0A057}"/>
    <cellStyle name="Normal 9 5 3 3 4 2" xfId="5106" xr:uid="{297817E7-96E2-4F38-89B8-CF28F3C97721}"/>
    <cellStyle name="Normal 9 5 3 3 5" xfId="3471" xr:uid="{527B5BFB-F437-410F-AA51-849E7217A128}"/>
    <cellStyle name="Normal 9 5 3 3 5 2" xfId="5107" xr:uid="{913F1CBE-554F-493C-8F2C-AD82A1D806D0}"/>
    <cellStyle name="Normal 9 5 3 3 6" xfId="5100" xr:uid="{18610CA1-978E-4C18-94E8-83BED01C0B61}"/>
    <cellStyle name="Normal 9 5 3 4" xfId="3472" xr:uid="{35B2801F-D880-4397-B190-12D31663233B}"/>
    <cellStyle name="Normal 9 5 3 4 2" xfId="3473" xr:uid="{F490A7E6-71EB-4F36-AB34-761A198F1E52}"/>
    <cellStyle name="Normal 9 5 3 4 2 2" xfId="5109" xr:uid="{7B2B05D2-DA2E-4C9E-9266-62B5E9CF0630}"/>
    <cellStyle name="Normal 9 5 3 4 3" xfId="3474" xr:uid="{C3016623-72EE-4B54-97B2-800062C62174}"/>
    <cellStyle name="Normal 9 5 3 4 3 2" xfId="5110" xr:uid="{07B548A4-6445-43E5-956F-161440C964B7}"/>
    <cellStyle name="Normal 9 5 3 4 4" xfId="3475" xr:uid="{07F8371C-56C4-4E01-814F-1F4539E77064}"/>
    <cellStyle name="Normal 9 5 3 4 4 2" xfId="5111" xr:uid="{BED13DFF-B641-40BA-A507-8EDDDBBA3866}"/>
    <cellStyle name="Normal 9 5 3 4 5" xfId="5108" xr:uid="{472CAE37-6DF2-4379-8DF5-B95C90AE94A7}"/>
    <cellStyle name="Normal 9 5 3 5" xfId="3476" xr:uid="{60FF2E31-4AF5-4A10-9B04-7296E65C8293}"/>
    <cellStyle name="Normal 9 5 3 5 2" xfId="3477" xr:uid="{AACB4473-1525-4E69-8389-6E9BD96F8F9E}"/>
    <cellStyle name="Normal 9 5 3 5 2 2" xfId="5113" xr:uid="{FCB9CE2D-94A3-4EF0-BA2E-4267928AEF45}"/>
    <cellStyle name="Normal 9 5 3 5 3" xfId="3478" xr:uid="{13BAEFBF-63F5-4330-944E-8F7919B5C5C9}"/>
    <cellStyle name="Normal 9 5 3 5 3 2" xfId="5114" xr:uid="{9B662523-8EBA-4675-B63F-E675D0C8A123}"/>
    <cellStyle name="Normal 9 5 3 5 4" xfId="3479" xr:uid="{40210301-73E7-4B4D-813A-5AABE60B9781}"/>
    <cellStyle name="Normal 9 5 3 5 4 2" xfId="5115" xr:uid="{9E58E334-5AA9-421C-AE3C-13377E2B763A}"/>
    <cellStyle name="Normal 9 5 3 5 5" xfId="5112" xr:uid="{1A29566F-38D5-4DFC-A928-6B883073C8ED}"/>
    <cellStyle name="Normal 9 5 3 6" xfId="3480" xr:uid="{15265E00-6342-49D1-A9DA-23AFA4755382}"/>
    <cellStyle name="Normal 9 5 3 6 2" xfId="5116" xr:uid="{79B0B57C-1E9C-4033-8112-305DA4470670}"/>
    <cellStyle name="Normal 9 5 3 7" xfId="3481" xr:uid="{DADC042A-5CB6-46B3-9DE5-845BCCCF38DA}"/>
    <cellStyle name="Normal 9 5 3 7 2" xfId="5117" xr:uid="{8759BC65-F67C-428B-B767-6BB4BF5E7B01}"/>
    <cellStyle name="Normal 9 5 3 8" xfId="3482" xr:uid="{AEBF3A22-9F00-49BB-B601-7412E8418AEF}"/>
    <cellStyle name="Normal 9 5 3 8 2" xfId="5118" xr:uid="{D127B31F-1C48-497E-B630-F377FC9E0EDB}"/>
    <cellStyle name="Normal 9 5 3 9" xfId="5086" xr:uid="{DEE2B571-698F-4161-8F97-92727A5E0F9E}"/>
    <cellStyle name="Normal 9 5 4" xfId="3483" xr:uid="{F575F6B5-1464-4FE3-9C18-A882C33ED1E5}"/>
    <cellStyle name="Normal 9 5 4 2" xfId="3484" xr:uid="{5B8A8246-4A0F-46D0-9566-76BB82A50E2E}"/>
    <cellStyle name="Normal 9 5 4 2 2" xfId="3485" xr:uid="{4F353B97-A517-4A66-8D34-F69BD77C47BC}"/>
    <cellStyle name="Normal 9 5 4 2 2 2" xfId="3486" xr:uid="{68215BAC-2B2F-48E8-BF2B-56D3825659F5}"/>
    <cellStyle name="Normal 9 5 4 2 2 2 2" xfId="5122" xr:uid="{803EE447-A88E-4CFC-9B75-0D063F9EDB20}"/>
    <cellStyle name="Normal 9 5 4 2 2 3" xfId="3487" xr:uid="{08FE3C15-95ED-4338-918D-5A2332B1293C}"/>
    <cellStyle name="Normal 9 5 4 2 2 3 2" xfId="5123" xr:uid="{4DC65900-203F-4492-B200-9338F400A81B}"/>
    <cellStyle name="Normal 9 5 4 2 2 4" xfId="3488" xr:uid="{AD195C30-174C-4E2A-A6D2-E6D541953A1B}"/>
    <cellStyle name="Normal 9 5 4 2 2 4 2" xfId="5124" xr:uid="{C171ED39-2774-4DF4-A9C3-562673DE06DC}"/>
    <cellStyle name="Normal 9 5 4 2 2 5" xfId="5121" xr:uid="{97AB3FA4-6B78-4DC2-B45C-373660707503}"/>
    <cellStyle name="Normal 9 5 4 2 3" xfId="3489" xr:uid="{D62A05D3-8595-4DEB-A764-1DCFBFA4F466}"/>
    <cellStyle name="Normal 9 5 4 2 3 2" xfId="5125" xr:uid="{D64AA76B-3089-4DBB-871B-CB80A91E90E5}"/>
    <cellStyle name="Normal 9 5 4 2 4" xfId="3490" xr:uid="{2B7E7581-D419-48CC-967C-8082DD0B7162}"/>
    <cellStyle name="Normal 9 5 4 2 4 2" xfId="5126" xr:uid="{6036A140-1378-4C54-876E-AC32B08DA5B6}"/>
    <cellStyle name="Normal 9 5 4 2 5" xfId="3491" xr:uid="{3E588381-DCDA-4558-94DA-A8C7A1E0DE21}"/>
    <cellStyle name="Normal 9 5 4 2 5 2" xfId="5127" xr:uid="{67B1A987-4472-4D83-A737-08B75A4EBF1D}"/>
    <cellStyle name="Normal 9 5 4 2 6" xfId="5120" xr:uid="{70CC17F8-CC15-4D1F-AD8F-90F5D32852AD}"/>
    <cellStyle name="Normal 9 5 4 3" xfId="3492" xr:uid="{03E46983-D826-4AF7-9B9D-4D28417E97BB}"/>
    <cellStyle name="Normal 9 5 4 3 2" xfId="3493" xr:uid="{44D7C071-1EE4-4BD8-984B-593CAFDE2B88}"/>
    <cellStyle name="Normal 9 5 4 3 2 2" xfId="5129" xr:uid="{324D1294-D030-4EA8-86FC-FC73A071346F}"/>
    <cellStyle name="Normal 9 5 4 3 3" xfId="3494" xr:uid="{B27C7CF2-C511-415A-9723-C0D33FE79693}"/>
    <cellStyle name="Normal 9 5 4 3 3 2" xfId="5130" xr:uid="{04198C6B-E318-4D4C-A20D-6FCAE73712B5}"/>
    <cellStyle name="Normal 9 5 4 3 4" xfId="3495" xr:uid="{20A99716-4466-4049-974B-5804258166EF}"/>
    <cellStyle name="Normal 9 5 4 3 4 2" xfId="5131" xr:uid="{EC1BD9F1-8AF2-43E6-A8B6-DD8EFB5BEFDB}"/>
    <cellStyle name="Normal 9 5 4 3 5" xfId="5128" xr:uid="{264512F5-DCFA-4B0C-A3CF-7EF8730F0497}"/>
    <cellStyle name="Normal 9 5 4 4" xfId="3496" xr:uid="{EA737322-AB73-4F38-94A2-306C75034F99}"/>
    <cellStyle name="Normal 9 5 4 4 2" xfId="3497" xr:uid="{75736991-6552-454A-8FA5-65C809336B4E}"/>
    <cellStyle name="Normal 9 5 4 4 2 2" xfId="5133" xr:uid="{FD97C88B-F52A-4D0C-810A-0788B6167CC3}"/>
    <cellStyle name="Normal 9 5 4 4 3" xfId="3498" xr:uid="{BD0EF203-B08D-41EE-8132-4E3552187702}"/>
    <cellStyle name="Normal 9 5 4 4 3 2" xfId="5134" xr:uid="{115F4C26-4B7D-4AF8-9E94-51AF12BDB2AE}"/>
    <cellStyle name="Normal 9 5 4 4 4" xfId="3499" xr:uid="{280D1E06-5D88-48EA-8AD1-DE1FB7CADF10}"/>
    <cellStyle name="Normal 9 5 4 4 4 2" xfId="5135" xr:uid="{69D4DABF-1A03-4CD9-B7B2-B1462E778A44}"/>
    <cellStyle name="Normal 9 5 4 4 5" xfId="5132" xr:uid="{29C10DA8-9C44-4649-BB39-B98DDAF810CB}"/>
    <cellStyle name="Normal 9 5 4 5" xfId="3500" xr:uid="{A54B7D81-E416-4AFB-9F4D-C3BB0C58469B}"/>
    <cellStyle name="Normal 9 5 4 5 2" xfId="5136" xr:uid="{E84932A5-5EB2-4B3B-B9D0-B953488698A4}"/>
    <cellStyle name="Normal 9 5 4 6" xfId="3501" xr:uid="{D6E47098-E84F-4048-9A8D-27B9B112E21A}"/>
    <cellStyle name="Normal 9 5 4 6 2" xfId="5137" xr:uid="{2424CAEA-F9FB-42FD-94A7-E3462652DAAF}"/>
    <cellStyle name="Normal 9 5 4 7" xfId="3502" xr:uid="{4C2B929F-C730-46E1-B24F-9F3162B9B5AD}"/>
    <cellStyle name="Normal 9 5 4 7 2" xfId="5138" xr:uid="{59AF9B37-878B-4494-B16D-A7D704277B5E}"/>
    <cellStyle name="Normal 9 5 4 8" xfId="5119" xr:uid="{468BB9CC-316B-49EE-B95A-BCA99B24CCF9}"/>
    <cellStyle name="Normal 9 5 5" xfId="3503" xr:uid="{AFCC3414-7F0B-4592-ABAC-2848617EC1C5}"/>
    <cellStyle name="Normal 9 5 5 2" xfId="3504" xr:uid="{93EBCA34-6D8A-4CDA-841C-FE4D9CE56F1D}"/>
    <cellStyle name="Normal 9 5 5 2 2" xfId="3505" xr:uid="{5D0FFE2E-7203-4751-8C37-37F22CFC2B47}"/>
    <cellStyle name="Normal 9 5 5 2 2 2" xfId="5141" xr:uid="{BC29A674-C217-4C20-AF1A-47BF468D260B}"/>
    <cellStyle name="Normal 9 5 5 2 3" xfId="3506" xr:uid="{6198570C-93A4-44F9-913F-9699B2DD55C2}"/>
    <cellStyle name="Normal 9 5 5 2 3 2" xfId="5142" xr:uid="{5B3071ED-294C-44B2-B93D-564135784C1E}"/>
    <cellStyle name="Normal 9 5 5 2 4" xfId="3507" xr:uid="{9C9A8D23-0A00-4824-AB21-C3F441DD9835}"/>
    <cellStyle name="Normal 9 5 5 2 4 2" xfId="5143" xr:uid="{6D7D3DCA-A7AC-4425-AFF4-DF916028DC82}"/>
    <cellStyle name="Normal 9 5 5 2 5" xfId="5140" xr:uid="{388412C1-B41E-4E07-A1DF-FCB38AF23CDB}"/>
    <cellStyle name="Normal 9 5 5 3" xfId="3508" xr:uid="{49CAC571-35B6-4BAB-AF49-8284CD733F2C}"/>
    <cellStyle name="Normal 9 5 5 3 2" xfId="3509" xr:uid="{148F0559-5458-492A-8F21-058BEF797B8D}"/>
    <cellStyle name="Normal 9 5 5 3 2 2" xfId="5145" xr:uid="{915B5239-7FBA-466A-8A98-3CDD50173D02}"/>
    <cellStyle name="Normal 9 5 5 3 3" xfId="3510" xr:uid="{DB7FC424-CB86-4CBB-A327-17513AB0BC29}"/>
    <cellStyle name="Normal 9 5 5 3 3 2" xfId="5146" xr:uid="{9260FAA5-6868-4257-9666-E01289CB3B70}"/>
    <cellStyle name="Normal 9 5 5 3 4" xfId="3511" xr:uid="{C77B66AD-A5EC-43B9-87C3-5B224FA99AE9}"/>
    <cellStyle name="Normal 9 5 5 3 4 2" xfId="5147" xr:uid="{251F74F4-B5BB-4CCD-BBE5-B837AB077D8F}"/>
    <cellStyle name="Normal 9 5 5 3 5" xfId="5144" xr:uid="{D7D411E1-D829-49D2-A523-EA5C04C87024}"/>
    <cellStyle name="Normal 9 5 5 4" xfId="3512" xr:uid="{82E8AEE5-349C-4073-B314-F6F491758672}"/>
    <cellStyle name="Normal 9 5 5 4 2" xfId="5148" xr:uid="{644070CA-2FEB-41AF-90A5-2628369C4422}"/>
    <cellStyle name="Normal 9 5 5 5" xfId="3513" xr:uid="{DB2CCE1D-2D75-4D03-9C73-3AF8CCFB21FE}"/>
    <cellStyle name="Normal 9 5 5 5 2" xfId="5149" xr:uid="{4439CB01-672B-49EA-8192-2F3BD1CE80FD}"/>
    <cellStyle name="Normal 9 5 5 6" xfId="3514" xr:uid="{64B43441-F377-4725-8CE1-C5F0A2E45262}"/>
    <cellStyle name="Normal 9 5 5 6 2" xfId="5150" xr:uid="{BB08DD7D-E562-4FAF-BB92-A6C606121485}"/>
    <cellStyle name="Normal 9 5 5 7" xfId="5139" xr:uid="{7A0872C6-D628-435B-9CAE-0BB3424B955E}"/>
    <cellStyle name="Normal 9 5 6" xfId="3515" xr:uid="{83B01091-BC84-43D5-B34F-F937A99146D3}"/>
    <cellStyle name="Normal 9 5 6 2" xfId="3516" xr:uid="{35C91676-0CEE-401A-A4A5-46FC89F8635B}"/>
    <cellStyle name="Normal 9 5 6 2 2" xfId="3517" xr:uid="{45527F46-8498-4DEE-9416-0D06E241776D}"/>
    <cellStyle name="Normal 9 5 6 2 2 2" xfId="5153" xr:uid="{9D34BC81-A059-4FE5-8CB7-DD0A309E5AEF}"/>
    <cellStyle name="Normal 9 5 6 2 3" xfId="3518" xr:uid="{D89ABF47-BE62-421A-965C-53CC2DD8352C}"/>
    <cellStyle name="Normal 9 5 6 2 3 2" xfId="5154" xr:uid="{E67E5DD8-FF78-407C-BE5B-52C6CF12E8D9}"/>
    <cellStyle name="Normal 9 5 6 2 4" xfId="3519" xr:uid="{5559940D-9746-4B6E-8E84-E9C674A3EEA1}"/>
    <cellStyle name="Normal 9 5 6 2 4 2" xfId="5155" xr:uid="{53C82211-091D-4A29-ACBA-657D9E57BC63}"/>
    <cellStyle name="Normal 9 5 6 2 5" xfId="5152" xr:uid="{AF2C2277-E22E-4A69-8891-C5384118F20C}"/>
    <cellStyle name="Normal 9 5 6 3" xfId="3520" xr:uid="{280B886E-5FCC-4093-BFC8-C7EFCAED6C7D}"/>
    <cellStyle name="Normal 9 5 6 3 2" xfId="5156" xr:uid="{74EF0849-BFA7-40A8-97EE-F4CBDE040935}"/>
    <cellStyle name="Normal 9 5 6 4" xfId="3521" xr:uid="{50614309-759F-4FF7-83F9-36C71CB32743}"/>
    <cellStyle name="Normal 9 5 6 4 2" xfId="5157" xr:uid="{B8327236-DD28-4C74-81DC-16C872151A62}"/>
    <cellStyle name="Normal 9 5 6 5" xfId="3522" xr:uid="{4ABF5141-86D5-42B8-AE57-583391D9174E}"/>
    <cellStyle name="Normal 9 5 6 5 2" xfId="5158" xr:uid="{7E8B1192-F467-4AEC-969C-CD272E9340AE}"/>
    <cellStyle name="Normal 9 5 6 6" xfId="5151" xr:uid="{675D5365-5AAA-47F1-84E1-538CAEBFB17B}"/>
    <cellStyle name="Normal 9 5 7" xfId="3523" xr:uid="{B612792D-2D45-47F3-81B3-9A59958F63BE}"/>
    <cellStyle name="Normal 9 5 7 2" xfId="3524" xr:uid="{99A83663-038B-4102-8F14-9377B9F01F98}"/>
    <cellStyle name="Normal 9 5 7 2 2" xfId="5160" xr:uid="{E0575505-28B2-4CEE-9B4B-7555736A4997}"/>
    <cellStyle name="Normal 9 5 7 3" xfId="3525" xr:uid="{70FAE102-69E9-4AB9-AE26-040919339EEA}"/>
    <cellStyle name="Normal 9 5 7 3 2" xfId="5161" xr:uid="{588A1A16-4E16-4055-9957-81463CF90C86}"/>
    <cellStyle name="Normal 9 5 7 4" xfId="3526" xr:uid="{18551117-9AE3-443F-B13D-470109D15E85}"/>
    <cellStyle name="Normal 9 5 7 4 2" xfId="5162" xr:uid="{187860FA-83DA-4F26-A701-C290086D2595}"/>
    <cellStyle name="Normal 9 5 7 5" xfId="5159" xr:uid="{040A596F-A6E4-4B2E-8F9F-A631DD223B9E}"/>
    <cellStyle name="Normal 9 5 8" xfId="3527" xr:uid="{E5058B89-9889-4DE3-9150-C46ADFFDD249}"/>
    <cellStyle name="Normal 9 5 8 2" xfId="3528" xr:uid="{F5385334-3EEE-41F8-9CB9-53F1D29E26C9}"/>
    <cellStyle name="Normal 9 5 8 2 2" xfId="5164" xr:uid="{67B2C1F6-74FF-4AA1-9F07-1719A3F5163C}"/>
    <cellStyle name="Normal 9 5 8 3" xfId="3529" xr:uid="{4A6F46AE-8CBB-4CAF-AE64-EDF59EE41468}"/>
    <cellStyle name="Normal 9 5 8 3 2" xfId="5165" xr:uid="{79D4FFC0-C563-4EFC-A040-C7F1F7EB8D37}"/>
    <cellStyle name="Normal 9 5 8 4" xfId="3530" xr:uid="{927F0716-C682-47D2-BDB1-3B66A4A8C4EA}"/>
    <cellStyle name="Normal 9 5 8 4 2" xfId="5166" xr:uid="{D142D17A-20D9-41C3-A59B-B1E9CF6E546D}"/>
    <cellStyle name="Normal 9 5 8 5" xfId="5163" xr:uid="{2E8E8A6B-51D7-4EED-B6AD-BE53AF2A01B5}"/>
    <cellStyle name="Normal 9 5 9" xfId="3531" xr:uid="{F9663107-2A0C-41CF-9855-F494C6577DB7}"/>
    <cellStyle name="Normal 9 5 9 2" xfId="5167" xr:uid="{29CBA2E0-79E7-4AC1-AF08-DA279C69DDD0}"/>
    <cellStyle name="Normal 9 6" xfId="3532" xr:uid="{5A7A43B9-A853-4BFF-A0BE-8F653B8DADC5}"/>
    <cellStyle name="Normal 9 6 10" xfId="5168" xr:uid="{31F6558F-5235-4B78-B5AF-B6BBD48AC53F}"/>
    <cellStyle name="Normal 9 6 2" xfId="3533" xr:uid="{34F0410D-25C2-4392-A678-5085E3193818}"/>
    <cellStyle name="Normal 9 6 2 2" xfId="3534" xr:uid="{F3061666-DC00-456F-A5F9-EEE84AE3B23B}"/>
    <cellStyle name="Normal 9 6 2 2 2" xfId="3535" xr:uid="{4B1941A7-CED8-419A-A881-235CE1C955EF}"/>
    <cellStyle name="Normal 9 6 2 2 2 2" xfId="3536" xr:uid="{B4A152C1-A3EC-47F4-9ABD-EDCD3E2584EE}"/>
    <cellStyle name="Normal 9 6 2 2 2 2 2" xfId="5172" xr:uid="{A73B44AC-BCD4-4D9E-AD2E-9BD8E02A2341}"/>
    <cellStyle name="Normal 9 6 2 2 2 3" xfId="3537" xr:uid="{60A78FDE-E43E-467A-A467-F77E0DC75A49}"/>
    <cellStyle name="Normal 9 6 2 2 2 3 2" xfId="5173" xr:uid="{D5D8FE72-ACF4-41FA-89A6-AD777D35A1FD}"/>
    <cellStyle name="Normal 9 6 2 2 2 4" xfId="3538" xr:uid="{B689FEFD-FD2C-492F-861E-8703759E5080}"/>
    <cellStyle name="Normal 9 6 2 2 2 4 2" xfId="5174" xr:uid="{83A34FE0-DD23-46F5-AEAE-2A31836A3415}"/>
    <cellStyle name="Normal 9 6 2 2 2 5" xfId="5171" xr:uid="{C7D9B8C7-9AA3-4C33-BAFB-A40531ED007B}"/>
    <cellStyle name="Normal 9 6 2 2 3" xfId="3539" xr:uid="{A3877CE0-3288-4B5B-9578-43A8F22F41B3}"/>
    <cellStyle name="Normal 9 6 2 2 3 2" xfId="3540" xr:uid="{DD299900-2507-43EE-AE19-38A79D6280DB}"/>
    <cellStyle name="Normal 9 6 2 2 3 2 2" xfId="5176" xr:uid="{6FB8B9F2-9184-4A95-9F9C-F4552D9415F3}"/>
    <cellStyle name="Normal 9 6 2 2 3 3" xfId="3541" xr:uid="{F6715605-BFF2-45F9-99F2-5964913A990F}"/>
    <cellStyle name="Normal 9 6 2 2 3 3 2" xfId="5177" xr:uid="{9FDEABA6-5A1A-4A31-9F79-C8C1CAE5F8CE}"/>
    <cellStyle name="Normal 9 6 2 2 3 4" xfId="3542" xr:uid="{4E412111-89B7-44E3-A85B-3F70C0E88580}"/>
    <cellStyle name="Normal 9 6 2 2 3 4 2" xfId="5178" xr:uid="{373DD689-CB15-4E08-9FF4-6AD3F29F6CBC}"/>
    <cellStyle name="Normal 9 6 2 2 3 5" xfId="5175" xr:uid="{55AE62D1-DA54-4676-9FB8-0F6CBBDDFC22}"/>
    <cellStyle name="Normal 9 6 2 2 4" xfId="3543" xr:uid="{C4B9A044-BBAC-42F8-B8EB-AF86A35DE160}"/>
    <cellStyle name="Normal 9 6 2 2 4 2" xfId="5179" xr:uid="{8DE12DCF-8B25-4C41-B094-8991A4039CB5}"/>
    <cellStyle name="Normal 9 6 2 2 5" xfId="3544" xr:uid="{E7FA279D-4DD9-4C57-A494-81BC48C23564}"/>
    <cellStyle name="Normal 9 6 2 2 5 2" xfId="5180" xr:uid="{F93EA043-340C-4B5B-A343-C9F844676D67}"/>
    <cellStyle name="Normal 9 6 2 2 6" xfId="3545" xr:uid="{8FE5A6CE-5D72-40A2-B588-2CBD7ADA1181}"/>
    <cellStyle name="Normal 9 6 2 2 6 2" xfId="5181" xr:uid="{723511BE-FDF1-45C9-993F-853E884D5A04}"/>
    <cellStyle name="Normal 9 6 2 2 7" xfId="5170" xr:uid="{AD57C476-FE49-4D4E-A994-FEF665F14707}"/>
    <cellStyle name="Normal 9 6 2 3" xfId="3546" xr:uid="{240384C3-E85D-4968-A859-0C810B82F9D5}"/>
    <cellStyle name="Normal 9 6 2 3 2" xfId="3547" xr:uid="{9D39B8AA-E3EB-43B1-960E-5E0F0962D563}"/>
    <cellStyle name="Normal 9 6 2 3 2 2" xfId="3548" xr:uid="{FD13D05A-AC93-45F2-B681-BD5AE219C9F5}"/>
    <cellStyle name="Normal 9 6 2 3 2 2 2" xfId="5184" xr:uid="{AD2D6D0F-FD83-408D-8A82-2B92A196676F}"/>
    <cellStyle name="Normal 9 6 2 3 2 3" xfId="3549" xr:uid="{D6EC91EF-D067-477D-B062-4A1FD4C650E0}"/>
    <cellStyle name="Normal 9 6 2 3 2 3 2" xfId="5185" xr:uid="{8870C3C9-D76D-4035-819B-849E5F220772}"/>
    <cellStyle name="Normal 9 6 2 3 2 4" xfId="3550" xr:uid="{5BC0D075-8D65-4607-920F-EEA0851D5996}"/>
    <cellStyle name="Normal 9 6 2 3 2 4 2" xfId="5186" xr:uid="{859F22E9-A46B-4475-B3F8-0A3EA4DCB3B7}"/>
    <cellStyle name="Normal 9 6 2 3 2 5" xfId="5183" xr:uid="{88C9BD57-3BA6-4AF8-BFA0-467289FCB5F4}"/>
    <cellStyle name="Normal 9 6 2 3 3" xfId="3551" xr:uid="{AB5A8174-8D0E-423B-A7C1-43C9DDD6DCF6}"/>
    <cellStyle name="Normal 9 6 2 3 3 2" xfId="5187" xr:uid="{34DD4D08-4253-4697-84F3-363F8FC177BB}"/>
    <cellStyle name="Normal 9 6 2 3 4" xfId="3552" xr:uid="{5BDDD738-177D-425E-B891-26559B04E269}"/>
    <cellStyle name="Normal 9 6 2 3 4 2" xfId="5188" xr:uid="{DD804888-C5FD-43B9-9621-F210E2C99969}"/>
    <cellStyle name="Normal 9 6 2 3 5" xfId="3553" xr:uid="{E681F96F-A51D-4B41-8DDE-52C4B703CD8D}"/>
    <cellStyle name="Normal 9 6 2 3 5 2" xfId="5189" xr:uid="{870A667D-18FC-429D-AAB1-9431195275A4}"/>
    <cellStyle name="Normal 9 6 2 3 6" xfId="5182" xr:uid="{0EC82ABB-9F63-43F0-A4B8-78E4A360B598}"/>
    <cellStyle name="Normal 9 6 2 4" xfId="3554" xr:uid="{D3FF6515-19C4-4799-8EE2-177D0934C1AE}"/>
    <cellStyle name="Normal 9 6 2 4 2" xfId="3555" xr:uid="{E1CB7986-DEBB-4451-A1B5-4208DDE13DB0}"/>
    <cellStyle name="Normal 9 6 2 4 2 2" xfId="5191" xr:uid="{1758FB2F-6329-42D6-9C36-2A4E7760BB62}"/>
    <cellStyle name="Normal 9 6 2 4 3" xfId="3556" xr:uid="{2B971A4E-4972-434A-9C23-CD30BC6150F6}"/>
    <cellStyle name="Normal 9 6 2 4 3 2" xfId="5192" xr:uid="{933E0F6B-F1B0-415C-85A9-01F56EE142A5}"/>
    <cellStyle name="Normal 9 6 2 4 4" xfId="3557" xr:uid="{CE3EAF4E-5F29-49A8-A823-66057F76A46E}"/>
    <cellStyle name="Normal 9 6 2 4 4 2" xfId="5193" xr:uid="{8BCEEE25-52A5-4DB2-B4C0-3A250DA1688E}"/>
    <cellStyle name="Normal 9 6 2 4 5" xfId="5190" xr:uid="{7D5B2CDC-1D4C-411F-9B44-31C1045E6905}"/>
    <cellStyle name="Normal 9 6 2 5" xfId="3558" xr:uid="{C75433A1-7C45-4B37-90B4-83C7D222D27F}"/>
    <cellStyle name="Normal 9 6 2 5 2" xfId="3559" xr:uid="{4C8D219B-ECB8-455F-81FB-C897EFA84A04}"/>
    <cellStyle name="Normal 9 6 2 5 2 2" xfId="5195" xr:uid="{5D35B2A5-119B-41FD-882B-D72DF68B6141}"/>
    <cellStyle name="Normal 9 6 2 5 3" xfId="3560" xr:uid="{F18D5EAA-8530-4E1B-8327-428D9550E10D}"/>
    <cellStyle name="Normal 9 6 2 5 3 2" xfId="5196" xr:uid="{64B9E1D7-16C0-44C4-AF14-D0A07C471571}"/>
    <cellStyle name="Normal 9 6 2 5 4" xfId="3561" xr:uid="{7C381723-2704-444F-A397-6AB62D6D7E81}"/>
    <cellStyle name="Normal 9 6 2 5 4 2" xfId="5197" xr:uid="{5E40AD2C-4EA7-41A6-A22D-F7C7E2890602}"/>
    <cellStyle name="Normal 9 6 2 5 5" xfId="5194" xr:uid="{BDBE3538-2820-408A-A2C6-9EDC84790AC5}"/>
    <cellStyle name="Normal 9 6 2 6" xfId="3562" xr:uid="{71628C66-6DD9-487B-A025-F8C213C6AB0C}"/>
    <cellStyle name="Normal 9 6 2 6 2" xfId="5198" xr:uid="{6EA8FFC9-7FA7-4481-8E6D-4C11361E60A3}"/>
    <cellStyle name="Normal 9 6 2 7" xfId="3563" xr:uid="{AE0F73A4-A0D4-4D03-8BA4-838E7215FC4B}"/>
    <cellStyle name="Normal 9 6 2 7 2" xfId="5199" xr:uid="{1E9E420B-19FF-421E-AE44-22CC86EB6FB4}"/>
    <cellStyle name="Normal 9 6 2 8" xfId="3564" xr:uid="{215912E7-BE9B-4DCB-943C-B1479A16B17A}"/>
    <cellStyle name="Normal 9 6 2 8 2" xfId="5200" xr:uid="{95F4B756-7933-4783-9D7C-0BA2AB3C0E72}"/>
    <cellStyle name="Normal 9 6 2 9" xfId="5169" xr:uid="{0603E12C-CC57-4405-977D-5C0A2893951D}"/>
    <cellStyle name="Normal 9 6 3" xfId="3565" xr:uid="{F524EB09-F605-419A-B947-36478154E0B9}"/>
    <cellStyle name="Normal 9 6 3 2" xfId="3566" xr:uid="{B369FDF4-F7C6-45AA-BBDF-DB6E689464EF}"/>
    <cellStyle name="Normal 9 6 3 2 2" xfId="3567" xr:uid="{FAE981B9-3FF9-4143-8814-574258DE86FB}"/>
    <cellStyle name="Normal 9 6 3 2 2 2" xfId="5203" xr:uid="{6B420005-2493-4DD5-8ACE-935F9424CD82}"/>
    <cellStyle name="Normal 9 6 3 2 3" xfId="3568" xr:uid="{FBF56A48-D3A4-48AB-963C-D64DCF0044C2}"/>
    <cellStyle name="Normal 9 6 3 2 3 2" xfId="5204" xr:uid="{BB07C513-773D-46BD-8E9A-8B762602489E}"/>
    <cellStyle name="Normal 9 6 3 2 4" xfId="3569" xr:uid="{7C39B774-EB37-4BE0-A9FC-D079A46DB75D}"/>
    <cellStyle name="Normal 9 6 3 2 4 2" xfId="5205" xr:uid="{15A4EC13-8F32-4DBB-B3DF-4231A9D15AE5}"/>
    <cellStyle name="Normal 9 6 3 2 5" xfId="5202" xr:uid="{8D575B7B-46D4-4879-B526-892F54FE9EBC}"/>
    <cellStyle name="Normal 9 6 3 3" xfId="3570" xr:uid="{838154BE-7CB5-4277-AD8F-966D3E172A60}"/>
    <cellStyle name="Normal 9 6 3 3 2" xfId="3571" xr:uid="{3E60ABBA-77F0-4A1F-8BB4-1D430E4FFDEB}"/>
    <cellStyle name="Normal 9 6 3 3 2 2" xfId="5207" xr:uid="{E78E7290-9859-4641-803E-E841CA68FF16}"/>
    <cellStyle name="Normal 9 6 3 3 3" xfId="3572" xr:uid="{7BFAB07A-A401-4A81-B7E5-C5813699B226}"/>
    <cellStyle name="Normal 9 6 3 3 3 2" xfId="5208" xr:uid="{ED59AA30-2B0B-4BB1-8BD5-A5014620FC17}"/>
    <cellStyle name="Normal 9 6 3 3 4" xfId="3573" xr:uid="{58B58C9C-2D7C-4FA9-87BD-9DE917952B75}"/>
    <cellStyle name="Normal 9 6 3 3 4 2" xfId="5209" xr:uid="{97B0B3EF-6A90-41E1-AA60-A2EFC7D9FD23}"/>
    <cellStyle name="Normal 9 6 3 3 5" xfId="5206" xr:uid="{926C3BE4-6098-42F8-A2AA-EE61DA9438CB}"/>
    <cellStyle name="Normal 9 6 3 4" xfId="3574" xr:uid="{6567C046-26D1-4B56-A969-B466320BABC4}"/>
    <cellStyle name="Normal 9 6 3 4 2" xfId="5210" xr:uid="{1331814B-2571-4124-81CC-28926AAE4649}"/>
    <cellStyle name="Normal 9 6 3 5" xfId="3575" xr:uid="{4528989E-3739-4B1F-B420-857B3C3C79D1}"/>
    <cellStyle name="Normal 9 6 3 5 2" xfId="5211" xr:uid="{E1CCB570-EC8D-4A13-88C5-F17F780E3908}"/>
    <cellStyle name="Normal 9 6 3 6" xfId="3576" xr:uid="{11BB26BF-67F5-43E5-97F1-CA52F31E7ED4}"/>
    <cellStyle name="Normal 9 6 3 6 2" xfId="5212" xr:uid="{07BA6417-915A-4AEE-98FC-1D440AB03143}"/>
    <cellStyle name="Normal 9 6 3 7" xfId="5201" xr:uid="{5AE8D8B5-42A8-48E7-BFE6-F1A35ABD9457}"/>
    <cellStyle name="Normal 9 6 4" xfId="3577" xr:uid="{FD47E53F-3D9C-402E-AB31-090F558340EC}"/>
    <cellStyle name="Normal 9 6 4 2" xfId="3578" xr:uid="{EE6AEE91-99D5-460B-91B4-D2D1ECA85070}"/>
    <cellStyle name="Normal 9 6 4 2 2" xfId="3579" xr:uid="{E8C0F96C-515F-498A-888E-9D70E43E9B2D}"/>
    <cellStyle name="Normal 9 6 4 2 2 2" xfId="5215" xr:uid="{A061A72A-4DA8-4224-9738-3E805BB867F1}"/>
    <cellStyle name="Normal 9 6 4 2 3" xfId="3580" xr:uid="{133B302B-3BB9-482D-8FED-C19A1494DC12}"/>
    <cellStyle name="Normal 9 6 4 2 3 2" xfId="5216" xr:uid="{A7A0FE93-022F-42F0-9486-51003C6E60E5}"/>
    <cellStyle name="Normal 9 6 4 2 4" xfId="3581" xr:uid="{67FE64EF-65A1-45D5-A26C-79A4C3E40331}"/>
    <cellStyle name="Normal 9 6 4 2 4 2" xfId="5217" xr:uid="{67860402-A042-4A6B-A81E-BDAEAA8C0B1B}"/>
    <cellStyle name="Normal 9 6 4 2 5" xfId="5214" xr:uid="{2DC9705C-7C80-448B-A3B0-B8732ABCA11B}"/>
    <cellStyle name="Normal 9 6 4 3" xfId="3582" xr:uid="{2B7B149D-FBD7-44AC-80F0-0AA25B6FB206}"/>
    <cellStyle name="Normal 9 6 4 3 2" xfId="5218" xr:uid="{80F22823-9932-4762-A791-ADBA4300D7C3}"/>
    <cellStyle name="Normal 9 6 4 4" xfId="3583" xr:uid="{071E839A-5D17-4975-A002-4B4FB798E750}"/>
    <cellStyle name="Normal 9 6 4 4 2" xfId="5219" xr:uid="{ADF4A7E9-D7AA-49A0-9C75-A59A13F52A4D}"/>
    <cellStyle name="Normal 9 6 4 5" xfId="3584" xr:uid="{06C9A78C-ABAB-46E7-B6B1-003B1AD7F8BE}"/>
    <cellStyle name="Normal 9 6 4 5 2" xfId="5220" xr:uid="{F35F6EA8-C907-4111-88F2-6933A0C62A33}"/>
    <cellStyle name="Normal 9 6 4 6" xfId="5213" xr:uid="{4630ED36-8B2E-4070-A341-7DF15AB07809}"/>
    <cellStyle name="Normal 9 6 5" xfId="3585" xr:uid="{A06C8B6F-844C-4A50-AFFB-481D6096E675}"/>
    <cellStyle name="Normal 9 6 5 2" xfId="3586" xr:uid="{247FEDA5-8636-48FB-9D0F-FF07ACC14A9E}"/>
    <cellStyle name="Normal 9 6 5 2 2" xfId="5222" xr:uid="{71C8D357-F10A-4820-B1FD-9DEADB006C2F}"/>
    <cellStyle name="Normal 9 6 5 3" xfId="3587" xr:uid="{605CACF9-B99B-490C-A837-30409426A58A}"/>
    <cellStyle name="Normal 9 6 5 3 2" xfId="5223" xr:uid="{EA01DBF5-813D-406D-983E-FE79DB8C1A4B}"/>
    <cellStyle name="Normal 9 6 5 4" xfId="3588" xr:uid="{4A633545-150A-427D-93C7-28D3E6F9A170}"/>
    <cellStyle name="Normal 9 6 5 4 2" xfId="5224" xr:uid="{F78C52ED-FE33-43A5-AECD-ACBB8E9CBE01}"/>
    <cellStyle name="Normal 9 6 5 5" xfId="5221" xr:uid="{AA3D4730-9755-4758-83A2-A958AFE6EE54}"/>
    <cellStyle name="Normal 9 6 6" xfId="3589" xr:uid="{041714AC-EBF9-4AB5-A06E-923795A3CAB4}"/>
    <cellStyle name="Normal 9 6 6 2" xfId="3590" xr:uid="{DBB3ABDD-4E79-4961-96DC-A9C8267EB97D}"/>
    <cellStyle name="Normal 9 6 6 2 2" xfId="5226" xr:uid="{654436B5-E976-4D3F-A532-187DF1C9E42A}"/>
    <cellStyle name="Normal 9 6 6 3" xfId="3591" xr:uid="{4C6FB5D7-53C2-4251-A072-C79D3B57FC71}"/>
    <cellStyle name="Normal 9 6 6 3 2" xfId="5227" xr:uid="{6DC567C4-689F-4569-8DCB-6ECF0A21F232}"/>
    <cellStyle name="Normal 9 6 6 4" xfId="3592" xr:uid="{27CED54D-1EBD-45F1-A05E-7A1B99426A9F}"/>
    <cellStyle name="Normal 9 6 6 4 2" xfId="5228" xr:uid="{647C12B3-54DE-49F6-AD22-D5C79D67AE03}"/>
    <cellStyle name="Normal 9 6 6 5" xfId="5225" xr:uid="{45F48178-BB09-4BDE-B3B1-4FB2891D8D1D}"/>
    <cellStyle name="Normal 9 6 7" xfId="3593" xr:uid="{17627F75-15D2-467C-92FA-04D315B4E83E}"/>
    <cellStyle name="Normal 9 6 7 2" xfId="5229" xr:uid="{0FB2A62C-1E55-43B0-9BA7-45E337BB2B3B}"/>
    <cellStyle name="Normal 9 6 8" xfId="3594" xr:uid="{CA24F1A0-FB03-4DC6-BBE5-2ECE308895F6}"/>
    <cellStyle name="Normal 9 6 8 2" xfId="5230" xr:uid="{E4935595-3AE0-4176-8D24-5E509643AAAA}"/>
    <cellStyle name="Normal 9 6 9" xfId="3595" xr:uid="{DDDB4763-83D7-4792-B9AF-8EA02DB8D2FD}"/>
    <cellStyle name="Normal 9 6 9 2" xfId="5231" xr:uid="{E5D3FB45-C830-4FC4-AE10-6D8B742C5B28}"/>
    <cellStyle name="Normal 9 7" xfId="3596" xr:uid="{0077901B-4D1E-441D-94A7-ABE09AF6718F}"/>
    <cellStyle name="Normal 9 7 2" xfId="3597" xr:uid="{B6E57EF8-232C-4B84-9621-BBD9BDAA5B06}"/>
    <cellStyle name="Normal 9 7 2 2" xfId="3598" xr:uid="{83913A25-B451-4A24-AB47-AA67E5C83102}"/>
    <cellStyle name="Normal 9 7 2 2 2" xfId="3599" xr:uid="{25BA4B20-9793-412B-BB47-D65BE3C48202}"/>
    <cellStyle name="Normal 9 7 2 2 2 2" xfId="4274" xr:uid="{6CE26C85-9A4C-474D-B293-BD0FA22F4F56}"/>
    <cellStyle name="Normal 9 7 2 2 2 2 2" xfId="5236" xr:uid="{9197CAD3-6E2E-410A-BBF7-66009289C612}"/>
    <cellStyle name="Normal 9 7 2 2 2 3" xfId="5235" xr:uid="{1957A6B3-2119-4728-AE59-C96F45E9CD4B}"/>
    <cellStyle name="Normal 9 7 2 2 3" xfId="3600" xr:uid="{4357F660-A8C9-4233-8C6B-971C5FF92344}"/>
    <cellStyle name="Normal 9 7 2 2 3 2" xfId="5237" xr:uid="{351BA5F5-D817-45AC-8EE7-1604F55BB685}"/>
    <cellStyle name="Normal 9 7 2 2 4" xfId="3601" xr:uid="{DC9DF247-7B02-4F70-89CA-860891022373}"/>
    <cellStyle name="Normal 9 7 2 2 4 2" xfId="5238" xr:uid="{95CEBF0B-7F14-46E6-8FD2-7920FF5853CC}"/>
    <cellStyle name="Normal 9 7 2 2 5" xfId="5234" xr:uid="{EBCBCBEA-2BC9-4234-AAE7-EC1BD1250426}"/>
    <cellStyle name="Normal 9 7 2 3" xfId="3602" xr:uid="{13161BEA-51B9-404C-8CC8-8861AA9644DB}"/>
    <cellStyle name="Normal 9 7 2 3 2" xfId="3603" xr:uid="{A2C28195-9D24-43B5-82A0-42AE69568565}"/>
    <cellStyle name="Normal 9 7 2 3 2 2" xfId="5240" xr:uid="{47AE437B-10B4-46FB-8167-F142F7B81A1F}"/>
    <cellStyle name="Normal 9 7 2 3 3" xfId="3604" xr:uid="{0915F3CB-5236-44FE-BA09-68C299BE92AE}"/>
    <cellStyle name="Normal 9 7 2 3 3 2" xfId="5241" xr:uid="{894E2B39-9D31-4E68-9DA1-FFE69EB790DD}"/>
    <cellStyle name="Normal 9 7 2 3 4" xfId="3605" xr:uid="{8A450068-5475-4692-ACC8-FEEAABB67390}"/>
    <cellStyle name="Normal 9 7 2 3 4 2" xfId="5242" xr:uid="{81CF2D69-C282-496E-8749-4B8CE749A352}"/>
    <cellStyle name="Normal 9 7 2 3 5" xfId="5239" xr:uid="{104DF383-C2AF-4D12-8E70-0CA42A052AC3}"/>
    <cellStyle name="Normal 9 7 2 4" xfId="3606" xr:uid="{A7117975-94F7-46EB-BFF4-E4AB665B82DF}"/>
    <cellStyle name="Normal 9 7 2 4 2" xfId="5243" xr:uid="{B600D172-8CA8-4F4D-9F24-87A5E79917AF}"/>
    <cellStyle name="Normal 9 7 2 5" xfId="3607" xr:uid="{4869DA80-BF51-408D-8EAC-EF33FE930101}"/>
    <cellStyle name="Normal 9 7 2 5 2" xfId="5244" xr:uid="{3E040EC5-38B3-46D2-A867-D6A498B77F7F}"/>
    <cellStyle name="Normal 9 7 2 6" xfId="3608" xr:uid="{A730F857-F01D-4EA3-B030-850419F5E691}"/>
    <cellStyle name="Normal 9 7 2 6 2" xfId="5245" xr:uid="{CC05B9DC-C811-4055-94A3-CAA13C339208}"/>
    <cellStyle name="Normal 9 7 2 7" xfId="5233" xr:uid="{0D68ADB6-4BBB-4F23-91C8-832C4F84009C}"/>
    <cellStyle name="Normal 9 7 3" xfId="3609" xr:uid="{3935007D-08DB-45BB-B8C7-0C7455875B77}"/>
    <cellStyle name="Normal 9 7 3 2" xfId="3610" xr:uid="{3BE83F0A-828D-4407-AE43-32D99D274DFC}"/>
    <cellStyle name="Normal 9 7 3 2 2" xfId="3611" xr:uid="{2B322A44-81B5-4B48-B781-A2A4350B8BDF}"/>
    <cellStyle name="Normal 9 7 3 2 2 2" xfId="5248" xr:uid="{301FEB00-5102-4660-B649-40A12C9042F3}"/>
    <cellStyle name="Normal 9 7 3 2 3" xfId="3612" xr:uid="{D6B491DD-5311-44F6-94B2-B3C28CA22502}"/>
    <cellStyle name="Normal 9 7 3 2 3 2" xfId="5249" xr:uid="{3FF0BDB8-7F08-49BB-ACD2-AB56BB4329C2}"/>
    <cellStyle name="Normal 9 7 3 2 4" xfId="3613" xr:uid="{005F5B0E-626B-40D6-BC88-4527D35E2BA5}"/>
    <cellStyle name="Normal 9 7 3 2 4 2" xfId="5250" xr:uid="{66460B1A-47AD-443D-BCD7-8ADF96B4EE00}"/>
    <cellStyle name="Normal 9 7 3 2 5" xfId="5247" xr:uid="{A28FD5EE-C638-4006-846F-07B353E546E5}"/>
    <cellStyle name="Normal 9 7 3 3" xfId="3614" xr:uid="{5A5C2C4F-1F08-40D2-BB7C-0B1359BA05A6}"/>
    <cellStyle name="Normal 9 7 3 3 2" xfId="5251" xr:uid="{EBD73C24-EDAC-42B7-8448-56684B6394DA}"/>
    <cellStyle name="Normal 9 7 3 4" xfId="3615" xr:uid="{BD5897FD-9E38-49CE-BF7E-C39AA7A2EA80}"/>
    <cellStyle name="Normal 9 7 3 4 2" xfId="5252" xr:uid="{FD0228F1-15D7-45DE-97B1-3B1E428ED888}"/>
    <cellStyle name="Normal 9 7 3 5" xfId="3616" xr:uid="{1A3C3F4D-013F-4C86-AFA6-CE5A97CF3196}"/>
    <cellStyle name="Normal 9 7 3 5 2" xfId="5253" xr:uid="{21F6AB24-85C4-46C9-88CE-53E7D9D36E51}"/>
    <cellStyle name="Normal 9 7 3 6" xfId="5246" xr:uid="{A98F6AAA-3A79-4E61-9AA6-9BA348BF7C54}"/>
    <cellStyle name="Normal 9 7 4" xfId="3617" xr:uid="{563D3601-6B2E-4D3A-AF63-DCFBB5E8A449}"/>
    <cellStyle name="Normal 9 7 4 2" xfId="3618" xr:uid="{BDE72B35-6549-4F8E-A1C8-6B0A9F5A2748}"/>
    <cellStyle name="Normal 9 7 4 2 2" xfId="5255" xr:uid="{7AAF210F-0DAF-40A0-92DE-F53EEFD81D59}"/>
    <cellStyle name="Normal 9 7 4 3" xfId="3619" xr:uid="{7BD5CEB0-7ED1-45DD-BA22-37DFA2E7E05B}"/>
    <cellStyle name="Normal 9 7 4 3 2" xfId="5256" xr:uid="{E39CB9BD-0E1A-42A5-A922-3568731C52AC}"/>
    <cellStyle name="Normal 9 7 4 4" xfId="3620" xr:uid="{5839B35E-9FAA-4215-8A8E-9AB09EDF3A54}"/>
    <cellStyle name="Normal 9 7 4 4 2" xfId="5257" xr:uid="{B37DA639-BBC5-4B07-A643-74BBE9D2AB1A}"/>
    <cellStyle name="Normal 9 7 4 5" xfId="5254" xr:uid="{0E74ADB5-9DD3-4274-A8D2-0E70E871B227}"/>
    <cellStyle name="Normal 9 7 5" xfId="3621" xr:uid="{5A38261F-1028-4463-8803-71C230F56A05}"/>
    <cellStyle name="Normal 9 7 5 2" xfId="3622" xr:uid="{ED9455D1-DFC8-4615-B36B-E4480BB491D0}"/>
    <cellStyle name="Normal 9 7 5 2 2" xfId="5259" xr:uid="{426CB044-D8E5-4858-9D10-0A4C02604A1D}"/>
    <cellStyle name="Normal 9 7 5 3" xfId="3623" xr:uid="{F6B48247-1B26-46F8-A7A5-9AA699C4BEC1}"/>
    <cellStyle name="Normal 9 7 5 3 2" xfId="5260" xr:uid="{9778103F-3EA9-4655-9B70-32556E9FC926}"/>
    <cellStyle name="Normal 9 7 5 4" xfId="3624" xr:uid="{EC17A2ED-0B9D-4D2B-B0A2-5CE46BCC771E}"/>
    <cellStyle name="Normal 9 7 5 4 2" xfId="5261" xr:uid="{87BAFB2D-166A-42CA-B7FC-C97928EF48B0}"/>
    <cellStyle name="Normal 9 7 5 5" xfId="5258" xr:uid="{6D228148-8559-466E-A94B-B5F139C0A54B}"/>
    <cellStyle name="Normal 9 7 6" xfId="3625" xr:uid="{B86512DB-E71B-4DAA-B604-5737AA4FA9B2}"/>
    <cellStyle name="Normal 9 7 6 2" xfId="5262" xr:uid="{A0D276E6-B4B2-440D-B22A-EF6D40B2A5A7}"/>
    <cellStyle name="Normal 9 7 7" xfId="3626" xr:uid="{4C6DE697-0B30-4DCC-A68D-54263121B5A2}"/>
    <cellStyle name="Normal 9 7 7 2" xfId="5263" xr:uid="{33C64BBD-1C56-4FD7-B4E1-BC0E86EBED04}"/>
    <cellStyle name="Normal 9 7 8" xfId="3627" xr:uid="{16060D01-2FC7-4D9B-9703-640DEAAB995B}"/>
    <cellStyle name="Normal 9 7 8 2" xfId="5264" xr:uid="{49179475-B727-4730-AFDB-015808953DA9}"/>
    <cellStyle name="Normal 9 7 9" xfId="5232" xr:uid="{46FFB949-405E-4DAD-914B-8BA9141F649D}"/>
    <cellStyle name="Normal 9 8" xfId="3628" xr:uid="{85CEDD5B-A1BF-458D-9DAA-C55CB4D6FDE3}"/>
    <cellStyle name="Normal 9 8 2" xfId="3629" xr:uid="{24B730ED-D86C-4FD9-9C8C-62F8EB4899B0}"/>
    <cellStyle name="Normal 9 8 2 2" xfId="3630" xr:uid="{F8572C2E-CFAE-4FF9-A7F3-214A968F68DD}"/>
    <cellStyle name="Normal 9 8 2 2 2" xfId="3631" xr:uid="{AFA0C66C-7B60-4B1A-8783-9884FFC6532D}"/>
    <cellStyle name="Normal 9 8 2 2 2 2" xfId="5268" xr:uid="{83AB16D2-3C87-4940-849E-E12389C0675C}"/>
    <cellStyle name="Normal 9 8 2 2 3" xfId="3632" xr:uid="{ED76E38E-05A5-406A-BE4F-8B532F08228B}"/>
    <cellStyle name="Normal 9 8 2 2 3 2" xfId="5269" xr:uid="{C454627F-57BC-45D5-850B-9F81437275C0}"/>
    <cellStyle name="Normal 9 8 2 2 4" xfId="3633" xr:uid="{7B35B153-F7DC-4948-80D3-98ADE6FBE49D}"/>
    <cellStyle name="Normal 9 8 2 2 4 2" xfId="5270" xr:uid="{3CB6C480-0B4C-493B-B2A0-3AC733AE176C}"/>
    <cellStyle name="Normal 9 8 2 2 5" xfId="5267" xr:uid="{FFC98A82-BC15-4F1B-8419-2A0805D6BA2F}"/>
    <cellStyle name="Normal 9 8 2 3" xfId="3634" xr:uid="{4484FA41-AAF2-4ECA-B2B9-22F50EE72379}"/>
    <cellStyle name="Normal 9 8 2 3 2" xfId="5271" xr:uid="{99DF05B6-F24C-483F-9F8C-DC38DE932798}"/>
    <cellStyle name="Normal 9 8 2 4" xfId="3635" xr:uid="{AEC19679-4919-41EC-AF74-3BAF86E69EAB}"/>
    <cellStyle name="Normal 9 8 2 4 2" xfId="5272" xr:uid="{229BD991-DE3E-4460-8070-F66CABF543D1}"/>
    <cellStyle name="Normal 9 8 2 5" xfId="3636" xr:uid="{75D1AEC6-3FAC-4AFE-B0F0-DB27AA058AD3}"/>
    <cellStyle name="Normal 9 8 2 5 2" xfId="5273" xr:uid="{8C883F93-1D03-4815-B124-55DE4158290E}"/>
    <cellStyle name="Normal 9 8 2 6" xfId="5266" xr:uid="{B67486EB-D55C-4A9C-886A-7A32C8486780}"/>
    <cellStyle name="Normal 9 8 3" xfId="3637" xr:uid="{D8BAD675-5B98-4616-9C4A-0511414D490A}"/>
    <cellStyle name="Normal 9 8 3 2" xfId="3638" xr:uid="{ADD273DE-CC12-4031-8AFE-049F1AE7CA0C}"/>
    <cellStyle name="Normal 9 8 3 2 2" xfId="5275" xr:uid="{17258C3E-3700-4E80-8480-BEF863052357}"/>
    <cellStyle name="Normal 9 8 3 3" xfId="3639" xr:uid="{3AA1F69C-63C1-40B8-B1CB-066434B5CCE1}"/>
    <cellStyle name="Normal 9 8 3 3 2" xfId="5276" xr:uid="{333F219E-B5CA-44F3-85FD-24664DBDA631}"/>
    <cellStyle name="Normal 9 8 3 4" xfId="3640" xr:uid="{F324CAA3-0484-4F62-BE6F-743FD44B0E4A}"/>
    <cellStyle name="Normal 9 8 3 4 2" xfId="5277" xr:uid="{5840CE94-AB7B-45EC-99BC-102529A9DE95}"/>
    <cellStyle name="Normal 9 8 3 5" xfId="5274" xr:uid="{58100CE1-CC4D-4016-8E78-4F167FAA972A}"/>
    <cellStyle name="Normal 9 8 4" xfId="3641" xr:uid="{6B9F39DF-E628-438A-B02A-4ADDFAFF39FB}"/>
    <cellStyle name="Normal 9 8 4 2" xfId="3642" xr:uid="{E9891247-F58E-4A42-8C32-56D199C5F7FE}"/>
    <cellStyle name="Normal 9 8 4 2 2" xfId="5279" xr:uid="{4AD2FBF5-C847-4D60-B3A6-2394CC73EA4A}"/>
    <cellStyle name="Normal 9 8 4 3" xfId="3643" xr:uid="{38AAD3C1-C19A-447D-B270-E1B3417943E0}"/>
    <cellStyle name="Normal 9 8 4 3 2" xfId="5280" xr:uid="{FA292883-3E01-4F8B-BD47-21233F18E154}"/>
    <cellStyle name="Normal 9 8 4 4" xfId="3644" xr:uid="{01E59623-C95A-4CCF-A6AB-86758A2F2358}"/>
    <cellStyle name="Normal 9 8 4 4 2" xfId="5281" xr:uid="{C247B3E7-5723-424A-AA6E-F4D18F00846F}"/>
    <cellStyle name="Normal 9 8 4 5" xfId="5278" xr:uid="{B8938562-6AA1-4D7F-925F-45B5135B58CB}"/>
    <cellStyle name="Normal 9 8 5" xfId="3645" xr:uid="{02B2C49B-B883-4FCD-A552-7FA0ACDB94DE}"/>
    <cellStyle name="Normal 9 8 5 2" xfId="5282" xr:uid="{DF28B4D2-0EE0-49C1-8074-4C1BCEDF994E}"/>
    <cellStyle name="Normal 9 8 6" xfId="3646" xr:uid="{850A34D7-F5BA-4B9F-A35D-EA0E80F918C8}"/>
    <cellStyle name="Normal 9 8 6 2" xfId="5283" xr:uid="{A0865371-2912-4908-8A4C-8E693DE7E950}"/>
    <cellStyle name="Normal 9 8 7" xfId="3647" xr:uid="{17265A85-610B-4EBE-AF36-4A02A0989E76}"/>
    <cellStyle name="Normal 9 8 7 2" xfId="5284" xr:uid="{5A88D53F-DD18-4DE4-A554-C567014CF0AA}"/>
    <cellStyle name="Normal 9 8 8" xfId="5265" xr:uid="{00072141-B918-4F8F-B417-156F57A0ABFA}"/>
    <cellStyle name="Normal 9 9" xfId="3648" xr:uid="{E9720496-03FC-48F4-80E9-3EE1AB15F230}"/>
    <cellStyle name="Normal 9 9 2" xfId="3649" xr:uid="{EAE1F4D4-5CD1-4BB9-927D-DF5880BFA655}"/>
    <cellStyle name="Normal 9 9 2 2" xfId="3650" xr:uid="{61D7CBFB-23E4-4520-8CFF-7F11814C30D6}"/>
    <cellStyle name="Normal 9 9 2 2 2" xfId="5287" xr:uid="{42217FE5-AE8C-483E-8647-BC0B281F6CB4}"/>
    <cellStyle name="Normal 9 9 2 3" xfId="3651" xr:uid="{3C2FC855-4C0F-417D-B466-5BBEF5CB5229}"/>
    <cellStyle name="Normal 9 9 2 3 2" xfId="5288" xr:uid="{7E3DAE9D-36EE-492D-A0BA-6AFCA6B2C2C2}"/>
    <cellStyle name="Normal 9 9 2 4" xfId="3652" xr:uid="{3C1C7246-108D-4E52-846F-1485A9DD866B}"/>
    <cellStyle name="Normal 9 9 2 4 2" xfId="5289" xr:uid="{BD2CD628-7D6D-424A-AAC6-2E39EE21B7D7}"/>
    <cellStyle name="Normal 9 9 2 5" xfId="5286" xr:uid="{447D5760-B0E9-45B0-9E93-FEA2B89A4849}"/>
    <cellStyle name="Normal 9 9 3" xfId="3653" xr:uid="{671E00E0-FBE9-4F04-8B95-D47006AACDFD}"/>
    <cellStyle name="Normal 9 9 3 2" xfId="3654" xr:uid="{1412DF0A-74DD-4CCA-B75B-DB4BDD002CB8}"/>
    <cellStyle name="Normal 9 9 3 2 2" xfId="5291" xr:uid="{2ACDADCF-9E9E-478C-B893-F71B6DB5B1C3}"/>
    <cellStyle name="Normal 9 9 3 3" xfId="3655" xr:uid="{D895D8B9-84C8-4AF6-B79F-2D4C56D0623A}"/>
    <cellStyle name="Normal 9 9 3 3 2" xfId="5292" xr:uid="{B4C5B98F-135A-40E8-A7C1-96B9CC964F9B}"/>
    <cellStyle name="Normal 9 9 3 4" xfId="3656" xr:uid="{1CEDF69A-2B7C-4A8C-995F-404826EEE09C}"/>
    <cellStyle name="Normal 9 9 3 4 2" xfId="5293" xr:uid="{09616F33-CDF6-4107-976F-080F5F0DC57A}"/>
    <cellStyle name="Normal 9 9 3 5" xfId="5290" xr:uid="{0B1CF721-C307-4F46-A58D-C742DACA8E5B}"/>
    <cellStyle name="Normal 9 9 4" xfId="3657" xr:uid="{0FD6A83C-AF13-4293-930F-310D55232B15}"/>
    <cellStyle name="Normal 9 9 4 2" xfId="5294" xr:uid="{7A714704-DBA4-44B0-B3DD-879C2C7375EE}"/>
    <cellStyle name="Normal 9 9 5" xfId="3658" xr:uid="{83676AE9-F845-4B4F-8128-F60312FC554A}"/>
    <cellStyle name="Normal 9 9 5 2" xfId="5295" xr:uid="{796A58FA-1600-41A6-95D5-DB676C9B63FB}"/>
    <cellStyle name="Normal 9 9 6" xfId="3659" xr:uid="{AA67B38C-12D6-4A15-A1D3-17DA5DBDA6C7}"/>
    <cellStyle name="Normal 9 9 6 2" xfId="5296" xr:uid="{C7683B6B-E862-4BEC-AAE5-C51CD485B570}"/>
    <cellStyle name="Normal 9 9 7" xfId="5285" xr:uid="{031F1E04-A26E-4586-BEAF-85B42F38AB63}"/>
    <cellStyle name="Percent 2" xfId="92" xr:uid="{41F82633-F799-4EFE-9E46-195945CF2FF7}"/>
    <cellStyle name="Percent 2 2" xfId="5297" xr:uid="{7FAD791A-0DAE-4CAC-BE30-AD3392E43345}"/>
    <cellStyle name="Гиперссылка 2" xfId="4" xr:uid="{49BAA0F8-B3D3-41B5-87DD-435502328B29}"/>
    <cellStyle name="Гиперссылка 2 2" xfId="5298" xr:uid="{74E5C4D3-EEE1-477F-8B74-E46A0DFD0D70}"/>
    <cellStyle name="Обычный 2" xfId="1" xr:uid="{A3CD5D5E-4502-4158-8112-08CDD679ACF5}"/>
    <cellStyle name="Обычный 2 2" xfId="5" xr:uid="{D19F253E-EE9B-4476-9D91-2EE3A6D7A3DC}"/>
    <cellStyle name="Обычный 2 2 2" xfId="5300" xr:uid="{036FB74E-C18E-4479-9B01-375CEB355B28}"/>
    <cellStyle name="Обычный 2 3" xfId="5299" xr:uid="{ED2D7C83-C8E2-437E-9239-0247951DE012}"/>
    <cellStyle name="常规_Sheet1_1" xfId="4382" xr:uid="{EC4C44A1-26C4-4BE6-990C-B9327AC2E046}"/>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8"/>
  <sheetViews>
    <sheetView tabSelected="1" topLeftCell="A43" zoomScale="90" zoomScaleNormal="90" workbookViewId="0">
      <selection activeCell="K58" sqref="A1:K58"/>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710</v>
      </c>
      <c r="C10" s="120"/>
      <c r="D10" s="120"/>
      <c r="E10" s="120"/>
      <c r="F10" s="115"/>
      <c r="G10" s="116"/>
      <c r="H10" s="116" t="s">
        <v>710</v>
      </c>
      <c r="I10" s="120"/>
      <c r="J10" s="138">
        <v>51348</v>
      </c>
      <c r="K10" s="115"/>
    </row>
    <row r="11" spans="1:11">
      <c r="A11" s="114"/>
      <c r="B11" s="114" t="s">
        <v>754</v>
      </c>
      <c r="C11" s="120"/>
      <c r="D11" s="120"/>
      <c r="E11" s="120"/>
      <c r="F11" s="115"/>
      <c r="G11" s="116"/>
      <c r="H11" s="116" t="s">
        <v>754</v>
      </c>
      <c r="I11" s="120"/>
      <c r="J11" s="139"/>
      <c r="K11" s="115"/>
    </row>
    <row r="12" spans="1:11">
      <c r="A12" s="114"/>
      <c r="B12" s="114" t="s">
        <v>755</v>
      </c>
      <c r="C12" s="120"/>
      <c r="D12" s="120"/>
      <c r="E12" s="120"/>
      <c r="F12" s="115"/>
      <c r="G12" s="116"/>
      <c r="H12" s="116" t="s">
        <v>755</v>
      </c>
      <c r="I12" s="120"/>
      <c r="J12" s="120"/>
      <c r="K12" s="115"/>
    </row>
    <row r="13" spans="1:11">
      <c r="A13" s="114"/>
      <c r="B13" s="114" t="s">
        <v>756</v>
      </c>
      <c r="C13" s="120"/>
      <c r="D13" s="120"/>
      <c r="E13" s="120"/>
      <c r="F13" s="115"/>
      <c r="G13" s="116"/>
      <c r="H13" s="116" t="s">
        <v>756</v>
      </c>
      <c r="I13" s="120"/>
      <c r="J13" s="99" t="s">
        <v>11</v>
      </c>
      <c r="K13" s="115"/>
    </row>
    <row r="14" spans="1:11" ht="15" customHeight="1">
      <c r="A14" s="114"/>
      <c r="B14" s="114" t="s">
        <v>714</v>
      </c>
      <c r="C14" s="120"/>
      <c r="D14" s="120"/>
      <c r="E14" s="120"/>
      <c r="F14" s="115"/>
      <c r="G14" s="116"/>
      <c r="H14" s="116" t="s">
        <v>714</v>
      </c>
      <c r="I14" s="120"/>
      <c r="J14" s="140">
        <v>45177</v>
      </c>
      <c r="K14" s="115"/>
    </row>
    <row r="15" spans="1:11" ht="15" customHeight="1">
      <c r="A15" s="114"/>
      <c r="B15" s="6" t="s">
        <v>6</v>
      </c>
      <c r="C15" s="7"/>
      <c r="D15" s="7"/>
      <c r="E15" s="7"/>
      <c r="F15" s="8"/>
      <c r="G15" s="116"/>
      <c r="H15" s="9" t="s">
        <v>6</v>
      </c>
      <c r="I15" s="120"/>
      <c r="J15" s="141"/>
      <c r="K15" s="115"/>
    </row>
    <row r="16" spans="1:11" ht="15" customHeight="1">
      <c r="A16" s="114"/>
      <c r="B16" s="120"/>
      <c r="C16" s="120"/>
      <c r="D16" s="120"/>
      <c r="E16" s="120"/>
      <c r="F16" s="120"/>
      <c r="G16" s="120"/>
      <c r="H16" s="120"/>
      <c r="I16" s="123" t="s">
        <v>142</v>
      </c>
      <c r="J16" s="129">
        <v>39914</v>
      </c>
      <c r="K16" s="115"/>
    </row>
    <row r="17" spans="1:11">
      <c r="A17" s="114"/>
      <c r="B17" s="120" t="s">
        <v>715</v>
      </c>
      <c r="C17" s="120"/>
      <c r="D17" s="120"/>
      <c r="E17" s="120"/>
      <c r="F17" s="120"/>
      <c r="G17" s="120"/>
      <c r="H17" s="120"/>
      <c r="I17" s="123" t="s">
        <v>143</v>
      </c>
      <c r="J17" s="129" t="s">
        <v>757</v>
      </c>
      <c r="K17" s="115"/>
    </row>
    <row r="18" spans="1:11" ht="18">
      <c r="A18" s="114"/>
      <c r="B18" s="120" t="s">
        <v>716</v>
      </c>
      <c r="C18" s="120"/>
      <c r="D18" s="120"/>
      <c r="E18" s="120"/>
      <c r="F18" s="120"/>
      <c r="G18" s="120"/>
      <c r="H18" s="120"/>
      <c r="I18" s="122" t="s">
        <v>258</v>
      </c>
      <c r="J18" s="104" t="s">
        <v>162</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2" t="s">
        <v>201</v>
      </c>
      <c r="G20" s="143"/>
      <c r="H20" s="100" t="s">
        <v>169</v>
      </c>
      <c r="I20" s="100" t="s">
        <v>202</v>
      </c>
      <c r="J20" s="100" t="s">
        <v>21</v>
      </c>
      <c r="K20" s="115"/>
    </row>
    <row r="21" spans="1:11">
      <c r="A21" s="114"/>
      <c r="B21" s="105"/>
      <c r="C21" s="105"/>
      <c r="D21" s="106"/>
      <c r="E21" s="106"/>
      <c r="F21" s="144"/>
      <c r="G21" s="145"/>
      <c r="H21" s="105" t="s">
        <v>141</v>
      </c>
      <c r="I21" s="105"/>
      <c r="J21" s="105"/>
      <c r="K21" s="115"/>
    </row>
    <row r="22" spans="1:11" ht="36">
      <c r="A22" s="114"/>
      <c r="B22" s="107">
        <v>30</v>
      </c>
      <c r="C22" s="10" t="s">
        <v>717</v>
      </c>
      <c r="D22" s="118" t="s">
        <v>717</v>
      </c>
      <c r="E22" s="118" t="s">
        <v>239</v>
      </c>
      <c r="F22" s="134"/>
      <c r="G22" s="135"/>
      <c r="H22" s="11" t="s">
        <v>750</v>
      </c>
      <c r="I22" s="14">
        <v>0.83</v>
      </c>
      <c r="J22" s="109">
        <f t="shared" ref="J22:J46" si="0">I22*B22</f>
        <v>24.9</v>
      </c>
      <c r="K22" s="115"/>
    </row>
    <row r="23" spans="1:11" ht="24">
      <c r="A23" s="114"/>
      <c r="B23" s="107">
        <v>1</v>
      </c>
      <c r="C23" s="10" t="s">
        <v>718</v>
      </c>
      <c r="D23" s="118" t="s">
        <v>718</v>
      </c>
      <c r="E23" s="118"/>
      <c r="F23" s="134"/>
      <c r="G23" s="135"/>
      <c r="H23" s="11" t="s">
        <v>719</v>
      </c>
      <c r="I23" s="14">
        <v>8.98</v>
      </c>
      <c r="J23" s="109">
        <f t="shared" si="0"/>
        <v>8.98</v>
      </c>
      <c r="K23" s="115"/>
    </row>
    <row r="24" spans="1:11" ht="24">
      <c r="A24" s="114"/>
      <c r="B24" s="107">
        <v>30</v>
      </c>
      <c r="C24" s="10" t="s">
        <v>720</v>
      </c>
      <c r="D24" s="118" t="s">
        <v>741</v>
      </c>
      <c r="E24" s="118" t="s">
        <v>25</v>
      </c>
      <c r="F24" s="134"/>
      <c r="G24" s="135"/>
      <c r="H24" s="11" t="s">
        <v>721</v>
      </c>
      <c r="I24" s="14">
        <v>0.45</v>
      </c>
      <c r="J24" s="109">
        <f t="shared" si="0"/>
        <v>13.5</v>
      </c>
      <c r="K24" s="115"/>
    </row>
    <row r="25" spans="1:11" ht="48">
      <c r="A25" s="114"/>
      <c r="B25" s="107">
        <v>1</v>
      </c>
      <c r="C25" s="10" t="s">
        <v>722</v>
      </c>
      <c r="D25" s="118" t="s">
        <v>742</v>
      </c>
      <c r="E25" s="118" t="s">
        <v>723</v>
      </c>
      <c r="F25" s="134"/>
      <c r="G25" s="135"/>
      <c r="H25" s="11" t="s">
        <v>724</v>
      </c>
      <c r="I25" s="14">
        <v>20.34</v>
      </c>
      <c r="J25" s="109">
        <f t="shared" si="0"/>
        <v>20.34</v>
      </c>
      <c r="K25" s="115"/>
    </row>
    <row r="26" spans="1:11" ht="48">
      <c r="A26" s="114"/>
      <c r="B26" s="107">
        <v>1</v>
      </c>
      <c r="C26" s="10" t="s">
        <v>725</v>
      </c>
      <c r="D26" s="118" t="s">
        <v>743</v>
      </c>
      <c r="E26" s="118" t="s">
        <v>723</v>
      </c>
      <c r="F26" s="134"/>
      <c r="G26" s="135"/>
      <c r="H26" s="11" t="s">
        <v>726</v>
      </c>
      <c r="I26" s="14">
        <v>9.99</v>
      </c>
      <c r="J26" s="109">
        <f t="shared" si="0"/>
        <v>9.99</v>
      </c>
      <c r="K26" s="115"/>
    </row>
    <row r="27" spans="1:11" ht="24">
      <c r="A27" s="114"/>
      <c r="B27" s="107">
        <v>2</v>
      </c>
      <c r="C27" s="10" t="s">
        <v>727</v>
      </c>
      <c r="D27" s="118" t="s">
        <v>727</v>
      </c>
      <c r="E27" s="118"/>
      <c r="F27" s="134"/>
      <c r="G27" s="135"/>
      <c r="H27" s="11" t="s">
        <v>728</v>
      </c>
      <c r="I27" s="14">
        <v>10.36</v>
      </c>
      <c r="J27" s="109">
        <f t="shared" si="0"/>
        <v>20.72</v>
      </c>
      <c r="K27" s="115"/>
    </row>
    <row r="28" spans="1:11" ht="24">
      <c r="A28" s="114"/>
      <c r="B28" s="107">
        <v>2000</v>
      </c>
      <c r="C28" s="10" t="s">
        <v>729</v>
      </c>
      <c r="D28" s="118" t="s">
        <v>729</v>
      </c>
      <c r="E28" s="118"/>
      <c r="F28" s="134"/>
      <c r="G28" s="135"/>
      <c r="H28" s="11" t="s">
        <v>730</v>
      </c>
      <c r="I28" s="14">
        <v>0.12</v>
      </c>
      <c r="J28" s="109">
        <f t="shared" si="0"/>
        <v>240</v>
      </c>
      <c r="K28" s="115"/>
    </row>
    <row r="29" spans="1:11" ht="24">
      <c r="A29" s="114"/>
      <c r="B29" s="107">
        <v>20</v>
      </c>
      <c r="C29" s="10" t="s">
        <v>731</v>
      </c>
      <c r="D29" s="118" t="s">
        <v>731</v>
      </c>
      <c r="E29" s="118" t="s">
        <v>272</v>
      </c>
      <c r="F29" s="134" t="s">
        <v>107</v>
      </c>
      <c r="G29" s="135"/>
      <c r="H29" s="11" t="s">
        <v>732</v>
      </c>
      <c r="I29" s="14">
        <v>0.37</v>
      </c>
      <c r="J29" s="109">
        <f t="shared" si="0"/>
        <v>7.4</v>
      </c>
      <c r="K29" s="115"/>
    </row>
    <row r="30" spans="1:11" ht="24">
      <c r="A30" s="114"/>
      <c r="B30" s="107">
        <v>20</v>
      </c>
      <c r="C30" s="10" t="s">
        <v>731</v>
      </c>
      <c r="D30" s="118" t="s">
        <v>731</v>
      </c>
      <c r="E30" s="118" t="s">
        <v>272</v>
      </c>
      <c r="F30" s="134" t="s">
        <v>210</v>
      </c>
      <c r="G30" s="135"/>
      <c r="H30" s="11" t="s">
        <v>732</v>
      </c>
      <c r="I30" s="14">
        <v>0.37</v>
      </c>
      <c r="J30" s="109">
        <f t="shared" si="0"/>
        <v>7.4</v>
      </c>
      <c r="K30" s="115"/>
    </row>
    <row r="31" spans="1:11" ht="24">
      <c r="A31" s="114"/>
      <c r="B31" s="107">
        <v>5</v>
      </c>
      <c r="C31" s="10" t="s">
        <v>731</v>
      </c>
      <c r="D31" s="118" t="s">
        <v>731</v>
      </c>
      <c r="E31" s="118" t="s">
        <v>272</v>
      </c>
      <c r="F31" s="134" t="s">
        <v>212</v>
      </c>
      <c r="G31" s="135"/>
      <c r="H31" s="11" t="s">
        <v>732</v>
      </c>
      <c r="I31" s="14">
        <v>0.37</v>
      </c>
      <c r="J31" s="109">
        <f t="shared" si="0"/>
        <v>1.85</v>
      </c>
      <c r="K31" s="115"/>
    </row>
    <row r="32" spans="1:11" ht="24">
      <c r="A32" s="114"/>
      <c r="B32" s="107">
        <v>5</v>
      </c>
      <c r="C32" s="10" t="s">
        <v>731</v>
      </c>
      <c r="D32" s="118" t="s">
        <v>731</v>
      </c>
      <c r="E32" s="118" t="s">
        <v>272</v>
      </c>
      <c r="F32" s="134" t="s">
        <v>213</v>
      </c>
      <c r="G32" s="135"/>
      <c r="H32" s="11" t="s">
        <v>732</v>
      </c>
      <c r="I32" s="14">
        <v>0.37</v>
      </c>
      <c r="J32" s="109">
        <f t="shared" si="0"/>
        <v>1.85</v>
      </c>
      <c r="K32" s="115"/>
    </row>
    <row r="33" spans="1:11" ht="24">
      <c r="A33" s="114"/>
      <c r="B33" s="107">
        <v>5</v>
      </c>
      <c r="C33" s="10" t="s">
        <v>731</v>
      </c>
      <c r="D33" s="118" t="s">
        <v>731</v>
      </c>
      <c r="E33" s="118" t="s">
        <v>272</v>
      </c>
      <c r="F33" s="134" t="s">
        <v>263</v>
      </c>
      <c r="G33" s="135"/>
      <c r="H33" s="11" t="s">
        <v>732</v>
      </c>
      <c r="I33" s="14">
        <v>0.37</v>
      </c>
      <c r="J33" s="109">
        <f t="shared" si="0"/>
        <v>1.85</v>
      </c>
      <c r="K33" s="115"/>
    </row>
    <row r="34" spans="1:11" ht="24">
      <c r="A34" s="114"/>
      <c r="B34" s="107">
        <v>5</v>
      </c>
      <c r="C34" s="10" t="s">
        <v>731</v>
      </c>
      <c r="D34" s="118" t="s">
        <v>731</v>
      </c>
      <c r="E34" s="118" t="s">
        <v>272</v>
      </c>
      <c r="F34" s="134" t="s">
        <v>214</v>
      </c>
      <c r="G34" s="135"/>
      <c r="H34" s="11" t="s">
        <v>732</v>
      </c>
      <c r="I34" s="14">
        <v>0.37</v>
      </c>
      <c r="J34" s="109">
        <f t="shared" si="0"/>
        <v>1.85</v>
      </c>
      <c r="K34" s="115"/>
    </row>
    <row r="35" spans="1:11" ht="24">
      <c r="A35" s="114"/>
      <c r="B35" s="107">
        <v>5</v>
      </c>
      <c r="C35" s="10" t="s">
        <v>731</v>
      </c>
      <c r="D35" s="118" t="s">
        <v>731</v>
      </c>
      <c r="E35" s="118" t="s">
        <v>272</v>
      </c>
      <c r="F35" s="134" t="s">
        <v>265</v>
      </c>
      <c r="G35" s="135"/>
      <c r="H35" s="11" t="s">
        <v>732</v>
      </c>
      <c r="I35" s="14">
        <v>0.37</v>
      </c>
      <c r="J35" s="109">
        <f t="shared" si="0"/>
        <v>1.85</v>
      </c>
      <c r="K35" s="115"/>
    </row>
    <row r="36" spans="1:11" ht="24">
      <c r="A36" s="114"/>
      <c r="B36" s="107">
        <v>5</v>
      </c>
      <c r="C36" s="10" t="s">
        <v>731</v>
      </c>
      <c r="D36" s="118" t="s">
        <v>731</v>
      </c>
      <c r="E36" s="118" t="s">
        <v>272</v>
      </c>
      <c r="F36" s="134" t="s">
        <v>266</v>
      </c>
      <c r="G36" s="135"/>
      <c r="H36" s="11" t="s">
        <v>732</v>
      </c>
      <c r="I36" s="14">
        <v>0.37</v>
      </c>
      <c r="J36" s="109">
        <f t="shared" si="0"/>
        <v>1.85</v>
      </c>
      <c r="K36" s="115"/>
    </row>
    <row r="37" spans="1:11" ht="24">
      <c r="A37" s="114"/>
      <c r="B37" s="107">
        <v>5</v>
      </c>
      <c r="C37" s="10" t="s">
        <v>731</v>
      </c>
      <c r="D37" s="118" t="s">
        <v>731</v>
      </c>
      <c r="E37" s="118" t="s">
        <v>272</v>
      </c>
      <c r="F37" s="134" t="s">
        <v>267</v>
      </c>
      <c r="G37" s="135"/>
      <c r="H37" s="11" t="s">
        <v>732</v>
      </c>
      <c r="I37" s="14">
        <v>0.37</v>
      </c>
      <c r="J37" s="109">
        <f t="shared" si="0"/>
        <v>1.85</v>
      </c>
      <c r="K37" s="115"/>
    </row>
    <row r="38" spans="1:11" ht="24">
      <c r="A38" s="114"/>
      <c r="B38" s="107">
        <v>5</v>
      </c>
      <c r="C38" s="10" t="s">
        <v>731</v>
      </c>
      <c r="D38" s="118" t="s">
        <v>731</v>
      </c>
      <c r="E38" s="118" t="s">
        <v>272</v>
      </c>
      <c r="F38" s="134" t="s">
        <v>268</v>
      </c>
      <c r="G38" s="135"/>
      <c r="H38" s="11" t="s">
        <v>732</v>
      </c>
      <c r="I38" s="14">
        <v>0.37</v>
      </c>
      <c r="J38" s="109">
        <f t="shared" si="0"/>
        <v>1.85</v>
      </c>
      <c r="K38" s="115"/>
    </row>
    <row r="39" spans="1:11" ht="24">
      <c r="A39" s="114"/>
      <c r="B39" s="107">
        <v>5</v>
      </c>
      <c r="C39" s="10" t="s">
        <v>731</v>
      </c>
      <c r="D39" s="118" t="s">
        <v>731</v>
      </c>
      <c r="E39" s="118" t="s">
        <v>272</v>
      </c>
      <c r="F39" s="134" t="s">
        <v>310</v>
      </c>
      <c r="G39" s="135"/>
      <c r="H39" s="11" t="s">
        <v>732</v>
      </c>
      <c r="I39" s="14">
        <v>0.37</v>
      </c>
      <c r="J39" s="109">
        <f t="shared" si="0"/>
        <v>1.85</v>
      </c>
      <c r="K39" s="115"/>
    </row>
    <row r="40" spans="1:11" ht="24">
      <c r="A40" s="114"/>
      <c r="B40" s="107">
        <v>5</v>
      </c>
      <c r="C40" s="10" t="s">
        <v>731</v>
      </c>
      <c r="D40" s="118" t="s">
        <v>731</v>
      </c>
      <c r="E40" s="118" t="s">
        <v>272</v>
      </c>
      <c r="F40" s="134" t="s">
        <v>269</v>
      </c>
      <c r="G40" s="135"/>
      <c r="H40" s="11" t="s">
        <v>732</v>
      </c>
      <c r="I40" s="14">
        <v>0.37</v>
      </c>
      <c r="J40" s="109">
        <f t="shared" si="0"/>
        <v>1.85</v>
      </c>
      <c r="K40" s="115"/>
    </row>
    <row r="41" spans="1:11" ht="24">
      <c r="A41" s="114"/>
      <c r="B41" s="107">
        <v>5</v>
      </c>
      <c r="C41" s="10" t="s">
        <v>731</v>
      </c>
      <c r="D41" s="118" t="s">
        <v>731</v>
      </c>
      <c r="E41" s="118" t="s">
        <v>272</v>
      </c>
      <c r="F41" s="134" t="s">
        <v>311</v>
      </c>
      <c r="G41" s="135"/>
      <c r="H41" s="11" t="s">
        <v>732</v>
      </c>
      <c r="I41" s="14">
        <v>0.37</v>
      </c>
      <c r="J41" s="109">
        <f t="shared" si="0"/>
        <v>1.85</v>
      </c>
      <c r="K41" s="115"/>
    </row>
    <row r="42" spans="1:11" ht="48">
      <c r="A42" s="114"/>
      <c r="B42" s="107">
        <v>1</v>
      </c>
      <c r="C42" s="10" t="s">
        <v>733</v>
      </c>
      <c r="D42" s="118" t="s">
        <v>744</v>
      </c>
      <c r="E42" s="118" t="s">
        <v>723</v>
      </c>
      <c r="F42" s="134"/>
      <c r="G42" s="135"/>
      <c r="H42" s="11" t="s">
        <v>734</v>
      </c>
      <c r="I42" s="14">
        <v>22.13</v>
      </c>
      <c r="J42" s="109">
        <f t="shared" si="0"/>
        <v>22.13</v>
      </c>
      <c r="K42" s="115"/>
    </row>
    <row r="43" spans="1:11" ht="48">
      <c r="A43" s="114"/>
      <c r="B43" s="107">
        <v>1</v>
      </c>
      <c r="C43" s="10" t="s">
        <v>735</v>
      </c>
      <c r="D43" s="118" t="s">
        <v>745</v>
      </c>
      <c r="E43" s="118" t="s">
        <v>723</v>
      </c>
      <c r="F43" s="134"/>
      <c r="G43" s="135"/>
      <c r="H43" s="11" t="s">
        <v>736</v>
      </c>
      <c r="I43" s="14">
        <v>28.68</v>
      </c>
      <c r="J43" s="109">
        <f t="shared" si="0"/>
        <v>28.68</v>
      </c>
      <c r="K43" s="115"/>
    </row>
    <row r="44" spans="1:11" ht="48">
      <c r="A44" s="114"/>
      <c r="B44" s="107">
        <v>1</v>
      </c>
      <c r="C44" s="10" t="s">
        <v>737</v>
      </c>
      <c r="D44" s="118" t="s">
        <v>746</v>
      </c>
      <c r="E44" s="118" t="s">
        <v>723</v>
      </c>
      <c r="F44" s="134"/>
      <c r="G44" s="135"/>
      <c r="H44" s="11" t="s">
        <v>751</v>
      </c>
      <c r="I44" s="14">
        <v>10.119999999999999</v>
      </c>
      <c r="J44" s="109">
        <f t="shared" si="0"/>
        <v>10.119999999999999</v>
      </c>
      <c r="K44" s="115"/>
    </row>
    <row r="45" spans="1:11" ht="48">
      <c r="A45" s="114"/>
      <c r="B45" s="107">
        <v>1</v>
      </c>
      <c r="C45" s="10" t="s">
        <v>738</v>
      </c>
      <c r="D45" s="118" t="s">
        <v>747</v>
      </c>
      <c r="E45" s="118" t="s">
        <v>723</v>
      </c>
      <c r="F45" s="134"/>
      <c r="G45" s="135"/>
      <c r="H45" s="11" t="s">
        <v>752</v>
      </c>
      <c r="I45" s="14">
        <v>21.24</v>
      </c>
      <c r="J45" s="109">
        <f t="shared" si="0"/>
        <v>21.24</v>
      </c>
      <c r="K45" s="115"/>
    </row>
    <row r="46" spans="1:11">
      <c r="A46" s="114"/>
      <c r="B46" s="108">
        <v>10</v>
      </c>
      <c r="C46" s="12" t="s">
        <v>739</v>
      </c>
      <c r="D46" s="119" t="s">
        <v>748</v>
      </c>
      <c r="E46" s="119" t="s">
        <v>25</v>
      </c>
      <c r="F46" s="136"/>
      <c r="G46" s="137"/>
      <c r="H46" s="13" t="s">
        <v>740</v>
      </c>
      <c r="I46" s="15">
        <v>0.73</v>
      </c>
      <c r="J46" s="110">
        <f t="shared" si="0"/>
        <v>7.3</v>
      </c>
      <c r="K46" s="115"/>
    </row>
    <row r="47" spans="1:11">
      <c r="A47" s="114"/>
      <c r="B47" s="126"/>
      <c r="C47" s="126"/>
      <c r="D47" s="126"/>
      <c r="E47" s="126"/>
      <c r="F47" s="126"/>
      <c r="G47" s="126"/>
      <c r="H47" s="126"/>
      <c r="I47" s="127" t="s">
        <v>255</v>
      </c>
      <c r="J47" s="128">
        <f>SUM(J22:J46)</f>
        <v>463.05000000000024</v>
      </c>
      <c r="K47" s="115"/>
    </row>
    <row r="48" spans="1:11">
      <c r="A48" s="114"/>
      <c r="B48" s="126"/>
      <c r="C48" s="126"/>
      <c r="D48" s="126"/>
      <c r="E48" s="126"/>
      <c r="F48" s="126"/>
      <c r="G48" s="126"/>
      <c r="H48" s="126"/>
      <c r="I48" s="127" t="s">
        <v>758</v>
      </c>
      <c r="J48" s="128">
        <v>0</v>
      </c>
      <c r="K48" s="115"/>
    </row>
    <row r="49" spans="1:11" hidden="1" outlineLevel="1">
      <c r="A49" s="114"/>
      <c r="B49" s="126"/>
      <c r="C49" s="126"/>
      <c r="D49" s="126"/>
      <c r="E49" s="126"/>
      <c r="F49" s="126"/>
      <c r="G49" s="126"/>
      <c r="H49" s="126"/>
      <c r="I49" s="127" t="s">
        <v>185</v>
      </c>
      <c r="J49" s="128">
        <v>0</v>
      </c>
      <c r="K49" s="115"/>
    </row>
    <row r="50" spans="1:11" collapsed="1">
      <c r="A50" s="114"/>
      <c r="B50" s="126"/>
      <c r="C50" s="126"/>
      <c r="D50" s="126"/>
      <c r="E50" s="126"/>
      <c r="F50" s="126"/>
      <c r="G50" s="126"/>
      <c r="H50" s="126"/>
      <c r="I50" s="127" t="s">
        <v>257</v>
      </c>
      <c r="J50" s="148">
        <f>SUM(J47:J49)</f>
        <v>463.05000000000024</v>
      </c>
      <c r="K50" s="115"/>
    </row>
    <row r="51" spans="1:11">
      <c r="A51" s="6"/>
      <c r="B51" s="7"/>
      <c r="C51" s="7"/>
      <c r="D51" s="7"/>
      <c r="E51" s="7"/>
      <c r="F51" s="7"/>
      <c r="G51" s="7"/>
      <c r="H51" s="133" t="s">
        <v>749</v>
      </c>
      <c r="I51" s="7"/>
      <c r="J51" s="7"/>
      <c r="K51" s="8"/>
    </row>
    <row r="52" spans="1:11" ht="11.25" customHeight="1"/>
    <row r="53" spans="1:11">
      <c r="H53" s="1" t="s">
        <v>753</v>
      </c>
      <c r="I53" s="91">
        <f>'Tax Invoice'!E14</f>
        <v>43.99</v>
      </c>
    </row>
    <row r="54" spans="1:11">
      <c r="H54" s="1" t="s">
        <v>705</v>
      </c>
      <c r="I54" s="91">
        <f>'Tax Invoice'!M11</f>
        <v>35.44</v>
      </c>
    </row>
    <row r="55" spans="1:11">
      <c r="H55" s="1" t="s">
        <v>708</v>
      </c>
      <c r="I55" s="91">
        <f>I57/I54</f>
        <v>574.76211907449249</v>
      </c>
    </row>
    <row r="56" spans="1:11">
      <c r="H56" s="1" t="s">
        <v>709</v>
      </c>
      <c r="I56" s="91">
        <f>I58/I54</f>
        <v>574.76211907449249</v>
      </c>
    </row>
    <row r="57" spans="1:11">
      <c r="H57" s="1" t="s">
        <v>706</v>
      </c>
      <c r="I57" s="91">
        <f>J47*I53</f>
        <v>20369.569500000012</v>
      </c>
    </row>
    <row r="58" spans="1:11">
      <c r="H58" s="1" t="s">
        <v>707</v>
      </c>
      <c r="I58" s="91">
        <f>J50*I53</f>
        <v>20369.569500000012</v>
      </c>
    </row>
  </sheetData>
  <mergeCells count="29">
    <mergeCell ref="J10:J11"/>
    <mergeCell ref="J14:J15"/>
    <mergeCell ref="F20:G20"/>
    <mergeCell ref="F21:G21"/>
    <mergeCell ref="F22:G22"/>
    <mergeCell ref="F45:G45"/>
    <mergeCell ref="F46:G46"/>
    <mergeCell ref="F40:G40"/>
    <mergeCell ref="F41:G41"/>
    <mergeCell ref="F42:G42"/>
    <mergeCell ref="F43:G43"/>
    <mergeCell ref="F44:G44"/>
    <mergeCell ref="F35:G35"/>
    <mergeCell ref="F36:G36"/>
    <mergeCell ref="F37:G37"/>
    <mergeCell ref="F38:G38"/>
    <mergeCell ref="F39:G39"/>
    <mergeCell ref="F23:G23"/>
    <mergeCell ref="F24:G24"/>
    <mergeCell ref="F25:G25"/>
    <mergeCell ref="F26:G26"/>
    <mergeCell ref="F27:G27"/>
    <mergeCell ref="F33:G33"/>
    <mergeCell ref="F34:G34"/>
    <mergeCell ref="F28:G28"/>
    <mergeCell ref="F29:G29"/>
    <mergeCell ref="F30:G30"/>
    <mergeCell ref="F31:G31"/>
    <mergeCell ref="F32:G32"/>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2174</v>
      </c>
      <c r="O1" t="s">
        <v>144</v>
      </c>
      <c r="T1" t="s">
        <v>255</v>
      </c>
      <c r="U1">
        <v>463.05000000000024</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463.05000000000024</v>
      </c>
    </row>
    <row r="5" spans="1:21">
      <c r="A5" s="114"/>
      <c r="B5" s="121" t="s">
        <v>137</v>
      </c>
      <c r="C5" s="120"/>
      <c r="D5" s="120"/>
      <c r="E5" s="120"/>
      <c r="F5" s="120"/>
      <c r="G5" s="120"/>
      <c r="H5" s="120"/>
      <c r="I5" s="120"/>
      <c r="J5" s="115"/>
      <c r="S5" t="s">
        <v>749</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38"/>
      <c r="J10" s="115"/>
    </row>
    <row r="11" spans="1:21">
      <c r="A11" s="114"/>
      <c r="B11" s="114" t="s">
        <v>711</v>
      </c>
      <c r="C11" s="120"/>
      <c r="D11" s="120"/>
      <c r="E11" s="115"/>
      <c r="F11" s="116"/>
      <c r="G11" s="116" t="s">
        <v>711</v>
      </c>
      <c r="H11" s="120"/>
      <c r="I11" s="139"/>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714</v>
      </c>
      <c r="C14" s="120"/>
      <c r="D14" s="120"/>
      <c r="E14" s="115"/>
      <c r="F14" s="116"/>
      <c r="G14" s="116" t="s">
        <v>714</v>
      </c>
      <c r="H14" s="120"/>
      <c r="I14" s="140">
        <v>45176</v>
      </c>
      <c r="J14" s="115"/>
    </row>
    <row r="15" spans="1:21">
      <c r="A15" s="114"/>
      <c r="B15" s="6" t="s">
        <v>6</v>
      </c>
      <c r="C15" s="7"/>
      <c r="D15" s="7"/>
      <c r="E15" s="8"/>
      <c r="F15" s="116"/>
      <c r="G15" s="9" t="s">
        <v>6</v>
      </c>
      <c r="H15" s="120"/>
      <c r="I15" s="141"/>
      <c r="J15" s="115"/>
    </row>
    <row r="16" spans="1:21">
      <c r="A16" s="114"/>
      <c r="B16" s="120"/>
      <c r="C16" s="120"/>
      <c r="D16" s="120"/>
      <c r="E16" s="120"/>
      <c r="F16" s="120"/>
      <c r="G16" s="120"/>
      <c r="H16" s="123" t="s">
        <v>142</v>
      </c>
      <c r="I16" s="129">
        <v>39914</v>
      </c>
      <c r="J16" s="115"/>
    </row>
    <row r="17" spans="1:16">
      <c r="A17" s="114"/>
      <c r="B17" s="120" t="s">
        <v>715</v>
      </c>
      <c r="C17" s="120"/>
      <c r="D17" s="120"/>
      <c r="E17" s="120"/>
      <c r="F17" s="120"/>
      <c r="G17" s="120"/>
      <c r="H17" s="123" t="s">
        <v>143</v>
      </c>
      <c r="I17" s="129"/>
      <c r="J17" s="115"/>
    </row>
    <row r="18" spans="1:16" ht="18">
      <c r="A18" s="114"/>
      <c r="B18" s="120" t="s">
        <v>716</v>
      </c>
      <c r="C18" s="120"/>
      <c r="D18" s="120"/>
      <c r="E18" s="120"/>
      <c r="F18" s="120"/>
      <c r="G18" s="120"/>
      <c r="H18" s="122" t="s">
        <v>258</v>
      </c>
      <c r="I18" s="104" t="s">
        <v>162</v>
      </c>
      <c r="J18" s="115"/>
    </row>
    <row r="19" spans="1:16">
      <c r="A19" s="114"/>
      <c r="B19" s="120"/>
      <c r="C19" s="120"/>
      <c r="D19" s="120"/>
      <c r="E19" s="120"/>
      <c r="F19" s="120"/>
      <c r="G19" s="120"/>
      <c r="H19" s="120"/>
      <c r="I19" s="120"/>
      <c r="J19" s="115"/>
      <c r="P19">
        <v>45176</v>
      </c>
    </row>
    <row r="20" spans="1:16">
      <c r="A20" s="114"/>
      <c r="B20" s="100" t="s">
        <v>198</v>
      </c>
      <c r="C20" s="100" t="s">
        <v>199</v>
      </c>
      <c r="D20" s="117" t="s">
        <v>200</v>
      </c>
      <c r="E20" s="142" t="s">
        <v>201</v>
      </c>
      <c r="F20" s="143"/>
      <c r="G20" s="100" t="s">
        <v>169</v>
      </c>
      <c r="H20" s="100" t="s">
        <v>202</v>
      </c>
      <c r="I20" s="100" t="s">
        <v>21</v>
      </c>
      <c r="J20" s="115"/>
    </row>
    <row r="21" spans="1:16">
      <c r="A21" s="114"/>
      <c r="B21" s="105"/>
      <c r="C21" s="105"/>
      <c r="D21" s="106"/>
      <c r="E21" s="144"/>
      <c r="F21" s="145"/>
      <c r="G21" s="105" t="s">
        <v>141</v>
      </c>
      <c r="H21" s="105"/>
      <c r="I21" s="105"/>
      <c r="J21" s="115"/>
    </row>
    <row r="22" spans="1:16" ht="216">
      <c r="A22" s="114"/>
      <c r="B22" s="107">
        <v>30</v>
      </c>
      <c r="C22" s="10" t="s">
        <v>717</v>
      </c>
      <c r="D22" s="118" t="s">
        <v>239</v>
      </c>
      <c r="E22" s="134"/>
      <c r="F22" s="135"/>
      <c r="G22" s="11" t="s">
        <v>750</v>
      </c>
      <c r="H22" s="14">
        <v>0.83</v>
      </c>
      <c r="I22" s="109">
        <f t="shared" ref="I22:I46" si="0">H22*B22</f>
        <v>24.9</v>
      </c>
      <c r="J22" s="115"/>
    </row>
    <row r="23" spans="1:16" ht="180">
      <c r="A23" s="114"/>
      <c r="B23" s="107">
        <v>1</v>
      </c>
      <c r="C23" s="10" t="s">
        <v>718</v>
      </c>
      <c r="D23" s="118"/>
      <c r="E23" s="134"/>
      <c r="F23" s="135"/>
      <c r="G23" s="11" t="s">
        <v>719</v>
      </c>
      <c r="H23" s="14">
        <v>8.98</v>
      </c>
      <c r="I23" s="109">
        <f t="shared" si="0"/>
        <v>8.98</v>
      </c>
      <c r="J23" s="115"/>
    </row>
    <row r="24" spans="1:16" ht="96">
      <c r="A24" s="114"/>
      <c r="B24" s="107">
        <v>30</v>
      </c>
      <c r="C24" s="10" t="s">
        <v>720</v>
      </c>
      <c r="D24" s="118" t="s">
        <v>25</v>
      </c>
      <c r="E24" s="134"/>
      <c r="F24" s="135"/>
      <c r="G24" s="11" t="s">
        <v>721</v>
      </c>
      <c r="H24" s="14">
        <v>0.45</v>
      </c>
      <c r="I24" s="109">
        <f t="shared" si="0"/>
        <v>13.5</v>
      </c>
      <c r="J24" s="115"/>
    </row>
    <row r="25" spans="1:16" ht="288">
      <c r="A25" s="114"/>
      <c r="B25" s="107">
        <v>1</v>
      </c>
      <c r="C25" s="10" t="s">
        <v>722</v>
      </c>
      <c r="D25" s="118" t="s">
        <v>723</v>
      </c>
      <c r="E25" s="134"/>
      <c r="F25" s="135"/>
      <c r="G25" s="11" t="s">
        <v>724</v>
      </c>
      <c r="H25" s="14">
        <v>20.34</v>
      </c>
      <c r="I25" s="109">
        <f t="shared" si="0"/>
        <v>20.34</v>
      </c>
      <c r="J25" s="115"/>
    </row>
    <row r="26" spans="1:16" ht="216">
      <c r="A26" s="114"/>
      <c r="B26" s="107">
        <v>1</v>
      </c>
      <c r="C26" s="10" t="s">
        <v>725</v>
      </c>
      <c r="D26" s="118" t="s">
        <v>723</v>
      </c>
      <c r="E26" s="134"/>
      <c r="F26" s="135"/>
      <c r="G26" s="11" t="s">
        <v>726</v>
      </c>
      <c r="H26" s="14">
        <v>9.99</v>
      </c>
      <c r="I26" s="109">
        <f t="shared" si="0"/>
        <v>9.99</v>
      </c>
      <c r="J26" s="115"/>
    </row>
    <row r="27" spans="1:16" ht="120">
      <c r="A27" s="114"/>
      <c r="B27" s="107">
        <v>2</v>
      </c>
      <c r="C27" s="10" t="s">
        <v>727</v>
      </c>
      <c r="D27" s="118"/>
      <c r="E27" s="134"/>
      <c r="F27" s="135"/>
      <c r="G27" s="11" t="s">
        <v>728</v>
      </c>
      <c r="H27" s="14">
        <v>10.36</v>
      </c>
      <c r="I27" s="109">
        <f t="shared" si="0"/>
        <v>20.72</v>
      </c>
      <c r="J27" s="115"/>
    </row>
    <row r="28" spans="1:16" ht="132">
      <c r="A28" s="114"/>
      <c r="B28" s="107">
        <v>2000</v>
      </c>
      <c r="C28" s="10" t="s">
        <v>729</v>
      </c>
      <c r="D28" s="118"/>
      <c r="E28" s="134"/>
      <c r="F28" s="135"/>
      <c r="G28" s="11" t="s">
        <v>730</v>
      </c>
      <c r="H28" s="14">
        <v>0.12</v>
      </c>
      <c r="I28" s="109">
        <f t="shared" si="0"/>
        <v>240</v>
      </c>
      <c r="J28" s="115"/>
    </row>
    <row r="29" spans="1:16" ht="132">
      <c r="A29" s="114"/>
      <c r="B29" s="107">
        <v>20</v>
      </c>
      <c r="C29" s="10" t="s">
        <v>731</v>
      </c>
      <c r="D29" s="118" t="s">
        <v>272</v>
      </c>
      <c r="E29" s="134" t="s">
        <v>107</v>
      </c>
      <c r="F29" s="135"/>
      <c r="G29" s="11" t="s">
        <v>732</v>
      </c>
      <c r="H29" s="14">
        <v>0.37</v>
      </c>
      <c r="I29" s="109">
        <f t="shared" si="0"/>
        <v>7.4</v>
      </c>
      <c r="J29" s="115"/>
    </row>
    <row r="30" spans="1:16" ht="132">
      <c r="A30" s="114"/>
      <c r="B30" s="107">
        <v>20</v>
      </c>
      <c r="C30" s="10" t="s">
        <v>731</v>
      </c>
      <c r="D30" s="118" t="s">
        <v>272</v>
      </c>
      <c r="E30" s="134" t="s">
        <v>210</v>
      </c>
      <c r="F30" s="135"/>
      <c r="G30" s="11" t="s">
        <v>732</v>
      </c>
      <c r="H30" s="14">
        <v>0.37</v>
      </c>
      <c r="I30" s="109">
        <f t="shared" si="0"/>
        <v>7.4</v>
      </c>
      <c r="J30" s="115"/>
    </row>
    <row r="31" spans="1:16" ht="132">
      <c r="A31" s="114"/>
      <c r="B31" s="107">
        <v>5</v>
      </c>
      <c r="C31" s="10" t="s">
        <v>731</v>
      </c>
      <c r="D31" s="118" t="s">
        <v>272</v>
      </c>
      <c r="E31" s="134" t="s">
        <v>212</v>
      </c>
      <c r="F31" s="135"/>
      <c r="G31" s="11" t="s">
        <v>732</v>
      </c>
      <c r="H31" s="14">
        <v>0.37</v>
      </c>
      <c r="I31" s="109">
        <f t="shared" si="0"/>
        <v>1.85</v>
      </c>
      <c r="J31" s="115"/>
    </row>
    <row r="32" spans="1:16" ht="132">
      <c r="A32" s="114"/>
      <c r="B32" s="107">
        <v>5</v>
      </c>
      <c r="C32" s="10" t="s">
        <v>731</v>
      </c>
      <c r="D32" s="118" t="s">
        <v>272</v>
      </c>
      <c r="E32" s="134" t="s">
        <v>213</v>
      </c>
      <c r="F32" s="135"/>
      <c r="G32" s="11" t="s">
        <v>732</v>
      </c>
      <c r="H32" s="14">
        <v>0.37</v>
      </c>
      <c r="I32" s="109">
        <f t="shared" si="0"/>
        <v>1.85</v>
      </c>
      <c r="J32" s="115"/>
    </row>
    <row r="33" spans="1:10" ht="132">
      <c r="A33" s="114"/>
      <c r="B33" s="107">
        <v>5</v>
      </c>
      <c r="C33" s="10" t="s">
        <v>731</v>
      </c>
      <c r="D33" s="118" t="s">
        <v>272</v>
      </c>
      <c r="E33" s="134" t="s">
        <v>263</v>
      </c>
      <c r="F33" s="135"/>
      <c r="G33" s="11" t="s">
        <v>732</v>
      </c>
      <c r="H33" s="14">
        <v>0.37</v>
      </c>
      <c r="I33" s="109">
        <f t="shared" si="0"/>
        <v>1.85</v>
      </c>
      <c r="J33" s="115"/>
    </row>
    <row r="34" spans="1:10" ht="132">
      <c r="A34" s="114"/>
      <c r="B34" s="107">
        <v>5</v>
      </c>
      <c r="C34" s="10" t="s">
        <v>731</v>
      </c>
      <c r="D34" s="118" t="s">
        <v>272</v>
      </c>
      <c r="E34" s="134" t="s">
        <v>214</v>
      </c>
      <c r="F34" s="135"/>
      <c r="G34" s="11" t="s">
        <v>732</v>
      </c>
      <c r="H34" s="14">
        <v>0.37</v>
      </c>
      <c r="I34" s="109">
        <f t="shared" si="0"/>
        <v>1.85</v>
      </c>
      <c r="J34" s="115"/>
    </row>
    <row r="35" spans="1:10" ht="132">
      <c r="A35" s="114"/>
      <c r="B35" s="107">
        <v>5</v>
      </c>
      <c r="C35" s="10" t="s">
        <v>731</v>
      </c>
      <c r="D35" s="118" t="s">
        <v>272</v>
      </c>
      <c r="E35" s="134" t="s">
        <v>265</v>
      </c>
      <c r="F35" s="135"/>
      <c r="G35" s="11" t="s">
        <v>732</v>
      </c>
      <c r="H35" s="14">
        <v>0.37</v>
      </c>
      <c r="I35" s="109">
        <f t="shared" si="0"/>
        <v>1.85</v>
      </c>
      <c r="J35" s="115"/>
    </row>
    <row r="36" spans="1:10" ht="132">
      <c r="A36" s="114"/>
      <c r="B36" s="107">
        <v>5</v>
      </c>
      <c r="C36" s="10" t="s">
        <v>731</v>
      </c>
      <c r="D36" s="118" t="s">
        <v>272</v>
      </c>
      <c r="E36" s="134" t="s">
        <v>266</v>
      </c>
      <c r="F36" s="135"/>
      <c r="G36" s="11" t="s">
        <v>732</v>
      </c>
      <c r="H36" s="14">
        <v>0.37</v>
      </c>
      <c r="I36" s="109">
        <f t="shared" si="0"/>
        <v>1.85</v>
      </c>
      <c r="J36" s="115"/>
    </row>
    <row r="37" spans="1:10" ht="132">
      <c r="A37" s="114"/>
      <c r="B37" s="107">
        <v>5</v>
      </c>
      <c r="C37" s="10" t="s">
        <v>731</v>
      </c>
      <c r="D37" s="118" t="s">
        <v>272</v>
      </c>
      <c r="E37" s="134" t="s">
        <v>267</v>
      </c>
      <c r="F37" s="135"/>
      <c r="G37" s="11" t="s">
        <v>732</v>
      </c>
      <c r="H37" s="14">
        <v>0.37</v>
      </c>
      <c r="I37" s="109">
        <f t="shared" si="0"/>
        <v>1.85</v>
      </c>
      <c r="J37" s="115"/>
    </row>
    <row r="38" spans="1:10" ht="132">
      <c r="A38" s="114"/>
      <c r="B38" s="107">
        <v>5</v>
      </c>
      <c r="C38" s="10" t="s">
        <v>731</v>
      </c>
      <c r="D38" s="118" t="s">
        <v>272</v>
      </c>
      <c r="E38" s="134" t="s">
        <v>268</v>
      </c>
      <c r="F38" s="135"/>
      <c r="G38" s="11" t="s">
        <v>732</v>
      </c>
      <c r="H38" s="14">
        <v>0.37</v>
      </c>
      <c r="I38" s="109">
        <f t="shared" si="0"/>
        <v>1.85</v>
      </c>
      <c r="J38" s="115"/>
    </row>
    <row r="39" spans="1:10" ht="132">
      <c r="A39" s="114"/>
      <c r="B39" s="107">
        <v>5</v>
      </c>
      <c r="C39" s="10" t="s">
        <v>731</v>
      </c>
      <c r="D39" s="118" t="s">
        <v>272</v>
      </c>
      <c r="E39" s="134" t="s">
        <v>310</v>
      </c>
      <c r="F39" s="135"/>
      <c r="G39" s="11" t="s">
        <v>732</v>
      </c>
      <c r="H39" s="14">
        <v>0.37</v>
      </c>
      <c r="I39" s="109">
        <f t="shared" si="0"/>
        <v>1.85</v>
      </c>
      <c r="J39" s="115"/>
    </row>
    <row r="40" spans="1:10" ht="132">
      <c r="A40" s="114"/>
      <c r="B40" s="107">
        <v>5</v>
      </c>
      <c r="C40" s="10" t="s">
        <v>731</v>
      </c>
      <c r="D40" s="118" t="s">
        <v>272</v>
      </c>
      <c r="E40" s="134" t="s">
        <v>269</v>
      </c>
      <c r="F40" s="135"/>
      <c r="G40" s="11" t="s">
        <v>732</v>
      </c>
      <c r="H40" s="14">
        <v>0.37</v>
      </c>
      <c r="I40" s="109">
        <f t="shared" si="0"/>
        <v>1.85</v>
      </c>
      <c r="J40" s="115"/>
    </row>
    <row r="41" spans="1:10" ht="132">
      <c r="A41" s="114"/>
      <c r="B41" s="107">
        <v>5</v>
      </c>
      <c r="C41" s="10" t="s">
        <v>731</v>
      </c>
      <c r="D41" s="118" t="s">
        <v>272</v>
      </c>
      <c r="E41" s="134" t="s">
        <v>311</v>
      </c>
      <c r="F41" s="135"/>
      <c r="G41" s="11" t="s">
        <v>732</v>
      </c>
      <c r="H41" s="14">
        <v>0.37</v>
      </c>
      <c r="I41" s="109">
        <f t="shared" si="0"/>
        <v>1.85</v>
      </c>
      <c r="J41" s="115"/>
    </row>
    <row r="42" spans="1:10" ht="300">
      <c r="A42" s="114"/>
      <c r="B42" s="107">
        <v>1</v>
      </c>
      <c r="C42" s="10" t="s">
        <v>733</v>
      </c>
      <c r="D42" s="118" t="s">
        <v>723</v>
      </c>
      <c r="E42" s="134"/>
      <c r="F42" s="135"/>
      <c r="G42" s="11" t="s">
        <v>734</v>
      </c>
      <c r="H42" s="14">
        <v>22.13</v>
      </c>
      <c r="I42" s="109">
        <f t="shared" si="0"/>
        <v>22.13</v>
      </c>
      <c r="J42" s="115"/>
    </row>
    <row r="43" spans="1:10" ht="288">
      <c r="A43" s="114"/>
      <c r="B43" s="107">
        <v>1</v>
      </c>
      <c r="C43" s="10" t="s">
        <v>735</v>
      </c>
      <c r="D43" s="118" t="s">
        <v>723</v>
      </c>
      <c r="E43" s="134"/>
      <c r="F43" s="135"/>
      <c r="G43" s="11" t="s">
        <v>736</v>
      </c>
      <c r="H43" s="14">
        <v>28.68</v>
      </c>
      <c r="I43" s="109">
        <f t="shared" si="0"/>
        <v>28.68</v>
      </c>
      <c r="J43" s="115"/>
    </row>
    <row r="44" spans="1:10" ht="312">
      <c r="A44" s="114"/>
      <c r="B44" s="107">
        <v>1</v>
      </c>
      <c r="C44" s="10" t="s">
        <v>737</v>
      </c>
      <c r="D44" s="118" t="s">
        <v>723</v>
      </c>
      <c r="E44" s="134"/>
      <c r="F44" s="135"/>
      <c r="G44" s="11" t="s">
        <v>751</v>
      </c>
      <c r="H44" s="14">
        <v>10.119999999999999</v>
      </c>
      <c r="I44" s="109">
        <f t="shared" si="0"/>
        <v>10.119999999999999</v>
      </c>
      <c r="J44" s="115"/>
    </row>
    <row r="45" spans="1:10" ht="324">
      <c r="A45" s="114"/>
      <c r="B45" s="107">
        <v>1</v>
      </c>
      <c r="C45" s="10" t="s">
        <v>738</v>
      </c>
      <c r="D45" s="118" t="s">
        <v>723</v>
      </c>
      <c r="E45" s="134"/>
      <c r="F45" s="135"/>
      <c r="G45" s="11" t="s">
        <v>752</v>
      </c>
      <c r="H45" s="14">
        <v>21.24</v>
      </c>
      <c r="I45" s="109">
        <f t="shared" si="0"/>
        <v>21.24</v>
      </c>
      <c r="J45" s="115"/>
    </row>
    <row r="46" spans="1:10" ht="84">
      <c r="A46" s="114"/>
      <c r="B46" s="108">
        <v>10</v>
      </c>
      <c r="C46" s="12" t="s">
        <v>739</v>
      </c>
      <c r="D46" s="119" t="s">
        <v>25</v>
      </c>
      <c r="E46" s="136"/>
      <c r="F46" s="137"/>
      <c r="G46" s="13" t="s">
        <v>740</v>
      </c>
      <c r="H46" s="15">
        <v>0.73</v>
      </c>
      <c r="I46" s="110">
        <f t="shared" si="0"/>
        <v>7.3</v>
      </c>
      <c r="J46" s="115"/>
    </row>
  </sheetData>
  <mergeCells count="29">
    <mergeCell ref="E45:F45"/>
    <mergeCell ref="E46:F46"/>
    <mergeCell ref="E40:F40"/>
    <mergeCell ref="E41:F41"/>
    <mergeCell ref="E42:F42"/>
    <mergeCell ref="E43:F43"/>
    <mergeCell ref="E44:F44"/>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9"/>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0.17</v>
      </c>
      <c r="O1" t="s">
        <v>181</v>
      </c>
    </row>
    <row r="2" spans="1:15" ht="15.75" customHeight="1">
      <c r="A2" s="114"/>
      <c r="B2" s="124" t="s">
        <v>134</v>
      </c>
      <c r="C2" s="120"/>
      <c r="D2" s="120"/>
      <c r="E2" s="120"/>
      <c r="F2" s="120"/>
      <c r="G2" s="120"/>
      <c r="H2" s="120"/>
      <c r="I2" s="120"/>
      <c r="J2" s="120"/>
      <c r="K2" s="125" t="s">
        <v>140</v>
      </c>
      <c r="L2" s="115"/>
      <c r="N2">
        <v>463.05000000000024</v>
      </c>
      <c r="O2" t="s">
        <v>182</v>
      </c>
    </row>
    <row r="3" spans="1:15" ht="12.75" customHeight="1">
      <c r="A3" s="114"/>
      <c r="B3" s="121" t="s">
        <v>135</v>
      </c>
      <c r="C3" s="120"/>
      <c r="D3" s="120"/>
      <c r="E3" s="120"/>
      <c r="F3" s="120"/>
      <c r="G3" s="120"/>
      <c r="H3" s="120"/>
      <c r="I3" s="120"/>
      <c r="J3" s="120"/>
      <c r="K3" s="120"/>
      <c r="L3" s="115"/>
      <c r="N3">
        <v>463.05000000000024</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hidden="1"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38">
        <f>IF(Invoice!J10&lt;&gt;"",Invoice!J10,"")</f>
        <v>51348</v>
      </c>
      <c r="L10" s="115"/>
    </row>
    <row r="11" spans="1:15" ht="12.75" customHeight="1">
      <c r="A11" s="114"/>
      <c r="B11" s="114" t="s">
        <v>754</v>
      </c>
      <c r="C11" s="120"/>
      <c r="D11" s="120"/>
      <c r="E11" s="120"/>
      <c r="F11" s="115"/>
      <c r="G11" s="116"/>
      <c r="H11" s="116" t="s">
        <v>754</v>
      </c>
      <c r="I11" s="120"/>
      <c r="J11" s="120"/>
      <c r="K11" s="139"/>
      <c r="L11" s="115"/>
    </row>
    <row r="12" spans="1:15" ht="12.75" customHeight="1">
      <c r="A12" s="114"/>
      <c r="B12" s="114" t="s">
        <v>755</v>
      </c>
      <c r="C12" s="120"/>
      <c r="D12" s="120"/>
      <c r="E12" s="120"/>
      <c r="F12" s="115"/>
      <c r="G12" s="116"/>
      <c r="H12" s="116" t="s">
        <v>755</v>
      </c>
      <c r="I12" s="120"/>
      <c r="J12" s="120"/>
      <c r="K12" s="120"/>
      <c r="L12" s="115"/>
    </row>
    <row r="13" spans="1:15" ht="12.75" customHeight="1">
      <c r="A13" s="114"/>
      <c r="B13" s="114" t="s">
        <v>756</v>
      </c>
      <c r="C13" s="120"/>
      <c r="D13" s="120"/>
      <c r="E13" s="120"/>
      <c r="F13" s="115"/>
      <c r="G13" s="116"/>
      <c r="H13" s="116" t="s">
        <v>756</v>
      </c>
      <c r="I13" s="120"/>
      <c r="J13" s="120"/>
      <c r="K13" s="99" t="s">
        <v>11</v>
      </c>
      <c r="L13" s="115"/>
    </row>
    <row r="14" spans="1:15" ht="15" customHeight="1">
      <c r="A14" s="114"/>
      <c r="B14" s="114" t="s">
        <v>714</v>
      </c>
      <c r="C14" s="120"/>
      <c r="D14" s="120"/>
      <c r="E14" s="120"/>
      <c r="F14" s="115"/>
      <c r="G14" s="116"/>
      <c r="H14" s="116" t="s">
        <v>714</v>
      </c>
      <c r="I14" s="120"/>
      <c r="J14" s="120"/>
      <c r="K14" s="140">
        <f>Invoice!J14</f>
        <v>45177</v>
      </c>
      <c r="L14" s="115"/>
    </row>
    <row r="15" spans="1:15" ht="15" customHeight="1">
      <c r="A15" s="114"/>
      <c r="B15" s="6" t="s">
        <v>6</v>
      </c>
      <c r="C15" s="7"/>
      <c r="D15" s="7"/>
      <c r="E15" s="7"/>
      <c r="F15" s="8"/>
      <c r="G15" s="116"/>
      <c r="H15" s="9" t="s">
        <v>6</v>
      </c>
      <c r="I15" s="120"/>
      <c r="J15" s="120"/>
      <c r="K15" s="141"/>
      <c r="L15" s="115"/>
    </row>
    <row r="16" spans="1:15" ht="15" customHeight="1">
      <c r="A16" s="114"/>
      <c r="B16" s="120"/>
      <c r="C16" s="120"/>
      <c r="D16" s="120"/>
      <c r="E16" s="120"/>
      <c r="F16" s="120"/>
      <c r="G16" s="120"/>
      <c r="H16" s="120"/>
      <c r="I16" s="123" t="s">
        <v>142</v>
      </c>
      <c r="J16" s="123" t="s">
        <v>142</v>
      </c>
      <c r="K16" s="129">
        <v>39914</v>
      </c>
      <c r="L16" s="115"/>
    </row>
    <row r="17" spans="1:12" ht="12.75" customHeight="1">
      <c r="A17" s="114"/>
      <c r="B17" s="120" t="s">
        <v>715</v>
      </c>
      <c r="C17" s="120"/>
      <c r="D17" s="120"/>
      <c r="E17" s="120"/>
      <c r="F17" s="120"/>
      <c r="G17" s="120"/>
      <c r="H17" s="120"/>
      <c r="I17" s="123" t="s">
        <v>143</v>
      </c>
      <c r="J17" s="123" t="s">
        <v>143</v>
      </c>
      <c r="K17" s="129" t="str">
        <f>IF(Invoice!J17&lt;&gt;"",Invoice!J17,"")</f>
        <v>Didi</v>
      </c>
      <c r="L17" s="115"/>
    </row>
    <row r="18" spans="1:12" ht="18" customHeight="1">
      <c r="A18" s="114"/>
      <c r="B18" s="120" t="s">
        <v>716</v>
      </c>
      <c r="C18" s="120"/>
      <c r="D18" s="120"/>
      <c r="E18" s="120"/>
      <c r="F18" s="120"/>
      <c r="G18" s="120"/>
      <c r="H18" s="120"/>
      <c r="I18" s="122" t="s">
        <v>258</v>
      </c>
      <c r="J18" s="122" t="s">
        <v>258</v>
      </c>
      <c r="K18" s="104" t="s">
        <v>162</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2" t="s">
        <v>201</v>
      </c>
      <c r="G20" s="143"/>
      <c r="H20" s="100" t="s">
        <v>169</v>
      </c>
      <c r="I20" s="100" t="s">
        <v>202</v>
      </c>
      <c r="J20" s="100" t="s">
        <v>202</v>
      </c>
      <c r="K20" s="100" t="s">
        <v>21</v>
      </c>
      <c r="L20" s="115"/>
    </row>
    <row r="21" spans="1:12" ht="12.75" customHeight="1">
      <c r="A21" s="114"/>
      <c r="B21" s="100"/>
      <c r="C21" s="100"/>
      <c r="D21" s="100"/>
      <c r="E21" s="117"/>
      <c r="F21" s="142"/>
      <c r="G21" s="143"/>
      <c r="H21" s="100" t="s">
        <v>141</v>
      </c>
      <c r="I21" s="100"/>
      <c r="J21" s="100"/>
      <c r="K21" s="100"/>
      <c r="L21" s="115"/>
    </row>
    <row r="22" spans="1:12" ht="25.5">
      <c r="A22" s="114"/>
      <c r="B22" s="131"/>
      <c r="C22" s="131"/>
      <c r="D22" s="131"/>
      <c r="E22" s="130"/>
      <c r="F22" s="146"/>
      <c r="G22" s="147"/>
      <c r="H22" s="132" t="s">
        <v>760</v>
      </c>
      <c r="I22" s="131"/>
      <c r="J22" s="131"/>
      <c r="K22" s="131"/>
      <c r="L22" s="115"/>
    </row>
    <row r="23" spans="1:12" ht="36" customHeight="1">
      <c r="A23" s="114"/>
      <c r="B23" s="107">
        <f>'Tax Invoice'!D18</f>
        <v>30</v>
      </c>
      <c r="C23" s="10" t="s">
        <v>717</v>
      </c>
      <c r="D23" s="10" t="s">
        <v>717</v>
      </c>
      <c r="E23" s="118" t="s">
        <v>239</v>
      </c>
      <c r="F23" s="134"/>
      <c r="G23" s="135"/>
      <c r="H23" s="11" t="s">
        <v>750</v>
      </c>
      <c r="I23" s="14">
        <f t="shared" ref="I23:I47" si="0">ROUNDUP(J23*$N$1,2)</f>
        <v>0.15000000000000002</v>
      </c>
      <c r="J23" s="14">
        <v>0.83</v>
      </c>
      <c r="K23" s="109">
        <f t="shared" ref="K23:K47" si="1">I23*B23</f>
        <v>4.5000000000000009</v>
      </c>
      <c r="L23" s="115"/>
    </row>
    <row r="24" spans="1:12" ht="24" customHeight="1">
      <c r="A24" s="114"/>
      <c r="B24" s="107">
        <f>'Tax Invoice'!D19</f>
        <v>1</v>
      </c>
      <c r="C24" s="10" t="s">
        <v>718</v>
      </c>
      <c r="D24" s="10" t="s">
        <v>718</v>
      </c>
      <c r="E24" s="118"/>
      <c r="F24" s="134"/>
      <c r="G24" s="135"/>
      <c r="H24" s="11" t="s">
        <v>719</v>
      </c>
      <c r="I24" s="14">
        <f t="shared" si="0"/>
        <v>1.53</v>
      </c>
      <c r="J24" s="14">
        <v>8.98</v>
      </c>
      <c r="K24" s="109">
        <f t="shared" si="1"/>
        <v>1.53</v>
      </c>
      <c r="L24" s="115"/>
    </row>
    <row r="25" spans="1:12" ht="24" customHeight="1">
      <c r="A25" s="114"/>
      <c r="B25" s="107">
        <f>'Tax Invoice'!D20</f>
        <v>30</v>
      </c>
      <c r="C25" s="10" t="s">
        <v>720</v>
      </c>
      <c r="D25" s="10" t="s">
        <v>741</v>
      </c>
      <c r="E25" s="118" t="s">
        <v>25</v>
      </c>
      <c r="F25" s="134"/>
      <c r="G25" s="135"/>
      <c r="H25" s="11" t="s">
        <v>721</v>
      </c>
      <c r="I25" s="14">
        <f t="shared" si="0"/>
        <v>0.08</v>
      </c>
      <c r="J25" s="14">
        <v>0.45</v>
      </c>
      <c r="K25" s="109">
        <f t="shared" si="1"/>
        <v>2.4</v>
      </c>
      <c r="L25" s="115"/>
    </row>
    <row r="26" spans="1:12" ht="48" customHeight="1">
      <c r="A26" s="114"/>
      <c r="B26" s="107">
        <f>'Tax Invoice'!D21</f>
        <v>1</v>
      </c>
      <c r="C26" s="10" t="s">
        <v>722</v>
      </c>
      <c r="D26" s="10" t="s">
        <v>742</v>
      </c>
      <c r="E26" s="118" t="s">
        <v>723</v>
      </c>
      <c r="F26" s="134"/>
      <c r="G26" s="135"/>
      <c r="H26" s="11" t="s">
        <v>724</v>
      </c>
      <c r="I26" s="14">
        <f t="shared" si="0"/>
        <v>3.46</v>
      </c>
      <c r="J26" s="14">
        <v>20.34</v>
      </c>
      <c r="K26" s="109">
        <f t="shared" si="1"/>
        <v>3.46</v>
      </c>
      <c r="L26" s="115"/>
    </row>
    <row r="27" spans="1:12" ht="48" customHeight="1">
      <c r="A27" s="114"/>
      <c r="B27" s="107">
        <f>'Tax Invoice'!D22</f>
        <v>1</v>
      </c>
      <c r="C27" s="10" t="s">
        <v>725</v>
      </c>
      <c r="D27" s="10" t="s">
        <v>743</v>
      </c>
      <c r="E27" s="118" t="s">
        <v>723</v>
      </c>
      <c r="F27" s="134"/>
      <c r="G27" s="135"/>
      <c r="H27" s="11" t="s">
        <v>726</v>
      </c>
      <c r="I27" s="14">
        <f t="shared" si="0"/>
        <v>1.7</v>
      </c>
      <c r="J27" s="14">
        <v>9.99</v>
      </c>
      <c r="K27" s="109">
        <f t="shared" si="1"/>
        <v>1.7</v>
      </c>
      <c r="L27" s="115"/>
    </row>
    <row r="28" spans="1:12" ht="24" customHeight="1">
      <c r="A28" s="114"/>
      <c r="B28" s="107">
        <f>'Tax Invoice'!D23</f>
        <v>2</v>
      </c>
      <c r="C28" s="10" t="s">
        <v>727</v>
      </c>
      <c r="D28" s="10" t="s">
        <v>727</v>
      </c>
      <c r="E28" s="118"/>
      <c r="F28" s="134"/>
      <c r="G28" s="135"/>
      <c r="H28" s="11" t="s">
        <v>728</v>
      </c>
      <c r="I28" s="14">
        <f t="shared" si="0"/>
        <v>1.77</v>
      </c>
      <c r="J28" s="14">
        <v>10.36</v>
      </c>
      <c r="K28" s="109">
        <f t="shared" si="1"/>
        <v>3.54</v>
      </c>
      <c r="L28" s="115"/>
    </row>
    <row r="29" spans="1:12" ht="24" customHeight="1">
      <c r="A29" s="114"/>
      <c r="B29" s="107">
        <f>'Tax Invoice'!D24</f>
        <v>2000</v>
      </c>
      <c r="C29" s="10" t="s">
        <v>729</v>
      </c>
      <c r="D29" s="10" t="s">
        <v>729</v>
      </c>
      <c r="E29" s="118"/>
      <c r="F29" s="134"/>
      <c r="G29" s="135"/>
      <c r="H29" s="11" t="s">
        <v>730</v>
      </c>
      <c r="I29" s="14">
        <f t="shared" si="0"/>
        <v>0.03</v>
      </c>
      <c r="J29" s="14">
        <v>0.12</v>
      </c>
      <c r="K29" s="109">
        <f t="shared" si="1"/>
        <v>60</v>
      </c>
      <c r="L29" s="115"/>
    </row>
    <row r="30" spans="1:12" ht="24" customHeight="1">
      <c r="A30" s="114"/>
      <c r="B30" s="107">
        <f>'Tax Invoice'!D25</f>
        <v>20</v>
      </c>
      <c r="C30" s="10" t="s">
        <v>731</v>
      </c>
      <c r="D30" s="10" t="s">
        <v>731</v>
      </c>
      <c r="E30" s="118" t="s">
        <v>272</v>
      </c>
      <c r="F30" s="134" t="s">
        <v>107</v>
      </c>
      <c r="G30" s="135"/>
      <c r="H30" s="11" t="s">
        <v>732</v>
      </c>
      <c r="I30" s="14">
        <f t="shared" si="0"/>
        <v>6.9999999999999993E-2</v>
      </c>
      <c r="J30" s="14">
        <v>0.37</v>
      </c>
      <c r="K30" s="109">
        <f t="shared" si="1"/>
        <v>1.4</v>
      </c>
      <c r="L30" s="115"/>
    </row>
    <row r="31" spans="1:12" ht="24" customHeight="1">
      <c r="A31" s="114"/>
      <c r="B31" s="107">
        <f>'Tax Invoice'!D26</f>
        <v>20</v>
      </c>
      <c r="C31" s="10" t="s">
        <v>731</v>
      </c>
      <c r="D31" s="10" t="s">
        <v>731</v>
      </c>
      <c r="E31" s="118" t="s">
        <v>272</v>
      </c>
      <c r="F31" s="134" t="s">
        <v>210</v>
      </c>
      <c r="G31" s="135"/>
      <c r="H31" s="11" t="s">
        <v>732</v>
      </c>
      <c r="I31" s="14">
        <f t="shared" si="0"/>
        <v>6.9999999999999993E-2</v>
      </c>
      <c r="J31" s="14">
        <v>0.37</v>
      </c>
      <c r="K31" s="109">
        <f t="shared" si="1"/>
        <v>1.4</v>
      </c>
      <c r="L31" s="115"/>
    </row>
    <row r="32" spans="1:12" ht="24" customHeight="1">
      <c r="A32" s="114"/>
      <c r="B32" s="107">
        <f>'Tax Invoice'!D27</f>
        <v>5</v>
      </c>
      <c r="C32" s="10" t="s">
        <v>731</v>
      </c>
      <c r="D32" s="10" t="s">
        <v>731</v>
      </c>
      <c r="E32" s="118" t="s">
        <v>272</v>
      </c>
      <c r="F32" s="134" t="s">
        <v>212</v>
      </c>
      <c r="G32" s="135"/>
      <c r="H32" s="11" t="s">
        <v>732</v>
      </c>
      <c r="I32" s="14">
        <f t="shared" si="0"/>
        <v>6.9999999999999993E-2</v>
      </c>
      <c r="J32" s="14">
        <v>0.37</v>
      </c>
      <c r="K32" s="109">
        <f t="shared" si="1"/>
        <v>0.35</v>
      </c>
      <c r="L32" s="115"/>
    </row>
    <row r="33" spans="1:12" ht="24" customHeight="1">
      <c r="A33" s="114"/>
      <c r="B33" s="107">
        <f>'Tax Invoice'!D28</f>
        <v>5</v>
      </c>
      <c r="C33" s="10" t="s">
        <v>731</v>
      </c>
      <c r="D33" s="10" t="s">
        <v>731</v>
      </c>
      <c r="E33" s="118" t="s">
        <v>272</v>
      </c>
      <c r="F33" s="134" t="s">
        <v>213</v>
      </c>
      <c r="G33" s="135"/>
      <c r="H33" s="11" t="s">
        <v>732</v>
      </c>
      <c r="I33" s="14">
        <f t="shared" si="0"/>
        <v>6.9999999999999993E-2</v>
      </c>
      <c r="J33" s="14">
        <v>0.37</v>
      </c>
      <c r="K33" s="109">
        <f t="shared" si="1"/>
        <v>0.35</v>
      </c>
      <c r="L33" s="115"/>
    </row>
    <row r="34" spans="1:12" ht="24" customHeight="1">
      <c r="A34" s="114"/>
      <c r="B34" s="107">
        <f>'Tax Invoice'!D29</f>
        <v>5</v>
      </c>
      <c r="C34" s="10" t="s">
        <v>731</v>
      </c>
      <c r="D34" s="10" t="s">
        <v>731</v>
      </c>
      <c r="E34" s="118" t="s">
        <v>272</v>
      </c>
      <c r="F34" s="134" t="s">
        <v>263</v>
      </c>
      <c r="G34" s="135"/>
      <c r="H34" s="11" t="s">
        <v>732</v>
      </c>
      <c r="I34" s="14">
        <f t="shared" si="0"/>
        <v>6.9999999999999993E-2</v>
      </c>
      <c r="J34" s="14">
        <v>0.37</v>
      </c>
      <c r="K34" s="109">
        <f t="shared" si="1"/>
        <v>0.35</v>
      </c>
      <c r="L34" s="115"/>
    </row>
    <row r="35" spans="1:12" ht="24" customHeight="1">
      <c r="A35" s="114"/>
      <c r="B35" s="107">
        <f>'Tax Invoice'!D30</f>
        <v>5</v>
      </c>
      <c r="C35" s="10" t="s">
        <v>731</v>
      </c>
      <c r="D35" s="10" t="s">
        <v>731</v>
      </c>
      <c r="E35" s="118" t="s">
        <v>272</v>
      </c>
      <c r="F35" s="134" t="s">
        <v>214</v>
      </c>
      <c r="G35" s="135"/>
      <c r="H35" s="11" t="s">
        <v>732</v>
      </c>
      <c r="I35" s="14">
        <f t="shared" si="0"/>
        <v>6.9999999999999993E-2</v>
      </c>
      <c r="J35" s="14">
        <v>0.37</v>
      </c>
      <c r="K35" s="109">
        <f t="shared" si="1"/>
        <v>0.35</v>
      </c>
      <c r="L35" s="115"/>
    </row>
    <row r="36" spans="1:12" ht="24" customHeight="1">
      <c r="A36" s="114"/>
      <c r="B36" s="107">
        <f>'Tax Invoice'!D31</f>
        <v>5</v>
      </c>
      <c r="C36" s="10" t="s">
        <v>731</v>
      </c>
      <c r="D36" s="10" t="s">
        <v>731</v>
      </c>
      <c r="E36" s="118" t="s">
        <v>272</v>
      </c>
      <c r="F36" s="134" t="s">
        <v>265</v>
      </c>
      <c r="G36" s="135"/>
      <c r="H36" s="11" t="s">
        <v>732</v>
      </c>
      <c r="I36" s="14">
        <f t="shared" si="0"/>
        <v>6.9999999999999993E-2</v>
      </c>
      <c r="J36" s="14">
        <v>0.37</v>
      </c>
      <c r="K36" s="109">
        <f t="shared" si="1"/>
        <v>0.35</v>
      </c>
      <c r="L36" s="115"/>
    </row>
    <row r="37" spans="1:12" ht="24" customHeight="1">
      <c r="A37" s="114"/>
      <c r="B37" s="107">
        <f>'Tax Invoice'!D32</f>
        <v>5</v>
      </c>
      <c r="C37" s="10" t="s">
        <v>731</v>
      </c>
      <c r="D37" s="10" t="s">
        <v>731</v>
      </c>
      <c r="E37" s="118" t="s">
        <v>272</v>
      </c>
      <c r="F37" s="134" t="s">
        <v>266</v>
      </c>
      <c r="G37" s="135"/>
      <c r="H37" s="11" t="s">
        <v>732</v>
      </c>
      <c r="I37" s="14">
        <f t="shared" si="0"/>
        <v>6.9999999999999993E-2</v>
      </c>
      <c r="J37" s="14">
        <v>0.37</v>
      </c>
      <c r="K37" s="109">
        <f t="shared" si="1"/>
        <v>0.35</v>
      </c>
      <c r="L37" s="115"/>
    </row>
    <row r="38" spans="1:12" ht="24" customHeight="1">
      <c r="A38" s="114"/>
      <c r="B38" s="107">
        <f>'Tax Invoice'!D33</f>
        <v>5</v>
      </c>
      <c r="C38" s="10" t="s">
        <v>731</v>
      </c>
      <c r="D38" s="10" t="s">
        <v>731</v>
      </c>
      <c r="E38" s="118" t="s">
        <v>272</v>
      </c>
      <c r="F38" s="134" t="s">
        <v>267</v>
      </c>
      <c r="G38" s="135"/>
      <c r="H38" s="11" t="s">
        <v>732</v>
      </c>
      <c r="I38" s="14">
        <f t="shared" si="0"/>
        <v>6.9999999999999993E-2</v>
      </c>
      <c r="J38" s="14">
        <v>0.37</v>
      </c>
      <c r="K38" s="109">
        <f t="shared" si="1"/>
        <v>0.35</v>
      </c>
      <c r="L38" s="115"/>
    </row>
    <row r="39" spans="1:12" ht="24" customHeight="1">
      <c r="A39" s="114"/>
      <c r="B39" s="107">
        <f>'Tax Invoice'!D34</f>
        <v>5</v>
      </c>
      <c r="C39" s="10" t="s">
        <v>731</v>
      </c>
      <c r="D39" s="10" t="s">
        <v>731</v>
      </c>
      <c r="E39" s="118" t="s">
        <v>272</v>
      </c>
      <c r="F39" s="134" t="s">
        <v>268</v>
      </c>
      <c r="G39" s="135"/>
      <c r="H39" s="11" t="s">
        <v>732</v>
      </c>
      <c r="I39" s="14">
        <f t="shared" si="0"/>
        <v>6.9999999999999993E-2</v>
      </c>
      <c r="J39" s="14">
        <v>0.37</v>
      </c>
      <c r="K39" s="109">
        <f t="shared" si="1"/>
        <v>0.35</v>
      </c>
      <c r="L39" s="115"/>
    </row>
    <row r="40" spans="1:12" ht="24" customHeight="1">
      <c r="A40" s="114"/>
      <c r="B40" s="107">
        <f>'Tax Invoice'!D35</f>
        <v>5</v>
      </c>
      <c r="C40" s="10" t="s">
        <v>731</v>
      </c>
      <c r="D40" s="10" t="s">
        <v>731</v>
      </c>
      <c r="E40" s="118" t="s">
        <v>272</v>
      </c>
      <c r="F40" s="134" t="s">
        <v>310</v>
      </c>
      <c r="G40" s="135"/>
      <c r="H40" s="11" t="s">
        <v>732</v>
      </c>
      <c r="I40" s="14">
        <f t="shared" si="0"/>
        <v>6.9999999999999993E-2</v>
      </c>
      <c r="J40" s="14">
        <v>0.37</v>
      </c>
      <c r="K40" s="109">
        <f t="shared" si="1"/>
        <v>0.35</v>
      </c>
      <c r="L40" s="115"/>
    </row>
    <row r="41" spans="1:12" ht="24" customHeight="1">
      <c r="A41" s="114"/>
      <c r="B41" s="107">
        <f>'Tax Invoice'!D36</f>
        <v>5</v>
      </c>
      <c r="C41" s="10" t="s">
        <v>731</v>
      </c>
      <c r="D41" s="10" t="s">
        <v>731</v>
      </c>
      <c r="E41" s="118" t="s">
        <v>272</v>
      </c>
      <c r="F41" s="134" t="s">
        <v>269</v>
      </c>
      <c r="G41" s="135"/>
      <c r="H41" s="11" t="s">
        <v>732</v>
      </c>
      <c r="I41" s="14">
        <f t="shared" si="0"/>
        <v>6.9999999999999993E-2</v>
      </c>
      <c r="J41" s="14">
        <v>0.37</v>
      </c>
      <c r="K41" s="109">
        <f t="shared" si="1"/>
        <v>0.35</v>
      </c>
      <c r="L41" s="115"/>
    </row>
    <row r="42" spans="1:12" ht="24" customHeight="1">
      <c r="A42" s="114"/>
      <c r="B42" s="107">
        <f>'Tax Invoice'!D37</f>
        <v>5</v>
      </c>
      <c r="C42" s="10" t="s">
        <v>731</v>
      </c>
      <c r="D42" s="10" t="s">
        <v>731</v>
      </c>
      <c r="E42" s="118" t="s">
        <v>272</v>
      </c>
      <c r="F42" s="134" t="s">
        <v>311</v>
      </c>
      <c r="G42" s="135"/>
      <c r="H42" s="11" t="s">
        <v>732</v>
      </c>
      <c r="I42" s="14">
        <f t="shared" si="0"/>
        <v>6.9999999999999993E-2</v>
      </c>
      <c r="J42" s="14">
        <v>0.37</v>
      </c>
      <c r="K42" s="109">
        <f t="shared" si="1"/>
        <v>0.35</v>
      </c>
      <c r="L42" s="115"/>
    </row>
    <row r="43" spans="1:12" ht="48" customHeight="1">
      <c r="A43" s="114"/>
      <c r="B43" s="107">
        <f>'Tax Invoice'!D38</f>
        <v>1</v>
      </c>
      <c r="C43" s="10" t="s">
        <v>733</v>
      </c>
      <c r="D43" s="10" t="s">
        <v>744</v>
      </c>
      <c r="E43" s="118" t="s">
        <v>723</v>
      </c>
      <c r="F43" s="134"/>
      <c r="G43" s="135"/>
      <c r="H43" s="11" t="s">
        <v>734</v>
      </c>
      <c r="I43" s="14">
        <f t="shared" si="0"/>
        <v>3.7699999999999996</v>
      </c>
      <c r="J43" s="14">
        <v>22.13</v>
      </c>
      <c r="K43" s="109">
        <f t="shared" si="1"/>
        <v>3.7699999999999996</v>
      </c>
      <c r="L43" s="115"/>
    </row>
    <row r="44" spans="1:12" ht="48" customHeight="1">
      <c r="A44" s="114"/>
      <c r="B44" s="107">
        <f>'Tax Invoice'!D39</f>
        <v>1</v>
      </c>
      <c r="C44" s="10" t="s">
        <v>735</v>
      </c>
      <c r="D44" s="10" t="s">
        <v>745</v>
      </c>
      <c r="E44" s="118" t="s">
        <v>723</v>
      </c>
      <c r="F44" s="134"/>
      <c r="G44" s="135"/>
      <c r="H44" s="11" t="s">
        <v>736</v>
      </c>
      <c r="I44" s="14">
        <f t="shared" si="0"/>
        <v>4.88</v>
      </c>
      <c r="J44" s="14">
        <v>28.68</v>
      </c>
      <c r="K44" s="109">
        <f t="shared" si="1"/>
        <v>4.88</v>
      </c>
      <c r="L44" s="115"/>
    </row>
    <row r="45" spans="1:12" ht="48" customHeight="1">
      <c r="A45" s="114"/>
      <c r="B45" s="107">
        <f>'Tax Invoice'!D40</f>
        <v>1</v>
      </c>
      <c r="C45" s="10" t="s">
        <v>737</v>
      </c>
      <c r="D45" s="10" t="s">
        <v>746</v>
      </c>
      <c r="E45" s="118" t="s">
        <v>723</v>
      </c>
      <c r="F45" s="134"/>
      <c r="G45" s="135"/>
      <c r="H45" s="11" t="s">
        <v>751</v>
      </c>
      <c r="I45" s="14">
        <f t="shared" si="0"/>
        <v>1.73</v>
      </c>
      <c r="J45" s="14">
        <v>10.119999999999999</v>
      </c>
      <c r="K45" s="109">
        <f t="shared" si="1"/>
        <v>1.73</v>
      </c>
      <c r="L45" s="115"/>
    </row>
    <row r="46" spans="1:12" ht="48" customHeight="1">
      <c r="A46" s="114"/>
      <c r="B46" s="107">
        <f>'Tax Invoice'!D41</f>
        <v>1</v>
      </c>
      <c r="C46" s="10" t="s">
        <v>738</v>
      </c>
      <c r="D46" s="10" t="s">
        <v>747</v>
      </c>
      <c r="E46" s="118" t="s">
        <v>723</v>
      </c>
      <c r="F46" s="134"/>
      <c r="G46" s="135"/>
      <c r="H46" s="11" t="s">
        <v>752</v>
      </c>
      <c r="I46" s="14">
        <f t="shared" si="0"/>
        <v>3.6199999999999997</v>
      </c>
      <c r="J46" s="14">
        <v>21.24</v>
      </c>
      <c r="K46" s="109">
        <f t="shared" si="1"/>
        <v>3.6199999999999997</v>
      </c>
      <c r="L46" s="115"/>
    </row>
    <row r="47" spans="1:12" ht="12.75" customHeight="1">
      <c r="A47" s="114"/>
      <c r="B47" s="108">
        <f>'Tax Invoice'!D42</f>
        <v>10</v>
      </c>
      <c r="C47" s="12" t="s">
        <v>739</v>
      </c>
      <c r="D47" s="12" t="s">
        <v>748</v>
      </c>
      <c r="E47" s="119" t="s">
        <v>25</v>
      </c>
      <c r="F47" s="136"/>
      <c r="G47" s="137"/>
      <c r="H47" s="13" t="s">
        <v>740</v>
      </c>
      <c r="I47" s="15">
        <f t="shared" si="0"/>
        <v>0.13</v>
      </c>
      <c r="J47" s="15">
        <v>0.73</v>
      </c>
      <c r="K47" s="110">
        <f t="shared" si="1"/>
        <v>1.3</v>
      </c>
      <c r="L47" s="115"/>
    </row>
    <row r="48" spans="1:12" ht="12.75" customHeight="1">
      <c r="A48" s="114"/>
      <c r="B48" s="126"/>
      <c r="C48" s="126"/>
      <c r="D48" s="126"/>
      <c r="E48" s="126"/>
      <c r="F48" s="126"/>
      <c r="G48" s="126"/>
      <c r="H48" s="126"/>
      <c r="I48" s="127" t="s">
        <v>255</v>
      </c>
      <c r="J48" s="127" t="s">
        <v>255</v>
      </c>
      <c r="K48" s="128">
        <f>SUM(K23:K47)</f>
        <v>99.079999999999941</v>
      </c>
      <c r="L48" s="115"/>
    </row>
    <row r="49" spans="1:12" ht="12.75" customHeight="1">
      <c r="A49" s="114"/>
      <c r="B49" s="126"/>
      <c r="C49" s="126"/>
      <c r="D49" s="126"/>
      <c r="E49" s="126"/>
      <c r="F49" s="126"/>
      <c r="G49" s="126"/>
      <c r="H49" s="126"/>
      <c r="I49" s="127" t="s">
        <v>759</v>
      </c>
      <c r="J49" s="127" t="s">
        <v>184</v>
      </c>
      <c r="K49" s="128">
        <f>Invoice!J48</f>
        <v>0</v>
      </c>
      <c r="L49" s="115"/>
    </row>
    <row r="50" spans="1:12" ht="12.75" hidden="1" customHeight="1" outlineLevel="1">
      <c r="A50" s="114"/>
      <c r="B50" s="126"/>
      <c r="C50" s="126"/>
      <c r="D50" s="126"/>
      <c r="E50" s="126"/>
      <c r="F50" s="126"/>
      <c r="G50" s="126"/>
      <c r="H50" s="126"/>
      <c r="I50" s="127" t="s">
        <v>185</v>
      </c>
      <c r="J50" s="127" t="s">
        <v>185</v>
      </c>
      <c r="K50" s="128">
        <f>Invoice!J49</f>
        <v>0</v>
      </c>
      <c r="L50" s="115"/>
    </row>
    <row r="51" spans="1:12" ht="12.75" customHeight="1" collapsed="1">
      <c r="A51" s="114"/>
      <c r="B51" s="126"/>
      <c r="C51" s="126"/>
      <c r="D51" s="126"/>
      <c r="E51" s="126"/>
      <c r="F51" s="126"/>
      <c r="G51" s="126"/>
      <c r="H51" s="126"/>
      <c r="I51" s="127" t="s">
        <v>257</v>
      </c>
      <c r="J51" s="127" t="s">
        <v>257</v>
      </c>
      <c r="K51" s="128">
        <f>SUM(K48:K50)</f>
        <v>99.079999999999941</v>
      </c>
      <c r="L51" s="115"/>
    </row>
    <row r="52" spans="1:12" ht="12.75" customHeight="1">
      <c r="A52" s="6"/>
      <c r="B52" s="7"/>
      <c r="C52" s="7"/>
      <c r="D52" s="7"/>
      <c r="E52" s="7"/>
      <c r="F52" s="7"/>
      <c r="G52" s="7"/>
      <c r="H52" s="133" t="s">
        <v>761</v>
      </c>
      <c r="I52" s="7"/>
      <c r="J52" s="7"/>
      <c r="K52" s="7"/>
      <c r="L52" s="8"/>
    </row>
    <row r="53" spans="1:12" ht="12.75" customHeight="1"/>
    <row r="54" spans="1:12" ht="12.75" customHeight="1"/>
    <row r="55" spans="1:12" ht="12.75" customHeight="1"/>
    <row r="56" spans="1:12" ht="12.75" customHeight="1"/>
    <row r="57" spans="1:12" ht="12.75" customHeight="1"/>
    <row r="58" spans="1:12" ht="12.75" customHeight="1"/>
    <row r="59" spans="1:12" ht="12.75" customHeight="1"/>
  </sheetData>
  <mergeCells count="30">
    <mergeCell ref="F46:G46"/>
    <mergeCell ref="F47:G47"/>
    <mergeCell ref="F41:G41"/>
    <mergeCell ref="F42:G42"/>
    <mergeCell ref="F43:G43"/>
    <mergeCell ref="F44:G44"/>
    <mergeCell ref="F45:G45"/>
    <mergeCell ref="F36:G36"/>
    <mergeCell ref="F37:G37"/>
    <mergeCell ref="F38:G38"/>
    <mergeCell ref="F39:G39"/>
    <mergeCell ref="F40:G40"/>
    <mergeCell ref="F25:G25"/>
    <mergeCell ref="F26:G26"/>
    <mergeCell ref="F24:G24"/>
    <mergeCell ref="F29:G29"/>
    <mergeCell ref="F30:G30"/>
    <mergeCell ref="F27:G27"/>
    <mergeCell ref="F28:G28"/>
    <mergeCell ref="F34:G34"/>
    <mergeCell ref="F35:G35"/>
    <mergeCell ref="F31:G31"/>
    <mergeCell ref="F32:G32"/>
    <mergeCell ref="F33:G33"/>
    <mergeCell ref="F20:G20"/>
    <mergeCell ref="F23:G23"/>
    <mergeCell ref="K10:K11"/>
    <mergeCell ref="K14:K15"/>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40" zoomScaleNormal="100" workbookViewId="0">
      <selection activeCell="G1019" sqref="G1018:G1019"/>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463.05000000000024</v>
      </c>
      <c r="O2" s="21" t="s">
        <v>259</v>
      </c>
    </row>
    <row r="3" spans="1:15" s="21" customFormat="1" ht="15" customHeight="1" thickBot="1">
      <c r="A3" s="22" t="s">
        <v>151</v>
      </c>
      <c r="G3" s="28">
        <v>45177</v>
      </c>
      <c r="H3" s="29"/>
      <c r="N3" s="21">
        <v>463.05000000000024</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GBP</v>
      </c>
    </row>
    <row r="10" spans="1:15" s="21" customFormat="1" ht="13.5" thickBot="1">
      <c r="A10" s="36" t="str">
        <f>'Copy paste to Here'!G10</f>
        <v>ARRK ACCESSORIES LTD</v>
      </c>
      <c r="B10" s="37"/>
      <c r="C10" s="37"/>
      <c r="D10" s="37"/>
      <c r="F10" s="38" t="str">
        <f>'Copy paste to Here'!B10</f>
        <v>ARRK ACCESSORIES LTD</v>
      </c>
      <c r="G10" s="39"/>
      <c r="H10" s="40"/>
      <c r="K10" s="95" t="s">
        <v>276</v>
      </c>
      <c r="L10" s="35" t="s">
        <v>276</v>
      </c>
      <c r="M10" s="21">
        <v>1</v>
      </c>
    </row>
    <row r="11" spans="1:15" s="21" customFormat="1" ht="15.75" thickBot="1">
      <c r="A11" s="41" t="str">
        <f>'Copy paste to Here'!G11</f>
        <v>kamrul Islam</v>
      </c>
      <c r="B11" s="42"/>
      <c r="C11" s="42"/>
      <c r="D11" s="42"/>
      <c r="F11" s="43" t="str">
        <f>'Copy paste to Here'!B11</f>
        <v>kamrul Islam</v>
      </c>
      <c r="G11" s="44"/>
      <c r="H11" s="45"/>
      <c r="K11" s="93" t="s">
        <v>158</v>
      </c>
      <c r="L11" s="46" t="s">
        <v>159</v>
      </c>
      <c r="M11" s="21">
        <f>VLOOKUP(G3,[1]Sheet1!$A$9:$I$7290,2,FALSE)</f>
        <v>35.44</v>
      </c>
    </row>
    <row r="12" spans="1:15" s="21" customFormat="1" ht="15.75" thickBot="1">
      <c r="A12" s="41" t="str">
        <f>'Copy paste to Here'!G12</f>
        <v>10 St. Stephens Road 10 St. Stephens Road</v>
      </c>
      <c r="B12" s="42"/>
      <c r="C12" s="42"/>
      <c r="D12" s="42"/>
      <c r="E12" s="89"/>
      <c r="F12" s="43" t="str">
        <f>'Copy paste to Here'!B12</f>
        <v>10 St. Stephens Road 10 St. Stephens Road</v>
      </c>
      <c r="G12" s="44"/>
      <c r="H12" s="45"/>
      <c r="K12" s="93" t="s">
        <v>160</v>
      </c>
      <c r="L12" s="46" t="s">
        <v>133</v>
      </c>
      <c r="M12" s="21">
        <f>VLOOKUP(G3,[1]Sheet1!$A$9:$I$7290,3,FALSE)</f>
        <v>37.75</v>
      </c>
    </row>
    <row r="13" spans="1:15" s="21" customFormat="1" ht="15.75" thickBot="1">
      <c r="A13" s="41" t="str">
        <f>'Copy paste to Here'!G13</f>
        <v>b71 4lr WEST BROMWICH</v>
      </c>
      <c r="B13" s="42"/>
      <c r="C13" s="42"/>
      <c r="D13" s="42"/>
      <c r="E13" s="111" t="s">
        <v>162</v>
      </c>
      <c r="F13" s="43" t="str">
        <f>'Copy paste to Here'!B13</f>
        <v>b71 4lr WEST BROMWICH</v>
      </c>
      <c r="G13" s="44"/>
      <c r="H13" s="45"/>
      <c r="K13" s="93" t="s">
        <v>161</v>
      </c>
      <c r="L13" s="46" t="s">
        <v>162</v>
      </c>
      <c r="M13" s="113">
        <f>VLOOKUP(G3,[1]Sheet1!$A$9:$I$7290,4,FALSE)</f>
        <v>43.99</v>
      </c>
    </row>
    <row r="14" spans="1:15" s="21" customFormat="1" ht="15.75" thickBot="1">
      <c r="A14" s="41" t="str">
        <f>'Copy paste to Here'!G14</f>
        <v>United Kingdom</v>
      </c>
      <c r="B14" s="42"/>
      <c r="C14" s="42"/>
      <c r="D14" s="42"/>
      <c r="E14" s="111">
        <f>VLOOKUP(J9,$L$10:$M$17,2,FALSE)</f>
        <v>43.99</v>
      </c>
      <c r="F14" s="43" t="str">
        <f>'Copy paste to Here'!B14</f>
        <v>United Kingdom</v>
      </c>
      <c r="G14" s="44"/>
      <c r="H14" s="45"/>
      <c r="K14" s="93" t="s">
        <v>163</v>
      </c>
      <c r="L14" s="46" t="s">
        <v>164</v>
      </c>
      <c r="M14" s="21">
        <f>VLOOKUP(G3,[1]Sheet1!$A$9:$I$7290,5,FALSE)</f>
        <v>22.2</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25.7</v>
      </c>
    </row>
    <row r="16" spans="1:15" s="21" customFormat="1" ht="13.7" customHeight="1" thickBot="1">
      <c r="A16" s="52"/>
      <c r="K16" s="94" t="s">
        <v>167</v>
      </c>
      <c r="L16" s="51" t="s">
        <v>168</v>
      </c>
      <c r="M16" s="21">
        <f>VLOOKUP(G3,[1]Sheet1!$A$9:$I$7290,7,FALSE)</f>
        <v>20.56</v>
      </c>
    </row>
    <row r="17" spans="1:13" s="21" customFormat="1" ht="13.5" thickBot="1">
      <c r="A17" s="53" t="s">
        <v>169</v>
      </c>
      <c r="B17" s="54" t="s">
        <v>170</v>
      </c>
      <c r="C17" s="54" t="s">
        <v>284</v>
      </c>
      <c r="D17" s="55" t="s">
        <v>198</v>
      </c>
      <c r="E17" s="55" t="s">
        <v>261</v>
      </c>
      <c r="F17" s="55" t="str">
        <f>CONCATENATE("Amount ",,J9)</f>
        <v>Amount GBP</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 xml:space="preserve">Surgical steel eyebrow banana, 16g (1.2mm) with two 3mm balls and a silver dangling part with 3mm star prong set CZ stone - length 5/16'' (8mm) &amp; Cz Color: Clear  &amp;  </v>
      </c>
      <c r="B18" s="57" t="str">
        <f>'Copy paste to Here'!C22</f>
        <v>BNERV5</v>
      </c>
      <c r="C18" s="57" t="s">
        <v>717</v>
      </c>
      <c r="D18" s="58">
        <f>Invoice!B22</f>
        <v>30</v>
      </c>
      <c r="E18" s="59">
        <f>'Shipping Invoice'!J23*$N$1</f>
        <v>0.83</v>
      </c>
      <c r="F18" s="59">
        <f>D18*E18</f>
        <v>24.9</v>
      </c>
      <c r="G18" s="60">
        <f>E18*$E$14</f>
        <v>36.511699999999998</v>
      </c>
      <c r="H18" s="61">
        <f>D18*G18</f>
        <v>1095.3509999999999</v>
      </c>
    </row>
    <row r="19" spans="1:13" s="62" customFormat="1" ht="24">
      <c r="A19" s="112" t="str">
        <f>IF((LEN('Copy paste to Here'!G23))&gt;5,((CONCATENATE('Copy paste to Here'!G23," &amp; ",'Copy paste to Here'!D23,"  &amp;  ",'Copy paste to Here'!E23))),"Empty Cell")</f>
        <v xml:space="preserve">Box with 52 pcs. of black acrylic nose studs and nose bones, 20g (0.8mm) with assorted size star shaped top &amp;   &amp;  </v>
      </c>
      <c r="B19" s="57" t="str">
        <f>'Copy paste to Here'!C23</f>
        <v>BXAKSR</v>
      </c>
      <c r="C19" s="57" t="s">
        <v>718</v>
      </c>
      <c r="D19" s="58">
        <f>Invoice!B23</f>
        <v>1</v>
      </c>
      <c r="E19" s="59">
        <f>'Shipping Invoice'!J24*$N$1</f>
        <v>8.98</v>
      </c>
      <c r="F19" s="59">
        <f t="shared" ref="F19:F82" si="0">D19*E19</f>
        <v>8.98</v>
      </c>
      <c r="G19" s="60">
        <f t="shared" ref="G19:G82" si="1">E19*$E$14</f>
        <v>395.03020000000004</v>
      </c>
      <c r="H19" s="63">
        <f t="shared" ref="H19:H82" si="2">D19*G19</f>
        <v>395.03020000000004</v>
      </c>
    </row>
    <row r="20" spans="1:13" s="62" customFormat="1" ht="25.5">
      <c r="A20" s="56" t="str">
        <f>IF((LEN('Copy paste to Here'!G24))&gt;5,((CONCATENATE('Copy paste to Here'!G24," &amp; ",'Copy paste to Here'!D24,"  &amp;  ",'Copy paste to Here'!E24))),"Empty Cell")</f>
        <v xml:space="preserve">18k Gold plated 925 silver seamless ring, 22g (0.6mm) - outer diameter &amp; Length: 8mm  &amp;  </v>
      </c>
      <c r="B20" s="57" t="str">
        <f>'Copy paste to Here'!C24</f>
        <v>GPSEL22</v>
      </c>
      <c r="C20" s="57" t="s">
        <v>741</v>
      </c>
      <c r="D20" s="58">
        <f>Invoice!B24</f>
        <v>30</v>
      </c>
      <c r="E20" s="59">
        <f>'Shipping Invoice'!J25*$N$1</f>
        <v>0.45</v>
      </c>
      <c r="F20" s="59">
        <f t="shared" si="0"/>
        <v>13.5</v>
      </c>
      <c r="G20" s="60">
        <f t="shared" si="1"/>
        <v>19.795500000000001</v>
      </c>
      <c r="H20" s="63">
        <f t="shared" si="2"/>
        <v>593.86500000000001</v>
      </c>
    </row>
    <row r="21" spans="1:13" s="62" customFormat="1" ht="48">
      <c r="A21" s="56" t="str">
        <f>IF((LEN('Copy paste to Here'!G25))&gt;5,((CONCATENATE('Copy paste to Here'!G25," &amp; ",'Copy paste to Here'!D25,"  &amp;  ",'Copy paste to Here'!E25))),"Empty Cell")</f>
        <v xml:space="preserve">Display box with 52 pcs. of 925 sterling silver nose bones, 22g (0.6mm) with 1mm clear crystal flower design tops (in standard packing or in vacuum sealed packing to prevent tarnishing) &amp; Packing Option: Vacuum Sealed Packing to prevent tarnishing  &amp;  </v>
      </c>
      <c r="B21" s="57" t="str">
        <f>'Copy paste to Here'!C25</f>
        <v>NBFLBXC</v>
      </c>
      <c r="C21" s="57" t="s">
        <v>742</v>
      </c>
      <c r="D21" s="58">
        <f>Invoice!B25</f>
        <v>1</v>
      </c>
      <c r="E21" s="59">
        <f>'Shipping Invoice'!J26*$N$1</f>
        <v>20.34</v>
      </c>
      <c r="F21" s="59">
        <f t="shared" si="0"/>
        <v>20.34</v>
      </c>
      <c r="G21" s="60">
        <f t="shared" si="1"/>
        <v>894.75660000000005</v>
      </c>
      <c r="H21" s="63">
        <f t="shared" si="2"/>
        <v>894.75660000000005</v>
      </c>
    </row>
    <row r="22" spans="1:13" s="62" customFormat="1" ht="48">
      <c r="A22" s="56" t="str">
        <f>IF((LEN('Copy paste to Here'!G26))&gt;5,((CONCATENATE('Copy paste to Here'!G26," &amp; ",'Copy paste to Here'!D26,"  &amp;  ",'Copy paste to Here'!E26))),"Empty Cell")</f>
        <v xml:space="preserve">Box with 52 pcs. of 925 silver nose bones, 22g (0.6mm) with 1mm flat round tops (in standard packing or in vacuum sealed packing to prevent tarnishing) &amp; Packing Option: Vacuum Sealed Packing to prevent tarnishing  &amp;  </v>
      </c>
      <c r="B22" s="57" t="str">
        <f>'Copy paste to Here'!C26</f>
        <v>NBMX5</v>
      </c>
      <c r="C22" s="57" t="s">
        <v>743</v>
      </c>
      <c r="D22" s="58">
        <f>Invoice!B26</f>
        <v>1</v>
      </c>
      <c r="E22" s="59">
        <f>'Shipping Invoice'!J27*$N$1</f>
        <v>9.99</v>
      </c>
      <c r="F22" s="59">
        <f t="shared" si="0"/>
        <v>9.99</v>
      </c>
      <c r="G22" s="60">
        <f t="shared" si="1"/>
        <v>439.46010000000001</v>
      </c>
      <c r="H22" s="63">
        <f t="shared" si="2"/>
        <v>439.46010000000001</v>
      </c>
    </row>
    <row r="23" spans="1:13" s="62" customFormat="1" ht="24">
      <c r="A23" s="56" t="str">
        <f>IF((LEN('Copy paste to Here'!G27))&gt;5,((CONCATENATE('Copy paste to Here'!G27," &amp; ",'Copy paste to Here'!D27,"  &amp;  ",'Copy paste to Here'!E27))),"Empty Cell")</f>
        <v xml:space="preserve">Box with 52 pcs. of 925 silver nose studs, 22g (0.6mm) with 1mm flat round tops &amp;   &amp;  </v>
      </c>
      <c r="B23" s="57" t="str">
        <f>'Copy paste to Here'!C27</f>
        <v>NSMX5</v>
      </c>
      <c r="C23" s="57" t="s">
        <v>727</v>
      </c>
      <c r="D23" s="58">
        <f>Invoice!B27</f>
        <v>2</v>
      </c>
      <c r="E23" s="59">
        <f>'Shipping Invoice'!J28*$N$1</f>
        <v>10.36</v>
      </c>
      <c r="F23" s="59">
        <f t="shared" si="0"/>
        <v>20.72</v>
      </c>
      <c r="G23" s="60">
        <f t="shared" si="1"/>
        <v>455.7364</v>
      </c>
      <c r="H23" s="63">
        <f t="shared" si="2"/>
        <v>911.47280000000001</v>
      </c>
    </row>
    <row r="24" spans="1:13" s="62" customFormat="1" ht="24">
      <c r="A24" s="56" t="str">
        <f>IF((LEN('Copy paste to Here'!G28))&gt;5,((CONCATENATE('Copy paste to Here'!G28," &amp; ",'Copy paste to Here'!D28,"  &amp;  ",'Copy paste to Here'!E28))),"Empty Cell")</f>
        <v xml:space="preserve">Clear acrylic flexible nose stud retainer, 20g (0.8mm) with 2mm flat disk shaped top &amp;   &amp;  </v>
      </c>
      <c r="B24" s="57" t="str">
        <f>'Copy paste to Here'!C28</f>
        <v>NSRTD</v>
      </c>
      <c r="C24" s="57" t="s">
        <v>729</v>
      </c>
      <c r="D24" s="58">
        <f>Invoice!B28</f>
        <v>2000</v>
      </c>
      <c r="E24" s="59">
        <f>'Shipping Invoice'!J29*$N$1</f>
        <v>0.12</v>
      </c>
      <c r="F24" s="59">
        <f t="shared" si="0"/>
        <v>240</v>
      </c>
      <c r="G24" s="60">
        <f t="shared" si="1"/>
        <v>5.2788000000000004</v>
      </c>
      <c r="H24" s="63">
        <f t="shared" si="2"/>
        <v>10557.6</v>
      </c>
    </row>
    <row r="25" spans="1:13" s="62" customFormat="1" ht="24">
      <c r="A25" s="56" t="str">
        <f>IF((LEN('Copy paste to Here'!G29))&gt;5,((CONCATENATE('Copy paste to Here'!G29," &amp; ",'Copy paste to Here'!D29,"  &amp;  ",'Copy paste to Here'!E29))),"Empty Cell")</f>
        <v>Anodized surgical steel nose screw, 20g (0.8mm) with 2mm round crystal tops &amp; Color: Gold  &amp;  Crystal Color: Clear</v>
      </c>
      <c r="B25" s="57" t="str">
        <f>'Copy paste to Here'!C29</f>
        <v>NSTC</v>
      </c>
      <c r="C25" s="57" t="s">
        <v>731</v>
      </c>
      <c r="D25" s="58">
        <f>Invoice!B29</f>
        <v>20</v>
      </c>
      <c r="E25" s="59">
        <f>'Shipping Invoice'!J30*$N$1</f>
        <v>0.37</v>
      </c>
      <c r="F25" s="59">
        <f t="shared" si="0"/>
        <v>7.4</v>
      </c>
      <c r="G25" s="60">
        <f t="shared" si="1"/>
        <v>16.276299999999999</v>
      </c>
      <c r="H25" s="63">
        <f t="shared" si="2"/>
        <v>325.52599999999995</v>
      </c>
    </row>
    <row r="26" spans="1:13" s="62" customFormat="1" ht="24">
      <c r="A26" s="56" t="str">
        <f>IF((LEN('Copy paste to Here'!G30))&gt;5,((CONCATENATE('Copy paste to Here'!G30," &amp; ",'Copy paste to Here'!D30,"  &amp;  ",'Copy paste to Here'!E30))),"Empty Cell")</f>
        <v>Anodized surgical steel nose screw, 20g (0.8mm) with 2mm round crystal tops &amp; Color: Gold  &amp;  Crystal Color: AB</v>
      </c>
      <c r="B26" s="57" t="str">
        <f>'Copy paste to Here'!C30</f>
        <v>NSTC</v>
      </c>
      <c r="C26" s="57" t="s">
        <v>731</v>
      </c>
      <c r="D26" s="58">
        <f>Invoice!B30</f>
        <v>20</v>
      </c>
      <c r="E26" s="59">
        <f>'Shipping Invoice'!J31*$N$1</f>
        <v>0.37</v>
      </c>
      <c r="F26" s="59">
        <f t="shared" si="0"/>
        <v>7.4</v>
      </c>
      <c r="G26" s="60">
        <f t="shared" si="1"/>
        <v>16.276299999999999</v>
      </c>
      <c r="H26" s="63">
        <f t="shared" si="2"/>
        <v>325.52599999999995</v>
      </c>
    </row>
    <row r="27" spans="1:13" s="62" customFormat="1" ht="24">
      <c r="A27" s="56" t="str">
        <f>IF((LEN('Copy paste to Here'!G31))&gt;5,((CONCATENATE('Copy paste to Here'!G31," &amp; ",'Copy paste to Here'!D31,"  &amp;  ",'Copy paste to Here'!E31))),"Empty Cell")</f>
        <v>Anodized surgical steel nose screw, 20g (0.8mm) with 2mm round crystal tops &amp; Color: Gold  &amp;  Crystal Color: Rose</v>
      </c>
      <c r="B27" s="57" t="str">
        <f>'Copy paste to Here'!C31</f>
        <v>NSTC</v>
      </c>
      <c r="C27" s="57" t="s">
        <v>731</v>
      </c>
      <c r="D27" s="58">
        <f>Invoice!B31</f>
        <v>5</v>
      </c>
      <c r="E27" s="59">
        <f>'Shipping Invoice'!J32*$N$1</f>
        <v>0.37</v>
      </c>
      <c r="F27" s="59">
        <f t="shared" si="0"/>
        <v>1.85</v>
      </c>
      <c r="G27" s="60">
        <f t="shared" si="1"/>
        <v>16.276299999999999</v>
      </c>
      <c r="H27" s="63">
        <f t="shared" si="2"/>
        <v>81.381499999999988</v>
      </c>
    </row>
    <row r="28" spans="1:13" s="62" customFormat="1" ht="24">
      <c r="A28" s="56" t="str">
        <f>IF((LEN('Copy paste to Here'!G32))&gt;5,((CONCATENATE('Copy paste to Here'!G32," &amp; ",'Copy paste to Here'!D32,"  &amp;  ",'Copy paste to Here'!E32))),"Empty Cell")</f>
        <v>Anodized surgical steel nose screw, 20g (0.8mm) with 2mm round crystal tops &amp; Color: Gold  &amp;  Crystal Color: Light Sapphire</v>
      </c>
      <c r="B28" s="57" t="str">
        <f>'Copy paste to Here'!C32</f>
        <v>NSTC</v>
      </c>
      <c r="C28" s="57" t="s">
        <v>731</v>
      </c>
      <c r="D28" s="58">
        <f>Invoice!B32</f>
        <v>5</v>
      </c>
      <c r="E28" s="59">
        <f>'Shipping Invoice'!J33*$N$1</f>
        <v>0.37</v>
      </c>
      <c r="F28" s="59">
        <f t="shared" si="0"/>
        <v>1.85</v>
      </c>
      <c r="G28" s="60">
        <f t="shared" si="1"/>
        <v>16.276299999999999</v>
      </c>
      <c r="H28" s="63">
        <f t="shared" si="2"/>
        <v>81.381499999999988</v>
      </c>
    </row>
    <row r="29" spans="1:13" s="62" customFormat="1" ht="24">
      <c r="A29" s="56" t="str">
        <f>IF((LEN('Copy paste to Here'!G33))&gt;5,((CONCATENATE('Copy paste to Here'!G33," &amp; ",'Copy paste to Here'!D33,"  &amp;  ",'Copy paste to Here'!E33))),"Empty Cell")</f>
        <v>Anodized surgical steel nose screw, 20g (0.8mm) with 2mm round crystal tops &amp; Color: Gold  &amp;  Crystal Color: Sapphire</v>
      </c>
      <c r="B29" s="57" t="str">
        <f>'Copy paste to Here'!C33</f>
        <v>NSTC</v>
      </c>
      <c r="C29" s="57" t="s">
        <v>731</v>
      </c>
      <c r="D29" s="58">
        <f>Invoice!B33</f>
        <v>5</v>
      </c>
      <c r="E29" s="59">
        <f>'Shipping Invoice'!J34*$N$1</f>
        <v>0.37</v>
      </c>
      <c r="F29" s="59">
        <f t="shared" si="0"/>
        <v>1.85</v>
      </c>
      <c r="G29" s="60">
        <f t="shared" si="1"/>
        <v>16.276299999999999</v>
      </c>
      <c r="H29" s="63">
        <f t="shared" si="2"/>
        <v>81.381499999999988</v>
      </c>
    </row>
    <row r="30" spans="1:13" s="62" customFormat="1" ht="24">
      <c r="A30" s="56" t="str">
        <f>IF((LEN('Copy paste to Here'!G34))&gt;5,((CONCATENATE('Copy paste to Here'!G34," &amp; ",'Copy paste to Here'!D34,"  &amp;  ",'Copy paste to Here'!E34))),"Empty Cell")</f>
        <v>Anodized surgical steel nose screw, 20g (0.8mm) with 2mm round crystal tops &amp; Color: Gold  &amp;  Crystal Color: Aquamarine</v>
      </c>
      <c r="B30" s="57" t="str">
        <f>'Copy paste to Here'!C34</f>
        <v>NSTC</v>
      </c>
      <c r="C30" s="57" t="s">
        <v>731</v>
      </c>
      <c r="D30" s="58">
        <f>Invoice!B34</f>
        <v>5</v>
      </c>
      <c r="E30" s="59">
        <f>'Shipping Invoice'!J35*$N$1</f>
        <v>0.37</v>
      </c>
      <c r="F30" s="59">
        <f t="shared" si="0"/>
        <v>1.85</v>
      </c>
      <c r="G30" s="60">
        <f t="shared" si="1"/>
        <v>16.276299999999999</v>
      </c>
      <c r="H30" s="63">
        <f t="shared" si="2"/>
        <v>81.381499999999988</v>
      </c>
    </row>
    <row r="31" spans="1:13" s="62" customFormat="1" ht="24">
      <c r="A31" s="56" t="str">
        <f>IF((LEN('Copy paste to Here'!G35))&gt;5,((CONCATENATE('Copy paste to Here'!G35," &amp; ",'Copy paste to Here'!D35,"  &amp;  ",'Copy paste to Here'!E35))),"Empty Cell")</f>
        <v>Anodized surgical steel nose screw, 20g (0.8mm) with 2mm round crystal tops &amp; Color: Gold  &amp;  Crystal Color: Blue Zircon</v>
      </c>
      <c r="B31" s="57" t="str">
        <f>'Copy paste to Here'!C35</f>
        <v>NSTC</v>
      </c>
      <c r="C31" s="57" t="s">
        <v>731</v>
      </c>
      <c r="D31" s="58">
        <f>Invoice!B35</f>
        <v>5</v>
      </c>
      <c r="E31" s="59">
        <f>'Shipping Invoice'!J36*$N$1</f>
        <v>0.37</v>
      </c>
      <c r="F31" s="59">
        <f t="shared" si="0"/>
        <v>1.85</v>
      </c>
      <c r="G31" s="60">
        <f t="shared" si="1"/>
        <v>16.276299999999999</v>
      </c>
      <c r="H31" s="63">
        <f t="shared" si="2"/>
        <v>81.381499999999988</v>
      </c>
    </row>
    <row r="32" spans="1:13" s="62" customFormat="1" ht="24">
      <c r="A32" s="56" t="str">
        <f>IF((LEN('Copy paste to Here'!G36))&gt;5,((CONCATENATE('Copy paste to Here'!G36," &amp; ",'Copy paste to Here'!D36,"  &amp;  ",'Copy paste to Here'!E36))),"Empty Cell")</f>
        <v>Anodized surgical steel nose screw, 20g (0.8mm) with 2mm round crystal tops &amp; Color: Gold  &amp;  Crystal Color: Light Amethyst</v>
      </c>
      <c r="B32" s="57" t="str">
        <f>'Copy paste to Here'!C36</f>
        <v>NSTC</v>
      </c>
      <c r="C32" s="57" t="s">
        <v>731</v>
      </c>
      <c r="D32" s="58">
        <f>Invoice!B36</f>
        <v>5</v>
      </c>
      <c r="E32" s="59">
        <f>'Shipping Invoice'!J37*$N$1</f>
        <v>0.37</v>
      </c>
      <c r="F32" s="59">
        <f t="shared" si="0"/>
        <v>1.85</v>
      </c>
      <c r="G32" s="60">
        <f t="shared" si="1"/>
        <v>16.276299999999999</v>
      </c>
      <c r="H32" s="63">
        <f t="shared" si="2"/>
        <v>81.381499999999988</v>
      </c>
    </row>
    <row r="33" spans="1:8" s="62" customFormat="1" ht="24">
      <c r="A33" s="56" t="str">
        <f>IF((LEN('Copy paste to Here'!G37))&gt;5,((CONCATENATE('Copy paste to Here'!G37," &amp; ",'Copy paste to Here'!D37,"  &amp;  ",'Copy paste to Here'!E37))),"Empty Cell")</f>
        <v>Anodized surgical steel nose screw, 20g (0.8mm) with 2mm round crystal tops &amp; Color: Gold  &amp;  Crystal Color: Amethyst</v>
      </c>
      <c r="B33" s="57" t="str">
        <f>'Copy paste to Here'!C37</f>
        <v>NSTC</v>
      </c>
      <c r="C33" s="57" t="s">
        <v>731</v>
      </c>
      <c r="D33" s="58">
        <f>Invoice!B37</f>
        <v>5</v>
      </c>
      <c r="E33" s="59">
        <f>'Shipping Invoice'!J38*$N$1</f>
        <v>0.37</v>
      </c>
      <c r="F33" s="59">
        <f t="shared" si="0"/>
        <v>1.85</v>
      </c>
      <c r="G33" s="60">
        <f t="shared" si="1"/>
        <v>16.276299999999999</v>
      </c>
      <c r="H33" s="63">
        <f t="shared" si="2"/>
        <v>81.381499999999988</v>
      </c>
    </row>
    <row r="34" spans="1:8" s="62" customFormat="1" ht="24">
      <c r="A34" s="56" t="str">
        <f>IF((LEN('Copy paste to Here'!G38))&gt;5,((CONCATENATE('Copy paste to Here'!G38," &amp; ",'Copy paste to Here'!D38,"  &amp;  ",'Copy paste to Here'!E38))),"Empty Cell")</f>
        <v>Anodized surgical steel nose screw, 20g (0.8mm) with 2mm round crystal tops &amp; Color: Gold  &amp;  Crystal Color: Jet</v>
      </c>
      <c r="B34" s="57" t="str">
        <f>'Copy paste to Here'!C38</f>
        <v>NSTC</v>
      </c>
      <c r="C34" s="57" t="s">
        <v>731</v>
      </c>
      <c r="D34" s="58">
        <f>Invoice!B38</f>
        <v>5</v>
      </c>
      <c r="E34" s="59">
        <f>'Shipping Invoice'!J39*$N$1</f>
        <v>0.37</v>
      </c>
      <c r="F34" s="59">
        <f t="shared" si="0"/>
        <v>1.85</v>
      </c>
      <c r="G34" s="60">
        <f t="shared" si="1"/>
        <v>16.276299999999999</v>
      </c>
      <c r="H34" s="63">
        <f t="shared" si="2"/>
        <v>81.381499999999988</v>
      </c>
    </row>
    <row r="35" spans="1:8" s="62" customFormat="1" ht="24">
      <c r="A35" s="56" t="str">
        <f>IF((LEN('Copy paste to Here'!G39))&gt;5,((CONCATENATE('Copy paste to Here'!G39," &amp; ",'Copy paste to Here'!D39,"  &amp;  ",'Copy paste to Here'!E39))),"Empty Cell")</f>
        <v>Anodized surgical steel nose screw, 20g (0.8mm) with 2mm round crystal tops &amp; Color: Gold  &amp;  Crystal Color: Fuchsia</v>
      </c>
      <c r="B35" s="57" t="str">
        <f>'Copy paste to Here'!C39</f>
        <v>NSTC</v>
      </c>
      <c r="C35" s="57" t="s">
        <v>731</v>
      </c>
      <c r="D35" s="58">
        <f>Invoice!B39</f>
        <v>5</v>
      </c>
      <c r="E35" s="59">
        <f>'Shipping Invoice'!J40*$N$1</f>
        <v>0.37</v>
      </c>
      <c r="F35" s="59">
        <f t="shared" si="0"/>
        <v>1.85</v>
      </c>
      <c r="G35" s="60">
        <f t="shared" si="1"/>
        <v>16.276299999999999</v>
      </c>
      <c r="H35" s="63">
        <f t="shared" si="2"/>
        <v>81.381499999999988</v>
      </c>
    </row>
    <row r="36" spans="1:8" s="62" customFormat="1" ht="24">
      <c r="A36" s="56" t="str">
        <f>IF((LEN('Copy paste to Here'!G40))&gt;5,((CONCATENATE('Copy paste to Here'!G40," &amp; ",'Copy paste to Here'!D40,"  &amp;  ",'Copy paste to Here'!E40))),"Empty Cell")</f>
        <v>Anodized surgical steel nose screw, 20g (0.8mm) with 2mm round crystal tops &amp; Color: Gold  &amp;  Crystal Color: Light Siam</v>
      </c>
      <c r="B36" s="57" t="str">
        <f>'Copy paste to Here'!C40</f>
        <v>NSTC</v>
      </c>
      <c r="C36" s="57" t="s">
        <v>731</v>
      </c>
      <c r="D36" s="58">
        <f>Invoice!B40</f>
        <v>5</v>
      </c>
      <c r="E36" s="59">
        <f>'Shipping Invoice'!J41*$N$1</f>
        <v>0.37</v>
      </c>
      <c r="F36" s="59">
        <f t="shared" si="0"/>
        <v>1.85</v>
      </c>
      <c r="G36" s="60">
        <f t="shared" si="1"/>
        <v>16.276299999999999</v>
      </c>
      <c r="H36" s="63">
        <f t="shared" si="2"/>
        <v>81.381499999999988</v>
      </c>
    </row>
    <row r="37" spans="1:8" s="62" customFormat="1" ht="24">
      <c r="A37" s="56" t="str">
        <f>IF((LEN('Copy paste to Here'!G41))&gt;5,((CONCATENATE('Copy paste to Here'!G41," &amp; ",'Copy paste to Here'!D41,"  &amp;  ",'Copy paste to Here'!E41))),"Empty Cell")</f>
        <v>Anodized surgical steel nose screw, 20g (0.8mm) with 2mm round crystal tops &amp; Color: Gold  &amp;  Crystal Color: Peridot</v>
      </c>
      <c r="B37" s="57" t="str">
        <f>'Copy paste to Here'!C41</f>
        <v>NSTC</v>
      </c>
      <c r="C37" s="57" t="s">
        <v>731</v>
      </c>
      <c r="D37" s="58">
        <f>Invoice!B41</f>
        <v>5</v>
      </c>
      <c r="E37" s="59">
        <f>'Shipping Invoice'!J42*$N$1</f>
        <v>0.37</v>
      </c>
      <c r="F37" s="59">
        <f t="shared" si="0"/>
        <v>1.85</v>
      </c>
      <c r="G37" s="60">
        <f t="shared" si="1"/>
        <v>16.276299999999999</v>
      </c>
      <c r="H37" s="63">
        <f t="shared" si="2"/>
        <v>81.381499999999988</v>
      </c>
    </row>
    <row r="38" spans="1:8" s="62" customFormat="1" ht="60">
      <c r="A38" s="56" t="str">
        <f>IF((LEN('Copy paste to Here'!G42))&gt;5,((CONCATENATE('Copy paste to Here'!G42," &amp; ",'Copy paste to Here'!D42,"  &amp;  ",'Copy paste to Here'!E42))),"Empty Cell")</f>
        <v xml:space="preserve">Display box with 52 pcs of 925 sterling silver nose studs, 22g (0.6mm) with 1mm ball shaped top and real rose gold plating (in standard packing or in vacuum sealed packing to prevent tarnishing) &amp; Packing Option: Vacuum Sealed Packing to prevent tarnishing  &amp;  </v>
      </c>
      <c r="B38" s="57" t="str">
        <f>'Copy paste to Here'!C42</f>
        <v>NSXRSB1</v>
      </c>
      <c r="C38" s="57" t="s">
        <v>744</v>
      </c>
      <c r="D38" s="58">
        <f>Invoice!B42</f>
        <v>1</v>
      </c>
      <c r="E38" s="59">
        <f>'Shipping Invoice'!J43*$N$1</f>
        <v>22.13</v>
      </c>
      <c r="F38" s="59">
        <f t="shared" si="0"/>
        <v>22.13</v>
      </c>
      <c r="G38" s="60">
        <f t="shared" si="1"/>
        <v>973.49869999999999</v>
      </c>
      <c r="H38" s="63">
        <f t="shared" si="2"/>
        <v>973.49869999999999</v>
      </c>
    </row>
    <row r="39" spans="1:8" s="62" customFormat="1" ht="60">
      <c r="A39" s="56" t="str">
        <f>IF((LEN('Copy paste to Here'!G43))&gt;5,((CONCATENATE('Copy paste to Here'!G43," &amp; ",'Copy paste to Here'!D43,"  &amp;  ",'Copy paste to Here'!E43))),"Empty Cell")</f>
        <v xml:space="preserve">18k gold plated 925 sterling silver nose screws, 0.6mm (22g) with 1.5mm triple balls design tops / 36 pcs per display box (in standard packing or in vacuum sealed packing to prevent tarnishing) &amp; Packing Option: Vacuum Sealed Packing to prevent tarnishing  &amp;  </v>
      </c>
      <c r="B39" s="57" t="str">
        <f>'Copy paste to Here'!C43</f>
        <v>NWTSV36G</v>
      </c>
      <c r="C39" s="57" t="s">
        <v>745</v>
      </c>
      <c r="D39" s="58">
        <f>Invoice!B43</f>
        <v>1</v>
      </c>
      <c r="E39" s="59">
        <f>'Shipping Invoice'!J44*$N$1</f>
        <v>28.68</v>
      </c>
      <c r="F39" s="59">
        <f t="shared" si="0"/>
        <v>28.68</v>
      </c>
      <c r="G39" s="60">
        <f t="shared" si="1"/>
        <v>1261.6332</v>
      </c>
      <c r="H39" s="63">
        <f t="shared" si="2"/>
        <v>1261.6332</v>
      </c>
    </row>
    <row r="40" spans="1:8" s="62" customFormat="1" ht="60">
      <c r="A40" s="56" t="str">
        <f>IF((LEN('Copy paste to Here'!G44))&gt;5,((CONCATENATE('Copy paste to Here'!G44," &amp; ",'Copy paste to Here'!D44,"  &amp;  ",'Copy paste to Here'!E44))),"Empty Cell")</f>
        <v xml:space="preserve">Display box with 16 pcs. of sterling silver ''bend it yourself'' nose studs, 22g (0.6mm) with a dangling star with round clear central crystal (in standard packing or in vacuum sealed packing to prevent tarnishing) &amp; Packing Option: Vacuum Sealed Packing to prevent tarnishing  &amp;  </v>
      </c>
      <c r="B40" s="57" t="str">
        <f>'Copy paste to Here'!C44</f>
        <v>NYDS16C</v>
      </c>
      <c r="C40" s="57" t="s">
        <v>746</v>
      </c>
      <c r="D40" s="58">
        <f>Invoice!B44</f>
        <v>1</v>
      </c>
      <c r="E40" s="59">
        <f>'Shipping Invoice'!J45*$N$1</f>
        <v>10.119999999999999</v>
      </c>
      <c r="F40" s="59">
        <f t="shared" si="0"/>
        <v>10.119999999999999</v>
      </c>
      <c r="G40" s="60">
        <f t="shared" si="1"/>
        <v>445.17879999999997</v>
      </c>
      <c r="H40" s="63">
        <f t="shared" si="2"/>
        <v>445.17879999999997</v>
      </c>
    </row>
    <row r="41" spans="1:8" s="62" customFormat="1" ht="60">
      <c r="A41" s="56" t="str">
        <f>IF((LEN('Copy paste to Here'!G45))&gt;5,((CONCATENATE('Copy paste to Here'!G45," &amp; ",'Copy paste to Here'!D45,"  &amp;  ",'Copy paste to Here'!E45))),"Empty Cell")</f>
        <v xml:space="preserve">Display box with 52 pcs. of 925 sterling silver ''bend it yourself'' nose studs, 22g (0.6mm) with 1mm clear crystal studded flower shaped tops (in standard packing or in vacuum sealed packing to prevent tarnishing) &amp; Packing Option: Vacuum Sealed Packing to prevent tarnishing  &amp;  </v>
      </c>
      <c r="B41" s="57" t="str">
        <f>'Copy paste to Here'!C45</f>
        <v>NYFLBXC</v>
      </c>
      <c r="C41" s="57" t="s">
        <v>747</v>
      </c>
      <c r="D41" s="58">
        <f>Invoice!B45</f>
        <v>1</v>
      </c>
      <c r="E41" s="59">
        <f>'Shipping Invoice'!J46*$N$1</f>
        <v>21.24</v>
      </c>
      <c r="F41" s="59">
        <f t="shared" si="0"/>
        <v>21.24</v>
      </c>
      <c r="G41" s="60">
        <f t="shared" si="1"/>
        <v>934.34759999999994</v>
      </c>
      <c r="H41" s="63">
        <f t="shared" si="2"/>
        <v>934.34759999999994</v>
      </c>
    </row>
    <row r="42" spans="1:8" s="62" customFormat="1" ht="25.5">
      <c r="A42" s="56" t="str">
        <f>IF((LEN('Copy paste to Here'!G46))&gt;5,((CONCATENATE('Copy paste to Here'!G46," &amp; ",'Copy paste to Here'!D46,"  &amp;  ",'Copy paste to Here'!E46))),"Empty Cell")</f>
        <v xml:space="preserve">Rose gold plated sterling silver fake nose clip, 20g (0.8mm) &amp; Length: 8mm  &amp;  </v>
      </c>
      <c r="B42" s="57" t="str">
        <f>'Copy paste to Here'!C46</f>
        <v>RSCLN20</v>
      </c>
      <c r="C42" s="57" t="s">
        <v>748</v>
      </c>
      <c r="D42" s="58">
        <f>Invoice!B46</f>
        <v>10</v>
      </c>
      <c r="E42" s="59">
        <f>'Shipping Invoice'!J47*$N$1</f>
        <v>0.73</v>
      </c>
      <c r="F42" s="59">
        <f t="shared" si="0"/>
        <v>7.3</v>
      </c>
      <c r="G42" s="60">
        <f t="shared" si="1"/>
        <v>32.112700000000004</v>
      </c>
      <c r="H42" s="63">
        <f t="shared" si="2"/>
        <v>321.12700000000007</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463.05000000000024</v>
      </c>
      <c r="G1000" s="60"/>
      <c r="H1000" s="61">
        <f t="shared" ref="H1000:H1007" si="49">F1000*$E$14</f>
        <v>20369.569500000012</v>
      </c>
    </row>
    <row r="1001" spans="1:8" s="62" customFormat="1">
      <c r="A1001" s="56"/>
      <c r="B1001" s="75"/>
      <c r="C1001" s="75"/>
      <c r="D1001" s="76"/>
      <c r="E1001" s="67"/>
      <c r="F1001" s="59">
        <f>Invoice!J48</f>
        <v>0</v>
      </c>
      <c r="G1001" s="60"/>
      <c r="H1001" s="61">
        <f t="shared" si="49"/>
        <v>0</v>
      </c>
    </row>
    <row r="1002" spans="1:8" s="62" customFormat="1" outlineLevel="1">
      <c r="A1002" s="56"/>
      <c r="B1002" s="75"/>
      <c r="C1002" s="75"/>
      <c r="D1002" s="76"/>
      <c r="E1002" s="67"/>
      <c r="F1002" s="59">
        <f>Invoice!J49</f>
        <v>0</v>
      </c>
      <c r="G1002" s="60"/>
      <c r="H1002" s="61">
        <f t="shared" si="49"/>
        <v>0</v>
      </c>
    </row>
    <row r="1003" spans="1:8" s="62" customFormat="1">
      <c r="A1003" s="56" t="str">
        <f>'[2]Copy paste to Here'!T4</f>
        <v>Total:</v>
      </c>
      <c r="B1003" s="75"/>
      <c r="C1003" s="75"/>
      <c r="D1003" s="76"/>
      <c r="E1003" s="67"/>
      <c r="F1003" s="59">
        <f>SUM(F1000:F1002)</f>
        <v>463.05000000000024</v>
      </c>
      <c r="G1003" s="60"/>
      <c r="H1003" s="61">
        <f t="shared" si="49"/>
        <v>20369.569500000012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20369.569499999998</v>
      </c>
    </row>
    <row r="1010" spans="1:8" s="21" customFormat="1">
      <c r="A1010" s="22"/>
      <c r="E1010" s="21" t="s">
        <v>177</v>
      </c>
      <c r="H1010" s="84">
        <f>(SUMIF($A$1000:$A$1008,"Total:",$H$1000:$H$1008))</f>
        <v>20369.569500000012</v>
      </c>
    </row>
    <row r="1011" spans="1:8" s="21" customFormat="1">
      <c r="E1011" s="21" t="s">
        <v>178</v>
      </c>
      <c r="H1011" s="85">
        <f>H1013-H1012</f>
        <v>19036.98</v>
      </c>
    </row>
    <row r="1012" spans="1:8" s="21" customFormat="1">
      <c r="E1012" s="21" t="s">
        <v>179</v>
      </c>
      <c r="H1012" s="85">
        <f>ROUND((H1013*7)/107,2)</f>
        <v>1332.59</v>
      </c>
    </row>
    <row r="1013" spans="1:8" s="21" customFormat="1">
      <c r="E1013" s="22" t="s">
        <v>180</v>
      </c>
      <c r="H1013" s="86">
        <f>ROUND((SUMIF($A$1000:$A$1008,"Total:",$H$1000:$H$1008)),2)</f>
        <v>20369.57</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0"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5"/>
  <sheetViews>
    <sheetView workbookViewId="0">
      <selection activeCell="A5" sqref="A5"/>
    </sheetView>
  </sheetViews>
  <sheetFormatPr defaultRowHeight="15"/>
  <sheetData>
    <row r="1" spans="1:1">
      <c r="A1" s="2" t="s">
        <v>717</v>
      </c>
    </row>
    <row r="2" spans="1:1">
      <c r="A2" s="2" t="s">
        <v>718</v>
      </c>
    </row>
    <row r="3" spans="1:1">
      <c r="A3" s="2" t="s">
        <v>741</v>
      </c>
    </row>
    <row r="4" spans="1:1">
      <c r="A4" s="2" t="s">
        <v>742</v>
      </c>
    </row>
    <row r="5" spans="1:1">
      <c r="A5" s="2" t="s">
        <v>743</v>
      </c>
    </row>
    <row r="6" spans="1:1">
      <c r="A6" s="2" t="s">
        <v>727</v>
      </c>
    </row>
    <row r="7" spans="1:1">
      <c r="A7" s="2" t="s">
        <v>729</v>
      </c>
    </row>
    <row r="8" spans="1:1">
      <c r="A8" s="2" t="s">
        <v>731</v>
      </c>
    </row>
    <row r="9" spans="1:1">
      <c r="A9" s="2" t="s">
        <v>731</v>
      </c>
    </row>
    <row r="10" spans="1:1">
      <c r="A10" s="2" t="s">
        <v>731</v>
      </c>
    </row>
    <row r="11" spans="1:1">
      <c r="A11" s="2" t="s">
        <v>731</v>
      </c>
    </row>
    <row r="12" spans="1:1">
      <c r="A12" s="2" t="s">
        <v>731</v>
      </c>
    </row>
    <row r="13" spans="1:1">
      <c r="A13" s="2" t="s">
        <v>731</v>
      </c>
    </row>
    <row r="14" spans="1:1">
      <c r="A14" s="2" t="s">
        <v>731</v>
      </c>
    </row>
    <row r="15" spans="1:1">
      <c r="A15" s="2" t="s">
        <v>731</v>
      </c>
    </row>
    <row r="16" spans="1:1">
      <c r="A16" s="2" t="s">
        <v>731</v>
      </c>
    </row>
    <row r="17" spans="1:1">
      <c r="A17" s="2" t="s">
        <v>731</v>
      </c>
    </row>
    <row r="18" spans="1:1">
      <c r="A18" s="2" t="s">
        <v>731</v>
      </c>
    </row>
    <row r="19" spans="1:1">
      <c r="A19" s="2" t="s">
        <v>731</v>
      </c>
    </row>
    <row r="20" spans="1:1">
      <c r="A20" s="2" t="s">
        <v>731</v>
      </c>
    </row>
    <row r="21" spans="1:1">
      <c r="A21" s="2" t="s">
        <v>744</v>
      </c>
    </row>
    <row r="22" spans="1:1">
      <c r="A22" s="2" t="s">
        <v>745</v>
      </c>
    </row>
    <row r="23" spans="1:1">
      <c r="A23" s="2" t="s">
        <v>746</v>
      </c>
    </row>
    <row r="24" spans="1:1">
      <c r="A24" s="2" t="s">
        <v>747</v>
      </c>
    </row>
    <row r="25" spans="1:1">
      <c r="A25" s="2" t="s">
        <v>748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2023-09-13T04:13:20Z</cp:lastPrinted>
  <dcterms:created xsi:type="dcterms:W3CDTF">2009-06-02T18:56:54Z</dcterms:created>
  <dcterms:modified xsi:type="dcterms:W3CDTF">2023-09-13T04:13:21Z</dcterms:modified>
</cp:coreProperties>
</file>