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2E8F5DD-E993-4304-90CB-CF12D1235088}"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Invoice!$A$1:$K$52</definedName>
    <definedName name="_xlnm.Print_Area" localSheetId="2">'Shipping Invoice'!$A$1:$L$45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3" i="7" l="1"/>
  <c r="E30" i="6"/>
  <c r="E24" i="6"/>
  <c r="E23" i="6"/>
  <c r="E22" i="6"/>
  <c r="K14" i="7"/>
  <c r="K17" i="7"/>
  <c r="K10" i="7"/>
  <c r="I40" i="7"/>
  <c r="I39" i="7"/>
  <c r="I38" i="7"/>
  <c r="I37" i="7"/>
  <c r="I36" i="7"/>
  <c r="B35" i="7"/>
  <c r="I35" i="7"/>
  <c r="K35" i="7" s="1"/>
  <c r="B34" i="7"/>
  <c r="I33" i="7"/>
  <c r="I32" i="7"/>
  <c r="I31" i="7"/>
  <c r="B30" i="7"/>
  <c r="K30" i="7"/>
  <c r="I30" i="7"/>
  <c r="B29" i="7"/>
  <c r="K29" i="7" s="1"/>
  <c r="I29" i="7"/>
  <c r="I28" i="7"/>
  <c r="I27" i="7"/>
  <c r="I26" i="7"/>
  <c r="I25" i="7"/>
  <c r="I24" i="7"/>
  <c r="I23" i="7"/>
  <c r="I22" i="7"/>
  <c r="N1" i="7"/>
  <c r="I34" i="7" s="1"/>
  <c r="N1" i="6"/>
  <c r="E26" i="6" s="1"/>
  <c r="F1002" i="6"/>
  <c r="F1001" i="6"/>
  <c r="D36" i="6"/>
  <c r="B40" i="7" s="1"/>
  <c r="D35" i="6"/>
  <c r="B39" i="7" s="1"/>
  <c r="D34" i="6"/>
  <c r="B38" i="7" s="1"/>
  <c r="K38" i="7" s="1"/>
  <c r="D33" i="6"/>
  <c r="B37" i="7" s="1"/>
  <c r="K37" i="7" s="1"/>
  <c r="D32" i="6"/>
  <c r="B36" i="7" s="1"/>
  <c r="K36" i="7" s="1"/>
  <c r="D31" i="6"/>
  <c r="D30" i="6"/>
  <c r="D29" i="6"/>
  <c r="B33" i="7" s="1"/>
  <c r="K33" i="7" s="1"/>
  <c r="D28" i="6"/>
  <c r="B32" i="7" s="1"/>
  <c r="K32" i="7" s="1"/>
  <c r="D27" i="6"/>
  <c r="B31" i="7" s="1"/>
  <c r="K31" i="7" s="1"/>
  <c r="D26" i="6"/>
  <c r="D25" i="6"/>
  <c r="D24" i="6"/>
  <c r="B28" i="7" s="1"/>
  <c r="D23" i="6"/>
  <c r="B27" i="7" s="1"/>
  <c r="D22" i="6"/>
  <c r="B26" i="7" s="1"/>
  <c r="D21" i="6"/>
  <c r="B25" i="7" s="1"/>
  <c r="D20" i="6"/>
  <c r="B24" i="7" s="1"/>
  <c r="D19" i="6"/>
  <c r="B23" i="7" s="1"/>
  <c r="D18" i="6"/>
  <c r="B22" i="7" s="1"/>
  <c r="G3" i="6"/>
  <c r="I40" i="5"/>
  <c r="I39" i="5"/>
  <c r="I38" i="5"/>
  <c r="I37" i="5"/>
  <c r="I36" i="5"/>
  <c r="I35" i="5"/>
  <c r="I34" i="5"/>
  <c r="I33" i="5"/>
  <c r="I32" i="5"/>
  <c r="I31" i="5"/>
  <c r="I30" i="5"/>
  <c r="I29" i="5"/>
  <c r="I28" i="5"/>
  <c r="I27" i="5"/>
  <c r="I26" i="5"/>
  <c r="I25" i="5"/>
  <c r="I24" i="5"/>
  <c r="I23" i="5"/>
  <c r="I22" i="5"/>
  <c r="J40" i="2"/>
  <c r="J39" i="2"/>
  <c r="J38" i="2"/>
  <c r="J37" i="2"/>
  <c r="J36" i="2"/>
  <c r="J35" i="2"/>
  <c r="J34" i="2"/>
  <c r="J33" i="2"/>
  <c r="J32" i="2"/>
  <c r="J31" i="2"/>
  <c r="J30" i="2"/>
  <c r="J29" i="2"/>
  <c r="J28" i="2"/>
  <c r="J27" i="2"/>
  <c r="J26" i="2"/>
  <c r="J25" i="2"/>
  <c r="J24" i="2"/>
  <c r="J23" i="2"/>
  <c r="J22" i="2"/>
  <c r="J41" i="2" s="1"/>
  <c r="A1007" i="6"/>
  <c r="A1006" i="6"/>
  <c r="A1005" i="6"/>
  <c r="F1004" i="6"/>
  <c r="A1004" i="6"/>
  <c r="A1003" i="6"/>
  <c r="K23" i="7" l="1"/>
  <c r="K41" i="7" s="1"/>
  <c r="K44" i="7" s="1"/>
  <c r="K39" i="7"/>
  <c r="K24" i="7"/>
  <c r="K40" i="7"/>
  <c r="K25" i="7"/>
  <c r="K26" i="7"/>
  <c r="K27" i="7"/>
  <c r="K28" i="7"/>
  <c r="K34" i="7"/>
  <c r="E28" i="6"/>
  <c r="E25" i="6"/>
  <c r="E27" i="6"/>
  <c r="E29" i="6"/>
  <c r="E31" i="6"/>
  <c r="E32" i="6"/>
  <c r="E33" i="6"/>
  <c r="E19" i="6"/>
  <c r="E35" i="6"/>
  <c r="E18" i="6"/>
  <c r="E34" i="6"/>
  <c r="E20" i="6"/>
  <c r="E36" i="6"/>
  <c r="E21" i="6"/>
  <c r="J44" i="2"/>
  <c r="K22" i="7"/>
  <c r="M11" i="6"/>
  <c r="I48"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7" i="2" s="1"/>
  <c r="I51" i="2" l="1"/>
  <c r="I49" i="2" s="1"/>
  <c r="I52" i="2"/>
  <c r="I5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<sst xmlns="http://schemas.openxmlformats.org/spreadsheetml/2006/main" count="2137" uniqueCount="752">
  <si>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</si>
  <si>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</si>
  <si>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</si>
  <si>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</si>
  <si>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</si>
  <si>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</si>
  <si>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</si>
  <si>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</si>
  <si>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</si>
  <si>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</si>
  <si>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</si>
  <si>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</si>
  <si>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</si>
  <si>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</si>
  <si>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</si>
  <si>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</si>
  <si>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</si>
  <si>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</si>
  <si>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</si>
  <si>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</si>
  <si>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</si>
  <si>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</si>
  <si>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</si>
  <si>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</si>
  <si>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</si>
  <si>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</si>
  <si>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</si>
  <si>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</si>
  <si>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</si>
  <si>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</si>
  <si>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</si>
  <si>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</si>
  <si>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</si>
  <si>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</si>
  <si>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</si>
  <si>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</si>
  <si>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</si>
  <si>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</si>
  <si>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</si>
  <si>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</si>
  <si>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</si>
  <si>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</si>
  <si>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</si>
  <si>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</si>
  <si>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</si>
  <si>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</si>
  <si>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</si>
  <si>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</si>
  <si>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</si>
  <si>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</si>
  <si>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</si>
  <si>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</si>
  <si>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</si>
  <si>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</si>
  <si>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</si>
  <si>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</si>
  <si>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</si>
  <si>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</si>
  <si>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</si>
  <si>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</si>
  <si>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</si>
  <si>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</si>
  <si>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</si>
  <si>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</si>
  <si>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</si>
  <si>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</si>
  <si>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</si>
  <si>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</si>
  <si>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</si>
  <si>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</si>
  <si>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</si>
  <si>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</si>
  <si>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</si>
  <si>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</si>
  <si>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</si>
  <si>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</si>
  <si>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</si>
  <si>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</si>
  <si>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</si>
  <si>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</si>
  <si>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</si>
  <si>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</si>
  <si>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</si>
  <si>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</si>
  <si>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</si>
  <si>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</si>
  <si>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</si>
  <si>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</si>
  <si>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</si>
  <si>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</si>
  <si>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</si>
  <si>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</si>
  <si>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</si>
  <si>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</si>
  <si>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</si>
  <si>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</si>
  <si>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</si>
  <si>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</si>
  <si>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</si>
  <si>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</si>
  <si>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</si>
  <si>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</si>
  <si>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</si>
  <si>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</si>
  <si>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</si>
  <si>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</si>
  <si>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</si>
  <si>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</si>
  <si>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</si>
  <si>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</si>
  <si>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</si>
  <si>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</si>
  <si>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</si>
  <si>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</si>
  <si>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</si>
  <si>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</si>
  <si>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</si>
  <si>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</si>
  <si>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</si>
  <si>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</si>
  <si>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</si>
  <si>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</si>
  <si>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</si>
  <si>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</si>
  <si>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</si>
  <si>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</si>
  <si>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</si>
  <si>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</si>
  <si>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</si>
  <si>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</si>
  <si>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</si>
  <si>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</si>
  <si>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</si>
  <si>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</si>
  <si>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</si>
  <si>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</si>
  <si>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</si>
  <si>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</si>
  <si>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</si>
  <si>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</si>
  <si>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</si>
  <si>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</si>
  <si>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</si>
  <si>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</si>
  <si>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</si>
  <si>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</si>
  <si>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</si>
  <si>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</si>
  <si>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</si>
  <si>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</si>
  <si>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</si>
  <si>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</si>
  <si>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</si>
  <si>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</si>
  <si>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</si>
  <si>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</si>
  <si>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</si>
  <si>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</si>
  <si>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</si>
  <si>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</si>
  <si>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</si>
  <si>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</si>
  <si>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</si>
  <si>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</si>
  <si>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</si>
  <si>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</si>
  <si>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</si>
  <si>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</si>
  <si>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</si>
  <si>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</si>
  <si>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</si>
  <si>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</si>
  <si>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</si>
  <si>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</si>
  <si>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</si>
  <si>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</si>
  <si>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</si>
  <si>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</si>
  <si>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</si>
  <si>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</si>
  <si>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</si>
  <si>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</si>
  <si>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</si>
  <si>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</si>
  <si>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</si>
  <si>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</si>
  <si>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</si>
  <si>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</si>
  <si>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</si>
  <si>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</si>
  <si>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</si>
  <si>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</si>
  <si>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</si>
  <si>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</si>
  <si>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</si>
  <si>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</si>
  <si>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</si>
  <si>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</si>
  <si>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</si>
  <si>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</si>
  <si>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</si>
  <si>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</si>
  <si>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</si>
  <si>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</si>
  <si>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</si>
  <si>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</si>
  <si>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</si>
  <si>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</si>
  <si>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</si>
  <si>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</si>
  <si>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</si>
  <si>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</si>
  <si>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</si>
  <si>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</si>
  <si>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</si>
  <si>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</si>
  <si>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</si>
  <si>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</si>
  <si>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</si>
  <si>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</si>
  <si>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</si>
  <si>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</si>
  <si>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</si>
  <si>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</si>
  <si>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</si>
  <si>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</si>
  <si>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</si>
  <si>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</si>
  <si>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</si>
  <si>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</si>
  <si>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</si>
  <si>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</si>
  <si>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</si>
  <si>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</si>
  <si>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</si>
  <si>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</si>
  <si>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</si>
  <si>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</si>
  <si>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</si>
  <si>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</si>
  <si>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</si>
  <si>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</si>
  <si>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</si>
  <si>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</si>
  <si>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</si>
  <si>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</si>
  <si>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</si>
  <si>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</si>
  <si>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</si>
  <si>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</si>
  <si>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</si>
  <si>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</si>
  <si>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</si>
  <si>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</si>
  <si>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</si>
  <si>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</si>
  <si>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</si>
  <si>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</si>
  <si>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</si>
  <si>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</si>
  <si>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</si>
  <si>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</si>
  <si>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</si>
  <si>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</si>
  <si>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</si>
  <si>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</si>
  <si>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</si>
  <si>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</si>
  <si>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</si>
  <si>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</si>
  <si>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</si>
  <si>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</si>
  <si>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</si>
  <si>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</si>
  <si>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</si>
  <si>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</si>
  <si>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</si>
  <si>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</si>
  <si>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</si>
  <si>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</si>
  <si>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</si>
  <si>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</si>
  <si>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</si>
  <si>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</si>
  <si>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</si>
  <si>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</si>
  <si>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</si>
  <si>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</si>
  <si>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</si>
  <si>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</si>
  <si>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</si>
  <si>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</si>
  <si>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</si>
  <si>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</si>
  <si>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</si>
  <si>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</si>
  <si>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</si>
  <si>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</si>
  <si>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</si>
  <si>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</si>
  <si>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</si>
  <si>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</si>
  <si>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</si>
  <si>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</si>
  <si>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</si>
  <si>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</si>
  <si>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</si>
  <si>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</si>
  <si>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</si>
  <si>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</si>
  <si>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</si>
  <si>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</si>
  <si>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</si>
  <si>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</si>
  <si>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</si>
  <si>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</si>
  <si>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</si>
  <si>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</si>
  <si>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</si>
  <si>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</si>
  <si>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</si>
  <si>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</si>
  <si>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</si>
  <si>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</si>
  <si>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</si>
  <si>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</si>
  <si>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</si>
  <si>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</si>
  <si>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</si>
  <si>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</si>
  <si>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</si>
  <si>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</si>
  <si>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</si>
  <si>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</si>
  <si>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</si>
  <si>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</si>
  <si>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</si>
  <si>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</si>
  <si>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</si>
  <si>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</si>
  <si>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</si>
  <si>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</si>
  <si>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</si>
  <si>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</si>
  <si>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</si>
  <si>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</si>
  <si>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</si>
  <si>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</si>
  <si>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</si>
  <si>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</si>
  <si>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</si>
  <si>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</si>
  <si>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</si>
  <si>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</si>
  <si>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</si>
  <si>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</si>
  <si>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</si>
  <si>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</si>
  <si>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</si>
  <si>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</si>
  <si>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</si>
  <si>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</si>
  <si>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</si>
  <si>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</si>
  <si>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</si>
  <si>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</si>
  <si>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</si>
  <si>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</si>
  <si>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</si>
  <si>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</si>
  <si>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</si>
  <si>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</si>
  <si>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</si>
  <si>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</si>
  <si>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</si>
  <si>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</si>
  <si>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</si>
  <si>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</si>
  <si>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</si>
  <si>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</si>
  <si>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</si>
  <si>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</si>
  <si>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</si>
  <si>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</si>
  <si>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</si>
  <si>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</si>
  <si>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</si>
  <si>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</si>
  <si>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</si>
  <si>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</si>
  <si>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</si>
  <si>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</si>
  <si>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</si>
  <si>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</si>
  <si>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</si>
  <si>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</si>
  <si>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</si>
  <si>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</si>
  <si>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</si>
  <si>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</si>
  <si>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</si>
  <si>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</si>
  <si>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</si>
  <si>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</si>
  <si>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</si>
  <si>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</si>
  <si>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</si>
  <si>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</si>
  <si>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</si>
  <si>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</si>
  <si>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</si>
  <si>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</si>
  <si>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</si>
  <si>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</si>
  <si>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</si>
  <si>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</si>
  <si>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</si>
  <si>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</si>
  <si>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</si>
  <si>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</si>
  <si>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</si>
  <si>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</si>
  <si>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</si>
  <si>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</si>
  <si>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</si>
  <si>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</si>
  <si>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</si>
  <si>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</si>
  <si>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</si>
  <si>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</si>
  <si>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</si>
  <si>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</si>
  <si>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</si>
  <si>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</si>
  <si>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</si>
  <si>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</si>
  <si>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</si>
  <si>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</si>
  <si>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</si>
  <si>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</si>
  <si>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</si>
  <si>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</si>
  <si>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</si>
  <si>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</si>
  <si>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</si>
  <si>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</si>
  <si>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</si>
  <si>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</si>
  <si>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</si>
  <si>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</si>
  <si>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</si>
  <si>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</si>
  <si>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</si>
  <si>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</si>
  <si>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</si>
  <si>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</si>
  <si>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</si>
  <si>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</si>
  <si>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</si>
  <si>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</si>
  <si>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</si>
  <si>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</si>
  <si>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</si>
  <si>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</si>
  <si>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</si>
  <si>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</si>
  <si>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</si>
  <si>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</si>
  <si>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</si>
  <si>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</si>
  <si>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</si>
  <si>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</si>
  <si>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</si>
  <si>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</si>
  <si>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</si>
  <si>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</si>
  <si>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</si>
  <si>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</si>
  <si>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</si>
  <si>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</si>
  <si>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</si>
  <si>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</si>
  <si>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</si>
  <si>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</si>
  <si>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</si>
  <si>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</si>
  <si>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</si>
  <si>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</si>
  <si>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</si>
  <si>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</si>
  <si>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</si>
  <si>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</si>
  <si>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</si>
  <si>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</si>
  <si>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</si>
  <si>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</si>
  <si>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</si>
  <si>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</si>
  <si>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</si>
  <si>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</si>
  <si>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</si>
  <si>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</si>
  <si>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</si>
  <si>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</si>
  <si>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</si>
  <si>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</si>
  <si>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</si>
  <si>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</si>
  <si>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</si>
  <si>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</si>
  <si>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</si>
  <si>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</si>
  <si>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</si>
  <si>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</si>
  <si>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</si>
  <si>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</si>
  <si>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</si>
  <si>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</si>
  <si>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</si>
  <si>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</si>
  <si>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</si>
  <si>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</si>
  <si>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</si>
  <si>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</si>
  <si>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</si>
  <si>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</si>
  <si>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</si>
  <si>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</si>
  <si>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</si>
  <si>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</si>
  <si>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</si>
  <si>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</si>
  <si>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</si>
  <si>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</si>
  <si>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</si>
  <si>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</si>
  <si>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</si>
  <si>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</si>
  <si>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</si>
  <si>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</si>
  <si>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</si>
  <si>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</si>
  <si>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</si>
  <si>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</si>
  <si>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</si>
  <si>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</si>
  <si>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</si>
  <si>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</si>
  <si>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</si>
  <si>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</si>
  <si>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</si>
  <si>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</si>
  <si>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</si>
  <si>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</si>
  <si>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</si>
  <si>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</si>
  <si>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</si>
  <si>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</si>
  <si>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</si>
  <si>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</si>
  <si>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</si>
  <si>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</si>
  <si>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</si>
  <si>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</si>
  <si>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</si>
  <si>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</si>
  <si>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</si>
  <si>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</si>
  <si>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</si>
  <si>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</si>
  <si>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</si>
  <si>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</si>
  <si>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</si>
  <si>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</si>
  <si>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</si>
  <si>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</si>
  <si>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</si>
  <si>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</si>
  <si>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</si>
  <si>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</si>
  <si>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</si>
  <si>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</si>
  <si>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</si>
  <si>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</si>
  <si>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</si>
  <si>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</si>
  <si>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</si>
  <si>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</si>
  <si>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</si>
  <si>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</si>
  <si>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</si>
  <si>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</si>
  <si>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</si>
  <si>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</si>
  <si>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</si>
  <si>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</si>
  <si>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</si>
  <si>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</si>
  <si>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</si>
  <si>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</si>
  <si>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</si>
  <si>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</si>
  <si>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</si>
  <si>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</si>
  <si>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</si>
  <si>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</si>
  <si>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</si>
  <si>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</si>
  <si>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</si>
  <si>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</si>
  <si>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</si>
  <si>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</si>
  <si>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</si>
  <si>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</si>
  <si>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</si>
  <si>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</si>
  <si>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</si>
  <si>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</si>
  <si>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</si>
  <si>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</si>
  <si>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</si>
  <si>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</si>
  <si>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</si>
  <si>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</si>
  <si>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</si>
  <si>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</si>
  <si>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</si>
  <si>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</si>
  <si>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</si>
  <si>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</si>
  <si>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</si>
  <si>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</si>
  <si>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</si>
  <si>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</si>
  <si>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</si>
  <si>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</si>
  <si>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</si>
  <si>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</si>
  <si>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</si>
  <si>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</si>
  <si>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</si>
  <si>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</si>
  <si>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</si>
  <si>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</si>
  <si>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</si>
  <si>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</si>
  <si>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</si>
  <si>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</si>
  <si>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</si>
  <si>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</si>
  <si>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</si>
  <si>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</si>
  <si>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</si>
  <si>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</si>
  <si>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</si>
  <si>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</si>
  <si>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</si>
  <si>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</si>
  <si>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</si>
  <si>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</si>
  <si>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</si>
  <si>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</si>
  <si>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</si>
  <si>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</si>
  <si>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</si>
  <si>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</si>
  <si>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</si>
  <si>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</si>
  <si>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</si>
  <si>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</si>
  <si>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</si>
  <si>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</si>
  <si>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</si>
  <si>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</si>
  <si>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</si>
  <si>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</si>
  <si>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</si>
  <si>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</si>
  <si>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</si>
  <si>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</si>
  <si>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</si>
  <si>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</si>
  <si>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</si>
  <si>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</si>
  <si>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</si>
  <si>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</si>
  <si>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</si>
  <si>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</si>
  <si>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</si>
  <si>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</si>
  <si>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</si>
  <si>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</si>
  <si>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</si>
  <si>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</si>
  <si>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</si>
  <si>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</si>
  <si>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</si>
  <si>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</si>
  <si>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</si>
  <si>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</si>
  <si>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</si>
  <si>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</si>
  <si>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</si>
  <si>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</si>
  <si>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</si>
  <si>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</si>
  <si>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</si>
  <si>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</si>
  <si>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</si>
  <si>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</si>
  <si>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New Zealand</t>
  </si>
  <si>
    <t>Exchange Rate NZD-THB</t>
  </si>
  <si>
    <t>Amplify</t>
  </si>
  <si>
    <t>Nicole Hellyer</t>
  </si>
  <si>
    <t>140 George Street Dunedin</t>
  </si>
  <si>
    <t>9018 Dunedin</t>
  </si>
  <si>
    <t>Tel: +64 21880187</t>
  </si>
  <si>
    <t>Email: info@amplifydunedin.co.nz</t>
  </si>
  <si>
    <t>High polished surgical steel hinged segment ring, 16g (1.2mm)</t>
  </si>
  <si>
    <t>SEGH20</t>
  </si>
  <si>
    <t>High polished surgical steel hinged segment ring, 20g (0.8mm)</t>
  </si>
  <si>
    <t>PVD plated surgical steel hinged segment ring, 16g (1.2mm)</t>
  </si>
  <si>
    <t>SEGHT18</t>
  </si>
  <si>
    <t xml:space="preserve">PVD plated surgical steel hinged segment ring, 18g (1.0mm) </t>
  </si>
  <si>
    <t>UBBBS</t>
  </si>
  <si>
    <t>Titanium G23 tongue barbell, 14g (1.6mm) with two 5mm balls</t>
  </si>
  <si>
    <t>UBLK03</t>
  </si>
  <si>
    <t>Bulk body jewelry: 20 pcs. of Titanium G23 labret, 16g (1.2mm) with 3mm balls</t>
  </si>
  <si>
    <t>UBLK18</t>
  </si>
  <si>
    <t>Bulk body jewelry: 25 pcs. of Titanium G23 eyebrow banana, 16g (1.2mm) with 3mm balls</t>
  </si>
  <si>
    <t>UBLK22</t>
  </si>
  <si>
    <t>Bulk body jewelry: 25 pcs. of Titanium G23 circular barbell, 16g (1.2mm) with 3mm balls</t>
  </si>
  <si>
    <t>UBN1CG</t>
  </si>
  <si>
    <t>Titanium G23 belly banana, 14g (1.6mm) with an 8mm bezel set jewel ball and an upper 5mm plain titanium ball</t>
  </si>
  <si>
    <t>USEGH16</t>
  </si>
  <si>
    <t>Titanium G23 hinged segment ring, 16g (1.2mm)</t>
  </si>
  <si>
    <t>USEGH18</t>
  </si>
  <si>
    <t>High polished titanium G23 hinged segment ring, 1mm (18g)</t>
  </si>
  <si>
    <t>USEGH20</t>
  </si>
  <si>
    <t>High polished titanium G23 hinged segment ring, 0.8mm (20g)</t>
  </si>
  <si>
    <t>USEGHT</t>
  </si>
  <si>
    <t>Gauge: 1mm - 8mm length</t>
  </si>
  <si>
    <t>Anodized titanium G23 hinged segment ring, 1.2mm (16g), 1mm (18g), and 0.8mm (20g)</t>
  </si>
  <si>
    <t>Gauge: 0.8mm - 8mm length</t>
  </si>
  <si>
    <t>Gauge: 1.2mm - 12mm length</t>
  </si>
  <si>
    <t>USEGHT18</t>
  </si>
  <si>
    <t>USEGHT20</t>
  </si>
  <si>
    <t>USEGHT16</t>
  </si>
  <si>
    <t>Five Hundred Twenty Eight and 67 cents NZD</t>
  </si>
  <si>
    <t>Didi</t>
  </si>
  <si>
    <t>Shipping cost to New Zealand via DHL:</t>
  </si>
  <si>
    <t>Four Hundred Ninety Three and 40 cents NZD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</si>
</sst>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5" fillId="0" borderId="0"/>
  </cellStyleXfs>
  <cellXfs count="14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14" xfId="0" applyFont="1" applyFill="1" applyBorder="1" applyAlignment="1">
      <alignment horizontal="center"/>
    </xf>
  </cellXfs>
  <cellStyles count="5343">
    <cellStyle name="Comma 2" xfId="7" xr:uid="{F9B92F7C-3F71-4CBD-AFA7-73C433D905C4}"/>
    <cellStyle name="Comma 2 2" xfId="4430" xr:uid="{5433ECA8-FFAF-42C4-9BF9-D979AB5A95BE}"/>
    <cellStyle name="Comma 2 2 2" xfId="4755" xr:uid="{9C55096F-8F32-4A23-A838-6E32465AFFD7}"/>
    <cellStyle name="Comma 2 2 2 2" xfId="5326" xr:uid="{FC1EE5D4-8D6A-428C-A366-9D57347C48A2}"/>
    <cellStyle name="Comma 2 2 3" xfId="4591" xr:uid="{C0CA3400-BD18-49B5-8C85-310BCDD76BD1}"/>
    <cellStyle name="Comma 3" xfId="4318" xr:uid="{83CC2FC8-458A-4A15-BDC4-7A29A504C457}"/>
    <cellStyle name="Comma 3 2" xfId="4432" xr:uid="{690A4A8D-A590-4322-A912-69E8198132CB}"/>
    <cellStyle name="Comma 3 2 2" xfId="4756" xr:uid="{55CB3958-E388-4743-A9D5-122CD598C25B}"/>
    <cellStyle name="Comma 3 2 2 2" xfId="5327" xr:uid="{DA9359F6-D70B-42D7-84E8-33ACE0B60E61}"/>
    <cellStyle name="Comma 3 2 3" xfId="5325" xr:uid="{AC8AE87A-147C-4703-97C2-324B928CEDDE}"/>
    <cellStyle name="Currency 10" xfId="8" xr:uid="{8479981A-BE29-4FD6-9EC7-EA49BE60FF62}"/>
    <cellStyle name="Currency 10 2" xfId="9" xr:uid="{5A4A47D0-5EB6-44D2-A74A-316096243D25}"/>
    <cellStyle name="Currency 10 2 2" xfId="203" xr:uid="{B95DEE97-FF8E-4A74-A15A-AEA49479E3E0}"/>
    <cellStyle name="Currency 10 2 2 2" xfId="4616" xr:uid="{F8E75A82-95A2-41A6-B0C7-835D23084C9C}"/>
    <cellStyle name="Currency 10 2 3" xfId="4511" xr:uid="{16A56684-F8EB-4905-8788-B3F32D98A759}"/>
    <cellStyle name="Currency 10 3" xfId="10" xr:uid="{7C0C79FF-FCDB-48C3-8DF7-721C2ED954CA}"/>
    <cellStyle name="Currency 10 3 2" xfId="204" xr:uid="{DEB9F866-CBF3-4568-9225-86EADCC163A2}"/>
    <cellStyle name="Currency 10 3 2 2" xfId="4617" xr:uid="{A2AD93E6-FD99-419E-B62D-E4EAD3CB21C7}"/>
    <cellStyle name="Currency 10 3 3" xfId="4512" xr:uid="{F2EF30D8-4A49-4FC8-B4F2-D6E2672E4583}"/>
    <cellStyle name="Currency 10 4" xfId="205" xr:uid="{42C80ABC-64B7-4AE6-86AD-B7C652367FFA}"/>
    <cellStyle name="Currency 10 4 2" xfId="4618" xr:uid="{91E8C175-F76B-4301-A23A-E271FFE73377}"/>
    <cellStyle name="Currency 10 5" xfId="4437" xr:uid="{2FBC7E15-7914-46FA-A50E-47D79699EB60}"/>
    <cellStyle name="Currency 10 6" xfId="4510" xr:uid="{B2E14FA1-19FC-439F-AD25-493F1DFA4C82}"/>
    <cellStyle name="Currency 11" xfId="11" xr:uid="{2249329E-9128-4961-B149-51C1324CADCF}"/>
    <cellStyle name="Currency 11 2" xfId="12" xr:uid="{C9131A9D-78AF-4DEF-AAEB-AC10ABF98D99}"/>
    <cellStyle name="Currency 11 2 2" xfId="206" xr:uid="{CD43B0C6-9233-4CA5-8C3F-B3D088AC35E3}"/>
    <cellStyle name="Currency 11 2 2 2" xfId="4619" xr:uid="{715CF544-98B1-4397-8F40-C3CF4AAC5E55}"/>
    <cellStyle name="Currency 11 2 3" xfId="4514" xr:uid="{A18E325B-395F-42CC-BB0F-77DD68469153}"/>
    <cellStyle name="Currency 11 3" xfId="13" xr:uid="{8A151899-D454-47F9-AC6C-E66B168B806B}"/>
    <cellStyle name="Currency 11 3 2" xfId="207" xr:uid="{C0949108-A753-454F-8734-BDDD61276414}"/>
    <cellStyle name="Currency 11 3 2 2" xfId="4620" xr:uid="{CE555EE4-935A-4221-9330-ED0FAD08D661}"/>
    <cellStyle name="Currency 11 3 3" xfId="4515" xr:uid="{F146EA3E-78A2-4CA2-A19D-6ED60A15A388}"/>
    <cellStyle name="Currency 11 4" xfId="208" xr:uid="{DD9D33CA-B1C6-4D3C-AFDC-6EAF042B2A6D}"/>
    <cellStyle name="Currency 11 4 2" xfId="4621" xr:uid="{5393BF9B-D0FC-4415-96C4-A8CC13E2BA1C}"/>
    <cellStyle name="Currency 11 5" xfId="4319" xr:uid="{8E14450D-7E71-4E7D-87AD-E3D5EEF88DE9}"/>
    <cellStyle name="Currency 11 5 2" xfId="4438" xr:uid="{DE65348C-B9A4-4BA3-85FD-C10B0040F8AF}"/>
    <cellStyle name="Currency 11 5 3" xfId="4720" xr:uid="{74FEAEBB-B350-4D00-B20F-85881E29B004}"/>
    <cellStyle name="Currency 11 5 3 2" xfId="5315" xr:uid="{D4A4A4CF-4CFF-426F-9B32-F0B955E9B618}"/>
    <cellStyle name="Currency 11 5 3 3" xfId="4757" xr:uid="{4B0FA6C4-7CF0-43C7-915F-DF1DA7CF16F1}"/>
    <cellStyle name="Currency 11 5 4" xfId="4697" xr:uid="{40A7B500-A6F8-4DCE-A48A-6A4CFF135EE2}"/>
    <cellStyle name="Currency 11 6" xfId="4513" xr:uid="{5E0DF1D6-FDC7-4F90-9CE1-204FCA0EEED5}"/>
    <cellStyle name="Currency 12" xfId="14" xr:uid="{3F4F6C4D-9794-42C4-8190-4139068D90A3}"/>
    <cellStyle name="Currency 12 2" xfId="15" xr:uid="{F47E319C-CFCA-4DE2-92BF-B3C7229EA865}"/>
    <cellStyle name="Currency 12 2 2" xfId="209" xr:uid="{181943C8-5867-4C55-8105-DF68A8ED10C9}"/>
    <cellStyle name="Currency 12 2 2 2" xfId="4622" xr:uid="{CADA85DC-F953-439C-BE0D-EF808D1CB250}"/>
    <cellStyle name="Currency 12 2 3" xfId="4517" xr:uid="{197AC1F9-19EA-4130-B81D-1E05CE5FBBCF}"/>
    <cellStyle name="Currency 12 3" xfId="210" xr:uid="{C4107337-9018-4927-9A9C-24BD0B81E0B1}"/>
    <cellStyle name="Currency 12 3 2" xfId="4623" xr:uid="{5BBB68F8-B89C-4AD2-A439-A0842C4E9E88}"/>
    <cellStyle name="Currency 12 4" xfId="4516" xr:uid="{C4410550-C6A1-4040-B035-6A052D857B3A}"/>
    <cellStyle name="Currency 13" xfId="16" xr:uid="{10AB4820-647B-4DF0-8972-EDA2D65F63C0}"/>
    <cellStyle name="Currency 13 2" xfId="4321" xr:uid="{94E94C77-A804-4B6F-9778-3591871864B6}"/>
    <cellStyle name="Currency 13 3" xfId="4322" xr:uid="{BBB67827-0C7D-4EF3-9FEC-8581D39FB6EC}"/>
    <cellStyle name="Currency 13 3 2" xfId="4759" xr:uid="{F4AD1BFB-23C7-46A4-8E60-3CF2C6351388}"/>
    <cellStyle name="Currency 13 4" xfId="4320" xr:uid="{4D3F0974-CC6B-4252-8DD8-AADA77C2E7AC}"/>
    <cellStyle name="Currency 13 5" xfId="4758" xr:uid="{8F184C35-5D76-400C-922E-8690DBCC675A}"/>
    <cellStyle name="Currency 14" xfId="17" xr:uid="{C5D8262D-3C67-4860-AC2F-DFD4DC97B2CC}"/>
    <cellStyle name="Currency 14 2" xfId="211" xr:uid="{C265725F-529D-4D69-9577-015A14896EFD}"/>
    <cellStyle name="Currency 14 2 2" xfId="4624" xr:uid="{1B03F1C2-096F-463A-BF06-2AAF17D09190}"/>
    <cellStyle name="Currency 14 3" xfId="4518" xr:uid="{1C9A5C15-0B8E-41BA-BAE8-6D57081B3A5E}"/>
    <cellStyle name="Currency 15" xfId="4414" xr:uid="{C0AE423D-52BC-4755-B820-95F5C2EAB8EB}"/>
    <cellStyle name="Currency 17" xfId="4323" xr:uid="{0425660E-915B-4747-81A8-EA8CECB5D574}"/>
    <cellStyle name="Currency 2" xfId="18" xr:uid="{8D68A0FB-0150-47F6-8322-A27663E03946}"/>
    <cellStyle name="Currency 2 2" xfId="19" xr:uid="{01DEC32A-E904-4EC0-8B93-A6E53A2CF2A7}"/>
    <cellStyle name="Currency 2 2 2" xfId="20" xr:uid="{1D89627D-1B06-402E-847E-81BE03599B91}"/>
    <cellStyle name="Currency 2 2 2 2" xfId="21" xr:uid="{48C08DA2-93AA-4315-B797-047ACE93D109}"/>
    <cellStyle name="Currency 2 2 2 2 2" xfId="4760" xr:uid="{D63A9661-B476-4134-B483-AD5C92FBE940}"/>
    <cellStyle name="Currency 2 2 2 3" xfId="22" xr:uid="{57D36F5F-37AA-4EC2-9A3E-ED4FFADC29F3}"/>
    <cellStyle name="Currency 2 2 2 3 2" xfId="212" xr:uid="{8C18DE45-47C7-4EC9-AC3F-B40EE0A9ED2E}"/>
    <cellStyle name="Currency 2 2 2 3 2 2" xfId="4625" xr:uid="{0738B516-E65E-45E5-952D-836B9C2D1ADD}"/>
    <cellStyle name="Currency 2 2 2 3 3" xfId="4521" xr:uid="{842154F5-AA03-437E-86F8-BF5069051E44}"/>
    <cellStyle name="Currency 2 2 2 4" xfId="213" xr:uid="{265AF12F-3216-43FA-A749-8FB4B8FC4AE8}"/>
    <cellStyle name="Currency 2 2 2 4 2" xfId="4626" xr:uid="{6F3BF14A-9A95-4218-96A4-132369FB0796}"/>
    <cellStyle name="Currency 2 2 2 5" xfId="4520" xr:uid="{5DBF31A6-6FFF-45C9-96DC-847188BA8FC9}"/>
    <cellStyle name="Currency 2 2 3" xfId="214" xr:uid="{4211CD02-A9C5-4763-A2A6-19E1E8031367}"/>
    <cellStyle name="Currency 2 2 3 2" xfId="4627" xr:uid="{A7FE7E16-941F-424E-9B51-090956FFDE2E}"/>
    <cellStyle name="Currency 2 2 4" xfId="4519" xr:uid="{D4344FDD-36E6-4925-AC4E-F6D70B7A22FE}"/>
    <cellStyle name="Currency 2 3" xfId="23" xr:uid="{F8D45517-EDE7-4754-A824-C6490C440C3C}"/>
    <cellStyle name="Currency 2 3 2" xfId="215" xr:uid="{4C75C770-8A19-4216-B17C-A20B3A94035A}"/>
    <cellStyle name="Currency 2 3 2 2" xfId="4628" xr:uid="{E1C9ECA1-BC47-4CC1-A177-E7B4C1979874}"/>
    <cellStyle name="Currency 2 3 3" xfId="4522" xr:uid="{CD0F8198-0B02-4FA5-851C-DD527C5246B4}"/>
    <cellStyle name="Currency 2 4" xfId="216" xr:uid="{2840B285-5744-4A69-9082-28DCE8CC073E}"/>
    <cellStyle name="Currency 2 4 2" xfId="217" xr:uid="{D315622E-0D2A-4417-BE1A-2C3F152DF9A2}"/>
    <cellStyle name="Currency 2 5" xfId="218" xr:uid="{E57A8157-BADC-41D3-9D8D-3206DB7B0E7F}"/>
    <cellStyle name="Currency 2 5 2" xfId="219" xr:uid="{952B60C7-CB92-41E4-AD22-898F166672A3}"/>
    <cellStyle name="Currency 2 6" xfId="220" xr:uid="{A6E5470A-8A7A-4E91-A635-B8E0DFC05368}"/>
    <cellStyle name="Currency 3" xfId="24" xr:uid="{634F5780-D3B8-4F25-B86B-D2DB24712A08}"/>
    <cellStyle name="Currency 3 2" xfId="25" xr:uid="{8238AFEA-6225-4816-8A4D-2DD49BF18BB3}"/>
    <cellStyle name="Currency 3 2 2" xfId="221" xr:uid="{D317E295-D78B-445E-8E71-B5EE7612C986}"/>
    <cellStyle name="Currency 3 2 2 2" xfId="4629" xr:uid="{7D8BFCF4-797B-4037-B2DD-B078B42172C8}"/>
    <cellStyle name="Currency 3 2 3" xfId="4524" xr:uid="{D5681A5E-CB8B-454F-83E8-77C1CAEE7BDD}"/>
    <cellStyle name="Currency 3 3" xfId="26" xr:uid="{4A106C6A-A5BD-4ADC-B9D2-4D86D06FB1F6}"/>
    <cellStyle name="Currency 3 3 2" xfId="222" xr:uid="{2C1877BB-CC71-4467-B9A1-EF6F38248BD7}"/>
    <cellStyle name="Currency 3 3 2 2" xfId="4630" xr:uid="{D9B780B7-4014-4C02-A6AB-F71994C29FAD}"/>
    <cellStyle name="Currency 3 3 3" xfId="4525" xr:uid="{3F425E89-65E4-4338-B21D-6A4B508B8E26}"/>
    <cellStyle name="Currency 3 4" xfId="27" xr:uid="{13BB127B-3B49-4AD4-9EA0-0F201993A494}"/>
    <cellStyle name="Currency 3 4 2" xfId="223" xr:uid="{6CCD771E-E747-49CE-8D71-727E8D5A8AE2}"/>
    <cellStyle name="Currency 3 4 2 2" xfId="4631" xr:uid="{B550FE6B-CCD7-48D6-A82F-8CC1B940237E}"/>
    <cellStyle name="Currency 3 4 3" xfId="4526" xr:uid="{73CD0CDA-6659-460F-915C-2BA076FB1899}"/>
    <cellStyle name="Currency 3 5" xfId="224" xr:uid="{6DAF0A97-DAA8-4B30-8D2E-F6F11E6B98CD}"/>
    <cellStyle name="Currency 3 5 2" xfId="4632" xr:uid="{32182AD9-134D-422A-961B-0B6A7526B128}"/>
    <cellStyle name="Currency 3 6" xfId="4523" xr:uid="{95969999-D5B4-439D-834C-3CF4E31C16DC}"/>
    <cellStyle name="Currency 4" xfId="28" xr:uid="{F62BFC18-E675-4D7E-BBF3-F358C9E814D0}"/>
    <cellStyle name="Currency 4 2" xfId="29" xr:uid="{42B9BAFF-4963-486B-B5B2-63E1ABD0F43F}"/>
    <cellStyle name="Currency 4 2 2" xfId="225" xr:uid="{E5284F3A-8442-4A05-94F9-6C32F0C09A1D}"/>
    <cellStyle name="Currency 4 2 2 2" xfId="4633" xr:uid="{9B3CD1CD-C6A6-4FCF-B951-42CB7E00C6CB}"/>
    <cellStyle name="Currency 4 2 3" xfId="4528" xr:uid="{120FEEA3-62F0-47B8-9659-B89F31853B81}"/>
    <cellStyle name="Currency 4 3" xfId="30" xr:uid="{67511199-8405-44A4-9AF7-1F2E0B23A975}"/>
    <cellStyle name="Currency 4 3 2" xfId="226" xr:uid="{16D40E17-54AF-4272-AD05-20476B1C051C}"/>
    <cellStyle name="Currency 4 3 2 2" xfId="4634" xr:uid="{C98DBBD9-FF25-4F17-889E-ECAFADE64C47}"/>
    <cellStyle name="Currency 4 3 3" xfId="4529" xr:uid="{71479758-1E40-4410-9931-E8FE87B93E1D}"/>
    <cellStyle name="Currency 4 4" xfId="227" xr:uid="{E41CAB7E-153B-4E18-9A47-45E6A5B2B396}"/>
    <cellStyle name="Currency 4 4 2" xfId="4635" xr:uid="{9943C7C7-A663-42D4-8ACD-90F1B3CBD656}"/>
    <cellStyle name="Currency 4 5" xfId="4324" xr:uid="{A252D446-62F5-4B9E-8EC6-3E081564E203}"/>
    <cellStyle name="Currency 4 5 2" xfId="4439" xr:uid="{01EE9BFC-E4E4-4384-B2DF-C6510061048D}"/>
    <cellStyle name="Currency 4 5 3" xfId="4721" xr:uid="{E16756F8-0D2F-47CC-8922-A9B281D14FAC}"/>
    <cellStyle name="Currency 4 5 3 2" xfId="5316" xr:uid="{2E0E11ED-FA22-421D-B6F6-0FB83C029FE4}"/>
    <cellStyle name="Currency 4 5 3 3" xfId="4761" xr:uid="{25B1062A-651D-4E8D-8DB4-E8CAFA1E831E}"/>
    <cellStyle name="Currency 4 5 4" xfId="4698" xr:uid="{2C243878-9BEF-4938-8ED3-C50F8AEBAA7B}"/>
    <cellStyle name="Currency 4 6" xfId="4527" xr:uid="{CD0C3A38-95B4-4B26-A98D-7E6A3EC6A6CA}"/>
    <cellStyle name="Currency 5" xfId="31" xr:uid="{45CB3C34-8799-4892-9552-652801EFCF92}"/>
    <cellStyle name="Currency 5 2" xfId="32" xr:uid="{38FE453A-8097-4BD1-8C2F-00B4FD8A1F52}"/>
    <cellStyle name="Currency 5 2 2" xfId="228" xr:uid="{42B6BCDD-CF46-432F-B8AE-47112BA5BD9A}"/>
    <cellStyle name="Currency 5 2 2 2" xfId="4636" xr:uid="{C63F4633-DE30-4E3E-AADE-7AFC040D0139}"/>
    <cellStyle name="Currency 5 2 3" xfId="4530" xr:uid="{C14F6742-29A6-4D3B-8AC3-DA976B671768}"/>
    <cellStyle name="Currency 5 3" xfId="4325" xr:uid="{073B6473-F469-4C52-877C-6137D98AD7F4}"/>
    <cellStyle name="Currency 5 3 2" xfId="4440" xr:uid="{C0EFE37E-EC02-4C79-BF3C-64A08F0C92AD}"/>
    <cellStyle name="Currency 5 3 2 2" xfId="5306" xr:uid="{6E3B5EF2-ADE0-410F-A101-FCDE0EA05D47}"/>
    <cellStyle name="Currency 5 3 2 3" xfId="4763" xr:uid="{CBB87211-E1BE-433D-954C-2347A50C96C8}"/>
    <cellStyle name="Currency 5 4" xfId="4762" xr:uid="{738378F5-46CD-4DE5-A19D-7D68245AF87F}"/>
    <cellStyle name="Currency 6" xfId="33" xr:uid="{99E2AE53-6A7C-422F-BF03-8C3E35415A32}"/>
    <cellStyle name="Currency 6 2" xfId="229" xr:uid="{DA26951D-77E0-4402-BB84-4ECD0F792184}"/>
    <cellStyle name="Currency 6 2 2" xfId="4637" xr:uid="{F57848FF-88E1-4277-A428-827DA9466025}"/>
    <cellStyle name="Currency 6 3" xfId="4326" xr:uid="{055BB127-32A9-4E36-AF3F-C6B04A3DCD7B}"/>
    <cellStyle name="Currency 6 3 2" xfId="4441" xr:uid="{70F56346-C5C2-4D93-BAB3-4CAD488999F5}"/>
    <cellStyle name="Currency 6 3 3" xfId="4722" xr:uid="{8559580D-8F63-41DE-B38C-E7A18AEF398A}"/>
    <cellStyle name="Currency 6 3 3 2" xfId="5317" xr:uid="{E2E30160-6833-45B3-AC6A-20101553BBAB}"/>
    <cellStyle name="Currency 6 3 3 3" xfId="4764" xr:uid="{7D9CCEF3-1A70-41D9-8DAD-43688B00F36C}"/>
    <cellStyle name="Currency 6 3 4" xfId="4699" xr:uid="{A6347BCF-B1AC-470B-8B2E-1C3D79088AA8}"/>
    <cellStyle name="Currency 6 4" xfId="4531" xr:uid="{E29ED50F-7CBB-4678-AF4C-DD6CF93059D9}"/>
    <cellStyle name="Currency 7" xfId="34" xr:uid="{84B027D2-0457-4D21-91AE-03525BD50F1E}"/>
    <cellStyle name="Currency 7 2" xfId="35" xr:uid="{430B4D4B-F2FB-4270-8BA7-2EBE62A2DD5C}"/>
    <cellStyle name="Currency 7 2 2" xfId="250" xr:uid="{C690811B-EF0B-4854-82F1-5EA5CFEC7B3F}"/>
    <cellStyle name="Currency 7 2 2 2" xfId="4638" xr:uid="{F7817B29-AA61-4C69-BC11-B214B438956F}"/>
    <cellStyle name="Currency 7 2 3" xfId="4533" xr:uid="{17C7DBE9-A1BD-4AB1-8D8E-4FD8C773D8E8}"/>
    <cellStyle name="Currency 7 3" xfId="230" xr:uid="{592115FD-BAB5-47B8-87C5-EC33B2B955AA}"/>
    <cellStyle name="Currency 7 3 2" xfId="4639" xr:uid="{EAC9875F-F72D-4BE8-9FE3-FF688B408DD4}"/>
    <cellStyle name="Currency 7 4" xfId="4442" xr:uid="{02099703-605B-40FC-B6D3-D4B1C55915E1}"/>
    <cellStyle name="Currency 7 5" xfId="4532" xr:uid="{24EEB846-0AEA-4D82-9DF0-E78E688ED7A4}"/>
    <cellStyle name="Currency 8" xfId="36" xr:uid="{D9AB1A65-BCBE-4363-A798-A5B9FF28BD1D}"/>
    <cellStyle name="Currency 8 2" xfId="37" xr:uid="{BAC9B465-4369-43D2-B071-6E5CDBA8F923}"/>
    <cellStyle name="Currency 8 2 2" xfId="231" xr:uid="{71B67CB8-7EE2-463D-932B-BDA6D3777D70}"/>
    <cellStyle name="Currency 8 2 2 2" xfId="4640" xr:uid="{460BA44F-F911-4F86-B7A0-2DBC663228ED}"/>
    <cellStyle name="Currency 8 2 3" xfId="4535" xr:uid="{866F0B0C-90F7-4817-A3C6-D1DA7A602B48}"/>
    <cellStyle name="Currency 8 3" xfId="38" xr:uid="{EE68C4B7-3BA1-4351-8D90-B291B3CE8D1D}"/>
    <cellStyle name="Currency 8 3 2" xfId="232" xr:uid="{B22F0632-C9AA-422B-A31E-3732FD9B6A55}"/>
    <cellStyle name="Currency 8 3 2 2" xfId="4641" xr:uid="{6249FBC2-724B-4737-BE0F-EE7C07C46DB1}"/>
    <cellStyle name="Currency 8 3 3" xfId="4536" xr:uid="{3E6DEC7D-F262-424F-8A65-B7F45C2EC023}"/>
    <cellStyle name="Currency 8 4" xfId="39" xr:uid="{CBCC303F-5AEC-45E7-ABD2-A4DA5B56B51E}"/>
    <cellStyle name="Currency 8 4 2" xfId="233" xr:uid="{E8A507C6-0E95-4DCF-90CD-CCF4834DDB8E}"/>
    <cellStyle name="Currency 8 4 2 2" xfId="4642" xr:uid="{72F2B0F4-A5D4-4086-9637-222C2E6AE87D}"/>
    <cellStyle name="Currency 8 4 3" xfId="4537" xr:uid="{E48B0B93-D239-44F6-A66B-338A84BA2C9A}"/>
    <cellStyle name="Currency 8 5" xfId="234" xr:uid="{634B7F86-460C-456D-AB2E-B734CD9F3CC6}"/>
    <cellStyle name="Currency 8 5 2" xfId="4643" xr:uid="{F8A43BB9-DE78-4455-8642-45342C2D2707}"/>
    <cellStyle name="Currency 8 6" xfId="4443" xr:uid="{3D8BB7CD-DD64-4779-9785-2635BD828F2F}"/>
    <cellStyle name="Currency 8 7" xfId="4534" xr:uid="{C449AED7-97CF-4FB1-B149-192F23FE837E}"/>
    <cellStyle name="Currency 9" xfId="40" xr:uid="{DD5719D9-775F-43D6-9390-6379CF0C5C3C}"/>
    <cellStyle name="Currency 9 2" xfId="41" xr:uid="{3D50E989-4146-425E-9BCF-94ABF5A09CD5}"/>
    <cellStyle name="Currency 9 2 2" xfId="235" xr:uid="{9F7D39B7-A817-48A7-8B9F-8353813A03D7}"/>
    <cellStyle name="Currency 9 2 2 2" xfId="4644" xr:uid="{9B02426D-AD62-4DD9-8BB3-3B6DB8F773B8}"/>
    <cellStyle name="Currency 9 2 3" xfId="4539" xr:uid="{56CFCCC7-5CAF-4291-9E9D-DF29CBE3DC2D}"/>
    <cellStyle name="Currency 9 3" xfId="42" xr:uid="{2DE29508-D749-4A0A-946E-96F7326E62B1}"/>
    <cellStyle name="Currency 9 3 2" xfId="236" xr:uid="{B55386B6-F670-458E-8E6F-161CA1025918}"/>
    <cellStyle name="Currency 9 3 2 2" xfId="4645" xr:uid="{753B0386-B326-4BB1-A2FB-722DCFF6B8DA}"/>
    <cellStyle name="Currency 9 3 3" xfId="4540" xr:uid="{7AE872CE-0ED0-42AA-909A-0D7C70FD977D}"/>
    <cellStyle name="Currency 9 4" xfId="237" xr:uid="{F2153D52-8971-40E1-95E0-B9D6CD81D18F}"/>
    <cellStyle name="Currency 9 4 2" xfId="4646" xr:uid="{1BC2DB96-071F-403D-9103-39D6DC63F12E}"/>
    <cellStyle name="Currency 9 5" xfId="4327" xr:uid="{557D2E1D-B6AD-40C9-8598-CDE3C37634E2}"/>
    <cellStyle name="Currency 9 5 2" xfId="4444" xr:uid="{F54FF80F-6E23-4533-8E12-50D67459C69D}"/>
    <cellStyle name="Currency 9 5 3" xfId="4723" xr:uid="{F93511AD-816B-42B4-9B81-EE6A68358270}"/>
    <cellStyle name="Currency 9 5 4" xfId="4700" xr:uid="{EAE8894B-D3F1-4AD2-A7DA-F159EE6733FC}"/>
    <cellStyle name="Currency 9 6" xfId="4538" xr:uid="{94729876-6A47-4143-B3E4-27E00F68F8CB}"/>
    <cellStyle name="Hyperlink 2" xfId="6" xr:uid="{6CFFD761-E1C4-4FFC-9C82-FDD569F38491}"/>
    <cellStyle name="Hyperlink 3" xfId="202" xr:uid="{029DC3F8-626B-4CB1-8575-E569C4C497AA}"/>
    <cellStyle name="Hyperlink 3 2" xfId="4415" xr:uid="{41020498-F798-45FA-9D94-79797DCB2BCB}"/>
    <cellStyle name="Hyperlink 3 3" xfId="4328" xr:uid="{14AC1940-3D21-4059-9E15-4D821E484591}"/>
    <cellStyle name="Hyperlink 4" xfId="4329" xr:uid="{9CB8FEB7-B1DB-478A-8A2F-3DF42FE629BE}"/>
    <cellStyle name="Normal" xfId="0" builtinId="0"/>
    <cellStyle name="Normal 10" xfId="43" xr:uid="{68A17052-42F6-4418-A5C5-941654BC3C5C}"/>
    <cellStyle name="Normal 10 10" xfId="903" xr:uid="{94CE5864-938E-42AD-8A36-A074ADF92C02}"/>
    <cellStyle name="Normal 10 10 2" xfId="2508" xr:uid="{98AFCBC7-2DE3-48A5-AD0B-2491EF1341A1}"/>
    <cellStyle name="Normal 10 10 2 2" xfId="4331" xr:uid="{D6D37EED-EFE7-453E-A136-4076E8B8FFF4}"/>
    <cellStyle name="Normal 10 10 2 3" xfId="4675" xr:uid="{441924E1-448F-4F6C-AA29-948569CEE18D}"/>
    <cellStyle name="Normal 10 10 3" xfId="2509" xr:uid="{DC416140-B100-499D-AB44-C749D5C6D25E}"/>
    <cellStyle name="Normal 10 10 4" xfId="2510" xr:uid="{4C38E3E2-EC23-4119-B32C-3AA00C90474E}"/>
    <cellStyle name="Normal 10 11" xfId="2511" xr:uid="{5A656736-1023-46E9-B988-9C369E2906EB}"/>
    <cellStyle name="Normal 10 11 2" xfId="2512" xr:uid="{F6CF850C-3D67-4D6B-A73A-0174A691B007}"/>
    <cellStyle name="Normal 10 11 3" xfId="2513" xr:uid="{6B5B8964-4B9D-4006-B7F8-826464E7D34F}"/>
    <cellStyle name="Normal 10 11 4" xfId="2514" xr:uid="{EB79896F-CAF7-40B5-A7AD-6F6550FE2808}"/>
    <cellStyle name="Normal 10 12" xfId="2515" xr:uid="{6344468B-0648-48D6-AE3F-3D9735D66427}"/>
    <cellStyle name="Normal 10 12 2" xfId="2516" xr:uid="{3F736610-54D7-4960-B4C1-0778AFF18A70}"/>
    <cellStyle name="Normal 10 13" xfId="2517" xr:uid="{814F50FE-A54C-4181-B34A-EC91D761BCDF}"/>
    <cellStyle name="Normal 10 14" xfId="2518" xr:uid="{C55AF57B-474C-493A-A899-FE88300582B8}"/>
    <cellStyle name="Normal 10 15" xfId="2519" xr:uid="{A5AE9C03-6E5C-44D4-98F3-972482627D68}"/>
    <cellStyle name="Normal 10 2" xfId="44" xr:uid="{6B2A7858-765C-487A-B280-6A6208BE7270}"/>
    <cellStyle name="Normal 10 2 10" xfId="2520" xr:uid="{CA4C8D07-5E1B-407D-A8E2-2ACD040C0718}"/>
    <cellStyle name="Normal 10 2 11" xfId="2521" xr:uid="{30CA230B-3987-4B02-AB2F-672C70F3D98E}"/>
    <cellStyle name="Normal 10 2 2" xfId="45" xr:uid="{3438E3D8-6850-4499-87A4-7EACB0448188}"/>
    <cellStyle name="Normal 10 2 2 2" xfId="46" xr:uid="{46F85E44-51D8-4424-9F64-5DAA0EF9369C}"/>
    <cellStyle name="Normal 10 2 2 2 2" xfId="238" xr:uid="{D1D8AFD7-CA97-4ED3-BBA5-879658391532}"/>
    <cellStyle name="Normal 10 2 2 2 2 2" xfId="454" xr:uid="{B6419DD3-765A-4A85-9F63-84FF380CE8EF}"/>
    <cellStyle name="Normal 10 2 2 2 2 2 2" xfId="455" xr:uid="{E57C7FC5-8A32-41C6-B7EE-F139BFEC1CD3}"/>
    <cellStyle name="Normal 10 2 2 2 2 2 2 2" xfId="904" xr:uid="{E4CC645D-7035-4D58-B8A1-BBA67A87AEAF}"/>
    <cellStyle name="Normal 10 2 2 2 2 2 2 2 2" xfId="905" xr:uid="{0F2649B4-F16A-4649-8579-B7FA4B84C719}"/>
    <cellStyle name="Normal 10 2 2 2 2 2 2 3" xfId="906" xr:uid="{4C6D9244-5EAA-4491-9644-43C1A23A8152}"/>
    <cellStyle name="Normal 10 2 2 2 2 2 3" xfId="907" xr:uid="{6F67EE60-0998-48DB-9E93-E68A4346024B}"/>
    <cellStyle name="Normal 10 2 2 2 2 2 3 2" xfId="908" xr:uid="{0C13AC7E-063D-477D-A6E8-570B432E50B2}"/>
    <cellStyle name="Normal 10 2 2 2 2 2 4" xfId="909" xr:uid="{A2EEB752-8C7D-4A5C-A2DA-14108CC65BFE}"/>
    <cellStyle name="Normal 10 2 2 2 2 3" xfId="456" xr:uid="{89414107-3835-4D61-873D-4968C36085A1}"/>
    <cellStyle name="Normal 10 2 2 2 2 3 2" xfId="910" xr:uid="{39EF22C9-BFF4-43BC-B9E6-7F049EF36D75}"/>
    <cellStyle name="Normal 10 2 2 2 2 3 2 2" xfId="911" xr:uid="{F19578E5-DB61-4FF7-8A1E-C1F94F51B86B}"/>
    <cellStyle name="Normal 10 2 2 2 2 3 3" xfId="912" xr:uid="{00BD1125-088A-42A2-8DBD-AA20AFA7E9F2}"/>
    <cellStyle name="Normal 10 2 2 2 2 3 4" xfId="2522" xr:uid="{97524CCD-C09D-44C2-BBE6-1D76E3F992C8}"/>
    <cellStyle name="Normal 10 2 2 2 2 4" xfId="913" xr:uid="{D2E637F7-1A77-462A-A1FE-B496F8D10E38}"/>
    <cellStyle name="Normal 10 2 2 2 2 4 2" xfId="914" xr:uid="{48462E14-60F1-4143-A013-6011A2C98F01}"/>
    <cellStyle name="Normal 10 2 2 2 2 5" xfId="915" xr:uid="{FA887351-D51B-4630-9C6D-570B001BC7F6}"/>
    <cellStyle name="Normal 10 2 2 2 2 6" xfId="2523" xr:uid="{5A798B6E-CCA5-4F1F-95C5-0A617FA59773}"/>
    <cellStyle name="Normal 10 2 2 2 3" xfId="239" xr:uid="{1F614A71-2D12-491F-9310-05024962ACCB}"/>
    <cellStyle name="Normal 10 2 2 2 3 2" xfId="457" xr:uid="{A8D143B5-8375-46D0-9EBC-C27D114895BE}"/>
    <cellStyle name="Normal 10 2 2 2 3 2 2" xfId="458" xr:uid="{A1D404C5-5623-4C72-A1A2-BF831186D9F9}"/>
    <cellStyle name="Normal 10 2 2 2 3 2 2 2" xfId="916" xr:uid="{551FA68C-5D13-4E91-A655-AA670C5E6B67}"/>
    <cellStyle name="Normal 10 2 2 2 3 2 2 2 2" xfId="917" xr:uid="{BC63206A-40D2-487B-98CF-1B404B3800CB}"/>
    <cellStyle name="Normal 10 2 2 2 3 2 2 3" xfId="918" xr:uid="{ED7082ED-47FD-43D3-85EF-38066D7D3A71}"/>
    <cellStyle name="Normal 10 2 2 2 3 2 3" xfId="919" xr:uid="{84F06F0E-FBEB-46B0-A405-E45AF7B9B2DB}"/>
    <cellStyle name="Normal 10 2 2 2 3 2 3 2" xfId="920" xr:uid="{04F05971-F048-4384-A356-DB135233820F}"/>
    <cellStyle name="Normal 10 2 2 2 3 2 4" xfId="921" xr:uid="{F639FB9C-A67F-4ACF-BC57-EB2AB79E1C5C}"/>
    <cellStyle name="Normal 10 2 2 2 3 3" xfId="459" xr:uid="{7FC9BD57-8F28-4F93-99C2-A721E75E7F63}"/>
    <cellStyle name="Normal 10 2 2 2 3 3 2" xfId="922" xr:uid="{50000C01-9A6C-4AA2-A273-A40394FFCD12}"/>
    <cellStyle name="Normal 10 2 2 2 3 3 2 2" xfId="923" xr:uid="{35EFE457-36BB-4598-860B-79B70D8FE17F}"/>
    <cellStyle name="Normal 10 2 2 2 3 3 3" xfId="924" xr:uid="{0EA804C6-445A-4B5D-9C46-54FE1723DEAC}"/>
    <cellStyle name="Normal 10 2 2 2 3 4" xfId="925" xr:uid="{7E5DF3E6-32C9-4CBF-BC2D-72232068933F}"/>
    <cellStyle name="Normal 10 2 2 2 3 4 2" xfId="926" xr:uid="{41214DD5-25F4-4BAB-A9F5-27A2E752DEC6}"/>
    <cellStyle name="Normal 10 2 2 2 3 5" xfId="927" xr:uid="{1776A775-60AD-48D6-9540-EE27F5358FD1}"/>
    <cellStyle name="Normal 10 2 2 2 4" xfId="460" xr:uid="{15460E5D-95FF-47A0-B029-808B49829352}"/>
    <cellStyle name="Normal 10 2 2 2 4 2" xfId="461" xr:uid="{EEFB080C-6D24-4A96-9865-19C919A8DA2E}"/>
    <cellStyle name="Normal 10 2 2 2 4 2 2" xfId="928" xr:uid="{DCE4DD35-CE42-4864-960F-A0116455BCDB}"/>
    <cellStyle name="Normal 10 2 2 2 4 2 2 2" xfId="929" xr:uid="{8753FF3D-150F-4D87-82ED-87911FD0CBF9}"/>
    <cellStyle name="Normal 10 2 2 2 4 2 3" xfId="930" xr:uid="{3DA08CEA-95D3-4DCE-8F07-B9418700AF58}"/>
    <cellStyle name="Normal 10 2 2 2 4 3" xfId="931" xr:uid="{A5F4CA36-7087-4E5F-9443-616575518DEF}"/>
    <cellStyle name="Normal 10 2 2 2 4 3 2" xfId="932" xr:uid="{1B6ED19F-6106-4963-A9B5-7AE4166A69B4}"/>
    <cellStyle name="Normal 10 2 2 2 4 4" xfId="933" xr:uid="{4CBF597A-B07E-41CB-BBDC-3E8BCBF6BC4A}"/>
    <cellStyle name="Normal 10 2 2 2 5" xfId="462" xr:uid="{31BB58F8-DA10-41ED-BC08-00F00538B87B}"/>
    <cellStyle name="Normal 10 2 2 2 5 2" xfId="934" xr:uid="{42769056-78FD-44C0-973D-F088265C3D62}"/>
    <cellStyle name="Normal 10 2 2 2 5 2 2" xfId="935" xr:uid="{C1CDB16A-3BF3-433C-810B-1895AC18420E}"/>
    <cellStyle name="Normal 10 2 2 2 5 3" xfId="936" xr:uid="{A53403F7-DA91-433C-BFF8-B86111A4BFBF}"/>
    <cellStyle name="Normal 10 2 2 2 5 4" xfId="2524" xr:uid="{942A732B-D546-46E1-824F-A596346A1058}"/>
    <cellStyle name="Normal 10 2 2 2 6" xfId="937" xr:uid="{82C153A7-FF26-4CED-A538-E007FCD73D8A}"/>
    <cellStyle name="Normal 10 2 2 2 6 2" xfId="938" xr:uid="{5DA548F0-A1AD-429E-A246-8D2837036A85}"/>
    <cellStyle name="Normal 10 2 2 2 7" xfId="939" xr:uid="{5F2C3498-76EC-4872-88FE-A5CC6FC00C50}"/>
    <cellStyle name="Normal 10 2 2 2 8" xfId="2525" xr:uid="{6929352F-15EC-4A02-8E3C-8BD853BFF018}"/>
    <cellStyle name="Normal 10 2 2 3" xfId="240" xr:uid="{C5CEBD26-41A1-4A42-A696-ADDD2A185F40}"/>
    <cellStyle name="Normal 10 2 2 3 2" xfId="463" xr:uid="{2AD07A19-C45D-497F-A01D-54882B028E20}"/>
    <cellStyle name="Normal 10 2 2 3 2 2" xfId="464" xr:uid="{008A7BC6-07C2-475C-A716-1619C6A5ED79}"/>
    <cellStyle name="Normal 10 2 2 3 2 2 2" xfId="940" xr:uid="{FFBB7657-39BE-4C8D-9D9E-707CBAE3A47F}"/>
    <cellStyle name="Normal 10 2 2 3 2 2 2 2" xfId="941" xr:uid="{5E51220E-0ADA-419C-B82A-A4284F597B52}"/>
    <cellStyle name="Normal 10 2 2 3 2 2 3" xfId="942" xr:uid="{1F8EEDA4-C506-4671-BFAC-342BCFE34A71}"/>
    <cellStyle name="Normal 10 2 2 3 2 3" xfId="943" xr:uid="{B0CD6B58-6A27-4149-9C34-E5651392D469}"/>
    <cellStyle name="Normal 10 2 2 3 2 3 2" xfId="944" xr:uid="{FDDFEB31-DFB5-48A9-BF5D-2F5F1C6F757F}"/>
    <cellStyle name="Normal 10 2 2 3 2 4" xfId="945" xr:uid="{E6A3F823-F6BF-4209-A4DA-934023077C02}"/>
    <cellStyle name="Normal 10 2 2 3 3" xfId="465" xr:uid="{C41F011D-1F24-4755-96FF-A525E5301843}"/>
    <cellStyle name="Normal 10 2 2 3 3 2" xfId="946" xr:uid="{53F12F02-FD1D-41D4-9D46-ACF4EB1FA227}"/>
    <cellStyle name="Normal 10 2 2 3 3 2 2" xfId="947" xr:uid="{A84EF28B-7759-441D-BA46-5E1049F40E16}"/>
    <cellStyle name="Normal 10 2 2 3 3 3" xfId="948" xr:uid="{7342886F-9BAD-4652-8618-1B3B7FBDF2B5}"/>
    <cellStyle name="Normal 10 2 2 3 3 4" xfId="2526" xr:uid="{1157B119-4AB7-49CD-B2FD-3C09C88B8546}"/>
    <cellStyle name="Normal 10 2 2 3 4" xfId="949" xr:uid="{24F3661A-013B-4A8D-B469-E68C9DF75681}"/>
    <cellStyle name="Normal 10 2 2 3 4 2" xfId="950" xr:uid="{7ABA1700-491E-48C0-81E8-EDE63B06EE7B}"/>
    <cellStyle name="Normal 10 2 2 3 5" xfId="951" xr:uid="{7B383090-71FD-42CE-87DC-24FB00D256F4}"/>
    <cellStyle name="Normal 10 2 2 3 6" xfId="2527" xr:uid="{633DB75B-8C31-4716-BF9D-4598B4263FC3}"/>
    <cellStyle name="Normal 10 2 2 4" xfId="241" xr:uid="{8A349052-3972-4B05-BAB8-90E1E7807F37}"/>
    <cellStyle name="Normal 10 2 2 4 2" xfId="466" xr:uid="{9B9F2738-F83F-4C41-8E20-7E5BB91B8ECA}"/>
    <cellStyle name="Normal 10 2 2 4 2 2" xfId="467" xr:uid="{56A392A5-7499-4E3D-990F-E5A9FACABC81}"/>
    <cellStyle name="Normal 10 2 2 4 2 2 2" xfId="952" xr:uid="{88144EA7-B33B-40EA-89C5-A47E87EAD97F}"/>
    <cellStyle name="Normal 10 2 2 4 2 2 2 2" xfId="953" xr:uid="{B1C3E146-C722-4666-9F24-DCEFF8307F70}"/>
    <cellStyle name="Normal 10 2 2 4 2 2 3" xfId="954" xr:uid="{C479F3E5-25D4-4C9A-8A2C-7269D9E2319B}"/>
    <cellStyle name="Normal 10 2 2 4 2 3" xfId="955" xr:uid="{DC00F8A5-AF7E-4EFE-BDB6-50BE381A942A}"/>
    <cellStyle name="Normal 10 2 2 4 2 3 2" xfId="956" xr:uid="{80325E1F-23E3-4C9A-AA12-24ED3ABE492A}"/>
    <cellStyle name="Normal 10 2 2 4 2 4" xfId="957" xr:uid="{0CDAFC26-DBAB-42DB-B6AA-82F19A5B935E}"/>
    <cellStyle name="Normal 10 2 2 4 3" xfId="468" xr:uid="{D403EB0A-9E88-41D5-9529-BFE260F5A10F}"/>
    <cellStyle name="Normal 10 2 2 4 3 2" xfId="958" xr:uid="{B3DA614D-A0DF-4B71-8011-82171D98E3AA}"/>
    <cellStyle name="Normal 10 2 2 4 3 2 2" xfId="959" xr:uid="{D5BD2B46-9C1D-4779-BEFF-CB77C7314928}"/>
    <cellStyle name="Normal 10 2 2 4 3 3" xfId="960" xr:uid="{C87CC47F-127F-4A9F-A967-30C39A4258F0}"/>
    <cellStyle name="Normal 10 2 2 4 4" xfId="961" xr:uid="{1638CF2E-EB05-4F8A-862B-B0882281E973}"/>
    <cellStyle name="Normal 10 2 2 4 4 2" xfId="962" xr:uid="{08858BE7-B650-452C-BF41-693CA195DFEE}"/>
    <cellStyle name="Normal 10 2 2 4 5" xfId="963" xr:uid="{C71D651C-CB2A-4770-991D-0FF9825D96C5}"/>
    <cellStyle name="Normal 10 2 2 5" xfId="242" xr:uid="{D0B24AE3-407C-48EA-A419-2F12C7861AFF}"/>
    <cellStyle name="Normal 10 2 2 5 2" xfId="469" xr:uid="{3B93B7BA-4745-4464-A955-0E60A455F0C4}"/>
    <cellStyle name="Normal 10 2 2 5 2 2" xfId="964" xr:uid="{A6C9D26B-DE72-419A-A836-9B8210BFB751}"/>
    <cellStyle name="Normal 10 2 2 5 2 2 2" xfId="965" xr:uid="{369FAE36-6BEE-4B38-8DC3-5EB4BD6C5B1D}"/>
    <cellStyle name="Normal 10 2 2 5 2 3" xfId="966" xr:uid="{99A2D863-EE45-4287-BC3C-8492577A9BBA}"/>
    <cellStyle name="Normal 10 2 2 5 3" xfId="967" xr:uid="{E4B4BB3F-3AA4-4ACB-8DF1-06428C18619B}"/>
    <cellStyle name="Normal 10 2 2 5 3 2" xfId="968" xr:uid="{C43EDB78-C0D3-4741-B5B6-D4F72F696FFA}"/>
    <cellStyle name="Normal 10 2 2 5 4" xfId="969" xr:uid="{8C70C071-FA71-432A-B163-240DA2DF04D6}"/>
    <cellStyle name="Normal 10 2 2 6" xfId="470" xr:uid="{0101BF18-12AA-4C09-975B-6F70B862EC1A}"/>
    <cellStyle name="Normal 10 2 2 6 2" xfId="970" xr:uid="{3999B493-A863-4DC1-9AE5-675A960BB399}"/>
    <cellStyle name="Normal 10 2 2 6 2 2" xfId="971" xr:uid="{04467D44-50DA-4DFD-9614-FC4B250B88A6}"/>
    <cellStyle name="Normal 10 2 2 6 2 3" xfId="4333" xr:uid="{5A49BC54-6A67-47DC-95E5-F2AD27202B3A}"/>
    <cellStyle name="Normal 10 2 2 6 3" xfId="972" xr:uid="{BAB5D473-550E-4A92-9213-C0671CB0B0FB}"/>
    <cellStyle name="Normal 10 2 2 6 4" xfId="2528" xr:uid="{7B1C87C4-FDB3-4EEC-870F-8F2BB4E143E6}"/>
    <cellStyle name="Normal 10 2 2 6 4 2" xfId="4564" xr:uid="{D3BA0D42-0017-4B6F-80AB-3B640C29F542}"/>
    <cellStyle name="Normal 10 2 2 6 4 3" xfId="4676" xr:uid="{86459B4C-ADC7-4524-BD6E-5440C330F8F9}"/>
    <cellStyle name="Normal 10 2 2 6 4 4" xfId="4602" xr:uid="{4628BFEF-9204-45CC-805F-D75DCD0D1B35}"/>
    <cellStyle name="Normal 10 2 2 7" xfId="973" xr:uid="{01188212-F865-4D61-AC15-C875DAA1E620}"/>
    <cellStyle name="Normal 10 2 2 7 2" xfId="974" xr:uid="{BF90874F-623F-4539-8458-38A2BFE36EBB}"/>
    <cellStyle name="Normal 10 2 2 8" xfId="975" xr:uid="{587B5C35-B734-49A0-B114-BE818DE05C08}"/>
    <cellStyle name="Normal 10 2 2 9" xfId="2529" xr:uid="{02932D6B-11AF-4E1C-AC08-AE199484A373}"/>
    <cellStyle name="Normal 10 2 3" xfId="47" xr:uid="{B71B9294-73A6-4340-A6A2-C7A84FB7D820}"/>
    <cellStyle name="Normal 10 2 3 2" xfId="48" xr:uid="{2A50D77E-526D-4B53-B446-2045FDB48517}"/>
    <cellStyle name="Normal 10 2 3 2 2" xfId="471" xr:uid="{576A04C0-BA11-443D-AD3F-4396FE43CB47}"/>
    <cellStyle name="Normal 10 2 3 2 2 2" xfId="472" xr:uid="{DE6FA7B9-697F-45B2-9947-A93645AAC9F5}"/>
    <cellStyle name="Normal 10 2 3 2 2 2 2" xfId="976" xr:uid="{05F169B8-A7D9-46B6-BD01-2ADCA8548D5B}"/>
    <cellStyle name="Normal 10 2 3 2 2 2 2 2" xfId="977" xr:uid="{3E72603D-DC2A-4618-8391-BC4548D6223A}"/>
    <cellStyle name="Normal 10 2 3 2 2 2 3" xfId="978" xr:uid="{B43B2D94-6B38-4E58-B09C-B969F5E53505}"/>
    <cellStyle name="Normal 10 2 3 2 2 3" xfId="979" xr:uid="{48D44720-E9A7-4941-957B-6725619FD8B7}"/>
    <cellStyle name="Normal 10 2 3 2 2 3 2" xfId="980" xr:uid="{34C7BDD1-096E-4CF7-A10E-E46B25D6966B}"/>
    <cellStyle name="Normal 10 2 3 2 2 4" xfId="981" xr:uid="{DEB6EC31-283B-4AB8-95C2-3A237C849981}"/>
    <cellStyle name="Normal 10 2 3 2 3" xfId="473" xr:uid="{D5F40B7A-D66E-456B-8613-38AC018AFD08}"/>
    <cellStyle name="Normal 10 2 3 2 3 2" xfId="982" xr:uid="{9396D784-60D1-451D-9749-6CD68B7F04F7}"/>
    <cellStyle name="Normal 10 2 3 2 3 2 2" xfId="983" xr:uid="{622CEF92-18BC-404C-9E68-AC5AEF7EA600}"/>
    <cellStyle name="Normal 10 2 3 2 3 3" xfId="984" xr:uid="{081CF25E-E0E4-4A6D-A2C0-8DA8510ADD63}"/>
    <cellStyle name="Normal 10 2 3 2 3 4" xfId="2530" xr:uid="{5ED936C8-4F39-422F-9790-D7F76B6E3B24}"/>
    <cellStyle name="Normal 10 2 3 2 4" xfId="985" xr:uid="{B5F95032-D900-45DE-B26B-AFCBA1BF77CC}"/>
    <cellStyle name="Normal 10 2 3 2 4 2" xfId="986" xr:uid="{3BFFA7B5-071C-4E17-8B1C-9CE3C43B6CDC}"/>
    <cellStyle name="Normal 10 2 3 2 5" xfId="987" xr:uid="{0440AC6F-0267-4901-829E-C58F466208E5}"/>
    <cellStyle name="Normal 10 2 3 2 6" xfId="2531" xr:uid="{199892CD-193E-46A4-8CF0-B7A054A213EB}"/>
    <cellStyle name="Normal 10 2 3 3" xfId="243" xr:uid="{ADEA125F-CC82-4765-8943-9978C722677C}"/>
    <cellStyle name="Normal 10 2 3 3 2" xfId="474" xr:uid="{495303E5-FA66-45E0-83A2-A89383B720E4}"/>
    <cellStyle name="Normal 10 2 3 3 2 2" xfId="475" xr:uid="{28EFC6C7-CAF0-4B17-90D2-507BE066DBDF}"/>
    <cellStyle name="Normal 10 2 3 3 2 2 2" xfId="988" xr:uid="{38B01250-91EC-4176-8649-37AE5E19B80A}"/>
    <cellStyle name="Normal 10 2 3 3 2 2 2 2" xfId="989" xr:uid="{E3719250-F15E-4EF6-AA86-F3000A95272B}"/>
    <cellStyle name="Normal 10 2 3 3 2 2 3" xfId="990" xr:uid="{9F6D6E38-3B71-4EAD-B057-82C754447D5B}"/>
    <cellStyle name="Normal 10 2 3 3 2 3" xfId="991" xr:uid="{5F582138-CBD4-4A7C-BC69-0A2B7460DDDB}"/>
    <cellStyle name="Normal 10 2 3 3 2 3 2" xfId="992" xr:uid="{A860190C-1323-4D8E-9A45-DA2A472AA57E}"/>
    <cellStyle name="Normal 10 2 3 3 2 4" xfId="993" xr:uid="{F5A86C0F-9312-43D9-A1D3-D1C2A922207D}"/>
    <cellStyle name="Normal 10 2 3 3 3" xfId="476" xr:uid="{F0F1553C-7B14-42E5-A123-F3B69835AC10}"/>
    <cellStyle name="Normal 10 2 3 3 3 2" xfId="994" xr:uid="{E66E2C32-E514-4779-84E4-479C7FE69718}"/>
    <cellStyle name="Normal 10 2 3 3 3 2 2" xfId="995" xr:uid="{C2A30C99-B5BE-4BA2-A8AC-8544E4EE08C4}"/>
    <cellStyle name="Normal 10 2 3 3 3 3" xfId="996" xr:uid="{483A80BD-5B3B-43FF-8201-1F2E92CBDD4D}"/>
    <cellStyle name="Normal 10 2 3 3 4" xfId="997" xr:uid="{386E4A1C-3652-4B01-BEC8-B1921EA9A9FC}"/>
    <cellStyle name="Normal 10 2 3 3 4 2" xfId="998" xr:uid="{FB3E051C-E946-4D29-84E5-A3349D6B3002}"/>
    <cellStyle name="Normal 10 2 3 3 5" xfId="999" xr:uid="{4FA75C1D-9763-41C6-8BF7-A8DAC48F9A71}"/>
    <cellStyle name="Normal 10 2 3 4" xfId="244" xr:uid="{74A700B7-C181-486A-830A-927B981E9628}"/>
    <cellStyle name="Normal 10 2 3 4 2" xfId="477" xr:uid="{6537BB89-C379-4874-AF57-2C89A85C2532}"/>
    <cellStyle name="Normal 10 2 3 4 2 2" xfId="1000" xr:uid="{F21EEA18-5642-47C1-ADB2-8B6486DE753B}"/>
    <cellStyle name="Normal 10 2 3 4 2 2 2" xfId="1001" xr:uid="{1998F096-CB2F-4C2E-BA94-1EEF0B622EC7}"/>
    <cellStyle name="Normal 10 2 3 4 2 3" xfId="1002" xr:uid="{97B86041-6E26-4E54-8ECE-A4FD9B9DDE02}"/>
    <cellStyle name="Normal 10 2 3 4 3" xfId="1003" xr:uid="{A4DFB727-0B0E-4D6E-86D9-15D1F2914FB8}"/>
    <cellStyle name="Normal 10 2 3 4 3 2" xfId="1004" xr:uid="{8202DE3D-0621-4859-8F5A-BA23E794C48F}"/>
    <cellStyle name="Normal 10 2 3 4 4" xfId="1005" xr:uid="{C8A71837-B27A-4B6E-812E-889A773216C2}"/>
    <cellStyle name="Normal 10 2 3 5" xfId="478" xr:uid="{77A742AF-2188-4307-8796-1C63371126F1}"/>
    <cellStyle name="Normal 10 2 3 5 2" xfId="1006" xr:uid="{9F6B728D-03AF-4E8A-A1E3-FC63ABE56412}"/>
    <cellStyle name="Normal 10 2 3 5 2 2" xfId="1007" xr:uid="{01320AA0-2C0D-44D7-931F-01F32C2AC29E}"/>
    <cellStyle name="Normal 10 2 3 5 2 3" xfId="4334" xr:uid="{0BD7C091-E4D6-435E-8B26-E089B83F46D2}"/>
    <cellStyle name="Normal 10 2 3 5 3" xfId="1008" xr:uid="{D4677A2D-15EC-4E81-9E71-58EF20590E6C}"/>
    <cellStyle name="Normal 10 2 3 5 4" xfId="2532" xr:uid="{3964253A-0B89-46B2-9476-96BD8BAFBF22}"/>
    <cellStyle name="Normal 10 2 3 5 4 2" xfId="4565" xr:uid="{A5D2D812-F537-44F4-8917-18B4DF2F42D7}"/>
    <cellStyle name="Normal 10 2 3 5 4 3" xfId="4677" xr:uid="{14E152B2-293C-4E55-84E1-FDA8C77827F0}"/>
    <cellStyle name="Normal 10 2 3 5 4 4" xfId="4603" xr:uid="{7B2891C0-CCC8-4194-A988-48E7D1020C9E}"/>
    <cellStyle name="Normal 10 2 3 6" xfId="1009" xr:uid="{5792C785-A9C2-4AA1-8BA2-A2689F595DC5}"/>
    <cellStyle name="Normal 10 2 3 6 2" xfId="1010" xr:uid="{ECB9388E-2E0D-4AFF-995F-411917950FB4}"/>
    <cellStyle name="Normal 10 2 3 7" xfId="1011" xr:uid="{0314704A-2A9D-4639-9D03-7FE5D05B3802}"/>
    <cellStyle name="Normal 10 2 3 8" xfId="2533" xr:uid="{F79E9A5B-7F9A-4F74-817D-CD09ACB043FE}"/>
    <cellStyle name="Normal 10 2 4" xfId="49" xr:uid="{EB697259-0D8F-4A20-8F3E-FF5C741CB05C}"/>
    <cellStyle name="Normal 10 2 4 2" xfId="429" xr:uid="{3217E7A5-3E1E-4134-9F41-E351E456D0E2}"/>
    <cellStyle name="Normal 10 2 4 2 2" xfId="479" xr:uid="{E7490835-D69D-4D9C-8A66-034B0AD3369D}"/>
    <cellStyle name="Normal 10 2 4 2 2 2" xfId="1012" xr:uid="{3AF783F7-870F-447E-897D-50F24EE02D3C}"/>
    <cellStyle name="Normal 10 2 4 2 2 2 2" xfId="1013" xr:uid="{35795102-AD66-438C-B7CA-36EF89693CDC}"/>
    <cellStyle name="Normal 10 2 4 2 2 3" xfId="1014" xr:uid="{DB436AF7-E523-476F-82CA-8F10B3EFFB4D}"/>
    <cellStyle name="Normal 10 2 4 2 2 4" xfId="2534" xr:uid="{6857DDFA-7F63-4545-8C42-89FB7B8FF199}"/>
    <cellStyle name="Normal 10 2 4 2 3" xfId="1015" xr:uid="{8201946B-44F4-4C7A-9347-13B0F8DF28C9}"/>
    <cellStyle name="Normal 10 2 4 2 3 2" xfId="1016" xr:uid="{3D3B9768-CA97-4770-B3B7-74C1E40DAE49}"/>
    <cellStyle name="Normal 10 2 4 2 4" xfId="1017" xr:uid="{D485EF14-2C77-4B82-BD48-B96C111C4BBC}"/>
    <cellStyle name="Normal 10 2 4 2 5" xfId="2535" xr:uid="{A315368C-128D-4427-B257-058B93EC4E8E}"/>
    <cellStyle name="Normal 10 2 4 3" xfId="480" xr:uid="{902487E8-2379-48E1-8C9F-803BD1E7EF07}"/>
    <cellStyle name="Normal 10 2 4 3 2" xfId="1018" xr:uid="{002400DE-1CD1-4282-90AE-55430911B0C8}"/>
    <cellStyle name="Normal 10 2 4 3 2 2" xfId="1019" xr:uid="{95DB3515-B2AB-45E0-B56F-DB37836C7011}"/>
    <cellStyle name="Normal 10 2 4 3 3" xfId="1020" xr:uid="{8773D345-82CB-4B70-8F67-7D6DCA0C3D80}"/>
    <cellStyle name="Normal 10 2 4 3 4" xfId="2536" xr:uid="{82130930-3824-41AF-9D5F-B6FB860F90BC}"/>
    <cellStyle name="Normal 10 2 4 4" xfId="1021" xr:uid="{4E83A61F-672E-4BAF-9118-E5FC29EB2388}"/>
    <cellStyle name="Normal 10 2 4 4 2" xfId="1022" xr:uid="{B0496B59-9E84-49B5-8594-68A25E01AFB9}"/>
    <cellStyle name="Normal 10 2 4 4 3" xfId="2537" xr:uid="{EEC9C232-865D-4772-8384-90CBB69E9CBF}"/>
    <cellStyle name="Normal 10 2 4 4 4" xfId="2538" xr:uid="{097C6E8C-324D-4434-83FF-799B1ED0E68A}"/>
    <cellStyle name="Normal 10 2 4 5" xfId="1023" xr:uid="{9D916990-D92C-4186-97E4-17BAB1200DF8}"/>
    <cellStyle name="Normal 10 2 4 6" xfId="2539" xr:uid="{CB2164A5-A354-4F38-BCBF-58967ABCEBEF}"/>
    <cellStyle name="Normal 10 2 4 7" xfId="2540" xr:uid="{7BF943CF-E2AB-447E-A450-8C723791A70C}"/>
    <cellStyle name="Normal 10 2 5" xfId="245" xr:uid="{B7DEF7AD-28A7-4F74-8A2E-BF1C3944487B}"/>
    <cellStyle name="Normal 10 2 5 2" xfId="481" xr:uid="{D8BE462A-5585-4E3B-99CB-07CFB79C5E12}"/>
    <cellStyle name="Normal 10 2 5 2 2" xfId="482" xr:uid="{D908F434-0991-44AF-B06D-3D9D1442D241}"/>
    <cellStyle name="Normal 10 2 5 2 2 2" xfId="1024" xr:uid="{F01DACB7-958B-4E62-8FCA-FB5C21C48C52}"/>
    <cellStyle name="Normal 10 2 5 2 2 2 2" xfId="1025" xr:uid="{ECE4F25F-BB56-447D-A727-2500AA05D971}"/>
    <cellStyle name="Normal 10 2 5 2 2 3" xfId="1026" xr:uid="{5CBB3C9B-7C42-49CC-8BE4-47CCF455FC02}"/>
    <cellStyle name="Normal 10 2 5 2 3" xfId="1027" xr:uid="{623328BF-040A-4F1D-8E44-48CAF4D4E009}"/>
    <cellStyle name="Normal 10 2 5 2 3 2" xfId="1028" xr:uid="{93916680-9E37-482D-B58F-6EBAC9499552}"/>
    <cellStyle name="Normal 10 2 5 2 4" xfId="1029" xr:uid="{F82A1B4C-C71E-47BB-AB05-7A1647634283}"/>
    <cellStyle name="Normal 10 2 5 3" xfId="483" xr:uid="{CFF1B45B-6DBD-4BF3-8936-E1F22F94E94C}"/>
    <cellStyle name="Normal 10 2 5 3 2" xfId="1030" xr:uid="{820E67CD-F234-4587-9641-0161A997773B}"/>
    <cellStyle name="Normal 10 2 5 3 2 2" xfId="1031" xr:uid="{333B0E23-C3C7-4861-B7D9-B0C5F5BA631B}"/>
    <cellStyle name="Normal 10 2 5 3 3" xfId="1032" xr:uid="{9F0E72C5-7E05-4A59-A1BB-90E7D8605171}"/>
    <cellStyle name="Normal 10 2 5 3 4" xfId="2541" xr:uid="{C432E445-B518-41A2-A54E-D90842168D69}"/>
    <cellStyle name="Normal 10 2 5 4" xfId="1033" xr:uid="{24017A22-9C8F-4369-8FC0-E6B6CBAABC48}"/>
    <cellStyle name="Normal 10 2 5 4 2" xfId="1034" xr:uid="{488B4C5F-BF83-49DE-8BAC-BB8CA31C66AF}"/>
    <cellStyle name="Normal 10 2 5 5" xfId="1035" xr:uid="{D9832168-17B9-41FA-A778-FA023BB10CF7}"/>
    <cellStyle name="Normal 10 2 5 6" xfId="2542" xr:uid="{AFAD0C24-2065-4E72-A36F-8DAE55CFDB3F}"/>
    <cellStyle name="Normal 10 2 6" xfId="246" xr:uid="{8F3B7BEA-F893-4B02-9BEB-F544912DA665}"/>
    <cellStyle name="Normal 10 2 6 2" xfId="484" xr:uid="{C2784C74-6D97-4C7F-BEF5-7DE645895160}"/>
    <cellStyle name="Normal 10 2 6 2 2" xfId="1036" xr:uid="{650739B1-1938-4272-B50A-D710A59A2F73}"/>
    <cellStyle name="Normal 10 2 6 2 2 2" xfId="1037" xr:uid="{D37B3601-598B-418B-94F1-EA4301DBBC12}"/>
    <cellStyle name="Normal 10 2 6 2 3" xfId="1038" xr:uid="{91CED6D0-7DFF-43C3-AC00-CDCC0C8550A2}"/>
    <cellStyle name="Normal 10 2 6 2 4" xfId="2543" xr:uid="{4BFF3033-06CD-4DAC-93F9-BD756D6134F9}"/>
    <cellStyle name="Normal 10 2 6 3" xfId="1039" xr:uid="{4A42D4AD-1CFB-43F6-80E5-BAA7252B3CBA}"/>
    <cellStyle name="Normal 10 2 6 3 2" xfId="1040" xr:uid="{94D11191-665A-4B90-AB01-0B0998E0E37D}"/>
    <cellStyle name="Normal 10 2 6 4" xfId="1041" xr:uid="{C602BB33-AEA6-496F-96E9-0B2FA7EA88AC}"/>
    <cellStyle name="Normal 10 2 6 5" xfId="2544" xr:uid="{FCA1F135-9AE3-4ABF-AF0B-F676BCF02C5E}"/>
    <cellStyle name="Normal 10 2 7" xfId="485" xr:uid="{06351123-5C91-4BDE-902E-A1181EEC605A}"/>
    <cellStyle name="Normal 10 2 7 2" xfId="1042" xr:uid="{349834A9-4A11-4AE5-829B-1358E4E1AE28}"/>
    <cellStyle name="Normal 10 2 7 2 2" xfId="1043" xr:uid="{02733629-D251-41B3-AF21-FB0723581F81}"/>
    <cellStyle name="Normal 10 2 7 2 3" xfId="4332" xr:uid="{CFA85425-43A3-4434-961B-6F4FA55C03F8}"/>
    <cellStyle name="Normal 10 2 7 3" xfId="1044" xr:uid="{9327B709-B066-4A0C-9EF1-66E421B43919}"/>
    <cellStyle name="Normal 10 2 7 4" xfId="2545" xr:uid="{C6301BC0-9637-4993-B4CC-1F088978A672}"/>
    <cellStyle name="Normal 10 2 7 4 2" xfId="4563" xr:uid="{A97F54BC-976A-458E-9DA5-09182A7441B5}"/>
    <cellStyle name="Normal 10 2 7 4 3" xfId="4678" xr:uid="{81B094D4-1217-4B53-A19B-766573F83305}"/>
    <cellStyle name="Normal 10 2 7 4 4" xfId="4601" xr:uid="{A5D25027-76E1-41DE-BE4D-F4D6B58324E7}"/>
    <cellStyle name="Normal 10 2 8" xfId="1045" xr:uid="{8AA130E4-5256-4F44-B78A-35640517B81A}"/>
    <cellStyle name="Normal 10 2 8 2" xfId="1046" xr:uid="{F1328D05-B89E-4A1D-912C-30BFB3080C6D}"/>
    <cellStyle name="Normal 10 2 8 3" xfId="2546" xr:uid="{F0C7A92E-BED1-4744-8414-7332E9763368}"/>
    <cellStyle name="Normal 10 2 8 4" xfId="2547" xr:uid="{380A72D6-9754-4009-BD40-B43868EA07AB}"/>
    <cellStyle name="Normal 10 2 9" xfId="1047" xr:uid="{A7902C2E-399F-4BF0-846F-E9057AB4D39A}"/>
    <cellStyle name="Normal 10 3" xfId="50" xr:uid="{77BCE88E-6BFD-4469-9FFD-969540725185}"/>
    <cellStyle name="Normal 10 3 10" xfId="2548" xr:uid="{B9780985-BEB8-41A1-A731-1A3BB75D236E}"/>
    <cellStyle name="Normal 10 3 11" xfId="2549" xr:uid="{76478478-0A1C-4782-9C2F-97DC18C1B28E}"/>
    <cellStyle name="Normal 10 3 2" xfId="51" xr:uid="{0A221FA2-AE29-4968-9558-CE62DEF0AF2E}"/>
    <cellStyle name="Normal 10 3 2 2" xfId="52" xr:uid="{E7E515CC-3104-4365-9884-A68B40801DBF}"/>
    <cellStyle name="Normal 10 3 2 2 2" xfId="247" xr:uid="{E6DD758A-5E78-4B38-9763-FFE6169CC08F}"/>
    <cellStyle name="Normal 10 3 2 2 2 2" xfId="486" xr:uid="{51701516-3E8C-4835-B44E-44AF73772E6A}"/>
    <cellStyle name="Normal 10 3 2 2 2 2 2" xfId="1048" xr:uid="{C13C18FB-CB8C-4D08-8BCE-31164DED4951}"/>
    <cellStyle name="Normal 10 3 2 2 2 2 2 2" xfId="1049" xr:uid="{D1D7D033-EB98-442D-A4E3-94836F84B4EF}"/>
    <cellStyle name="Normal 10 3 2 2 2 2 3" xfId="1050" xr:uid="{11E0B60C-BA84-4784-B7A0-7010CD5BFCE5}"/>
    <cellStyle name="Normal 10 3 2 2 2 2 4" xfId="2550" xr:uid="{BF672945-9B58-4954-99F7-0B080FFD4555}"/>
    <cellStyle name="Normal 10 3 2 2 2 3" xfId="1051" xr:uid="{CA6EAD35-BA40-423A-ACE2-A0FC04D6AF9A}"/>
    <cellStyle name="Normal 10 3 2 2 2 3 2" xfId="1052" xr:uid="{B749BFC5-36BD-48E8-9333-6C72D0781891}"/>
    <cellStyle name="Normal 10 3 2 2 2 3 3" xfId="2551" xr:uid="{C629F632-B44C-44CA-BA64-CC312C0037EB}"/>
    <cellStyle name="Normal 10 3 2 2 2 3 4" xfId="2552" xr:uid="{7D3590A1-7B7A-4C26-9A79-E3C6BB9EC95E}"/>
    <cellStyle name="Normal 10 3 2 2 2 4" xfId="1053" xr:uid="{2EE80425-53C6-4E64-8BC3-B8E4EC7C9915}"/>
    <cellStyle name="Normal 10 3 2 2 2 5" xfId="2553" xr:uid="{0CD95D4E-98AD-4663-9391-C47EEF78AFBF}"/>
    <cellStyle name="Normal 10 3 2 2 2 6" xfId="2554" xr:uid="{3B6585C8-B34C-4EFA-9CE3-04E3886121F9}"/>
    <cellStyle name="Normal 10 3 2 2 3" xfId="487" xr:uid="{D38A719A-D248-45F8-B603-32F91B02CD0D}"/>
    <cellStyle name="Normal 10 3 2 2 3 2" xfId="1054" xr:uid="{670C24AD-308A-412F-9A1E-691B761C22FC}"/>
    <cellStyle name="Normal 10 3 2 2 3 2 2" xfId="1055" xr:uid="{7B14A8E2-3FB6-46B4-8B38-261DC6A92804}"/>
    <cellStyle name="Normal 10 3 2 2 3 2 3" xfId="2555" xr:uid="{E1C8840D-81AC-49EA-AA55-F67B714247AD}"/>
    <cellStyle name="Normal 10 3 2 2 3 2 4" xfId="2556" xr:uid="{38B645E9-6DE2-4D82-A38A-BA96973A4D3B}"/>
    <cellStyle name="Normal 10 3 2 2 3 3" xfId="1056" xr:uid="{DDEC4709-F3B0-4A3D-B0C4-1687B772122D}"/>
    <cellStyle name="Normal 10 3 2 2 3 4" xfId="2557" xr:uid="{065F131A-4618-4E0E-9F62-6417E11EBA63}"/>
    <cellStyle name="Normal 10 3 2 2 3 5" xfId="2558" xr:uid="{926F742E-9E05-44AD-968C-D5D52714B134}"/>
    <cellStyle name="Normal 10 3 2 2 4" xfId="1057" xr:uid="{063AB5C2-1C1D-467A-A5DB-035BD85C1A3C}"/>
    <cellStyle name="Normal 10 3 2 2 4 2" xfId="1058" xr:uid="{BEFE15C9-9450-4745-A57E-4C14AEF19F86}"/>
    <cellStyle name="Normal 10 3 2 2 4 3" xfId="2559" xr:uid="{14640751-4B91-4DFD-943E-FF276386AEE7}"/>
    <cellStyle name="Normal 10 3 2 2 4 4" xfId="2560" xr:uid="{FF871D12-7247-4CDB-AFF2-C71C4123F372}"/>
    <cellStyle name="Normal 10 3 2 2 5" xfId="1059" xr:uid="{0341B033-286C-457A-B8AA-1ED38D368ABD}"/>
    <cellStyle name="Normal 10 3 2 2 5 2" xfId="2561" xr:uid="{F806A07D-98B6-4063-9D26-C0EB3EE0E74E}"/>
    <cellStyle name="Normal 10 3 2 2 5 3" xfId="2562" xr:uid="{F8D1DEB9-29DF-4889-AEC3-60E3BEB9EA50}"/>
    <cellStyle name="Normal 10 3 2 2 5 4" xfId="2563" xr:uid="{8DE4E60E-60FE-4A3D-AAAE-523D2FAE51E0}"/>
    <cellStyle name="Normal 10 3 2 2 6" xfId="2564" xr:uid="{26813565-DF87-44B9-9606-43B7E6E28036}"/>
    <cellStyle name="Normal 10 3 2 2 7" xfId="2565" xr:uid="{AEF7C29B-6F45-41CF-B51A-EA89875BA3BE}"/>
    <cellStyle name="Normal 10 3 2 2 8" xfId="2566" xr:uid="{252FEBB4-0D8E-41E3-A7E8-231AEB5A0E6C}"/>
    <cellStyle name="Normal 10 3 2 3" xfId="248" xr:uid="{60434D6E-A718-4914-9E74-F58ACAE7B3FC}"/>
    <cellStyle name="Normal 10 3 2 3 2" xfId="488" xr:uid="{CBF0EE35-F8FC-44E2-90EB-3561A009E540}"/>
    <cellStyle name="Normal 10 3 2 3 2 2" xfId="489" xr:uid="{3E0FB322-B8EF-495A-984B-60AFB7BAB0CB}"/>
    <cellStyle name="Normal 10 3 2 3 2 2 2" xfId="1060" xr:uid="{4A76BE0B-3848-4185-A756-090347FEA165}"/>
    <cellStyle name="Normal 10 3 2 3 2 2 2 2" xfId="1061" xr:uid="{1B3FE66C-A107-45A3-8635-42D8C2099E99}"/>
    <cellStyle name="Normal 10 3 2 3 2 2 3" xfId="1062" xr:uid="{8F38A951-BA0D-49A8-B0C6-6DD86FAD356E}"/>
    <cellStyle name="Normal 10 3 2 3 2 3" xfId="1063" xr:uid="{C597F653-7F47-43C0-A7CD-5DE06D46D4F1}"/>
    <cellStyle name="Normal 10 3 2 3 2 3 2" xfId="1064" xr:uid="{1F9D47BA-0656-4259-AC5A-058710F7CE80}"/>
    <cellStyle name="Normal 10 3 2 3 2 4" xfId="1065" xr:uid="{233FA96B-4254-47A1-9A18-E82D34BB7025}"/>
    <cellStyle name="Normal 10 3 2 3 3" xfId="490" xr:uid="{53DAD215-4EEB-4E74-AAA5-CE08F508C997}"/>
    <cellStyle name="Normal 10 3 2 3 3 2" xfId="1066" xr:uid="{0E45AF91-DAAB-4F98-871C-47FC8B5ED44D}"/>
    <cellStyle name="Normal 10 3 2 3 3 2 2" xfId="1067" xr:uid="{15A7EBAF-2C6C-46DF-8EB1-E7E7FA1559D9}"/>
    <cellStyle name="Normal 10 3 2 3 3 3" xfId="1068" xr:uid="{A21E6430-21BB-44FB-AE07-DA46D8DBF3D7}"/>
    <cellStyle name="Normal 10 3 2 3 3 4" xfId="2567" xr:uid="{E22134BF-6900-4774-A8A7-A6F05DE53DFE}"/>
    <cellStyle name="Normal 10 3 2 3 4" xfId="1069" xr:uid="{29EA5E13-6DAA-4AD6-8C49-019597ECB25B}"/>
    <cellStyle name="Normal 10 3 2 3 4 2" xfId="1070" xr:uid="{E3790B30-C380-404D-8DD2-77ECE5D3AADB}"/>
    <cellStyle name="Normal 10 3 2 3 5" xfId="1071" xr:uid="{9ADA828E-C67D-45FA-8D24-E775F7B72CB6}"/>
    <cellStyle name="Normal 10 3 2 3 6" xfId="2568" xr:uid="{F241B1BE-D08B-4997-A0A9-4182422AFB30}"/>
    <cellStyle name="Normal 10 3 2 4" xfId="249" xr:uid="{80A50873-F73E-47D1-9769-36617377AB9A}"/>
    <cellStyle name="Normal 10 3 2 4 2" xfId="491" xr:uid="{8F83CE5D-4C3B-4B2A-AA0F-877D39B6EB0C}"/>
    <cellStyle name="Normal 10 3 2 4 2 2" xfId="1072" xr:uid="{B2E2251E-3F72-4A1E-A284-B2DBB2183E65}"/>
    <cellStyle name="Normal 10 3 2 4 2 2 2" xfId="1073" xr:uid="{AF5E6ED4-E9B5-4D2C-B94A-1A792661C9F5}"/>
    <cellStyle name="Normal 10 3 2 4 2 3" xfId="1074" xr:uid="{B48448EB-20EB-4D91-9E7A-EEAB14B68096}"/>
    <cellStyle name="Normal 10 3 2 4 2 4" xfId="2569" xr:uid="{46C62D1E-E732-4BE2-BB43-E3526788C598}"/>
    <cellStyle name="Normal 10 3 2 4 3" xfId="1075" xr:uid="{973A2BA9-518B-4320-8709-9CBC5A3AAC24}"/>
    <cellStyle name="Normal 10 3 2 4 3 2" xfId="1076" xr:uid="{3F24359F-37DB-44E8-BCD1-20AD77A60C74}"/>
    <cellStyle name="Normal 10 3 2 4 4" xfId="1077" xr:uid="{2F46AA05-A232-4DAA-9E8F-96597DEB9075}"/>
    <cellStyle name="Normal 10 3 2 4 5" xfId="2570" xr:uid="{36081509-6509-42D6-81F8-D6EA578EDB97}"/>
    <cellStyle name="Normal 10 3 2 5" xfId="251" xr:uid="{20E8B38C-FB33-4832-9828-01DEFB6E0299}"/>
    <cellStyle name="Normal 10 3 2 5 2" xfId="1078" xr:uid="{A6458C8A-8A7F-4E3C-8759-F6809E3B9BBC}"/>
    <cellStyle name="Normal 10 3 2 5 2 2" xfId="1079" xr:uid="{394327C2-731D-4A37-9C4A-FA1C2ADD5A0B}"/>
    <cellStyle name="Normal 10 3 2 5 3" xfId="1080" xr:uid="{785A0BAE-54F6-42F8-8126-C4F49E326D60}"/>
    <cellStyle name="Normal 10 3 2 5 4" xfId="2571" xr:uid="{B997D257-3212-431A-860C-6836277F2F6F}"/>
    <cellStyle name="Normal 10 3 2 6" xfId="1081" xr:uid="{2586E97F-9E9C-42BF-A13F-7AABFD5D6999}"/>
    <cellStyle name="Normal 10 3 2 6 2" xfId="1082" xr:uid="{D10CCC23-7C23-4FFB-95EE-199E36E8FEA1}"/>
    <cellStyle name="Normal 10 3 2 6 3" xfId="2572" xr:uid="{16483011-87D3-4903-8708-BB1F80C65488}"/>
    <cellStyle name="Normal 10 3 2 6 4" xfId="2573" xr:uid="{43E6FC2F-26D7-4BC2-A291-13ABC3275EB7}"/>
    <cellStyle name="Normal 10 3 2 7" xfId="1083" xr:uid="{836E79E2-DFF2-45CB-8503-B5846BED7E9A}"/>
    <cellStyle name="Normal 10 3 2 8" xfId="2574" xr:uid="{5981F7AF-5956-4EFB-BEB1-FDF8F924F835}"/>
    <cellStyle name="Normal 10 3 2 9" xfId="2575" xr:uid="{824C05C9-57C1-4963-BC70-BCD7BEDB438D}"/>
    <cellStyle name="Normal 10 3 3" xfId="53" xr:uid="{E1E173B6-D146-40C4-91A9-23248D0777D9}"/>
    <cellStyle name="Normal 10 3 3 2" xfId="54" xr:uid="{76B87B86-27CB-488D-AF04-8C9ED9E5040B}"/>
    <cellStyle name="Normal 10 3 3 2 2" xfId="492" xr:uid="{C3B899E3-58EE-49C5-A47E-62796F9E4FFC}"/>
    <cellStyle name="Normal 10 3 3 2 2 2" xfId="1084" xr:uid="{D6157711-2FA1-477E-835F-363C623E99B7}"/>
    <cellStyle name="Normal 10 3 3 2 2 2 2" xfId="1085" xr:uid="{412B69E9-30C9-4272-B919-807C521DFD91}"/>
    <cellStyle name="Normal 10 3 3 2 2 2 2 2" xfId="4445" xr:uid="{FA338528-8C15-490F-9A37-1D69DB2088C6}"/>
    <cellStyle name="Normal 10 3 3 2 2 2 3" xfId="4446" xr:uid="{85282B81-5F10-4871-A74D-B257BF9EE75B}"/>
    <cellStyle name="Normal 10 3 3 2 2 3" xfId="1086" xr:uid="{7BFE12F6-46E6-4684-89A9-546C4127A4FE}"/>
    <cellStyle name="Normal 10 3 3 2 2 3 2" xfId="4447" xr:uid="{FF6CFA9B-D942-4CFD-81A0-1D05791E7C1E}"/>
    <cellStyle name="Normal 10 3 3 2 2 4" xfId="2576" xr:uid="{48E89E82-4705-4323-9E9C-D98D65C0E4E4}"/>
    <cellStyle name="Normal 10 3 3 2 3" xfId="1087" xr:uid="{265587A9-F73D-43BA-8148-D326861363FA}"/>
    <cellStyle name="Normal 10 3 3 2 3 2" xfId="1088" xr:uid="{CF61EC12-5DA5-492C-8495-4CB2677D2918}"/>
    <cellStyle name="Normal 10 3 3 2 3 2 2" xfId="4448" xr:uid="{91F05CB3-8CEE-4A4E-9251-FDEED647BA74}"/>
    <cellStyle name="Normal 10 3 3 2 3 3" xfId="2577" xr:uid="{A4F80EF9-E945-40EF-8E2B-B0D84B1F7E60}"/>
    <cellStyle name="Normal 10 3 3 2 3 4" xfId="2578" xr:uid="{F848BBD0-3EE8-4788-ACFF-366F01F26774}"/>
    <cellStyle name="Normal 10 3 3 2 4" xfId="1089" xr:uid="{9502D39C-6DAE-45FE-B0DD-03F736F30B7B}"/>
    <cellStyle name="Normal 10 3 3 2 4 2" xfId="4449" xr:uid="{B9505515-C67F-4C1F-B7FD-7324EADC4D95}"/>
    <cellStyle name="Normal 10 3 3 2 5" xfId="2579" xr:uid="{CD12684D-5095-4F7E-BBC0-7CA52B4A6D53}"/>
    <cellStyle name="Normal 10 3 3 2 6" xfId="2580" xr:uid="{1E2A8286-F3F7-49AD-9EA7-BBB71EE2B61C}"/>
    <cellStyle name="Normal 10 3 3 3" xfId="252" xr:uid="{D16D9BE6-31EE-4096-B328-D7859FD9EFAA}"/>
    <cellStyle name="Normal 10 3 3 3 2" xfId="1090" xr:uid="{C59564C9-BB2A-4F7D-9F6D-41DD0C6D6857}"/>
    <cellStyle name="Normal 10 3 3 3 2 2" xfId="1091" xr:uid="{2B2DBE04-75F6-4C2B-A4E3-90E6E40FDE15}"/>
    <cellStyle name="Normal 10 3 3 3 2 2 2" xfId="4450" xr:uid="{8430195A-5BDF-4781-9A09-0FF96E409DF9}"/>
    <cellStyle name="Normal 10 3 3 3 2 3" xfId="2581" xr:uid="{DDF0DF50-F863-4CA0-A91A-07198DB4DA29}"/>
    <cellStyle name="Normal 10 3 3 3 2 4" xfId="2582" xr:uid="{341B1394-4C00-433B-B94D-A3C285842FE3}"/>
    <cellStyle name="Normal 10 3 3 3 3" xfId="1092" xr:uid="{7D6CC5CE-0223-4DDB-97BD-F025DA4909B4}"/>
    <cellStyle name="Normal 10 3 3 3 3 2" xfId="4451" xr:uid="{3FAFB243-228A-4DE8-B3E9-71D8B7069477}"/>
    <cellStyle name="Normal 10 3 3 3 4" xfId="2583" xr:uid="{451AEC60-C911-4C1A-A5F0-FB533DEDBD61}"/>
    <cellStyle name="Normal 10 3 3 3 5" xfId="2584" xr:uid="{58EDC957-2871-4288-AA81-EF4ED2CCB001}"/>
    <cellStyle name="Normal 10 3 3 4" xfId="1093" xr:uid="{E5B49C04-D0DF-4F59-B934-1C658C2B6E10}"/>
    <cellStyle name="Normal 10 3 3 4 2" xfId="1094" xr:uid="{B553E03B-7047-4A5D-BE6C-EAE9128858FE}"/>
    <cellStyle name="Normal 10 3 3 4 2 2" xfId="4452" xr:uid="{15EA10BA-FFC6-44C9-A466-72479DEA26B5}"/>
    <cellStyle name="Normal 10 3 3 4 3" xfId="2585" xr:uid="{4EDCAC86-6DA4-47A2-A281-EB1FFB4FC7E5}"/>
    <cellStyle name="Normal 10 3 3 4 4" xfId="2586" xr:uid="{70E74BD9-A338-434E-B03F-A213B39FD7BA}"/>
    <cellStyle name="Normal 10 3 3 5" xfId="1095" xr:uid="{A40534D3-C799-4D18-BA89-2FAF503BA482}"/>
    <cellStyle name="Normal 10 3 3 5 2" xfId="2587" xr:uid="{BF90C9F2-35EF-415B-B746-222C1A12398D}"/>
    <cellStyle name="Normal 10 3 3 5 3" xfId="2588" xr:uid="{DCEB90D7-1889-4C4B-A7FB-DA13DD636C8F}"/>
    <cellStyle name="Normal 10 3 3 5 4" xfId="2589" xr:uid="{C7B6A60A-043E-4EF3-9D77-0AA364A45F7B}"/>
    <cellStyle name="Normal 10 3 3 6" xfId="2590" xr:uid="{1A97E526-E3A3-457B-B425-1DEE2CD7A866}"/>
    <cellStyle name="Normal 10 3 3 7" xfId="2591" xr:uid="{8861D045-8844-4E8A-83B7-E03A00504F23}"/>
    <cellStyle name="Normal 10 3 3 8" xfId="2592" xr:uid="{DBDA6F6B-A00F-4CD6-9DF2-84A0C2F8549E}"/>
    <cellStyle name="Normal 10 3 4" xfId="55" xr:uid="{4C66E3F9-C6F5-4E86-8E74-DC7F082EAAF5}"/>
    <cellStyle name="Normal 10 3 4 2" xfId="493" xr:uid="{4182BDFD-B239-4374-8478-8A6BA1D26242}"/>
    <cellStyle name="Normal 10 3 4 2 2" xfId="494" xr:uid="{FD178C1F-D01C-4842-B63C-2C98E8AB2EA7}"/>
    <cellStyle name="Normal 10 3 4 2 2 2" xfId="1096" xr:uid="{F59626A1-3452-4D04-8AD1-D377AEB5E293}"/>
    <cellStyle name="Normal 10 3 4 2 2 2 2" xfId="1097" xr:uid="{5C897F03-E844-43FA-B138-1058A5DC73EC}"/>
    <cellStyle name="Normal 10 3 4 2 2 3" xfId="1098" xr:uid="{EF4D406D-426A-4EB2-93F8-7D5E25810247}"/>
    <cellStyle name="Normal 10 3 4 2 2 4" xfId="2593" xr:uid="{504D2D3D-C2D7-421F-BDD8-AE2A5BBC993D}"/>
    <cellStyle name="Normal 10 3 4 2 3" xfId="1099" xr:uid="{8B0B8CC0-A084-42C4-BBB2-D4887BEB3737}"/>
    <cellStyle name="Normal 10 3 4 2 3 2" xfId="1100" xr:uid="{4FE8A795-3D3D-4759-B290-A83BDFFA9792}"/>
    <cellStyle name="Normal 10 3 4 2 4" xfId="1101" xr:uid="{F98E8272-8C2B-4B8E-8A51-E6E1243FD9DA}"/>
    <cellStyle name="Normal 10 3 4 2 5" xfId="2594" xr:uid="{F110ED86-22F3-4F93-964B-9C8FE77F9E57}"/>
    <cellStyle name="Normal 10 3 4 3" xfId="495" xr:uid="{761841E6-D3F5-40CD-9ABE-69B144A6F28F}"/>
    <cellStyle name="Normal 10 3 4 3 2" xfId="1102" xr:uid="{C830CBDB-9353-48A2-9641-5A9702A8084C}"/>
    <cellStyle name="Normal 10 3 4 3 2 2" xfId="1103" xr:uid="{90A0FB0D-5943-4C74-A32B-F0BE81C918A2}"/>
    <cellStyle name="Normal 10 3 4 3 3" xfId="1104" xr:uid="{6C0392D7-8039-4D63-B16D-43790696D2EE}"/>
    <cellStyle name="Normal 10 3 4 3 4" xfId="2595" xr:uid="{B047F26C-2550-4C34-990A-2B0E33D0DABA}"/>
    <cellStyle name="Normal 10 3 4 4" xfId="1105" xr:uid="{4B1E1833-8A32-4692-9DC2-BCCD8F0F89BC}"/>
    <cellStyle name="Normal 10 3 4 4 2" xfId="1106" xr:uid="{64182706-A963-4D88-95A3-DCF91740FBE8}"/>
    <cellStyle name="Normal 10 3 4 4 3" xfId="2596" xr:uid="{3300B41B-20DC-48C3-BBAE-4A0619D1FBD6}"/>
    <cellStyle name="Normal 10 3 4 4 4" xfId="2597" xr:uid="{BE0EB551-BE5C-4C32-8996-6604F506B5B2}"/>
    <cellStyle name="Normal 10 3 4 5" xfId="1107" xr:uid="{CC983720-EF98-4502-B4BF-25828BDE3E3F}"/>
    <cellStyle name="Normal 10 3 4 6" xfId="2598" xr:uid="{EBC9CF76-8D70-41C4-8E8A-63B4C4FB5EE9}"/>
    <cellStyle name="Normal 10 3 4 7" xfId="2599" xr:uid="{5C71FA99-415D-440C-A21D-73E1BDE29460}"/>
    <cellStyle name="Normal 10 3 5" xfId="253" xr:uid="{2BDD3EFD-88D4-4BDA-93FB-E7B18179BACC}"/>
    <cellStyle name="Normal 10 3 5 2" xfId="496" xr:uid="{8E662985-4E6B-4C6C-96AC-DF915D55B1CC}"/>
    <cellStyle name="Normal 10 3 5 2 2" xfId="1108" xr:uid="{213458A0-77F6-404C-9DE8-3221DCBF20AF}"/>
    <cellStyle name="Normal 10 3 5 2 2 2" xfId="1109" xr:uid="{3798D26A-602D-4C1D-97E2-48EAAD654151}"/>
    <cellStyle name="Normal 10 3 5 2 3" xfId="1110" xr:uid="{8F83012D-4923-48F6-875A-E51C8F4F746E}"/>
    <cellStyle name="Normal 10 3 5 2 4" xfId="2600" xr:uid="{D6B0FC5C-A846-4882-9C3E-B41287E39BBC}"/>
    <cellStyle name="Normal 10 3 5 3" xfId="1111" xr:uid="{803A9B8D-21CF-45F3-AD57-7E7696712BB2}"/>
    <cellStyle name="Normal 10 3 5 3 2" xfId="1112" xr:uid="{50E8765E-B949-465B-90F7-6B6779EAB799}"/>
    <cellStyle name="Normal 10 3 5 3 3" xfId="2601" xr:uid="{B7816AF9-D3E8-4853-930B-C2E94F5AA2C3}"/>
    <cellStyle name="Normal 10 3 5 3 4" xfId="2602" xr:uid="{25AD7845-A96F-4AAB-8688-2D1E064A57E1}"/>
    <cellStyle name="Normal 10 3 5 4" xfId="1113" xr:uid="{0866F6A8-6395-4BF5-B250-679DFBD8204E}"/>
    <cellStyle name="Normal 10 3 5 5" xfId="2603" xr:uid="{C93DEE10-93AE-4576-A7AB-8C9D75AD888F}"/>
    <cellStyle name="Normal 10 3 5 6" xfId="2604" xr:uid="{8305E16E-FA21-4116-B9CC-992787BEFE42}"/>
    <cellStyle name="Normal 10 3 6" xfId="254" xr:uid="{D23EE3FB-D7D7-4D1C-A4B9-9B63FDFFF839}"/>
    <cellStyle name="Normal 10 3 6 2" xfId="1114" xr:uid="{51E1C184-50A4-425B-BF25-E463CA42FA4A}"/>
    <cellStyle name="Normal 10 3 6 2 2" xfId="1115" xr:uid="{2F3F073E-A03A-4CDD-863C-71E3D99ABF3A}"/>
    <cellStyle name="Normal 10 3 6 2 3" xfId="2605" xr:uid="{005B014A-81B0-410D-AC46-53C75898909A}"/>
    <cellStyle name="Normal 10 3 6 2 4" xfId="2606" xr:uid="{A3D3A5D7-B950-434A-8C69-CAC30FDFBD1F}"/>
    <cellStyle name="Normal 10 3 6 3" xfId="1116" xr:uid="{3AA2DDDD-23C4-48E7-9CAA-EF996F4FA42F}"/>
    <cellStyle name="Normal 10 3 6 4" xfId="2607" xr:uid="{1AC86693-7ED3-400C-AF70-50120CF73B96}"/>
    <cellStyle name="Normal 10 3 6 5" xfId="2608" xr:uid="{0C80D7C9-E582-4D58-A859-D3CB8F871D87}"/>
    <cellStyle name="Normal 10 3 7" xfId="1117" xr:uid="{1B4A857E-9B6D-468C-9999-2AD7DCDF6BED}"/>
    <cellStyle name="Normal 10 3 7 2" xfId="1118" xr:uid="{E3FE7CEB-6C55-416A-BF61-204886495AB5}"/>
    <cellStyle name="Normal 10 3 7 3" xfId="2609" xr:uid="{5E2B4635-8FD8-4BFD-BBB6-ED7B8507B6E7}"/>
    <cellStyle name="Normal 10 3 7 4" xfId="2610" xr:uid="{C90B669A-7866-4484-88C4-FDA6B12C3AD0}"/>
    <cellStyle name="Normal 10 3 8" xfId="1119" xr:uid="{F7D6EAC7-40F9-4165-8BED-99311CF57AA1}"/>
    <cellStyle name="Normal 10 3 8 2" xfId="2611" xr:uid="{74E112A7-8515-4EB5-BA9B-2DA9C3241929}"/>
    <cellStyle name="Normal 10 3 8 3" xfId="2612" xr:uid="{78B8A9E2-CE08-42BB-9513-7C147BB4881E}"/>
    <cellStyle name="Normal 10 3 8 4" xfId="2613" xr:uid="{222E210E-CD8A-4CCE-A9C1-7F0997DEF6F4}"/>
    <cellStyle name="Normal 10 3 9" xfId="2614" xr:uid="{70C787AE-7EC8-4416-87E6-AAFAAE0E4B00}"/>
    <cellStyle name="Normal 10 4" xfId="56" xr:uid="{C425288C-7618-4940-8EBF-9166588BD826}"/>
    <cellStyle name="Normal 10 4 10" xfId="2615" xr:uid="{A428E44E-5566-4905-B71C-894DF2DCBE6A}"/>
    <cellStyle name="Normal 10 4 11" xfId="2616" xr:uid="{91E566B8-631D-4A5A-B63A-535A7E651F53}"/>
    <cellStyle name="Normal 10 4 2" xfId="57" xr:uid="{0F1C4C2B-6B12-40F6-A09A-3079AD16734E}"/>
    <cellStyle name="Normal 10 4 2 2" xfId="255" xr:uid="{6E7EB801-2917-468B-BB9C-2FAF4D4D9A93}"/>
    <cellStyle name="Normal 10 4 2 2 2" xfId="497" xr:uid="{AF56021E-8A52-487C-9822-1B9B59276B05}"/>
    <cellStyle name="Normal 10 4 2 2 2 2" xfId="498" xr:uid="{87578CE6-20C2-4525-8E69-BB03C81D651E}"/>
    <cellStyle name="Normal 10 4 2 2 2 2 2" xfId="1120" xr:uid="{77D901EA-CD11-42E0-B0FD-E8BA9635136E}"/>
    <cellStyle name="Normal 10 4 2 2 2 2 3" xfId="2617" xr:uid="{9E41098F-0E49-407D-AD48-DE9DC969B8FD}"/>
    <cellStyle name="Normal 10 4 2 2 2 2 4" xfId="2618" xr:uid="{A4B78BCA-78D0-4830-9929-92AD9F787332}"/>
    <cellStyle name="Normal 10 4 2 2 2 3" xfId="1121" xr:uid="{4B1982C1-43D5-475F-A1DE-31B16F813E54}"/>
    <cellStyle name="Normal 10 4 2 2 2 3 2" xfId="2619" xr:uid="{E8F2D98A-4A22-4DEF-8C04-D72880974711}"/>
    <cellStyle name="Normal 10 4 2 2 2 3 3" xfId="2620" xr:uid="{E64A0531-C118-4FB2-AAC1-A163B1C1F8D6}"/>
    <cellStyle name="Normal 10 4 2 2 2 3 4" xfId="2621" xr:uid="{734C8426-72CB-4C66-8544-E59367E81A06}"/>
    <cellStyle name="Normal 10 4 2 2 2 4" xfId="2622" xr:uid="{6B224E14-D785-48B4-B8DB-20084E341C0F}"/>
    <cellStyle name="Normal 10 4 2 2 2 5" xfId="2623" xr:uid="{F52F7C10-BC7F-4396-9D33-F31B517CADFE}"/>
    <cellStyle name="Normal 10 4 2 2 2 6" xfId="2624" xr:uid="{C4BA604B-8C89-4C3C-91DE-76317DF9BF03}"/>
    <cellStyle name="Normal 10 4 2 2 3" xfId="499" xr:uid="{05C8653A-1DBF-4E66-B109-3B79015FBF3F}"/>
    <cellStyle name="Normal 10 4 2 2 3 2" xfId="1122" xr:uid="{D6DED17B-B57A-4DDC-BE5B-00E0FAA648DA}"/>
    <cellStyle name="Normal 10 4 2 2 3 2 2" xfId="2625" xr:uid="{F599161C-204A-4BF0-B923-479EDDB02D5C}"/>
    <cellStyle name="Normal 10 4 2 2 3 2 3" xfId="2626" xr:uid="{5D738976-D474-4AA1-8F0A-D6DC5C41BCB0}"/>
    <cellStyle name="Normal 10 4 2 2 3 2 4" xfId="2627" xr:uid="{0A8FDFAD-6B6D-4C77-BE42-4FB30AC45061}"/>
    <cellStyle name="Normal 10 4 2 2 3 3" xfId="2628" xr:uid="{7C03EF6D-DB03-4119-BA53-44ECC5385EF3}"/>
    <cellStyle name="Normal 10 4 2 2 3 4" xfId="2629" xr:uid="{A1D058D4-9A41-42B7-AEE5-95F4D73462EE}"/>
    <cellStyle name="Normal 10 4 2 2 3 5" xfId="2630" xr:uid="{01C52A2C-CC8E-4D4F-B659-E6C0DEB0F8FD}"/>
    <cellStyle name="Normal 10 4 2 2 4" xfId="1123" xr:uid="{BA5F15D2-5468-4F95-A2A5-832A932F30AA}"/>
    <cellStyle name="Normal 10 4 2 2 4 2" xfId="2631" xr:uid="{035F081A-ADF8-4A2F-9D13-A0BF19C7C804}"/>
    <cellStyle name="Normal 10 4 2 2 4 3" xfId="2632" xr:uid="{09303F95-62C4-434B-A873-0BC39E6FA519}"/>
    <cellStyle name="Normal 10 4 2 2 4 4" xfId="2633" xr:uid="{2E86C623-726A-4980-BFCA-F1609C5BC573}"/>
    <cellStyle name="Normal 10 4 2 2 5" xfId="2634" xr:uid="{7D4B4CAF-6378-482B-82FB-D4CB5A576386}"/>
    <cellStyle name="Normal 10 4 2 2 5 2" xfId="2635" xr:uid="{6594D8C9-DBAF-4C97-BCD9-3FE1383BD5B8}"/>
    <cellStyle name="Normal 10 4 2 2 5 3" xfId="2636" xr:uid="{775C39F8-2E46-4A5A-AFC6-72EB6D169962}"/>
    <cellStyle name="Normal 10 4 2 2 5 4" xfId="2637" xr:uid="{95DAD5CB-7C96-476B-9A72-D075A16C730C}"/>
    <cellStyle name="Normal 10 4 2 2 6" xfId="2638" xr:uid="{9B2C4BC2-317A-4DE4-A736-233A5E25DB3E}"/>
    <cellStyle name="Normal 10 4 2 2 7" xfId="2639" xr:uid="{313CD7ED-B91E-4340-9BA0-67A864D5FE5A}"/>
    <cellStyle name="Normal 10 4 2 2 8" xfId="2640" xr:uid="{3B88E127-E41B-4B35-9E11-18EEADAD9A87}"/>
    <cellStyle name="Normal 10 4 2 3" xfId="500" xr:uid="{F395B443-940E-4AE8-AAD2-125BDDC9DFE6}"/>
    <cellStyle name="Normal 10 4 2 3 2" xfId="501" xr:uid="{9D04B597-ED3F-41F1-9830-075AF6A4F002}"/>
    <cellStyle name="Normal 10 4 2 3 2 2" xfId="502" xr:uid="{9EFA8C27-FBDB-4C52-A516-88A8E41BD6AF}"/>
    <cellStyle name="Normal 10 4 2 3 2 3" xfId="2641" xr:uid="{B7793F4C-5883-4A19-B4F2-3B57499CE2CC}"/>
    <cellStyle name="Normal 10 4 2 3 2 4" xfId="2642" xr:uid="{175D0801-0A37-4BC0-9024-B8A1AE50EA6D}"/>
    <cellStyle name="Normal 10 4 2 3 3" xfId="503" xr:uid="{9ECF4E9F-D749-4923-9692-2E51D8BA49F1}"/>
    <cellStyle name="Normal 10 4 2 3 3 2" xfId="2643" xr:uid="{C8DD3C17-4B81-4D83-8714-4AC1D2B479BF}"/>
    <cellStyle name="Normal 10 4 2 3 3 3" xfId="2644" xr:uid="{C85C8EAA-51E9-4BFF-9A9C-50CAA205A62F}"/>
    <cellStyle name="Normal 10 4 2 3 3 4" xfId="2645" xr:uid="{6E2DB959-D050-4AD0-9329-608694151781}"/>
    <cellStyle name="Normal 10 4 2 3 4" xfId="2646" xr:uid="{ED9A469D-CD34-47F1-94D4-41AC48B415C0}"/>
    <cellStyle name="Normal 10 4 2 3 5" xfId="2647" xr:uid="{73B64945-BE66-4CF8-B32E-91E3E74D9FC5}"/>
    <cellStyle name="Normal 10 4 2 3 6" xfId="2648" xr:uid="{82989619-8D18-4245-8AEF-FE85830D7AB3}"/>
    <cellStyle name="Normal 10 4 2 4" xfId="504" xr:uid="{69610177-63A2-4EE6-9275-4F698901C87C}"/>
    <cellStyle name="Normal 10 4 2 4 2" xfId="505" xr:uid="{BFFA0BEA-BDAA-433F-8440-49E0D98AF86F}"/>
    <cellStyle name="Normal 10 4 2 4 2 2" xfId="2649" xr:uid="{3ABDFF19-3AB9-474A-BC49-335D73CB8E5E}"/>
    <cellStyle name="Normal 10 4 2 4 2 3" xfId="2650" xr:uid="{987F0E3B-5C5C-4EDE-8D74-4E4F6905D472}"/>
    <cellStyle name="Normal 10 4 2 4 2 4" xfId="2651" xr:uid="{25153FA5-2606-4D3D-9CEF-53BB881BEA1C}"/>
    <cellStyle name="Normal 10 4 2 4 3" xfId="2652" xr:uid="{03A39E7C-2AAA-42B9-A624-ABA5CDFB6607}"/>
    <cellStyle name="Normal 10 4 2 4 4" xfId="2653" xr:uid="{8EDD1CC6-CC6D-4400-AEA6-C5720730A824}"/>
    <cellStyle name="Normal 10 4 2 4 5" xfId="2654" xr:uid="{6EC0FEB4-DA83-478D-BBE3-EF80AEC6B645}"/>
    <cellStyle name="Normal 10 4 2 5" xfId="506" xr:uid="{F56C4CEC-995B-4E4D-A4E6-CF8AF03EDA4E}"/>
    <cellStyle name="Normal 10 4 2 5 2" xfId="2655" xr:uid="{75F0B52A-C63C-4943-B04C-6D033B870A4C}"/>
    <cellStyle name="Normal 10 4 2 5 3" xfId="2656" xr:uid="{14AD7F52-C1E8-4C39-B9E6-2C0FEEFD6495}"/>
    <cellStyle name="Normal 10 4 2 5 4" xfId="2657" xr:uid="{A6D4C61E-5353-4951-A46A-8A0D3CF7EDDF}"/>
    <cellStyle name="Normal 10 4 2 6" xfId="2658" xr:uid="{E5AA6554-66E9-4753-ACFB-158FDDBB9DE3}"/>
    <cellStyle name="Normal 10 4 2 6 2" xfId="2659" xr:uid="{0C3954AD-51C0-47A5-8FCC-314867FDA37F}"/>
    <cellStyle name="Normal 10 4 2 6 3" xfId="2660" xr:uid="{4EA29030-8745-4EFA-9B8F-603AB6362EDA}"/>
    <cellStyle name="Normal 10 4 2 6 4" xfId="2661" xr:uid="{70F9305B-FD6B-4F26-A85B-497E7ABF0141}"/>
    <cellStyle name="Normal 10 4 2 7" xfId="2662" xr:uid="{C987CB5C-FCB3-4945-A961-9264D81300CB}"/>
    <cellStyle name="Normal 10 4 2 8" xfId="2663" xr:uid="{5510D723-15A5-4D75-9B83-19CE3A8F5005}"/>
    <cellStyle name="Normal 10 4 2 9" xfId="2664" xr:uid="{D48DC909-1C99-4BB6-A6A9-52703087F2B5}"/>
    <cellStyle name="Normal 10 4 3" xfId="256" xr:uid="{C38A6FD3-68BD-437A-B6E3-6F8F40106041}"/>
    <cellStyle name="Normal 10 4 3 2" xfId="507" xr:uid="{6A991E69-EDD4-4179-BC07-837673A54189}"/>
    <cellStyle name="Normal 10 4 3 2 2" xfId="508" xr:uid="{FB5160F6-4747-44E8-BE73-1909A5A0BDD4}"/>
    <cellStyle name="Normal 10 4 3 2 2 2" xfId="1124" xr:uid="{EEA3389A-43D2-4D2D-8E79-8C83ABDF3A50}"/>
    <cellStyle name="Normal 10 4 3 2 2 2 2" xfId="1125" xr:uid="{3BC58419-C775-40FC-91AD-DEE76FD8E117}"/>
    <cellStyle name="Normal 10 4 3 2 2 3" xfId="1126" xr:uid="{A630452E-AA6F-4A2D-847F-8A4B4403F95D}"/>
    <cellStyle name="Normal 10 4 3 2 2 4" xfId="2665" xr:uid="{80F08B89-4EC2-45AF-91A3-18D0D5103CAC}"/>
    <cellStyle name="Normal 10 4 3 2 3" xfId="1127" xr:uid="{4BB1C31A-2514-4F9D-BD4D-512C0F313AFC}"/>
    <cellStyle name="Normal 10 4 3 2 3 2" xfId="1128" xr:uid="{D8658E78-2EB2-4C65-9BCD-0C35CA299D50}"/>
    <cellStyle name="Normal 10 4 3 2 3 3" xfId="2666" xr:uid="{D88BD92C-3D6D-45A1-88CF-5492B8FEE33F}"/>
    <cellStyle name="Normal 10 4 3 2 3 4" xfId="2667" xr:uid="{56DA789B-105E-4DF9-8D40-6D6A6A534C5E}"/>
    <cellStyle name="Normal 10 4 3 2 4" xfId="1129" xr:uid="{28B1218B-B3F2-4D47-BF9D-9D46198C744A}"/>
    <cellStyle name="Normal 10 4 3 2 5" xfId="2668" xr:uid="{6A087B04-E8A3-430E-811D-D1F69246B161}"/>
    <cellStyle name="Normal 10 4 3 2 6" xfId="2669" xr:uid="{FA433D72-B3A1-483D-A5F2-98C8473BF8C7}"/>
    <cellStyle name="Normal 10 4 3 3" xfId="509" xr:uid="{BE2ACF83-1521-43FD-9DFC-31584C40AA57}"/>
    <cellStyle name="Normal 10 4 3 3 2" xfId="1130" xr:uid="{C24C8CBD-E3DD-47A0-A0CA-5F9D065293D0}"/>
    <cellStyle name="Normal 10 4 3 3 2 2" xfId="1131" xr:uid="{0903943E-EC12-49A7-88D2-4118904F41CE}"/>
    <cellStyle name="Normal 10 4 3 3 2 3" xfId="2670" xr:uid="{E8BC223C-7F45-4235-841C-A666349BE7CC}"/>
    <cellStyle name="Normal 10 4 3 3 2 4" xfId="2671" xr:uid="{FDD1E5B3-2F3C-42D9-B7EB-EA08E21040FF}"/>
    <cellStyle name="Normal 10 4 3 3 3" xfId="1132" xr:uid="{D3D757C2-ADE5-463C-B25D-BD6DA971382F}"/>
    <cellStyle name="Normal 10 4 3 3 4" xfId="2672" xr:uid="{F605E638-1B46-4D3E-BBF0-5E821C3E786F}"/>
    <cellStyle name="Normal 10 4 3 3 5" xfId="2673" xr:uid="{4F1B3827-CDCE-4ECD-B06E-7E024495C75B}"/>
    <cellStyle name="Normal 10 4 3 4" xfId="1133" xr:uid="{B1CC328B-824B-46AE-8A51-873FF35741D2}"/>
    <cellStyle name="Normal 10 4 3 4 2" xfId="1134" xr:uid="{3E5D38A1-4E5F-492C-B143-75B70D11BEF6}"/>
    <cellStyle name="Normal 10 4 3 4 3" xfId="2674" xr:uid="{F0B912B4-3B97-46D5-9DF6-26EAC3FEBA3B}"/>
    <cellStyle name="Normal 10 4 3 4 4" xfId="2675" xr:uid="{C4979FDA-ED1A-4F64-A801-4AE70CD65765}"/>
    <cellStyle name="Normal 10 4 3 5" xfId="1135" xr:uid="{E906C3BF-2F1D-4D43-80B2-9FE875D4BB1D}"/>
    <cellStyle name="Normal 10 4 3 5 2" xfId="2676" xr:uid="{BFC6A9B4-4E33-4FC3-8D5A-35D67B5CB5BA}"/>
    <cellStyle name="Normal 10 4 3 5 3" xfId="2677" xr:uid="{C9946D22-F4DE-4E42-BB75-9A3465C93D27}"/>
    <cellStyle name="Normal 10 4 3 5 4" xfId="2678" xr:uid="{B8E07EA1-F737-4D8E-A149-97F870D21285}"/>
    <cellStyle name="Normal 10 4 3 6" xfId="2679" xr:uid="{676EC655-EB9B-49E8-B223-E81998E868CE}"/>
    <cellStyle name="Normal 10 4 3 7" xfId="2680" xr:uid="{940FCC54-22E8-457A-994E-8946F8745D3E}"/>
    <cellStyle name="Normal 10 4 3 8" xfId="2681" xr:uid="{6781D5C7-B3DD-45EC-B17E-20DD42D826CC}"/>
    <cellStyle name="Normal 10 4 4" xfId="257" xr:uid="{B5585A63-0560-4FB3-8E13-194A621A5DAE}"/>
    <cellStyle name="Normal 10 4 4 2" xfId="510" xr:uid="{743BC812-C30D-4483-A87B-54467457E33A}"/>
    <cellStyle name="Normal 10 4 4 2 2" xfId="511" xr:uid="{67E57C82-DB9C-4938-B963-BE8F054BA03A}"/>
    <cellStyle name="Normal 10 4 4 2 2 2" xfId="1136" xr:uid="{4213EFAE-35AD-47D4-80F3-D8BC1956DC3E}"/>
    <cellStyle name="Normal 10 4 4 2 2 3" xfId="2682" xr:uid="{5C5164D8-CF69-418A-B1AE-223FF7E92505}"/>
    <cellStyle name="Normal 10 4 4 2 2 4" xfId="2683" xr:uid="{4F9C2A14-FCBF-4F73-8153-958D7B3FC01C}"/>
    <cellStyle name="Normal 10 4 4 2 3" xfId="1137" xr:uid="{992A76EE-58BD-49EE-B219-58AAA0EF99C6}"/>
    <cellStyle name="Normal 10 4 4 2 4" xfId="2684" xr:uid="{52161437-01BB-4918-AB46-B11D98567A2E}"/>
    <cellStyle name="Normal 10 4 4 2 5" xfId="2685" xr:uid="{D1FFEF51-EA25-446F-B40C-60F34CA1566D}"/>
    <cellStyle name="Normal 10 4 4 3" xfId="512" xr:uid="{1BD7E711-368E-4112-BF58-C2710F661218}"/>
    <cellStyle name="Normal 10 4 4 3 2" xfId="1138" xr:uid="{BD157707-D88C-46C0-9E80-7653934DB5B8}"/>
    <cellStyle name="Normal 10 4 4 3 3" xfId="2686" xr:uid="{4EABEED8-541F-4DAA-944A-B2B50416A4D6}"/>
    <cellStyle name="Normal 10 4 4 3 4" xfId="2687" xr:uid="{510607B2-548C-4D71-A6BD-2EDB5779F2B6}"/>
    <cellStyle name="Normal 10 4 4 4" xfId="1139" xr:uid="{6ACF905C-80E7-4E05-98E4-B445266A864D}"/>
    <cellStyle name="Normal 10 4 4 4 2" xfId="2688" xr:uid="{4D4A4895-5AF0-4705-8265-F1665FA380F0}"/>
    <cellStyle name="Normal 10 4 4 4 3" xfId="2689" xr:uid="{03B325CC-A33E-4205-B66C-8055FE51B40C}"/>
    <cellStyle name="Normal 10 4 4 4 4" xfId="2690" xr:uid="{B3F2B9B8-CE3A-4475-806D-76B697DCF4E2}"/>
    <cellStyle name="Normal 10 4 4 5" xfId="2691" xr:uid="{46E3A6B0-5CF2-4A8B-89B7-E22E18E4366B}"/>
    <cellStyle name="Normal 10 4 4 6" xfId="2692" xr:uid="{CA7FEDBE-2BF3-4E03-A570-FFA2F04E59BC}"/>
    <cellStyle name="Normal 10 4 4 7" xfId="2693" xr:uid="{ACEE116F-CB7F-4889-9CA4-C79ED0481FE5}"/>
    <cellStyle name="Normal 10 4 5" xfId="258" xr:uid="{9563FF49-9CFE-42E7-A6A3-B616037B2401}"/>
    <cellStyle name="Normal 10 4 5 2" xfId="513" xr:uid="{D064DEF0-AAC2-4329-B14D-FD11B6FB3CEC}"/>
    <cellStyle name="Normal 10 4 5 2 2" xfId="1140" xr:uid="{EF58F4E4-CC89-4CE0-A51A-E7024F59B5B8}"/>
    <cellStyle name="Normal 10 4 5 2 3" xfId="2694" xr:uid="{0F036E18-3E0A-4A63-9B2F-8A72D2F1C1E8}"/>
    <cellStyle name="Normal 10 4 5 2 4" xfId="2695" xr:uid="{C7AE7C88-C8BE-4BC8-A433-E7AB8725EC22}"/>
    <cellStyle name="Normal 10 4 5 3" xfId="1141" xr:uid="{3ACD6282-4129-4B4E-801C-A872DA98E0DE}"/>
    <cellStyle name="Normal 10 4 5 3 2" xfId="2696" xr:uid="{04CF4FD7-4344-4356-9602-E04F1FD0906C}"/>
    <cellStyle name="Normal 10 4 5 3 3" xfId="2697" xr:uid="{FA40E9D0-DE25-481F-BAE1-274D91D08A54}"/>
    <cellStyle name="Normal 10 4 5 3 4" xfId="2698" xr:uid="{CB8C3230-866D-4CB4-947A-A2FB1C280FC1}"/>
    <cellStyle name="Normal 10 4 5 4" xfId="2699" xr:uid="{A931FCD0-B5CB-41C5-A651-5FB8B9C831FF}"/>
    <cellStyle name="Normal 10 4 5 5" xfId="2700" xr:uid="{AD20B352-9509-4E94-BF39-D372B1744196}"/>
    <cellStyle name="Normal 10 4 5 6" xfId="2701" xr:uid="{1ACA79C5-E7C4-4EF1-BB4D-37CDA3917307}"/>
    <cellStyle name="Normal 10 4 6" xfId="514" xr:uid="{B7150987-A07C-4994-99D5-FA328FF9EF13}"/>
    <cellStyle name="Normal 10 4 6 2" xfId="1142" xr:uid="{6D0FCB74-D3EE-4238-B3B8-E2BD0C40D215}"/>
    <cellStyle name="Normal 10 4 6 2 2" xfId="2702" xr:uid="{17CD3CEF-6F3C-449B-A1A3-473A28A592A2}"/>
    <cellStyle name="Normal 10 4 6 2 3" xfId="2703" xr:uid="{39E5A951-96E1-4782-A999-BC5F94EED9FE}"/>
    <cellStyle name="Normal 10 4 6 2 4" xfId="2704" xr:uid="{2D0C9FAB-0C5A-496A-8A14-AF2451398848}"/>
    <cellStyle name="Normal 10 4 6 3" xfId="2705" xr:uid="{0EF70B7D-9430-421E-A6B8-2532B4856F42}"/>
    <cellStyle name="Normal 10 4 6 4" xfId="2706" xr:uid="{D08D93EA-203C-409E-B2AE-9523CE40A645}"/>
    <cellStyle name="Normal 10 4 6 5" xfId="2707" xr:uid="{BAF0E1FF-FB72-4457-A36B-DE5A4B031165}"/>
    <cellStyle name="Normal 10 4 7" xfId="1143" xr:uid="{30123D0F-2565-49E0-B0DD-D242D78F97FA}"/>
    <cellStyle name="Normal 10 4 7 2" xfId="2708" xr:uid="{C58104FD-7460-4737-AEC1-BB94BA1E3B9C}"/>
    <cellStyle name="Normal 10 4 7 3" xfId="2709" xr:uid="{3D474085-B757-45AC-95F6-EC6FEF90D015}"/>
    <cellStyle name="Normal 10 4 7 4" xfId="2710" xr:uid="{71BE165A-2141-40AC-83FE-884A8C306CCD}"/>
    <cellStyle name="Normal 10 4 8" xfId="2711" xr:uid="{66BEB600-AFDE-4C3B-B0D9-4E64A5067DFF}"/>
    <cellStyle name="Normal 10 4 8 2" xfId="2712" xr:uid="{379B4A5D-1060-4D9F-A3E6-8B8E4A6D665D}"/>
    <cellStyle name="Normal 10 4 8 3" xfId="2713" xr:uid="{B18B9850-A679-4558-9101-72E9303F22E6}"/>
    <cellStyle name="Normal 10 4 8 4" xfId="2714" xr:uid="{A254E47C-B150-4864-8645-83DBEDBD8A14}"/>
    <cellStyle name="Normal 10 4 9" xfId="2715" xr:uid="{8092831E-CB46-4C86-819B-53C4B6664A27}"/>
    <cellStyle name="Normal 10 5" xfId="58" xr:uid="{3B6B4914-A2DE-4C0A-A383-A43E4158850B}"/>
    <cellStyle name="Normal 10 5 2" xfId="59" xr:uid="{2CCDA668-5C49-40CE-85A7-25EAE52AE084}"/>
    <cellStyle name="Normal 10 5 2 2" xfId="259" xr:uid="{A5DAD25D-68FF-4181-99D2-B5BA967404DD}"/>
    <cellStyle name="Normal 10 5 2 2 2" xfId="515" xr:uid="{6ADADB0C-7018-459F-8BBE-079631F8C507}"/>
    <cellStyle name="Normal 10 5 2 2 2 2" xfId="1144" xr:uid="{D08266CF-0699-4951-852C-501103BF8C9B}"/>
    <cellStyle name="Normal 10 5 2 2 2 3" xfId="2716" xr:uid="{F48A10E3-02AC-4F38-A914-147D65B2BA93}"/>
    <cellStyle name="Normal 10 5 2 2 2 4" xfId="2717" xr:uid="{72C03A98-AA46-4AA5-A0FB-47A63EF06CFF}"/>
    <cellStyle name="Normal 10 5 2 2 3" xfId="1145" xr:uid="{ACECDD0B-5D53-492A-BFC0-1B343BD277FA}"/>
    <cellStyle name="Normal 10 5 2 2 3 2" xfId="2718" xr:uid="{1CED0F31-6C41-4D25-918A-3FD6C79515AF}"/>
    <cellStyle name="Normal 10 5 2 2 3 3" xfId="2719" xr:uid="{A47AEF83-4BD6-45E1-BA1A-3E10FA399121}"/>
    <cellStyle name="Normal 10 5 2 2 3 4" xfId="2720" xr:uid="{B60F62B9-F894-4EB0-8A60-1CC77C308202}"/>
    <cellStyle name="Normal 10 5 2 2 4" xfId="2721" xr:uid="{2F289707-8D51-4EE5-9E3B-EBAE5E4761F8}"/>
    <cellStyle name="Normal 10 5 2 2 5" xfId="2722" xr:uid="{F3B86793-FB5D-405D-BC7F-99E77980D53C}"/>
    <cellStyle name="Normal 10 5 2 2 6" xfId="2723" xr:uid="{21965641-1125-4A74-902A-DA3C62F2C955}"/>
    <cellStyle name="Normal 10 5 2 3" xfId="516" xr:uid="{6A72983E-2B7B-4F5A-8BFA-17D5AD9135AB}"/>
    <cellStyle name="Normal 10 5 2 3 2" xfId="1146" xr:uid="{47D592FE-04AE-4D7A-A6C6-23B3A2A7A4E9}"/>
    <cellStyle name="Normal 10 5 2 3 2 2" xfId="2724" xr:uid="{D3074286-B55D-49A3-9CE3-A7052C565D7D}"/>
    <cellStyle name="Normal 10 5 2 3 2 3" xfId="2725" xr:uid="{7FF04C97-8315-4685-9FCA-03F880860B35}"/>
    <cellStyle name="Normal 10 5 2 3 2 4" xfId="2726" xr:uid="{7F04FBE5-15AF-4B8F-8A83-B53CE1C9F3F7}"/>
    <cellStyle name="Normal 10 5 2 3 3" xfId="2727" xr:uid="{0D04FDE8-CA75-4C95-9E77-61FBEBEE688A}"/>
    <cellStyle name="Normal 10 5 2 3 4" xfId="2728" xr:uid="{F00BB2E7-699B-4F01-ADDD-7703E64B9847}"/>
    <cellStyle name="Normal 10 5 2 3 5" xfId="2729" xr:uid="{E9701DBB-2146-447A-AC58-3B29ADAC787E}"/>
    <cellStyle name="Normal 10 5 2 4" xfId="1147" xr:uid="{6DF80953-E179-42EC-8639-3F9F3B770D1B}"/>
    <cellStyle name="Normal 10 5 2 4 2" xfId="2730" xr:uid="{6ACFD098-0B65-42BC-9453-62428E50E982}"/>
    <cellStyle name="Normal 10 5 2 4 3" xfId="2731" xr:uid="{24CF1ECA-B309-4ED8-8326-97FFD34C8DB6}"/>
    <cellStyle name="Normal 10 5 2 4 4" xfId="2732" xr:uid="{8325320C-88C3-4E52-9902-B85DA904BC84}"/>
    <cellStyle name="Normal 10 5 2 5" xfId="2733" xr:uid="{EF28BFE6-50AF-420D-A42A-2AD7D0ED6C2A}"/>
    <cellStyle name="Normal 10 5 2 5 2" xfId="2734" xr:uid="{90AF94FC-D105-4B0B-A7CD-37E611D33FA9}"/>
    <cellStyle name="Normal 10 5 2 5 3" xfId="2735" xr:uid="{03F85FB4-4C6B-4BF9-84D9-2A45452B8D63}"/>
    <cellStyle name="Normal 10 5 2 5 4" xfId="2736" xr:uid="{D32E2D7D-30BF-44F3-B6B9-5A2C6357E0FE}"/>
    <cellStyle name="Normal 10 5 2 6" xfId="2737" xr:uid="{86EEB4F7-CD67-4022-AA4A-8FE24DABD2B2}"/>
    <cellStyle name="Normal 10 5 2 7" xfId="2738" xr:uid="{12534863-AD8D-4F3D-8909-E069D152B476}"/>
    <cellStyle name="Normal 10 5 2 8" xfId="2739" xr:uid="{F449817D-8B0E-439D-A18E-9AA8FABB4CBA}"/>
    <cellStyle name="Normal 10 5 3" xfId="260" xr:uid="{17667763-F9D0-488C-86EE-FAEF4B074894}"/>
    <cellStyle name="Normal 10 5 3 2" xfId="517" xr:uid="{5CA794AD-03B1-4147-80F1-7C8BFA94579B}"/>
    <cellStyle name="Normal 10 5 3 2 2" xfId="518" xr:uid="{20986D6A-8DC9-43E5-898F-23228D0A2C49}"/>
    <cellStyle name="Normal 10 5 3 2 3" xfId="2740" xr:uid="{8481D77B-E19E-4616-9A80-134CE2C5DB77}"/>
    <cellStyle name="Normal 10 5 3 2 4" xfId="2741" xr:uid="{2225306B-D13F-48DE-82EF-F48B3CAA0C03}"/>
    <cellStyle name="Normal 10 5 3 3" xfId="519" xr:uid="{17595030-5F3A-476C-9171-726AE43B20CA}"/>
    <cellStyle name="Normal 10 5 3 3 2" xfId="2742" xr:uid="{F9403C9E-9E56-4AFB-AABC-4E06CC3E275F}"/>
    <cellStyle name="Normal 10 5 3 3 3" xfId="2743" xr:uid="{76045001-332D-428E-AC88-C3A79D93515D}"/>
    <cellStyle name="Normal 10 5 3 3 4" xfId="2744" xr:uid="{83767170-91E9-43FC-A071-DB627249EA7F}"/>
    <cellStyle name="Normal 10 5 3 4" xfId="2745" xr:uid="{130EDBD8-B944-4E54-BE1A-5527030802EF}"/>
    <cellStyle name="Normal 10 5 3 5" xfId="2746" xr:uid="{4672A0CB-1502-41AC-A120-926E75710F96}"/>
    <cellStyle name="Normal 10 5 3 6" xfId="2747" xr:uid="{EF8B3D8C-8706-4BE5-BA5E-0895B8730EE1}"/>
    <cellStyle name="Normal 10 5 4" xfId="261" xr:uid="{60237974-28EC-4338-A648-3869497A1FF7}"/>
    <cellStyle name="Normal 10 5 4 2" xfId="520" xr:uid="{DCC9207E-2AC9-4E2F-85E6-6DFB68C33065}"/>
    <cellStyle name="Normal 10 5 4 2 2" xfId="2748" xr:uid="{5E7A756B-CF05-4454-A501-CEDEAA2B7458}"/>
    <cellStyle name="Normal 10 5 4 2 3" xfId="2749" xr:uid="{32F1ECF8-E936-4E05-92A9-AF4BD4388554}"/>
    <cellStyle name="Normal 10 5 4 2 4" xfId="2750" xr:uid="{AF40BFC0-F411-4BE9-985A-04D3EC5B9193}"/>
    <cellStyle name="Normal 10 5 4 3" xfId="2751" xr:uid="{FC32CAC3-B106-4C6A-AA86-CB0508DEADF5}"/>
    <cellStyle name="Normal 10 5 4 4" xfId="2752" xr:uid="{88AFBDC3-BE52-4642-86FE-AD17D6D8ABA1}"/>
    <cellStyle name="Normal 10 5 4 5" xfId="2753" xr:uid="{15572826-3112-4198-B019-7AE2BB7024CA}"/>
    <cellStyle name="Normal 10 5 5" xfId="521" xr:uid="{D93D0CCB-129F-4DEB-9B9D-F265AED0FB29}"/>
    <cellStyle name="Normal 10 5 5 2" xfId="2754" xr:uid="{3CC90C88-6DEB-41DA-A517-F8A908B30AC6}"/>
    <cellStyle name="Normal 10 5 5 3" xfId="2755" xr:uid="{D15D70A1-F676-4337-A005-72296AB644C7}"/>
    <cellStyle name="Normal 10 5 5 4" xfId="2756" xr:uid="{F0274580-B5DD-4BD9-8363-084B7A9288CB}"/>
    <cellStyle name="Normal 10 5 6" xfId="2757" xr:uid="{807001FE-885F-4D10-BE81-FF163C60F358}"/>
    <cellStyle name="Normal 10 5 6 2" xfId="2758" xr:uid="{A692F600-1AC3-4717-8C0B-B7B758361784}"/>
    <cellStyle name="Normal 10 5 6 3" xfId="2759" xr:uid="{5EFC8FBD-E026-46B9-BB35-AEEF73BA6CD0}"/>
    <cellStyle name="Normal 10 5 6 4" xfId="2760" xr:uid="{06A7213D-E0DA-4F06-A90C-59B105164C34}"/>
    <cellStyle name="Normal 10 5 7" xfId="2761" xr:uid="{F7DA890B-E53F-4BC8-88BF-74B18F610088}"/>
    <cellStyle name="Normal 10 5 8" xfId="2762" xr:uid="{C1889DE2-16E2-4DF7-9DED-A064C7E29087}"/>
    <cellStyle name="Normal 10 5 9" xfId="2763" xr:uid="{9709D9FD-C163-4434-B0AC-E188399128EB}"/>
    <cellStyle name="Normal 10 6" xfId="60" xr:uid="{5166FC52-4720-44F4-B5D1-BC37F8D7106D}"/>
    <cellStyle name="Normal 10 6 2" xfId="262" xr:uid="{2EC964CB-CDCB-4E6E-B829-43DD2CA8EFCB}"/>
    <cellStyle name="Normal 10 6 2 2" xfId="522" xr:uid="{96426E45-D2D6-439E-86CC-E664E689642F}"/>
    <cellStyle name="Normal 10 6 2 2 2" xfId="1148" xr:uid="{E05EE29B-947F-4D6A-9B8E-4A4D5C465762}"/>
    <cellStyle name="Normal 10 6 2 2 2 2" xfId="1149" xr:uid="{B26D80E4-153A-4A86-9410-3FD9627B6BD2}"/>
    <cellStyle name="Normal 10 6 2 2 3" xfId="1150" xr:uid="{29C651D3-C1DF-44B1-B24A-CC0A3CFDCA48}"/>
    <cellStyle name="Normal 10 6 2 2 4" xfId="2764" xr:uid="{A409994D-394E-4A02-9817-AD7FF14A7786}"/>
    <cellStyle name="Normal 10 6 2 3" xfId="1151" xr:uid="{648F5186-7C11-459F-8DD4-4F0DEEAC1F04}"/>
    <cellStyle name="Normal 10 6 2 3 2" xfId="1152" xr:uid="{93DDAF33-101A-4D90-986C-9DD78D2CAF2C}"/>
    <cellStyle name="Normal 10 6 2 3 3" xfId="2765" xr:uid="{9D85BD88-0EBB-4468-B04A-5927E878E80B}"/>
    <cellStyle name="Normal 10 6 2 3 4" xfId="2766" xr:uid="{33C5BC64-BD2D-4A46-873A-EE070183FF28}"/>
    <cellStyle name="Normal 10 6 2 4" xfId="1153" xr:uid="{6837E8DC-B6D0-4F40-904B-36BD94F6FFC7}"/>
    <cellStyle name="Normal 10 6 2 5" xfId="2767" xr:uid="{CAEADE6E-9A91-462D-B70A-C748004DC65B}"/>
    <cellStyle name="Normal 10 6 2 6" xfId="2768" xr:uid="{C0D9B19A-9FD1-4B63-BC31-1B6FFD8AAAF9}"/>
    <cellStyle name="Normal 10 6 3" xfId="523" xr:uid="{192968EE-1430-4EDF-9D9C-220AD121E00C}"/>
    <cellStyle name="Normal 10 6 3 2" xfId="1154" xr:uid="{542F9549-4E23-4345-9F7B-C70AF8767C24}"/>
    <cellStyle name="Normal 10 6 3 2 2" xfId="1155" xr:uid="{58DFDAE8-8DEA-424D-92DC-23D72EE43CB3}"/>
    <cellStyle name="Normal 10 6 3 2 3" xfId="2769" xr:uid="{9F534254-7F54-42F5-9905-3FD36C9C0AEA}"/>
    <cellStyle name="Normal 10 6 3 2 4" xfId="2770" xr:uid="{A321726F-5737-4A78-B469-3E78826BD654}"/>
    <cellStyle name="Normal 10 6 3 3" xfId="1156" xr:uid="{2F2D6699-007E-4D4C-B2D6-6494E6CE706B}"/>
    <cellStyle name="Normal 10 6 3 4" xfId="2771" xr:uid="{0F6A91CF-04C3-4380-B24B-8F9F1CD5756F}"/>
    <cellStyle name="Normal 10 6 3 5" xfId="2772" xr:uid="{26203E04-CE82-42CB-93A1-EA1AC6AFF7B9}"/>
    <cellStyle name="Normal 10 6 4" xfId="1157" xr:uid="{3161EEF7-0207-4661-B5F6-6C30C6C049B6}"/>
    <cellStyle name="Normal 10 6 4 2" xfId="1158" xr:uid="{D6E00194-7614-4736-B201-8BC297E49B28}"/>
    <cellStyle name="Normal 10 6 4 3" xfId="2773" xr:uid="{D8823213-B421-472C-A615-6A612B7C9D88}"/>
    <cellStyle name="Normal 10 6 4 4" xfId="2774" xr:uid="{16774A9A-F87C-4363-8F69-1F52471876AD}"/>
    <cellStyle name="Normal 10 6 5" xfId="1159" xr:uid="{3B0C4E4D-EFDB-4C99-AE96-F1347DD357A9}"/>
    <cellStyle name="Normal 10 6 5 2" xfId="2775" xr:uid="{D8617058-E4EE-406E-8AA2-58425B78DACB}"/>
    <cellStyle name="Normal 10 6 5 3" xfId="2776" xr:uid="{937E71ED-3E85-42FC-9C9F-01322275C0AD}"/>
    <cellStyle name="Normal 10 6 5 4" xfId="2777" xr:uid="{A9A8E899-9992-4D20-A007-B5288080A206}"/>
    <cellStyle name="Normal 10 6 6" xfId="2778" xr:uid="{F3EB58B6-1C73-4D4B-9774-D204F11C4822}"/>
    <cellStyle name="Normal 10 6 7" xfId="2779" xr:uid="{769C5CD8-6C6C-4A7D-9F21-6AF2ED00874E}"/>
    <cellStyle name="Normal 10 6 8" xfId="2780" xr:uid="{63E3B1D0-0CD7-4315-AFC2-14E38D253146}"/>
    <cellStyle name="Normal 10 7" xfId="263" xr:uid="{703359C2-28E7-4CA7-BC99-253E9FAE9755}"/>
    <cellStyle name="Normal 10 7 2" xfId="524" xr:uid="{251F07C2-524A-4E3B-B33C-B1C072F721F5}"/>
    <cellStyle name="Normal 10 7 2 2" xfId="525" xr:uid="{E2156835-F087-4BF2-BEE3-8E0ECBED2603}"/>
    <cellStyle name="Normal 10 7 2 2 2" xfId="1160" xr:uid="{709FF4DD-7A7E-4BCF-AFBA-C797A34492FD}"/>
    <cellStyle name="Normal 10 7 2 2 3" xfId="2781" xr:uid="{8303A754-802A-494B-893C-5F3529388DAA}"/>
    <cellStyle name="Normal 10 7 2 2 4" xfId="2782" xr:uid="{F9D98D68-51CE-4A2E-AD3F-101DFB19D730}"/>
    <cellStyle name="Normal 10 7 2 3" xfId="1161" xr:uid="{58E97257-D6DB-48EF-B33E-A1C831E84BD6}"/>
    <cellStyle name="Normal 10 7 2 4" xfId="2783" xr:uid="{A53DAADA-31B8-40CD-BF8F-0456F60CBF99}"/>
    <cellStyle name="Normal 10 7 2 5" xfId="2784" xr:uid="{6EB044E2-20D3-460D-970D-BA8F9CBFC3E8}"/>
    <cellStyle name="Normal 10 7 3" xfId="526" xr:uid="{0C04E8A8-B939-4402-BDCF-E0BC7D5148BF}"/>
    <cellStyle name="Normal 10 7 3 2" xfId="1162" xr:uid="{0EC40327-1CAF-45AF-B977-03770F176688}"/>
    <cellStyle name="Normal 10 7 3 3" xfId="2785" xr:uid="{7F3CF226-0D04-41DD-A56C-040D9966391F}"/>
    <cellStyle name="Normal 10 7 3 4" xfId="2786" xr:uid="{B78CA785-BCB8-4D7E-8E7F-3B4419CC2244}"/>
    <cellStyle name="Normal 10 7 4" xfId="1163" xr:uid="{FECA5225-7194-4AEE-A143-41E0F8EDF099}"/>
    <cellStyle name="Normal 10 7 4 2" xfId="2787" xr:uid="{A4F7C6E6-25EB-4845-B444-AFF45D8D982A}"/>
    <cellStyle name="Normal 10 7 4 3" xfId="2788" xr:uid="{94BC5224-D4CE-4571-AC3D-0A96975C827A}"/>
    <cellStyle name="Normal 10 7 4 4" xfId="2789" xr:uid="{920F0F42-2C2C-4A38-ADC3-BC1EA4548F23}"/>
    <cellStyle name="Normal 10 7 5" xfId="2790" xr:uid="{D0CE8403-075C-4BB8-B7C5-F2914550D4B8}"/>
    <cellStyle name="Normal 10 7 6" xfId="2791" xr:uid="{B30F4E48-35CD-415D-831A-6C609914CC56}"/>
    <cellStyle name="Normal 10 7 7" xfId="2792" xr:uid="{CDBB654A-DC95-497D-AA94-2ED31EEAF111}"/>
    <cellStyle name="Normal 10 8" xfId="264" xr:uid="{E00129E1-0B29-474D-8BDD-9123914FA4B2}"/>
    <cellStyle name="Normal 10 8 2" xfId="527" xr:uid="{09F39C04-B3BB-458F-9F37-BE06254A8F0F}"/>
    <cellStyle name="Normal 10 8 2 2" xfId="1164" xr:uid="{0FD85A64-F60C-4E77-89AF-BCCB39B417D2}"/>
    <cellStyle name="Normal 10 8 2 3" xfId="2793" xr:uid="{1985FE58-ECBC-4388-B835-610A026088A2}"/>
    <cellStyle name="Normal 10 8 2 4" xfId="2794" xr:uid="{3E51C1C2-89ED-46BA-97D0-FD56EB60B151}"/>
    <cellStyle name="Normal 10 8 3" xfId="1165" xr:uid="{7723871B-3C5D-4A1D-9A77-9FABDEF7625E}"/>
    <cellStyle name="Normal 10 8 3 2" xfId="2795" xr:uid="{BD8E0392-C108-4F2E-8B70-D01E8EC7550B}"/>
    <cellStyle name="Normal 10 8 3 3" xfId="2796" xr:uid="{10CC225A-17FE-4E93-AD42-703F20F2D63B}"/>
    <cellStyle name="Normal 10 8 3 4" xfId="2797" xr:uid="{2F1F6581-F49F-4DD0-B236-10E35AB9AAB7}"/>
    <cellStyle name="Normal 10 8 4" xfId="2798" xr:uid="{1D769014-67CB-4301-917E-4E4B58F7AE66}"/>
    <cellStyle name="Normal 10 8 5" xfId="2799" xr:uid="{A8B5E9FF-7483-4F91-870C-87B049896491}"/>
    <cellStyle name="Normal 10 8 6" xfId="2800" xr:uid="{37D86743-F839-43EA-8AA1-D17BE33D1C12}"/>
    <cellStyle name="Normal 10 9" xfId="265" xr:uid="{2B435EE4-8DA0-460E-ACBC-9ABDA76FA7E1}"/>
    <cellStyle name="Normal 10 9 2" xfId="1166" xr:uid="{56D292CC-977A-4529-8475-7547F376653E}"/>
    <cellStyle name="Normal 10 9 2 2" xfId="2801" xr:uid="{F9B018ED-39F7-4B7A-9B02-E11F27634C4E}"/>
    <cellStyle name="Normal 10 9 2 2 2" xfId="4330" xr:uid="{5945DC95-36E9-47C5-B98F-E79ADFA83D93}"/>
    <cellStyle name="Normal 10 9 2 2 3" xfId="4679" xr:uid="{E9990833-B666-4502-92EA-6553CB899771}"/>
    <cellStyle name="Normal 10 9 2 3" xfId="2802" xr:uid="{D73C2AF2-95F6-4C8D-987E-C7E1A9C05CD0}"/>
    <cellStyle name="Normal 10 9 2 4" xfId="2803" xr:uid="{E15B29D0-9092-4AB8-B9AC-C9694148F50C}"/>
    <cellStyle name="Normal 10 9 3" xfId="2804" xr:uid="{833FFE35-E6A6-4EBD-AE80-7F39F37EB4B8}"/>
    <cellStyle name="Normal 10 9 4" xfId="2805" xr:uid="{A63CB394-C04C-4EBE-8741-6B52FCF130F2}"/>
    <cellStyle name="Normal 10 9 4 2" xfId="4562" xr:uid="{3F3C6E67-1761-49B1-80C6-EB02740F678E}"/>
    <cellStyle name="Normal 10 9 4 3" xfId="4680" xr:uid="{6A7DDDD7-0DB0-4BDB-A6DD-17ED89851804}"/>
    <cellStyle name="Normal 10 9 4 4" xfId="4600" xr:uid="{E5761B4C-7514-49EA-930C-3185FFA9F750}"/>
    <cellStyle name="Normal 10 9 5" xfId="2806" xr:uid="{DB2F8AFD-E774-4234-A331-2BEAC11E2988}"/>
    <cellStyle name="Normal 11" xfId="61" xr:uid="{108A2350-4E3D-40E8-8F17-8B9D82A0C49F}"/>
    <cellStyle name="Normal 11 2" xfId="266" xr:uid="{A3C304D2-F7A9-450B-8048-F71FE4CB077E}"/>
    <cellStyle name="Normal 11 2 2" xfId="4647" xr:uid="{E0B57E5D-9BE6-4974-83C8-7A069B2FF13D}"/>
    <cellStyle name="Normal 11 3" xfId="4335" xr:uid="{11047CCA-1571-4099-9112-ADEE40528BFF}"/>
    <cellStyle name="Normal 11 3 2" xfId="4541" xr:uid="{2DA136A5-BB58-4634-B2F4-DDD5DDCFC69B}"/>
    <cellStyle name="Normal 11 3 3" xfId="4724" xr:uid="{5C1F2DC8-2DCA-4C6A-82C6-DCC8BD991ECE}"/>
    <cellStyle name="Normal 11 3 4" xfId="4701" xr:uid="{F6C3A707-5385-4522-8454-AE0649591605}"/>
    <cellStyle name="Normal 12" xfId="62" xr:uid="{89B2594C-1756-43AC-B0B6-90109484DDA1}"/>
    <cellStyle name="Normal 12 2" xfId="267" xr:uid="{86FFA9AD-0C17-46BA-8CA0-DAAF06BFBC6F}"/>
    <cellStyle name="Normal 12 2 2" xfId="4648" xr:uid="{DB6CB599-3C13-49B6-A108-A417F58C9F9B}"/>
    <cellStyle name="Normal 12 3" xfId="4542" xr:uid="{21C46DCF-ADBE-4391-A0A1-83EE4D1F93A0}"/>
    <cellStyle name="Normal 13" xfId="63" xr:uid="{A2436DCE-4728-424E-BEE5-2F80E944084C}"/>
    <cellStyle name="Normal 13 2" xfId="64" xr:uid="{DCB73249-2729-4427-BB44-6B186197E9BA}"/>
    <cellStyle name="Normal 13 2 2" xfId="268" xr:uid="{FD2CECE3-457F-4440-AC0B-B7AAA4DC1D6C}"/>
    <cellStyle name="Normal 13 2 2 2" xfId="4649" xr:uid="{5BF04872-9000-4C88-80FF-C00837043F9B}"/>
    <cellStyle name="Normal 13 2 3" xfId="4337" xr:uid="{3FFE6A0C-5C0D-4029-A6D6-853126D8C2F6}"/>
    <cellStyle name="Normal 13 2 3 2" xfId="4543" xr:uid="{3029A3FE-112B-49D3-B2B7-A6896555F52B}"/>
    <cellStyle name="Normal 13 2 3 3" xfId="4725" xr:uid="{C20DE214-DBFA-45BB-A984-034FC1492CE4}"/>
    <cellStyle name="Normal 13 2 3 4" xfId="4702" xr:uid="{A0E6717D-1B77-46FF-933C-BB7689F3966D}"/>
    <cellStyle name="Normal 13 3" xfId="269" xr:uid="{A8881366-2765-4753-A3D0-F3698DF4EBA7}"/>
    <cellStyle name="Normal 13 3 2" xfId="4421" xr:uid="{2D951081-7995-4AD6-BEBE-D66654570B4E}"/>
    <cellStyle name="Normal 13 3 3" xfId="4338" xr:uid="{F476DC66-A140-40A0-B436-F7DF9D231263}"/>
    <cellStyle name="Normal 13 3 4" xfId="4566" xr:uid="{CECAA2B2-6328-46FB-BEB6-446035EC5BE8}"/>
    <cellStyle name="Normal 13 3 5" xfId="4726" xr:uid="{0A2B773D-0526-403B-9E67-BD291DD7811C}"/>
    <cellStyle name="Normal 13 4" xfId="4339" xr:uid="{719B222B-5175-40EE-9300-68471A040A61}"/>
    <cellStyle name="Normal 13 5" xfId="4336" xr:uid="{05EC0318-64DB-4AB8-9120-6975656D497C}"/>
    <cellStyle name="Normal 14" xfId="65" xr:uid="{A19FC0B3-1E03-4828-8BFD-ECBFE2F5FFF5}"/>
    <cellStyle name="Normal 14 18" xfId="4341" xr:uid="{714BE327-6239-425B-AB4B-CF364B172E80}"/>
    <cellStyle name="Normal 14 2" xfId="270" xr:uid="{AC0AB93A-6B0D-4936-A424-45613F5A0054}"/>
    <cellStyle name="Normal 14 2 2" xfId="430" xr:uid="{22BD81C4-6CDE-46CF-ADEC-DB7630EC1661}"/>
    <cellStyle name="Normal 14 2 2 2" xfId="431" xr:uid="{A95EEFB9-C517-4BA9-AFC4-4E2AA383A649}"/>
    <cellStyle name="Normal 14 2 3" xfId="432" xr:uid="{38571CAE-D253-44FC-9404-97D781826745}"/>
    <cellStyle name="Normal 14 3" xfId="433" xr:uid="{591F7731-5DFB-4042-8944-5DEC9AD8394F}"/>
    <cellStyle name="Normal 14 3 2" xfId="4650" xr:uid="{626BDAD0-A37B-4465-8653-491B76D8018D}"/>
    <cellStyle name="Normal 14 4" xfId="4340" xr:uid="{A9DF5E21-928C-4DE0-B085-36D85BB808BB}"/>
    <cellStyle name="Normal 14 4 2" xfId="4544" xr:uid="{AA9A33ED-5A91-4ED7-A86C-936099BB7C5D}"/>
    <cellStyle name="Normal 14 4 3" xfId="4727" xr:uid="{E4D88E38-D300-4699-8F0D-6FD5CF55B0B9}"/>
    <cellStyle name="Normal 14 4 4" xfId="4703" xr:uid="{F1964E46-775C-49D9-AE7F-A6DEBEF36A2E}"/>
    <cellStyle name="Normal 15" xfId="66" xr:uid="{2FE45440-6010-4EAA-A3F8-AD11522C62D0}"/>
    <cellStyle name="Normal 15 2" xfId="67" xr:uid="{106E9E5E-0036-495F-AC43-32465E29D49A}"/>
    <cellStyle name="Normal 15 2 2" xfId="271" xr:uid="{25441F19-3BB3-40D9-8564-301FA193BFC2}"/>
    <cellStyle name="Normal 15 2 2 2" xfId="4453" xr:uid="{54EEBF6D-14E7-4F5E-B57F-26D1BA2FB4A0}"/>
    <cellStyle name="Normal 15 2 3" xfId="4546" xr:uid="{9E049154-BACD-40C6-B0A7-2BC6D9CEA74E}"/>
    <cellStyle name="Normal 15 3" xfId="272" xr:uid="{AF54B8FA-0AFA-4ECD-8EFE-0256E4E3D68A}"/>
    <cellStyle name="Normal 15 3 2" xfId="4422" xr:uid="{DACFD82B-2B98-4B8F-A780-339EA9551259}"/>
    <cellStyle name="Normal 15 3 3" xfId="4343" xr:uid="{A6084391-6110-4FDE-A4FC-46E309E81620}"/>
    <cellStyle name="Normal 15 3 4" xfId="4567" xr:uid="{8050EA31-9024-4106-A232-421FF8259F2A}"/>
    <cellStyle name="Normal 15 3 5" xfId="4729" xr:uid="{245596F7-1024-490D-B3C4-4516BCA91860}"/>
    <cellStyle name="Normal 15 4" xfId="4342" xr:uid="{BF6B4FAB-742B-4C73-AF7B-F9AB12DDE75E}"/>
    <cellStyle name="Normal 15 4 2" xfId="4545" xr:uid="{7DBDFE5D-714C-417A-9DB9-F7C8F7F5ABC0}"/>
    <cellStyle name="Normal 15 4 3" xfId="4728" xr:uid="{A1C25F72-B09F-4FA6-AFBC-C2880D0703D0}"/>
    <cellStyle name="Normal 15 4 4" xfId="4704" xr:uid="{7885009E-7C5A-4EEC-A096-8DA12D49B0B4}"/>
    <cellStyle name="Normal 16" xfId="68" xr:uid="{A4BC91C1-5484-49E9-A94A-B63836DC066C}"/>
    <cellStyle name="Normal 16 2" xfId="273" xr:uid="{E3C873D1-8F79-47C1-8834-69109B6D439E}"/>
    <cellStyle name="Normal 16 2 2" xfId="4423" xr:uid="{7880FAD1-F774-4BD0-8462-75D49C8E7F5C}"/>
    <cellStyle name="Normal 16 2 3" xfId="4344" xr:uid="{E0460012-1572-440F-82EC-51CAA1306447}"/>
    <cellStyle name="Normal 16 2 4" xfId="4568" xr:uid="{150F0CD9-3B51-4887-9E30-E18FDBC1584F}"/>
    <cellStyle name="Normal 16 2 5" xfId="4730" xr:uid="{232D01D8-85A5-47C1-8894-57B7ABCEA265}"/>
    <cellStyle name="Normal 16 3" xfId="274" xr:uid="{2BF607F9-D618-4015-883E-651BC92726E6}"/>
    <cellStyle name="Normal 17" xfId="69" xr:uid="{43B71CA1-E9EA-4253-805D-BE65D5F75808}"/>
    <cellStyle name="Normal 17 2" xfId="275" xr:uid="{AD5CF3E1-4661-47C3-8576-CE8EC4466529}"/>
    <cellStyle name="Normal 17 2 2" xfId="4424" xr:uid="{804542CE-3138-4981-8A87-C963D9938F7B}"/>
    <cellStyle name="Normal 17 2 3" xfId="4346" xr:uid="{1B5C781D-F251-4112-9641-114F01BF24B6}"/>
    <cellStyle name="Normal 17 2 4" xfId="4569" xr:uid="{0782FEB8-B83F-4DC8-9806-0AD3F14AFC90}"/>
    <cellStyle name="Normal 17 2 5" xfId="4731" xr:uid="{59FEC888-1262-45C9-82C7-FF2D39E9700E}"/>
    <cellStyle name="Normal 17 3" xfId="4347" xr:uid="{610F28F0-F58D-4664-B475-DA7F2F3954BE}"/>
    <cellStyle name="Normal 17 4" xfId="4345" xr:uid="{F914215B-C84C-4E72-BE3F-FA9065825DB1}"/>
    <cellStyle name="Normal 18" xfId="70" xr:uid="{A5240771-9D85-4D37-8544-D68C1021B98D}"/>
    <cellStyle name="Normal 18 2" xfId="276" xr:uid="{1166CE45-4436-4953-8EB1-B9A5561E39C2}"/>
    <cellStyle name="Normal 18 2 2" xfId="4454" xr:uid="{835A108A-BDD1-4886-9785-78A2A2BA955C}"/>
    <cellStyle name="Normal 18 3" xfId="4348" xr:uid="{5AECDEAF-6355-4495-A438-7E86D8099C8C}"/>
    <cellStyle name="Normal 18 3 2" xfId="4547" xr:uid="{47DBCD7E-977D-412B-8A35-9A79D3845C19}"/>
    <cellStyle name="Normal 18 3 3" xfId="4732" xr:uid="{C60E172F-7BB7-42C3-9BB1-CA141D090F04}"/>
    <cellStyle name="Normal 18 3 4" xfId="4705" xr:uid="{FA5A08B1-FEC4-4170-9071-DEC14CDECF7A}"/>
    <cellStyle name="Normal 19" xfId="71" xr:uid="{3C774519-D570-4A4D-A335-F525578688FC}"/>
    <cellStyle name="Normal 19 2" xfId="72" xr:uid="{2DBA77C6-F8DC-4898-8D38-BC288BC58A1F}"/>
    <cellStyle name="Normal 19 2 2" xfId="277" xr:uid="{3D9DAA3A-CC91-4DDE-9104-B3E86BE9FC80}"/>
    <cellStyle name="Normal 19 2 2 2" xfId="4651" xr:uid="{05BDAEF1-3DA8-4147-BD16-6578F557087E}"/>
    <cellStyle name="Normal 19 2 3" xfId="4549" xr:uid="{E6D4089F-E383-4EFA-ABD5-090B6ECD8D8F}"/>
    <cellStyle name="Normal 19 3" xfId="278" xr:uid="{34562B51-4AA2-48E4-BF3B-8D865756FCF3}"/>
    <cellStyle name="Normal 19 3 2" xfId="4652" xr:uid="{724EA0E8-5678-4725-AEAF-8F5445C5AE9B}"/>
    <cellStyle name="Normal 19 4" xfId="4548" xr:uid="{D037CA5D-AE15-42C5-9235-B7CFAA946AAF}"/>
    <cellStyle name="Normal 2" xfId="3" xr:uid="{0035700C-F3A5-4A6F-B63A-5CE25669DEE2}"/>
    <cellStyle name="Normal 2 2" xfId="73" xr:uid="{F1931777-FF41-4123-A6D5-631C5DD5B9A2}"/>
    <cellStyle name="Normal 2 2 2" xfId="74" xr:uid="{6FFD8A47-0750-4303-8534-8F9581FE4548}"/>
    <cellStyle name="Normal 2 2 2 2" xfId="279" xr:uid="{354691CF-1C6E-450B-9FE5-6CE3E1CCE5A4}"/>
    <cellStyle name="Normal 2 2 2 2 2" xfId="4655" xr:uid="{ACE0B3CD-A104-4124-9118-526FB8DE8210}"/>
    <cellStyle name="Normal 2 2 2 3" xfId="4551" xr:uid="{9D2F2BF2-E06F-43B7-B8DA-587F6DF3A1B5}"/>
    <cellStyle name="Normal 2 2 3" xfId="280" xr:uid="{E0A84385-AF6C-40DC-BB9C-B55420CFC5FA}"/>
    <cellStyle name="Normal 2 2 3 2" xfId="4455" xr:uid="{2DE4938D-84DE-44B7-A539-F8631F1D36F6}"/>
    <cellStyle name="Normal 2 2 3 2 2" xfId="4585" xr:uid="{514876C4-3DBF-4284-AA26-859991BD37A9}"/>
    <cellStyle name="Normal 2 2 3 2 2 2" xfId="4656" xr:uid="{6991274D-B3DC-4E97-B1A8-26DE679861D8}"/>
    <cellStyle name="Normal 2 2 3 2 3" xfId="4750" xr:uid="{1FA6D168-BA9E-42FD-A875-C926015D2BAB}"/>
    <cellStyle name="Normal 2 2 3 2 4" xfId="5305" xr:uid="{FA92D743-1B0A-4D75-B07A-BC0B4F56C880}"/>
    <cellStyle name="Normal 2 2 3 3" xfId="4435" xr:uid="{6A5DBE75-D666-4587-B0EE-4EA2F28574EB}"/>
    <cellStyle name="Normal 2 2 3 4" xfId="4706" xr:uid="{6CD069D4-673C-4D17-8D22-FB2FCD756561}"/>
    <cellStyle name="Normal 2 2 3 5" xfId="4695" xr:uid="{9174E069-C80F-4762-8073-487EFA432192}"/>
    <cellStyle name="Normal 2 2 4" xfId="4349" xr:uid="{673B3539-D681-454B-85B8-6C03091170D7}"/>
    <cellStyle name="Normal 2 2 4 2" xfId="4550" xr:uid="{B93A8219-4879-4F04-ACF7-1C3DA5D41D11}"/>
    <cellStyle name="Normal 2 2 4 3" xfId="4733" xr:uid="{03D4525C-E0E0-46A9-90D4-C6782A583EB4}"/>
    <cellStyle name="Normal 2 2 4 4" xfId="4707" xr:uid="{93B1341E-1950-4FC4-9A2E-8334C8A4F062}"/>
    <cellStyle name="Normal 2 2 5" xfId="4654" xr:uid="{41FB5FCE-0DE0-4686-B65E-F197120EC78D}"/>
    <cellStyle name="Normal 2 2 6" xfId="4753" xr:uid="{298C3795-69FF-49A6-88B1-7D76528B3570}"/>
    <cellStyle name="Normal 2 3" xfId="75" xr:uid="{DF9F8849-C466-4D10-B033-6B20C2B0AC0E}"/>
    <cellStyle name="Normal 2 3 2" xfId="76" xr:uid="{98B6CB78-1F9D-4A12-875A-2142776055F0}"/>
    <cellStyle name="Normal 2 3 2 2" xfId="281" xr:uid="{1FA85F3E-E9E4-41B6-A8C8-11118860F0E3}"/>
    <cellStyle name="Normal 2 3 2 2 2" xfId="4657" xr:uid="{CD984F68-529E-477D-B005-1C1CCA9E0C9A}"/>
    <cellStyle name="Normal 2 3 2 3" xfId="4351" xr:uid="{AFF83C48-D627-400F-A4A9-A72D295EBCD7}"/>
    <cellStyle name="Normal 2 3 2 3 2" xfId="4553" xr:uid="{D02E4461-3563-4DFF-83E6-7A5E60493C74}"/>
    <cellStyle name="Normal 2 3 2 3 3" xfId="4735" xr:uid="{668E0474-B3AD-4DD4-8B91-B65D5BB77385}"/>
    <cellStyle name="Normal 2 3 2 3 4" xfId="4708" xr:uid="{DAEEF979-DA1B-4E56-9A7D-88D0E086BB43}"/>
    <cellStyle name="Normal 2 3 3" xfId="77" xr:uid="{D0C8299F-7219-4F9E-A12B-0C03149952E3}"/>
    <cellStyle name="Normal 2 3 4" xfId="78" xr:uid="{B3E437AF-0AC6-42F0-A795-01E50887273D}"/>
    <cellStyle name="Normal 2 3 5" xfId="185" xr:uid="{82928755-A432-4403-B7F9-8B1C53B7402D}"/>
    <cellStyle name="Normal 2 3 5 2" xfId="4658" xr:uid="{9D6E6C80-E651-4D7F-989A-765E6BEFE52C}"/>
    <cellStyle name="Normal 2 3 6" xfId="4350" xr:uid="{4FC4CF9A-3A26-40A6-9604-ED38B6B80D34}"/>
    <cellStyle name="Normal 2 3 6 2" xfId="4552" xr:uid="{865E511A-0B4B-4EEC-BEB1-D5A42780028C}"/>
    <cellStyle name="Normal 2 3 6 3" xfId="4734" xr:uid="{AD4650B7-D152-47DD-AFCE-46617D969FE5}"/>
    <cellStyle name="Normal 2 3 6 4" xfId="4709" xr:uid="{7EE174F1-B42F-4514-BB4F-E5E512BDD5A0}"/>
    <cellStyle name="Normal 2 3 7" xfId="5318" xr:uid="{4362210B-4E92-4C30-8E8C-29D43D0D698E}"/>
    <cellStyle name="Normal 2 4" xfId="79" xr:uid="{4172A1D8-7D32-46C1-9281-FA32272DEADF}"/>
    <cellStyle name="Normal 2 4 2" xfId="80" xr:uid="{5B359F7F-F59C-4D92-9E45-5C8D868F6A24}"/>
    <cellStyle name="Normal 2 4 3" xfId="282" xr:uid="{FF64F0CA-0F41-40E7-88C9-80D9C06F34D5}"/>
    <cellStyle name="Normal 2 4 3 2" xfId="4659" xr:uid="{026264C2-DF2E-45DF-A7FC-CC582CDBD7DB}"/>
    <cellStyle name="Normal 2 4 3 3" xfId="4673" xr:uid="{EF7B47DA-3E36-4C13-98EE-C1837DB6CD64}"/>
    <cellStyle name="Normal 2 4 4" xfId="4554" xr:uid="{88F1E582-6A36-4B98-8CB0-FB9F327874C0}"/>
    <cellStyle name="Normal 2 4 5" xfId="4754" xr:uid="{8A969E50-C771-4E30-8FF2-55E83AAD7D16}"/>
    <cellStyle name="Normal 2 4 6" xfId="4752" xr:uid="{FFA1A1B7-AD97-47C5-8A66-3902C846714E}"/>
    <cellStyle name="Normal 2 5" xfId="184" xr:uid="{C40F885B-38CE-4623-9A08-5DDC0681D901}"/>
    <cellStyle name="Normal 2 5 2" xfId="284" xr:uid="{9C21B1F8-1010-4D1B-941B-D53CB42A4844}"/>
    <cellStyle name="Normal 2 5 2 2" xfId="2505" xr:uid="{A194712C-7C1F-4B39-8D43-D770B87C5002}"/>
    <cellStyle name="Normal 2 5 3" xfId="283" xr:uid="{62272173-DFCE-4F4F-BD34-D7D41022C4FF}"/>
    <cellStyle name="Normal 2 5 3 2" xfId="4586" xr:uid="{1F873E65-5FF7-44DD-8AE0-B86D715DE94F}"/>
    <cellStyle name="Normal 2 5 3 3" xfId="4746" xr:uid="{B6B93811-3B60-4646-9501-DF2C7087A754}"/>
    <cellStyle name="Normal 2 5 3 4" xfId="5302" xr:uid="{BF755B4F-5DB0-4E80-8305-0F67A8EB301C}"/>
    <cellStyle name="Normal 2 5 4" xfId="4660" xr:uid="{02C82169-7C61-4BC2-8EE9-9EFF28821157}"/>
    <cellStyle name="Normal 2 5 5" xfId="4615" xr:uid="{214CEEBE-1246-4320-9582-C288ABB08F35}"/>
    <cellStyle name="Normal 2 5 6" xfId="4614" xr:uid="{0ABD6FA4-B52F-45BB-A3E6-70CC74D07F17}"/>
    <cellStyle name="Normal 2 5 7" xfId="4749" xr:uid="{A79A6BC2-2A9B-406B-83DD-C7512DCDCE84}"/>
    <cellStyle name="Normal 2 5 8" xfId="4719" xr:uid="{35968DB6-BAA1-4C9E-8C87-42B92623D3B2}"/>
    <cellStyle name="Normal 2 6" xfId="285" xr:uid="{39F73D1A-F247-493E-934E-D3395D9EAE79}"/>
    <cellStyle name="Normal 2 6 2" xfId="286" xr:uid="{F4B225DC-A45A-499E-962A-E32B85ECF176}"/>
    <cellStyle name="Normal 2 6 3" xfId="452" xr:uid="{640D689D-2493-4852-8DD4-DAEC57FB8C25}"/>
    <cellStyle name="Normal 2 6 3 2" xfId="5335" xr:uid="{AAEA97DE-2258-4F0E-A84E-734678437F0C}"/>
    <cellStyle name="Normal 2 6 4" xfId="4661" xr:uid="{4CD02943-096A-4B46-9DF0-09EB46DF034C}"/>
    <cellStyle name="Normal 2 6 5" xfId="4612" xr:uid="{EFF7A4AB-5B01-4684-91F3-B1F70E32C7A3}"/>
    <cellStyle name="Normal 2 6 5 2" xfId="4710" xr:uid="{9F49FA63-3F71-4721-A726-F10EB1C8B1F7}"/>
    <cellStyle name="Normal 2 6 6" xfId="4598" xr:uid="{EAEFC0AB-3D79-47A0-BAEB-25A9F6BE4426}"/>
    <cellStyle name="Normal 2 6 7" xfId="5322" xr:uid="{E959161B-8DF5-4C6D-8D56-E965117CC406}"/>
    <cellStyle name="Normal 2 6 8" xfId="5331" xr:uid="{DE4511BC-3AA6-4881-852F-5347571D84C5}"/>
    <cellStyle name="Normal 2 7" xfId="287" xr:uid="{18D59E80-A46F-45D8-B639-1F4FB7426EFE}"/>
    <cellStyle name="Normal 2 7 2" xfId="4456" xr:uid="{559DE971-F61B-4A1E-9137-0C3EA5050CB1}"/>
    <cellStyle name="Normal 2 7 3" xfId="4662" xr:uid="{0717187A-A208-4978-9AA3-3E83BB94AE2E}"/>
    <cellStyle name="Normal 2 7 4" xfId="5303" xr:uid="{D977F85E-19B1-413F-AA75-00720FD8882D}"/>
    <cellStyle name="Normal 2 8" xfId="4508" xr:uid="{403DC0A4-5533-4811-A519-5A7FACE3F985}"/>
    <cellStyle name="Normal 2 9" xfId="4653" xr:uid="{885313DF-42C0-4BE2-97D3-B974A827BF1F}"/>
    <cellStyle name="Normal 20" xfId="434" xr:uid="{C5948BB2-19D5-47AF-8BE7-E31A8CA2962E}"/>
    <cellStyle name="Normal 20 2" xfId="435" xr:uid="{58F17CC2-C3EC-4353-A7D0-21449198B358}"/>
    <cellStyle name="Normal 20 2 2" xfId="436" xr:uid="{73118A71-C7D5-47B7-90BE-45AFEAF52536}"/>
    <cellStyle name="Normal 20 2 2 2" xfId="4425" xr:uid="{D9285093-A04F-4285-A1DD-8732302FBDF0}"/>
    <cellStyle name="Normal 20 2 2 3" xfId="4417" xr:uid="{3C1CA41E-AECE-4CDC-B1FC-58EF632C254D}"/>
    <cellStyle name="Normal 20 2 2 4" xfId="4582" xr:uid="{F5FE8330-0DB4-4833-9BD3-9DF046211259}"/>
    <cellStyle name="Normal 20 2 2 5" xfId="4744" xr:uid="{5B788D13-6D1B-43AD-AE66-F39FF468A739}"/>
    <cellStyle name="Normal 20 2 3" xfId="4420" xr:uid="{AA2D5AD0-3040-47C8-B5AB-21942E7E378C}"/>
    <cellStyle name="Normal 20 2 4" xfId="4416" xr:uid="{2FDB39B0-CD74-4DE8-ACBF-1493FE1076A7}"/>
    <cellStyle name="Normal 20 2 5" xfId="4581" xr:uid="{846FD37F-A205-4300-9EDA-03136AC3D55A}"/>
    <cellStyle name="Normal 20 2 6" xfId="4743" xr:uid="{A3E49BDE-D2C4-4EFF-A6B4-6CD4B10C22ED}"/>
    <cellStyle name="Normal 20 3" xfId="1167" xr:uid="{7F7E3A31-1DD1-4EEC-8DEA-553617EC0EED}"/>
    <cellStyle name="Normal 20 3 2" xfId="4457" xr:uid="{A9987A02-6B52-4AF7-8B6A-D19D2A45DBEB}"/>
    <cellStyle name="Normal 20 4" xfId="4352" xr:uid="{41D553E8-9C6D-42B1-8200-17EC5BD7C227}"/>
    <cellStyle name="Normal 20 4 2" xfId="4555" xr:uid="{3032E002-B535-4700-AA22-316AEABD3C34}"/>
    <cellStyle name="Normal 20 4 3" xfId="4736" xr:uid="{D25232A9-70FA-4259-B23B-C401FDFF83B3}"/>
    <cellStyle name="Normal 20 4 4" xfId="4711" xr:uid="{AC9F00D5-F37B-492F-9B1B-B65E348A135B}"/>
    <cellStyle name="Normal 20 5" xfId="4433" xr:uid="{884B4988-A7E9-48F5-AFCB-D1348C00A4B7}"/>
    <cellStyle name="Normal 20 5 2" xfId="5328" xr:uid="{4F532D3D-B285-44EA-906F-27FA9F771B24}"/>
    <cellStyle name="Normal 20 6" xfId="4587" xr:uid="{B13B0516-F75A-46B8-BFBA-4981BA5AEB59}"/>
    <cellStyle name="Normal 20 7" xfId="4696" xr:uid="{6A5DDC82-75EB-4EDE-BF11-A3699C969E99}"/>
    <cellStyle name="Normal 20 8" xfId="4717" xr:uid="{14AAEF7C-015C-4FEB-A486-088F48393B6D}"/>
    <cellStyle name="Normal 20 9" xfId="4716" xr:uid="{52570DF1-3FEB-405D-8875-86C1F8FDBC38}"/>
    <cellStyle name="Normal 21" xfId="437" xr:uid="{0759E337-D4A0-402B-89E3-D8C53DF046BE}"/>
    <cellStyle name="Normal 21 2" xfId="438" xr:uid="{241B4A7E-7F68-4A9E-9103-CD97D9EEC981}"/>
    <cellStyle name="Normal 21 2 2" xfId="439" xr:uid="{09E98871-5CF6-46B6-90BD-FDA832969872}"/>
    <cellStyle name="Normal 21 3" xfId="4353" xr:uid="{CF39614C-BEFC-40E3-8C87-927286DDD54E}"/>
    <cellStyle name="Normal 21 3 2" xfId="4459" xr:uid="{D702A14A-0DE2-4B27-9F73-0FCA659A0CD3}"/>
    <cellStyle name="Normal 21 3 3" xfId="4458" xr:uid="{1402808B-FB62-454A-A333-0ADA34D92CE8}"/>
    <cellStyle name="Normal 21 4" xfId="4570" xr:uid="{F8F9E073-2B2D-4500-A712-563490D3958F}"/>
    <cellStyle name="Normal 21 5" xfId="4737" xr:uid="{0E333AD6-8F1B-4B89-B2DF-5B4266CA3A65}"/>
    <cellStyle name="Normal 22" xfId="440" xr:uid="{63745511-8932-447D-9B9A-7C5692972C28}"/>
    <cellStyle name="Normal 22 2" xfId="441" xr:uid="{A5812DC2-4D59-47A5-B412-B2613549CBF0}"/>
    <cellStyle name="Normal 22 3" xfId="4310" xr:uid="{E7F9B1BB-49A4-49DE-8BBF-3650771FD718}"/>
    <cellStyle name="Normal 22 3 2" xfId="4354" xr:uid="{B1A2D9BC-0BA4-47B1-AFEE-E8681BBA4120}"/>
    <cellStyle name="Normal 22 3 2 2" xfId="4461" xr:uid="{CF1DD8E9-58FA-454B-931D-FCE28E785F32}"/>
    <cellStyle name="Normal 22 3 3" xfId="4460" xr:uid="{BBEC7940-BCC0-41BB-909C-E25469F5187C}"/>
    <cellStyle name="Normal 22 3 4" xfId="4691" xr:uid="{5213C9B5-C1BC-4B96-A2AA-EBA7B0F9CE1E}"/>
    <cellStyle name="Normal 22 4" xfId="4313" xr:uid="{38294F36-B645-4ACC-9976-4E6B1702F047}"/>
    <cellStyle name="Normal 22 4 2" xfId="4431" xr:uid="{1FD20D55-2BE3-4314-B75B-0559A7421716}"/>
    <cellStyle name="Normal 22 4 3" xfId="4571" xr:uid="{1CFE09BB-6F9D-4BBC-915A-05E0E7034184}"/>
    <cellStyle name="Normal 22 4 3 2" xfId="4590" xr:uid="{254AB50D-75D6-4973-B4E1-12C370F51B0A}"/>
    <cellStyle name="Normal 22 4 3 2 2" xfId="5342" xr:uid="{6FE15847-4EDD-418B-AD97-E1FF0524C22D}"/>
    <cellStyle name="Normal 22 4 3 3" xfId="4748" xr:uid="{B669A238-1AA1-449B-ABE7-7D0499590FB2}"/>
    <cellStyle name="Normal 22 4 3 4" xfId="5338" xr:uid="{40FE9D6E-84A0-4798-8887-1B5C3D5D8F98}"/>
    <cellStyle name="Normal 22 4 3 5" xfId="5334" xr:uid="{AC9CB4A1-339C-4479-9147-A8890AD01F50}"/>
    <cellStyle name="Normal 22 4 4" xfId="4692" xr:uid="{372AD751-8A27-4C6D-BB73-D6D6607E19E4}"/>
    <cellStyle name="Normal 22 4 5" xfId="4604" xr:uid="{BF9C9573-BB67-46B9-BBAA-CDBAC40D7849}"/>
    <cellStyle name="Normal 22 4 6" xfId="4595" xr:uid="{C94D9CF5-E402-4B4E-AFBC-2CCD8F7C87DB}"/>
    <cellStyle name="Normal 22 4 7" xfId="4594" xr:uid="{210BB0A3-9832-49BE-82EB-67D62B60F78D}"/>
    <cellStyle name="Normal 22 4 8" xfId="4593" xr:uid="{7BA12A5D-B959-4BA3-9AF5-E714F33C5363}"/>
    <cellStyle name="Normal 22 4 9" xfId="4592" xr:uid="{BBE1C9EA-DED2-4F62-A2C2-0E27D8F6D10A}"/>
    <cellStyle name="Normal 22 5" xfId="4738" xr:uid="{1DAD2BA8-A595-4D1D-AA0B-9AE6F195A9DC}"/>
    <cellStyle name="Normal 23" xfId="442" xr:uid="{C7E84095-461A-4C43-BBB3-488143E3B1ED}"/>
    <cellStyle name="Normal 23 2" xfId="2500" xr:uid="{2EE846EF-8196-4D3A-820D-2B61E8FC9F74}"/>
    <cellStyle name="Normal 23 2 2" xfId="4356" xr:uid="{9DE848C2-7CA2-4816-8D16-7166D409BFCA}"/>
    <cellStyle name="Normal 23 2 2 2" xfId="4751" xr:uid="{88BE0AE2-C158-4290-9BE3-FAC4C70C0A97}"/>
    <cellStyle name="Normal 23 2 2 3" xfId="4693" xr:uid="{D3D57E36-53FB-405E-AECF-4813D43A23F9}"/>
    <cellStyle name="Normal 23 2 2 4" xfId="4663" xr:uid="{DCD546E5-BD61-465B-8C3F-75D197F04952}"/>
    <cellStyle name="Normal 23 2 3" xfId="4605" xr:uid="{6A2C3683-5B36-4BBC-9F9F-1E48947829A2}"/>
    <cellStyle name="Normal 23 2 4" xfId="4712" xr:uid="{23A72B86-FA96-496C-BE5B-780F52CFBE44}"/>
    <cellStyle name="Normal 23 3" xfId="4426" xr:uid="{CF76C7BC-1196-4265-9A84-0497DA33811B}"/>
    <cellStyle name="Normal 23 4" xfId="4355" xr:uid="{F6E0FC93-F3F4-4BAB-A1F8-26AD0C82AB53}"/>
    <cellStyle name="Normal 23 5" xfId="4572" xr:uid="{6F7B5F86-7625-4F51-A441-C0AE8126B0F6}"/>
    <cellStyle name="Normal 23 6" xfId="4739" xr:uid="{74EA9E26-2467-46D2-A94F-080B226462D2}"/>
    <cellStyle name="Normal 24" xfId="443" xr:uid="{5B11D03C-AE68-421F-B14D-BEFB735F356D}"/>
    <cellStyle name="Normal 24 2" xfId="444" xr:uid="{A32E5EE7-8DEE-49C0-93FC-841BB8765178}"/>
    <cellStyle name="Normal 24 2 2" xfId="4428" xr:uid="{27EA4C01-72AF-453D-A789-B6CB7AD1E16B}"/>
    <cellStyle name="Normal 24 2 3" xfId="4358" xr:uid="{DDC12134-7299-4512-BEC4-78C49D7D2EF2}"/>
    <cellStyle name="Normal 24 2 4" xfId="4574" xr:uid="{9A972833-D839-4CEA-A39B-2B7B9221A337}"/>
    <cellStyle name="Normal 24 2 5" xfId="4741" xr:uid="{C224F972-C988-4B5C-9766-3E508DBC09C7}"/>
    <cellStyle name="Normal 24 3" xfId="4427" xr:uid="{C792785C-240D-4AE8-A2F4-9F91FCE6A1FC}"/>
    <cellStyle name="Normal 24 4" xfId="4357" xr:uid="{E4CA18A9-A7F8-4A81-A5D9-CF9ED56C57E3}"/>
    <cellStyle name="Normal 24 5" xfId="4573" xr:uid="{6C7D27F8-3F0B-455D-8F76-5C48001ADD1A}"/>
    <cellStyle name="Normal 24 6" xfId="4740" xr:uid="{ACB962E5-0A61-42E5-878B-81D52D5EB817}"/>
    <cellStyle name="Normal 25" xfId="451" xr:uid="{C83BBD8E-052A-488A-BB5E-CE856A738117}"/>
    <cellStyle name="Normal 25 2" xfId="4360" xr:uid="{F168CF4D-F916-4364-B68F-DCBCA4D01516}"/>
    <cellStyle name="Normal 25 2 2" xfId="5337" xr:uid="{FEFDD568-53C4-41C3-AC3F-C28F448736E6}"/>
    <cellStyle name="Normal 25 3" xfId="4429" xr:uid="{837537C3-F6E5-4FEA-891B-7A9EC30C9127}"/>
    <cellStyle name="Normal 25 4" xfId="4359" xr:uid="{EE80D750-FD98-4AAE-B149-36FD060A3817}"/>
    <cellStyle name="Normal 25 5" xfId="4575" xr:uid="{AE1DADA8-9398-4BBB-A22F-FE327A56CCE5}"/>
    <cellStyle name="Normal 26" xfId="2498" xr:uid="{9E1D586F-F72B-4214-9C14-219160F01962}"/>
    <cellStyle name="Normal 26 2" xfId="2499" xr:uid="{A3F589F1-5DE4-4B01-96F2-841859471DA9}"/>
    <cellStyle name="Normal 26 2 2" xfId="4362" xr:uid="{112E638F-DC0E-4BB5-82B1-AE1BC2777AD1}"/>
    <cellStyle name="Normal 26 3" xfId="4361" xr:uid="{20C6D58C-2F6A-4CFD-95DD-FF581F45BB35}"/>
    <cellStyle name="Normal 26 3 2" xfId="4436" xr:uid="{55CC76DE-2774-4693-AF09-3F243BABE6C5}"/>
    <cellStyle name="Normal 27" xfId="2507" xr:uid="{9715329D-4207-4D6A-968E-1CCC9F258517}"/>
    <cellStyle name="Normal 27 2" xfId="4364" xr:uid="{C249E7AF-DFEA-49BD-87D6-EB9CE841CF4D}"/>
    <cellStyle name="Normal 27 3" xfId="4363" xr:uid="{7A8537CA-7304-47F7-A7E6-BEBCBCC6483B}"/>
    <cellStyle name="Normal 27 4" xfId="4599" xr:uid="{43E7669E-7046-4CE8-9EA3-CBEA1EB0C7FC}"/>
    <cellStyle name="Normal 27 5" xfId="5320" xr:uid="{57593FEB-2F32-4B81-955F-424E309C1806}"/>
    <cellStyle name="Normal 27 6" xfId="4589" xr:uid="{18A7FE88-499A-4E5E-8834-14250F6BD470}"/>
    <cellStyle name="Normal 27 7" xfId="5332" xr:uid="{C17F4BDC-A3BC-4087-80C7-2B848AB35D32}"/>
    <cellStyle name="Normal 28" xfId="4365" xr:uid="{3FAA6283-8F68-4B90-9F27-5FEC943402BF}"/>
    <cellStyle name="Normal 28 2" xfId="4366" xr:uid="{F12B4AF2-F7E2-478E-82E2-3B2863354103}"/>
    <cellStyle name="Normal 28 3" xfId="4367" xr:uid="{20871DC1-7676-4F34-9D2E-A2BEC9116628}"/>
    <cellStyle name="Normal 29" xfId="4368" xr:uid="{829C2D93-DB65-4BB8-BFCB-887BE97375AF}"/>
    <cellStyle name="Normal 29 2" xfId="4369" xr:uid="{29F6E725-5740-467D-AB43-705BAAFC4BAA}"/>
    <cellStyle name="Normal 3" xfId="2" xr:uid="{665067A7-73F8-4B7E-BFD2-7BB3B9468366}"/>
    <cellStyle name="Normal 3 2" xfId="81" xr:uid="{B0BDD177-9563-45C8-B2A2-2E09DC5F38FF}"/>
    <cellStyle name="Normal 3 2 2" xfId="82" xr:uid="{9E79FA1E-8369-4E61-9092-209CAECC7C8F}"/>
    <cellStyle name="Normal 3 2 2 2" xfId="288" xr:uid="{83DF1D2A-B506-4681-922E-CE95C8D3F873}"/>
    <cellStyle name="Normal 3 2 2 2 2" xfId="4665" xr:uid="{11B10863-B58D-4417-B2D6-FB86EA703A79}"/>
    <cellStyle name="Normal 3 2 2 3" xfId="4556" xr:uid="{68FA0B69-EA56-4654-836C-CA2F9CC935BB}"/>
    <cellStyle name="Normal 3 2 3" xfId="83" xr:uid="{779DCA48-C596-4DAA-AF4D-C9E1F1D8D845}"/>
    <cellStyle name="Normal 3 2 4" xfId="289" xr:uid="{059E29A1-8991-4643-8A18-35004DB2DC8E}"/>
    <cellStyle name="Normal 3 2 4 2" xfId="4666" xr:uid="{58FE82F9-30BA-4042-B5A7-1AEB57F07E0B}"/>
    <cellStyle name="Normal 3 2 5" xfId="2506" xr:uid="{08DF6D0D-85D9-4A97-A6FE-AE4E76B61A90}"/>
    <cellStyle name="Normal 3 2 5 2" xfId="4509" xr:uid="{483EBB5A-96DB-4B4B-9B04-018006C169BC}"/>
    <cellStyle name="Normal 3 2 5 3" xfId="5304" xr:uid="{EE2411AE-2B87-4306-AE0B-FAF11F94DFB6}"/>
    <cellStyle name="Normal 3 3" xfId="84" xr:uid="{9F024438-3E82-4CC6-B606-291E90D1295E}"/>
    <cellStyle name="Normal 3 3 2" xfId="290" xr:uid="{AB0F0CA9-65C0-461C-B9A4-349AB16AA06B}"/>
    <cellStyle name="Normal 3 3 2 2" xfId="4667" xr:uid="{58FACFEF-EE76-4684-8F25-BC03C95946E7}"/>
    <cellStyle name="Normal 3 3 3" xfId="4557" xr:uid="{85D316F0-A4CB-4074-8BD4-18EC8CCE6E56}"/>
    <cellStyle name="Normal 3 4" xfId="85" xr:uid="{F5A98024-A014-4539-BF3C-475AD9841D8B}"/>
    <cellStyle name="Normal 3 4 2" xfId="2502" xr:uid="{AB89FA42-3090-4D35-A3A1-61D7976D220C}"/>
    <cellStyle name="Normal 3 4 2 2" xfId="4668" xr:uid="{BB40E9E2-6C25-4FBC-AE6D-EC9465D71C14}"/>
    <cellStyle name="Normal 3 5" xfId="2501" xr:uid="{BC91DA89-2C48-454E-AE05-C85200A84ED5}"/>
    <cellStyle name="Normal 3 5 2" xfId="4669" xr:uid="{8C1D3CCA-DC51-4481-A597-789A3A0AD161}"/>
    <cellStyle name="Normal 3 5 3" xfId="4745" xr:uid="{FF15E4AA-66B3-41B5-A692-854948B20D4F}"/>
    <cellStyle name="Normal 3 5 4" xfId="4713" xr:uid="{0E0D0626-1FD1-4F93-8465-A81A57B0614D}"/>
    <cellStyle name="Normal 3 6" xfId="4664" xr:uid="{E2E84D6B-DAC7-453F-ADF1-D7D6E54437A4}"/>
    <cellStyle name="Normal 3 6 2" xfId="5336" xr:uid="{4A6D299F-B43D-4294-B674-C6400F749113}"/>
    <cellStyle name="Normal 3 6 2 2" xfId="5333" xr:uid="{4C0D50E5-78A0-426B-AA4C-75689C24305A}"/>
    <cellStyle name="Normal 30" xfId="4370" xr:uid="{531C3329-8327-4C67-8A3F-4141BD2A221E}"/>
    <cellStyle name="Normal 30 2" xfId="4371" xr:uid="{66D3D281-B7A9-473A-9EE0-5948A3E315B6}"/>
    <cellStyle name="Normal 31" xfId="4372" xr:uid="{7465383B-9156-4D45-9F45-4B744B5E20E9}"/>
    <cellStyle name="Normal 31 2" xfId="4373" xr:uid="{7F0BAFAC-D918-4579-ACF6-224B6653BBEA}"/>
    <cellStyle name="Normal 32" xfId="4374" xr:uid="{A2B8EB40-5438-402E-9930-D9BE55E8722E}"/>
    <cellStyle name="Normal 33" xfId="4375" xr:uid="{0DBA0C50-64C8-46C8-96BB-8EBC2EF23EE8}"/>
    <cellStyle name="Normal 33 2" xfId="4376" xr:uid="{0E310243-A260-4532-9105-A07F267C5351}"/>
    <cellStyle name="Normal 34" xfId="4377" xr:uid="{20B9FE7A-BFE8-422C-B7B0-41B38DB3C67E}"/>
    <cellStyle name="Normal 34 2" xfId="4378" xr:uid="{265FE3D8-5DEC-400A-B321-8F9E24863C98}"/>
    <cellStyle name="Normal 35" xfId="4379" xr:uid="{823F5F2A-55E0-4D3D-9432-153C2F57CD90}"/>
    <cellStyle name="Normal 35 2" xfId="4380" xr:uid="{67A2AD8B-8124-466B-96C9-E3751F194388}"/>
    <cellStyle name="Normal 36" xfId="4381" xr:uid="{4B199D43-ECBC-441B-B047-D2494299F0DB}"/>
    <cellStyle name="Normal 36 2" xfId="4382" xr:uid="{82458072-1660-466C-9434-77739B137DAF}"/>
    <cellStyle name="Normal 37" xfId="4383" xr:uid="{A63A2CDB-9793-444E-A3E3-B53E861232D9}"/>
    <cellStyle name="Normal 37 2" xfId="4384" xr:uid="{BEAE8394-183D-4A76-A1CB-49364BC759F4}"/>
    <cellStyle name="Normal 38" xfId="4385" xr:uid="{C8DCC87A-DD9D-4C68-BDD4-A799CA0BAF0F}"/>
    <cellStyle name="Normal 38 2" xfId="4386" xr:uid="{8A1C1AB8-FB36-4C04-BC19-E9F759D89867}"/>
    <cellStyle name="Normal 39" xfId="4387" xr:uid="{611E8885-6819-49F1-BF3F-7B743E993AF6}"/>
    <cellStyle name="Normal 39 2" xfId="4388" xr:uid="{4EA6652B-AE13-469D-931C-7DF45DE84B2E}"/>
    <cellStyle name="Normal 39 2 2" xfId="4389" xr:uid="{01BDCF61-B696-474A-A91E-0C3FB107C559}"/>
    <cellStyle name="Normal 39 3" xfId="4390" xr:uid="{5F42EBA6-CFB9-44CA-8F68-6474522D6882}"/>
    <cellStyle name="Normal 4" xfId="86" xr:uid="{B634A992-B2DC-4027-BE83-D5004D90FA7F}"/>
    <cellStyle name="Normal 4 2" xfId="87" xr:uid="{6D52785D-B778-4BB2-A8B5-A7402821B4AB}"/>
    <cellStyle name="Normal 4 2 2" xfId="88" xr:uid="{13B18768-B950-4FA9-BF0C-5C3455A59126}"/>
    <cellStyle name="Normal 4 2 2 2" xfId="445" xr:uid="{29D0B62C-4DC1-426B-84C6-1C1FB0A5E9CC}"/>
    <cellStyle name="Normal 4 2 2 3" xfId="2807" xr:uid="{F8ACD4CB-A098-4597-8FEB-6105111B6760}"/>
    <cellStyle name="Normal 4 2 2 4" xfId="2808" xr:uid="{6FFDC5A8-31F9-4604-87F1-085D05A718EF}"/>
    <cellStyle name="Normal 4 2 2 4 2" xfId="2809" xr:uid="{D47FFB38-9D53-4665-93C6-C2830BF5006B}"/>
    <cellStyle name="Normal 4 2 2 4 3" xfId="2810" xr:uid="{9F65AD5F-BA2F-48A4-97B5-C2874DBD3EC3}"/>
    <cellStyle name="Normal 4 2 2 4 3 2" xfId="2811" xr:uid="{FADF47DC-0A30-4DA9-9280-E322EBA4D5B0}"/>
    <cellStyle name="Normal 4 2 2 4 3 3" xfId="4312" xr:uid="{90599766-4D2B-4DCF-9DA0-3DC810727B90}"/>
    <cellStyle name="Normal 4 2 3" xfId="2493" xr:uid="{7686A907-E1DB-49E0-8E4E-387CC556C74A}"/>
    <cellStyle name="Normal 4 2 3 2" xfId="2504" xr:uid="{D7739FE4-D3A9-4289-8236-C8B37CDF8C72}"/>
    <cellStyle name="Normal 4 2 3 2 2" xfId="4462" xr:uid="{A25A26C8-CAAC-4139-91ED-21AE59E77B6C}"/>
    <cellStyle name="Normal 4 2 3 3" xfId="4463" xr:uid="{15B08493-8191-4ADC-A076-58CF3E6D58A6}"/>
    <cellStyle name="Normal 4 2 3 3 2" xfId="4464" xr:uid="{30B5BF15-859B-47F7-ACE3-C2EA3F779BED}"/>
    <cellStyle name="Normal 4 2 3 4" xfId="4465" xr:uid="{EEF3C3AF-5726-4253-8739-9C84094D996C}"/>
    <cellStyle name="Normal 4 2 3 5" xfId="4466" xr:uid="{CEE15FC8-1048-4400-A6C4-DE887D40AFCE}"/>
    <cellStyle name="Normal 4 2 4" xfId="2494" xr:uid="{374A5D57-576E-4ABC-BC16-08DFD6046E39}"/>
    <cellStyle name="Normal 4 2 4 2" xfId="4392" xr:uid="{1E3FF7B4-7E9B-4292-BFD0-2D8E70891E01}"/>
    <cellStyle name="Normal 4 2 4 2 2" xfId="4467" xr:uid="{98334E24-90DA-44ED-8DE0-3150AA07D944}"/>
    <cellStyle name="Normal 4 2 4 2 3" xfId="4694" xr:uid="{24D70F79-42D5-4231-BE1A-E3DE76B9CC4D}"/>
    <cellStyle name="Normal 4 2 4 2 4" xfId="4613" xr:uid="{98B942A9-1C99-4A7C-A07D-7B2BF2909D91}"/>
    <cellStyle name="Normal 4 2 4 3" xfId="4576" xr:uid="{4C5A27F4-7529-46E4-8021-93C07452C988}"/>
    <cellStyle name="Normal 4 2 4 4" xfId="4714" xr:uid="{E05602B9-6709-4659-AE90-D9F9B9A210B0}"/>
    <cellStyle name="Normal 4 2 5" xfId="1168" xr:uid="{3C41B497-F761-40EF-B3F0-057B3CC2DC6C}"/>
    <cellStyle name="Normal 4 2 6" xfId="4558" xr:uid="{40267523-35FD-4B79-A2D8-50C35099B9E2}"/>
    <cellStyle name="Normal 4 2 7" xfId="5341" xr:uid="{BABCDFCC-FA48-49FD-9993-2606A38F7985}"/>
    <cellStyle name="Normal 4 3" xfId="528" xr:uid="{B9921034-7FF9-4590-B444-018502496DD1}"/>
    <cellStyle name="Normal 4 3 2" xfId="1170" xr:uid="{2C327FF9-5DC1-48AB-A44E-7572731A0526}"/>
    <cellStyle name="Normal 4 3 2 2" xfId="1171" xr:uid="{C1C89037-4A50-4326-8BE4-79AD6A590361}"/>
    <cellStyle name="Normal 4 3 2 3" xfId="1172" xr:uid="{A577A6B3-A303-4A03-BA97-45DFC0FBA43D}"/>
    <cellStyle name="Normal 4 3 3" xfId="1169" xr:uid="{B8ED90E4-221A-42BA-80CE-865791F860FC}"/>
    <cellStyle name="Normal 4 3 3 2" xfId="4434" xr:uid="{1A97960A-7499-4888-840F-256A9CD1A1D8}"/>
    <cellStyle name="Normal 4 3 4" xfId="2812" xr:uid="{F21A44F5-2A48-4425-9E18-35BCEAA3A955}"/>
    <cellStyle name="Normal 4 3 5" xfId="2813" xr:uid="{87BC4B6D-0B36-4AF2-932F-68A8D41D313E}"/>
    <cellStyle name="Normal 4 3 5 2" xfId="2814" xr:uid="{4040294B-7EAE-4F5A-B5B5-E837034936A3}"/>
    <cellStyle name="Normal 4 3 5 3" xfId="2815" xr:uid="{42FDA318-4392-406C-A67E-548DB476FDFF}"/>
    <cellStyle name="Normal 4 3 5 3 2" xfId="2816" xr:uid="{B244629C-6EDC-404C-A286-25B91D42D429}"/>
    <cellStyle name="Normal 4 3 5 3 3" xfId="4311" xr:uid="{918EA29F-35A6-43C7-824A-80FB8C4F5985}"/>
    <cellStyle name="Normal 4 3 6" xfId="4314" xr:uid="{6E31B693-D564-44AF-9808-0859DC15222F}"/>
    <cellStyle name="Normal 4 4" xfId="453" xr:uid="{E405A4BE-7C71-46AA-9E61-B909CF14B6E0}"/>
    <cellStyle name="Normal 4 4 2" xfId="2495" xr:uid="{10F40773-7B3B-4FFF-BFE5-A36519A3D444}"/>
    <cellStyle name="Normal 4 4 2 2" xfId="5339" xr:uid="{AE2B549D-98C5-46FF-A189-77A25A098F42}"/>
    <cellStyle name="Normal 4 4 3" xfId="2503" xr:uid="{8860CBDA-D564-4086-855C-4B3A66A34580}"/>
    <cellStyle name="Normal 4 4 3 2" xfId="4317" xr:uid="{B125E00E-D219-48BB-BDCA-B563EDDDD5BC}"/>
    <cellStyle name="Normal 4 4 3 3" xfId="4316" xr:uid="{BDD7F96F-04B4-4CE6-A164-3E48C2BC6752}"/>
    <cellStyle name="Normal 4 4 4" xfId="4747" xr:uid="{62BBC558-611A-4A1F-9A4E-3B34EDEBBD54}"/>
    <cellStyle name="Normal 4 5" xfId="2496" xr:uid="{034BD00A-97B3-4C55-83AE-820AB7F20AA7}"/>
    <cellStyle name="Normal 4 5 2" xfId="4391" xr:uid="{700969C1-B481-4D60-8E83-E95636229B60}"/>
    <cellStyle name="Normal 4 6" xfId="2497" xr:uid="{016F774C-8AB0-4E51-8F70-7F21067D0ACE}"/>
    <cellStyle name="Normal 4 7" xfId="900" xr:uid="{B08B6C91-75A4-467D-A514-386994FF50D1}"/>
    <cellStyle name="Normal 4 8" xfId="5340" xr:uid="{6A83B2F1-C32B-4F47-8115-8EFF71B75E09}"/>
    <cellStyle name="Normal 40" xfId="4393" xr:uid="{0770B514-95C3-4A03-BA31-A34FE1572610}"/>
    <cellStyle name="Normal 40 2" xfId="4394" xr:uid="{4BAC3051-1737-4397-9491-184C7B0111B8}"/>
    <cellStyle name="Normal 40 2 2" xfId="4395" xr:uid="{1EAA66B1-B1E9-4B0E-8B12-6C30D52792DC}"/>
    <cellStyle name="Normal 40 3" xfId="4396" xr:uid="{A128D7A2-41A4-4C7B-B97D-19E13752371D}"/>
    <cellStyle name="Normal 41" xfId="4397" xr:uid="{3526E200-85D9-4057-98B7-BAC680C3216F}"/>
    <cellStyle name="Normal 41 2" xfId="4398" xr:uid="{DA769956-F99C-4B12-9201-965ABCB10401}"/>
    <cellStyle name="Normal 42" xfId="4399" xr:uid="{E2358F2F-7B60-4C23-8D76-C1534AA81A96}"/>
    <cellStyle name="Normal 42 2" xfId="4400" xr:uid="{5F030675-C63C-4C92-BE34-EBFB56D2E879}"/>
    <cellStyle name="Normal 43" xfId="4401" xr:uid="{DE191AB7-0B4A-4719-BD40-37494E3D7667}"/>
    <cellStyle name="Normal 43 2" xfId="4402" xr:uid="{9E0FCA60-254A-4FEA-8C21-3FAA548AA8A2}"/>
    <cellStyle name="Normal 44" xfId="4412" xr:uid="{CFCDF813-922A-48DD-A835-4B08F95AF2DA}"/>
    <cellStyle name="Normal 44 2" xfId="4413" xr:uid="{5DD9F7A4-4A89-454D-AB8B-91C4D5239521}"/>
    <cellStyle name="Normal 45" xfId="4674" xr:uid="{048791C1-66B3-435F-93C9-2F019ACC595E}"/>
    <cellStyle name="Normal 45 2" xfId="5324" xr:uid="{9C1F3B26-CCD6-4D5C-9EFA-A1A03422BF78}"/>
    <cellStyle name="Normal 45 3" xfId="5323" xr:uid="{EE797DE5-439A-42C9-B194-C3E518EEFE88}"/>
    <cellStyle name="Normal 5" xfId="89" xr:uid="{1C9AC2B4-2C86-4747-8096-FE9EC193B202}"/>
    <cellStyle name="Normal 5 10" xfId="291" xr:uid="{87FF9EEA-5FCD-4486-9B26-BB78B1DDB1E8}"/>
    <cellStyle name="Normal 5 10 2" xfId="529" xr:uid="{10F6A892-2FB4-4898-8EFC-2658EA442A66}"/>
    <cellStyle name="Normal 5 10 2 2" xfId="1173" xr:uid="{A19B8040-2283-4106-921C-6EA75BF341DC}"/>
    <cellStyle name="Normal 5 10 2 3" xfId="2817" xr:uid="{99418D27-09B5-494F-80EC-89415E0A39B7}"/>
    <cellStyle name="Normal 5 10 2 4" xfId="2818" xr:uid="{FAC8A24F-B0CA-490D-B0A7-B7A30EE74FE5}"/>
    <cellStyle name="Normal 5 10 3" xfId="1174" xr:uid="{F07B829E-F14A-4032-83B2-BE6DA6371D76}"/>
    <cellStyle name="Normal 5 10 3 2" xfId="2819" xr:uid="{C4826138-60D0-472F-9447-C433F8052D37}"/>
    <cellStyle name="Normal 5 10 3 3" xfId="2820" xr:uid="{C07D6444-17B5-42AA-BD19-01E846D4F586}"/>
    <cellStyle name="Normal 5 10 3 4" xfId="2821" xr:uid="{72F5AB1C-6CD9-4567-BCB2-CE3F1EE79869}"/>
    <cellStyle name="Normal 5 10 4" xfId="2822" xr:uid="{9DCAFD15-4D14-4021-B2F5-65022A23A508}"/>
    <cellStyle name="Normal 5 10 5" xfId="2823" xr:uid="{E579F3CE-EDC2-460C-9497-E0E1A3CECF3B}"/>
    <cellStyle name="Normal 5 10 6" xfId="2824" xr:uid="{69B52F79-E478-4ED6-872C-DC51FE60826B}"/>
    <cellStyle name="Normal 5 11" xfId="292" xr:uid="{3F9537BD-57E5-49FF-B796-3A328EC16C40}"/>
    <cellStyle name="Normal 5 11 2" xfId="1175" xr:uid="{B6580701-DBFD-479A-90E6-C8B378350926}"/>
    <cellStyle name="Normal 5 11 2 2" xfId="2825" xr:uid="{FA614202-0118-4608-8FC7-A4997941C383}"/>
    <cellStyle name="Normal 5 11 2 2 2" xfId="4403" xr:uid="{4D38262F-0ACB-4B56-B3D4-0718DDD74B14}"/>
    <cellStyle name="Normal 5 11 2 2 3" xfId="4681" xr:uid="{A0D54F15-711E-43EA-BF3B-2AE0594F168E}"/>
    <cellStyle name="Normal 5 11 2 3" xfId="2826" xr:uid="{DD23D1BE-4BBA-4920-B23F-3AD0976D2987}"/>
    <cellStyle name="Normal 5 11 2 4" xfId="2827" xr:uid="{35BFE2CF-56B1-45E0-B217-851DBD726ADF}"/>
    <cellStyle name="Normal 5 11 3" xfId="2828" xr:uid="{7F708E8B-498B-4BAF-BEC2-B62DF6FF6494}"/>
    <cellStyle name="Normal 5 11 4" xfId="2829" xr:uid="{C6F46705-9483-4DDF-9DB1-7F2368D2D0F8}"/>
    <cellStyle name="Normal 5 11 4 2" xfId="4577" xr:uid="{173AD5D7-0119-40A2-A15B-441599205A52}"/>
    <cellStyle name="Normal 5 11 4 3" xfId="4682" xr:uid="{1A729E67-7627-4E98-B4D8-2ED19E48F536}"/>
    <cellStyle name="Normal 5 11 4 4" xfId="4606" xr:uid="{0CB73806-E32A-4057-B0AD-2AF9EACA067B}"/>
    <cellStyle name="Normal 5 11 5" xfId="2830" xr:uid="{72253E6C-11A3-4940-B6FC-C976C6C47650}"/>
    <cellStyle name="Normal 5 12" xfId="1176" xr:uid="{FC8481E8-2842-4E6A-9309-C5BA73950041}"/>
    <cellStyle name="Normal 5 12 2" xfId="2831" xr:uid="{815AF5EE-54C8-4A8C-A160-523815E70551}"/>
    <cellStyle name="Normal 5 12 3" xfId="2832" xr:uid="{F05432BD-38BA-4918-A7A8-8A8F7B5E8FAC}"/>
    <cellStyle name="Normal 5 12 4" xfId="2833" xr:uid="{6DD519E8-09B6-4DB9-B31C-2075AC576642}"/>
    <cellStyle name="Normal 5 13" xfId="901" xr:uid="{AC776F98-FF67-4353-98B8-6E38AAC0E746}"/>
    <cellStyle name="Normal 5 13 2" xfId="2834" xr:uid="{BCDE279E-0C7C-4756-9668-D00E09C4E13F}"/>
    <cellStyle name="Normal 5 13 3" xfId="2835" xr:uid="{F0334A1A-52BE-4DCA-BEBD-4D83750EE271}"/>
    <cellStyle name="Normal 5 13 4" xfId="2836" xr:uid="{208BD4B7-2EAB-456D-BFE1-1D27734BC6E7}"/>
    <cellStyle name="Normal 5 14" xfId="2837" xr:uid="{4AA9164F-3D89-4825-B5BC-32F17B4C6183}"/>
    <cellStyle name="Normal 5 14 2" xfId="2838" xr:uid="{2E7FE950-BF54-4DAD-95A0-D8BA545A969D}"/>
    <cellStyle name="Normal 5 15" xfId="2839" xr:uid="{51DE4EAE-98B0-4B59-BC90-FF90880CF976}"/>
    <cellStyle name="Normal 5 16" xfId="2840" xr:uid="{843308CC-B024-4044-B50C-E4FC45CD69D8}"/>
    <cellStyle name="Normal 5 17" xfId="2841" xr:uid="{6AFA8072-7ED0-4C03-8938-561847D21989}"/>
    <cellStyle name="Normal 5 2" xfId="90" xr:uid="{8368D1D8-994D-48D6-A650-62C529D00737}"/>
    <cellStyle name="Normal 5 2 2" xfId="187" xr:uid="{0ABD9341-AA52-4509-916B-AD4CAC5464BC}"/>
    <cellStyle name="Normal 5 2 2 2" xfId="188" xr:uid="{0EAD05AE-8AA4-4E76-B4D5-75AD0D62FC41}"/>
    <cellStyle name="Normal 5 2 2 2 2" xfId="189" xr:uid="{153526BF-D4B7-48BD-B6E4-CA96EF203285}"/>
    <cellStyle name="Normal 5 2 2 2 2 2" xfId="190" xr:uid="{F46493F2-A510-48E7-8B17-37355298F3AF}"/>
    <cellStyle name="Normal 5 2 2 2 3" xfId="191" xr:uid="{244139A2-0D7E-46BF-973C-CD300A648CDF}"/>
    <cellStyle name="Normal 5 2 2 2 4" xfId="4670" xr:uid="{69F45CE2-07A5-413E-BE84-00E6328063FA}"/>
    <cellStyle name="Normal 5 2 2 2 5" xfId="5300" xr:uid="{8595C3C1-E23D-4ECF-8AA3-E58424F84BBA}"/>
    <cellStyle name="Normal 5 2 2 3" xfId="192" xr:uid="{5B3C51FD-DB03-49D3-A5D1-58FEEDC45F20}"/>
    <cellStyle name="Normal 5 2 2 3 2" xfId="193" xr:uid="{3BA8AE4F-1650-4083-B6C8-3C4494C93C72}"/>
    <cellStyle name="Normal 5 2 2 4" xfId="194" xr:uid="{979936BD-1DDF-4207-889A-AB91C6A3F5E6}"/>
    <cellStyle name="Normal 5 2 2 5" xfId="293" xr:uid="{6242CBC9-1E2E-4D5E-A086-DC7F3F8A46EE}"/>
    <cellStyle name="Normal 5 2 2 6" xfId="4596" xr:uid="{0398F5D0-ECD9-4123-BD25-6F6DD94C20DD}"/>
    <cellStyle name="Normal 5 2 2 7" xfId="5329" xr:uid="{9464A58D-4251-4CF2-8E49-9ABE6614801A}"/>
    <cellStyle name="Normal 5 2 3" xfId="195" xr:uid="{D2EB0446-32CF-4425-9D87-5EA06D32B0A6}"/>
    <cellStyle name="Normal 5 2 3 2" xfId="196" xr:uid="{4D65DA3E-75F9-40A7-99EC-39B0343707DD}"/>
    <cellStyle name="Normal 5 2 3 2 2" xfId="197" xr:uid="{FEFC94A6-8F18-4966-9B21-B744D9204768}"/>
    <cellStyle name="Normal 5 2 3 2 3" xfId="4559" xr:uid="{C155B2CF-E127-4A11-B0BD-5306D3F4E866}"/>
    <cellStyle name="Normal 5 2 3 2 4" xfId="5301" xr:uid="{8487C71E-2B2B-4965-BFC3-2F38086F06E7}"/>
    <cellStyle name="Normal 5 2 3 3" xfId="198" xr:uid="{62119404-7009-4952-973B-AA353D9F8C01}"/>
    <cellStyle name="Normal 5 2 3 3 2" xfId="4742" xr:uid="{AA43CBEC-1C35-4B86-8F77-AD47A7C86AB0}"/>
    <cellStyle name="Normal 5 2 3 4" xfId="4404" xr:uid="{95243C3F-E5FE-4DFB-9C40-603D71CFCF84}"/>
    <cellStyle name="Normal 5 2 3 4 2" xfId="4715" xr:uid="{FEC6AC7F-8E0B-4624-B0FA-788101B72162}"/>
    <cellStyle name="Normal 5 2 3 5" xfId="4597" xr:uid="{492DF845-4F96-454F-8CA7-FDD4D8ACDCFE}"/>
    <cellStyle name="Normal 5 2 3 6" xfId="5321" xr:uid="{5F930459-2291-46D2-87C5-31EA298A25CF}"/>
    <cellStyle name="Normal 5 2 3 7" xfId="5330" xr:uid="{49E98FF5-7767-4CE9-AAE1-059914850E63}"/>
    <cellStyle name="Normal 5 2 4" xfId="199" xr:uid="{CEA4C611-1631-4DC8-9F7D-85774133A713}"/>
    <cellStyle name="Normal 5 2 4 2" xfId="200" xr:uid="{3AFC1F2E-0BD2-49DB-972F-6352BFFA1AA9}"/>
    <cellStyle name="Normal 5 2 5" xfId="201" xr:uid="{941E39AA-89EC-4AF5-A062-5368A110C25D}"/>
    <cellStyle name="Normal 5 2 6" xfId="186" xr:uid="{0AF45ACC-8E0F-4CE7-8F9C-C9EC03F26419}"/>
    <cellStyle name="Normal 5 3" xfId="91" xr:uid="{63F84384-4ECB-4E5A-97E7-B3772CE6A644}"/>
    <cellStyle name="Normal 5 3 2" xfId="4406" xr:uid="{639D59F4-3589-4947-8E5D-E1DDFA8E88DD}"/>
    <cellStyle name="Normal 5 3 3" xfId="4405" xr:uid="{4CB69C85-7FD4-4DE4-B8E5-C4AB7876117D}"/>
    <cellStyle name="Normal 5 4" xfId="92" xr:uid="{FB9DD9A1-3DFA-4336-954C-522DB2E04A34}"/>
    <cellStyle name="Normal 5 4 10" xfId="2842" xr:uid="{4C6D9B2E-9F1D-4203-83A8-875CE5CCC777}"/>
    <cellStyle name="Normal 5 4 11" xfId="2843" xr:uid="{6C92402D-33AB-47D2-9482-5D5FCDCA23CE}"/>
    <cellStyle name="Normal 5 4 2" xfId="93" xr:uid="{4F3998C8-49A1-47EE-A1B5-DA51349BB273}"/>
    <cellStyle name="Normal 5 4 2 2" xfId="94" xr:uid="{0D1183DB-0056-4B99-B752-11203CAEF4F2}"/>
    <cellStyle name="Normal 5 4 2 2 2" xfId="294" xr:uid="{53A0FF58-6B5B-4252-AEB4-B91327905462}"/>
    <cellStyle name="Normal 5 4 2 2 2 2" xfId="530" xr:uid="{96343C8B-6959-4F43-86AB-5CE6810EBD50}"/>
    <cellStyle name="Normal 5 4 2 2 2 2 2" xfId="531" xr:uid="{651CD25C-17D2-4782-8C09-BCAD1887B5D5}"/>
    <cellStyle name="Normal 5 4 2 2 2 2 2 2" xfId="1177" xr:uid="{2FB6C01C-5DB6-4F89-9345-2E6267B58E40}"/>
    <cellStyle name="Normal 5 4 2 2 2 2 2 2 2" xfId="1178" xr:uid="{CE5910AE-F133-47D9-BB4C-8DACE8A7A2D1}"/>
    <cellStyle name="Normal 5 4 2 2 2 2 2 3" xfId="1179" xr:uid="{183657FE-6FD9-42A5-8684-B8692DB27208}"/>
    <cellStyle name="Normal 5 4 2 2 2 2 3" xfId="1180" xr:uid="{A2C60138-C609-49CC-8A8B-76F3194E82C3}"/>
    <cellStyle name="Normal 5 4 2 2 2 2 3 2" xfId="1181" xr:uid="{093D7F40-641F-43B7-A6A2-F6C473201063}"/>
    <cellStyle name="Normal 5 4 2 2 2 2 4" xfId="1182" xr:uid="{2FABA4BE-3B54-44CB-98C1-7A0911857C88}"/>
    <cellStyle name="Normal 5 4 2 2 2 3" xfId="532" xr:uid="{DF4AF11F-92F0-40C6-9D6A-7331E3C94FB7}"/>
    <cellStyle name="Normal 5 4 2 2 2 3 2" xfId="1183" xr:uid="{B7E7A5B8-5743-41E2-9DD6-F3F8E25B0DE0}"/>
    <cellStyle name="Normal 5 4 2 2 2 3 2 2" xfId="1184" xr:uid="{03879DBA-9EC1-4C84-8829-BEFEAD1108E8}"/>
    <cellStyle name="Normal 5 4 2 2 2 3 3" xfId="1185" xr:uid="{A8EB4553-78D4-4E44-9CC2-BB47250959FE}"/>
    <cellStyle name="Normal 5 4 2 2 2 3 4" xfId="2844" xr:uid="{2F95177D-789D-44AD-A061-E7ED55BD04BF}"/>
    <cellStyle name="Normal 5 4 2 2 2 4" xfId="1186" xr:uid="{F90B7FEA-DE69-447B-821B-2AE96771B6DB}"/>
    <cellStyle name="Normal 5 4 2 2 2 4 2" xfId="1187" xr:uid="{9E8D74C7-78F0-4301-B9DC-BFD0F8347872}"/>
    <cellStyle name="Normal 5 4 2 2 2 5" xfId="1188" xr:uid="{8472E86C-2BE4-4110-B1C9-6F85BF7EC308}"/>
    <cellStyle name="Normal 5 4 2 2 2 6" xfId="2845" xr:uid="{92599F88-067F-4114-8F91-91D51C9A9208}"/>
    <cellStyle name="Normal 5 4 2 2 3" xfId="295" xr:uid="{EA4E9FD8-8A4C-45EE-AB18-134DD0B3D379}"/>
    <cellStyle name="Normal 5 4 2 2 3 2" xfId="533" xr:uid="{4EC63647-3FBC-43B4-BB5B-B0F264F4BBEC}"/>
    <cellStyle name="Normal 5 4 2 2 3 2 2" xfId="534" xr:uid="{B6A5C268-2C7E-4C0B-A16A-5F393BB96530}"/>
    <cellStyle name="Normal 5 4 2 2 3 2 2 2" xfId="1189" xr:uid="{D76874A1-2689-4EE7-8B00-164D2D5FEC2E}"/>
    <cellStyle name="Normal 5 4 2 2 3 2 2 2 2" xfId="1190" xr:uid="{A2F9470C-2707-45D3-A725-DACAA6DC9684}"/>
    <cellStyle name="Normal 5 4 2 2 3 2 2 3" xfId="1191" xr:uid="{21B2499E-61F6-43D6-A8B6-E1BE29752317}"/>
    <cellStyle name="Normal 5 4 2 2 3 2 3" xfId="1192" xr:uid="{3E9F06C8-156E-4F51-BC9B-8429F2E6C647}"/>
    <cellStyle name="Normal 5 4 2 2 3 2 3 2" xfId="1193" xr:uid="{4DE9B307-283C-4032-8B9A-38FA1C9565E2}"/>
    <cellStyle name="Normal 5 4 2 2 3 2 4" xfId="1194" xr:uid="{9119ECFD-AFC9-4BBA-A465-D97BAE9C0064}"/>
    <cellStyle name="Normal 5 4 2 2 3 3" xfId="535" xr:uid="{B34154DC-A846-4ADE-AF09-5DF4C4BC118F}"/>
    <cellStyle name="Normal 5 4 2 2 3 3 2" xfId="1195" xr:uid="{B374D46A-B6BB-4044-BDC2-04CC14D560EF}"/>
    <cellStyle name="Normal 5 4 2 2 3 3 2 2" xfId="1196" xr:uid="{D6EE1E29-87ED-486D-91A2-AD48078D4FCF}"/>
    <cellStyle name="Normal 5 4 2 2 3 3 3" xfId="1197" xr:uid="{879B68E4-5942-4D47-B4B9-5DFCCD36579C}"/>
    <cellStyle name="Normal 5 4 2 2 3 4" xfId="1198" xr:uid="{85081FA9-8390-4C1F-8678-4228DC0D0779}"/>
    <cellStyle name="Normal 5 4 2 2 3 4 2" xfId="1199" xr:uid="{467E82D6-FE03-4BBD-AA2E-F9545B0A5DCC}"/>
    <cellStyle name="Normal 5 4 2 2 3 5" xfId="1200" xr:uid="{56F30FF2-5D4F-4D8E-B95F-4A89D2A80662}"/>
    <cellStyle name="Normal 5 4 2 2 4" xfId="536" xr:uid="{202B0071-12A9-4802-AFE9-741E8643F008}"/>
    <cellStyle name="Normal 5 4 2 2 4 2" xfId="537" xr:uid="{9FC4EA6B-E1FA-4C53-B55B-562429E6A3A0}"/>
    <cellStyle name="Normal 5 4 2 2 4 2 2" xfId="1201" xr:uid="{32CD1CEE-556A-4C0A-988B-B4833CBB2FD4}"/>
    <cellStyle name="Normal 5 4 2 2 4 2 2 2" xfId="1202" xr:uid="{84447548-0BE6-441D-9CB1-0569ECE0702E}"/>
    <cellStyle name="Normal 5 4 2 2 4 2 3" xfId="1203" xr:uid="{E6A4DCDE-A160-4DAD-92CC-1259E0ADB594}"/>
    <cellStyle name="Normal 5 4 2 2 4 3" xfId="1204" xr:uid="{E29E6777-DBFF-4336-84AA-E1C2C433A276}"/>
    <cellStyle name="Normal 5 4 2 2 4 3 2" xfId="1205" xr:uid="{86A2A87E-6272-4836-80F0-29E8EB0FEE9C}"/>
    <cellStyle name="Normal 5 4 2 2 4 4" xfId="1206" xr:uid="{605041B8-DA54-4F19-95B6-13B5642CA585}"/>
    <cellStyle name="Normal 5 4 2 2 5" xfId="538" xr:uid="{7EF2A424-2EB7-4609-9AD6-E35E74DC50DA}"/>
    <cellStyle name="Normal 5 4 2 2 5 2" xfId="1207" xr:uid="{F4E7180B-50CA-4839-A255-A8C7F6AE6E32}"/>
    <cellStyle name="Normal 5 4 2 2 5 2 2" xfId="1208" xr:uid="{C20D2B67-9953-4228-8571-30CBF45AFA9E}"/>
    <cellStyle name="Normal 5 4 2 2 5 3" xfId="1209" xr:uid="{F21BDB37-F634-4A12-BC26-DA36B3286774}"/>
    <cellStyle name="Normal 5 4 2 2 5 4" xfId="2846" xr:uid="{DC116B3D-BD55-412B-9C06-918C2F0ABF53}"/>
    <cellStyle name="Normal 5 4 2 2 6" xfId="1210" xr:uid="{89C351C5-E272-40C1-94C9-FE4796E3DD53}"/>
    <cellStyle name="Normal 5 4 2 2 6 2" xfId="1211" xr:uid="{47B88CC1-0918-4FBF-B0CF-0CB2E5A39B12}"/>
    <cellStyle name="Normal 5 4 2 2 7" xfId="1212" xr:uid="{BB1CC0CB-5FE4-4FAC-A8B2-28BB7DFCF60C}"/>
    <cellStyle name="Normal 5 4 2 2 8" xfId="2847" xr:uid="{86001389-3AFF-4542-8502-C474190E4F5E}"/>
    <cellStyle name="Normal 5 4 2 3" xfId="296" xr:uid="{DF308830-A75B-4F3A-A7B8-D9BA9A436792}"/>
    <cellStyle name="Normal 5 4 2 3 2" xfId="539" xr:uid="{B6542C30-3BEE-48DC-B937-34859ACCCA73}"/>
    <cellStyle name="Normal 5 4 2 3 2 2" xfId="540" xr:uid="{B5CA7CA4-9BCC-4A57-8C04-034CB3EBEDFA}"/>
    <cellStyle name="Normal 5 4 2 3 2 2 2" xfId="1213" xr:uid="{03F90543-05B9-459D-B123-1DDE84557308}"/>
    <cellStyle name="Normal 5 4 2 3 2 2 2 2" xfId="1214" xr:uid="{39FA47B1-C3BC-4348-8ED7-D45EE27D445F}"/>
    <cellStyle name="Normal 5 4 2 3 2 2 3" xfId="1215" xr:uid="{E23C4FA6-8C68-4A75-99D3-3697A8220662}"/>
    <cellStyle name="Normal 5 4 2 3 2 3" xfId="1216" xr:uid="{7E5F1779-ED7E-4C10-B004-341E61A54798}"/>
    <cellStyle name="Normal 5 4 2 3 2 3 2" xfId="1217" xr:uid="{4A3785F1-0376-42CF-9517-BE665C030FBD}"/>
    <cellStyle name="Normal 5 4 2 3 2 4" xfId="1218" xr:uid="{AC112002-5F00-437C-8C3E-870239413189}"/>
    <cellStyle name="Normal 5 4 2 3 3" xfId="541" xr:uid="{72AEC27C-7AEA-4B41-9886-876A45499B30}"/>
    <cellStyle name="Normal 5 4 2 3 3 2" xfId="1219" xr:uid="{F0A60E4C-DEE6-4274-9C6D-906FE5E06989}"/>
    <cellStyle name="Normal 5 4 2 3 3 2 2" xfId="1220" xr:uid="{991E5556-7307-4F5F-A5C5-C7FB604B033E}"/>
    <cellStyle name="Normal 5 4 2 3 3 3" xfId="1221" xr:uid="{27E282E3-8D21-4602-A3D2-E04D5E2AFE97}"/>
    <cellStyle name="Normal 5 4 2 3 3 4" xfId="2848" xr:uid="{1BAD421B-C3B4-47AC-A5A6-C337582056AD}"/>
    <cellStyle name="Normal 5 4 2 3 4" xfId="1222" xr:uid="{EBB7ECF5-BC43-4057-B09C-78FA863AC641}"/>
    <cellStyle name="Normal 5 4 2 3 4 2" xfId="1223" xr:uid="{917EBAD5-060F-4F83-B25A-298E17D01314}"/>
    <cellStyle name="Normal 5 4 2 3 5" xfId="1224" xr:uid="{B75A21CB-4163-455B-B778-1A5ED75BD7B9}"/>
    <cellStyle name="Normal 5 4 2 3 6" xfId="2849" xr:uid="{A44CBBE9-C6E4-43E2-BFCF-CDB5DE0D4D1E}"/>
    <cellStyle name="Normal 5 4 2 4" xfId="297" xr:uid="{494C1E0E-95A3-46AA-B9A3-DAF52E10C842}"/>
    <cellStyle name="Normal 5 4 2 4 2" xfId="542" xr:uid="{ADE157CE-C8DE-454A-AB3B-13BF6C75F76A}"/>
    <cellStyle name="Normal 5 4 2 4 2 2" xfId="543" xr:uid="{37B99DE3-EB37-4A5F-87ED-429DAF78C97E}"/>
    <cellStyle name="Normal 5 4 2 4 2 2 2" xfId="1225" xr:uid="{DC9B17D7-68AC-40AC-8AAE-82A9F9AE65FC}"/>
    <cellStyle name="Normal 5 4 2 4 2 2 2 2" xfId="1226" xr:uid="{5B363507-B415-4815-AD55-4709A55C3D23}"/>
    <cellStyle name="Normal 5 4 2 4 2 2 3" xfId="1227" xr:uid="{BC3449CC-9103-4C1A-87D0-E66EC65E271B}"/>
    <cellStyle name="Normal 5 4 2 4 2 3" xfId="1228" xr:uid="{EFD35407-44CA-4519-A8D1-8366ECD78319}"/>
    <cellStyle name="Normal 5 4 2 4 2 3 2" xfId="1229" xr:uid="{8C816332-8508-4C43-A2DD-75EA84A97F36}"/>
    <cellStyle name="Normal 5 4 2 4 2 4" xfId="1230" xr:uid="{6E70A0AB-09E7-4256-8074-BE2E1A692AA6}"/>
    <cellStyle name="Normal 5 4 2 4 3" xfId="544" xr:uid="{F0D25063-25A1-431B-993D-DB5A91CC2FE8}"/>
    <cellStyle name="Normal 5 4 2 4 3 2" xfId="1231" xr:uid="{F97F485E-7712-4A0A-97C0-106F89771A50}"/>
    <cellStyle name="Normal 5 4 2 4 3 2 2" xfId="1232" xr:uid="{AD622132-459B-49CA-B659-961870799FA0}"/>
    <cellStyle name="Normal 5 4 2 4 3 3" xfId="1233" xr:uid="{5B5039E4-BA7F-4B64-AECB-2E28B5FDA1C4}"/>
    <cellStyle name="Normal 5 4 2 4 4" xfId="1234" xr:uid="{B8E61A75-B263-4B4A-8260-7AC223D0A9D7}"/>
    <cellStyle name="Normal 5 4 2 4 4 2" xfId="1235" xr:uid="{5EF7AFA7-D43C-4ED4-BD27-963E6B6762C2}"/>
    <cellStyle name="Normal 5 4 2 4 5" xfId="1236" xr:uid="{9C6054C7-6B58-41F5-8E3A-4A62D21203B2}"/>
    <cellStyle name="Normal 5 4 2 5" xfId="298" xr:uid="{1169CBC4-3B9B-47A6-8452-045454C36614}"/>
    <cellStyle name="Normal 5 4 2 5 2" xfId="545" xr:uid="{9EE03271-F912-4939-BE43-6F0774D10277}"/>
    <cellStyle name="Normal 5 4 2 5 2 2" xfId="1237" xr:uid="{15A05B90-F473-4257-956A-6CD669B86D8E}"/>
    <cellStyle name="Normal 5 4 2 5 2 2 2" xfId="1238" xr:uid="{88EF481F-18F8-4392-B7F3-8C34BA5A18F4}"/>
    <cellStyle name="Normal 5 4 2 5 2 3" xfId="1239" xr:uid="{76E53DCB-286B-456A-A1CE-7B70B27EB525}"/>
    <cellStyle name="Normal 5 4 2 5 3" xfId="1240" xr:uid="{0C96C46D-4EFA-4EF6-B325-9051E7015BCE}"/>
    <cellStyle name="Normal 5 4 2 5 3 2" xfId="1241" xr:uid="{E3CAA6B6-3576-4DEA-86F8-0C4677D945A7}"/>
    <cellStyle name="Normal 5 4 2 5 4" xfId="1242" xr:uid="{F31C7916-B924-4A16-AD91-EE3A91E13A2A}"/>
    <cellStyle name="Normal 5 4 2 6" xfId="546" xr:uid="{6E245C5B-CFF6-4988-B042-CA5F8D200CD5}"/>
    <cellStyle name="Normal 5 4 2 6 2" xfId="1243" xr:uid="{BEE95E52-8B7E-4F14-B554-4F6347CCF06F}"/>
    <cellStyle name="Normal 5 4 2 6 2 2" xfId="1244" xr:uid="{DDFCF015-602F-42EF-B7CF-7E4AFD5A69B9}"/>
    <cellStyle name="Normal 5 4 2 6 2 3" xfId="4419" xr:uid="{A2E44389-91E0-4DB6-8241-90BF7DB40A80}"/>
    <cellStyle name="Normal 5 4 2 6 3" xfId="1245" xr:uid="{E646D405-0433-48B5-959B-936E6BC3D8CE}"/>
    <cellStyle name="Normal 5 4 2 6 4" xfId="2850" xr:uid="{9BEA1524-89CA-4100-9922-C0A6A4466D09}"/>
    <cellStyle name="Normal 5 4 2 6 4 2" xfId="4584" xr:uid="{213161AF-E9C0-4369-A2D6-A6619FE0EA89}"/>
    <cellStyle name="Normal 5 4 2 6 4 3" xfId="4683" xr:uid="{A6F1C7C6-5774-4DEC-B253-C8928DC8CB77}"/>
    <cellStyle name="Normal 5 4 2 6 4 4" xfId="4611" xr:uid="{C28888AB-3666-4081-B415-CE3D5F98A626}"/>
    <cellStyle name="Normal 5 4 2 7" xfId="1246" xr:uid="{5235208C-FC2A-419F-9426-AF0D3135B559}"/>
    <cellStyle name="Normal 5 4 2 7 2" xfId="1247" xr:uid="{C7A8C1FF-453C-42A4-BC15-10CD1F0E14D8}"/>
    <cellStyle name="Normal 5 4 2 8" xfId="1248" xr:uid="{21399332-40D6-4E84-B0D9-EDCD7261C63F}"/>
    <cellStyle name="Normal 5 4 2 9" xfId="2851" xr:uid="{97B745FD-8931-4BAA-8C92-E61E0AEA3DFE}"/>
    <cellStyle name="Normal 5 4 3" xfId="95" xr:uid="{87567452-BB23-42FA-8F64-CB451E58E4EB}"/>
    <cellStyle name="Normal 5 4 3 2" xfId="96" xr:uid="{A4E804B6-4750-4BC4-8DDD-5669B79C2FB8}"/>
    <cellStyle name="Normal 5 4 3 2 2" xfId="547" xr:uid="{CB3283CA-5085-4F14-BDF4-EA36B01D3A1C}"/>
    <cellStyle name="Normal 5 4 3 2 2 2" xfId="548" xr:uid="{936E537E-20E7-4B10-A6C9-4E13489C240B}"/>
    <cellStyle name="Normal 5 4 3 2 2 2 2" xfId="1249" xr:uid="{E0D1EAE2-4840-4BD4-A4A4-5EA7A62701C6}"/>
    <cellStyle name="Normal 5 4 3 2 2 2 2 2" xfId="1250" xr:uid="{08D34ECD-3DFB-4F65-80CB-E2BD7C66BD2D}"/>
    <cellStyle name="Normal 5 4 3 2 2 2 3" xfId="1251" xr:uid="{F19C8F90-9C2B-4C1E-8C04-73B7A2E845A5}"/>
    <cellStyle name="Normal 5 4 3 2 2 3" xfId="1252" xr:uid="{01BA7E30-F122-4EA4-BF05-99541507EEC6}"/>
    <cellStyle name="Normal 5 4 3 2 2 3 2" xfId="1253" xr:uid="{F1D2F2F1-B518-4F5C-AE8A-427E55EF1E39}"/>
    <cellStyle name="Normal 5 4 3 2 2 4" xfId="1254" xr:uid="{593D94B1-10D7-4D00-ADDA-7B4FCBD22024}"/>
    <cellStyle name="Normal 5 4 3 2 3" xfId="549" xr:uid="{9347F592-9945-4BAA-A4FB-B6C92C11A9D0}"/>
    <cellStyle name="Normal 5 4 3 2 3 2" xfId="1255" xr:uid="{8403502C-6E83-4184-B3A0-0EF45D42E20D}"/>
    <cellStyle name="Normal 5 4 3 2 3 2 2" xfId="1256" xr:uid="{51AD584E-27F4-4B40-B6A3-B1CEEEE46070}"/>
    <cellStyle name="Normal 5 4 3 2 3 3" xfId="1257" xr:uid="{17F57FF8-D895-4489-B267-05FC0DE6164E}"/>
    <cellStyle name="Normal 5 4 3 2 3 4" xfId="2852" xr:uid="{D9F079F4-DE4F-44A0-96A3-7C07EA9B42E3}"/>
    <cellStyle name="Normal 5 4 3 2 4" xfId="1258" xr:uid="{2616BE22-DEAD-4676-A4C5-01B648F43B7A}"/>
    <cellStyle name="Normal 5 4 3 2 4 2" xfId="1259" xr:uid="{9A9C697D-8D02-4C2F-BF3F-DB5A0D1074FE}"/>
    <cellStyle name="Normal 5 4 3 2 5" xfId="1260" xr:uid="{E008D0A0-D0CD-4C02-BC3F-8DED30F9FF0E}"/>
    <cellStyle name="Normal 5 4 3 2 6" xfId="2853" xr:uid="{E86604C6-8BCF-4297-833C-4BCF94F3B7C4}"/>
    <cellStyle name="Normal 5 4 3 3" xfId="299" xr:uid="{B27A8DA1-24A3-4494-B093-DCA243BE4E77}"/>
    <cellStyle name="Normal 5 4 3 3 2" xfId="550" xr:uid="{F9BADE6C-C24B-4D68-9D2B-DFF0307E298D}"/>
    <cellStyle name="Normal 5 4 3 3 2 2" xfId="551" xr:uid="{D4FF969F-3E52-4850-9E38-0EC6222B81EA}"/>
    <cellStyle name="Normal 5 4 3 3 2 2 2" xfId="1261" xr:uid="{19EF9F7C-A4EB-44D0-AFFF-713754EBA08C}"/>
    <cellStyle name="Normal 5 4 3 3 2 2 2 2" xfId="1262" xr:uid="{4A2F7D09-4CC1-4235-94BE-6C83CB1263C8}"/>
    <cellStyle name="Normal 5 4 3 3 2 2 3" xfId="1263" xr:uid="{9D397790-5928-45FA-B3E3-E769189C0C84}"/>
    <cellStyle name="Normal 5 4 3 3 2 3" xfId="1264" xr:uid="{653E73B7-E03A-473E-BFCD-2A31F24238B2}"/>
    <cellStyle name="Normal 5 4 3 3 2 3 2" xfId="1265" xr:uid="{70478822-5B41-4D11-BCD0-3AEB5FD3A4B2}"/>
    <cellStyle name="Normal 5 4 3 3 2 4" xfId="1266" xr:uid="{98CA9692-3FA0-47C7-94FC-72A59CD6D7F8}"/>
    <cellStyle name="Normal 5 4 3 3 3" xfId="552" xr:uid="{5AE6B8B3-BD92-4873-9DEC-5BD914204080}"/>
    <cellStyle name="Normal 5 4 3 3 3 2" xfId="1267" xr:uid="{EC4458CE-5302-4992-9C11-361D46ACF8CF}"/>
    <cellStyle name="Normal 5 4 3 3 3 2 2" xfId="1268" xr:uid="{4CD69349-1AA0-4C44-82CF-81893403D848}"/>
    <cellStyle name="Normal 5 4 3 3 3 3" xfId="1269" xr:uid="{2AF916E6-7EC1-4ADB-9DD7-E88C077CF78F}"/>
    <cellStyle name="Normal 5 4 3 3 4" xfId="1270" xr:uid="{8E437247-67A8-4B91-9DC3-31F52F9F1EEB}"/>
    <cellStyle name="Normal 5 4 3 3 4 2" xfId="1271" xr:uid="{1B9ADA4F-F477-4D85-9A44-D7F91FA86DDF}"/>
    <cellStyle name="Normal 5 4 3 3 5" xfId="1272" xr:uid="{DD7D55E9-5439-4040-922D-6629856B0513}"/>
    <cellStyle name="Normal 5 4 3 4" xfId="300" xr:uid="{0B05FD21-CEDA-42DE-96C6-F67F2DDC790F}"/>
    <cellStyle name="Normal 5 4 3 4 2" xfId="553" xr:uid="{9B097EFF-4C3E-4435-A391-4A90F2FB1D6C}"/>
    <cellStyle name="Normal 5 4 3 4 2 2" xfId="1273" xr:uid="{5F228555-5402-4CA1-8AEE-2E2B8BCA898A}"/>
    <cellStyle name="Normal 5 4 3 4 2 2 2" xfId="1274" xr:uid="{8ACFD973-16C5-4E48-B41D-1D6975CD2BCA}"/>
    <cellStyle name="Normal 5 4 3 4 2 3" xfId="1275" xr:uid="{0A5FE5EF-89D6-4D28-B5B5-8BDCB66FABA3}"/>
    <cellStyle name="Normal 5 4 3 4 3" xfId="1276" xr:uid="{417402EA-72CD-4F19-8036-136C148EAF0C}"/>
    <cellStyle name="Normal 5 4 3 4 3 2" xfId="1277" xr:uid="{4C071BF8-CC0B-4D33-8998-DC3B2C1140E3}"/>
    <cellStyle name="Normal 5 4 3 4 4" xfId="1278" xr:uid="{0E54243B-9B53-418E-8401-008F9E3BFF86}"/>
    <cellStyle name="Normal 5 4 3 5" xfId="554" xr:uid="{2CA249D8-4D87-4D9F-976D-13F517E688D2}"/>
    <cellStyle name="Normal 5 4 3 5 2" xfId="1279" xr:uid="{CAF8C648-9EDD-4864-8672-E994AE995535}"/>
    <cellStyle name="Normal 5 4 3 5 2 2" xfId="1280" xr:uid="{9EE49FD0-B477-4BDC-AEBA-B63279D7399A}"/>
    <cellStyle name="Normal 5 4 3 5 3" xfId="1281" xr:uid="{1EF80C2E-49C9-4AF9-B26A-2BACF9FFA340}"/>
    <cellStyle name="Normal 5 4 3 5 4" xfId="2854" xr:uid="{35EEED9D-2D17-4DB9-9775-A839F73DBE65}"/>
    <cellStyle name="Normal 5 4 3 6" xfId="1282" xr:uid="{010466FB-3C82-48D1-B734-97A284E8EAA2}"/>
    <cellStyle name="Normal 5 4 3 6 2" xfId="1283" xr:uid="{E6796F73-BE80-44BF-8B68-50DBE6F8026B}"/>
    <cellStyle name="Normal 5 4 3 7" xfId="1284" xr:uid="{E4074FE3-6DD7-420A-A8F8-A98A385C59D2}"/>
    <cellStyle name="Normal 5 4 3 8" xfId="2855" xr:uid="{FE519975-70BC-4AEB-92D3-1223D53283EB}"/>
    <cellStyle name="Normal 5 4 4" xfId="97" xr:uid="{644DAC78-3149-4966-9C66-566742C457B5}"/>
    <cellStyle name="Normal 5 4 4 2" xfId="446" xr:uid="{8E1A6B94-B313-4D8F-8072-4120C6AF54A6}"/>
    <cellStyle name="Normal 5 4 4 2 2" xfId="555" xr:uid="{A218F59B-4001-41CC-95F7-81157323DD8B}"/>
    <cellStyle name="Normal 5 4 4 2 2 2" xfId="1285" xr:uid="{077FB158-DDAE-4111-9076-B0C07ED81744}"/>
    <cellStyle name="Normal 5 4 4 2 2 2 2" xfId="1286" xr:uid="{3648721F-FD54-4362-B677-78CB2ACDFB44}"/>
    <cellStyle name="Normal 5 4 4 2 2 3" xfId="1287" xr:uid="{80D5EB11-1076-48F1-83F0-C3F049ADB4CC}"/>
    <cellStyle name="Normal 5 4 4 2 2 4" xfId="2856" xr:uid="{4EEB1277-A1CC-4B83-851D-699598BDFA32}"/>
    <cellStyle name="Normal 5 4 4 2 3" xfId="1288" xr:uid="{4E97A068-5B3F-4508-A304-8F8FEE2C094E}"/>
    <cellStyle name="Normal 5 4 4 2 3 2" xfId="1289" xr:uid="{C61E7F9E-AA76-4D60-96F7-1984D63EDA79}"/>
    <cellStyle name="Normal 5 4 4 2 4" xfId="1290" xr:uid="{D8F58BB4-ECC3-4538-9F7E-F7BB4D3BE5BE}"/>
    <cellStyle name="Normal 5 4 4 2 5" xfId="2857" xr:uid="{9AA78A49-DB3F-479A-A14D-D1C965BA0A5E}"/>
    <cellStyle name="Normal 5 4 4 3" xfId="556" xr:uid="{5F97F242-7A24-4DED-AB3E-419CB3F3FAD0}"/>
    <cellStyle name="Normal 5 4 4 3 2" xfId="1291" xr:uid="{0006C29A-F10E-4B9D-A2B2-2FC583EDE37C}"/>
    <cellStyle name="Normal 5 4 4 3 2 2" xfId="1292" xr:uid="{950BE9A4-813E-47BE-A163-2C5707767AC3}"/>
    <cellStyle name="Normal 5 4 4 3 3" xfId="1293" xr:uid="{571BCF43-DB26-43C9-9520-AE7048591EBA}"/>
    <cellStyle name="Normal 5 4 4 3 4" xfId="2858" xr:uid="{0190B55C-8D53-42B0-BC81-125BB66E6E13}"/>
    <cellStyle name="Normal 5 4 4 4" xfId="1294" xr:uid="{6874164D-CE9F-474E-B8FC-D79A3975C8E4}"/>
    <cellStyle name="Normal 5 4 4 4 2" xfId="1295" xr:uid="{E9BFFC7E-926C-4E6A-80B2-C6CCC638064F}"/>
    <cellStyle name="Normal 5 4 4 4 3" xfId="2859" xr:uid="{A317058A-6479-4BC7-8D44-2098804014C8}"/>
    <cellStyle name="Normal 5 4 4 4 4" xfId="2860" xr:uid="{297ACAEC-0652-478A-AEC3-90C0E0E990FA}"/>
    <cellStyle name="Normal 5 4 4 5" xfId="1296" xr:uid="{07E36937-6456-4F8D-B209-4E097D27D442}"/>
    <cellStyle name="Normal 5 4 4 6" xfId="2861" xr:uid="{6BEAD612-F19F-4928-AA36-99AC133FD2D6}"/>
    <cellStyle name="Normal 5 4 4 7" xfId="2862" xr:uid="{1D1B8A7A-3CCB-4CCB-91C4-3CB59541D714}"/>
    <cellStyle name="Normal 5 4 5" xfId="301" xr:uid="{C16DC4E2-C88F-49AC-B936-BE8A6F3F9E35}"/>
    <cellStyle name="Normal 5 4 5 2" xfId="557" xr:uid="{9F0FD9D4-AC8D-4F5E-BE99-0C13D648BDAA}"/>
    <cellStyle name="Normal 5 4 5 2 2" xfId="558" xr:uid="{3D7BB5A7-7D32-4AD0-8067-5C2E5A22142E}"/>
    <cellStyle name="Normal 5 4 5 2 2 2" xfId="1297" xr:uid="{0948DB90-CFEC-45F9-8762-11632C7201AB}"/>
    <cellStyle name="Normal 5 4 5 2 2 2 2" xfId="1298" xr:uid="{955CB7D8-9A05-406D-8CF9-65ACE2F7AF40}"/>
    <cellStyle name="Normal 5 4 5 2 2 3" xfId="1299" xr:uid="{79E5DD98-F2DF-48BC-A443-1D6AC26206F5}"/>
    <cellStyle name="Normal 5 4 5 2 3" xfId="1300" xr:uid="{CECC7ED4-DDBA-408E-BD10-668D918ADA4E}"/>
    <cellStyle name="Normal 5 4 5 2 3 2" xfId="1301" xr:uid="{8BEFE7E5-DA59-4FF0-92F0-3A7DC8F5D8EE}"/>
    <cellStyle name="Normal 5 4 5 2 4" xfId="1302" xr:uid="{F10E734A-0337-484B-94AE-D73AA38CB729}"/>
    <cellStyle name="Normal 5 4 5 3" xfId="559" xr:uid="{21C75BA1-25BD-4205-9F8E-503882B4CDDB}"/>
    <cellStyle name="Normal 5 4 5 3 2" xfId="1303" xr:uid="{69EC4A27-12E7-442B-A332-2D95436CFA3D}"/>
    <cellStyle name="Normal 5 4 5 3 2 2" xfId="1304" xr:uid="{88AD0F3B-3974-4A46-978B-C4406F846209}"/>
    <cellStyle name="Normal 5 4 5 3 3" xfId="1305" xr:uid="{31691099-EE56-4934-8703-BB74234D0EEF}"/>
    <cellStyle name="Normal 5 4 5 3 4" xfId="2863" xr:uid="{E17FD8B4-C18D-4BBC-BE99-1ED9C5CFA6A8}"/>
    <cellStyle name="Normal 5 4 5 4" xfId="1306" xr:uid="{89A2760B-2E48-4E5E-91FC-0D7ED10226FA}"/>
    <cellStyle name="Normal 5 4 5 4 2" xfId="1307" xr:uid="{C6AB7161-F834-48C6-861E-6281F4AF2442}"/>
    <cellStyle name="Normal 5 4 5 5" xfId="1308" xr:uid="{09C85986-B365-412D-80E1-FE793BB781E6}"/>
    <cellStyle name="Normal 5 4 5 6" xfId="2864" xr:uid="{199BC9E8-7376-439C-B03D-2922E9904A32}"/>
    <cellStyle name="Normal 5 4 6" xfId="302" xr:uid="{837D7945-FE5B-40ED-A87A-96F482CA960C}"/>
    <cellStyle name="Normal 5 4 6 2" xfId="560" xr:uid="{EDA61295-4B9C-41FF-9EA7-1E0AF639BF3A}"/>
    <cellStyle name="Normal 5 4 6 2 2" xfId="1309" xr:uid="{376192BB-4EF2-49AA-8BD9-5607BDED7E89}"/>
    <cellStyle name="Normal 5 4 6 2 2 2" xfId="1310" xr:uid="{4C8A7AE1-7467-4799-8409-D09B37C3E56F}"/>
    <cellStyle name="Normal 5 4 6 2 3" xfId="1311" xr:uid="{1812A9AE-3B9A-46E3-BB66-0D5195E07845}"/>
    <cellStyle name="Normal 5 4 6 2 4" xfId="2865" xr:uid="{66B0994E-C816-4659-8D35-99805EB8C2CF}"/>
    <cellStyle name="Normal 5 4 6 3" xfId="1312" xr:uid="{E122D851-02A2-4F61-9E62-90E8FB6AA27F}"/>
    <cellStyle name="Normal 5 4 6 3 2" xfId="1313" xr:uid="{66EEE10C-DF40-4031-8A6B-5BA573722D0F}"/>
    <cellStyle name="Normal 5 4 6 4" xfId="1314" xr:uid="{2CEF67F4-29FE-4A50-9EB5-8515C791302C}"/>
    <cellStyle name="Normal 5 4 6 5" xfId="2866" xr:uid="{E76C8C0A-6603-4BA8-B958-D988DE0B17B8}"/>
    <cellStyle name="Normal 5 4 7" xfId="561" xr:uid="{D0C2B814-BB10-41AB-A85D-BD637ACD2D41}"/>
    <cellStyle name="Normal 5 4 7 2" xfId="1315" xr:uid="{66D1E488-E08A-4F79-8A51-B31D91DE50CD}"/>
    <cellStyle name="Normal 5 4 7 2 2" xfId="1316" xr:uid="{F0077A1F-FDCD-4C78-B4FD-6BEB6BE3DF26}"/>
    <cellStyle name="Normal 5 4 7 2 3" xfId="4418" xr:uid="{C18AD604-24F5-456B-9AD6-EA889FB9FEE3}"/>
    <cellStyle name="Normal 5 4 7 3" xfId="1317" xr:uid="{D27FFE25-6ECD-4BD2-84DF-ED9B5A0B3636}"/>
    <cellStyle name="Normal 5 4 7 4" xfId="2867" xr:uid="{0B9F1FE2-1270-4F50-8C45-CC03C30E9DFB}"/>
    <cellStyle name="Normal 5 4 7 4 2" xfId="4583" xr:uid="{59336271-C2C8-4DFC-8B98-D2392B146A9C}"/>
    <cellStyle name="Normal 5 4 7 4 3" xfId="4684" xr:uid="{7A55C7EF-2A11-42EC-A714-C5437245C4E8}"/>
    <cellStyle name="Normal 5 4 7 4 4" xfId="4610" xr:uid="{2628DBE4-430F-4D3B-8DAA-D8CBA282ECF8}"/>
    <cellStyle name="Normal 5 4 8" xfId="1318" xr:uid="{D4A990C5-5FE2-4E59-80FA-3F76769088DD}"/>
    <cellStyle name="Normal 5 4 8 2" xfId="1319" xr:uid="{4B1A2342-A4C2-41E9-A894-E74912614BA8}"/>
    <cellStyle name="Normal 5 4 8 3" xfId="2868" xr:uid="{0C1DDFE9-8A20-4793-BCCE-76F18CD4EFB4}"/>
    <cellStyle name="Normal 5 4 8 4" xfId="2869" xr:uid="{ECB9CC47-97BB-43F8-BF1D-862D670E3082}"/>
    <cellStyle name="Normal 5 4 9" xfId="1320" xr:uid="{05C705BA-7775-48EE-A3D1-83001F868596}"/>
    <cellStyle name="Normal 5 5" xfId="98" xr:uid="{A79C582B-400B-4FB5-BA4F-86ED25D382AE}"/>
    <cellStyle name="Normal 5 5 10" xfId="2870" xr:uid="{2C4C8062-A4E1-44B5-993A-8A580C1A8A3F}"/>
    <cellStyle name="Normal 5 5 11" xfId="2871" xr:uid="{7978CAB6-82B2-4058-A527-47F7893EA407}"/>
    <cellStyle name="Normal 5 5 2" xfId="99" xr:uid="{CE561C0A-69EA-4D4C-A45D-BF36720B1F23}"/>
    <cellStyle name="Normal 5 5 2 2" xfId="100" xr:uid="{C22A5DEC-F83D-4979-94FC-909090FF7D43}"/>
    <cellStyle name="Normal 5 5 2 2 2" xfId="303" xr:uid="{02C53BD3-42F3-4A18-9A35-1DC2E57996BF}"/>
    <cellStyle name="Normal 5 5 2 2 2 2" xfId="562" xr:uid="{63FC8457-C4F7-4D8F-B421-7D6C9A93681F}"/>
    <cellStyle name="Normal 5 5 2 2 2 2 2" xfId="1321" xr:uid="{D50D1CBC-4119-4ACF-8964-99FDB100E3C7}"/>
    <cellStyle name="Normal 5 5 2 2 2 2 2 2" xfId="1322" xr:uid="{8FC0A160-6BDF-45E7-9E00-860D18BB3CDC}"/>
    <cellStyle name="Normal 5 5 2 2 2 2 3" xfId="1323" xr:uid="{D2332735-DE93-489D-B863-58283818A6D0}"/>
    <cellStyle name="Normal 5 5 2 2 2 2 4" xfId="2872" xr:uid="{F54957F2-A902-4104-A4EC-E40F0960C423}"/>
    <cellStyle name="Normal 5 5 2 2 2 3" xfId="1324" xr:uid="{40A14C47-0D0A-4A7F-9F69-A709ED21B38F}"/>
    <cellStyle name="Normal 5 5 2 2 2 3 2" xfId="1325" xr:uid="{F0C386C6-D0C2-454F-BC61-4171B8A29463}"/>
    <cellStyle name="Normal 5 5 2 2 2 3 3" xfId="2873" xr:uid="{CF150D3C-E0A7-466D-831D-CD5D1D60C85E}"/>
    <cellStyle name="Normal 5 5 2 2 2 3 4" xfId="2874" xr:uid="{F8F0DAF0-1993-41D6-9C6B-9FA7F57F6F20}"/>
    <cellStyle name="Normal 5 5 2 2 2 4" xfId="1326" xr:uid="{0E2FAC8E-F4D2-4CC3-91FF-E09F0A440BF0}"/>
    <cellStyle name="Normal 5 5 2 2 2 5" xfId="2875" xr:uid="{7BC0F37B-CB41-481F-BF84-656E9EB7F1BA}"/>
    <cellStyle name="Normal 5 5 2 2 2 6" xfId="2876" xr:uid="{F8424A29-FFFD-4FE3-B2DE-95B51C598ACE}"/>
    <cellStyle name="Normal 5 5 2 2 3" xfId="563" xr:uid="{992B590B-A5B8-4D46-AD29-347B7A6AA1A9}"/>
    <cellStyle name="Normal 5 5 2 2 3 2" xfId="1327" xr:uid="{8CAF4B43-999F-44AF-9CB2-19C7026AFCD6}"/>
    <cellStyle name="Normal 5 5 2 2 3 2 2" xfId="1328" xr:uid="{316863B5-9B9D-4D52-A9DA-86D3DF372ACB}"/>
    <cellStyle name="Normal 5 5 2 2 3 2 3" xfId="2877" xr:uid="{18DD3745-7B95-4F0D-AFB9-5AE487C54934}"/>
    <cellStyle name="Normal 5 5 2 2 3 2 4" xfId="2878" xr:uid="{FE731CF0-A057-49D2-A59A-09CD11C94591}"/>
    <cellStyle name="Normal 5 5 2 2 3 3" xfId="1329" xr:uid="{4909F1A4-0715-481E-A2AE-CE8EB307981F}"/>
    <cellStyle name="Normal 5 5 2 2 3 4" xfId="2879" xr:uid="{41BD070C-85C5-4F7A-AE79-89FD644C530D}"/>
    <cellStyle name="Normal 5 5 2 2 3 5" xfId="2880" xr:uid="{06D0D298-67DA-4CB1-ABA3-5CE13671C005}"/>
    <cellStyle name="Normal 5 5 2 2 4" xfId="1330" xr:uid="{EE4C1EA0-785A-4429-97F1-A3813AF2D380}"/>
    <cellStyle name="Normal 5 5 2 2 4 2" xfId="1331" xr:uid="{E5E6B3F4-435E-4F30-B319-BE6218D71150}"/>
    <cellStyle name="Normal 5 5 2 2 4 3" xfId="2881" xr:uid="{71B9E0FF-D530-4D61-975B-4B73ACBAFBFD}"/>
    <cellStyle name="Normal 5 5 2 2 4 4" xfId="2882" xr:uid="{D5FD0BFB-921E-4552-A09B-24EBD92E4C8E}"/>
    <cellStyle name="Normal 5 5 2 2 5" xfId="1332" xr:uid="{60B358B7-D197-4E60-A80A-26168AD87AB5}"/>
    <cellStyle name="Normal 5 5 2 2 5 2" xfId="2883" xr:uid="{AEB9CD91-C754-4CAC-8AB5-744052448C66}"/>
    <cellStyle name="Normal 5 5 2 2 5 3" xfId="2884" xr:uid="{9B87B8CC-5080-42F4-B047-E1461DED9047}"/>
    <cellStyle name="Normal 5 5 2 2 5 4" xfId="2885" xr:uid="{8C36326C-1CFD-48C8-9798-47650D3EDDEE}"/>
    <cellStyle name="Normal 5 5 2 2 6" xfId="2886" xr:uid="{0AE09787-3D97-4A9F-8384-DB4F7CFCE3A1}"/>
    <cellStyle name="Normal 5 5 2 2 7" xfId="2887" xr:uid="{EF9E5A96-2063-4A90-8A6D-C9D4BC306795}"/>
    <cellStyle name="Normal 5 5 2 2 8" xfId="2888" xr:uid="{3D4C3AB0-F16B-407F-B039-AACED7EE4CDF}"/>
    <cellStyle name="Normal 5 5 2 3" xfId="304" xr:uid="{C3DC477C-4E89-4F4A-B09A-C8E7A6117532}"/>
    <cellStyle name="Normal 5 5 2 3 2" xfId="564" xr:uid="{D065CC68-D3B1-4077-8C23-9B9A2AF19A5F}"/>
    <cellStyle name="Normal 5 5 2 3 2 2" xfId="565" xr:uid="{6DCD5875-2CB3-4650-ABB7-04AC59431021}"/>
    <cellStyle name="Normal 5 5 2 3 2 2 2" xfId="1333" xr:uid="{27C120A3-0A19-46D8-A900-A802DEC663CC}"/>
    <cellStyle name="Normal 5 5 2 3 2 2 2 2" xfId="1334" xr:uid="{857E63F3-E08C-4E20-87EF-2072E912653D}"/>
    <cellStyle name="Normal 5 5 2 3 2 2 3" xfId="1335" xr:uid="{D1233127-72AB-48D3-8CE1-E0647D677756}"/>
    <cellStyle name="Normal 5 5 2 3 2 3" xfId="1336" xr:uid="{27A1D277-EFC6-49E1-B924-4EF385557177}"/>
    <cellStyle name="Normal 5 5 2 3 2 3 2" xfId="1337" xr:uid="{AC386D57-5B2C-4B6E-91BD-812B30781624}"/>
    <cellStyle name="Normal 5 5 2 3 2 4" xfId="1338" xr:uid="{5912DCE4-59D0-4ECE-9AA7-941D3CF5D09E}"/>
    <cellStyle name="Normal 5 5 2 3 3" xfId="566" xr:uid="{CEDC6C09-B2D7-44B8-A037-AF3E3477296C}"/>
    <cellStyle name="Normal 5 5 2 3 3 2" xfId="1339" xr:uid="{11CDAA53-78DD-494B-BBBD-01B4134DFAFC}"/>
    <cellStyle name="Normal 5 5 2 3 3 2 2" xfId="1340" xr:uid="{872284E6-2C74-44ED-BCA1-B27FFCE10EDB}"/>
    <cellStyle name="Normal 5 5 2 3 3 3" xfId="1341" xr:uid="{D06866FE-0A1C-4B78-BA6F-13BBD222B7A6}"/>
    <cellStyle name="Normal 5 5 2 3 3 4" xfId="2889" xr:uid="{21E247B0-F0F0-4FAC-B45B-3D07F1A84DFC}"/>
    <cellStyle name="Normal 5 5 2 3 4" xfId="1342" xr:uid="{E36D0403-A97D-4B79-A0B0-71CBC82FC578}"/>
    <cellStyle name="Normal 5 5 2 3 4 2" xfId="1343" xr:uid="{59D84010-EC54-4E7A-A620-62286EF65B8A}"/>
    <cellStyle name="Normal 5 5 2 3 5" xfId="1344" xr:uid="{18B3D6FE-DCD9-4170-B169-97F9E5E4B06B}"/>
    <cellStyle name="Normal 5 5 2 3 6" xfId="2890" xr:uid="{FF6D8A29-787B-4DD6-A98F-EBADABAA17EA}"/>
    <cellStyle name="Normal 5 5 2 4" xfId="305" xr:uid="{DDFAFB3E-3C67-4B16-AD08-D3ECB6755875}"/>
    <cellStyle name="Normal 5 5 2 4 2" xfId="567" xr:uid="{3235D8A8-E92B-415B-AB33-59A465F9941F}"/>
    <cellStyle name="Normal 5 5 2 4 2 2" xfId="1345" xr:uid="{B9C60BFF-25F9-45C5-9A36-2F7B84AC6FB4}"/>
    <cellStyle name="Normal 5 5 2 4 2 2 2" xfId="1346" xr:uid="{6F0231C0-AD52-4A51-8F6B-1395550F81B6}"/>
    <cellStyle name="Normal 5 5 2 4 2 3" xfId="1347" xr:uid="{3DA4BDE2-9870-41D5-B607-7B7450A13307}"/>
    <cellStyle name="Normal 5 5 2 4 2 4" xfId="2891" xr:uid="{26540275-D0B0-45F0-AEF7-7694EE30FF8A}"/>
    <cellStyle name="Normal 5 5 2 4 3" xfId="1348" xr:uid="{87214863-8EA9-40D9-8531-8A1F843C97A4}"/>
    <cellStyle name="Normal 5 5 2 4 3 2" xfId="1349" xr:uid="{E9794458-1BF2-4299-84D8-371536903E95}"/>
    <cellStyle name="Normal 5 5 2 4 4" xfId="1350" xr:uid="{8B132A2E-5B44-4424-89A8-05BEAE36CAB1}"/>
    <cellStyle name="Normal 5 5 2 4 5" xfId="2892" xr:uid="{220D8409-1720-483E-8830-9160FBE7BE33}"/>
    <cellStyle name="Normal 5 5 2 5" xfId="306" xr:uid="{86A9E231-6126-4CDA-9043-6BB3965CE964}"/>
    <cellStyle name="Normal 5 5 2 5 2" xfId="1351" xr:uid="{29733E4F-EDA0-44AB-8734-10045638E234}"/>
    <cellStyle name="Normal 5 5 2 5 2 2" xfId="1352" xr:uid="{2F9B4BE6-9DA3-42B1-B62A-457C076774B6}"/>
    <cellStyle name="Normal 5 5 2 5 3" xfId="1353" xr:uid="{99040607-E682-43AF-8407-1D0FA786FFA6}"/>
    <cellStyle name="Normal 5 5 2 5 4" xfId="2893" xr:uid="{40FD524E-53C5-4842-B3B5-37DE0906C2F3}"/>
    <cellStyle name="Normal 5 5 2 6" xfId="1354" xr:uid="{6C3A972E-ECAD-4C2B-AB6C-7735BFB8C280}"/>
    <cellStyle name="Normal 5 5 2 6 2" xfId="1355" xr:uid="{5963EB21-DBCB-4DC1-B0E3-0409797A6BEB}"/>
    <cellStyle name="Normal 5 5 2 6 3" xfId="2894" xr:uid="{10EAE55B-0B84-4DB1-A7C0-110EEAD69524}"/>
    <cellStyle name="Normal 5 5 2 6 4" xfId="2895" xr:uid="{D553E51C-2C41-4947-99BB-CBF2B767848E}"/>
    <cellStyle name="Normal 5 5 2 7" xfId="1356" xr:uid="{0DBB4ACD-CAA5-45CF-A32D-B65A1B42879D}"/>
    <cellStyle name="Normal 5 5 2 8" xfId="2896" xr:uid="{D57E57D6-F79E-4DFB-BE86-254E70BD37C3}"/>
    <cellStyle name="Normal 5 5 2 9" xfId="2897" xr:uid="{AC9624A3-41B3-48B8-85C8-D09F29872974}"/>
    <cellStyle name="Normal 5 5 3" xfId="101" xr:uid="{2E8DAEAE-F778-43DB-8A5A-E21D90CABE0A}"/>
    <cellStyle name="Normal 5 5 3 2" xfId="102" xr:uid="{AE67A9C3-02DE-4650-9F84-7E7F4A7DAF1B}"/>
    <cellStyle name="Normal 5 5 3 2 2" xfId="568" xr:uid="{F4C3B1BF-624C-4DE8-89D7-43BD03828D04}"/>
    <cellStyle name="Normal 5 5 3 2 2 2" xfId="1357" xr:uid="{B177433A-43CF-4987-826A-8579AF3474F3}"/>
    <cellStyle name="Normal 5 5 3 2 2 2 2" xfId="1358" xr:uid="{3C4E906A-06C9-422C-B735-85B0D7AC421C}"/>
    <cellStyle name="Normal 5 5 3 2 2 2 2 2" xfId="4468" xr:uid="{F358A987-B154-42A2-AE38-B3CB607B3BD9}"/>
    <cellStyle name="Normal 5 5 3 2 2 2 3" xfId="4469" xr:uid="{3CAB85EC-565E-4740-B671-0D28920A706A}"/>
    <cellStyle name="Normal 5 5 3 2 2 3" xfId="1359" xr:uid="{BB4D2CBD-7CCC-438F-B706-A5710B329EE6}"/>
    <cellStyle name="Normal 5 5 3 2 2 3 2" xfId="4470" xr:uid="{5F7155E1-B464-403C-ACC8-202488F7B1D4}"/>
    <cellStyle name="Normal 5 5 3 2 2 4" xfId="2898" xr:uid="{67251F47-813B-47EA-B352-9D18FFD803CF}"/>
    <cellStyle name="Normal 5 5 3 2 3" xfId="1360" xr:uid="{4F5D03A2-5334-4B69-A1DD-DD9F2DC97C78}"/>
    <cellStyle name="Normal 5 5 3 2 3 2" xfId="1361" xr:uid="{2E86058C-0796-4985-9DA7-63D6E5681B14}"/>
    <cellStyle name="Normal 5 5 3 2 3 2 2" xfId="4471" xr:uid="{C53A2371-AD3F-4AAE-915A-573C29FC3379}"/>
    <cellStyle name="Normal 5 5 3 2 3 3" xfId="2899" xr:uid="{4436A0E9-BC50-4509-AB1A-F52FA5445065}"/>
    <cellStyle name="Normal 5 5 3 2 3 4" xfId="2900" xr:uid="{7EA709E6-F4BB-4BE5-92C4-FAE5268B55B1}"/>
    <cellStyle name="Normal 5 5 3 2 4" xfId="1362" xr:uid="{61CE7D4C-B3D3-4543-939E-7246B5C14308}"/>
    <cellStyle name="Normal 5 5 3 2 4 2" xfId="4472" xr:uid="{FC52307A-9851-4229-9466-AF670B3B693B}"/>
    <cellStyle name="Normal 5 5 3 2 5" xfId="2901" xr:uid="{BD2DCA4C-1DCA-48C1-B985-4B194D22237D}"/>
    <cellStyle name="Normal 5 5 3 2 6" xfId="2902" xr:uid="{CB52B91E-F48E-4E52-8FF2-F87820D908AF}"/>
    <cellStyle name="Normal 5 5 3 3" xfId="307" xr:uid="{066964CB-70EF-4F76-94B3-C4B0DDA10628}"/>
    <cellStyle name="Normal 5 5 3 3 2" xfId="1363" xr:uid="{D4DAE0D7-9B55-4051-A9CA-F826670440CE}"/>
    <cellStyle name="Normal 5 5 3 3 2 2" xfId="1364" xr:uid="{7FA5BB8A-4B70-4954-9568-7481AA4F7871}"/>
    <cellStyle name="Normal 5 5 3 3 2 2 2" xfId="4473" xr:uid="{C037A4A4-69EE-48C2-B8FF-A2AFC04CB23E}"/>
    <cellStyle name="Normal 5 5 3 3 2 3" xfId="2903" xr:uid="{465D2BFC-BBF4-491E-949F-DFBB4FFB484A}"/>
    <cellStyle name="Normal 5 5 3 3 2 4" xfId="2904" xr:uid="{618A8EA8-C38B-4C87-9AD8-E0B15EBF1DF0}"/>
    <cellStyle name="Normal 5 5 3 3 3" xfId="1365" xr:uid="{43FF234A-633D-47C5-942F-35D7CCBC5FB7}"/>
    <cellStyle name="Normal 5 5 3 3 3 2" xfId="4474" xr:uid="{D7044A8E-1146-443B-BAEF-39E889943C1A}"/>
    <cellStyle name="Normal 5 5 3 3 4" xfId="2905" xr:uid="{33239C65-6C46-4DDF-8C5A-B717D7B5C05C}"/>
    <cellStyle name="Normal 5 5 3 3 5" xfId="2906" xr:uid="{DBA476DB-A4E6-4DA5-A236-97AFD1364205}"/>
    <cellStyle name="Normal 5 5 3 4" xfId="1366" xr:uid="{31324D44-5B22-41F9-ADFA-74BDD391170C}"/>
    <cellStyle name="Normal 5 5 3 4 2" xfId="1367" xr:uid="{AA86A5D9-07CF-464F-A0A8-BBBE3418D966}"/>
    <cellStyle name="Normal 5 5 3 4 2 2" xfId="4475" xr:uid="{815621AB-6A6A-4552-BA55-C0F4C6ED1673}"/>
    <cellStyle name="Normal 5 5 3 4 3" xfId="2907" xr:uid="{FF81A86A-5861-47F0-938A-12070E6BE567}"/>
    <cellStyle name="Normal 5 5 3 4 4" xfId="2908" xr:uid="{562F29CA-CD45-4A04-868E-D04852D07C99}"/>
    <cellStyle name="Normal 5 5 3 5" xfId="1368" xr:uid="{E5C0EF9E-009F-42D8-A56C-E41023DB4A51}"/>
    <cellStyle name="Normal 5 5 3 5 2" xfId="2909" xr:uid="{23F7655B-52D7-4097-A226-48106CB016E2}"/>
    <cellStyle name="Normal 5 5 3 5 3" xfId="2910" xr:uid="{A6DEDA28-6FAF-492D-AAA3-83D9DAD7DB3A}"/>
    <cellStyle name="Normal 5 5 3 5 4" xfId="2911" xr:uid="{6AAD8BA2-3723-49EA-B251-042978DFF4B5}"/>
    <cellStyle name="Normal 5 5 3 6" xfId="2912" xr:uid="{3A93A5A0-9E9A-49FE-AB87-CD70F4394DFD}"/>
    <cellStyle name="Normal 5 5 3 7" xfId="2913" xr:uid="{86A2B5A1-1FEC-49C1-B92C-4E09704CAE75}"/>
    <cellStyle name="Normal 5 5 3 8" xfId="2914" xr:uid="{B626DF39-68F0-4A25-A4C7-CE485534495E}"/>
    <cellStyle name="Normal 5 5 4" xfId="103" xr:uid="{11E8517E-2DB7-4BFD-8F75-D7FB2E3409DC}"/>
    <cellStyle name="Normal 5 5 4 2" xfId="569" xr:uid="{26A4617B-3A13-4D9B-9924-38061473EA67}"/>
    <cellStyle name="Normal 5 5 4 2 2" xfId="570" xr:uid="{5070EE66-8B3D-4BC3-8F92-4EA4852AF450}"/>
    <cellStyle name="Normal 5 5 4 2 2 2" xfId="1369" xr:uid="{40193BD2-E5A6-49E2-96E3-1E2398848E44}"/>
    <cellStyle name="Normal 5 5 4 2 2 2 2" xfId="1370" xr:uid="{86AF971F-8B23-4F68-9461-CB980A8CBBC7}"/>
    <cellStyle name="Normal 5 5 4 2 2 3" xfId="1371" xr:uid="{25EFF942-5429-4835-B636-D6DABEF4F2E0}"/>
    <cellStyle name="Normal 5 5 4 2 2 4" xfId="2915" xr:uid="{5B16AC0B-336C-4E28-B70F-386B0071921D}"/>
    <cellStyle name="Normal 5 5 4 2 3" xfId="1372" xr:uid="{485CF227-31DE-4349-AEE6-ACA47CD37A1D}"/>
    <cellStyle name="Normal 5 5 4 2 3 2" xfId="1373" xr:uid="{905B17A8-4EC0-4E2B-B540-788D229D7C6C}"/>
    <cellStyle name="Normal 5 5 4 2 4" xfId="1374" xr:uid="{7C13759B-CF61-4635-AA70-221C341D2B5E}"/>
    <cellStyle name="Normal 5 5 4 2 5" xfId="2916" xr:uid="{5A6D40EC-A526-46B6-B63F-0C72DE1D8A26}"/>
    <cellStyle name="Normal 5 5 4 3" xfId="571" xr:uid="{45E8C93B-BB08-436F-B9B0-636AD9290239}"/>
    <cellStyle name="Normal 5 5 4 3 2" xfId="1375" xr:uid="{1F6D971A-B2A9-416C-BD83-492DAA51037E}"/>
    <cellStyle name="Normal 5 5 4 3 2 2" xfId="1376" xr:uid="{14FCD95E-DB52-4925-B955-7D85AEA58417}"/>
    <cellStyle name="Normal 5 5 4 3 3" xfId="1377" xr:uid="{9A12A1F4-30D5-4768-BCCC-5C2227DD2929}"/>
    <cellStyle name="Normal 5 5 4 3 4" xfId="2917" xr:uid="{DD6EDBC8-7C46-48D3-9E9F-E2067405F448}"/>
    <cellStyle name="Normal 5 5 4 4" xfId="1378" xr:uid="{31C3387C-35E1-4E84-AC20-F9F9F455C70F}"/>
    <cellStyle name="Normal 5 5 4 4 2" xfId="1379" xr:uid="{93BFFB3D-92E6-4FEF-8DB9-184277511468}"/>
    <cellStyle name="Normal 5 5 4 4 3" xfId="2918" xr:uid="{AB5A6307-9112-4B20-9C0A-168B8B9AAAC8}"/>
    <cellStyle name="Normal 5 5 4 4 4" xfId="2919" xr:uid="{82D25D8C-5EE9-4BBD-BC95-BC6C5D7C245A}"/>
    <cellStyle name="Normal 5 5 4 5" xfId="1380" xr:uid="{BC379A90-5A84-4A12-93DF-A750E7098266}"/>
    <cellStyle name="Normal 5 5 4 6" xfId="2920" xr:uid="{6601C7F4-A4C7-4381-AC0E-24D86E646E65}"/>
    <cellStyle name="Normal 5 5 4 7" xfId="2921" xr:uid="{7F11B376-E84B-4D29-AD5D-9F8A64B3CFF4}"/>
    <cellStyle name="Normal 5 5 5" xfId="308" xr:uid="{291DEC92-7F6F-4B30-AB12-CD41ADE923CF}"/>
    <cellStyle name="Normal 5 5 5 2" xfId="572" xr:uid="{97378154-A2E5-4E48-8203-10CEF6F592EB}"/>
    <cellStyle name="Normal 5 5 5 2 2" xfId="1381" xr:uid="{F1E0C2B1-7EC9-431C-9CC5-6A6DCDF7193E}"/>
    <cellStyle name="Normal 5 5 5 2 2 2" xfId="1382" xr:uid="{ED98129C-1F4C-44A0-B536-93FA7FED3E51}"/>
    <cellStyle name="Normal 5 5 5 2 3" xfId="1383" xr:uid="{D280909B-2873-42C0-AE72-238CE2C4C75C}"/>
    <cellStyle name="Normal 5 5 5 2 4" xfId="2922" xr:uid="{F152015C-6B1E-41ED-BDFC-11CF0D5D62BA}"/>
    <cellStyle name="Normal 5 5 5 3" xfId="1384" xr:uid="{4814D5DF-BE44-46FE-A33D-32A1AFBDA952}"/>
    <cellStyle name="Normal 5 5 5 3 2" xfId="1385" xr:uid="{DB01D3D7-E508-4FA7-81F3-3DE5F834CD27}"/>
    <cellStyle name="Normal 5 5 5 3 3" xfId="2923" xr:uid="{8BDB24F0-5AF5-4C78-9EE3-33B26DF501A8}"/>
    <cellStyle name="Normal 5 5 5 3 4" xfId="2924" xr:uid="{8757CFC9-7055-4FB1-9896-2B466F0A070C}"/>
    <cellStyle name="Normal 5 5 5 4" xfId="1386" xr:uid="{A7C06884-F346-4BEF-BFCE-F77E377E97DE}"/>
    <cellStyle name="Normal 5 5 5 5" xfId="2925" xr:uid="{23CC67CD-B23F-4EBC-AA8D-054E5F55C624}"/>
    <cellStyle name="Normal 5 5 5 6" xfId="2926" xr:uid="{8C376523-A1AE-4A28-B579-4C6EDB17957C}"/>
    <cellStyle name="Normal 5 5 6" xfId="309" xr:uid="{FC9A3260-D579-4A08-A36A-6EABB9494D35}"/>
    <cellStyle name="Normal 5 5 6 2" xfId="1387" xr:uid="{517F8EB6-625D-49C0-87D7-E21E8A692A02}"/>
    <cellStyle name="Normal 5 5 6 2 2" xfId="1388" xr:uid="{99E16644-1108-49FA-8CC8-29426C559044}"/>
    <cellStyle name="Normal 5 5 6 2 3" xfId="2927" xr:uid="{697A46D3-91BB-4C01-B7AB-5A303B6BA59C}"/>
    <cellStyle name="Normal 5 5 6 2 4" xfId="2928" xr:uid="{9C06A748-5E8E-46DD-89F1-FB4CF864E634}"/>
    <cellStyle name="Normal 5 5 6 3" xfId="1389" xr:uid="{55D71624-8B8F-41DF-B9EE-934EC8DCDCB3}"/>
    <cellStyle name="Normal 5 5 6 4" xfId="2929" xr:uid="{93480B52-078E-431D-B64F-22B443C55C66}"/>
    <cellStyle name="Normal 5 5 6 5" xfId="2930" xr:uid="{3ACB9948-951A-4F19-90D4-CCF55F49BE87}"/>
    <cellStyle name="Normal 5 5 7" xfId="1390" xr:uid="{27A1A8A6-E099-48AB-B955-5AFB9CAFF1DA}"/>
    <cellStyle name="Normal 5 5 7 2" xfId="1391" xr:uid="{BD85887F-14DE-4A75-9DF3-A6915CF0BFD5}"/>
    <cellStyle name="Normal 5 5 7 3" xfId="2931" xr:uid="{5C85A349-6A17-49EF-AA76-BAE71623DDC0}"/>
    <cellStyle name="Normal 5 5 7 4" xfId="2932" xr:uid="{59044426-5387-4AAA-AA62-4AB407DDB794}"/>
    <cellStyle name="Normal 5 5 8" xfId="1392" xr:uid="{CFE4C5CB-917A-47E1-8BDF-8E2288E56BAC}"/>
    <cellStyle name="Normal 5 5 8 2" xfId="2933" xr:uid="{D852619A-1760-41F6-9B88-6FAE27A97D18}"/>
    <cellStyle name="Normal 5 5 8 3" xfId="2934" xr:uid="{4E3B4E06-1923-4512-A618-FD09A29C955E}"/>
    <cellStyle name="Normal 5 5 8 4" xfId="2935" xr:uid="{CC5C82CB-6C58-405E-AFD5-3160FE92DF86}"/>
    <cellStyle name="Normal 5 5 9" xfId="2936" xr:uid="{9B376A18-13DC-4C03-940C-A1393C988849}"/>
    <cellStyle name="Normal 5 6" xfId="104" xr:uid="{2A59D3F8-D17A-42CC-89FB-82BA890FB291}"/>
    <cellStyle name="Normal 5 6 10" xfId="2937" xr:uid="{41EBF295-DFB3-4EDC-A19A-0C16428831CC}"/>
    <cellStyle name="Normal 5 6 11" xfId="2938" xr:uid="{2635A812-AA25-4352-8D6F-C9F23EDF1386}"/>
    <cellStyle name="Normal 5 6 2" xfId="105" xr:uid="{A428AF5B-261A-453D-901D-9884C0DB3E06}"/>
    <cellStyle name="Normal 5 6 2 2" xfId="310" xr:uid="{62E8A475-63B7-4A09-98B4-0E5279A71FC6}"/>
    <cellStyle name="Normal 5 6 2 2 2" xfId="573" xr:uid="{CFDA2782-8A41-4258-AB0E-6EBA28514A7A}"/>
    <cellStyle name="Normal 5 6 2 2 2 2" xfId="574" xr:uid="{4261F1D6-A995-48C5-8AAD-2288735F2E0D}"/>
    <cellStyle name="Normal 5 6 2 2 2 2 2" xfId="1393" xr:uid="{F068C33F-84BA-4E42-8715-F832547F29E9}"/>
    <cellStyle name="Normal 5 6 2 2 2 2 3" xfId="2939" xr:uid="{BFF919AD-3A95-4FAE-A92F-1FCDA4273D4C}"/>
    <cellStyle name="Normal 5 6 2 2 2 2 4" xfId="2940" xr:uid="{6E36962C-39D6-477C-ADB3-D66E78656B57}"/>
    <cellStyle name="Normal 5 6 2 2 2 3" xfId="1394" xr:uid="{F86FB1D5-4222-4700-AA5A-EC6BEC4148CB}"/>
    <cellStyle name="Normal 5 6 2 2 2 3 2" xfId="2941" xr:uid="{6B1C4512-2FCE-44DF-BF46-8B42B44B2770}"/>
    <cellStyle name="Normal 5 6 2 2 2 3 3" xfId="2942" xr:uid="{E71BEE6A-E9A8-4A6A-99D3-351C6966548C}"/>
    <cellStyle name="Normal 5 6 2 2 2 3 4" xfId="2943" xr:uid="{F7D419FE-89B3-41F3-8B22-A31379637034}"/>
    <cellStyle name="Normal 5 6 2 2 2 4" xfId="2944" xr:uid="{08CA31BE-405F-4753-9EB5-A4E3B8AFEF2D}"/>
    <cellStyle name="Normal 5 6 2 2 2 5" xfId="2945" xr:uid="{CC0D20B9-E069-407E-8A4D-8679F5BD477C}"/>
    <cellStyle name="Normal 5 6 2 2 2 6" xfId="2946" xr:uid="{59317567-9EEE-4928-AAD0-F810AFC7F8F1}"/>
    <cellStyle name="Normal 5 6 2 2 3" xfId="575" xr:uid="{7FECA2A3-08A0-4511-A1FF-EA57FD179E3D}"/>
    <cellStyle name="Normal 5 6 2 2 3 2" xfId="1395" xr:uid="{805B39C8-D36B-4C0C-BCB1-530A93EE8B87}"/>
    <cellStyle name="Normal 5 6 2 2 3 2 2" xfId="2947" xr:uid="{4DE2D3A4-6D93-43E9-ADC1-B25BBD515A6B}"/>
    <cellStyle name="Normal 5 6 2 2 3 2 3" xfId="2948" xr:uid="{C800847A-56CE-4F89-9785-BAF576052206}"/>
    <cellStyle name="Normal 5 6 2 2 3 2 4" xfId="2949" xr:uid="{A9DE72F8-C7BA-4957-AA03-81479637DFCD}"/>
    <cellStyle name="Normal 5 6 2 2 3 3" xfId="2950" xr:uid="{CCE9535C-15EE-4A23-A38C-D69CA240D206}"/>
    <cellStyle name="Normal 5 6 2 2 3 4" xfId="2951" xr:uid="{EDA2521B-68EB-4B9F-A509-CB26C0C087B4}"/>
    <cellStyle name="Normal 5 6 2 2 3 5" xfId="2952" xr:uid="{81D89FCA-BB7D-4373-9B69-0F38CD3ED925}"/>
    <cellStyle name="Normal 5 6 2 2 4" xfId="1396" xr:uid="{9FFAE405-3C25-4332-81B3-B8444A680051}"/>
    <cellStyle name="Normal 5 6 2 2 4 2" xfId="2953" xr:uid="{9D5B1E79-11D0-4BE4-8549-845BC113380A}"/>
    <cellStyle name="Normal 5 6 2 2 4 3" xfId="2954" xr:uid="{F4B8DCC8-F710-4A9D-B79B-016E11EBE3EC}"/>
    <cellStyle name="Normal 5 6 2 2 4 4" xfId="2955" xr:uid="{D6B9FA5C-D853-4A96-AE9C-0B2ED3763FEE}"/>
    <cellStyle name="Normal 5 6 2 2 5" xfId="2956" xr:uid="{310E89D7-8A0A-4F1B-9FCA-624A13C2AF33}"/>
    <cellStyle name="Normal 5 6 2 2 5 2" xfId="2957" xr:uid="{F0C3BE91-4754-47AB-ADA1-717BD1ECD97F}"/>
    <cellStyle name="Normal 5 6 2 2 5 3" xfId="2958" xr:uid="{414FEDCE-04EB-47EA-B83F-808DBCA87D70}"/>
    <cellStyle name="Normal 5 6 2 2 5 4" xfId="2959" xr:uid="{43A1A76E-9144-4666-912F-3FC504A57BCC}"/>
    <cellStyle name="Normal 5 6 2 2 6" xfId="2960" xr:uid="{70D8A4A7-C698-40F6-B13E-492AE528CAF6}"/>
    <cellStyle name="Normal 5 6 2 2 7" xfId="2961" xr:uid="{50A70C39-0FF5-4673-A930-6DFAAC733F5A}"/>
    <cellStyle name="Normal 5 6 2 2 8" xfId="2962" xr:uid="{DFD9FE07-E756-4053-94D7-4E234671DD55}"/>
    <cellStyle name="Normal 5 6 2 3" xfId="576" xr:uid="{A151E6A3-C148-47D7-A807-857C71514971}"/>
    <cellStyle name="Normal 5 6 2 3 2" xfId="577" xr:uid="{2B67DB79-8C45-4EAC-9D47-22F2C4CFC2B1}"/>
    <cellStyle name="Normal 5 6 2 3 2 2" xfId="578" xr:uid="{8FE27E89-97A3-4317-8FE0-C2FAEB5CC24D}"/>
    <cellStyle name="Normal 5 6 2 3 2 3" xfId="2963" xr:uid="{E65A00BC-6B8B-45FC-B594-83F42C869A72}"/>
    <cellStyle name="Normal 5 6 2 3 2 4" xfId="2964" xr:uid="{8DAF023E-58B1-41EB-A517-E6411A519FE5}"/>
    <cellStyle name="Normal 5 6 2 3 3" xfId="579" xr:uid="{8726ACA1-2E1D-412E-A579-A37D44769298}"/>
    <cellStyle name="Normal 5 6 2 3 3 2" xfId="2965" xr:uid="{2979DFC7-06B5-450A-AEC8-4F09EC1C597D}"/>
    <cellStyle name="Normal 5 6 2 3 3 3" xfId="2966" xr:uid="{79EDB62F-56EF-46B3-A0E6-D7323ADBEB8E}"/>
    <cellStyle name="Normal 5 6 2 3 3 4" xfId="2967" xr:uid="{B16C43FB-36CA-4B6A-99A1-5BBCCE7072A4}"/>
    <cellStyle name="Normal 5 6 2 3 4" xfId="2968" xr:uid="{6F998B43-1EF2-4B8A-806D-8C6015A2E3C1}"/>
    <cellStyle name="Normal 5 6 2 3 5" xfId="2969" xr:uid="{A8AD79BD-AFFF-40CF-BE47-906F80FCCC49}"/>
    <cellStyle name="Normal 5 6 2 3 6" xfId="2970" xr:uid="{535D8665-6E41-42BA-8D8B-DC972DA0287B}"/>
    <cellStyle name="Normal 5 6 2 4" xfId="580" xr:uid="{352A6C3F-9007-4938-9823-A280D78B0066}"/>
    <cellStyle name="Normal 5 6 2 4 2" xfId="581" xr:uid="{2540931C-E497-4131-9B2A-B9CD7B9A4FF3}"/>
    <cellStyle name="Normal 5 6 2 4 2 2" xfId="2971" xr:uid="{92BB1E7E-8D12-4A59-B36D-26252FF064B6}"/>
    <cellStyle name="Normal 5 6 2 4 2 3" xfId="2972" xr:uid="{1413F242-03AA-49C3-B3FB-1498BF0F8E16}"/>
    <cellStyle name="Normal 5 6 2 4 2 4" xfId="2973" xr:uid="{93F05690-E835-4098-8D33-31720C6E9799}"/>
    <cellStyle name="Normal 5 6 2 4 3" xfId="2974" xr:uid="{15E0DC3D-F7DC-468D-BAFF-6DFB3AF83C0D}"/>
    <cellStyle name="Normal 5 6 2 4 4" xfId="2975" xr:uid="{30013AA5-0523-4ED9-90DF-68596B7F42A9}"/>
    <cellStyle name="Normal 5 6 2 4 5" xfId="2976" xr:uid="{4EEB3B2F-E12B-43C0-88C9-CC32A35A34B6}"/>
    <cellStyle name="Normal 5 6 2 5" xfId="582" xr:uid="{87516B98-F007-408C-9682-EA9ACDF7A504}"/>
    <cellStyle name="Normal 5 6 2 5 2" xfId="2977" xr:uid="{A7D6E7CB-EE47-4D40-9B35-5010910E0C0A}"/>
    <cellStyle name="Normal 5 6 2 5 3" xfId="2978" xr:uid="{4B616735-E3AB-401B-85DC-37C3B0BE2806}"/>
    <cellStyle name="Normal 5 6 2 5 4" xfId="2979" xr:uid="{72B33B4D-6531-4DD6-B50E-65D541A46910}"/>
    <cellStyle name="Normal 5 6 2 6" xfId="2980" xr:uid="{E6D66B90-6042-4793-A582-E4AC98A3D948}"/>
    <cellStyle name="Normal 5 6 2 6 2" xfId="2981" xr:uid="{E187B558-DC66-4CB0-9B0A-8D0DFB66FF81}"/>
    <cellStyle name="Normal 5 6 2 6 3" xfId="2982" xr:uid="{8D197879-1574-439A-BC5A-DCE92355B299}"/>
    <cellStyle name="Normal 5 6 2 6 4" xfId="2983" xr:uid="{074E5B33-A1E4-4141-85F7-6C92747BCAC0}"/>
    <cellStyle name="Normal 5 6 2 7" xfId="2984" xr:uid="{856A6396-4DC7-4880-B208-41631692556E}"/>
    <cellStyle name="Normal 5 6 2 8" xfId="2985" xr:uid="{ABE84BC0-DA7A-4EEE-8802-5487D41C470E}"/>
    <cellStyle name="Normal 5 6 2 9" xfId="2986" xr:uid="{AA35B5B2-7702-432C-AA84-3199833FB6E1}"/>
    <cellStyle name="Normal 5 6 3" xfId="311" xr:uid="{6B13E5BA-7B4E-4F43-B8AB-2C09C769A1BC}"/>
    <cellStyle name="Normal 5 6 3 2" xfId="583" xr:uid="{DB7C69B6-7D4E-4382-8D61-3AFA009BD0B3}"/>
    <cellStyle name="Normal 5 6 3 2 2" xfId="584" xr:uid="{B963CE2B-9A7B-4DE4-9408-F978CD0B5E79}"/>
    <cellStyle name="Normal 5 6 3 2 2 2" xfId="1397" xr:uid="{FCF99076-FEB5-4638-A392-2FF4FF0D59D5}"/>
    <cellStyle name="Normal 5 6 3 2 2 2 2" xfId="1398" xr:uid="{B81C1FE7-ADC5-4198-9B26-05A487E0E1DA}"/>
    <cellStyle name="Normal 5 6 3 2 2 3" xfId="1399" xr:uid="{CBB3DFED-5817-4FCB-8014-8FD1F6A25FC7}"/>
    <cellStyle name="Normal 5 6 3 2 2 4" xfId="2987" xr:uid="{239B823B-134C-436F-81C3-BFEA4E2E3733}"/>
    <cellStyle name="Normal 5 6 3 2 3" xfId="1400" xr:uid="{98B90BEA-947B-4A42-ABCF-1E1F1818652F}"/>
    <cellStyle name="Normal 5 6 3 2 3 2" xfId="1401" xr:uid="{0091E5EF-7164-4914-971E-71650E57AE18}"/>
    <cellStyle name="Normal 5 6 3 2 3 3" xfId="2988" xr:uid="{27A55C17-6AAB-453F-801A-D384133B2FFB}"/>
    <cellStyle name="Normal 5 6 3 2 3 4" xfId="2989" xr:uid="{B093103B-7874-41F5-AF15-DA9C56789347}"/>
    <cellStyle name="Normal 5 6 3 2 4" xfId="1402" xr:uid="{08079578-8BEC-480D-8D2E-808EA4768F44}"/>
    <cellStyle name="Normal 5 6 3 2 5" xfId="2990" xr:uid="{03789DF4-4E6F-42F6-9C5D-D7643A186CFA}"/>
    <cellStyle name="Normal 5 6 3 2 6" xfId="2991" xr:uid="{1F2D51B0-C938-4D58-B2E8-9C6FC5CE0EB5}"/>
    <cellStyle name="Normal 5 6 3 3" xfId="585" xr:uid="{27C49841-B35E-4271-88CA-B57C6310C763}"/>
    <cellStyle name="Normal 5 6 3 3 2" xfId="1403" xr:uid="{301678C1-F093-4642-BBD3-4E3DCB8FA3CD}"/>
    <cellStyle name="Normal 5 6 3 3 2 2" xfId="1404" xr:uid="{F14AF1AF-70C3-4D7F-9032-B7100E94721E}"/>
    <cellStyle name="Normal 5 6 3 3 2 3" xfId="2992" xr:uid="{28D66AA2-216D-43C7-A082-2FF89F4D3769}"/>
    <cellStyle name="Normal 5 6 3 3 2 4" xfId="2993" xr:uid="{DAEB0E32-7D6C-4A24-BE73-70B0C2CA1BFA}"/>
    <cellStyle name="Normal 5 6 3 3 3" xfId="1405" xr:uid="{F3C7AF7C-7B22-4002-A8B3-AE2AF83DE15F}"/>
    <cellStyle name="Normal 5 6 3 3 4" xfId="2994" xr:uid="{844D921D-35AA-4937-83B6-281598F68597}"/>
    <cellStyle name="Normal 5 6 3 3 5" xfId="2995" xr:uid="{C3DEF822-D430-4845-95D2-46A63C816B02}"/>
    <cellStyle name="Normal 5 6 3 4" xfId="1406" xr:uid="{F939D9B3-45E3-46BF-B609-6494199A8AF7}"/>
    <cellStyle name="Normal 5 6 3 4 2" xfId="1407" xr:uid="{6672EFEB-6EA2-462D-A550-26A6E1A10B25}"/>
    <cellStyle name="Normal 5 6 3 4 3" xfId="2996" xr:uid="{161887D0-B65B-48E5-855A-F6EEEB7DFFBD}"/>
    <cellStyle name="Normal 5 6 3 4 4" xfId="2997" xr:uid="{D402F2DB-FC13-4938-B64E-EBA14F684818}"/>
    <cellStyle name="Normal 5 6 3 5" xfId="1408" xr:uid="{D1F747C7-9D7D-4783-9699-B6EB2A23336D}"/>
    <cellStyle name="Normal 5 6 3 5 2" xfId="2998" xr:uid="{5B5A841F-1C3E-4386-BF70-AF6A7B4B30ED}"/>
    <cellStyle name="Normal 5 6 3 5 3" xfId="2999" xr:uid="{BA0119AE-51BE-489C-B444-BB6CE4FC91F1}"/>
    <cellStyle name="Normal 5 6 3 5 4" xfId="3000" xr:uid="{409C64F1-DAC3-406E-8485-88BE324E8274}"/>
    <cellStyle name="Normal 5 6 3 6" xfId="3001" xr:uid="{D7FA2C6F-C6BB-40AC-A5A7-44A5AC10B50A}"/>
    <cellStyle name="Normal 5 6 3 7" xfId="3002" xr:uid="{A47D4447-585C-42C1-96C5-AE78AF4FD87C}"/>
    <cellStyle name="Normal 5 6 3 8" xfId="3003" xr:uid="{501ED1F6-DEFB-4D29-B16B-F4789B1387DF}"/>
    <cellStyle name="Normal 5 6 4" xfId="312" xr:uid="{914ED04F-63EC-45B0-9D44-A13ED25778F3}"/>
    <cellStyle name="Normal 5 6 4 2" xfId="586" xr:uid="{8F624264-AEE9-43D5-9C33-7AF6ABFF439C}"/>
    <cellStyle name="Normal 5 6 4 2 2" xfId="587" xr:uid="{9FEB50A8-BEF9-43A8-966B-6C8B78DEEED2}"/>
    <cellStyle name="Normal 5 6 4 2 2 2" xfId="1409" xr:uid="{4E5FAF6D-508A-461A-93CC-D749AF333FBA}"/>
    <cellStyle name="Normal 5 6 4 2 2 3" xfId="3004" xr:uid="{4C871CF9-5A47-4643-9FF4-77E7C316EADD}"/>
    <cellStyle name="Normal 5 6 4 2 2 4" xfId="3005" xr:uid="{4B8E8162-4966-41F4-8350-16014ECCA01C}"/>
    <cellStyle name="Normal 5 6 4 2 3" xfId="1410" xr:uid="{4041B7BD-32CF-4C0E-9865-79447A47D97A}"/>
    <cellStyle name="Normal 5 6 4 2 4" xfId="3006" xr:uid="{14F6A379-5F2A-47D2-8A62-43188B5621B0}"/>
    <cellStyle name="Normal 5 6 4 2 5" xfId="3007" xr:uid="{A8606594-EB76-4E04-A2F7-D5F1ED197FAA}"/>
    <cellStyle name="Normal 5 6 4 3" xfId="588" xr:uid="{79707F05-85F8-4ABC-88BA-1FE5AC4E77B8}"/>
    <cellStyle name="Normal 5 6 4 3 2" xfId="1411" xr:uid="{5D8764B4-C2DF-4304-BA5C-C4FB42E04320}"/>
    <cellStyle name="Normal 5 6 4 3 3" xfId="3008" xr:uid="{FB5EE7D6-92E2-4F0A-9012-455115A604AA}"/>
    <cellStyle name="Normal 5 6 4 3 4" xfId="3009" xr:uid="{E5A3EBBA-78C2-49AC-988F-5252B373B3D8}"/>
    <cellStyle name="Normal 5 6 4 4" xfId="1412" xr:uid="{227D4B84-0545-4A3C-9C64-8BD0EE4CF958}"/>
    <cellStyle name="Normal 5 6 4 4 2" xfId="3010" xr:uid="{701F7C38-0D1A-47DE-B528-32E8D1F2009B}"/>
    <cellStyle name="Normal 5 6 4 4 3" xfId="3011" xr:uid="{8AE6E02C-32A9-407F-A5B2-7EDA3D16E537}"/>
    <cellStyle name="Normal 5 6 4 4 4" xfId="3012" xr:uid="{CA97255F-33FA-4BFA-B147-8586524C300C}"/>
    <cellStyle name="Normal 5 6 4 5" xfId="3013" xr:uid="{2280D08C-48C6-40F5-A08D-60D5692C98C7}"/>
    <cellStyle name="Normal 5 6 4 6" xfId="3014" xr:uid="{B1B6FDAE-8A21-4F96-AFF0-40FBD0E0B886}"/>
    <cellStyle name="Normal 5 6 4 7" xfId="3015" xr:uid="{F0234D07-3823-4B7E-874F-968CD88C8F1D}"/>
    <cellStyle name="Normal 5 6 5" xfId="313" xr:uid="{BC25A4FB-AF29-42BF-8F81-1EC6C005F586}"/>
    <cellStyle name="Normal 5 6 5 2" xfId="589" xr:uid="{CC58DB4B-774F-42B4-B504-C1ECD667E035}"/>
    <cellStyle name="Normal 5 6 5 2 2" xfId="1413" xr:uid="{3EBA1DB9-D50E-48BE-B409-0709937D3526}"/>
    <cellStyle name="Normal 5 6 5 2 3" xfId="3016" xr:uid="{7570693C-2E83-4192-8F6C-B48D762CEF1A}"/>
    <cellStyle name="Normal 5 6 5 2 4" xfId="3017" xr:uid="{29C4C29E-0C6E-4458-B85E-5B3B510A79B2}"/>
    <cellStyle name="Normal 5 6 5 3" xfId="1414" xr:uid="{862F9115-C73A-4AEF-848E-1CB41724E80D}"/>
    <cellStyle name="Normal 5 6 5 3 2" xfId="3018" xr:uid="{A23CF5D5-FE78-416F-A0BE-4A38D1AF0AAA}"/>
    <cellStyle name="Normal 5 6 5 3 3" xfId="3019" xr:uid="{68B6488D-27D8-47A4-BA8A-73B4C7F5C458}"/>
    <cellStyle name="Normal 5 6 5 3 4" xfId="3020" xr:uid="{F179FDE4-E70A-42C2-A5FF-0AA4425A4EE0}"/>
    <cellStyle name="Normal 5 6 5 4" xfId="3021" xr:uid="{C61E200B-32C2-46D7-9A36-C2F2872BC02E}"/>
    <cellStyle name="Normal 5 6 5 5" xfId="3022" xr:uid="{DC529E4F-3D4A-4BD4-9ABB-6DA1E359AA07}"/>
    <cellStyle name="Normal 5 6 5 6" xfId="3023" xr:uid="{A7C13CFF-8EFB-4CAA-9B07-5993A36558E0}"/>
    <cellStyle name="Normal 5 6 6" xfId="590" xr:uid="{7640C45A-AED2-45EF-BCB1-35C664202550}"/>
    <cellStyle name="Normal 5 6 6 2" xfId="1415" xr:uid="{64C91BA1-A13A-48D2-B7A8-01AF23E22E1A}"/>
    <cellStyle name="Normal 5 6 6 2 2" xfId="3024" xr:uid="{BC7C8B67-A743-4B22-830A-8ECA9FB6171A}"/>
    <cellStyle name="Normal 5 6 6 2 3" xfId="3025" xr:uid="{4DA1ED4A-2A16-4F33-B0FA-3FD0F0558E9D}"/>
    <cellStyle name="Normal 5 6 6 2 4" xfId="3026" xr:uid="{75B3F8EE-5AD6-46AF-ADB5-CA3491DC3CE1}"/>
    <cellStyle name="Normal 5 6 6 3" xfId="3027" xr:uid="{FB0BE6C0-4484-4132-BD52-59326EC0F8E3}"/>
    <cellStyle name="Normal 5 6 6 4" xfId="3028" xr:uid="{43BBEBEE-7778-481C-8E3F-774A9DFFBA28}"/>
    <cellStyle name="Normal 5 6 6 5" xfId="3029" xr:uid="{0E9B85FD-E7F0-412C-BDCE-C4B8006C2EDE}"/>
    <cellStyle name="Normal 5 6 7" xfId="1416" xr:uid="{A97DA9BF-66CD-4DF6-9E15-CC17631C2E4F}"/>
    <cellStyle name="Normal 5 6 7 2" xfId="3030" xr:uid="{6797B529-CC38-43A6-9301-5043C809402E}"/>
    <cellStyle name="Normal 5 6 7 3" xfId="3031" xr:uid="{48522A96-DFE0-4BBC-A507-3D43B828C77F}"/>
    <cellStyle name="Normal 5 6 7 4" xfId="3032" xr:uid="{79F94E20-D476-477C-B37A-C210C66313A6}"/>
    <cellStyle name="Normal 5 6 8" xfId="3033" xr:uid="{2C0A76DD-4AEC-48D2-81CD-7930CAB477BF}"/>
    <cellStyle name="Normal 5 6 8 2" xfId="3034" xr:uid="{892A8BED-A96B-4A56-8F8C-CE27E14BA6C0}"/>
    <cellStyle name="Normal 5 6 8 3" xfId="3035" xr:uid="{650C17D2-E332-4C8B-9F66-1AA899BC71D0}"/>
    <cellStyle name="Normal 5 6 8 4" xfId="3036" xr:uid="{26184ED1-741F-4FAF-9E4C-98A3A465016D}"/>
    <cellStyle name="Normal 5 6 9" xfId="3037" xr:uid="{6DF8853E-2521-45EA-AD0E-1DC61B4DF15C}"/>
    <cellStyle name="Normal 5 7" xfId="106" xr:uid="{CF62D006-37EA-4DFB-AF0E-A66BDFC396AE}"/>
    <cellStyle name="Normal 5 7 2" xfId="107" xr:uid="{80779405-85E8-49CA-B825-AD4BB370C77E}"/>
    <cellStyle name="Normal 5 7 2 2" xfId="314" xr:uid="{C79A2E15-A94C-415A-94D6-636B9D14757F}"/>
    <cellStyle name="Normal 5 7 2 2 2" xfId="591" xr:uid="{00DA7029-4690-48D9-B3B6-830E96C6D184}"/>
    <cellStyle name="Normal 5 7 2 2 2 2" xfId="1417" xr:uid="{EED61C1E-0EA5-49E7-A9D1-504F5BA3852A}"/>
    <cellStyle name="Normal 5 7 2 2 2 3" xfId="3038" xr:uid="{D5F1C157-A595-432C-A306-3F97FFF42254}"/>
    <cellStyle name="Normal 5 7 2 2 2 4" xfId="3039" xr:uid="{FC16B01D-1711-4543-AC97-82F8A3C1EB3C}"/>
    <cellStyle name="Normal 5 7 2 2 3" xfId="1418" xr:uid="{AF45EEED-981B-493A-A413-38275D51D63A}"/>
    <cellStyle name="Normal 5 7 2 2 3 2" xfId="3040" xr:uid="{46B5C9DB-4023-4750-8504-DEB1DBBE56BB}"/>
    <cellStyle name="Normal 5 7 2 2 3 3" xfId="3041" xr:uid="{06DE37CE-FDA0-4E82-B4D8-3F9F24778088}"/>
    <cellStyle name="Normal 5 7 2 2 3 4" xfId="3042" xr:uid="{E0C2FE67-BDFD-40A9-B1E6-BFAAC6AB8FA9}"/>
    <cellStyle name="Normal 5 7 2 2 4" xfId="3043" xr:uid="{93D8FC25-A873-440C-93C1-636A035DE2DB}"/>
    <cellStyle name="Normal 5 7 2 2 5" xfId="3044" xr:uid="{2B7C8DE0-BABD-490F-88F3-EF76221B0BF3}"/>
    <cellStyle name="Normal 5 7 2 2 6" xfId="3045" xr:uid="{3037F1E1-2549-42C3-88F8-C2F6F4ACF231}"/>
    <cellStyle name="Normal 5 7 2 3" xfId="592" xr:uid="{D86A9B9F-4C84-4017-B8E6-972709C8D65D}"/>
    <cellStyle name="Normal 5 7 2 3 2" xfId="1419" xr:uid="{0A1FA530-9901-4794-9EE7-AFFAE2ADAEB6}"/>
    <cellStyle name="Normal 5 7 2 3 2 2" xfId="3046" xr:uid="{ACF8AD07-E4A2-45FE-90AE-4335AD1DE3EB}"/>
    <cellStyle name="Normal 5 7 2 3 2 3" xfId="3047" xr:uid="{AACA6DE0-3A85-4AFE-A181-5393D3EB3216}"/>
    <cellStyle name="Normal 5 7 2 3 2 4" xfId="3048" xr:uid="{5DFF3E00-258F-46F6-B632-1337EDBA74CF}"/>
    <cellStyle name="Normal 5 7 2 3 3" xfId="3049" xr:uid="{6DA15B1A-6019-43DB-8270-3147C2537B87}"/>
    <cellStyle name="Normal 5 7 2 3 4" xfId="3050" xr:uid="{2F9014D4-853A-4169-8319-319D51293E27}"/>
    <cellStyle name="Normal 5 7 2 3 5" xfId="3051" xr:uid="{54E01627-5C26-4718-B3E5-CF2C102C9C14}"/>
    <cellStyle name="Normal 5 7 2 4" xfId="1420" xr:uid="{1B68216B-5235-47C8-BC35-F2ABA142B811}"/>
    <cellStyle name="Normal 5 7 2 4 2" xfId="3052" xr:uid="{1AD32946-2180-41AA-986C-2B74AF3850AD}"/>
    <cellStyle name="Normal 5 7 2 4 3" xfId="3053" xr:uid="{6B1D1769-9FAC-47B4-8A0D-3D7DE26BAE67}"/>
    <cellStyle name="Normal 5 7 2 4 4" xfId="3054" xr:uid="{E9FAB6F2-7AA8-4A22-87BF-C1ECAA2FA98E}"/>
    <cellStyle name="Normal 5 7 2 5" xfId="3055" xr:uid="{DB400502-10D7-494D-B032-4785F4E0A037}"/>
    <cellStyle name="Normal 5 7 2 5 2" xfId="3056" xr:uid="{896699C3-FEBD-4B23-ADFB-EB6A2B9F7460}"/>
    <cellStyle name="Normal 5 7 2 5 3" xfId="3057" xr:uid="{F47D2928-8590-4062-83B6-B958BF027380}"/>
    <cellStyle name="Normal 5 7 2 5 4" xfId="3058" xr:uid="{4E3B4C43-9E8F-4D40-B998-366907D788DD}"/>
    <cellStyle name="Normal 5 7 2 6" xfId="3059" xr:uid="{49B1EE89-8E04-47F2-B2AC-146FD8431BEA}"/>
    <cellStyle name="Normal 5 7 2 7" xfId="3060" xr:uid="{33E95672-61D0-4209-9B9E-DD38F700D4BA}"/>
    <cellStyle name="Normal 5 7 2 8" xfId="3061" xr:uid="{6557F94D-37D2-4D08-B5D6-BCDECBA71893}"/>
    <cellStyle name="Normal 5 7 3" xfId="315" xr:uid="{B973292E-35F2-4A01-9965-A310D94702BA}"/>
    <cellStyle name="Normal 5 7 3 2" xfId="593" xr:uid="{976AFE90-6CE6-4957-B783-4A79EFF7EE0D}"/>
    <cellStyle name="Normal 5 7 3 2 2" xfId="594" xr:uid="{6FD6F439-B6BF-435E-8A5C-FD5499C37E81}"/>
    <cellStyle name="Normal 5 7 3 2 3" xfId="3062" xr:uid="{F38884A5-7EDC-4EAC-B81D-0A993755F3BD}"/>
    <cellStyle name="Normal 5 7 3 2 4" xfId="3063" xr:uid="{D8C9F3B9-2A66-4EB2-94B3-3699D66B3F9A}"/>
    <cellStyle name="Normal 5 7 3 3" xfId="595" xr:uid="{95119CF3-7DC9-444C-94B0-B92E6719662B}"/>
    <cellStyle name="Normal 5 7 3 3 2" xfId="3064" xr:uid="{A40D16F5-CD0A-4DA3-AA8B-D8F5E5F3D95F}"/>
    <cellStyle name="Normal 5 7 3 3 3" xfId="3065" xr:uid="{CFF5C5DD-8C01-4C4F-BEF5-E8B775FB49D4}"/>
    <cellStyle name="Normal 5 7 3 3 4" xfId="3066" xr:uid="{C967B264-B63F-461A-865E-C2F5C33823A5}"/>
    <cellStyle name="Normal 5 7 3 4" xfId="3067" xr:uid="{E93DB9B0-8E54-4A8E-92AB-99FF47AF5B7B}"/>
    <cellStyle name="Normal 5 7 3 5" xfId="3068" xr:uid="{0B7997D3-5A5A-4EE5-9FF2-7CD9EA23F6D8}"/>
    <cellStyle name="Normal 5 7 3 6" xfId="3069" xr:uid="{AF8EE10C-B81F-4936-9D3A-AE44E6A3C160}"/>
    <cellStyle name="Normal 5 7 4" xfId="316" xr:uid="{9B5A139D-01DC-43E7-971F-85BD5F47A954}"/>
    <cellStyle name="Normal 5 7 4 2" xfId="596" xr:uid="{CA6282F9-5699-45A6-BB34-0ED4C820D0D1}"/>
    <cellStyle name="Normal 5 7 4 2 2" xfId="3070" xr:uid="{F047E44C-2D9E-451A-8EF3-39EA0AE1FFEC}"/>
    <cellStyle name="Normal 5 7 4 2 3" xfId="3071" xr:uid="{76780841-01C4-4564-B03C-BF3E3F3623C3}"/>
    <cellStyle name="Normal 5 7 4 2 4" xfId="3072" xr:uid="{BADF0426-BF59-4141-9196-EE9BE3AE379A}"/>
    <cellStyle name="Normal 5 7 4 3" xfId="3073" xr:uid="{E4270973-1728-4911-8580-D81093B24349}"/>
    <cellStyle name="Normal 5 7 4 4" xfId="3074" xr:uid="{8459BA51-F420-4DA7-AA66-3E3FEFE4029E}"/>
    <cellStyle name="Normal 5 7 4 5" xfId="3075" xr:uid="{9376EE47-B803-423C-BDE2-1E13EB734350}"/>
    <cellStyle name="Normal 5 7 5" xfId="597" xr:uid="{D0D58BD7-6EF4-4919-B108-B5FB503FC29B}"/>
    <cellStyle name="Normal 5 7 5 2" xfId="3076" xr:uid="{8B3D7E6D-5527-4DB5-8E0F-42377BA38816}"/>
    <cellStyle name="Normal 5 7 5 3" xfId="3077" xr:uid="{B5E99C70-2689-46F8-BDD5-21DB48336C89}"/>
    <cellStyle name="Normal 5 7 5 4" xfId="3078" xr:uid="{287F165C-EBA9-4975-89FF-A3C55B8458AB}"/>
    <cellStyle name="Normal 5 7 6" xfId="3079" xr:uid="{845308EA-D4CB-4CCD-BB0E-DDB3ADDEF7D6}"/>
    <cellStyle name="Normal 5 7 6 2" xfId="3080" xr:uid="{2DB09FE7-8566-44C6-9D26-9D2E3D11B5C8}"/>
    <cellStyle name="Normal 5 7 6 3" xfId="3081" xr:uid="{A6EDF0A7-5D0E-4174-92FA-9F38BD1F5865}"/>
    <cellStyle name="Normal 5 7 6 4" xfId="3082" xr:uid="{9BD81DBB-A685-4A59-B1B1-739F37AAC775}"/>
    <cellStyle name="Normal 5 7 7" xfId="3083" xr:uid="{96FD3D56-DE39-43E7-8D81-A0802F455EEE}"/>
    <cellStyle name="Normal 5 7 8" xfId="3084" xr:uid="{9092B5BF-5EAE-4843-9534-75262DC9C765}"/>
    <cellStyle name="Normal 5 7 9" xfId="3085" xr:uid="{56FB96F9-8748-4F45-A535-5BF72AC244C4}"/>
    <cellStyle name="Normal 5 8" xfId="108" xr:uid="{BB2790C6-3EFB-47E6-BDC5-DA14B99128E3}"/>
    <cellStyle name="Normal 5 8 2" xfId="317" xr:uid="{6E3B6552-4765-471A-B7AE-0C7ABA51BDA8}"/>
    <cellStyle name="Normal 5 8 2 2" xfId="598" xr:uid="{908076EE-82C9-453B-A68B-7DF678A17757}"/>
    <cellStyle name="Normal 5 8 2 2 2" xfId="1421" xr:uid="{7AC5F1EE-7AC5-4290-BC23-CEAC8EC0BEB9}"/>
    <cellStyle name="Normal 5 8 2 2 2 2" xfId="1422" xr:uid="{D5CC3FCF-79D1-40FD-9DD8-30A2E1D97C62}"/>
    <cellStyle name="Normal 5 8 2 2 3" xfId="1423" xr:uid="{197F3B45-6EF5-4D4B-9589-8A8D5270F45D}"/>
    <cellStyle name="Normal 5 8 2 2 4" xfId="3086" xr:uid="{CE050F73-26F9-4259-84CC-854C91879E86}"/>
    <cellStyle name="Normal 5 8 2 3" xfId="1424" xr:uid="{FC7A886E-534A-4DE9-AAF9-050C445DA972}"/>
    <cellStyle name="Normal 5 8 2 3 2" xfId="1425" xr:uid="{084A9D30-B01D-4538-9517-B184BAAF72B1}"/>
    <cellStyle name="Normal 5 8 2 3 3" xfId="3087" xr:uid="{B05B987B-AFCE-407D-943F-F0DBED7177CD}"/>
    <cellStyle name="Normal 5 8 2 3 4" xfId="3088" xr:uid="{699007DF-6F27-4AB2-99D4-3A64C0FFE1BA}"/>
    <cellStyle name="Normal 5 8 2 4" xfId="1426" xr:uid="{6A81CE98-7EE6-4934-9DC2-FE736B92D24E}"/>
    <cellStyle name="Normal 5 8 2 5" xfId="3089" xr:uid="{E5B62A30-3729-40E2-BA48-AA700023DEE3}"/>
    <cellStyle name="Normal 5 8 2 6" xfId="3090" xr:uid="{C9002D6A-78D4-44FD-8524-2E1BD1AACDBA}"/>
    <cellStyle name="Normal 5 8 3" xfId="599" xr:uid="{6FD12F8F-9519-4A41-8DB6-11E26EE52664}"/>
    <cellStyle name="Normal 5 8 3 2" xfId="1427" xr:uid="{94BAEA18-3B72-4F63-A5E3-E4BB44F084CB}"/>
    <cellStyle name="Normal 5 8 3 2 2" xfId="1428" xr:uid="{0892C875-CBDB-4CEA-B548-DEF4530C4C1C}"/>
    <cellStyle name="Normal 5 8 3 2 3" xfId="3091" xr:uid="{2F87053C-5D1C-45AB-829A-8CB347C18D99}"/>
    <cellStyle name="Normal 5 8 3 2 4" xfId="3092" xr:uid="{59FB936F-D70B-4B47-811C-EA22EBF8910C}"/>
    <cellStyle name="Normal 5 8 3 3" xfId="1429" xr:uid="{D07A8343-8EFD-4246-9FAD-1BE3FBB66A2C}"/>
    <cellStyle name="Normal 5 8 3 4" xfId="3093" xr:uid="{E895D854-E704-41F7-A34A-C85607D0F7B8}"/>
    <cellStyle name="Normal 5 8 3 5" xfId="3094" xr:uid="{C456A4A8-6628-4A04-9A0A-A7F240A089F7}"/>
    <cellStyle name="Normal 5 8 4" xfId="1430" xr:uid="{B6CDBCB1-014E-40F4-BFCA-FB0EAC31FEE2}"/>
    <cellStyle name="Normal 5 8 4 2" xfId="1431" xr:uid="{711CD5B9-7D5D-4268-BABA-7555EAF299BD}"/>
    <cellStyle name="Normal 5 8 4 3" xfId="3095" xr:uid="{8B884C31-53E5-4C10-9D5B-5C3227FA338E}"/>
    <cellStyle name="Normal 5 8 4 4" xfId="3096" xr:uid="{617446EE-BCBE-46B7-8C89-B9296095A630}"/>
    <cellStyle name="Normal 5 8 5" xfId="1432" xr:uid="{E7393178-728D-4955-B9CA-AAA268A0C253}"/>
    <cellStyle name="Normal 5 8 5 2" xfId="3097" xr:uid="{18A48BF2-FF7F-4A85-999A-A0371B3E9FE0}"/>
    <cellStyle name="Normal 5 8 5 3" xfId="3098" xr:uid="{DBC9D33E-F3CD-4604-8536-D059C3E98B7F}"/>
    <cellStyle name="Normal 5 8 5 4" xfId="3099" xr:uid="{02E15A3A-0CC9-4C71-B279-15F2D67B4857}"/>
    <cellStyle name="Normal 5 8 6" xfId="3100" xr:uid="{F6297845-E68A-4B19-AABD-08D02BFC5C27}"/>
    <cellStyle name="Normal 5 8 7" xfId="3101" xr:uid="{2B8D69CE-C4B1-4F5B-A028-91268D808962}"/>
    <cellStyle name="Normal 5 8 8" xfId="3102" xr:uid="{38339875-B652-4C97-9080-4EF8EE19DD14}"/>
    <cellStyle name="Normal 5 9" xfId="318" xr:uid="{EFFA7A4B-BB03-454B-96E9-B5A03399FC5D}"/>
    <cellStyle name="Normal 5 9 2" xfId="600" xr:uid="{90A8E223-78BE-4C60-A867-06EB0AD0686C}"/>
    <cellStyle name="Normal 5 9 2 2" xfId="601" xr:uid="{2F4C8268-35F5-4D16-8B6F-579AC892FCA6}"/>
    <cellStyle name="Normal 5 9 2 2 2" xfId="1433" xr:uid="{B870D47D-FEC6-4B89-860A-CCE0E52832AA}"/>
    <cellStyle name="Normal 5 9 2 2 3" xfId="3103" xr:uid="{DA2979F1-C48A-4C4E-A410-2EC3DAA6EBA6}"/>
    <cellStyle name="Normal 5 9 2 2 4" xfId="3104" xr:uid="{011CB7DC-411C-43AC-883B-8176FCE95B66}"/>
    <cellStyle name="Normal 5 9 2 3" xfId="1434" xr:uid="{8BC51DDD-E78F-4210-A7CB-CA82D9BD8086}"/>
    <cellStyle name="Normal 5 9 2 4" xfId="3105" xr:uid="{F55CB4AF-B533-4596-B2C2-2BF8425615D9}"/>
    <cellStyle name="Normal 5 9 2 5" xfId="3106" xr:uid="{85A2C77A-D9F7-4D39-9136-653E804E7DC3}"/>
    <cellStyle name="Normal 5 9 3" xfId="602" xr:uid="{DFADBFBC-5E0B-4632-BC91-D10988071B20}"/>
    <cellStyle name="Normal 5 9 3 2" xfId="1435" xr:uid="{121FEC50-8C48-49B1-9AC2-DCB1C60F352B}"/>
    <cellStyle name="Normal 5 9 3 3" xfId="3107" xr:uid="{26F14FEE-4462-43B9-90B4-232698D6CA4D}"/>
    <cellStyle name="Normal 5 9 3 4" xfId="3108" xr:uid="{23CE0D91-7ECC-4AD3-8E4D-D8BD85571B67}"/>
    <cellStyle name="Normal 5 9 4" xfId="1436" xr:uid="{8B5F1150-3AA8-418B-A152-1EBB9EFB6546}"/>
    <cellStyle name="Normal 5 9 4 2" xfId="3109" xr:uid="{3E225A35-4197-4965-8252-CB51B8777864}"/>
    <cellStyle name="Normal 5 9 4 3" xfId="3110" xr:uid="{510BD5BD-4EF8-4509-A579-4ADB1109B810}"/>
    <cellStyle name="Normal 5 9 4 4" xfId="3111" xr:uid="{EA0E1A6D-B2B6-4BEB-BD5E-77D0C8D737C3}"/>
    <cellStyle name="Normal 5 9 5" xfId="3112" xr:uid="{AD75EFE7-2CE8-48D8-AD43-22C2625D76C0}"/>
    <cellStyle name="Normal 5 9 6" xfId="3113" xr:uid="{06A959CD-AD42-4E8C-B453-9600FA07486C}"/>
    <cellStyle name="Normal 5 9 7" xfId="3114" xr:uid="{F891EBBA-5A6E-4DEA-B960-06D291859E98}"/>
    <cellStyle name="Normal 6" xfId="109" xr:uid="{FF1607E5-D422-4008-A967-9BA4F6D63E55}"/>
    <cellStyle name="Normal 6 10" xfId="319" xr:uid="{090B066C-4F1C-40C7-AF07-FEF5D9D29603}"/>
    <cellStyle name="Normal 6 10 2" xfId="1437" xr:uid="{5C08B614-B858-4E03-B476-EC68CDBC8FEE}"/>
    <cellStyle name="Normal 6 10 2 2" xfId="3115" xr:uid="{BBAD8959-AD22-478F-8D83-CCFEE29551E4}"/>
    <cellStyle name="Normal 6 10 2 2 2" xfId="4588" xr:uid="{3735D7FB-F4CC-4027-9837-36E7772BCF6F}"/>
    <cellStyle name="Normal 6 10 2 3" xfId="3116" xr:uid="{673873AB-3EFF-46D8-B5CA-2B80B706BDB9}"/>
    <cellStyle name="Normal 6 10 2 4" xfId="3117" xr:uid="{866272D8-C780-4C4E-BA31-6DD7BCF1BCC0}"/>
    <cellStyle name="Normal 6 10 3" xfId="3118" xr:uid="{B0584567-4908-4D30-996C-F0C13E9FC505}"/>
    <cellStyle name="Normal 6 10 4" xfId="3119" xr:uid="{B655D312-6EAF-4AB3-B24E-C74EA6A2ED30}"/>
    <cellStyle name="Normal 6 10 5" xfId="3120" xr:uid="{69964560-E6BC-46C6-9BB7-FF6B704F6164}"/>
    <cellStyle name="Normal 6 11" xfId="1438" xr:uid="{2D2EF96F-2FCB-4BCB-9399-71204B13AC8C}"/>
    <cellStyle name="Normal 6 11 2" xfId="3121" xr:uid="{5A130231-C612-4C09-BEB2-8529C49C01A2}"/>
    <cellStyle name="Normal 6 11 3" xfId="3122" xr:uid="{1AC37B21-C7ED-4ACB-9EEF-555F0CC43B81}"/>
    <cellStyle name="Normal 6 11 4" xfId="3123" xr:uid="{4D62E62C-D0E8-4C67-B754-535DA82D3BB3}"/>
    <cellStyle name="Normal 6 12" xfId="902" xr:uid="{D9EA3E3C-3C54-4F8D-9157-6254ECD9B08A}"/>
    <cellStyle name="Normal 6 12 2" xfId="3124" xr:uid="{15182618-7807-4BED-A4CF-60A03C8573A2}"/>
    <cellStyle name="Normal 6 12 3" xfId="3125" xr:uid="{9A169CC9-A99D-4FB7-8D48-5FD10BB5A98B}"/>
    <cellStyle name="Normal 6 12 4" xfId="3126" xr:uid="{BA87B684-C84D-497B-A86A-EEF67CC1976B}"/>
    <cellStyle name="Normal 6 13" xfId="899" xr:uid="{C24C1C1B-07F1-4242-AF43-0E91255726AE}"/>
    <cellStyle name="Normal 6 13 2" xfId="3128" xr:uid="{C588CFB6-56A2-46D6-8408-C97335B83062}"/>
    <cellStyle name="Normal 6 13 3" xfId="4315" xr:uid="{8EF3FCA8-25B1-47FC-A631-9396CBBC32C9}"/>
    <cellStyle name="Normal 6 13 4" xfId="3127" xr:uid="{511F23F4-7B7B-4E81-935D-663C072E010E}"/>
    <cellStyle name="Normal 6 13 5" xfId="5319" xr:uid="{5FAFF984-C760-4628-A74B-FCD870AEF987}"/>
    <cellStyle name="Normal 6 14" xfId="3129" xr:uid="{FEFBA5E9-A0D2-4A55-9757-8FBBF8F30064}"/>
    <cellStyle name="Normal 6 15" xfId="3130" xr:uid="{0C9105A0-64BC-4CC0-8628-80CD43DFB74E}"/>
    <cellStyle name="Normal 6 16" xfId="3131" xr:uid="{F567C623-7D30-45D2-B546-45C4E98E15EB}"/>
    <cellStyle name="Normal 6 2" xfId="110" xr:uid="{A856851B-900E-4E53-A57A-74DD341E1BE6}"/>
    <cellStyle name="Normal 6 2 2" xfId="320" xr:uid="{1569F924-35C3-4101-B2AF-ECB186DAE7AD}"/>
    <cellStyle name="Normal 6 2 2 2" xfId="4671" xr:uid="{D8DFF381-CFB1-46E0-A037-9131837489E5}"/>
    <cellStyle name="Normal 6 2 3" xfId="4560" xr:uid="{0F2F4635-584F-4B38-B2EA-6D717AEEE847}"/>
    <cellStyle name="Normal 6 3" xfId="111" xr:uid="{1947769B-82B2-4A93-97ED-EAF4AF9A6F0D}"/>
    <cellStyle name="Normal 6 3 10" xfId="3132" xr:uid="{117BC4D8-B552-4E5F-8243-EBCB27032EC7}"/>
    <cellStyle name="Normal 6 3 11" xfId="3133" xr:uid="{91445B51-5A06-4CA8-BD01-EEC9BDD2EDEB}"/>
    <cellStyle name="Normal 6 3 2" xfId="112" xr:uid="{CADE522E-D1F0-42F2-8D9F-9340F467F07C}"/>
    <cellStyle name="Normal 6 3 2 2" xfId="113" xr:uid="{E37B237D-4AFF-4213-9830-83EDE4516DCC}"/>
    <cellStyle name="Normal 6 3 2 2 2" xfId="321" xr:uid="{69AE1F75-FF24-46DA-8692-1FE7101C0AEA}"/>
    <cellStyle name="Normal 6 3 2 2 2 2" xfId="603" xr:uid="{0FBC23B4-7C3B-4D6A-9A63-D60E0F928DB0}"/>
    <cellStyle name="Normal 6 3 2 2 2 2 2" xfId="604" xr:uid="{A1FE3328-4F9A-4788-9E4D-7B1FDB6E8B95}"/>
    <cellStyle name="Normal 6 3 2 2 2 2 2 2" xfId="1439" xr:uid="{5663760E-77C4-4A38-9B6C-100C13BED5EC}"/>
    <cellStyle name="Normal 6 3 2 2 2 2 2 2 2" xfId="1440" xr:uid="{67A14BA9-5694-4C56-837E-5A58BA204749}"/>
    <cellStyle name="Normal 6 3 2 2 2 2 2 3" xfId="1441" xr:uid="{B44D3A71-2424-41B2-8862-46578E3DFCCD}"/>
    <cellStyle name="Normal 6 3 2 2 2 2 3" xfId="1442" xr:uid="{251C1C50-43F5-4349-B01F-11BB21E9D886}"/>
    <cellStyle name="Normal 6 3 2 2 2 2 3 2" xfId="1443" xr:uid="{6B3379F9-41ED-48F1-978D-9E307C3A5B1A}"/>
    <cellStyle name="Normal 6 3 2 2 2 2 4" xfId="1444" xr:uid="{6A01E440-6632-49C0-AA30-4EBF933460EC}"/>
    <cellStyle name="Normal 6 3 2 2 2 3" xfId="605" xr:uid="{9035B593-E2C0-4F41-8599-225CD8FDE4E4}"/>
    <cellStyle name="Normal 6 3 2 2 2 3 2" xfId="1445" xr:uid="{EADB5970-4268-4BB2-ABA7-03095B0C1108}"/>
    <cellStyle name="Normal 6 3 2 2 2 3 2 2" xfId="1446" xr:uid="{A09E23D1-42CF-4671-9AB9-E72AD5998031}"/>
    <cellStyle name="Normal 6 3 2 2 2 3 3" xfId="1447" xr:uid="{E54FB552-D5C2-4B5E-B8AC-FDBD67724160}"/>
    <cellStyle name="Normal 6 3 2 2 2 3 4" xfId="3134" xr:uid="{99D2421F-1075-432A-ACFA-C857BE827C1F}"/>
    <cellStyle name="Normal 6 3 2 2 2 4" xfId="1448" xr:uid="{26F079DC-9BE7-4412-9739-8321A0A83405}"/>
    <cellStyle name="Normal 6 3 2 2 2 4 2" xfId="1449" xr:uid="{E1DA4731-E7D1-408F-9B45-E8855F340FFC}"/>
    <cellStyle name="Normal 6 3 2 2 2 5" xfId="1450" xr:uid="{8DDF3F6B-8B64-47E1-8975-E2FEFA689900}"/>
    <cellStyle name="Normal 6 3 2 2 2 6" xfId="3135" xr:uid="{851256AC-5696-48D0-A6E3-A742C8763406}"/>
    <cellStyle name="Normal 6 3 2 2 3" xfId="322" xr:uid="{7A650E52-B363-4A4A-8E58-FB3FD4879F8B}"/>
    <cellStyle name="Normal 6 3 2 2 3 2" xfId="606" xr:uid="{A7AF7435-E313-41D3-834A-71A68B68A1A0}"/>
    <cellStyle name="Normal 6 3 2 2 3 2 2" xfId="607" xr:uid="{6C418D7A-C8B2-40F9-B166-7A79E085AA99}"/>
    <cellStyle name="Normal 6 3 2 2 3 2 2 2" xfId="1451" xr:uid="{F9CFD360-290C-4D9A-8BA7-66DFED110945}"/>
    <cellStyle name="Normal 6 3 2 2 3 2 2 2 2" xfId="1452" xr:uid="{628D0F5A-8958-471E-8145-A9B41623D4AE}"/>
    <cellStyle name="Normal 6 3 2 2 3 2 2 3" xfId="1453" xr:uid="{94F2122B-A4D3-4BD3-B9B2-0641D554D3BC}"/>
    <cellStyle name="Normal 6 3 2 2 3 2 3" xfId="1454" xr:uid="{E2381195-50A2-449D-B9BE-A376EAF70104}"/>
    <cellStyle name="Normal 6 3 2 2 3 2 3 2" xfId="1455" xr:uid="{C5563934-40F8-44EA-8BD7-191635CA2BCA}"/>
    <cellStyle name="Normal 6 3 2 2 3 2 4" xfId="1456" xr:uid="{96921629-EB87-4A72-9D94-10548A4DD597}"/>
    <cellStyle name="Normal 6 3 2 2 3 3" xfId="608" xr:uid="{DDD9E328-3511-4571-9335-90808B63B762}"/>
    <cellStyle name="Normal 6 3 2 2 3 3 2" xfId="1457" xr:uid="{3A72A211-B834-4C94-AD1C-2E67B0C5B00A}"/>
    <cellStyle name="Normal 6 3 2 2 3 3 2 2" xfId="1458" xr:uid="{EF6777C1-529A-43B1-8A5E-3E8E43B859D6}"/>
    <cellStyle name="Normal 6 3 2 2 3 3 3" xfId="1459" xr:uid="{DB0940C9-581E-44A9-90B4-BA3B52F3D30C}"/>
    <cellStyle name="Normal 6 3 2 2 3 4" xfId="1460" xr:uid="{F4892B41-AAFA-47DB-952E-22CE2B138422}"/>
    <cellStyle name="Normal 6 3 2 2 3 4 2" xfId="1461" xr:uid="{0159D6D5-BE12-45BE-8754-941C07E6D3BA}"/>
    <cellStyle name="Normal 6 3 2 2 3 5" xfId="1462" xr:uid="{ED145750-9A29-49FE-B417-1FB34BEBC871}"/>
    <cellStyle name="Normal 6 3 2 2 4" xfId="609" xr:uid="{E40C359D-01B1-4245-B9AD-EBA2E8BA0F5D}"/>
    <cellStyle name="Normal 6 3 2 2 4 2" xfId="610" xr:uid="{77ED47AD-19CD-42EC-82AA-139B42519F55}"/>
    <cellStyle name="Normal 6 3 2 2 4 2 2" xfId="1463" xr:uid="{71455EC8-DC6A-4D61-A7EE-662A36DF63CA}"/>
    <cellStyle name="Normal 6 3 2 2 4 2 2 2" xfId="1464" xr:uid="{A39FD002-9027-473A-AC7D-462333951405}"/>
    <cellStyle name="Normal 6 3 2 2 4 2 3" xfId="1465" xr:uid="{0D9330F2-EFC0-4511-817F-75544291D73B}"/>
    <cellStyle name="Normal 6 3 2 2 4 3" xfId="1466" xr:uid="{59038D3D-58E3-42C7-8FF0-A560B700E3E4}"/>
    <cellStyle name="Normal 6 3 2 2 4 3 2" xfId="1467" xr:uid="{7FF65557-C09C-4AC6-8EE3-B05847683526}"/>
    <cellStyle name="Normal 6 3 2 2 4 4" xfId="1468" xr:uid="{F61B51CA-41E3-4CB7-8E6F-B09982BED8D6}"/>
    <cellStyle name="Normal 6 3 2 2 5" xfId="611" xr:uid="{31BDE1D5-F616-47C7-9F9A-B58E1A940C2B}"/>
    <cellStyle name="Normal 6 3 2 2 5 2" xfId="1469" xr:uid="{5669C9E2-864A-405F-AED7-130A798CC5AF}"/>
    <cellStyle name="Normal 6 3 2 2 5 2 2" xfId="1470" xr:uid="{13F22DDF-4934-4C2F-A661-5AC6428220A6}"/>
    <cellStyle name="Normal 6 3 2 2 5 3" xfId="1471" xr:uid="{26C9169E-D094-4C65-BA25-EFDD33C656AB}"/>
    <cellStyle name="Normal 6 3 2 2 5 4" xfId="3136" xr:uid="{687F046A-203A-44C4-8569-1DB820CEB776}"/>
    <cellStyle name="Normal 6 3 2 2 6" xfId="1472" xr:uid="{FBA397EA-0BDC-47AE-8D80-6BC8C5D13874}"/>
    <cellStyle name="Normal 6 3 2 2 6 2" xfId="1473" xr:uid="{C5B67589-23C6-435C-B1FD-5768900E1953}"/>
    <cellStyle name="Normal 6 3 2 2 7" xfId="1474" xr:uid="{CFB158D9-5147-4B7C-96D2-BE55F45FDBDF}"/>
    <cellStyle name="Normal 6 3 2 2 8" xfId="3137" xr:uid="{CFB81E83-2551-4B04-9182-6F6039CE5904}"/>
    <cellStyle name="Normal 6 3 2 3" xfId="323" xr:uid="{AC3225E9-B273-443B-BBA2-A7AA732AE7DF}"/>
    <cellStyle name="Normal 6 3 2 3 2" xfId="612" xr:uid="{0F1F3AAB-39A6-4E92-BAF1-4D70F052FAB9}"/>
    <cellStyle name="Normal 6 3 2 3 2 2" xfId="613" xr:uid="{81CA8242-D193-4B4E-ABFE-E293C13063AD}"/>
    <cellStyle name="Normal 6 3 2 3 2 2 2" xfId="1475" xr:uid="{44C8CA8C-8BB2-46BE-9D4D-794E07B7C1B0}"/>
    <cellStyle name="Normal 6 3 2 3 2 2 2 2" xfId="1476" xr:uid="{B67A2338-5D64-42E8-9198-5F87AFA2A24A}"/>
    <cellStyle name="Normal 6 3 2 3 2 2 3" xfId="1477" xr:uid="{466991E2-E268-49AE-8C7A-3D3A11941A65}"/>
    <cellStyle name="Normal 6 3 2 3 2 3" xfId="1478" xr:uid="{CB3F56CF-CE4E-4A1A-8258-B73D2F74BE14}"/>
    <cellStyle name="Normal 6 3 2 3 2 3 2" xfId="1479" xr:uid="{A9ADC985-A2E6-4DB7-A906-8EA19B62964B}"/>
    <cellStyle name="Normal 6 3 2 3 2 4" xfId="1480" xr:uid="{CF99BFF5-E5BF-4C36-9CCB-82FBE55554CC}"/>
    <cellStyle name="Normal 6 3 2 3 3" xfId="614" xr:uid="{1A512759-8887-4CAA-B429-D4938088CF4B}"/>
    <cellStyle name="Normal 6 3 2 3 3 2" xfId="1481" xr:uid="{8C2ABA83-B9C4-4664-B135-BC7F3A494231}"/>
    <cellStyle name="Normal 6 3 2 3 3 2 2" xfId="1482" xr:uid="{D798AC58-3BFD-496E-850E-5B4F8779D488}"/>
    <cellStyle name="Normal 6 3 2 3 3 3" xfId="1483" xr:uid="{DE30A33A-E1E0-4F7A-909B-ECB417B222DD}"/>
    <cellStyle name="Normal 6 3 2 3 3 4" xfId="3138" xr:uid="{6E8B013D-4D1D-40D5-8776-0A4CA7C8CCC0}"/>
    <cellStyle name="Normal 6 3 2 3 4" xfId="1484" xr:uid="{61D2FE5C-C335-49E3-B061-7B2E4C59A36D}"/>
    <cellStyle name="Normal 6 3 2 3 4 2" xfId="1485" xr:uid="{3AD356AC-2207-4BD2-8A06-BFB48FAEDACE}"/>
    <cellStyle name="Normal 6 3 2 3 5" xfId="1486" xr:uid="{1B2ABBF4-FBE8-4FE4-92BA-6BE98CCE3C3D}"/>
    <cellStyle name="Normal 6 3 2 3 6" xfId="3139" xr:uid="{4D3DEA21-6951-4EDF-861D-BA6BD7CB80B0}"/>
    <cellStyle name="Normal 6 3 2 4" xfId="324" xr:uid="{70E91D60-73AD-49B9-AD30-184FCF93321E}"/>
    <cellStyle name="Normal 6 3 2 4 2" xfId="615" xr:uid="{D6DFD52D-C44B-47AF-9416-DC27542EB839}"/>
    <cellStyle name="Normal 6 3 2 4 2 2" xfId="616" xr:uid="{28615CBE-5839-4BAD-B9F5-F53D5994DEE0}"/>
    <cellStyle name="Normal 6 3 2 4 2 2 2" xfId="1487" xr:uid="{8EAFC611-D791-438A-85F3-1829F9D5FC96}"/>
    <cellStyle name="Normal 6 3 2 4 2 2 2 2" xfId="1488" xr:uid="{871AB6F3-CC54-480A-A5CF-13E285FF6D7C}"/>
    <cellStyle name="Normal 6 3 2 4 2 2 3" xfId="1489" xr:uid="{47E5EF81-5337-4ED1-BA93-DD4E32606F17}"/>
    <cellStyle name="Normal 6 3 2 4 2 3" xfId="1490" xr:uid="{075C64DB-8CEF-4A1C-AB0B-A681600DDC18}"/>
    <cellStyle name="Normal 6 3 2 4 2 3 2" xfId="1491" xr:uid="{0E5C3F76-376A-49C1-97D7-068D153B7592}"/>
    <cellStyle name="Normal 6 3 2 4 2 4" xfId="1492" xr:uid="{20976430-1331-44F6-A0F4-FBA9DF157F0A}"/>
    <cellStyle name="Normal 6 3 2 4 3" xfId="617" xr:uid="{6D396DFD-24C3-4446-A1E0-EB32E9D6D960}"/>
    <cellStyle name="Normal 6 3 2 4 3 2" xfId="1493" xr:uid="{D909AA73-139D-4319-A462-3836FCF58C98}"/>
    <cellStyle name="Normal 6 3 2 4 3 2 2" xfId="1494" xr:uid="{510C0189-092B-45F1-86A1-643727035450}"/>
    <cellStyle name="Normal 6 3 2 4 3 3" xfId="1495" xr:uid="{319E6521-B500-4E1F-BC66-80035E35AFD5}"/>
    <cellStyle name="Normal 6 3 2 4 4" xfId="1496" xr:uid="{D8AE149C-CD53-46D3-BC62-F5BED5551A15}"/>
    <cellStyle name="Normal 6 3 2 4 4 2" xfId="1497" xr:uid="{FCF6971F-A166-4319-A1DA-F0BF2624861F}"/>
    <cellStyle name="Normal 6 3 2 4 5" xfId="1498" xr:uid="{51B830AF-8F80-4264-8C4F-4FD2BD91FC29}"/>
    <cellStyle name="Normal 6 3 2 5" xfId="325" xr:uid="{97F8257B-70C9-4D91-89A0-89EF2BF892A9}"/>
    <cellStyle name="Normal 6 3 2 5 2" xfId="618" xr:uid="{80CEFE3B-1B96-4017-978B-B15D4CE28119}"/>
    <cellStyle name="Normal 6 3 2 5 2 2" xfId="1499" xr:uid="{32BE2AD8-F18B-4881-BC96-3638D00A0B27}"/>
    <cellStyle name="Normal 6 3 2 5 2 2 2" xfId="1500" xr:uid="{E4A84134-8B2A-4C86-948C-581F6DA6B839}"/>
    <cellStyle name="Normal 6 3 2 5 2 3" xfId="1501" xr:uid="{7E0EDC49-30AC-4A4C-86A9-9B98A29CDD1F}"/>
    <cellStyle name="Normal 6 3 2 5 3" xfId="1502" xr:uid="{CF26B71E-7E5C-41AF-AF53-E8E6D9D9E6A1}"/>
    <cellStyle name="Normal 6 3 2 5 3 2" xfId="1503" xr:uid="{1CB2BED7-4F7F-4BD0-9FB5-436E6C770554}"/>
    <cellStyle name="Normal 6 3 2 5 4" xfId="1504" xr:uid="{F102E6F8-37D3-4689-A6AA-54B088A07BBC}"/>
    <cellStyle name="Normal 6 3 2 6" xfId="619" xr:uid="{F1F5254B-A8C4-4AB0-84D9-D8FB8D753254}"/>
    <cellStyle name="Normal 6 3 2 6 2" xfId="1505" xr:uid="{AD75BA8F-AC7C-4E27-BC80-78BD6C0C894C}"/>
    <cellStyle name="Normal 6 3 2 6 2 2" xfId="1506" xr:uid="{A123FF4E-94E5-470E-B65E-D211425EDEBC}"/>
    <cellStyle name="Normal 6 3 2 6 3" xfId="1507" xr:uid="{2AC35CE3-F10E-4CD8-9F45-E1F2E57A46F8}"/>
    <cellStyle name="Normal 6 3 2 6 4" xfId="3140" xr:uid="{4AF94B2E-1815-4B33-98C0-759CC3EAE462}"/>
    <cellStyle name="Normal 6 3 2 7" xfId="1508" xr:uid="{F07CEDD8-AD1B-444C-BC79-1C8C18C714DD}"/>
    <cellStyle name="Normal 6 3 2 7 2" xfId="1509" xr:uid="{8266D927-89E0-41EE-9076-23554AAD08B1}"/>
    <cellStyle name="Normal 6 3 2 8" xfId="1510" xr:uid="{80B07D11-E01A-4368-9B5B-0D1F94282F77}"/>
    <cellStyle name="Normal 6 3 2 9" xfId="3141" xr:uid="{3D9E16D2-246B-4A47-A138-79F2808F1643}"/>
    <cellStyle name="Normal 6 3 3" xfId="114" xr:uid="{F28CC4AC-0029-408B-9569-12C3A6B471E9}"/>
    <cellStyle name="Normal 6 3 3 2" xfId="115" xr:uid="{B7F12A8A-A697-4701-8514-6E4B65298471}"/>
    <cellStyle name="Normal 6 3 3 2 2" xfId="620" xr:uid="{5A27A3EA-76CD-4A09-ABB6-33842FBE47F6}"/>
    <cellStyle name="Normal 6 3 3 2 2 2" xfId="621" xr:uid="{46C91209-1986-437A-85A4-89074AC2C082}"/>
    <cellStyle name="Normal 6 3 3 2 2 2 2" xfId="1511" xr:uid="{42C8C8CA-2F9B-4273-95C9-CEEAB716F480}"/>
    <cellStyle name="Normal 6 3 3 2 2 2 2 2" xfId="1512" xr:uid="{00AC3609-8882-489B-AA2C-EEFD53B89D12}"/>
    <cellStyle name="Normal 6 3 3 2 2 2 3" xfId="1513" xr:uid="{F86A7DAB-DE34-47CD-84CD-D8C758FB0F1D}"/>
    <cellStyle name="Normal 6 3 3 2 2 3" xfId="1514" xr:uid="{D937149A-AB3A-4F8B-A7C6-105FE5A4DF61}"/>
    <cellStyle name="Normal 6 3 3 2 2 3 2" xfId="1515" xr:uid="{CC70C852-9BA5-4B3E-8071-3F8A7580F25A}"/>
    <cellStyle name="Normal 6 3 3 2 2 4" xfId="1516" xr:uid="{E7BBF7DB-50DD-4677-B4A3-8327B09277B7}"/>
    <cellStyle name="Normal 6 3 3 2 3" xfId="622" xr:uid="{E934EA00-9870-4008-B2F9-66D4FD335F07}"/>
    <cellStyle name="Normal 6 3 3 2 3 2" xfId="1517" xr:uid="{19E87B9D-6F02-4A83-8B85-F4E945C5070E}"/>
    <cellStyle name="Normal 6 3 3 2 3 2 2" xfId="1518" xr:uid="{72B19DBE-87D5-461D-AE53-C5B8FAC634CC}"/>
    <cellStyle name="Normal 6 3 3 2 3 3" xfId="1519" xr:uid="{5F40E168-4356-4178-B5C5-3F5CF9985BCC}"/>
    <cellStyle name="Normal 6 3 3 2 3 4" xfId="3142" xr:uid="{927D1256-36ED-48D3-871E-2117DD4121F3}"/>
    <cellStyle name="Normal 6 3 3 2 4" xfId="1520" xr:uid="{BB2AA76C-A61F-4720-985B-DED901F63AC8}"/>
    <cellStyle name="Normal 6 3 3 2 4 2" xfId="1521" xr:uid="{AC7D4E43-DA45-439F-848E-02011F78B169}"/>
    <cellStyle name="Normal 6 3 3 2 5" xfId="1522" xr:uid="{93B17A0C-0265-4BCF-9E37-A84B32F49B88}"/>
    <cellStyle name="Normal 6 3 3 2 6" xfId="3143" xr:uid="{1DF7590C-1C2F-4BF4-B872-CCB4D114CDF7}"/>
    <cellStyle name="Normal 6 3 3 3" xfId="326" xr:uid="{4BA96A69-A5F7-4D20-BF4E-AB954A4977E7}"/>
    <cellStyle name="Normal 6 3 3 3 2" xfId="623" xr:uid="{AF9DA4D0-9500-4505-AF94-D71256DACEC0}"/>
    <cellStyle name="Normal 6 3 3 3 2 2" xfId="624" xr:uid="{BEBCAC4E-DE51-48EA-818F-7F8CCBFD0BD0}"/>
    <cellStyle name="Normal 6 3 3 3 2 2 2" xfId="1523" xr:uid="{5552CEEF-6901-4705-8E3F-C3C2E5CF061B}"/>
    <cellStyle name="Normal 6 3 3 3 2 2 2 2" xfId="1524" xr:uid="{D3DB6C85-CEB4-422F-87E2-13E07DACA648}"/>
    <cellStyle name="Normal 6 3 3 3 2 2 3" xfId="1525" xr:uid="{56404ED2-8ACB-477F-A93B-9B7465493E78}"/>
    <cellStyle name="Normal 6 3 3 3 2 3" xfId="1526" xr:uid="{1FC54FD7-0B3F-49E0-A194-607E6B2CB2FF}"/>
    <cellStyle name="Normal 6 3 3 3 2 3 2" xfId="1527" xr:uid="{66AC2087-4D07-495A-9466-BF067171FD1D}"/>
    <cellStyle name="Normal 6 3 3 3 2 4" xfId="1528" xr:uid="{F4500548-8FAC-48E5-B362-59C9DF6F9490}"/>
    <cellStyle name="Normal 6 3 3 3 3" xfId="625" xr:uid="{C8AEC92B-F763-4FE9-BE41-18D75A9C162D}"/>
    <cellStyle name="Normal 6 3 3 3 3 2" xfId="1529" xr:uid="{4DDF015D-BC5E-4042-AD37-E38AC97B379F}"/>
    <cellStyle name="Normal 6 3 3 3 3 2 2" xfId="1530" xr:uid="{0E0C1492-AFA6-4A5E-BEE7-4BCFAFC2E458}"/>
    <cellStyle name="Normal 6 3 3 3 3 3" xfId="1531" xr:uid="{CBEFC138-061A-4B38-A2CA-6D1CF97FEF6E}"/>
    <cellStyle name="Normal 6 3 3 3 4" xfId="1532" xr:uid="{432BD37F-67EE-4576-9FE5-770ED028E210}"/>
    <cellStyle name="Normal 6 3 3 3 4 2" xfId="1533" xr:uid="{BBB57F39-556E-46A0-B031-10F2E7F0071A}"/>
    <cellStyle name="Normal 6 3 3 3 5" xfId="1534" xr:uid="{ECE6F23D-0657-4E56-830D-DEBD4418DD8C}"/>
    <cellStyle name="Normal 6 3 3 4" xfId="327" xr:uid="{52E05443-4A02-47FD-BC65-F537C4CCF096}"/>
    <cellStyle name="Normal 6 3 3 4 2" xfId="626" xr:uid="{34525C3B-AE3B-4A3D-B3CC-929CD82D8B42}"/>
    <cellStyle name="Normal 6 3 3 4 2 2" xfId="1535" xr:uid="{EB2E8288-8906-494F-A2A8-3CFDA2A9440C}"/>
    <cellStyle name="Normal 6 3 3 4 2 2 2" xfId="1536" xr:uid="{55C82AAC-DB46-4233-8BF6-3549A824ED4A}"/>
    <cellStyle name="Normal 6 3 3 4 2 3" xfId="1537" xr:uid="{0610D66A-C1D6-4501-A7CD-9732658BE401}"/>
    <cellStyle name="Normal 6 3 3 4 3" xfId="1538" xr:uid="{9607409B-49A1-4B66-8A0D-EF70CF8161AE}"/>
    <cellStyle name="Normal 6 3 3 4 3 2" xfId="1539" xr:uid="{E0D72BA8-51CF-4AA6-9A6E-4F6EF854F139}"/>
    <cellStyle name="Normal 6 3 3 4 4" xfId="1540" xr:uid="{3F103BC4-8F0E-4096-B7DF-F0F8432A797B}"/>
    <cellStyle name="Normal 6 3 3 5" xfId="627" xr:uid="{4EC9E1B1-2E68-4FF3-8C9B-C448C1228310}"/>
    <cellStyle name="Normal 6 3 3 5 2" xfId="1541" xr:uid="{8623DD08-E71F-4EEC-A6FD-646AA6387FB7}"/>
    <cellStyle name="Normal 6 3 3 5 2 2" xfId="1542" xr:uid="{89517A67-7820-4CD2-AAFA-3816797F96B7}"/>
    <cellStyle name="Normal 6 3 3 5 3" xfId="1543" xr:uid="{59DE6430-0812-4F58-B19F-57B56CC20DA6}"/>
    <cellStyle name="Normal 6 3 3 5 4" xfId="3144" xr:uid="{476D1056-673D-4F8A-A2E8-DF5E4894DB7D}"/>
    <cellStyle name="Normal 6 3 3 6" xfId="1544" xr:uid="{1900F4D1-FF58-448C-9DB2-79DE30F526FC}"/>
    <cellStyle name="Normal 6 3 3 6 2" xfId="1545" xr:uid="{4519D392-802F-49B9-8678-9F560092C576}"/>
    <cellStyle name="Normal 6 3 3 7" xfId="1546" xr:uid="{E2603F84-1565-42A6-B675-40B20EC784A6}"/>
    <cellStyle name="Normal 6 3 3 8" xfId="3145" xr:uid="{AEC7F277-C660-4D04-91E0-95DC6CD0C8AF}"/>
    <cellStyle name="Normal 6 3 4" xfId="116" xr:uid="{84008CAC-A864-4CB8-B9C6-64D462058E4D}"/>
    <cellStyle name="Normal 6 3 4 2" xfId="447" xr:uid="{1718556D-248D-4260-9C1F-B1C8678F1E45}"/>
    <cellStyle name="Normal 6 3 4 2 2" xfId="628" xr:uid="{EBCF5330-5054-4823-8FCB-59A499BF6544}"/>
    <cellStyle name="Normal 6 3 4 2 2 2" xfId="1547" xr:uid="{F0CE3AA1-B8B2-4C54-B5E4-EF0A92188000}"/>
    <cellStyle name="Normal 6 3 4 2 2 2 2" xfId="1548" xr:uid="{33532667-4726-47F8-A271-7805777582A3}"/>
    <cellStyle name="Normal 6 3 4 2 2 3" xfId="1549" xr:uid="{4289D58B-4E96-4FFF-B2A0-413F271F9BB8}"/>
    <cellStyle name="Normal 6 3 4 2 2 4" xfId="3146" xr:uid="{492270BB-2D67-4A7B-9AF2-15DE40FA5E79}"/>
    <cellStyle name="Normal 6 3 4 2 3" xfId="1550" xr:uid="{F5BC7E2B-A1DF-4EBA-ADDF-883085B5670E}"/>
    <cellStyle name="Normal 6 3 4 2 3 2" xfId="1551" xr:uid="{422E494D-B61D-47BC-A59F-7B50C0330AE8}"/>
    <cellStyle name="Normal 6 3 4 2 4" xfId="1552" xr:uid="{194C2DC3-9227-49A3-96CD-E6BE63163D0F}"/>
    <cellStyle name="Normal 6 3 4 2 5" xfId="3147" xr:uid="{B131B14F-6460-4C4A-BC17-61DE6CD93B36}"/>
    <cellStyle name="Normal 6 3 4 3" xfId="629" xr:uid="{35A94D74-3898-4C94-AEAA-594F0C0EA537}"/>
    <cellStyle name="Normal 6 3 4 3 2" xfId="1553" xr:uid="{ED98A213-EC72-4738-AE4D-87409CD59150}"/>
    <cellStyle name="Normal 6 3 4 3 2 2" xfId="1554" xr:uid="{B415F9FB-EFC7-416D-8D1E-70AC64A96FE1}"/>
    <cellStyle name="Normal 6 3 4 3 3" xfId="1555" xr:uid="{3E8AA172-975B-4DC5-A1D9-4FD69247DAFF}"/>
    <cellStyle name="Normal 6 3 4 3 4" xfId="3148" xr:uid="{1D180871-0E73-498B-B568-C123E36A6EAC}"/>
    <cellStyle name="Normal 6 3 4 4" xfId="1556" xr:uid="{9519D4F6-7CA4-44B6-82F4-D120F43A38BF}"/>
    <cellStyle name="Normal 6 3 4 4 2" xfId="1557" xr:uid="{1FF415D2-3169-419C-B375-C1D3CE9B60D9}"/>
    <cellStyle name="Normal 6 3 4 4 3" xfId="3149" xr:uid="{2A4603E4-ED24-4D58-8F71-DCE526AEB6C0}"/>
    <cellStyle name="Normal 6 3 4 4 4" xfId="3150" xr:uid="{ABFEA278-F4C9-457B-9DED-E83CCED98925}"/>
    <cellStyle name="Normal 6 3 4 5" xfId="1558" xr:uid="{414F6F2F-1E10-45D8-84A4-A2A5E941B740}"/>
    <cellStyle name="Normal 6 3 4 6" xfId="3151" xr:uid="{9EE32CED-58BB-4791-9892-601854D904E5}"/>
    <cellStyle name="Normal 6 3 4 7" xfId="3152" xr:uid="{D6E77FEC-9E3D-4F77-AD50-837D3B41A6DC}"/>
    <cellStyle name="Normal 6 3 5" xfId="328" xr:uid="{8C85560A-0211-46BC-9659-B5C95D4A3C23}"/>
    <cellStyle name="Normal 6 3 5 2" xfId="630" xr:uid="{123E7C34-FFA6-46AE-9410-0744A81BF08A}"/>
    <cellStyle name="Normal 6 3 5 2 2" xfId="631" xr:uid="{304749F6-5F4C-4371-9FA8-C8132E3BDBFA}"/>
    <cellStyle name="Normal 6 3 5 2 2 2" xfId="1559" xr:uid="{DF5A9AFB-3D34-476E-A0C2-7691547D6960}"/>
    <cellStyle name="Normal 6 3 5 2 2 2 2" xfId="1560" xr:uid="{CE35E389-C8F6-4F90-B55B-79CBC9027922}"/>
    <cellStyle name="Normal 6 3 5 2 2 3" xfId="1561" xr:uid="{3E385422-E142-4783-BB25-5CF6D8AC0277}"/>
    <cellStyle name="Normal 6 3 5 2 3" xfId="1562" xr:uid="{F33ECF54-94F2-4269-9FE3-BB95CEFA0D02}"/>
    <cellStyle name="Normal 6 3 5 2 3 2" xfId="1563" xr:uid="{6EAAD2BB-63DA-449C-A466-FBC5EB718056}"/>
    <cellStyle name="Normal 6 3 5 2 4" xfId="1564" xr:uid="{EE703FEF-2386-4AE4-A90C-929529E03A06}"/>
    <cellStyle name="Normal 6 3 5 3" xfId="632" xr:uid="{C002D45A-DD9B-4632-9475-0D27018B7B5E}"/>
    <cellStyle name="Normal 6 3 5 3 2" xfId="1565" xr:uid="{50C14622-B89A-4712-B179-70BFA6F53544}"/>
    <cellStyle name="Normal 6 3 5 3 2 2" xfId="1566" xr:uid="{5D290163-C2C0-4D9B-8911-9026B640A2FD}"/>
    <cellStyle name="Normal 6 3 5 3 3" xfId="1567" xr:uid="{DED9F00C-4EDE-4EB0-8AC8-EA3CBECAF613}"/>
    <cellStyle name="Normal 6 3 5 3 4" xfId="3153" xr:uid="{02540903-CA22-469E-A75E-46741B1DB411}"/>
    <cellStyle name="Normal 6 3 5 4" xfId="1568" xr:uid="{BCFC9198-40B2-4734-946B-D915EC8E6D7B}"/>
    <cellStyle name="Normal 6 3 5 4 2" xfId="1569" xr:uid="{D6BB957F-AA2C-4D73-AC8B-E96FF3FB840F}"/>
    <cellStyle name="Normal 6 3 5 5" xfId="1570" xr:uid="{5FF351D8-3A28-4EF2-9188-88C1E124975C}"/>
    <cellStyle name="Normal 6 3 5 6" xfId="3154" xr:uid="{B12DA5CC-A1C8-4AB5-BA4F-A2B6B2B27926}"/>
    <cellStyle name="Normal 6 3 6" xfId="329" xr:uid="{F7C42B3D-BEC6-4B22-B5C4-1BB7163D7F97}"/>
    <cellStyle name="Normal 6 3 6 2" xfId="633" xr:uid="{B8150031-3DB3-4227-8763-7068D9F437BA}"/>
    <cellStyle name="Normal 6 3 6 2 2" xfId="1571" xr:uid="{A0280993-4B09-4B93-AAF2-307F90A157E3}"/>
    <cellStyle name="Normal 6 3 6 2 2 2" xfId="1572" xr:uid="{C590AE5E-3663-47E7-B149-BD695154864B}"/>
    <cellStyle name="Normal 6 3 6 2 3" xfId="1573" xr:uid="{1A42A81E-DFA1-4809-941B-702AB7D72906}"/>
    <cellStyle name="Normal 6 3 6 2 4" xfId="3155" xr:uid="{A0D6BBAA-2E85-43D9-863B-3EC7465DE402}"/>
    <cellStyle name="Normal 6 3 6 3" xfId="1574" xr:uid="{8D4C3C5B-8E7B-4D3F-B633-901C83A7CB0D}"/>
    <cellStyle name="Normal 6 3 6 3 2" xfId="1575" xr:uid="{270F3A21-ECE0-43BF-97E2-C4889D15EE2B}"/>
    <cellStyle name="Normal 6 3 6 4" xfId="1576" xr:uid="{EB5B1C2E-4E05-4391-B4FC-0CC5C274A450}"/>
    <cellStyle name="Normal 6 3 6 5" xfId="3156" xr:uid="{3242D9D7-D74D-4872-9919-0B787D031D53}"/>
    <cellStyle name="Normal 6 3 7" xfId="634" xr:uid="{A2C5E262-275C-4F78-97B0-F3A96435AA49}"/>
    <cellStyle name="Normal 6 3 7 2" xfId="1577" xr:uid="{D00A9E65-E30C-49D6-8349-F51446A2E1B7}"/>
    <cellStyle name="Normal 6 3 7 2 2" xfId="1578" xr:uid="{72718A18-60C1-4989-BFCE-DB393F904EDB}"/>
    <cellStyle name="Normal 6 3 7 3" xfId="1579" xr:uid="{1AF1CE56-95FA-41E2-9C72-4D21C1574C35}"/>
    <cellStyle name="Normal 6 3 7 4" xfId="3157" xr:uid="{472F5DCA-9FA2-44DF-BEDF-51570A3F4F4C}"/>
    <cellStyle name="Normal 6 3 8" xfId="1580" xr:uid="{ED53A102-CDC9-4E8E-A2A6-0C98AEA04832}"/>
    <cellStyle name="Normal 6 3 8 2" xfId="1581" xr:uid="{35502051-82C6-45AC-BFB3-471B45859A50}"/>
    <cellStyle name="Normal 6 3 8 3" xfId="3158" xr:uid="{4B2635AE-337D-46E4-ADE5-561A30CD82F1}"/>
    <cellStyle name="Normal 6 3 8 4" xfId="3159" xr:uid="{1E626D8E-A7B5-4F5A-8382-06E220E5462E}"/>
    <cellStyle name="Normal 6 3 9" xfId="1582" xr:uid="{EED768AD-94A9-44BE-9489-D484B8DB4269}"/>
    <cellStyle name="Normal 6 3 9 2" xfId="4718" xr:uid="{85CB6D39-DD3F-4A28-A020-0BA4DBEEB55D}"/>
    <cellStyle name="Normal 6 4" xfId="117" xr:uid="{3807FAA0-F2A6-404D-ACF7-5736C5424122}"/>
    <cellStyle name="Normal 6 4 10" xfId="3160" xr:uid="{D09EB313-72C8-469C-8EDB-E6577F790437}"/>
    <cellStyle name="Normal 6 4 11" xfId="3161" xr:uid="{95FAAB93-561C-40BE-9E7B-F80A1B0BD67B}"/>
    <cellStyle name="Normal 6 4 2" xfId="118" xr:uid="{53145B07-1024-476A-9CCF-D6AC77482CC4}"/>
    <cellStyle name="Normal 6 4 2 2" xfId="119" xr:uid="{42296185-673F-417E-8101-81CA4221E8C0}"/>
    <cellStyle name="Normal 6 4 2 2 2" xfId="330" xr:uid="{C25F8211-2DEC-4938-B078-FD8054F16610}"/>
    <cellStyle name="Normal 6 4 2 2 2 2" xfId="635" xr:uid="{39C4BAA0-3AFA-4B4E-A051-24147EF017B4}"/>
    <cellStyle name="Normal 6 4 2 2 2 2 2" xfId="1583" xr:uid="{6B3F5F24-F345-49AC-B13E-F224BD547495}"/>
    <cellStyle name="Normal 6 4 2 2 2 2 2 2" xfId="1584" xr:uid="{24B8E431-25A0-4E1B-9F8B-D2347B32535D}"/>
    <cellStyle name="Normal 6 4 2 2 2 2 3" xfId="1585" xr:uid="{E698C03D-4BF2-4541-BA8C-C071E6773D2B}"/>
    <cellStyle name="Normal 6 4 2 2 2 2 4" xfId="3162" xr:uid="{15511443-8381-4D4D-9A47-49E05489679C}"/>
    <cellStyle name="Normal 6 4 2 2 2 3" xfId="1586" xr:uid="{921017D8-671C-4D76-9791-B4C2E912011C}"/>
    <cellStyle name="Normal 6 4 2 2 2 3 2" xfId="1587" xr:uid="{87B159CA-0BD1-479B-AF80-1D89D6255FD9}"/>
    <cellStyle name="Normal 6 4 2 2 2 3 3" xfId="3163" xr:uid="{391E5B0B-14C1-4FC7-A892-2A1A6793F528}"/>
    <cellStyle name="Normal 6 4 2 2 2 3 4" xfId="3164" xr:uid="{AE8FCE29-55AA-4844-889B-DBF4095D83AE}"/>
    <cellStyle name="Normal 6 4 2 2 2 4" xfId="1588" xr:uid="{CD8D1448-1F0A-405C-85E6-C2E4CF891BB8}"/>
    <cellStyle name="Normal 6 4 2 2 2 5" xfId="3165" xr:uid="{A76E76CB-3628-4A4E-9975-95955E41709F}"/>
    <cellStyle name="Normal 6 4 2 2 2 6" xfId="3166" xr:uid="{F9CC3D12-2CA5-41EF-83A1-37C0A16C89B0}"/>
    <cellStyle name="Normal 6 4 2 2 3" xfId="636" xr:uid="{A452D09C-D48F-4DE9-BDC5-2B33611FA252}"/>
    <cellStyle name="Normal 6 4 2 2 3 2" xfId="1589" xr:uid="{169F4437-4F96-4F7D-829F-E930B4D5AAEE}"/>
    <cellStyle name="Normal 6 4 2 2 3 2 2" xfId="1590" xr:uid="{D463DA7A-475A-4B98-B1C1-1C6D81375CEA}"/>
    <cellStyle name="Normal 6 4 2 2 3 2 3" xfId="3167" xr:uid="{83154281-A425-4B2C-971C-44B352142F31}"/>
    <cellStyle name="Normal 6 4 2 2 3 2 4" xfId="3168" xr:uid="{48A168E9-A184-4DB7-8ED0-DB57CCBBC4DE}"/>
    <cellStyle name="Normal 6 4 2 2 3 3" xfId="1591" xr:uid="{438196B5-7183-4480-A6DF-34DC74D3DF8E}"/>
    <cellStyle name="Normal 6 4 2 2 3 4" xfId="3169" xr:uid="{9A93B30F-DA21-4338-92EA-1B4F14318015}"/>
    <cellStyle name="Normal 6 4 2 2 3 5" xfId="3170" xr:uid="{08C6FA37-C588-4D1B-BBCA-F678801D4D18}"/>
    <cellStyle name="Normal 6 4 2 2 4" xfId="1592" xr:uid="{0E421584-7A1A-47FC-88E9-CB1DEF23919A}"/>
    <cellStyle name="Normal 6 4 2 2 4 2" xfId="1593" xr:uid="{C5FAA9F1-66E5-4875-94A0-B54173611371}"/>
    <cellStyle name="Normal 6 4 2 2 4 3" xfId="3171" xr:uid="{15AA6E73-C975-4660-AAD1-DED5B0A31BCC}"/>
    <cellStyle name="Normal 6 4 2 2 4 4" xfId="3172" xr:uid="{C9CDE1AA-B5CC-49CC-B5DC-CF56FDAF7247}"/>
    <cellStyle name="Normal 6 4 2 2 5" xfId="1594" xr:uid="{545243E9-C487-41C6-84E4-BA048DB461EF}"/>
    <cellStyle name="Normal 6 4 2 2 5 2" xfId="3173" xr:uid="{06FC689C-F12D-498B-AA69-7B12F97A48F1}"/>
    <cellStyle name="Normal 6 4 2 2 5 3" xfId="3174" xr:uid="{283067FE-1602-4420-AAA5-66F9C1AFCEE4}"/>
    <cellStyle name="Normal 6 4 2 2 5 4" xfId="3175" xr:uid="{B1B0A944-2EEE-40FB-9E05-AD834A3C1109}"/>
    <cellStyle name="Normal 6 4 2 2 6" xfId="3176" xr:uid="{68D02971-6416-4207-8088-0B824105B8C6}"/>
    <cellStyle name="Normal 6 4 2 2 7" xfId="3177" xr:uid="{EF6A0FA0-1F88-4C4D-AC76-44F3B3CB0EA7}"/>
    <cellStyle name="Normal 6 4 2 2 8" xfId="3178" xr:uid="{48C47424-51DE-4398-8E70-D0E464908C3F}"/>
    <cellStyle name="Normal 6 4 2 3" xfId="331" xr:uid="{270711EE-6E23-4B95-9C7F-27627E0DC653}"/>
    <cellStyle name="Normal 6 4 2 3 2" xfId="637" xr:uid="{028B49E0-5090-4AF1-A4F6-A0F44B39D630}"/>
    <cellStyle name="Normal 6 4 2 3 2 2" xfId="638" xr:uid="{AA97E1CA-1FE6-4656-BDA8-A4E5FBF02DF3}"/>
    <cellStyle name="Normal 6 4 2 3 2 2 2" xfId="1595" xr:uid="{DE586ACC-BCF3-4F95-A328-069B8E802985}"/>
    <cellStyle name="Normal 6 4 2 3 2 2 2 2" xfId="1596" xr:uid="{9830A5A6-40DF-4B6E-A3CD-173E313D6416}"/>
    <cellStyle name="Normal 6 4 2 3 2 2 3" xfId="1597" xr:uid="{0A3E5DA4-FB7F-474C-AC3B-1BDE772BF980}"/>
    <cellStyle name="Normal 6 4 2 3 2 3" xfId="1598" xr:uid="{10C903B7-08C8-4C70-A813-F2319DC758B4}"/>
    <cellStyle name="Normal 6 4 2 3 2 3 2" xfId="1599" xr:uid="{C3A4AB80-7805-47AA-B770-E6D465399566}"/>
    <cellStyle name="Normal 6 4 2 3 2 4" xfId="1600" xr:uid="{969B5887-1205-4741-A1D5-777BA7068597}"/>
    <cellStyle name="Normal 6 4 2 3 3" xfId="639" xr:uid="{3DD6A2DC-9B48-44FD-9139-06DB7998DFF0}"/>
    <cellStyle name="Normal 6 4 2 3 3 2" xfId="1601" xr:uid="{F0451CB0-43EC-47E0-8922-589D9BE5C411}"/>
    <cellStyle name="Normal 6 4 2 3 3 2 2" xfId="1602" xr:uid="{B6738A46-CCEC-452E-9928-B973F475FAEE}"/>
    <cellStyle name="Normal 6 4 2 3 3 3" xfId="1603" xr:uid="{53B10B5E-F334-44AA-A151-9E5C3A0BAF37}"/>
    <cellStyle name="Normal 6 4 2 3 3 4" xfId="3179" xr:uid="{74E10D14-E3F0-40C0-9622-6678D2D1B942}"/>
    <cellStyle name="Normal 6 4 2 3 4" xfId="1604" xr:uid="{7622B477-3724-4F06-A79F-B7CA5C7D8B55}"/>
    <cellStyle name="Normal 6 4 2 3 4 2" xfId="1605" xr:uid="{8E5285C3-47E7-42D2-8F16-35ACDB19BDF5}"/>
    <cellStyle name="Normal 6 4 2 3 5" xfId="1606" xr:uid="{79F4EA9F-B91B-45C1-8A2D-0B39FF799871}"/>
    <cellStyle name="Normal 6 4 2 3 6" xfId="3180" xr:uid="{844085AA-F397-46BE-A0C9-76DCF6B489AB}"/>
    <cellStyle name="Normal 6 4 2 4" xfId="332" xr:uid="{64C72601-1D87-41F3-AF66-BD5F41D53B98}"/>
    <cellStyle name="Normal 6 4 2 4 2" xfId="640" xr:uid="{34224F1F-AAA6-49E6-941E-C73928715052}"/>
    <cellStyle name="Normal 6 4 2 4 2 2" xfId="1607" xr:uid="{DC20D8A4-04F5-464E-A5F4-515541B8DC0C}"/>
    <cellStyle name="Normal 6 4 2 4 2 2 2" xfId="1608" xr:uid="{86AA19AA-5DFF-42AC-8254-6B57CDACCD48}"/>
    <cellStyle name="Normal 6 4 2 4 2 3" xfId="1609" xr:uid="{F252F69D-81C9-433A-9132-F3B5ECF66D74}"/>
    <cellStyle name="Normal 6 4 2 4 2 4" xfId="3181" xr:uid="{AA936303-A249-47A0-9668-D73293F0FEAE}"/>
    <cellStyle name="Normal 6 4 2 4 3" xfId="1610" xr:uid="{86903832-FF6E-4AFE-8AB0-96E3EEEA1CCF}"/>
    <cellStyle name="Normal 6 4 2 4 3 2" xfId="1611" xr:uid="{DE5DEA20-CEEE-4E92-A80E-A11CCFD78E93}"/>
    <cellStyle name="Normal 6 4 2 4 4" xfId="1612" xr:uid="{8D36511F-37A7-44D5-9925-73F17FDB5BE7}"/>
    <cellStyle name="Normal 6 4 2 4 5" xfId="3182" xr:uid="{5EE1852F-C737-4EEB-A5FE-28F933DEE73C}"/>
    <cellStyle name="Normal 6 4 2 5" xfId="333" xr:uid="{24817960-F758-4948-B8F0-481DFA15C99D}"/>
    <cellStyle name="Normal 6 4 2 5 2" xfId="1613" xr:uid="{971F8E34-7BB1-4CA6-A2CB-3697842ABD87}"/>
    <cellStyle name="Normal 6 4 2 5 2 2" xfId="1614" xr:uid="{EF7DB08E-8BA0-450E-BD2F-18B6F122BC1E}"/>
    <cellStyle name="Normal 6 4 2 5 3" xfId="1615" xr:uid="{28368DB0-1F27-4902-A901-419AC23C8320}"/>
    <cellStyle name="Normal 6 4 2 5 4" xfId="3183" xr:uid="{929162D3-C74B-4D67-9F99-CC37A3F20A86}"/>
    <cellStyle name="Normal 6 4 2 6" xfId="1616" xr:uid="{305C0AA4-10B3-4D2D-A61D-5353B578DBEA}"/>
    <cellStyle name="Normal 6 4 2 6 2" xfId="1617" xr:uid="{C18906B9-3A1F-4368-8000-624475F0E3E3}"/>
    <cellStyle name="Normal 6 4 2 6 3" xfId="3184" xr:uid="{36016F1F-F96E-4BA7-B3B3-9F64E5C04B41}"/>
    <cellStyle name="Normal 6 4 2 6 4" xfId="3185" xr:uid="{71023EDE-0E95-4C23-80B7-F2CEFDC23A73}"/>
    <cellStyle name="Normal 6 4 2 7" xfId="1618" xr:uid="{41CC4AEA-F50E-426F-ABEC-8CF4FC568630}"/>
    <cellStyle name="Normal 6 4 2 8" xfId="3186" xr:uid="{96605588-4E66-49C8-80A8-E77975B46D0E}"/>
    <cellStyle name="Normal 6 4 2 9" xfId="3187" xr:uid="{67AB1334-FE9D-44EA-BFE9-9CAC93ECCF5A}"/>
    <cellStyle name="Normal 6 4 3" xfId="120" xr:uid="{6FB068E7-2651-42BE-B168-1BE7172F6E52}"/>
    <cellStyle name="Normal 6 4 3 2" xfId="121" xr:uid="{D8361A34-101D-4FA3-BAC2-63A2B6E49226}"/>
    <cellStyle name="Normal 6 4 3 2 2" xfId="641" xr:uid="{40628274-084E-441F-BF82-E11F4CED50CC}"/>
    <cellStyle name="Normal 6 4 3 2 2 2" xfId="1619" xr:uid="{1956DA20-BCE1-408D-838A-BA3E7859A3EC}"/>
    <cellStyle name="Normal 6 4 3 2 2 2 2" xfId="1620" xr:uid="{09E74036-9A54-4652-AF6A-8C9B3D3C0908}"/>
    <cellStyle name="Normal 6 4 3 2 2 2 2 2" xfId="4476" xr:uid="{C1DC138A-8115-48C2-8DA0-0CB21234DD01}"/>
    <cellStyle name="Normal 6 4 3 2 2 2 3" xfId="4477" xr:uid="{C74333B9-3C39-494F-8F93-F6D8642B685B}"/>
    <cellStyle name="Normal 6 4 3 2 2 3" xfId="1621" xr:uid="{BB9EB959-5F5F-4C21-A06E-EFEE8C883E68}"/>
    <cellStyle name="Normal 6 4 3 2 2 3 2" xfId="4478" xr:uid="{9F5E5970-F24A-4B87-BE3D-E0EF513F5264}"/>
    <cellStyle name="Normal 6 4 3 2 2 4" xfId="3188" xr:uid="{BDD8FBCC-4BEA-457B-B9A9-ADD79B7110BA}"/>
    <cellStyle name="Normal 6 4 3 2 3" xfId="1622" xr:uid="{5D83144B-A33F-40C0-BA37-22B8557BFF52}"/>
    <cellStyle name="Normal 6 4 3 2 3 2" xfId="1623" xr:uid="{85FAA1B9-AB63-478C-9496-79D58CA8A744}"/>
    <cellStyle name="Normal 6 4 3 2 3 2 2" xfId="4479" xr:uid="{2EC25E3D-1336-4453-A506-AFD913C68E2D}"/>
    <cellStyle name="Normal 6 4 3 2 3 3" xfId="3189" xr:uid="{4EDC8CC6-05AE-4CE5-B1A1-F4C80ECEE47E}"/>
    <cellStyle name="Normal 6 4 3 2 3 4" xfId="3190" xr:uid="{4D23D752-E759-42C3-837F-59E677696579}"/>
    <cellStyle name="Normal 6 4 3 2 4" xfId="1624" xr:uid="{DF098296-099C-4287-86B1-2DC23C94A785}"/>
    <cellStyle name="Normal 6 4 3 2 4 2" xfId="4480" xr:uid="{5AD7A402-3D7E-4DCF-96E3-70DFDBCCA1DB}"/>
    <cellStyle name="Normal 6 4 3 2 5" xfId="3191" xr:uid="{C857CC84-EF2C-41BE-8497-DAC8B688893C}"/>
    <cellStyle name="Normal 6 4 3 2 6" xfId="3192" xr:uid="{FB3CE29E-F259-44A2-829C-107CDA4F1332}"/>
    <cellStyle name="Normal 6 4 3 3" xfId="334" xr:uid="{CE73766E-E2DF-4E07-BB3E-E491FD4746D0}"/>
    <cellStyle name="Normal 6 4 3 3 2" xfId="1625" xr:uid="{B3DC66C6-3CB4-4A78-A67E-6DDA699EA487}"/>
    <cellStyle name="Normal 6 4 3 3 2 2" xfId="1626" xr:uid="{F5AD4331-9E48-4D01-AC53-9CFD88B13855}"/>
    <cellStyle name="Normal 6 4 3 3 2 2 2" xfId="4481" xr:uid="{637A054C-90C5-4635-84E0-8E93B7F9D6CE}"/>
    <cellStyle name="Normal 6 4 3 3 2 3" xfId="3193" xr:uid="{ABF86CF0-A047-4024-BF5F-06914BDB69A0}"/>
    <cellStyle name="Normal 6 4 3 3 2 4" xfId="3194" xr:uid="{26D16F60-DA5E-4A8E-AF52-301B7474E183}"/>
    <cellStyle name="Normal 6 4 3 3 3" xfId="1627" xr:uid="{53867790-129E-4F9E-8ED2-42DACE26D373}"/>
    <cellStyle name="Normal 6 4 3 3 3 2" xfId="4482" xr:uid="{0681249D-EB13-4590-A207-405DD33BD238}"/>
    <cellStyle name="Normal 6 4 3 3 4" xfId="3195" xr:uid="{24869997-4401-4155-A1C2-E0C0A6D8EDA4}"/>
    <cellStyle name="Normal 6 4 3 3 5" xfId="3196" xr:uid="{07EA5705-EE9B-461B-B440-B8B613BB3AA8}"/>
    <cellStyle name="Normal 6 4 3 4" xfId="1628" xr:uid="{4DBC75EA-5A6F-48F6-9590-ABB700611715}"/>
    <cellStyle name="Normal 6 4 3 4 2" xfId="1629" xr:uid="{61C89B48-CD71-427B-A6BC-15859746F4CF}"/>
    <cellStyle name="Normal 6 4 3 4 2 2" xfId="4483" xr:uid="{A022A344-DED1-4036-A3A2-B8437E796B12}"/>
    <cellStyle name="Normal 6 4 3 4 3" xfId="3197" xr:uid="{CCFDB335-C6EE-487D-8FBA-378A66BB4137}"/>
    <cellStyle name="Normal 6 4 3 4 4" xfId="3198" xr:uid="{A152BCD8-7F6F-44D3-903F-95D9B6470F36}"/>
    <cellStyle name="Normal 6 4 3 5" xfId="1630" xr:uid="{4BE7CD27-6157-4B02-886A-3A3BEA1E9E48}"/>
    <cellStyle name="Normal 6 4 3 5 2" xfId="3199" xr:uid="{FACF2235-C542-4CC9-9A26-B4D21B86C212}"/>
    <cellStyle name="Normal 6 4 3 5 3" xfId="3200" xr:uid="{B33FC11E-3706-45FB-994D-70222ECEB7D0}"/>
    <cellStyle name="Normal 6 4 3 5 4" xfId="3201" xr:uid="{8C17B325-72DC-4E88-BDD1-D43CEB7CC141}"/>
    <cellStyle name="Normal 6 4 3 6" xfId="3202" xr:uid="{F956406B-23B2-4533-8DD3-F3EB3AD315B0}"/>
    <cellStyle name="Normal 6 4 3 7" xfId="3203" xr:uid="{092E6CC2-18DE-4F62-9142-F45BF7690D77}"/>
    <cellStyle name="Normal 6 4 3 8" xfId="3204" xr:uid="{5CAF0D8A-4E60-4B30-B11E-78FD050C557B}"/>
    <cellStyle name="Normal 6 4 4" xfId="122" xr:uid="{F6FE39ED-7DE4-4D3C-A5B7-18E635506FD7}"/>
    <cellStyle name="Normal 6 4 4 2" xfId="642" xr:uid="{D9E19AE0-40E3-49E2-8881-7997CCBAFE14}"/>
    <cellStyle name="Normal 6 4 4 2 2" xfId="643" xr:uid="{750DA474-6C5B-42B4-848E-2C8B31162050}"/>
    <cellStyle name="Normal 6 4 4 2 2 2" xfId="1631" xr:uid="{012EF6DF-42CD-4EF7-8C43-D6829C210E91}"/>
    <cellStyle name="Normal 6 4 4 2 2 2 2" xfId="1632" xr:uid="{4BE83AA4-EB55-4948-8FE1-A854DB45B992}"/>
    <cellStyle name="Normal 6 4 4 2 2 3" xfId="1633" xr:uid="{94D4A7E0-750A-4B72-9A5B-6FC355C91131}"/>
    <cellStyle name="Normal 6 4 4 2 2 4" xfId="3205" xr:uid="{DC00D723-68A1-46C2-A98B-4D876E652C21}"/>
    <cellStyle name="Normal 6 4 4 2 3" xfId="1634" xr:uid="{ABA65425-392E-4551-B854-AADBB55AF665}"/>
    <cellStyle name="Normal 6 4 4 2 3 2" xfId="1635" xr:uid="{7F2EEDD8-A2B5-480D-9537-D956E8784D53}"/>
    <cellStyle name="Normal 6 4 4 2 4" xfId="1636" xr:uid="{E29E5770-2F20-4E26-BC6D-5AE593C516C7}"/>
    <cellStyle name="Normal 6 4 4 2 5" xfId="3206" xr:uid="{A78EA149-B3E5-445C-8AA4-56599D81495C}"/>
    <cellStyle name="Normal 6 4 4 3" xfId="644" xr:uid="{6FFC57C0-2A12-4E41-85F2-37552C5A12D1}"/>
    <cellStyle name="Normal 6 4 4 3 2" xfId="1637" xr:uid="{B57EBB3C-9547-4D7B-9A2E-CDBBA602DCBE}"/>
    <cellStyle name="Normal 6 4 4 3 2 2" xfId="1638" xr:uid="{93711C89-CF02-4637-B6F8-55F5269E8727}"/>
    <cellStyle name="Normal 6 4 4 3 3" xfId="1639" xr:uid="{A5DE7678-C255-47CC-AEA9-2D38B1CACCDF}"/>
    <cellStyle name="Normal 6 4 4 3 4" xfId="3207" xr:uid="{7C1C9B44-D6EF-460C-95B9-C0FA4E76748C}"/>
    <cellStyle name="Normal 6 4 4 4" xfId="1640" xr:uid="{68E3F86D-7BF8-4CD2-9863-D7A05F224BA5}"/>
    <cellStyle name="Normal 6 4 4 4 2" xfId="1641" xr:uid="{22A9A9AD-FE71-4298-B866-0AB946F921E1}"/>
    <cellStyle name="Normal 6 4 4 4 3" xfId="3208" xr:uid="{31164EC4-2A3F-4D09-B1EF-91E694B001BE}"/>
    <cellStyle name="Normal 6 4 4 4 4" xfId="3209" xr:uid="{9A6B4348-ADB9-4350-AC94-E6AC84F0DAD0}"/>
    <cellStyle name="Normal 6 4 4 5" xfId="1642" xr:uid="{17051A16-4F6D-4C7D-AECA-43B5CD24C685}"/>
    <cellStyle name="Normal 6 4 4 6" xfId="3210" xr:uid="{097266A6-E764-42D4-8130-16362FAB09FE}"/>
    <cellStyle name="Normal 6 4 4 7" xfId="3211" xr:uid="{39242007-54BF-4E45-B6A7-939AB0C776A4}"/>
    <cellStyle name="Normal 6 4 5" xfId="335" xr:uid="{3DA43D8F-C04B-4BC4-B3A2-B5C8F242366B}"/>
    <cellStyle name="Normal 6 4 5 2" xfId="645" xr:uid="{04525FFD-1994-4681-8599-3E728888F4F8}"/>
    <cellStyle name="Normal 6 4 5 2 2" xfId="1643" xr:uid="{BE351DD4-B76F-4726-A3F7-3B9B0156EF95}"/>
    <cellStyle name="Normal 6 4 5 2 2 2" xfId="1644" xr:uid="{F5690D88-0774-43C9-97BA-4E5E4F7DC242}"/>
    <cellStyle name="Normal 6 4 5 2 3" xfId="1645" xr:uid="{3F709B9A-DFC5-4562-86C5-20848BE0A90F}"/>
    <cellStyle name="Normal 6 4 5 2 4" xfId="3212" xr:uid="{590EC888-2111-4B58-8724-0E66257F70F8}"/>
    <cellStyle name="Normal 6 4 5 3" xfId="1646" xr:uid="{9415F069-A284-4F15-934D-B8AF8B7CD5D6}"/>
    <cellStyle name="Normal 6 4 5 3 2" xfId="1647" xr:uid="{8C65C079-6014-494E-AF18-CE0A5C0F35EA}"/>
    <cellStyle name="Normal 6 4 5 3 3" xfId="3213" xr:uid="{56E68588-918C-479D-AB74-26865DEF313B}"/>
    <cellStyle name="Normal 6 4 5 3 4" xfId="3214" xr:uid="{078226BF-C12E-4059-AE74-FED712BB0689}"/>
    <cellStyle name="Normal 6 4 5 4" xfId="1648" xr:uid="{E6576E55-B932-4761-9814-A282E236C151}"/>
    <cellStyle name="Normal 6 4 5 5" xfId="3215" xr:uid="{36E3E76B-49BA-44DD-AFF5-42EB5C30423B}"/>
    <cellStyle name="Normal 6 4 5 6" xfId="3216" xr:uid="{C8ADC8F4-9D6F-4309-A8E8-4280A777619F}"/>
    <cellStyle name="Normal 6 4 6" xfId="336" xr:uid="{627F40E8-3146-46DC-B8C8-6C1F4684301D}"/>
    <cellStyle name="Normal 6 4 6 2" xfId="1649" xr:uid="{A09829B8-9CB8-44E5-A180-5119E1F25B74}"/>
    <cellStyle name="Normal 6 4 6 2 2" xfId="1650" xr:uid="{A10CA640-0CBE-47FD-88BE-3C39AB988D35}"/>
    <cellStyle name="Normal 6 4 6 2 3" xfId="3217" xr:uid="{D981AC55-4AC6-4167-9CAA-9368F7B8473E}"/>
    <cellStyle name="Normal 6 4 6 2 4" xfId="3218" xr:uid="{675615FD-66D7-4D1A-B7C0-DDFB5930DC5B}"/>
    <cellStyle name="Normal 6 4 6 3" xfId="1651" xr:uid="{2E57D878-ED3B-4D50-A9B2-F3719462B0A9}"/>
    <cellStyle name="Normal 6 4 6 4" xfId="3219" xr:uid="{A2FB59C4-582E-452A-9357-536C49125AEF}"/>
    <cellStyle name="Normal 6 4 6 5" xfId="3220" xr:uid="{92ED097E-677C-47B5-A53E-3546238FCA51}"/>
    <cellStyle name="Normal 6 4 7" xfId="1652" xr:uid="{44B0CCD2-6ACA-443D-BEF7-F84DEAB943C5}"/>
    <cellStyle name="Normal 6 4 7 2" xfId="1653" xr:uid="{5A269AA4-96B2-433E-B4C7-D8F703A21D2E}"/>
    <cellStyle name="Normal 6 4 7 3" xfId="3221" xr:uid="{AFD5DBAC-7A2B-4880-B2D2-DD40EC057397}"/>
    <cellStyle name="Normal 6 4 7 3 2" xfId="4407" xr:uid="{0E3265E3-8D14-49F0-8910-A7ED37868FA9}"/>
    <cellStyle name="Normal 6 4 7 3 3" xfId="4685" xr:uid="{D0DC07D7-F49B-48F0-8B82-846C992C16FA}"/>
    <cellStyle name="Normal 6 4 7 4" xfId="3222" xr:uid="{675284E2-BAFA-41EC-B88C-1B3F9C03A0B3}"/>
    <cellStyle name="Normal 6 4 8" xfId="1654" xr:uid="{6EB0B9F9-25E0-456C-99B6-3EFAA8AA88FA}"/>
    <cellStyle name="Normal 6 4 8 2" xfId="3223" xr:uid="{77C6E7FC-08E8-4E8E-8E94-93DD7D2D531A}"/>
    <cellStyle name="Normal 6 4 8 3" xfId="3224" xr:uid="{A1BF06A0-1E48-48C0-8ADA-74D5E3C6A0AA}"/>
    <cellStyle name="Normal 6 4 8 4" xfId="3225" xr:uid="{6CDA5F4F-92C4-49C6-8370-8DA8E969456B}"/>
    <cellStyle name="Normal 6 4 9" xfId="3226" xr:uid="{2D180123-3953-456F-85E2-8FEC4F6AB18D}"/>
    <cellStyle name="Normal 6 5" xfId="123" xr:uid="{B429167C-C6ED-4AD7-B797-14C7B21A45FB}"/>
    <cellStyle name="Normal 6 5 10" xfId="3227" xr:uid="{164ADF27-5F3A-49A5-8D58-47AB7A83D187}"/>
    <cellStyle name="Normal 6 5 11" xfId="3228" xr:uid="{FAA1EFB0-120F-46A9-8CCF-607F6CC9F6C4}"/>
    <cellStyle name="Normal 6 5 2" xfId="124" xr:uid="{8160714F-D00A-457A-B6A7-8B698C85FAF2}"/>
    <cellStyle name="Normal 6 5 2 2" xfId="337" xr:uid="{1D0043BA-BFCB-4724-BA06-AA3D04F3E520}"/>
    <cellStyle name="Normal 6 5 2 2 2" xfId="646" xr:uid="{DBFC674B-175A-4EF2-9E58-3A0B9C7C73AA}"/>
    <cellStyle name="Normal 6 5 2 2 2 2" xfId="647" xr:uid="{9BECD74F-68D6-4297-AC8A-5E1CF41FA9BD}"/>
    <cellStyle name="Normal 6 5 2 2 2 2 2" xfId="1655" xr:uid="{791B7386-35EE-4C34-84BB-2C3507DBA8DA}"/>
    <cellStyle name="Normal 6 5 2 2 2 2 3" xfId="3229" xr:uid="{4519EEBA-3CED-4F05-9E1E-5BB564564F13}"/>
    <cellStyle name="Normal 6 5 2 2 2 2 4" xfId="3230" xr:uid="{1E731932-47EF-4EAB-943B-620F6135E002}"/>
    <cellStyle name="Normal 6 5 2 2 2 3" xfId="1656" xr:uid="{E40CAD3F-F2F6-4144-BAA8-2AD9BBAA8441}"/>
    <cellStyle name="Normal 6 5 2 2 2 3 2" xfId="3231" xr:uid="{08BAA1EA-D385-4C9B-9474-B8E47CC8532D}"/>
    <cellStyle name="Normal 6 5 2 2 2 3 3" xfId="3232" xr:uid="{91D235BC-2D4A-4C6E-AF00-391D942ACE3F}"/>
    <cellStyle name="Normal 6 5 2 2 2 3 4" xfId="3233" xr:uid="{3E4842FC-0F6C-4EAE-A596-8DF861C1FD79}"/>
    <cellStyle name="Normal 6 5 2 2 2 4" xfId="3234" xr:uid="{2411D5ED-F3B1-41DF-B61B-8321C9329542}"/>
    <cellStyle name="Normal 6 5 2 2 2 5" xfId="3235" xr:uid="{4CB62063-899F-4C75-B641-DB1E49D085D2}"/>
    <cellStyle name="Normal 6 5 2 2 2 6" xfId="3236" xr:uid="{6F3DF1D8-ECEE-4922-A144-B57E552E26C8}"/>
    <cellStyle name="Normal 6 5 2 2 3" xfId="648" xr:uid="{04F65F7D-1E40-47E6-9ADD-548296E1E762}"/>
    <cellStyle name="Normal 6 5 2 2 3 2" xfId="1657" xr:uid="{59E51FDB-F2A2-4D66-BB5E-93BEB9C4AF7A}"/>
    <cellStyle name="Normal 6 5 2 2 3 2 2" xfId="3237" xr:uid="{153571B6-F35C-4676-9633-7989D544EF6C}"/>
    <cellStyle name="Normal 6 5 2 2 3 2 3" xfId="3238" xr:uid="{AA76EF49-A5D6-4652-9E38-7ED2FC119FD8}"/>
    <cellStyle name="Normal 6 5 2 2 3 2 4" xfId="3239" xr:uid="{BECE539D-E948-4525-951D-A797CF9FAF91}"/>
    <cellStyle name="Normal 6 5 2 2 3 3" xfId="3240" xr:uid="{299496BA-4A81-49EB-AC4F-F6C6191125E1}"/>
    <cellStyle name="Normal 6 5 2 2 3 4" xfId="3241" xr:uid="{ACB76146-89E4-4B13-A211-F4C1860DF5EA}"/>
    <cellStyle name="Normal 6 5 2 2 3 5" xfId="3242" xr:uid="{D44C9B27-67A4-422E-92BF-535041442A87}"/>
    <cellStyle name="Normal 6 5 2 2 4" xfId="1658" xr:uid="{F53E6D11-C5F7-4359-816C-00DD8028B552}"/>
    <cellStyle name="Normal 6 5 2 2 4 2" xfId="3243" xr:uid="{83E5A0DF-5169-4E3E-AD2C-20CF61A07A5E}"/>
    <cellStyle name="Normal 6 5 2 2 4 3" xfId="3244" xr:uid="{0C54B1C9-3267-425F-AC0D-3DF00051BB60}"/>
    <cellStyle name="Normal 6 5 2 2 4 4" xfId="3245" xr:uid="{2DCF836A-57ED-4E14-916D-3FB89445E980}"/>
    <cellStyle name="Normal 6 5 2 2 5" xfId="3246" xr:uid="{155E7B0C-B4CF-40DA-8927-005953889844}"/>
    <cellStyle name="Normal 6 5 2 2 5 2" xfId="3247" xr:uid="{939F3496-CB7F-4A95-A807-1EF415A1E8E6}"/>
    <cellStyle name="Normal 6 5 2 2 5 3" xfId="3248" xr:uid="{67974904-B902-4C17-B957-1A41835CF868}"/>
    <cellStyle name="Normal 6 5 2 2 5 4" xfId="3249" xr:uid="{C9A22F1D-B8F3-4ED5-A723-55C4C4558CFB}"/>
    <cellStyle name="Normal 6 5 2 2 6" xfId="3250" xr:uid="{47B272B9-0294-4676-9A68-205DC97BEA83}"/>
    <cellStyle name="Normal 6 5 2 2 7" xfId="3251" xr:uid="{D54AD475-5B49-403E-B980-D5C25567BAA1}"/>
    <cellStyle name="Normal 6 5 2 2 8" xfId="3252" xr:uid="{2F2FF6E0-9FD6-464B-8966-08A324FB5CBC}"/>
    <cellStyle name="Normal 6 5 2 3" xfId="649" xr:uid="{8B9D9CB1-E8FA-4709-A284-005139063F54}"/>
    <cellStyle name="Normal 6 5 2 3 2" xfId="650" xr:uid="{298246E9-6EF8-493F-98D3-0DC6E77A7CB2}"/>
    <cellStyle name="Normal 6 5 2 3 2 2" xfId="651" xr:uid="{97C29CB1-A511-4D38-A9E2-8E08FE9946F6}"/>
    <cellStyle name="Normal 6 5 2 3 2 3" xfId="3253" xr:uid="{67645F5C-61A9-4520-AA6E-F2E761114CA4}"/>
    <cellStyle name="Normal 6 5 2 3 2 4" xfId="3254" xr:uid="{74758D34-BE6F-4373-B30B-4A646CAE368A}"/>
    <cellStyle name="Normal 6 5 2 3 3" xfId="652" xr:uid="{45897F4D-984F-4A75-BA6D-F7877100D1CF}"/>
    <cellStyle name="Normal 6 5 2 3 3 2" xfId="3255" xr:uid="{562DA493-E110-475E-8422-46EC45902FCB}"/>
    <cellStyle name="Normal 6 5 2 3 3 3" xfId="3256" xr:uid="{7767B654-DAD4-42CC-9564-4750C5D78099}"/>
    <cellStyle name="Normal 6 5 2 3 3 4" xfId="3257" xr:uid="{6ADED282-95E0-4112-8300-8E782BCA7190}"/>
    <cellStyle name="Normal 6 5 2 3 4" xfId="3258" xr:uid="{BB3D7698-DECA-4895-A2E1-803FE014D070}"/>
    <cellStyle name="Normal 6 5 2 3 5" xfId="3259" xr:uid="{18E4836F-BB8E-4C36-9F2C-1B5B3E3D76A8}"/>
    <cellStyle name="Normal 6 5 2 3 6" xfId="3260" xr:uid="{1D05CC4E-0371-4474-8F07-0E140D029922}"/>
    <cellStyle name="Normal 6 5 2 4" xfId="653" xr:uid="{1741942C-73A1-4C3A-88B1-F6B8A335E7AC}"/>
    <cellStyle name="Normal 6 5 2 4 2" xfId="654" xr:uid="{CC48D050-43C0-4C9B-B9F2-B10CE56654DB}"/>
    <cellStyle name="Normal 6 5 2 4 2 2" xfId="3261" xr:uid="{A6F28C77-E966-42DE-8FD5-F5CD5A089E78}"/>
    <cellStyle name="Normal 6 5 2 4 2 3" xfId="3262" xr:uid="{48AC2CF9-67CF-48D1-A6C1-C32793370D3D}"/>
    <cellStyle name="Normal 6 5 2 4 2 4" xfId="3263" xr:uid="{737EECA4-1E77-4BF2-8E65-43BF82440055}"/>
    <cellStyle name="Normal 6 5 2 4 3" xfId="3264" xr:uid="{5D032A46-8C29-4297-BF3C-5041A7EDB15A}"/>
    <cellStyle name="Normal 6 5 2 4 4" xfId="3265" xr:uid="{6D867C77-8D57-45EE-A4FE-E7FAF14962C9}"/>
    <cellStyle name="Normal 6 5 2 4 5" xfId="3266" xr:uid="{4E921D55-DA61-4639-BB1A-B9E736A5E24A}"/>
    <cellStyle name="Normal 6 5 2 5" xfId="655" xr:uid="{DAA0E5C9-8418-422C-B824-2AF0880A0D40}"/>
    <cellStyle name="Normal 6 5 2 5 2" xfId="3267" xr:uid="{E26A9130-FB78-48EA-9A36-935542CF1479}"/>
    <cellStyle name="Normal 6 5 2 5 3" xfId="3268" xr:uid="{90DEF78E-6FC4-410A-A62E-A097F98D6DD4}"/>
    <cellStyle name="Normal 6 5 2 5 4" xfId="3269" xr:uid="{32D620FE-5D61-4DB3-9330-3F473469C8E6}"/>
    <cellStyle name="Normal 6 5 2 6" xfId="3270" xr:uid="{B77EC0D4-E9B2-41EC-8FB7-1CA6D61DE2C7}"/>
    <cellStyle name="Normal 6 5 2 6 2" xfId="3271" xr:uid="{EF4C1F9E-9E63-409A-A323-B05F52AAF357}"/>
    <cellStyle name="Normal 6 5 2 6 3" xfId="3272" xr:uid="{7FC9DA6A-405D-489F-89C4-21BAFB7E7AB0}"/>
    <cellStyle name="Normal 6 5 2 6 4" xfId="3273" xr:uid="{0B36E528-9DE3-4715-86A7-29A468354593}"/>
    <cellStyle name="Normal 6 5 2 7" xfId="3274" xr:uid="{B6526E88-EE4F-4B9E-A5B8-E461B694827D}"/>
    <cellStyle name="Normal 6 5 2 8" xfId="3275" xr:uid="{6768C2F1-08B8-4307-B371-34D413609B5C}"/>
    <cellStyle name="Normal 6 5 2 9" xfId="3276" xr:uid="{3BE612E5-6EE4-4211-A76B-122598D3C964}"/>
    <cellStyle name="Normal 6 5 3" xfId="338" xr:uid="{6C4BB71A-44DE-4C59-8E1C-8A30CAAB11AC}"/>
    <cellStyle name="Normal 6 5 3 2" xfId="656" xr:uid="{A8092E8E-E28E-41B8-8700-AE73CD00F809}"/>
    <cellStyle name="Normal 6 5 3 2 2" xfId="657" xr:uid="{CB501954-3C12-41F5-B3B0-BDE090807545}"/>
    <cellStyle name="Normal 6 5 3 2 2 2" xfId="1659" xr:uid="{D261D97E-9034-46EE-9B8C-F29EFB9A8BDE}"/>
    <cellStyle name="Normal 6 5 3 2 2 2 2" xfId="1660" xr:uid="{AAFCE209-307F-4DA0-A83F-E24B1FB5001D}"/>
    <cellStyle name="Normal 6 5 3 2 2 3" xfId="1661" xr:uid="{537FE3B2-D662-4380-8070-6C53A0681004}"/>
    <cellStyle name="Normal 6 5 3 2 2 4" xfId="3277" xr:uid="{FE9DD9E3-7583-49B2-8CD9-F4DB6913A5A4}"/>
    <cellStyle name="Normal 6 5 3 2 3" xfId="1662" xr:uid="{443B8056-C5A2-4C72-8FCD-71776C9F8639}"/>
    <cellStyle name="Normal 6 5 3 2 3 2" xfId="1663" xr:uid="{D9C1C219-6DCA-470F-8DCF-26BBBBAC3613}"/>
    <cellStyle name="Normal 6 5 3 2 3 3" xfId="3278" xr:uid="{D1A53BFA-11B7-4749-86C3-34CDE2B255D4}"/>
    <cellStyle name="Normal 6 5 3 2 3 4" xfId="3279" xr:uid="{4D0BC7C1-1FEC-4818-AD11-9D0A09ACC318}"/>
    <cellStyle name="Normal 6 5 3 2 4" xfId="1664" xr:uid="{E95F5E09-2291-496A-86A2-922128AA7726}"/>
    <cellStyle name="Normal 6 5 3 2 5" xfId="3280" xr:uid="{B6A926FF-9AC6-439B-8285-A467ACCB9018}"/>
    <cellStyle name="Normal 6 5 3 2 6" xfId="3281" xr:uid="{FE5F823E-454C-4B7B-8171-610477A1238F}"/>
    <cellStyle name="Normal 6 5 3 3" xfId="658" xr:uid="{E2FD7650-1AD6-40E0-8715-EAACF6C07DE9}"/>
    <cellStyle name="Normal 6 5 3 3 2" xfId="1665" xr:uid="{9AA0EDE4-0F1A-4AFE-B46B-0EF5EF30BA4F}"/>
    <cellStyle name="Normal 6 5 3 3 2 2" xfId="1666" xr:uid="{9F799D29-A332-45CF-A53F-E433C014549C}"/>
    <cellStyle name="Normal 6 5 3 3 2 3" xfId="3282" xr:uid="{9A0134BA-3B38-44C3-B65F-8CAEF3D8DBAE}"/>
    <cellStyle name="Normal 6 5 3 3 2 4" xfId="3283" xr:uid="{85E162DC-A640-4439-BA14-98AE66907F37}"/>
    <cellStyle name="Normal 6 5 3 3 3" xfId="1667" xr:uid="{7F555036-714F-4A90-8AC1-C33310AE60F1}"/>
    <cellStyle name="Normal 6 5 3 3 4" xfId="3284" xr:uid="{CEDA9E34-ED0F-46D6-8DF4-3D5DDDF6113E}"/>
    <cellStyle name="Normal 6 5 3 3 5" xfId="3285" xr:uid="{D1EE9DFA-BBEB-41CC-ADA6-A8F90B2EA483}"/>
    <cellStyle name="Normal 6 5 3 4" xfId="1668" xr:uid="{4CDCFD97-D7B3-444A-B579-F5B7DA09DD19}"/>
    <cellStyle name="Normal 6 5 3 4 2" xfId="1669" xr:uid="{C0181F59-7A11-4021-B326-6FF97233CDDA}"/>
    <cellStyle name="Normal 6 5 3 4 3" xfId="3286" xr:uid="{B74C358E-F752-480E-BEA6-38022FED0283}"/>
    <cellStyle name="Normal 6 5 3 4 4" xfId="3287" xr:uid="{03C4B480-F655-4A10-919E-B17C7071B7A0}"/>
    <cellStyle name="Normal 6 5 3 5" xfId="1670" xr:uid="{36A9464C-9768-4610-9679-02D8ADA99451}"/>
    <cellStyle name="Normal 6 5 3 5 2" xfId="3288" xr:uid="{824CE4E7-6173-47A7-A007-F298F09CAC3A}"/>
    <cellStyle name="Normal 6 5 3 5 3" xfId="3289" xr:uid="{522997D7-21FC-4522-A3D6-024C7714AFFF}"/>
    <cellStyle name="Normal 6 5 3 5 4" xfId="3290" xr:uid="{EAAEC489-10A2-47EB-BA9D-AA49A721EE82}"/>
    <cellStyle name="Normal 6 5 3 6" xfId="3291" xr:uid="{4BE08D04-A310-4659-9B00-92E6840CC956}"/>
    <cellStyle name="Normal 6 5 3 7" xfId="3292" xr:uid="{10BF5C40-7C65-42A4-B34E-B2D212A57382}"/>
    <cellStyle name="Normal 6 5 3 8" xfId="3293" xr:uid="{3F45DCB9-EF36-4FD6-A73A-2820F3A47B40}"/>
    <cellStyle name="Normal 6 5 4" xfId="339" xr:uid="{D1C9E388-6278-4FD4-AB0E-F8554FABB3F6}"/>
    <cellStyle name="Normal 6 5 4 2" xfId="659" xr:uid="{777B9454-1350-42F1-ABC8-0BF1AF5BE4D1}"/>
    <cellStyle name="Normal 6 5 4 2 2" xfId="660" xr:uid="{B033DDD3-44FE-439A-BB56-504B1C225D6F}"/>
    <cellStyle name="Normal 6 5 4 2 2 2" xfId="1671" xr:uid="{477A8C32-2629-4927-8FF7-0D6E79C13DDC}"/>
    <cellStyle name="Normal 6 5 4 2 2 3" xfId="3294" xr:uid="{9FB156C0-1AD1-4792-BF07-2642C8093013}"/>
    <cellStyle name="Normal 6 5 4 2 2 4" xfId="3295" xr:uid="{4B2C5E7A-F9CB-4A45-B4AD-442A2BC93A5B}"/>
    <cellStyle name="Normal 6 5 4 2 3" xfId="1672" xr:uid="{515966CA-4385-444D-98B4-4A3FC9240054}"/>
    <cellStyle name="Normal 6 5 4 2 4" xfId="3296" xr:uid="{339E1095-82C3-4162-99CA-D79D3D60CAC0}"/>
    <cellStyle name="Normal 6 5 4 2 5" xfId="3297" xr:uid="{C72E869A-E3EF-4824-A34E-7E4E5E42D51A}"/>
    <cellStyle name="Normal 6 5 4 3" xfId="661" xr:uid="{9A3DEDDC-074C-4606-8132-50AE371B27E7}"/>
    <cellStyle name="Normal 6 5 4 3 2" xfId="1673" xr:uid="{C093EEDF-C95F-4CC7-A0F8-E69423EE36AB}"/>
    <cellStyle name="Normal 6 5 4 3 3" xfId="3298" xr:uid="{709F45C1-8F1A-4E2B-A1E6-347A2790D59F}"/>
    <cellStyle name="Normal 6 5 4 3 4" xfId="3299" xr:uid="{F3089984-0244-4217-B980-C9EEEA590601}"/>
    <cellStyle name="Normal 6 5 4 4" xfId="1674" xr:uid="{5BDF97DF-C621-4AB8-88E5-172B78FB6A70}"/>
    <cellStyle name="Normal 6 5 4 4 2" xfId="3300" xr:uid="{7792217E-2B56-4BBB-80F3-FEBB15A9688F}"/>
    <cellStyle name="Normal 6 5 4 4 3" xfId="3301" xr:uid="{652A3164-4302-4B4A-9FCC-A45BFC78B596}"/>
    <cellStyle name="Normal 6 5 4 4 4" xfId="3302" xr:uid="{33F96A06-5E11-4C84-852F-EDACA5ED37AD}"/>
    <cellStyle name="Normal 6 5 4 5" xfId="3303" xr:uid="{3D6870EB-95A7-4105-9AB5-B6D2B0D514E0}"/>
    <cellStyle name="Normal 6 5 4 6" xfId="3304" xr:uid="{D148A581-89AE-4422-B1D3-6F7B305C4566}"/>
    <cellStyle name="Normal 6 5 4 7" xfId="3305" xr:uid="{52806AD4-BC54-44FD-8C6C-EA8AFE7E18A2}"/>
    <cellStyle name="Normal 6 5 5" xfId="340" xr:uid="{D14D9033-89AD-49E1-A895-04F283045210}"/>
    <cellStyle name="Normal 6 5 5 2" xfId="662" xr:uid="{AC548C32-798C-49EB-AC4E-BC2A4071A8BC}"/>
    <cellStyle name="Normal 6 5 5 2 2" xfId="1675" xr:uid="{FC9404CE-5D9D-4653-83CB-4DA1F10FE951}"/>
    <cellStyle name="Normal 6 5 5 2 3" xfId="3306" xr:uid="{59011CCD-381A-43FF-8AFD-F00B987DD6E4}"/>
    <cellStyle name="Normal 6 5 5 2 4" xfId="3307" xr:uid="{84377D94-33F2-448B-8F02-83C196AD8116}"/>
    <cellStyle name="Normal 6 5 5 3" xfId="1676" xr:uid="{557CDE38-48C5-4F44-BFB8-281B7A4EC5D1}"/>
    <cellStyle name="Normal 6 5 5 3 2" xfId="3308" xr:uid="{D05CBC76-73C8-4633-8155-D44928AF0965}"/>
    <cellStyle name="Normal 6 5 5 3 3" xfId="3309" xr:uid="{4EC07307-813B-4669-BDD7-AF5175B86633}"/>
    <cellStyle name="Normal 6 5 5 3 4" xfId="3310" xr:uid="{4B2B7003-3B59-4119-8A5E-5BDACED6841B}"/>
    <cellStyle name="Normal 6 5 5 4" xfId="3311" xr:uid="{F59FF9C2-F6A6-4B76-9D6E-9477B74D72B5}"/>
    <cellStyle name="Normal 6 5 5 5" xfId="3312" xr:uid="{3B768183-E3ED-4007-98D4-938057907742}"/>
    <cellStyle name="Normal 6 5 5 6" xfId="3313" xr:uid="{BA2CECC0-7934-4BCD-AB00-51B676A06C31}"/>
    <cellStyle name="Normal 6 5 6" xfId="663" xr:uid="{A603B2A1-2ACC-4E7B-B34A-B85EF6A5D396}"/>
    <cellStyle name="Normal 6 5 6 2" xfId="1677" xr:uid="{01F9DECC-0865-4164-816D-326517BEE38C}"/>
    <cellStyle name="Normal 6 5 6 2 2" xfId="3314" xr:uid="{02B07F86-A881-4D75-BAE4-7C0C7EEC68F6}"/>
    <cellStyle name="Normal 6 5 6 2 3" xfId="3315" xr:uid="{E5049888-1517-41E1-BB81-9E243978BCD6}"/>
    <cellStyle name="Normal 6 5 6 2 4" xfId="3316" xr:uid="{6D722953-878E-4848-8A2F-F629106D461B}"/>
    <cellStyle name="Normal 6 5 6 3" xfId="3317" xr:uid="{0AF48BFF-F6AF-41E9-9BF7-91EC93ECAF93}"/>
    <cellStyle name="Normal 6 5 6 4" xfId="3318" xr:uid="{D13BD4BE-8218-4C0E-BF64-D9A09FA32CD2}"/>
    <cellStyle name="Normal 6 5 6 5" xfId="3319" xr:uid="{84882EE5-954C-4AF3-92FE-DA3547D24F81}"/>
    <cellStyle name="Normal 6 5 7" xfId="1678" xr:uid="{7269BDA1-A925-4291-802C-D98318F56BC5}"/>
    <cellStyle name="Normal 6 5 7 2" xfId="3320" xr:uid="{ECB4EA92-6778-408E-A020-DA56FED826F0}"/>
    <cellStyle name="Normal 6 5 7 3" xfId="3321" xr:uid="{EF4BCA14-F4BF-4F25-B9F8-E96E038A6161}"/>
    <cellStyle name="Normal 6 5 7 4" xfId="3322" xr:uid="{6E8862A6-7DE5-4DD8-949A-1B855CD46454}"/>
    <cellStyle name="Normal 6 5 8" xfId="3323" xr:uid="{EED10034-3EC4-45BC-BD05-706753004204}"/>
    <cellStyle name="Normal 6 5 8 2" xfId="3324" xr:uid="{5371D682-3A3B-4283-B1CA-B1E6F5314760}"/>
    <cellStyle name="Normal 6 5 8 3" xfId="3325" xr:uid="{FE9ED8DB-51B0-41DD-A430-7D1DB95FF058}"/>
    <cellStyle name="Normal 6 5 8 4" xfId="3326" xr:uid="{0279E1F7-E5E3-4ECA-B05E-854A9B40147D}"/>
    <cellStyle name="Normal 6 5 9" xfId="3327" xr:uid="{B0B4639D-AFA4-4868-A289-A698ACB4CC71}"/>
    <cellStyle name="Normal 6 6" xfId="125" xr:uid="{407E003F-CA73-47FC-A732-00B338D41C12}"/>
    <cellStyle name="Normal 6 6 2" xfId="126" xr:uid="{01261893-9710-40EF-9789-B503E7B49632}"/>
    <cellStyle name="Normal 6 6 2 2" xfId="341" xr:uid="{E0D04988-1E13-4F0B-A89B-B6FE02C8FD68}"/>
    <cellStyle name="Normal 6 6 2 2 2" xfId="664" xr:uid="{E2205C46-8B1E-46A4-BDB8-CCC1FB6ABF45}"/>
    <cellStyle name="Normal 6 6 2 2 2 2" xfId="1679" xr:uid="{590845CA-9C64-4C6B-A16D-0AB4080377B4}"/>
    <cellStyle name="Normal 6 6 2 2 2 3" xfId="3328" xr:uid="{EE0DFEBD-5054-4A78-A70E-BF0C9F53CDA2}"/>
    <cellStyle name="Normal 6 6 2 2 2 4" xfId="3329" xr:uid="{290393F9-1C6B-404E-BACC-0568D578F89A}"/>
    <cellStyle name="Normal 6 6 2 2 3" xfId="1680" xr:uid="{2A7D157B-4BA1-4C02-8109-694C8E1E18CF}"/>
    <cellStyle name="Normal 6 6 2 2 3 2" xfId="3330" xr:uid="{D46BE0E3-DFDB-49CD-90FF-60952520E277}"/>
    <cellStyle name="Normal 6 6 2 2 3 3" xfId="3331" xr:uid="{ABE90D32-C017-4244-90E9-AD424AAEE5A6}"/>
    <cellStyle name="Normal 6 6 2 2 3 4" xfId="3332" xr:uid="{FB5D7344-2950-4BF0-940D-DDACBF5166FC}"/>
    <cellStyle name="Normal 6 6 2 2 4" xfId="3333" xr:uid="{37820616-0C77-4654-8ACD-10A7E6F45534}"/>
    <cellStyle name="Normal 6 6 2 2 5" xfId="3334" xr:uid="{C021E212-5504-4C7A-9FA3-8E541A370B3A}"/>
    <cellStyle name="Normal 6 6 2 2 6" xfId="3335" xr:uid="{44461C43-3AC1-451D-8EF3-A97120A2EE64}"/>
    <cellStyle name="Normal 6 6 2 3" xfId="665" xr:uid="{DC9FC72E-6CB2-4D3D-8A1B-0ADFD0FD6CE9}"/>
    <cellStyle name="Normal 6 6 2 3 2" xfId="1681" xr:uid="{FADAA72B-529B-4CBE-80A3-C28655BA8742}"/>
    <cellStyle name="Normal 6 6 2 3 2 2" xfId="3336" xr:uid="{B58654F7-BB50-4725-A519-D18D660AEEA8}"/>
    <cellStyle name="Normal 6 6 2 3 2 3" xfId="3337" xr:uid="{FF4B0BAF-EE25-42C8-BA12-6E028F524FA9}"/>
    <cellStyle name="Normal 6 6 2 3 2 4" xfId="3338" xr:uid="{5ECE84B0-729F-4FD3-BC58-EDD299575BEC}"/>
    <cellStyle name="Normal 6 6 2 3 3" xfId="3339" xr:uid="{6212A200-8B7D-4DE8-B05D-A951EE444A43}"/>
    <cellStyle name="Normal 6 6 2 3 4" xfId="3340" xr:uid="{7A14B871-7E76-4A1F-BD1B-C5562C4FA9AD}"/>
    <cellStyle name="Normal 6 6 2 3 5" xfId="3341" xr:uid="{98020931-C093-4092-932B-C7690F5A1A06}"/>
    <cellStyle name="Normal 6 6 2 4" xfId="1682" xr:uid="{60CEC20D-9B9D-4174-B8F5-787707A7F19E}"/>
    <cellStyle name="Normal 6 6 2 4 2" xfId="3342" xr:uid="{0A45EFEB-2E17-4127-A0B0-B5C41F84A186}"/>
    <cellStyle name="Normal 6 6 2 4 3" xfId="3343" xr:uid="{D821D339-EEBA-47B4-810C-2D656AA5801B}"/>
    <cellStyle name="Normal 6 6 2 4 4" xfId="3344" xr:uid="{49B3BC22-8A1F-418F-A03E-13EB689A1595}"/>
    <cellStyle name="Normal 6 6 2 5" xfId="3345" xr:uid="{F6B8BF86-D8DC-43C1-9D20-4B0650E42E3B}"/>
    <cellStyle name="Normal 6 6 2 5 2" xfId="3346" xr:uid="{FA3FDB15-44E2-4D72-9482-B49C33D83ED8}"/>
    <cellStyle name="Normal 6 6 2 5 3" xfId="3347" xr:uid="{857E167B-5600-4C4E-9710-7361A1CD09D3}"/>
    <cellStyle name="Normal 6 6 2 5 4" xfId="3348" xr:uid="{713AE91E-E88C-4A45-988F-87B8718C168C}"/>
    <cellStyle name="Normal 6 6 2 6" xfId="3349" xr:uid="{AAF33567-4CF9-4FD7-95E5-F5BCECCB740C}"/>
    <cellStyle name="Normal 6 6 2 7" xfId="3350" xr:uid="{B792B022-0150-473E-BA22-D32E4972000C}"/>
    <cellStyle name="Normal 6 6 2 8" xfId="3351" xr:uid="{8C3AEF25-2B45-4E97-934C-B4BF6718FE5E}"/>
    <cellStyle name="Normal 6 6 3" xfId="342" xr:uid="{DD53B8F6-7272-4747-9A3A-D9E570248B5E}"/>
    <cellStyle name="Normal 6 6 3 2" xfId="666" xr:uid="{1E9171E1-A8E5-41CB-9438-F79D671A0FD0}"/>
    <cellStyle name="Normal 6 6 3 2 2" xfId="667" xr:uid="{7BD5D26A-37D4-4CC1-9C40-3851D714CDC3}"/>
    <cellStyle name="Normal 6 6 3 2 3" xfId="3352" xr:uid="{631A6814-8B34-4EFC-9023-00138F5D5E73}"/>
    <cellStyle name="Normal 6 6 3 2 4" xfId="3353" xr:uid="{E106323E-EDEB-40E9-83FD-B4793BB87484}"/>
    <cellStyle name="Normal 6 6 3 3" xfId="668" xr:uid="{84364275-FB1B-4763-9BC8-5A5FDF9F9F7B}"/>
    <cellStyle name="Normal 6 6 3 3 2" xfId="3354" xr:uid="{F928EAF0-E700-4553-A04B-D58967C0CF92}"/>
    <cellStyle name="Normal 6 6 3 3 3" xfId="3355" xr:uid="{8C26749B-EAC7-4A9C-A2D1-250737047EEF}"/>
    <cellStyle name="Normal 6 6 3 3 4" xfId="3356" xr:uid="{0B9B468D-1A80-48F7-B64F-7279C32FFF37}"/>
    <cellStyle name="Normal 6 6 3 4" xfId="3357" xr:uid="{8965B9DC-DB80-4C88-BDE8-AE5918BE0B2F}"/>
    <cellStyle name="Normal 6 6 3 5" xfId="3358" xr:uid="{986109CB-C837-43D3-87FD-97B8A0B1D958}"/>
    <cellStyle name="Normal 6 6 3 6" xfId="3359" xr:uid="{B3D90A63-D2E2-4836-A184-547877D19C85}"/>
    <cellStyle name="Normal 6 6 4" xfId="343" xr:uid="{0ECB1189-CA5F-4E98-B50F-E680E56F16FC}"/>
    <cellStyle name="Normal 6 6 4 2" xfId="669" xr:uid="{6EC0E7F6-9203-4BEF-9A9C-195843D480CF}"/>
    <cellStyle name="Normal 6 6 4 2 2" xfId="3360" xr:uid="{AEBBAE89-4DF0-4A8B-8776-D5563525C0CF}"/>
    <cellStyle name="Normal 6 6 4 2 3" xfId="3361" xr:uid="{22C037D6-FFEE-4391-A314-42D9CE6D50AB}"/>
    <cellStyle name="Normal 6 6 4 2 4" xfId="3362" xr:uid="{B652103A-3578-4354-9449-CFDF2631AD64}"/>
    <cellStyle name="Normal 6 6 4 3" xfId="3363" xr:uid="{064E60F3-BE32-4E6F-A69B-E7BEE26D9B56}"/>
    <cellStyle name="Normal 6 6 4 4" xfId="3364" xr:uid="{5D850C2D-D1D6-4A69-95EA-2F8875458B0D}"/>
    <cellStyle name="Normal 6 6 4 5" xfId="3365" xr:uid="{9CA6345A-2C43-4720-9525-46C99ECC6D1D}"/>
    <cellStyle name="Normal 6 6 5" xfId="670" xr:uid="{26946B51-0628-4DB6-8663-AE3737E16900}"/>
    <cellStyle name="Normal 6 6 5 2" xfId="3366" xr:uid="{DA33B177-0BBB-4AE1-A08D-14D10EA054B9}"/>
    <cellStyle name="Normal 6 6 5 3" xfId="3367" xr:uid="{087F96ED-8334-4FE4-9125-6DE523AA3BB9}"/>
    <cellStyle name="Normal 6 6 5 4" xfId="3368" xr:uid="{22485DF7-208F-49B3-9F41-3407F11FD169}"/>
    <cellStyle name="Normal 6 6 6" xfId="3369" xr:uid="{DD912591-5EF5-4D2C-94CC-1133B7B95761}"/>
    <cellStyle name="Normal 6 6 6 2" xfId="3370" xr:uid="{87B0DC15-7396-4696-A025-ED6A388F1FC1}"/>
    <cellStyle name="Normal 6 6 6 3" xfId="3371" xr:uid="{2F2314D6-B1E2-4D42-8342-C045D2DABBD1}"/>
    <cellStyle name="Normal 6 6 6 4" xfId="3372" xr:uid="{B0E83BD4-9CA6-4078-89FC-EE1A65FF1210}"/>
    <cellStyle name="Normal 6 6 7" xfId="3373" xr:uid="{F419E56C-8237-43B3-9AEA-8A93125FDD1B}"/>
    <cellStyle name="Normal 6 6 8" xfId="3374" xr:uid="{4377623F-834F-4490-A058-E98FF3533CFC}"/>
    <cellStyle name="Normal 6 6 9" xfId="3375" xr:uid="{D2692B2C-A633-42DE-9957-E79113636D71}"/>
    <cellStyle name="Normal 6 7" xfId="127" xr:uid="{BB749595-4ABC-4B5B-A09A-E8064049B32D}"/>
    <cellStyle name="Normal 6 7 2" xfId="344" xr:uid="{A08F4127-D4E6-4B12-8DB8-73FFF97E3292}"/>
    <cellStyle name="Normal 6 7 2 2" xfId="671" xr:uid="{78B4D2F2-F439-4975-91C4-E58074A9EE2D}"/>
    <cellStyle name="Normal 6 7 2 2 2" xfId="1683" xr:uid="{F3A95A2E-D022-42B4-965D-2EC080508475}"/>
    <cellStyle name="Normal 6 7 2 2 2 2" xfId="1684" xr:uid="{E8404A43-FCF1-4582-B032-304350109CC4}"/>
    <cellStyle name="Normal 6 7 2 2 3" xfId="1685" xr:uid="{1E12C368-3E13-4BAE-B86A-9A723CE6B54A}"/>
    <cellStyle name="Normal 6 7 2 2 4" xfId="3376" xr:uid="{8AA7905B-D3A1-4E46-A003-EFF2170824FB}"/>
    <cellStyle name="Normal 6 7 2 3" xfId="1686" xr:uid="{7E5252DF-93F7-4812-92F9-621AD04A5740}"/>
    <cellStyle name="Normal 6 7 2 3 2" xfId="1687" xr:uid="{B9A7C51D-8E96-4375-BBCB-800747C8E0AA}"/>
    <cellStyle name="Normal 6 7 2 3 3" xfId="3377" xr:uid="{9927B882-613D-459C-91FA-6C26372EBC30}"/>
    <cellStyle name="Normal 6 7 2 3 4" xfId="3378" xr:uid="{68C1D1F8-FBF4-44B3-8BDB-004F30311551}"/>
    <cellStyle name="Normal 6 7 2 4" xfId="1688" xr:uid="{D679468B-730B-4780-A54C-F6573672C101}"/>
    <cellStyle name="Normal 6 7 2 5" xfId="3379" xr:uid="{D4C48950-0B9F-4930-AD89-8E6B7BA285A6}"/>
    <cellStyle name="Normal 6 7 2 6" xfId="3380" xr:uid="{084A95B1-36C7-48F0-90EC-0986A500AEF3}"/>
    <cellStyle name="Normal 6 7 3" xfId="672" xr:uid="{24486F81-5168-4593-A5DD-D6DDD3252EF5}"/>
    <cellStyle name="Normal 6 7 3 2" xfId="1689" xr:uid="{0E46A99B-1414-4CAA-B2B4-86F76A28BDC3}"/>
    <cellStyle name="Normal 6 7 3 2 2" xfId="1690" xr:uid="{4E46B2B7-7465-49D7-BAC2-F0460DC50116}"/>
    <cellStyle name="Normal 6 7 3 2 3" xfId="3381" xr:uid="{515DA201-0129-4464-984D-05D3D5016CC1}"/>
    <cellStyle name="Normal 6 7 3 2 4" xfId="3382" xr:uid="{3E5E205E-0EF6-4480-BF1E-0F8500BF648E}"/>
    <cellStyle name="Normal 6 7 3 3" xfId="1691" xr:uid="{6CAC0A10-2A7F-4B5C-B683-35F9EFCB76CB}"/>
    <cellStyle name="Normal 6 7 3 4" xfId="3383" xr:uid="{FFFD8458-240C-4D9A-A7AA-CA9CB8D7AF08}"/>
    <cellStyle name="Normal 6 7 3 5" xfId="3384" xr:uid="{E8C1F4FE-3A3F-4C8A-B97C-96625ABC6854}"/>
    <cellStyle name="Normal 6 7 4" xfId="1692" xr:uid="{2E5678D1-D3F3-45FE-8B8F-C5E58FEBCE68}"/>
    <cellStyle name="Normal 6 7 4 2" xfId="1693" xr:uid="{2E0A8A6B-B6AE-4E42-BF41-703A27776863}"/>
    <cellStyle name="Normal 6 7 4 3" xfId="3385" xr:uid="{51EA642B-C8BE-47A0-9D14-DBF7598BC763}"/>
    <cellStyle name="Normal 6 7 4 4" xfId="3386" xr:uid="{7DC58D9F-720A-4BB0-BBE3-A7F327AA0B3F}"/>
    <cellStyle name="Normal 6 7 5" xfId="1694" xr:uid="{AA48F9F0-96EF-48B1-AC51-9A7D97A1B984}"/>
    <cellStyle name="Normal 6 7 5 2" xfId="3387" xr:uid="{289823E6-D900-46A6-A144-09875ED93B31}"/>
    <cellStyle name="Normal 6 7 5 3" xfId="3388" xr:uid="{B7906E99-9A35-4421-B324-9E4636BF68A6}"/>
    <cellStyle name="Normal 6 7 5 4" xfId="3389" xr:uid="{9A9EA1D3-EEC5-41BB-AE9F-AB4B382F092C}"/>
    <cellStyle name="Normal 6 7 6" xfId="3390" xr:uid="{6426DE80-8E7F-43EC-B57B-35CFDEBFA9CC}"/>
    <cellStyle name="Normal 6 7 7" xfId="3391" xr:uid="{90E524D2-FF18-47B8-820C-DAF2A9F5A4A1}"/>
    <cellStyle name="Normal 6 7 8" xfId="3392" xr:uid="{D3654EF0-21EB-43C2-81FC-8AEAA8E44D38}"/>
    <cellStyle name="Normal 6 8" xfId="345" xr:uid="{EE4659D2-FFB7-4B1C-BF62-C535B90C4F7A}"/>
    <cellStyle name="Normal 6 8 2" xfId="673" xr:uid="{6935D0DC-E107-4D7C-A06C-2C2ED0125C6D}"/>
    <cellStyle name="Normal 6 8 2 2" xfId="674" xr:uid="{A01E7798-03FA-4E4C-8DD3-6EDE06FD4427}"/>
    <cellStyle name="Normal 6 8 2 2 2" xfId="1695" xr:uid="{61B54444-F079-42D5-BE9C-66B8A56AC3E8}"/>
    <cellStyle name="Normal 6 8 2 2 3" xfId="3393" xr:uid="{7F88054A-820B-4797-9758-6BEE3C24BA07}"/>
    <cellStyle name="Normal 6 8 2 2 4" xfId="3394" xr:uid="{858BDFE9-D7FF-4C27-9FEC-B10B72373CB1}"/>
    <cellStyle name="Normal 6 8 2 3" xfId="1696" xr:uid="{E60C1D73-2794-4DA4-B73D-857CCDA972D3}"/>
    <cellStyle name="Normal 6 8 2 4" xfId="3395" xr:uid="{35B3A1E3-8A42-44CA-80EF-40F160050864}"/>
    <cellStyle name="Normal 6 8 2 5" xfId="3396" xr:uid="{936CA761-C6BE-4A00-99B4-C67E3A6B52FC}"/>
    <cellStyle name="Normal 6 8 3" xfId="675" xr:uid="{42B956CC-C9E1-409C-AEBC-E7908363C4E8}"/>
    <cellStyle name="Normal 6 8 3 2" xfId="1697" xr:uid="{0A8533CB-7CC1-4AC8-9776-DAFD2525F2AB}"/>
    <cellStyle name="Normal 6 8 3 3" xfId="3397" xr:uid="{C1B93FC4-ECAE-43A4-B0BB-BBAFF0AEB3E3}"/>
    <cellStyle name="Normal 6 8 3 4" xfId="3398" xr:uid="{EEED936E-57D0-4DC6-8987-800B44B62EE2}"/>
    <cellStyle name="Normal 6 8 4" xfId="1698" xr:uid="{2281C5ED-D1B6-41DB-B5D6-4768DC787389}"/>
    <cellStyle name="Normal 6 8 4 2" xfId="3399" xr:uid="{1D7E9AB2-8531-400D-A403-B1D80E3BE254}"/>
    <cellStyle name="Normal 6 8 4 3" xfId="3400" xr:uid="{71F00D0E-5C66-47AE-A645-93872A67AB02}"/>
    <cellStyle name="Normal 6 8 4 4" xfId="3401" xr:uid="{F1E97B93-E65F-49FE-A519-6D0E86618B50}"/>
    <cellStyle name="Normal 6 8 5" xfId="3402" xr:uid="{886C0673-24EE-4E8E-BEDF-670AEDB9EB97}"/>
    <cellStyle name="Normal 6 8 6" xfId="3403" xr:uid="{10C701AE-31DE-4B6F-AF8A-378D6D79EAF9}"/>
    <cellStyle name="Normal 6 8 7" xfId="3404" xr:uid="{A20EB75C-739A-4007-9BAC-687DB7794225}"/>
    <cellStyle name="Normal 6 9" xfId="346" xr:uid="{1823E6F4-A677-485F-B9B2-B294E714218E}"/>
    <cellStyle name="Normal 6 9 2" xfId="676" xr:uid="{B83FD3F0-40A4-4963-B201-8F0A6F2E2215}"/>
    <cellStyle name="Normal 6 9 2 2" xfId="1699" xr:uid="{996F4FD6-80C1-42AA-A4FC-B1AAE3DAC91A}"/>
    <cellStyle name="Normal 6 9 2 3" xfId="3405" xr:uid="{C1F7352D-AA7F-4C66-A0EA-221BF37B8413}"/>
    <cellStyle name="Normal 6 9 2 4" xfId="3406" xr:uid="{A9670906-7E4D-4541-AF8F-E0B4CAD6C14F}"/>
    <cellStyle name="Normal 6 9 3" xfId="1700" xr:uid="{E6F4DAA7-3528-4C9D-8DD5-ABEF710A48AD}"/>
    <cellStyle name="Normal 6 9 3 2" xfId="3407" xr:uid="{BDE5E859-232B-4CE2-9AAA-46E21B52EC27}"/>
    <cellStyle name="Normal 6 9 3 3" xfId="3408" xr:uid="{8D9D419F-F59D-4E6F-8C81-431E7A722662}"/>
    <cellStyle name="Normal 6 9 3 4" xfId="3409" xr:uid="{34EE6121-9C42-46FD-BFF7-CC4A614AE8F4}"/>
    <cellStyle name="Normal 6 9 4" xfId="3410" xr:uid="{C9128650-D39D-40EC-A26A-C568A7CECC69}"/>
    <cellStyle name="Normal 6 9 5" xfId="3411" xr:uid="{4B8E8D10-3D8A-462A-A689-835276ADB8BA}"/>
    <cellStyle name="Normal 6 9 6" xfId="3412" xr:uid="{719B0E41-712B-443C-BC17-B4E7D0AB0D2B}"/>
    <cellStyle name="Normal 7" xfId="128" xr:uid="{7449AA31-A0C5-4659-A7A0-1C63E3D6AD52}"/>
    <cellStyle name="Normal 7 10" xfId="1701" xr:uid="{2128750D-2CDF-408E-8194-1963ACF4E287}"/>
    <cellStyle name="Normal 7 10 2" xfId="3413" xr:uid="{EE0620D3-4E11-4ED4-A21F-85F820AFCB30}"/>
    <cellStyle name="Normal 7 10 3" xfId="3414" xr:uid="{E5E33501-DA4C-47E8-AC19-1A9D0C03FF70}"/>
    <cellStyle name="Normal 7 10 4" xfId="3415" xr:uid="{F597701F-12C3-4B74-86B0-3814344D9507}"/>
    <cellStyle name="Normal 7 11" xfId="3416" xr:uid="{C3009D29-A30B-43C6-B27E-6AAC820FCBF7}"/>
    <cellStyle name="Normal 7 11 2" xfId="3417" xr:uid="{73EFE9F5-3715-4818-9720-04F9AEE4FB03}"/>
    <cellStyle name="Normal 7 11 3" xfId="3418" xr:uid="{527BB577-7F58-4C83-AD67-891DB3070357}"/>
    <cellStyle name="Normal 7 11 4" xfId="3419" xr:uid="{C2B71CF5-2F31-4367-B864-66D8D428E70F}"/>
    <cellStyle name="Normal 7 12" xfId="3420" xr:uid="{5C28E7A2-32EF-491E-8AA2-580122176E7C}"/>
    <cellStyle name="Normal 7 12 2" xfId="3421" xr:uid="{2EC0061D-3094-4D73-AC0F-5CE2F9A462D8}"/>
    <cellStyle name="Normal 7 13" xfId="3422" xr:uid="{A8249DD2-C669-4028-9A90-E6F57B0B8B30}"/>
    <cellStyle name="Normal 7 14" xfId="3423" xr:uid="{E8A63E8E-2C22-4A44-8A32-0522208F6C32}"/>
    <cellStyle name="Normal 7 15" xfId="3424" xr:uid="{ED4039FE-0A1E-47B7-906A-E9A4088D4BBB}"/>
    <cellStyle name="Normal 7 2" xfId="129" xr:uid="{6BE0C177-2317-4CF4-B060-73DF4160714E}"/>
    <cellStyle name="Normal 7 2 10" xfId="3425" xr:uid="{35A461F2-320C-4AC2-98C8-635277D863FE}"/>
    <cellStyle name="Normal 7 2 11" xfId="3426" xr:uid="{D70CD7A7-AAD3-4D4F-8C9B-5E037B553571}"/>
    <cellStyle name="Normal 7 2 2" xfId="130" xr:uid="{E2A48946-FF8B-4CBB-9195-E11D77A9BB4F}"/>
    <cellStyle name="Normal 7 2 2 2" xfId="131" xr:uid="{42D629F6-DA6E-403C-8064-F955C70877A6}"/>
    <cellStyle name="Normal 7 2 2 2 2" xfId="347" xr:uid="{54E4D32F-F43C-4FFB-ABFA-0AD007C1C295}"/>
    <cellStyle name="Normal 7 2 2 2 2 2" xfId="677" xr:uid="{57CD62E0-AF06-4C9D-9259-13B56DEECFC0}"/>
    <cellStyle name="Normal 7 2 2 2 2 2 2" xfId="678" xr:uid="{426CD9A4-F540-4EA1-9F4B-B22C389C15F6}"/>
    <cellStyle name="Normal 7 2 2 2 2 2 2 2" xfId="1702" xr:uid="{82E6EE23-C9AA-425C-B1F1-852E2FAB61DF}"/>
    <cellStyle name="Normal 7 2 2 2 2 2 2 2 2" xfId="1703" xr:uid="{26CBB822-4DE1-402A-8AF3-A35CA115410C}"/>
    <cellStyle name="Normal 7 2 2 2 2 2 2 3" xfId="1704" xr:uid="{AC083783-778A-41F0-890F-CE61A2201A93}"/>
    <cellStyle name="Normal 7 2 2 2 2 2 3" xfId="1705" xr:uid="{25912598-7967-41EA-8643-B28CEBBA17DC}"/>
    <cellStyle name="Normal 7 2 2 2 2 2 3 2" xfId="1706" xr:uid="{F7FBFBA8-DCEB-4104-86E8-836D14E6ECF8}"/>
    <cellStyle name="Normal 7 2 2 2 2 2 4" xfId="1707" xr:uid="{D6F81B7B-1708-4FD3-84DF-16CE9A713709}"/>
    <cellStyle name="Normal 7 2 2 2 2 3" xfId="679" xr:uid="{F1D74888-A538-465E-853E-872427AC8E9D}"/>
    <cellStyle name="Normal 7 2 2 2 2 3 2" xfId="1708" xr:uid="{ABC0BBA1-27FC-49A1-B5CA-56E1ED0B1A36}"/>
    <cellStyle name="Normal 7 2 2 2 2 3 2 2" xfId="1709" xr:uid="{15C66BF8-EA37-4B1F-9BD9-E0B063C78AF4}"/>
    <cellStyle name="Normal 7 2 2 2 2 3 3" xfId="1710" xr:uid="{F5F87252-3B0B-470A-8B2A-795389E7FFF6}"/>
    <cellStyle name="Normal 7 2 2 2 2 3 4" xfId="3427" xr:uid="{AE0FE473-1DCE-49A3-8E03-C6775A8F0230}"/>
    <cellStyle name="Normal 7 2 2 2 2 4" xfId="1711" xr:uid="{051D079B-8D31-4BA4-8220-95D7A379350B}"/>
    <cellStyle name="Normal 7 2 2 2 2 4 2" xfId="1712" xr:uid="{00D69D02-0A9C-4A71-BF8C-03EC2B347388}"/>
    <cellStyle name="Normal 7 2 2 2 2 5" xfId="1713" xr:uid="{7FDD0A15-4AEC-4773-A6EB-A9DFD29846F0}"/>
    <cellStyle name="Normal 7 2 2 2 2 6" xfId="3428" xr:uid="{44B465B6-DD3A-439D-9F75-DF39F86EEC4E}"/>
    <cellStyle name="Normal 7 2 2 2 3" xfId="348" xr:uid="{CE009544-04A1-4B16-9BB3-C9E7E8C1DDDD}"/>
    <cellStyle name="Normal 7 2 2 2 3 2" xfId="680" xr:uid="{43F42430-6E75-480C-AFE7-1675F2899586}"/>
    <cellStyle name="Normal 7 2 2 2 3 2 2" xfId="681" xr:uid="{47F4A537-F409-463B-85B4-F974D4F9401E}"/>
    <cellStyle name="Normal 7 2 2 2 3 2 2 2" xfId="1714" xr:uid="{2CE4874F-EB01-4E26-BCD5-1002B5A91079}"/>
    <cellStyle name="Normal 7 2 2 2 3 2 2 2 2" xfId="1715" xr:uid="{233A1BBD-DF8C-4661-B5BB-3A480EBE4347}"/>
    <cellStyle name="Normal 7 2 2 2 3 2 2 3" xfId="1716" xr:uid="{FA7F61CF-ED72-4711-A152-EE8822CBC27D}"/>
    <cellStyle name="Normal 7 2 2 2 3 2 3" xfId="1717" xr:uid="{E4B6DF7F-240A-4998-BF0E-EFFF45FC6FBF}"/>
    <cellStyle name="Normal 7 2 2 2 3 2 3 2" xfId="1718" xr:uid="{E8A80742-3900-4B5F-87DA-62769ABDEC59}"/>
    <cellStyle name="Normal 7 2 2 2 3 2 4" xfId="1719" xr:uid="{318C026D-C852-4C4C-BA44-D8740FAD9D40}"/>
    <cellStyle name="Normal 7 2 2 2 3 3" xfId="682" xr:uid="{24B999EA-7796-49B3-9CB8-5CFE7ED6FD53}"/>
    <cellStyle name="Normal 7 2 2 2 3 3 2" xfId="1720" xr:uid="{7A8BBF21-3B2E-4677-938C-52EEB29C02A0}"/>
    <cellStyle name="Normal 7 2 2 2 3 3 2 2" xfId="1721" xr:uid="{B13FBB31-9B94-4666-B20E-4C1508787D0B}"/>
    <cellStyle name="Normal 7 2 2 2 3 3 3" xfId="1722" xr:uid="{08FB820E-B326-4026-BFA3-02AD734586CF}"/>
    <cellStyle name="Normal 7 2 2 2 3 4" xfId="1723" xr:uid="{31758A55-3EB4-48E9-8408-03A4FE3EED09}"/>
    <cellStyle name="Normal 7 2 2 2 3 4 2" xfId="1724" xr:uid="{BEC12D40-6A9B-49B3-BD57-9B6E0A90759B}"/>
    <cellStyle name="Normal 7 2 2 2 3 5" xfId="1725" xr:uid="{D9B9210F-A53E-4B02-B774-C35658DF4802}"/>
    <cellStyle name="Normal 7 2 2 2 4" xfId="683" xr:uid="{F0BCCBDF-3D44-4821-91D3-AA5BB372553C}"/>
    <cellStyle name="Normal 7 2 2 2 4 2" xfId="684" xr:uid="{491A61B2-DD65-4CA9-8077-8EC47307993B}"/>
    <cellStyle name="Normal 7 2 2 2 4 2 2" xfId="1726" xr:uid="{C40AB1B6-2E3B-4A89-9CCF-E83425062594}"/>
    <cellStyle name="Normal 7 2 2 2 4 2 2 2" xfId="1727" xr:uid="{916040F2-BAEA-4EA8-95D9-4279141890C7}"/>
    <cellStyle name="Normal 7 2 2 2 4 2 3" xfId="1728" xr:uid="{77932387-C2D7-4E38-B9C6-C716B95D8955}"/>
    <cellStyle name="Normal 7 2 2 2 4 3" xfId="1729" xr:uid="{94A1DDEE-C470-4DD1-8273-51AD4583FDAA}"/>
    <cellStyle name="Normal 7 2 2 2 4 3 2" xfId="1730" xr:uid="{092528E1-FA6F-41FE-B523-12897B075C4C}"/>
    <cellStyle name="Normal 7 2 2 2 4 4" xfId="1731" xr:uid="{288E0835-1AEF-44D5-B72C-45CAE6576387}"/>
    <cellStyle name="Normal 7 2 2 2 5" xfId="685" xr:uid="{FAD77E70-A7B8-455C-9D88-013FDA1CAEA3}"/>
    <cellStyle name="Normal 7 2 2 2 5 2" xfId="1732" xr:uid="{554D9DA8-0202-4AC7-ACC8-5C1F93E15539}"/>
    <cellStyle name="Normal 7 2 2 2 5 2 2" xfId="1733" xr:uid="{5A6D9E91-C0D8-4E24-9728-0805C3DA31FB}"/>
    <cellStyle name="Normal 7 2 2 2 5 3" xfId="1734" xr:uid="{6A7BD96A-6BE1-40FB-9F9D-E9E5A32DAF64}"/>
    <cellStyle name="Normal 7 2 2 2 5 4" xfId="3429" xr:uid="{A5674461-4AF2-4F23-B54D-6350D4CF6F5B}"/>
    <cellStyle name="Normal 7 2 2 2 6" xfId="1735" xr:uid="{905E631C-A309-4360-9132-3454C39F9F15}"/>
    <cellStyle name="Normal 7 2 2 2 6 2" xfId="1736" xr:uid="{F16CF0EE-1E7A-4B0E-A439-177791069E46}"/>
    <cellStyle name="Normal 7 2 2 2 7" xfId="1737" xr:uid="{BE4CDE82-58CA-4F35-8BE4-3CEDF250714A}"/>
    <cellStyle name="Normal 7 2 2 2 8" xfId="3430" xr:uid="{57F72C16-C4A3-4668-9F93-114C210DBF26}"/>
    <cellStyle name="Normal 7 2 2 3" xfId="349" xr:uid="{9D93353C-1420-4947-89D3-E315CB2DE875}"/>
    <cellStyle name="Normal 7 2 2 3 2" xfId="686" xr:uid="{78E4F73C-8A3E-4F29-B929-3EB44F35FECD}"/>
    <cellStyle name="Normal 7 2 2 3 2 2" xfId="687" xr:uid="{AB2902BA-5F8B-4DBE-879C-F5F6ED6B296C}"/>
    <cellStyle name="Normal 7 2 2 3 2 2 2" xfId="1738" xr:uid="{1261129A-F2A6-416B-9F0B-62462CD25240}"/>
    <cellStyle name="Normal 7 2 2 3 2 2 2 2" xfId="1739" xr:uid="{2D9E62D5-7FEA-465A-9A0E-4043A6A2B389}"/>
    <cellStyle name="Normal 7 2 2 3 2 2 3" xfId="1740" xr:uid="{EE636F55-42DE-400B-A8EF-833C59467D3D}"/>
    <cellStyle name="Normal 7 2 2 3 2 3" xfId="1741" xr:uid="{A6D478BE-6B4B-4D15-8DEA-0EFC3762FAD5}"/>
    <cellStyle name="Normal 7 2 2 3 2 3 2" xfId="1742" xr:uid="{F0148D29-2ACC-4388-BEDC-6AC1989D184E}"/>
    <cellStyle name="Normal 7 2 2 3 2 4" xfId="1743" xr:uid="{89822BD4-435C-4B01-9C6A-E2B6795016D2}"/>
    <cellStyle name="Normal 7 2 2 3 3" xfId="688" xr:uid="{531101E8-A588-4069-A9BE-0398188DEE2D}"/>
    <cellStyle name="Normal 7 2 2 3 3 2" xfId="1744" xr:uid="{3E6E1B5D-E1A5-459E-893F-348DDDC96C7E}"/>
    <cellStyle name="Normal 7 2 2 3 3 2 2" xfId="1745" xr:uid="{882D777A-53C7-40F6-807A-4BF0AA844DE0}"/>
    <cellStyle name="Normal 7 2 2 3 3 3" xfId="1746" xr:uid="{C8C92247-9A49-4028-B463-4C8885FBA147}"/>
    <cellStyle name="Normal 7 2 2 3 3 4" xfId="3431" xr:uid="{0DA845F1-0407-4A99-B4EF-92F366496507}"/>
    <cellStyle name="Normal 7 2 2 3 4" xfId="1747" xr:uid="{2F3B950E-59AE-4F92-A672-9045B8F1E208}"/>
    <cellStyle name="Normal 7 2 2 3 4 2" xfId="1748" xr:uid="{781C04E9-02F6-43AB-A1AB-A4D1EB64A29B}"/>
    <cellStyle name="Normal 7 2 2 3 5" xfId="1749" xr:uid="{A11CA977-A685-4981-A72C-18FD0580B15A}"/>
    <cellStyle name="Normal 7 2 2 3 6" xfId="3432" xr:uid="{EFCB3B5B-779E-4342-9FA9-D252BB9767D7}"/>
    <cellStyle name="Normal 7 2 2 4" xfId="350" xr:uid="{DE98D279-E6FC-4EB3-9290-927E8804E136}"/>
    <cellStyle name="Normal 7 2 2 4 2" xfId="689" xr:uid="{A631C2EF-B2A9-4CF1-8C94-150BDBABE5B5}"/>
    <cellStyle name="Normal 7 2 2 4 2 2" xfId="690" xr:uid="{4970C701-ED19-44CA-B529-5D8D2604F176}"/>
    <cellStyle name="Normal 7 2 2 4 2 2 2" xfId="1750" xr:uid="{227501BA-7174-4FFE-B044-9FCDA0D9E5FB}"/>
    <cellStyle name="Normal 7 2 2 4 2 2 2 2" xfId="1751" xr:uid="{91DA690C-9A64-4A06-918B-9872AA06C061}"/>
    <cellStyle name="Normal 7 2 2 4 2 2 3" xfId="1752" xr:uid="{98E5D825-511D-479F-9302-8C65E1036366}"/>
    <cellStyle name="Normal 7 2 2 4 2 3" xfId="1753" xr:uid="{AD68F2B8-7BCE-467F-8072-29150F76EE58}"/>
    <cellStyle name="Normal 7 2 2 4 2 3 2" xfId="1754" xr:uid="{8F6F881B-7197-4C33-9CAC-5F289F0E29C3}"/>
    <cellStyle name="Normal 7 2 2 4 2 4" xfId="1755" xr:uid="{335CC91B-B56E-4CB7-8DD2-CBDE2306BC29}"/>
    <cellStyle name="Normal 7 2 2 4 3" xfId="691" xr:uid="{0160E3E7-8C7D-456C-A249-89F2E8C835D0}"/>
    <cellStyle name="Normal 7 2 2 4 3 2" xfId="1756" xr:uid="{90C53440-06F9-4346-ABA0-98D8141AA495}"/>
    <cellStyle name="Normal 7 2 2 4 3 2 2" xfId="1757" xr:uid="{367129DE-1F85-4C89-917E-9AA5C6EF7C6D}"/>
    <cellStyle name="Normal 7 2 2 4 3 3" xfId="1758" xr:uid="{D3B59DD6-2209-4D84-83C2-FABF9F9860F2}"/>
    <cellStyle name="Normal 7 2 2 4 4" xfId="1759" xr:uid="{56FFB014-2D74-4F1B-97E7-797F29D79609}"/>
    <cellStyle name="Normal 7 2 2 4 4 2" xfId="1760" xr:uid="{89AA8D8B-A5AE-468A-8B30-39304414D43B}"/>
    <cellStyle name="Normal 7 2 2 4 5" xfId="1761" xr:uid="{92C017A9-933B-41B4-8805-18187F06AE03}"/>
    <cellStyle name="Normal 7 2 2 5" xfId="351" xr:uid="{B5960D54-5CCA-45DB-815D-F940646CA899}"/>
    <cellStyle name="Normal 7 2 2 5 2" xfId="692" xr:uid="{AC62ED71-A766-4E95-B8BB-8FFA446C9BE7}"/>
    <cellStyle name="Normal 7 2 2 5 2 2" xfId="1762" xr:uid="{1BC17F9C-0D82-4DFF-892B-422128EE559B}"/>
    <cellStyle name="Normal 7 2 2 5 2 2 2" xfId="1763" xr:uid="{798AC115-13BA-450E-89E8-AD5F2E745C15}"/>
    <cellStyle name="Normal 7 2 2 5 2 3" xfId="1764" xr:uid="{7D96999E-DDFF-4A18-BC71-E7CD98B009EC}"/>
    <cellStyle name="Normal 7 2 2 5 3" xfId="1765" xr:uid="{7E19FD77-535B-4463-B352-37D8DD6AF751}"/>
    <cellStyle name="Normal 7 2 2 5 3 2" xfId="1766" xr:uid="{C72C4DDB-9705-4C5A-BAAE-FAB40DA29FF2}"/>
    <cellStyle name="Normal 7 2 2 5 4" xfId="1767" xr:uid="{DE807021-0A39-495B-BAB3-7E73C2D8C577}"/>
    <cellStyle name="Normal 7 2 2 6" xfId="693" xr:uid="{C6B47C5F-1560-4F33-9673-D128A6F1ACF4}"/>
    <cellStyle name="Normal 7 2 2 6 2" xfId="1768" xr:uid="{64F68B05-B880-4736-899F-1B1D8DC9F9A1}"/>
    <cellStyle name="Normal 7 2 2 6 2 2" xfId="1769" xr:uid="{D7022141-242B-4D35-9821-12F8F4347029}"/>
    <cellStyle name="Normal 7 2 2 6 3" xfId="1770" xr:uid="{9CC0EF6F-E1B7-453C-BA99-22DB6F836EE9}"/>
    <cellStyle name="Normal 7 2 2 6 4" xfId="3433" xr:uid="{3C91C800-306D-4F4C-B94F-1739F068198B}"/>
    <cellStyle name="Normal 7 2 2 7" xfId="1771" xr:uid="{8A53A059-1F22-4E64-B8D4-E15DF33E6839}"/>
    <cellStyle name="Normal 7 2 2 7 2" xfId="1772" xr:uid="{19F5B16A-8082-4BFB-BD61-571D8947F89C}"/>
    <cellStyle name="Normal 7 2 2 8" xfId="1773" xr:uid="{16E92FA0-CDE5-41A4-B922-8286C4371C76}"/>
    <cellStyle name="Normal 7 2 2 9" xfId="3434" xr:uid="{C148B09B-2E92-44FB-91D7-72F77624F7E0}"/>
    <cellStyle name="Normal 7 2 3" xfId="132" xr:uid="{299CEE61-FE65-42C5-BF03-A8227D2E4412}"/>
    <cellStyle name="Normal 7 2 3 2" xfId="133" xr:uid="{F04BC273-28A0-4DA7-BFFB-8FBBE6CEA327}"/>
    <cellStyle name="Normal 7 2 3 2 2" xfId="694" xr:uid="{2B21EB0C-F0A1-448D-B349-7AA1254CA64C}"/>
    <cellStyle name="Normal 7 2 3 2 2 2" xfId="695" xr:uid="{E799DAE3-A173-4668-9279-A0D526202003}"/>
    <cellStyle name="Normal 7 2 3 2 2 2 2" xfId="1774" xr:uid="{21BC7A15-6668-483B-82ED-F18182A9C537}"/>
    <cellStyle name="Normal 7 2 3 2 2 2 2 2" xfId="1775" xr:uid="{4F6187A7-8DFD-44EF-8472-DEA9C30F52A8}"/>
    <cellStyle name="Normal 7 2 3 2 2 2 3" xfId="1776" xr:uid="{F1BD1DAF-BF8E-4ADB-A127-6B7867A666A5}"/>
    <cellStyle name="Normal 7 2 3 2 2 3" xfId="1777" xr:uid="{5D54AC83-F08D-4459-BF90-51DF34416311}"/>
    <cellStyle name="Normal 7 2 3 2 2 3 2" xfId="1778" xr:uid="{7B621AFC-EBE8-472B-BF87-3D13DF6D79CB}"/>
    <cellStyle name="Normal 7 2 3 2 2 4" xfId="1779" xr:uid="{E1096CDA-FC58-4924-B8B9-69953CEFA2B4}"/>
    <cellStyle name="Normal 7 2 3 2 3" xfId="696" xr:uid="{9BB794CB-9A7C-41C1-87E2-321D2D278233}"/>
    <cellStyle name="Normal 7 2 3 2 3 2" xfId="1780" xr:uid="{496431C0-1704-4240-A2A4-234DE36122FB}"/>
    <cellStyle name="Normal 7 2 3 2 3 2 2" xfId="1781" xr:uid="{09650775-D27B-49EC-9F65-2EB8AFEE10DD}"/>
    <cellStyle name="Normal 7 2 3 2 3 3" xfId="1782" xr:uid="{85C8191B-F81F-479A-8A77-EDC8FBEFE911}"/>
    <cellStyle name="Normal 7 2 3 2 3 4" xfId="3435" xr:uid="{8FFA2C9B-0755-4BE6-BA03-2DC24C6BFD4B}"/>
    <cellStyle name="Normal 7 2 3 2 4" xfId="1783" xr:uid="{1E6A4636-56A6-4650-8593-FB9219701198}"/>
    <cellStyle name="Normal 7 2 3 2 4 2" xfId="1784" xr:uid="{7E42D39F-06D3-49CA-8DBC-700F30A1E48A}"/>
    <cellStyle name="Normal 7 2 3 2 5" xfId="1785" xr:uid="{7A7952D8-07B8-4E07-B441-66636D4FA534}"/>
    <cellStyle name="Normal 7 2 3 2 6" xfId="3436" xr:uid="{073AE1FF-0ECB-4748-9A40-DEC0146FD2AD}"/>
    <cellStyle name="Normal 7 2 3 3" xfId="352" xr:uid="{B1C4D1D5-2CDE-4949-928E-EFF95E7F2DBB}"/>
    <cellStyle name="Normal 7 2 3 3 2" xfId="697" xr:uid="{ADE94A27-2DFF-4FB0-8E63-72C3E4414F87}"/>
    <cellStyle name="Normal 7 2 3 3 2 2" xfId="698" xr:uid="{B4EA6D1E-7D05-4495-A153-9BCBDB58F744}"/>
    <cellStyle name="Normal 7 2 3 3 2 2 2" xfId="1786" xr:uid="{0FFB44B3-6F79-48FB-BD3D-557F037B6A8B}"/>
    <cellStyle name="Normal 7 2 3 3 2 2 2 2" xfId="1787" xr:uid="{834A0DAE-11E8-4AC1-B8EA-6A6CB0796F41}"/>
    <cellStyle name="Normal 7 2 3 3 2 2 3" xfId="1788" xr:uid="{92DE2C1B-EBF1-41B2-A86D-7700CE8F6D59}"/>
    <cellStyle name="Normal 7 2 3 3 2 3" xfId="1789" xr:uid="{1AF963E7-9A7B-461F-9139-F9122ED4A756}"/>
    <cellStyle name="Normal 7 2 3 3 2 3 2" xfId="1790" xr:uid="{50932DEB-64DF-424A-A103-A87286238448}"/>
    <cellStyle name="Normal 7 2 3 3 2 4" xfId="1791" xr:uid="{9FED8530-A815-416C-86BF-4D94BC0C6DC1}"/>
    <cellStyle name="Normal 7 2 3 3 3" xfId="699" xr:uid="{E4B6240E-CBA3-432B-888E-03FA35BBD77A}"/>
    <cellStyle name="Normal 7 2 3 3 3 2" xfId="1792" xr:uid="{794AF737-7A2B-41F2-A19A-61B21E98DB82}"/>
    <cellStyle name="Normal 7 2 3 3 3 2 2" xfId="1793" xr:uid="{BB12378D-6974-418D-8979-90C2959E3292}"/>
    <cellStyle name="Normal 7 2 3 3 3 3" xfId="1794" xr:uid="{5A9757F7-AD7C-4748-8A17-65A98CAF5C05}"/>
    <cellStyle name="Normal 7 2 3 3 4" xfId="1795" xr:uid="{FBA5BE4D-2624-403C-9F2D-6EBE66E3DB2A}"/>
    <cellStyle name="Normal 7 2 3 3 4 2" xfId="1796" xr:uid="{D9B563D8-64E2-46F7-87E5-3D994EBE29F6}"/>
    <cellStyle name="Normal 7 2 3 3 5" xfId="1797" xr:uid="{D4A608DA-DA45-4620-84E9-03F7F9702FCD}"/>
    <cellStyle name="Normal 7 2 3 4" xfId="353" xr:uid="{C0E2A667-ED38-40F8-9356-4C9449CA8DD2}"/>
    <cellStyle name="Normal 7 2 3 4 2" xfId="700" xr:uid="{02183C4B-0A12-4107-AC14-AFBCE5A07ED9}"/>
    <cellStyle name="Normal 7 2 3 4 2 2" xfId="1798" xr:uid="{BAE6AB97-3300-4EC5-B7E3-6D3B8376D194}"/>
    <cellStyle name="Normal 7 2 3 4 2 2 2" xfId="1799" xr:uid="{EC6CE92B-1224-4FB7-A9E1-950A2D818386}"/>
    <cellStyle name="Normal 7 2 3 4 2 3" xfId="1800" xr:uid="{BC4B8D3A-7FE1-4791-800F-6E49FAA90D59}"/>
    <cellStyle name="Normal 7 2 3 4 3" xfId="1801" xr:uid="{CECE78D5-A5B3-4167-943E-BBAA0BC6A7AC}"/>
    <cellStyle name="Normal 7 2 3 4 3 2" xfId="1802" xr:uid="{B53808D7-A082-4516-8C9E-138094038F13}"/>
    <cellStyle name="Normal 7 2 3 4 4" xfId="1803" xr:uid="{56D66FB5-BD2D-4960-82B9-946B4B185AAA}"/>
    <cellStyle name="Normal 7 2 3 5" xfId="701" xr:uid="{3ED62C34-BC21-46F5-8A91-DACC6A0ACCCF}"/>
    <cellStyle name="Normal 7 2 3 5 2" xfId="1804" xr:uid="{504FB53D-5048-4BC4-A3A3-3A70B8AD2C22}"/>
    <cellStyle name="Normal 7 2 3 5 2 2" xfId="1805" xr:uid="{E631447D-FAB4-495E-A1D7-1B6B44A65B4D}"/>
    <cellStyle name="Normal 7 2 3 5 3" xfId="1806" xr:uid="{8ADD2DE2-863A-4F2A-9497-FE8A70E697E8}"/>
    <cellStyle name="Normal 7 2 3 5 4" xfId="3437" xr:uid="{D9B8753E-14AC-43F7-ABF6-6E5CA2554835}"/>
    <cellStyle name="Normal 7 2 3 6" xfId="1807" xr:uid="{1D4DA1C5-449D-43C2-ABD7-BAC3A9308740}"/>
    <cellStyle name="Normal 7 2 3 6 2" xfId="1808" xr:uid="{349A6508-8EA8-422F-9F63-1F3050854483}"/>
    <cellStyle name="Normal 7 2 3 7" xfId="1809" xr:uid="{B3D22C2E-68E3-4307-AC5E-6019E85E1D28}"/>
    <cellStyle name="Normal 7 2 3 8" xfId="3438" xr:uid="{86403CD5-BFE5-4AAA-8F39-F4CD24D6145F}"/>
    <cellStyle name="Normal 7 2 4" xfId="134" xr:uid="{3D4D852E-45D2-4CAE-9EED-E40FE67D473F}"/>
    <cellStyle name="Normal 7 2 4 2" xfId="448" xr:uid="{BD886F2B-DF39-43BD-86B8-C4393A039DA2}"/>
    <cellStyle name="Normal 7 2 4 2 2" xfId="702" xr:uid="{0A483176-F295-40F4-B47A-BC317CBC12BB}"/>
    <cellStyle name="Normal 7 2 4 2 2 2" xfId="1810" xr:uid="{65B3CA26-7706-4241-8CC4-D008C4BF37CF}"/>
    <cellStyle name="Normal 7 2 4 2 2 2 2" xfId="1811" xr:uid="{B8DBA4BD-BDB7-49E0-A36F-C40B1FA10911}"/>
    <cellStyle name="Normal 7 2 4 2 2 3" xfId="1812" xr:uid="{A9DDC20F-1F94-408D-9427-8EF1096C830B}"/>
    <cellStyle name="Normal 7 2 4 2 2 4" xfId="3439" xr:uid="{5301A8A2-BC1E-4BCB-A488-174EAD9F3154}"/>
    <cellStyle name="Normal 7 2 4 2 3" xfId="1813" xr:uid="{F26CD6DC-ED5A-4091-A420-6F56DF605C34}"/>
    <cellStyle name="Normal 7 2 4 2 3 2" xfId="1814" xr:uid="{ED9186C7-F06F-4C4D-91DE-57A9E830CD6E}"/>
    <cellStyle name="Normal 7 2 4 2 4" xfId="1815" xr:uid="{D0D866D2-4C14-4105-9C15-4654E6B68DB9}"/>
    <cellStyle name="Normal 7 2 4 2 5" xfId="3440" xr:uid="{F8320E3B-03E2-47D1-A630-1C1226696AD7}"/>
    <cellStyle name="Normal 7 2 4 3" xfId="703" xr:uid="{59CA6A15-D497-47FE-B010-13848EF155F8}"/>
    <cellStyle name="Normal 7 2 4 3 2" xfId="1816" xr:uid="{18F64504-C161-4452-9F2D-480E85DE6FF7}"/>
    <cellStyle name="Normal 7 2 4 3 2 2" xfId="1817" xr:uid="{B3F67631-87E5-445C-95AD-0C3461C6A4F6}"/>
    <cellStyle name="Normal 7 2 4 3 3" xfId="1818" xr:uid="{9C3257E8-E8FF-4561-83CE-7230A2EA63A7}"/>
    <cellStyle name="Normal 7 2 4 3 4" xfId="3441" xr:uid="{74A845D2-F11B-4110-B02D-57A1837C698D}"/>
    <cellStyle name="Normal 7 2 4 4" xfId="1819" xr:uid="{D369FFDF-8E80-4555-AF06-36B632E015D4}"/>
    <cellStyle name="Normal 7 2 4 4 2" xfId="1820" xr:uid="{3B98E271-291E-4A2C-B793-BC38B0F152B0}"/>
    <cellStyle name="Normal 7 2 4 4 3" xfId="3442" xr:uid="{23A1AB73-F127-44FB-B30E-AF13E7289E42}"/>
    <cellStyle name="Normal 7 2 4 4 4" xfId="3443" xr:uid="{B6791057-BCC0-45C8-AA16-7FA3D40261D9}"/>
    <cellStyle name="Normal 7 2 4 5" xfId="1821" xr:uid="{10C53E28-8F5E-41EA-9639-F107503E4512}"/>
    <cellStyle name="Normal 7 2 4 6" xfId="3444" xr:uid="{E2F246EB-C121-4E0F-B6E8-D3426028D35B}"/>
    <cellStyle name="Normal 7 2 4 7" xfId="3445" xr:uid="{AE8EF21F-52FE-44D8-9EF4-AC7A387C7EEB}"/>
    <cellStyle name="Normal 7 2 5" xfId="354" xr:uid="{7ED3E3CF-C2BD-470A-8AC3-6A22190C74D0}"/>
    <cellStyle name="Normal 7 2 5 2" xfId="704" xr:uid="{B2504B0E-204D-4ED2-A55D-17779FB0432D}"/>
    <cellStyle name="Normal 7 2 5 2 2" xfId="705" xr:uid="{439D0CFE-1BDF-440B-BDB7-162CF25DE5DB}"/>
    <cellStyle name="Normal 7 2 5 2 2 2" xfId="1822" xr:uid="{6BFA1CAE-095B-4B79-9263-403081D77BFB}"/>
    <cellStyle name="Normal 7 2 5 2 2 2 2" xfId="1823" xr:uid="{7C1166AF-64B2-415A-ADBE-A23B06948C3D}"/>
    <cellStyle name="Normal 7 2 5 2 2 3" xfId="1824" xr:uid="{43959C09-F403-4259-A651-D08769090152}"/>
    <cellStyle name="Normal 7 2 5 2 3" xfId="1825" xr:uid="{76B79B24-8E6E-44BA-9D87-4CD9688E25A9}"/>
    <cellStyle name="Normal 7 2 5 2 3 2" xfId="1826" xr:uid="{A4175EC6-6224-4005-8BA4-63B8D9645883}"/>
    <cellStyle name="Normal 7 2 5 2 4" xfId="1827" xr:uid="{C7511E35-94CC-4437-9A3E-0C85075942DF}"/>
    <cellStyle name="Normal 7 2 5 3" xfId="706" xr:uid="{0A17BF1F-DA84-41BF-851B-CD3CE4C4C8D5}"/>
    <cellStyle name="Normal 7 2 5 3 2" xfId="1828" xr:uid="{D2BE6F8C-ABFD-4A52-A89E-C5BA48EBDC91}"/>
    <cellStyle name="Normal 7 2 5 3 2 2" xfId="1829" xr:uid="{28F6CD52-151F-4717-9EBA-CEF21E072FAA}"/>
    <cellStyle name="Normal 7 2 5 3 3" xfId="1830" xr:uid="{6F2F9DC3-A18F-431D-84B6-35352FF7D72A}"/>
    <cellStyle name="Normal 7 2 5 3 4" xfId="3446" xr:uid="{44814EA1-4D3F-41F0-B8C4-2D52067F5355}"/>
    <cellStyle name="Normal 7 2 5 4" xfId="1831" xr:uid="{7F9D8E67-825F-405A-9D0E-548662A44D56}"/>
    <cellStyle name="Normal 7 2 5 4 2" xfId="1832" xr:uid="{FDC605B4-887A-423F-BB1A-56E2281F3143}"/>
    <cellStyle name="Normal 7 2 5 5" xfId="1833" xr:uid="{78CFCD53-B6BC-41D3-A63D-538B80E1DBCF}"/>
    <cellStyle name="Normal 7 2 5 6" xfId="3447" xr:uid="{6F813375-20EA-4F55-AB6B-DF2D6C9E67E2}"/>
    <cellStyle name="Normal 7 2 6" xfId="355" xr:uid="{7EDB3E88-6C73-4ACC-B11E-4B6D274BDA2D}"/>
    <cellStyle name="Normal 7 2 6 2" xfId="707" xr:uid="{D4BA4391-FB9A-4BD7-892F-49D335B7654B}"/>
    <cellStyle name="Normal 7 2 6 2 2" xfId="1834" xr:uid="{343E1730-E728-4530-B194-487A7086247A}"/>
    <cellStyle name="Normal 7 2 6 2 2 2" xfId="1835" xr:uid="{CA2714E9-7E93-45D0-9B9B-37569DE61CAF}"/>
    <cellStyle name="Normal 7 2 6 2 3" xfId="1836" xr:uid="{B5EC66A2-B3C7-4F8C-883A-D6BD05B3EA4D}"/>
    <cellStyle name="Normal 7 2 6 2 4" xfId="3448" xr:uid="{CDB4B522-D327-411C-AA9C-6366EB7262DA}"/>
    <cellStyle name="Normal 7 2 6 3" xfId="1837" xr:uid="{9951BC63-2E06-49B4-B5A6-AF701A4F0721}"/>
    <cellStyle name="Normal 7 2 6 3 2" xfId="1838" xr:uid="{524E65D0-E750-4690-A21B-CE640119AC76}"/>
    <cellStyle name="Normal 7 2 6 4" xfId="1839" xr:uid="{2DBFA019-6300-4022-A1F1-8C61B712D195}"/>
    <cellStyle name="Normal 7 2 6 5" xfId="3449" xr:uid="{D17A7C8E-2BFC-49CC-B545-AEA3262997F9}"/>
    <cellStyle name="Normal 7 2 7" xfId="708" xr:uid="{D17029F7-0F97-40C3-929D-57EE22603548}"/>
    <cellStyle name="Normal 7 2 7 2" xfId="1840" xr:uid="{F641528C-4042-49BF-9054-5E38C848DEDE}"/>
    <cellStyle name="Normal 7 2 7 2 2" xfId="1841" xr:uid="{9FC32BD7-FE40-4F07-8F67-C943AF0D8CEC}"/>
    <cellStyle name="Normal 7 2 7 2 3" xfId="4409" xr:uid="{44A7B899-EF00-49BF-BDE5-FF3FDC2D931D}"/>
    <cellStyle name="Normal 7 2 7 3" xfId="1842" xr:uid="{D4EA1992-CD61-4B24-BC9F-479635C5E27E}"/>
    <cellStyle name="Normal 7 2 7 4" xfId="3450" xr:uid="{70B463A1-D9F8-4F29-B1AE-4F23C586F265}"/>
    <cellStyle name="Normal 7 2 7 4 2" xfId="4579" xr:uid="{91BDF7BB-3178-4A3B-A619-DAD78600278D}"/>
    <cellStyle name="Normal 7 2 7 4 3" xfId="4686" xr:uid="{F20D11BD-ACBD-40B2-B708-A2D23C67F203}"/>
    <cellStyle name="Normal 7 2 7 4 4" xfId="4608" xr:uid="{81D75C97-0242-4D2E-BAF6-A9E63B9A3661}"/>
    <cellStyle name="Normal 7 2 8" xfId="1843" xr:uid="{DCAD5417-6473-45A4-88F1-85728EFC11DC}"/>
    <cellStyle name="Normal 7 2 8 2" xfId="1844" xr:uid="{E42EC065-D310-499D-B6DE-D3B6BCD5D8B1}"/>
    <cellStyle name="Normal 7 2 8 3" xfId="3451" xr:uid="{66BBFB72-B3E1-442D-B7AA-4263576BA54F}"/>
    <cellStyle name="Normal 7 2 8 4" xfId="3452" xr:uid="{3D323634-3B72-4FF3-AF36-91E6C9AE9E64}"/>
    <cellStyle name="Normal 7 2 9" xfId="1845" xr:uid="{7DF66319-0683-4A48-A070-FDF76EB2D385}"/>
    <cellStyle name="Normal 7 3" xfId="135" xr:uid="{8235DF98-A7A4-4F8D-BFC9-BF9481CC62EA}"/>
    <cellStyle name="Normal 7 3 10" xfId="3453" xr:uid="{BE5386D8-A9A2-4988-B138-ADA3798848D7}"/>
    <cellStyle name="Normal 7 3 11" xfId="3454" xr:uid="{8F92285F-3FCC-499B-B923-B2EDA35D1AD1}"/>
    <cellStyle name="Normal 7 3 2" xfId="136" xr:uid="{3B4317A6-9EBB-40DB-8E7A-4540E45DFCD6}"/>
    <cellStyle name="Normal 7 3 2 2" xfId="137" xr:uid="{AC9ABC56-0843-4885-9940-6582415BA532}"/>
    <cellStyle name="Normal 7 3 2 2 2" xfId="356" xr:uid="{8BA533AE-009B-4B05-90AA-A665F4845CC8}"/>
    <cellStyle name="Normal 7 3 2 2 2 2" xfId="709" xr:uid="{E5E2C960-99D6-4512-A70F-795C805E95AA}"/>
    <cellStyle name="Normal 7 3 2 2 2 2 2" xfId="1846" xr:uid="{E1B53BE2-BC92-426E-8767-676C85A79257}"/>
    <cellStyle name="Normal 7 3 2 2 2 2 2 2" xfId="1847" xr:uid="{D7BDDBA6-14DE-42EE-8410-5B5CBC5C4F5A}"/>
    <cellStyle name="Normal 7 3 2 2 2 2 3" xfId="1848" xr:uid="{4325F308-CF16-4415-9ACD-EB12ECB710B1}"/>
    <cellStyle name="Normal 7 3 2 2 2 2 4" xfId="3455" xr:uid="{9C7F9666-72D9-4048-8440-378E8BD9EF33}"/>
    <cellStyle name="Normal 7 3 2 2 2 3" xfId="1849" xr:uid="{9292BC5D-BC18-4352-A615-549FDFEDDB4A}"/>
    <cellStyle name="Normal 7 3 2 2 2 3 2" xfId="1850" xr:uid="{ECCB1A0A-7482-4F82-8E08-8A138CB40BE6}"/>
    <cellStyle name="Normal 7 3 2 2 2 3 3" xfId="3456" xr:uid="{D468BCC7-0326-45E8-890C-619FE3C5DC16}"/>
    <cellStyle name="Normal 7 3 2 2 2 3 4" xfId="3457" xr:uid="{ABB8A6F9-C1EB-4D9A-AB6A-9D47936B10D0}"/>
    <cellStyle name="Normal 7 3 2 2 2 4" xfId="1851" xr:uid="{3C62ADC8-C976-435B-98D3-69B1F41BC4F9}"/>
    <cellStyle name="Normal 7 3 2 2 2 5" xfId="3458" xr:uid="{8328E8AA-5084-4AA2-994F-1FBCB4DDE493}"/>
    <cellStyle name="Normal 7 3 2 2 2 6" xfId="3459" xr:uid="{BAB7F9F1-9696-4CA0-90CE-18A0FE367DDB}"/>
    <cellStyle name="Normal 7 3 2 2 3" xfId="710" xr:uid="{22B0D326-55D4-4304-81AE-FA048D4EBCD9}"/>
    <cellStyle name="Normal 7 3 2 2 3 2" xfId="1852" xr:uid="{2BBCCEFD-FF34-4F36-9A70-BE7EFEE90DCC}"/>
    <cellStyle name="Normal 7 3 2 2 3 2 2" xfId="1853" xr:uid="{F339AC86-B1AE-4725-ACD1-2807E8A4EFF1}"/>
    <cellStyle name="Normal 7 3 2 2 3 2 3" xfId="3460" xr:uid="{B0616851-7276-461A-AA5F-1036638EA436}"/>
    <cellStyle name="Normal 7 3 2 2 3 2 4" xfId="3461" xr:uid="{DA4883C1-E5FE-4EB8-9844-F56CE184B047}"/>
    <cellStyle name="Normal 7 3 2 2 3 3" xfId="1854" xr:uid="{ED0BE929-C4E1-46EE-AE2B-C18F989F5E6B}"/>
    <cellStyle name="Normal 7 3 2 2 3 4" xfId="3462" xr:uid="{19C85CC1-7ED7-4777-8A47-A910AD57153A}"/>
    <cellStyle name="Normal 7 3 2 2 3 5" xfId="3463" xr:uid="{74F10C89-09BC-4843-ADC0-6B1010D10E0F}"/>
    <cellStyle name="Normal 7 3 2 2 4" xfId="1855" xr:uid="{7FD1C8F0-ED46-4B7F-BC9F-BB477035A68B}"/>
    <cellStyle name="Normal 7 3 2 2 4 2" xfId="1856" xr:uid="{BDD8A7B5-32A6-48D8-8B64-9B4CD8873F31}"/>
    <cellStyle name="Normal 7 3 2 2 4 3" xfId="3464" xr:uid="{F9BEF0C2-63DE-47D3-B9FB-904A6B45BDA8}"/>
    <cellStyle name="Normal 7 3 2 2 4 4" xfId="3465" xr:uid="{C4379CF8-607C-4AD1-AD74-4D550EC21BB9}"/>
    <cellStyle name="Normal 7 3 2 2 5" xfId="1857" xr:uid="{5AEBC864-1987-426B-AA0C-448D9103A4FA}"/>
    <cellStyle name="Normal 7 3 2 2 5 2" xfId="3466" xr:uid="{A50390EC-1D47-43E5-BD0C-812909D07D86}"/>
    <cellStyle name="Normal 7 3 2 2 5 3" xfId="3467" xr:uid="{428FC1B5-F835-4284-A94B-A0FEB785DFC8}"/>
    <cellStyle name="Normal 7 3 2 2 5 4" xfId="3468" xr:uid="{AE4E01AC-B98A-48E9-A7E4-AE83E35A15B2}"/>
    <cellStyle name="Normal 7 3 2 2 6" xfId="3469" xr:uid="{61F946D7-A386-4778-B109-490C46486AB9}"/>
    <cellStyle name="Normal 7 3 2 2 7" xfId="3470" xr:uid="{55EF91E2-CA7F-4213-A7FA-1C41BDC45079}"/>
    <cellStyle name="Normal 7 3 2 2 8" xfId="3471" xr:uid="{C1CAD195-3860-4BCB-A845-F1A766008B19}"/>
    <cellStyle name="Normal 7 3 2 3" xfId="357" xr:uid="{4DA12DA1-DDDB-4DB7-BBB3-4473E065A4E2}"/>
    <cellStyle name="Normal 7 3 2 3 2" xfId="711" xr:uid="{93E369A6-30AC-4327-BB46-A60BFA656DA4}"/>
    <cellStyle name="Normal 7 3 2 3 2 2" xfId="712" xr:uid="{E4E958B8-A412-4115-A534-DDB52693446B}"/>
    <cellStyle name="Normal 7 3 2 3 2 2 2" xfId="1858" xr:uid="{A56D5FFE-453F-48DB-A058-87187CADE096}"/>
    <cellStyle name="Normal 7 3 2 3 2 2 2 2" xfId="1859" xr:uid="{A525BF0E-E204-4DB0-81AB-B9DA4F86BD78}"/>
    <cellStyle name="Normal 7 3 2 3 2 2 3" xfId="1860" xr:uid="{2A776B5E-6000-4AEA-9C8D-E5C07B2968AC}"/>
    <cellStyle name="Normal 7 3 2 3 2 3" xfId="1861" xr:uid="{BDD25442-BABB-4874-A16D-B2823B31F4B4}"/>
    <cellStyle name="Normal 7 3 2 3 2 3 2" xfId="1862" xr:uid="{07F5EE56-78AC-42C0-9E54-37E5A7A50082}"/>
    <cellStyle name="Normal 7 3 2 3 2 4" xfId="1863" xr:uid="{7D5E1103-9606-4421-B629-26B647A5883D}"/>
    <cellStyle name="Normal 7 3 2 3 3" xfId="713" xr:uid="{E07523EF-85B5-4262-AD00-E941D9B2D09F}"/>
    <cellStyle name="Normal 7 3 2 3 3 2" xfId="1864" xr:uid="{D0DECE28-DA52-4014-B9F3-651DD66A7E49}"/>
    <cellStyle name="Normal 7 3 2 3 3 2 2" xfId="1865" xr:uid="{E29C6FE2-F512-4FEA-83C3-19094DB1D2F1}"/>
    <cellStyle name="Normal 7 3 2 3 3 3" xfId="1866" xr:uid="{49CF3ED6-A733-4A57-90BB-6976C1630C33}"/>
    <cellStyle name="Normal 7 3 2 3 3 4" xfId="3472" xr:uid="{0F867DD2-579A-4A9D-B2D3-D56F581BB82C}"/>
    <cellStyle name="Normal 7 3 2 3 4" xfId="1867" xr:uid="{E5F1556D-9431-4A62-B74E-2932B2448F1F}"/>
    <cellStyle name="Normal 7 3 2 3 4 2" xfId="1868" xr:uid="{5E2AF1BC-5128-40AA-8CC2-CF99E03B5D35}"/>
    <cellStyle name="Normal 7 3 2 3 5" xfId="1869" xr:uid="{9097A602-6E9E-4556-89A4-7AFC12C4B87B}"/>
    <cellStyle name="Normal 7 3 2 3 6" xfId="3473" xr:uid="{30514D4E-049C-4BEA-94F5-81A53FF9893E}"/>
    <cellStyle name="Normal 7 3 2 4" xfId="358" xr:uid="{EB1F1CB1-9330-483D-9E16-BCBABA2D4D64}"/>
    <cellStyle name="Normal 7 3 2 4 2" xfId="714" xr:uid="{BC047723-02DA-4A7E-8331-CA53DD39BCEF}"/>
    <cellStyle name="Normal 7 3 2 4 2 2" xfId="1870" xr:uid="{DE4E3FD6-9EEA-476A-B9A8-FBE1D13A0D5B}"/>
    <cellStyle name="Normal 7 3 2 4 2 2 2" xfId="1871" xr:uid="{162D9BD2-F7F1-4F26-BBA2-9773913378DF}"/>
    <cellStyle name="Normal 7 3 2 4 2 3" xfId="1872" xr:uid="{7391F17E-A095-4FCC-8A65-98AE541A6D6A}"/>
    <cellStyle name="Normal 7 3 2 4 2 4" xfId="3474" xr:uid="{46D456E1-497A-426F-B812-A60CB90D9987}"/>
    <cellStyle name="Normal 7 3 2 4 3" xfId="1873" xr:uid="{60731239-846D-40D1-8630-ECD5DD961B00}"/>
    <cellStyle name="Normal 7 3 2 4 3 2" xfId="1874" xr:uid="{1F1C06B7-CBE1-4E31-8E88-6485892CB53A}"/>
    <cellStyle name="Normal 7 3 2 4 4" xfId="1875" xr:uid="{B8DE5D8D-91F2-492D-9EE8-8AF5C90EA39E}"/>
    <cellStyle name="Normal 7 3 2 4 5" xfId="3475" xr:uid="{7FDC02BF-8CF8-4E71-A30D-07A54AFF699F}"/>
    <cellStyle name="Normal 7 3 2 5" xfId="359" xr:uid="{8D2206CF-281B-49C8-BA2E-89A679D2A66A}"/>
    <cellStyle name="Normal 7 3 2 5 2" xfId="1876" xr:uid="{91497DA9-5A2C-47A3-AEBE-DF6EADD3F236}"/>
    <cellStyle name="Normal 7 3 2 5 2 2" xfId="1877" xr:uid="{62387973-DDD4-4F1B-A610-4180F9140F47}"/>
    <cellStyle name="Normal 7 3 2 5 3" xfId="1878" xr:uid="{981B1747-FF33-42E2-85E4-9F6E5A388264}"/>
    <cellStyle name="Normal 7 3 2 5 4" xfId="3476" xr:uid="{4C557193-DBB7-4508-96CC-CCA1E4F49FC9}"/>
    <cellStyle name="Normal 7 3 2 6" xfId="1879" xr:uid="{4A731DB6-E6FB-4DCD-AFC0-61BCB12269DC}"/>
    <cellStyle name="Normal 7 3 2 6 2" xfId="1880" xr:uid="{0F095084-EE90-46AC-B0A6-61F08B20E3A1}"/>
    <cellStyle name="Normal 7 3 2 6 3" xfId="3477" xr:uid="{9B7035F4-2653-42BC-9482-AC8FFF925AE5}"/>
    <cellStyle name="Normal 7 3 2 6 4" xfId="3478" xr:uid="{1E7266C5-FED3-4F5D-8870-A424591ECAF9}"/>
    <cellStyle name="Normal 7 3 2 7" xfId="1881" xr:uid="{D6E3663E-9AF6-4BBF-A2D1-E5DF2CBC78C0}"/>
    <cellStyle name="Normal 7 3 2 8" xfId="3479" xr:uid="{E64E23D1-EDEE-46B7-91E2-11B4A51B41B5}"/>
    <cellStyle name="Normal 7 3 2 9" xfId="3480" xr:uid="{592C4952-C312-472D-8FB3-BF56303497EA}"/>
    <cellStyle name="Normal 7 3 3" xfId="138" xr:uid="{EFEB703E-01CA-4CDF-894B-A15BA01D032F}"/>
    <cellStyle name="Normal 7 3 3 2" xfId="139" xr:uid="{D8C4A5D9-BA83-4C48-B505-DDA65E74B4A5}"/>
    <cellStyle name="Normal 7 3 3 2 2" xfId="715" xr:uid="{1ECFABC3-F975-46EB-9704-5ADF90299791}"/>
    <cellStyle name="Normal 7 3 3 2 2 2" xfId="1882" xr:uid="{9ED6A74E-2E95-42A2-8673-3B2EA56A83BD}"/>
    <cellStyle name="Normal 7 3 3 2 2 2 2" xfId="1883" xr:uid="{1C1DDEC0-2B2E-4594-B1BF-3D7063210919}"/>
    <cellStyle name="Normal 7 3 3 2 2 2 2 2" xfId="4484" xr:uid="{8B4CA8A3-268B-4BCB-B23F-5AB16077FD48}"/>
    <cellStyle name="Normal 7 3 3 2 2 2 3" xfId="4485" xr:uid="{57E57A1E-2897-47FF-8F02-E946843C1C47}"/>
    <cellStyle name="Normal 7 3 3 2 2 3" xfId="1884" xr:uid="{FD6D0E43-885F-4B66-993D-DB5CB821F56E}"/>
    <cellStyle name="Normal 7 3 3 2 2 3 2" xfId="4486" xr:uid="{D90B6FC5-C36D-46CA-BBD2-21BF7554B101}"/>
    <cellStyle name="Normal 7 3 3 2 2 4" xfId="3481" xr:uid="{A94B769E-9BF1-475C-AD44-0300D23F9C86}"/>
    <cellStyle name="Normal 7 3 3 2 3" xfId="1885" xr:uid="{A6F4D0FB-1AEB-47CD-85CC-1ED8B942AF24}"/>
    <cellStyle name="Normal 7 3 3 2 3 2" xfId="1886" xr:uid="{43750673-7EC3-49BD-8073-F6B9A3BEAD0E}"/>
    <cellStyle name="Normal 7 3 3 2 3 2 2" xfId="4487" xr:uid="{B0890C96-3B57-4E95-AD39-00BA78AED2C0}"/>
    <cellStyle name="Normal 7 3 3 2 3 3" xfId="3482" xr:uid="{B9C7BE75-AE29-4244-B866-E462AE5A81DA}"/>
    <cellStyle name="Normal 7 3 3 2 3 4" xfId="3483" xr:uid="{FEADBB6F-85FC-49B4-8364-989FE1D4A5F9}"/>
    <cellStyle name="Normal 7 3 3 2 4" xfId="1887" xr:uid="{6C809669-1AB1-4137-A97F-D1502AF58DC8}"/>
    <cellStyle name="Normal 7 3 3 2 4 2" xfId="4488" xr:uid="{0288256D-104B-481F-961A-8413A389AB3C}"/>
    <cellStyle name="Normal 7 3 3 2 5" xfId="3484" xr:uid="{26F77163-078B-4A02-80E9-9074C4B43A6B}"/>
    <cellStyle name="Normal 7 3 3 2 6" xfId="3485" xr:uid="{11773D42-08DA-4940-9905-4D65C6BA1EF6}"/>
    <cellStyle name="Normal 7 3 3 3" xfId="360" xr:uid="{A751055F-808B-42A5-BA55-BC70A779AD94}"/>
    <cellStyle name="Normal 7 3 3 3 2" xfId="1888" xr:uid="{6FECF01B-28CB-44B6-832E-1393614D71B7}"/>
    <cellStyle name="Normal 7 3 3 3 2 2" xfId="1889" xr:uid="{D5F0A1E5-68BC-4E3B-97E1-798D08734E6E}"/>
    <cellStyle name="Normal 7 3 3 3 2 2 2" xfId="4489" xr:uid="{3F1E8ACD-3D09-4B3C-B5AA-F26444718E85}"/>
    <cellStyle name="Normal 7 3 3 3 2 3" xfId="3486" xr:uid="{08654FF2-AA85-4558-99FD-5A6D1D1894D3}"/>
    <cellStyle name="Normal 7 3 3 3 2 4" xfId="3487" xr:uid="{25FBC551-5A0B-4C9C-B2C5-902DFBBB0BA7}"/>
    <cellStyle name="Normal 7 3 3 3 3" xfId="1890" xr:uid="{9898A6C8-E47C-4163-A271-022D47284FBB}"/>
    <cellStyle name="Normal 7 3 3 3 3 2" xfId="4490" xr:uid="{12D03B39-4EE5-4195-A4F5-54E6E4D20F4C}"/>
    <cellStyle name="Normal 7 3 3 3 4" xfId="3488" xr:uid="{310F4A72-30CE-429B-AF96-25642E788D65}"/>
    <cellStyle name="Normal 7 3 3 3 5" xfId="3489" xr:uid="{07A20AA4-815B-4E58-B080-5C7412411D40}"/>
    <cellStyle name="Normal 7 3 3 4" xfId="1891" xr:uid="{FF988C0B-C8C3-4C42-B3D7-EE59C3467F09}"/>
    <cellStyle name="Normal 7 3 3 4 2" xfId="1892" xr:uid="{5FD09B0D-49CD-4851-830B-FB8142198CE6}"/>
    <cellStyle name="Normal 7 3 3 4 2 2" xfId="4491" xr:uid="{315AD468-EE23-4236-9B85-99E5FD47F68E}"/>
    <cellStyle name="Normal 7 3 3 4 3" xfId="3490" xr:uid="{4954C200-4DC0-46D6-82D0-351AB1D99D45}"/>
    <cellStyle name="Normal 7 3 3 4 4" xfId="3491" xr:uid="{3F9CC4C3-CC85-49D7-92C3-5098197B1626}"/>
    <cellStyle name="Normal 7 3 3 5" xfId="1893" xr:uid="{BDD39821-CD43-4497-ADD2-1F6DF4E98443}"/>
    <cellStyle name="Normal 7 3 3 5 2" xfId="3492" xr:uid="{0A4CD0C9-9230-4144-855A-F10682E84D90}"/>
    <cellStyle name="Normal 7 3 3 5 3" xfId="3493" xr:uid="{95E67567-2E17-4255-A566-C063FDED70B8}"/>
    <cellStyle name="Normal 7 3 3 5 4" xfId="3494" xr:uid="{A57E4ABC-4FBF-407F-90CE-E936D22D2279}"/>
    <cellStyle name="Normal 7 3 3 6" xfId="3495" xr:uid="{674A3449-1A4E-4709-9B4C-4FDD19B8A454}"/>
    <cellStyle name="Normal 7 3 3 7" xfId="3496" xr:uid="{4EC47F6C-8169-4622-9FB0-6E8850F894B1}"/>
    <cellStyle name="Normal 7 3 3 8" xfId="3497" xr:uid="{BA283DFE-C210-4099-B5A9-9C1B8918565F}"/>
    <cellStyle name="Normal 7 3 4" xfId="140" xr:uid="{110A5A9A-3C71-441C-B6CE-4CF3D4C196C1}"/>
    <cellStyle name="Normal 7 3 4 2" xfId="716" xr:uid="{2030409C-A794-43BB-89DC-257D6CF8131E}"/>
    <cellStyle name="Normal 7 3 4 2 2" xfId="717" xr:uid="{9E9C3CAE-9675-4582-8CAA-E3C3C8AFD2D3}"/>
    <cellStyle name="Normal 7 3 4 2 2 2" xfId="1894" xr:uid="{F5F049A6-3E04-4EC4-BD09-FB83FCFC72FA}"/>
    <cellStyle name="Normal 7 3 4 2 2 2 2" xfId="1895" xr:uid="{B1626271-1759-4259-AF9B-EFBF1A879F50}"/>
    <cellStyle name="Normal 7 3 4 2 2 3" xfId="1896" xr:uid="{39E815D7-8C63-4F35-9CF9-615BD30B25EE}"/>
    <cellStyle name="Normal 7 3 4 2 2 4" xfId="3498" xr:uid="{70C55537-B6C5-4A30-AB0D-D9B996CED284}"/>
    <cellStyle name="Normal 7 3 4 2 3" xfId="1897" xr:uid="{90AABB2A-B5EB-4BCE-B3C2-953FE28655DF}"/>
    <cellStyle name="Normal 7 3 4 2 3 2" xfId="1898" xr:uid="{A212B1A5-76B2-4122-B964-A2BC45ECC5D0}"/>
    <cellStyle name="Normal 7 3 4 2 4" xfId="1899" xr:uid="{BC928B88-A5DA-43B9-9F28-967AB00A5997}"/>
    <cellStyle name="Normal 7 3 4 2 5" xfId="3499" xr:uid="{C7F2C15E-1117-402B-A347-A034EE32A25D}"/>
    <cellStyle name="Normal 7 3 4 3" xfId="718" xr:uid="{DA0CC376-C048-4C50-86D1-B21501AA470A}"/>
    <cellStyle name="Normal 7 3 4 3 2" xfId="1900" xr:uid="{F7C3C9EF-7F2C-4643-A5B2-3F90B82725F1}"/>
    <cellStyle name="Normal 7 3 4 3 2 2" xfId="1901" xr:uid="{69473C3C-5680-4FE6-818F-B8E497BE955E}"/>
    <cellStyle name="Normal 7 3 4 3 3" xfId="1902" xr:uid="{A2EB6ADD-75FA-478C-8A97-F193A3D0D8D1}"/>
    <cellStyle name="Normal 7 3 4 3 4" xfId="3500" xr:uid="{C0F8F6A9-E168-4B3E-ADD4-8623D03C74E0}"/>
    <cellStyle name="Normal 7 3 4 4" xfId="1903" xr:uid="{0F141423-EF96-48FC-9D5F-0D018AEB5A53}"/>
    <cellStyle name="Normal 7 3 4 4 2" xfId="1904" xr:uid="{CDFEDAF5-EE45-4699-B793-A4AC77F540BD}"/>
    <cellStyle name="Normal 7 3 4 4 3" xfId="3501" xr:uid="{B3856C4F-77F7-454D-8F0D-486B83FEDD27}"/>
    <cellStyle name="Normal 7 3 4 4 4" xfId="3502" xr:uid="{52F9BFBF-44B7-4C9D-9A05-DDB0C0599C20}"/>
    <cellStyle name="Normal 7 3 4 5" xfId="1905" xr:uid="{454559DB-46D3-435C-852C-B5875A467A57}"/>
    <cellStyle name="Normal 7 3 4 6" xfId="3503" xr:uid="{05C89066-E6E5-4785-9220-BC9FC68FAAD1}"/>
    <cellStyle name="Normal 7 3 4 7" xfId="3504" xr:uid="{3421F3D2-B6EE-4DD1-9C84-E1ECC8E4FD69}"/>
    <cellStyle name="Normal 7 3 5" xfId="361" xr:uid="{A1720717-EF9F-4EF0-822E-C6452C8D7905}"/>
    <cellStyle name="Normal 7 3 5 2" xfId="719" xr:uid="{324227E0-630D-4B4E-917E-78EA74A6019B}"/>
    <cellStyle name="Normal 7 3 5 2 2" xfId="1906" xr:uid="{CB8B3B17-3AED-40AD-8927-19C5F255F059}"/>
    <cellStyle name="Normal 7 3 5 2 2 2" xfId="1907" xr:uid="{F0B69758-6DEB-41B8-AC3F-0533B17494FA}"/>
    <cellStyle name="Normal 7 3 5 2 3" xfId="1908" xr:uid="{AC591A0D-7FE8-4892-8B61-8E9AF8B4D534}"/>
    <cellStyle name="Normal 7 3 5 2 4" xfId="3505" xr:uid="{9641EE86-982D-4564-89E1-BC08C003AF60}"/>
    <cellStyle name="Normal 7 3 5 3" xfId="1909" xr:uid="{AE8E6F54-8683-4822-B1E6-99707CE60C01}"/>
    <cellStyle name="Normal 7 3 5 3 2" xfId="1910" xr:uid="{7991F7E2-2928-4AB1-A539-979FDCDDA18A}"/>
    <cellStyle name="Normal 7 3 5 3 3" xfId="3506" xr:uid="{F4E78A00-0DEF-4768-8FDB-CF89DBFBB718}"/>
    <cellStyle name="Normal 7 3 5 3 4" xfId="3507" xr:uid="{120139F2-AC82-4206-896F-9912F1439821}"/>
    <cellStyle name="Normal 7 3 5 4" xfId="1911" xr:uid="{358F756C-C5BE-4480-A40A-3BB79CCBED56}"/>
    <cellStyle name="Normal 7 3 5 5" xfId="3508" xr:uid="{6AE7A367-9C5C-45E5-A5D4-800AA06336D2}"/>
    <cellStyle name="Normal 7 3 5 6" xfId="3509" xr:uid="{028C1419-9C40-44D0-AF42-46FAA491F2D1}"/>
    <cellStyle name="Normal 7 3 6" xfId="362" xr:uid="{3B9D3271-9034-4200-873A-A6136F6D937B}"/>
    <cellStyle name="Normal 7 3 6 2" xfId="1912" xr:uid="{226D6041-E36F-4705-9994-64F859CA856E}"/>
    <cellStyle name="Normal 7 3 6 2 2" xfId="1913" xr:uid="{298B7959-0559-43E0-B4EB-6EEEF3201E8F}"/>
    <cellStyle name="Normal 7 3 6 2 3" xfId="3510" xr:uid="{B43AB5F1-EE72-4FC5-BC7C-A24EF83DA4BF}"/>
    <cellStyle name="Normal 7 3 6 2 4" xfId="3511" xr:uid="{66CF958A-8E54-4345-89E9-747E94CA3D29}"/>
    <cellStyle name="Normal 7 3 6 3" xfId="1914" xr:uid="{BE2D9FB1-8AED-47A9-96ED-0944B3B556CA}"/>
    <cellStyle name="Normal 7 3 6 4" xfId="3512" xr:uid="{E1A20D27-6171-42E0-A6FC-F11984DD19D1}"/>
    <cellStyle name="Normal 7 3 6 5" xfId="3513" xr:uid="{3657E6C2-37C6-4C54-921A-B55F21D2BC4D}"/>
    <cellStyle name="Normal 7 3 7" xfId="1915" xr:uid="{48A23144-7E4A-42D0-BC13-508487B6D3AA}"/>
    <cellStyle name="Normal 7 3 7 2" xfId="1916" xr:uid="{1900C463-169C-427B-95ED-31D31EE7A8F6}"/>
    <cellStyle name="Normal 7 3 7 3" xfId="3514" xr:uid="{8E472316-BE7A-426A-9169-CCF865EFF707}"/>
    <cellStyle name="Normal 7 3 7 4" xfId="3515" xr:uid="{A5E8C9FE-F404-4941-9ED3-6A21A67E4106}"/>
    <cellStyle name="Normal 7 3 8" xfId="1917" xr:uid="{3297FF94-0EFC-456C-8F3B-9860CAA9397F}"/>
    <cellStyle name="Normal 7 3 8 2" xfId="3516" xr:uid="{077741AB-C55A-4A02-A45A-44FB0298A8F4}"/>
    <cellStyle name="Normal 7 3 8 3" xfId="3517" xr:uid="{592DE9BD-45E6-4F21-832B-AA8528F1B47D}"/>
    <cellStyle name="Normal 7 3 8 4" xfId="3518" xr:uid="{47885127-AD05-47E0-B22A-1190D2B5D2A1}"/>
    <cellStyle name="Normal 7 3 9" xfId="3519" xr:uid="{B6CC746E-4F46-4360-9DF8-B5A22BFED3D6}"/>
    <cellStyle name="Normal 7 4" xfId="141" xr:uid="{E73F8948-C505-4213-9636-D3C359E5CCD9}"/>
    <cellStyle name="Normal 7 4 10" xfId="3520" xr:uid="{58A24CD9-A2C8-430F-878A-12D86C0F9C2D}"/>
    <cellStyle name="Normal 7 4 11" xfId="3521" xr:uid="{9A309EA8-5625-465A-9201-E71B87E970C8}"/>
    <cellStyle name="Normal 7 4 2" xfId="142" xr:uid="{AB7D8A89-2E81-4E26-B788-DF6BE6660D2A}"/>
    <cellStyle name="Normal 7 4 2 2" xfId="363" xr:uid="{C8A19B23-098D-439F-93ED-E066DAD48233}"/>
    <cellStyle name="Normal 7 4 2 2 2" xfId="720" xr:uid="{33456609-6630-43DC-BB31-8E4E6F916A47}"/>
    <cellStyle name="Normal 7 4 2 2 2 2" xfId="721" xr:uid="{0FFCECB1-E9D7-4FE3-98AF-D31B569E7AE2}"/>
    <cellStyle name="Normal 7 4 2 2 2 2 2" xfId="1918" xr:uid="{288CB062-862C-414C-B51F-610DA41A9F49}"/>
    <cellStyle name="Normal 7 4 2 2 2 2 3" xfId="3522" xr:uid="{820AC526-2F40-4FFD-BB0A-3A4D8371CFE2}"/>
    <cellStyle name="Normal 7 4 2 2 2 2 4" xfId="3523" xr:uid="{0FB15FDA-67E6-4428-A24C-14F5E571873D}"/>
    <cellStyle name="Normal 7 4 2 2 2 3" xfId="1919" xr:uid="{D72FE5E8-A7F0-48A9-BFC3-187736BA580D}"/>
    <cellStyle name="Normal 7 4 2 2 2 3 2" xfId="3524" xr:uid="{E287E7CC-6C4A-4B54-9473-D98709973F5E}"/>
    <cellStyle name="Normal 7 4 2 2 2 3 3" xfId="3525" xr:uid="{DAFC9EFE-3DC9-487B-AA59-FBD38E83DAB8}"/>
    <cellStyle name="Normal 7 4 2 2 2 3 4" xfId="3526" xr:uid="{84B478D1-D296-43C3-A954-91FE35F93854}"/>
    <cellStyle name="Normal 7 4 2 2 2 4" xfId="3527" xr:uid="{5CF89B00-33FF-4919-8A0B-C81C635237A5}"/>
    <cellStyle name="Normal 7 4 2 2 2 5" xfId="3528" xr:uid="{DAB94ED0-5CAE-4CF5-9D09-419682B00A76}"/>
    <cellStyle name="Normal 7 4 2 2 2 6" xfId="3529" xr:uid="{CEBEAB6C-74B1-4F66-BFC3-10EFFF92DCB5}"/>
    <cellStyle name="Normal 7 4 2 2 3" xfId="722" xr:uid="{7113FC8D-9B18-43F8-A669-700929AFBF97}"/>
    <cellStyle name="Normal 7 4 2 2 3 2" xfId="1920" xr:uid="{EE830F15-FBD5-42E4-94B7-0DC3B91929D4}"/>
    <cellStyle name="Normal 7 4 2 2 3 2 2" xfId="3530" xr:uid="{D475B09D-7BD5-42DF-9341-8CC5B40839A7}"/>
    <cellStyle name="Normal 7 4 2 2 3 2 3" xfId="3531" xr:uid="{11DC41E0-8FDB-472E-8371-ECF6D0255779}"/>
    <cellStyle name="Normal 7 4 2 2 3 2 4" xfId="3532" xr:uid="{AF4D2B7D-4F75-4279-8162-FECDC837C690}"/>
    <cellStyle name="Normal 7 4 2 2 3 3" xfId="3533" xr:uid="{7F71358A-71DE-4DA7-B80B-4A33E698B32E}"/>
    <cellStyle name="Normal 7 4 2 2 3 4" xfId="3534" xr:uid="{4AFB3436-47F9-4B57-8B86-52A2BFCBD530}"/>
    <cellStyle name="Normal 7 4 2 2 3 5" xfId="3535" xr:uid="{2C77DF22-2795-4E3B-89BB-B47DB51466B5}"/>
    <cellStyle name="Normal 7 4 2 2 4" xfId="1921" xr:uid="{FC6D4E4E-129B-4952-BC9F-B2C3C393463E}"/>
    <cellStyle name="Normal 7 4 2 2 4 2" xfId="3536" xr:uid="{05DCAD01-CA41-4B52-A426-9C68F541FE2C}"/>
    <cellStyle name="Normal 7 4 2 2 4 3" xfId="3537" xr:uid="{DD0B20FC-57B8-458E-B378-9BF6EEF0F9BE}"/>
    <cellStyle name="Normal 7 4 2 2 4 4" xfId="3538" xr:uid="{510637EA-571D-414D-BC46-F0066662684E}"/>
    <cellStyle name="Normal 7 4 2 2 5" xfId="3539" xr:uid="{6654D8BE-7903-4A41-AF65-06C6DF444EA2}"/>
    <cellStyle name="Normal 7 4 2 2 5 2" xfId="3540" xr:uid="{A60E6C83-E82E-4BAA-B16A-434C1C626770}"/>
    <cellStyle name="Normal 7 4 2 2 5 3" xfId="3541" xr:uid="{E91E8D68-D4C8-4100-90CC-9318E3A0946E}"/>
    <cellStyle name="Normal 7 4 2 2 5 4" xfId="3542" xr:uid="{37AA7E07-652C-42C9-B315-666481E2C36E}"/>
    <cellStyle name="Normal 7 4 2 2 6" xfId="3543" xr:uid="{0BEB94D6-9F39-40B4-BD6F-35C5BEBB4EDE}"/>
    <cellStyle name="Normal 7 4 2 2 7" xfId="3544" xr:uid="{C99ED261-A7C8-46B3-8741-321017776725}"/>
    <cellStyle name="Normal 7 4 2 2 8" xfId="3545" xr:uid="{5224F0AA-28BD-4867-9C05-3072FC06E73D}"/>
    <cellStyle name="Normal 7 4 2 3" xfId="723" xr:uid="{34554BA1-569D-46C1-A55E-48195B9BE8B0}"/>
    <cellStyle name="Normal 7 4 2 3 2" xfId="724" xr:uid="{2A0A42D1-DC25-428A-9192-8F959C36B252}"/>
    <cellStyle name="Normal 7 4 2 3 2 2" xfId="725" xr:uid="{8171805D-BC76-40B7-A401-6EA96DB89C97}"/>
    <cellStyle name="Normal 7 4 2 3 2 3" xfId="3546" xr:uid="{86DF60E0-FF29-41D9-9B10-10889E519467}"/>
    <cellStyle name="Normal 7 4 2 3 2 4" xfId="3547" xr:uid="{614311B8-EF81-44BC-AA04-910D1CE181FB}"/>
    <cellStyle name="Normal 7 4 2 3 3" xfId="726" xr:uid="{5A080613-B51D-4F0D-89F7-0D254DDD3DE2}"/>
    <cellStyle name="Normal 7 4 2 3 3 2" xfId="3548" xr:uid="{B3C091B4-AED8-4749-B61F-D9967DDA55C6}"/>
    <cellStyle name="Normal 7 4 2 3 3 3" xfId="3549" xr:uid="{536E34C8-E6E2-45EE-8293-E832DD04EBED}"/>
    <cellStyle name="Normal 7 4 2 3 3 4" xfId="3550" xr:uid="{9C477C59-8F4E-441E-86E2-26DC9836FDAA}"/>
    <cellStyle name="Normal 7 4 2 3 4" xfId="3551" xr:uid="{087A2E89-0AF8-49DB-B8E4-702AD3E09EB3}"/>
    <cellStyle name="Normal 7 4 2 3 5" xfId="3552" xr:uid="{207394A4-1355-45CB-9B12-AA67D82E0DBD}"/>
    <cellStyle name="Normal 7 4 2 3 6" xfId="3553" xr:uid="{DBAC782E-245E-49B7-89A4-ED3348C674FD}"/>
    <cellStyle name="Normal 7 4 2 4" xfId="727" xr:uid="{6A7CCD64-2CE7-4044-9EBA-092BBF0413E7}"/>
    <cellStyle name="Normal 7 4 2 4 2" xfId="728" xr:uid="{4EA5C775-0830-4790-AA18-B7D3F20E91B5}"/>
    <cellStyle name="Normal 7 4 2 4 2 2" xfId="3554" xr:uid="{0E17D54C-F66C-4C4D-8CE6-50F4F8D42841}"/>
    <cellStyle name="Normal 7 4 2 4 2 3" xfId="3555" xr:uid="{D9B55502-110C-4577-8E97-DA2C9AE1B3C5}"/>
    <cellStyle name="Normal 7 4 2 4 2 4" xfId="3556" xr:uid="{05578F9D-549B-4507-B9F0-4AE0E6239D1F}"/>
    <cellStyle name="Normal 7 4 2 4 3" xfId="3557" xr:uid="{565F8A42-FDD3-419B-93E5-CB9A8EB9E5C6}"/>
    <cellStyle name="Normal 7 4 2 4 4" xfId="3558" xr:uid="{5DE44256-DBBC-4907-8B48-382B29B53805}"/>
    <cellStyle name="Normal 7 4 2 4 5" xfId="3559" xr:uid="{E60B224F-67A4-4577-80A5-D180436D2904}"/>
    <cellStyle name="Normal 7 4 2 5" xfId="729" xr:uid="{6A0C5ACB-CE85-4E1B-9372-3BCFD8D31A4F}"/>
    <cellStyle name="Normal 7 4 2 5 2" xfId="3560" xr:uid="{DFCB41FE-0225-4223-B3D8-F0644623120E}"/>
    <cellStyle name="Normal 7 4 2 5 3" xfId="3561" xr:uid="{C1B308CC-820D-4C25-9358-8DBAF3BAB119}"/>
    <cellStyle name="Normal 7 4 2 5 4" xfId="3562" xr:uid="{05D4B858-EFE7-4F27-A849-DC35C6C5E1FA}"/>
    <cellStyle name="Normal 7 4 2 6" xfId="3563" xr:uid="{772F9B60-D4D3-4E61-8070-40B164A2C7ED}"/>
    <cellStyle name="Normal 7 4 2 6 2" xfId="3564" xr:uid="{4C51F0EA-9CDC-4C91-BDD7-15D024FAA1BB}"/>
    <cellStyle name="Normal 7 4 2 6 3" xfId="3565" xr:uid="{F0C67F4B-E419-4889-B983-54DFB40CA070}"/>
    <cellStyle name="Normal 7 4 2 6 4" xfId="3566" xr:uid="{1CE281A0-5E5E-4766-9768-104505D6AE97}"/>
    <cellStyle name="Normal 7 4 2 7" xfId="3567" xr:uid="{9FDDDCD3-A004-4A58-8EB7-DAADAF079651}"/>
    <cellStyle name="Normal 7 4 2 8" xfId="3568" xr:uid="{9DE3EF16-8BA7-4870-A72B-D6DDB0056176}"/>
    <cellStyle name="Normal 7 4 2 9" xfId="3569" xr:uid="{A6627B57-56A5-40FF-8707-46B2CDC11777}"/>
    <cellStyle name="Normal 7 4 3" xfId="364" xr:uid="{8B0D17D4-9861-4484-8842-4D1E5FED731C}"/>
    <cellStyle name="Normal 7 4 3 2" xfId="730" xr:uid="{D5213323-FF78-4035-BEFA-774DA5D45176}"/>
    <cellStyle name="Normal 7 4 3 2 2" xfId="731" xr:uid="{6CD7BF61-2EED-4091-B7FD-CF7FF6C649A6}"/>
    <cellStyle name="Normal 7 4 3 2 2 2" xfId="1922" xr:uid="{7D660965-A984-4227-88D8-3E1A6DA304F6}"/>
    <cellStyle name="Normal 7 4 3 2 2 2 2" xfId="1923" xr:uid="{901395E7-B3E8-4EA8-8618-0F41BFB71DAD}"/>
    <cellStyle name="Normal 7 4 3 2 2 3" xfId="1924" xr:uid="{016D8AE5-71B6-451F-A1EF-33C6755FF468}"/>
    <cellStyle name="Normal 7 4 3 2 2 4" xfId="3570" xr:uid="{05123A02-A109-4974-B4AA-B70824445529}"/>
    <cellStyle name="Normal 7 4 3 2 3" xfId="1925" xr:uid="{D50FBEF6-17E4-43E0-8A79-D5BB6C06E587}"/>
    <cellStyle name="Normal 7 4 3 2 3 2" xfId="1926" xr:uid="{340B0D20-26B7-4665-94B4-718015519261}"/>
    <cellStyle name="Normal 7 4 3 2 3 3" xfId="3571" xr:uid="{C68EC7C6-8EFF-4A0F-8E53-6C00F0CBE06D}"/>
    <cellStyle name="Normal 7 4 3 2 3 4" xfId="3572" xr:uid="{181812BE-EC06-4587-9D64-A17E7EBA52C7}"/>
    <cellStyle name="Normal 7 4 3 2 4" xfId="1927" xr:uid="{7904310F-9920-47B2-A288-AE062DDBCACD}"/>
    <cellStyle name="Normal 7 4 3 2 5" xfId="3573" xr:uid="{D6CF41BA-A149-4C33-90B6-E882C2773191}"/>
    <cellStyle name="Normal 7 4 3 2 6" xfId="3574" xr:uid="{3ED70639-6881-44A2-8594-98A803244E7A}"/>
    <cellStyle name="Normal 7 4 3 3" xfId="732" xr:uid="{7D961EBB-A46B-4E9A-81C5-E6C462043F5B}"/>
    <cellStyle name="Normal 7 4 3 3 2" xfId="1928" xr:uid="{5F4E56B8-4E23-4B5E-90CB-D7407D74AC6B}"/>
    <cellStyle name="Normal 7 4 3 3 2 2" xfId="1929" xr:uid="{64576456-3D1B-46BE-8E3F-B2259BAA045D}"/>
    <cellStyle name="Normal 7 4 3 3 2 3" xfId="3575" xr:uid="{F4A2791D-8358-4D2F-81A3-FDA2E4AFD03D}"/>
    <cellStyle name="Normal 7 4 3 3 2 4" xfId="3576" xr:uid="{5BE5918B-8ED4-45B3-8635-E1A900BF1B1A}"/>
    <cellStyle name="Normal 7 4 3 3 3" xfId="1930" xr:uid="{EAB4D891-FB81-49BC-A104-AFE5EA1C3DFD}"/>
    <cellStyle name="Normal 7 4 3 3 4" xfId="3577" xr:uid="{2C918861-6C65-4911-A19C-A4DDBD8435F9}"/>
    <cellStyle name="Normal 7 4 3 3 5" xfId="3578" xr:uid="{ECC9DC03-7922-4A65-8A3A-11BAB7004FDE}"/>
    <cellStyle name="Normal 7 4 3 4" xfId="1931" xr:uid="{86A2246A-D1FC-425A-8568-17703F845A61}"/>
    <cellStyle name="Normal 7 4 3 4 2" xfId="1932" xr:uid="{AA476CC9-8F19-41DC-B44F-CFFA10ECB521}"/>
    <cellStyle name="Normal 7 4 3 4 3" xfId="3579" xr:uid="{F7514162-F007-42B7-B9E5-88A40A6B974C}"/>
    <cellStyle name="Normal 7 4 3 4 4" xfId="3580" xr:uid="{71F04C94-2B5B-4201-92DB-33B15CDA43B8}"/>
    <cellStyle name="Normal 7 4 3 5" xfId="1933" xr:uid="{4CE929F1-5ED4-48A4-8970-52C604EFCCCF}"/>
    <cellStyle name="Normal 7 4 3 5 2" xfId="3581" xr:uid="{2FC11B8F-1B45-447A-BEF4-76B6879E3817}"/>
    <cellStyle name="Normal 7 4 3 5 3" xfId="3582" xr:uid="{717FDE34-79A4-4E7B-A2EE-A37B6C319893}"/>
    <cellStyle name="Normal 7 4 3 5 4" xfId="3583" xr:uid="{70FB5F18-F41D-4791-80FD-F230B222F990}"/>
    <cellStyle name="Normal 7 4 3 6" xfId="3584" xr:uid="{0500A2EE-6047-4B72-8562-A71B682DBC7D}"/>
    <cellStyle name="Normal 7 4 3 7" xfId="3585" xr:uid="{F29FC45F-5FAE-42E5-8D26-B5D516FD06FD}"/>
    <cellStyle name="Normal 7 4 3 8" xfId="3586" xr:uid="{0D3AE422-4CFE-4AEC-9080-8C7FBEEE4A66}"/>
    <cellStyle name="Normal 7 4 4" xfId="365" xr:uid="{9C2A99EC-FBCB-49C1-A4BB-6AFFB5F742CE}"/>
    <cellStyle name="Normal 7 4 4 2" xfId="733" xr:uid="{48E78048-917D-4CCA-A49F-84A50D9ADD17}"/>
    <cellStyle name="Normal 7 4 4 2 2" xfId="734" xr:uid="{6C21C37B-8772-45B8-B00D-3D33974B5B8C}"/>
    <cellStyle name="Normal 7 4 4 2 2 2" xfId="1934" xr:uid="{006559C9-3620-4358-8C63-7B38F5F739F2}"/>
    <cellStyle name="Normal 7 4 4 2 2 3" xfId="3587" xr:uid="{E0E0DABC-9418-4A5E-BDF4-FF7DBCB3B762}"/>
    <cellStyle name="Normal 7 4 4 2 2 4" xfId="3588" xr:uid="{09456222-0D7A-48C7-9BAA-F4A3BCBAE228}"/>
    <cellStyle name="Normal 7 4 4 2 3" xfId="1935" xr:uid="{D28CFCEB-02CC-4E39-BA63-708666ADD9A2}"/>
    <cellStyle name="Normal 7 4 4 2 4" xfId="3589" xr:uid="{D5BBA879-6D21-4114-A32B-A16B208CF911}"/>
    <cellStyle name="Normal 7 4 4 2 5" xfId="3590" xr:uid="{B465FD7E-6F15-4E8A-A22F-68D06C3CB57A}"/>
    <cellStyle name="Normal 7 4 4 3" xfId="735" xr:uid="{1B7CBEDD-CCE3-484D-8F94-19C9F997C368}"/>
    <cellStyle name="Normal 7 4 4 3 2" xfId="1936" xr:uid="{52F891DD-41BA-4016-AB3E-2BF976006FED}"/>
    <cellStyle name="Normal 7 4 4 3 3" xfId="3591" xr:uid="{B920174B-4EDA-420E-9F6F-426DDD636D0F}"/>
    <cellStyle name="Normal 7 4 4 3 4" xfId="3592" xr:uid="{CE102E19-0C01-44A1-AAEF-43D7E8722173}"/>
    <cellStyle name="Normal 7 4 4 4" xfId="1937" xr:uid="{2EAEFD89-BD01-414F-81C6-F121C9CD663B}"/>
    <cellStyle name="Normal 7 4 4 4 2" xfId="3593" xr:uid="{470EA75B-5A8A-4703-9A1B-3E6D9ADFBF27}"/>
    <cellStyle name="Normal 7 4 4 4 3" xfId="3594" xr:uid="{A78F7B12-DBFA-475B-8478-E1CDAD3A330E}"/>
    <cellStyle name="Normal 7 4 4 4 4" xfId="3595" xr:uid="{21F7E436-05CD-41BE-AB55-54A3967623C2}"/>
    <cellStyle name="Normal 7 4 4 5" xfId="3596" xr:uid="{3E22A4E5-CCDB-4889-B63E-89762420B1A6}"/>
    <cellStyle name="Normal 7 4 4 6" xfId="3597" xr:uid="{5E31CCAB-C20F-4CE9-8832-61E84A1FE3B5}"/>
    <cellStyle name="Normal 7 4 4 7" xfId="3598" xr:uid="{F54CB602-94FD-4219-8211-EE245160A097}"/>
    <cellStyle name="Normal 7 4 5" xfId="366" xr:uid="{8A056EFD-6532-40D9-8FBC-3B083F256200}"/>
    <cellStyle name="Normal 7 4 5 2" xfId="736" xr:uid="{8BFD3F96-EA86-4F95-B55A-D7F74095815F}"/>
    <cellStyle name="Normal 7 4 5 2 2" xfId="1938" xr:uid="{A4BE9DEC-4125-4201-9E57-88AFE9955DEE}"/>
    <cellStyle name="Normal 7 4 5 2 3" xfId="3599" xr:uid="{14C0B4A2-9C2D-45F6-8AA9-00CF34E1A6A4}"/>
    <cellStyle name="Normal 7 4 5 2 4" xfId="3600" xr:uid="{945C0A85-B55F-4812-9685-FE3F1C566A55}"/>
    <cellStyle name="Normal 7 4 5 3" xfId="1939" xr:uid="{0423588C-F19D-41BB-8A4B-E4A4A7DD465A}"/>
    <cellStyle name="Normal 7 4 5 3 2" xfId="3601" xr:uid="{749B8B8B-ABFA-4D4F-BA58-03852D8B2F0A}"/>
    <cellStyle name="Normal 7 4 5 3 3" xfId="3602" xr:uid="{9D27ECB8-0401-40E2-A138-5797F19176CC}"/>
    <cellStyle name="Normal 7 4 5 3 4" xfId="3603" xr:uid="{CF1D8139-D6D8-4DD9-B915-893E211EAD79}"/>
    <cellStyle name="Normal 7 4 5 4" xfId="3604" xr:uid="{FA7131FB-FB68-4C12-B6ED-4C4660FE6BCA}"/>
    <cellStyle name="Normal 7 4 5 5" xfId="3605" xr:uid="{3966A774-94F1-4ADD-A9C4-6413EF55CB93}"/>
    <cellStyle name="Normal 7 4 5 6" xfId="3606" xr:uid="{224F27E0-1FEB-48EB-BBE8-C241C5C72BF1}"/>
    <cellStyle name="Normal 7 4 6" xfId="737" xr:uid="{C1D023FB-20D1-4B09-871A-7CD1E2B2F244}"/>
    <cellStyle name="Normal 7 4 6 2" xfId="1940" xr:uid="{2EF0E890-1784-4D0B-828F-C99BC1F1C08C}"/>
    <cellStyle name="Normal 7 4 6 2 2" xfId="3607" xr:uid="{1D612F06-7780-449B-B915-6D6096CF31FE}"/>
    <cellStyle name="Normal 7 4 6 2 3" xfId="3608" xr:uid="{9166261B-54BB-464D-AF90-5C6B8A45265E}"/>
    <cellStyle name="Normal 7 4 6 2 4" xfId="3609" xr:uid="{F23E5395-FD9D-4D63-A50C-B38277E02B7C}"/>
    <cellStyle name="Normal 7 4 6 3" xfId="3610" xr:uid="{9B564B72-B4C7-49B3-A903-236E7DFDA4F7}"/>
    <cellStyle name="Normal 7 4 6 4" xfId="3611" xr:uid="{46FABB7A-0D2F-438B-8FB4-46931210E7C2}"/>
    <cellStyle name="Normal 7 4 6 5" xfId="3612" xr:uid="{BA8C4BB3-DB9A-421D-900A-C0BBEC92F3B1}"/>
    <cellStyle name="Normal 7 4 7" xfId="1941" xr:uid="{6274BF97-3C56-49F5-8DD1-019BA8BC9BFA}"/>
    <cellStyle name="Normal 7 4 7 2" xfId="3613" xr:uid="{2AD3C2AE-BD8B-4EAE-A4A2-AEACDCF61908}"/>
    <cellStyle name="Normal 7 4 7 3" xfId="3614" xr:uid="{5664076C-BB66-4E27-8516-470B7F975008}"/>
    <cellStyle name="Normal 7 4 7 4" xfId="3615" xr:uid="{28210C46-DA75-432C-8E28-9C7369E3CBCF}"/>
    <cellStyle name="Normal 7 4 8" xfId="3616" xr:uid="{52B815AA-FBBA-408B-BE6D-160BAAC5AFFC}"/>
    <cellStyle name="Normal 7 4 8 2" xfId="3617" xr:uid="{B69E0396-7FF8-450E-A04B-AB2F033D28E3}"/>
    <cellStyle name="Normal 7 4 8 3" xfId="3618" xr:uid="{5BC50FD6-4938-42BA-A2A4-18EB6A12A784}"/>
    <cellStyle name="Normal 7 4 8 4" xfId="3619" xr:uid="{30BC3E0E-FD04-48B6-97A7-7B65D81B31AA}"/>
    <cellStyle name="Normal 7 4 9" xfId="3620" xr:uid="{151DF758-8FF9-4B61-9865-21EEBF5A178A}"/>
    <cellStyle name="Normal 7 5" xfId="143" xr:uid="{22B1B4BC-C42F-4912-8A46-0D15D0BC88EB}"/>
    <cellStyle name="Normal 7 5 2" xfId="144" xr:uid="{51A6AF3E-5301-49DF-8980-73C6C95EE4CB}"/>
    <cellStyle name="Normal 7 5 2 2" xfId="367" xr:uid="{78AB239E-0FFE-4279-AC77-3C95C3DB69DA}"/>
    <cellStyle name="Normal 7 5 2 2 2" xfId="738" xr:uid="{3BE2881B-2A5C-4FD8-917F-F28D71C69C1A}"/>
    <cellStyle name="Normal 7 5 2 2 2 2" xfId="1942" xr:uid="{9E185327-7C02-4C13-A253-F92A52565FA3}"/>
    <cellStyle name="Normal 7 5 2 2 2 3" xfId="3621" xr:uid="{E6EBA244-6A74-44E0-ABD5-CE384A845651}"/>
    <cellStyle name="Normal 7 5 2 2 2 4" xfId="3622" xr:uid="{4E5A146B-D5C2-45A7-AF33-1E979AB5E496}"/>
    <cellStyle name="Normal 7 5 2 2 3" xfId="1943" xr:uid="{1D12818A-0F89-457B-9A2F-E5758E6094B2}"/>
    <cellStyle name="Normal 7 5 2 2 3 2" xfId="3623" xr:uid="{AB9C31C6-BD14-4AF5-903E-0A748365CF52}"/>
    <cellStyle name="Normal 7 5 2 2 3 3" xfId="3624" xr:uid="{6666516F-D077-4F8C-85A0-E72C4A5AB1FC}"/>
    <cellStyle name="Normal 7 5 2 2 3 4" xfId="3625" xr:uid="{38D73F53-05DB-4AB2-B05B-6AF59AEC6258}"/>
    <cellStyle name="Normal 7 5 2 2 4" xfId="3626" xr:uid="{2590CC64-A392-4947-90D5-586E9A939E17}"/>
    <cellStyle name="Normal 7 5 2 2 5" xfId="3627" xr:uid="{FE32FD94-842E-4C9E-A890-236F279B543B}"/>
    <cellStyle name="Normal 7 5 2 2 6" xfId="3628" xr:uid="{54EEC839-47BC-41EC-9000-323C14979097}"/>
    <cellStyle name="Normal 7 5 2 3" xfId="739" xr:uid="{EE2C6F87-C83A-4453-8DB9-8D0E4C99A5F7}"/>
    <cellStyle name="Normal 7 5 2 3 2" xfId="1944" xr:uid="{55B10353-A918-42F1-B2D5-2100B8C5E29B}"/>
    <cellStyle name="Normal 7 5 2 3 2 2" xfId="3629" xr:uid="{A66E66D8-6E57-47D4-8E9B-937A73901926}"/>
    <cellStyle name="Normal 7 5 2 3 2 3" xfId="3630" xr:uid="{09897D2C-C193-4206-9E6B-314C1453DB48}"/>
    <cellStyle name="Normal 7 5 2 3 2 4" xfId="3631" xr:uid="{326BEC36-4DD4-4732-825F-E58B0560837A}"/>
    <cellStyle name="Normal 7 5 2 3 3" xfId="3632" xr:uid="{CB4F5EE8-B134-4909-8019-D9806122FF3F}"/>
    <cellStyle name="Normal 7 5 2 3 4" xfId="3633" xr:uid="{0442F733-0BB9-4A56-BE81-7297E6D7C1B3}"/>
    <cellStyle name="Normal 7 5 2 3 5" xfId="3634" xr:uid="{AC24692C-DE4C-4503-945C-358FCAC82FB7}"/>
    <cellStyle name="Normal 7 5 2 4" xfId="1945" xr:uid="{6EE942A4-CADA-43FC-B2E8-24EB917BDE2E}"/>
    <cellStyle name="Normal 7 5 2 4 2" xfId="3635" xr:uid="{A84624CA-897A-4A87-9650-8836DC5A5DFF}"/>
    <cellStyle name="Normal 7 5 2 4 3" xfId="3636" xr:uid="{55247B4B-1DFA-49FC-8106-3D64780B8978}"/>
    <cellStyle name="Normal 7 5 2 4 4" xfId="3637" xr:uid="{AC6619F7-E935-4CC2-895B-B7246648743E}"/>
    <cellStyle name="Normal 7 5 2 5" xfId="3638" xr:uid="{12A0115B-D5A0-4EEE-BA13-2A38A72C649F}"/>
    <cellStyle name="Normal 7 5 2 5 2" xfId="3639" xr:uid="{71B55C44-7939-4092-AF46-92793900E263}"/>
    <cellStyle name="Normal 7 5 2 5 3" xfId="3640" xr:uid="{C3301ADA-FE16-45C2-8EB9-7080CA5CADF6}"/>
    <cellStyle name="Normal 7 5 2 5 4" xfId="3641" xr:uid="{974518DC-FC2B-4778-A567-8210258DBD8D}"/>
    <cellStyle name="Normal 7 5 2 6" xfId="3642" xr:uid="{4C4CF347-64F8-4F03-A63D-96B8474B2E3B}"/>
    <cellStyle name="Normal 7 5 2 7" xfId="3643" xr:uid="{E59EF4FF-8497-4988-9612-018BEE3FE7B4}"/>
    <cellStyle name="Normal 7 5 2 8" xfId="3644" xr:uid="{8E0AAC4D-355D-471C-AACE-FAB6DFE111F5}"/>
    <cellStyle name="Normal 7 5 3" xfId="368" xr:uid="{758BD51B-70BB-4D99-AEFC-01CADE41A11F}"/>
    <cellStyle name="Normal 7 5 3 2" xfId="740" xr:uid="{0BF6032D-3F5B-4E99-AB09-7F770E382AC5}"/>
    <cellStyle name="Normal 7 5 3 2 2" xfId="741" xr:uid="{2BA2852F-EF3C-4E83-A9DC-260DF7565A73}"/>
    <cellStyle name="Normal 7 5 3 2 3" xfId="3645" xr:uid="{892576A2-FA67-4F6D-8BF9-DF2DEB3EA5E9}"/>
    <cellStyle name="Normal 7 5 3 2 4" xfId="3646" xr:uid="{8489CADD-9EAA-4741-97F4-1EB71D423524}"/>
    <cellStyle name="Normal 7 5 3 3" xfId="742" xr:uid="{807EB7F1-A8ED-4C3C-AFAE-1C96DFF425E0}"/>
    <cellStyle name="Normal 7 5 3 3 2" xfId="3647" xr:uid="{714E3BF7-FC86-4B39-9B8E-677E07168899}"/>
    <cellStyle name="Normal 7 5 3 3 3" xfId="3648" xr:uid="{7EAE8ECB-3843-49BD-818E-7C4A7493BB45}"/>
    <cellStyle name="Normal 7 5 3 3 4" xfId="3649" xr:uid="{08CD85D7-7C64-4746-B612-AAAEAE4E4A30}"/>
    <cellStyle name="Normal 7 5 3 4" xfId="3650" xr:uid="{6DECA664-18D2-475E-9714-5C05826E79A5}"/>
    <cellStyle name="Normal 7 5 3 5" xfId="3651" xr:uid="{511F23AF-58DC-4FD5-8FB4-EFC0D443AB39}"/>
    <cellStyle name="Normal 7 5 3 6" xfId="3652" xr:uid="{A142DAB8-2F44-4275-8A0C-66E2C39CD984}"/>
    <cellStyle name="Normal 7 5 4" xfId="369" xr:uid="{EEAE514E-F7D1-4915-93D2-3895A192C2DB}"/>
    <cellStyle name="Normal 7 5 4 2" xfId="743" xr:uid="{8379D9AF-38B7-495B-A8FA-816084BF6137}"/>
    <cellStyle name="Normal 7 5 4 2 2" xfId="3653" xr:uid="{B55C63AF-0FB1-4DDE-8EB2-D2C300A3AC8E}"/>
    <cellStyle name="Normal 7 5 4 2 3" xfId="3654" xr:uid="{19001E43-4DA2-4E3E-A9EF-9937BC037E8E}"/>
    <cellStyle name="Normal 7 5 4 2 4" xfId="3655" xr:uid="{8F9ED32D-461C-4DB2-BFA0-EA7B8EEA0C39}"/>
    <cellStyle name="Normal 7 5 4 3" xfId="3656" xr:uid="{1FAE2EF0-9B7A-41FC-841B-1E9F6692D1C4}"/>
    <cellStyle name="Normal 7 5 4 4" xfId="3657" xr:uid="{D5E306A2-BC24-49CF-B0B2-7D287AA93564}"/>
    <cellStyle name="Normal 7 5 4 5" xfId="3658" xr:uid="{7CCD6E86-4170-420C-832C-2AD64768AD88}"/>
    <cellStyle name="Normal 7 5 5" xfId="744" xr:uid="{4CA25574-6021-4929-AAFA-708A5F76EE87}"/>
    <cellStyle name="Normal 7 5 5 2" xfId="3659" xr:uid="{D60AC9F5-79EE-422C-A1D8-5283E6ECECDE}"/>
    <cellStyle name="Normal 7 5 5 3" xfId="3660" xr:uid="{76BD6307-40A7-459C-B927-36A38B06EB4C}"/>
    <cellStyle name="Normal 7 5 5 4" xfId="3661" xr:uid="{91FCC3F3-051A-43A0-92A3-733BEA89C489}"/>
    <cellStyle name="Normal 7 5 6" xfId="3662" xr:uid="{5E1DFF3A-6959-4CF4-80C7-B62C095496F9}"/>
    <cellStyle name="Normal 7 5 6 2" xfId="3663" xr:uid="{AD5F5578-0A63-415B-91ED-4A159FC84F75}"/>
    <cellStyle name="Normal 7 5 6 3" xfId="3664" xr:uid="{2ADA5903-2DD6-4E77-A231-A5CE8C7B0856}"/>
    <cellStyle name="Normal 7 5 6 4" xfId="3665" xr:uid="{5EB9F404-B21A-45B5-8E88-378FE73C0C13}"/>
    <cellStyle name="Normal 7 5 7" xfId="3666" xr:uid="{DF1E1F4F-3210-40B4-B77A-E9D13297EE70}"/>
    <cellStyle name="Normal 7 5 8" xfId="3667" xr:uid="{9C0FFB68-AB94-4A71-9D78-C9C73258EE96}"/>
    <cellStyle name="Normal 7 5 9" xfId="3668" xr:uid="{E64DD984-25A9-4D80-A6F5-9533F05BB844}"/>
    <cellStyle name="Normal 7 6" xfId="145" xr:uid="{E6A27DFF-DC09-40C6-B22F-34E08DFED1F4}"/>
    <cellStyle name="Normal 7 6 2" xfId="370" xr:uid="{911620CA-F90B-49E1-A9A6-A1A3E5826EE7}"/>
    <cellStyle name="Normal 7 6 2 2" xfId="745" xr:uid="{6E025358-7318-4E13-8E18-DB488EBD00E9}"/>
    <cellStyle name="Normal 7 6 2 2 2" xfId="1946" xr:uid="{704F27E9-9871-47FC-A43F-E6F37A05E3E1}"/>
    <cellStyle name="Normal 7 6 2 2 2 2" xfId="1947" xr:uid="{7E9B1E51-2E74-4A9A-8095-25FE208EE1F0}"/>
    <cellStyle name="Normal 7 6 2 2 3" xfId="1948" xr:uid="{B2CBB320-F6FB-48D7-A350-E8884DE8EFAE}"/>
    <cellStyle name="Normal 7 6 2 2 4" xfId="3669" xr:uid="{11214F10-11D6-410E-BE9D-D3ACD2BA0CC1}"/>
    <cellStyle name="Normal 7 6 2 3" xfId="1949" xr:uid="{1BBBD497-7ED8-4727-B1A6-3B8E27B55751}"/>
    <cellStyle name="Normal 7 6 2 3 2" xfId="1950" xr:uid="{EF811E9B-613E-401F-89F5-83EA62D65BA9}"/>
    <cellStyle name="Normal 7 6 2 3 3" xfId="3670" xr:uid="{31672ED3-E816-4ACB-B5CF-0E58445230D9}"/>
    <cellStyle name="Normal 7 6 2 3 4" xfId="3671" xr:uid="{493AECFF-55F7-4454-8623-23A4AB10BDC2}"/>
    <cellStyle name="Normal 7 6 2 4" xfId="1951" xr:uid="{A43DEAF8-CB84-45CD-9C4A-E30CED8C3234}"/>
    <cellStyle name="Normal 7 6 2 5" xfId="3672" xr:uid="{FE45DBA3-9EE5-479A-8ED3-0A59CBD5CF1A}"/>
    <cellStyle name="Normal 7 6 2 6" xfId="3673" xr:uid="{8802B962-E8B9-477B-A887-42A9E755B4C5}"/>
    <cellStyle name="Normal 7 6 3" xfId="746" xr:uid="{996FADA6-3EC0-4D3B-878F-4E9F16EF95D6}"/>
    <cellStyle name="Normal 7 6 3 2" xfId="1952" xr:uid="{13D38B8B-F238-4F91-8592-822C8C6D3656}"/>
    <cellStyle name="Normal 7 6 3 2 2" xfId="1953" xr:uid="{E568679F-F865-4D26-9155-DDBD88D264BE}"/>
    <cellStyle name="Normal 7 6 3 2 3" xfId="3674" xr:uid="{543E2A74-9D99-4855-BD5A-8B591DDBF7AF}"/>
    <cellStyle name="Normal 7 6 3 2 4" xfId="3675" xr:uid="{920B72AE-3610-4256-97BC-7A144D2C7DB4}"/>
    <cellStyle name="Normal 7 6 3 3" xfId="1954" xr:uid="{7986082A-DDF3-4676-97DA-5FC39D9E4C92}"/>
    <cellStyle name="Normal 7 6 3 4" xfId="3676" xr:uid="{E59B1D6E-58D0-4CE9-959E-539A0EB628DA}"/>
    <cellStyle name="Normal 7 6 3 5" xfId="3677" xr:uid="{15689FDA-F781-487A-990E-0430117A70BE}"/>
    <cellStyle name="Normal 7 6 4" xfId="1955" xr:uid="{E7C6B0AC-148F-4389-B337-292AB7FAACFF}"/>
    <cellStyle name="Normal 7 6 4 2" xfId="1956" xr:uid="{6F3057DD-2746-4A9B-9E3D-96B935E8961D}"/>
    <cellStyle name="Normal 7 6 4 3" xfId="3678" xr:uid="{5A4557B8-49EE-4A86-BD18-80AB46E20050}"/>
    <cellStyle name="Normal 7 6 4 4" xfId="3679" xr:uid="{904B97D4-891E-4564-9B67-72B01F849D0A}"/>
    <cellStyle name="Normal 7 6 5" xfId="1957" xr:uid="{CCB61329-743C-4AF5-9B20-9FEBFBDAAF97}"/>
    <cellStyle name="Normal 7 6 5 2" xfId="3680" xr:uid="{5E4BEB82-53BD-4CB4-8D15-2B5AAB1FF551}"/>
    <cellStyle name="Normal 7 6 5 3" xfId="3681" xr:uid="{8809A00F-A297-4533-90D0-002B62CE49A1}"/>
    <cellStyle name="Normal 7 6 5 4" xfId="3682" xr:uid="{22F03981-AA8F-4E18-ACDC-EC2D53C9BA02}"/>
    <cellStyle name="Normal 7 6 6" xfId="3683" xr:uid="{24E48F11-E909-4909-9B06-B32FAB868A52}"/>
    <cellStyle name="Normal 7 6 7" xfId="3684" xr:uid="{FC86E4D6-96B8-4A14-AB39-0235F3CECC8E}"/>
    <cellStyle name="Normal 7 6 8" xfId="3685" xr:uid="{7CA2F732-DB2F-4DA5-AF12-28CCD1841787}"/>
    <cellStyle name="Normal 7 7" xfId="371" xr:uid="{38AB88B2-2E1F-4EFD-9A38-898C43BC0B45}"/>
    <cellStyle name="Normal 7 7 2" xfId="747" xr:uid="{BA50479A-8412-4831-83AB-D7B4426DB127}"/>
    <cellStyle name="Normal 7 7 2 2" xfId="748" xr:uid="{F54E9F8A-46FE-40C5-97F5-8B8E4637EF9F}"/>
    <cellStyle name="Normal 7 7 2 2 2" xfId="1958" xr:uid="{8D2BBD8C-718D-43A6-B7C4-C26A1E97802E}"/>
    <cellStyle name="Normal 7 7 2 2 3" xfId="3686" xr:uid="{1A9A04BD-BCBA-4A6E-AD83-D91CFDFC9D9C}"/>
    <cellStyle name="Normal 7 7 2 2 4" xfId="3687" xr:uid="{366F0536-E06D-437E-B111-2109B84E4D9B}"/>
    <cellStyle name="Normal 7 7 2 3" xfId="1959" xr:uid="{470DB574-E6B3-45E1-84B3-BBAF3FC4B7BA}"/>
    <cellStyle name="Normal 7 7 2 4" xfId="3688" xr:uid="{6E738282-2F02-49CB-A826-5758CEC857F3}"/>
    <cellStyle name="Normal 7 7 2 5" xfId="3689" xr:uid="{70FDA776-4694-4745-834A-4E40681126C5}"/>
    <cellStyle name="Normal 7 7 3" xfId="749" xr:uid="{4B060CAC-41F9-414F-83D7-8AFAF6CCF31F}"/>
    <cellStyle name="Normal 7 7 3 2" xfId="1960" xr:uid="{14DB8717-F3F5-428E-80A6-2A788BD86DEA}"/>
    <cellStyle name="Normal 7 7 3 3" xfId="3690" xr:uid="{B3876E0B-EC05-4DBE-8804-2458B72BE18E}"/>
    <cellStyle name="Normal 7 7 3 4" xfId="3691" xr:uid="{BF679EF4-D1F2-41EF-AD07-2CAAD3B81B31}"/>
    <cellStyle name="Normal 7 7 4" xfId="1961" xr:uid="{EFE0C737-4228-4274-B398-41FB3446ECA9}"/>
    <cellStyle name="Normal 7 7 4 2" xfId="3692" xr:uid="{DE2C6D82-F68D-4DB2-8CDA-085417E8FC14}"/>
    <cellStyle name="Normal 7 7 4 3" xfId="3693" xr:uid="{6C7BDEA2-B713-4285-8F28-CEEF00DEBDFB}"/>
    <cellStyle name="Normal 7 7 4 4" xfId="3694" xr:uid="{B79696E7-6373-492E-9C88-01ABE0B3E386}"/>
    <cellStyle name="Normal 7 7 5" xfId="3695" xr:uid="{6D4E8355-0518-4D31-9D4F-18D9DAEA6D1B}"/>
    <cellStyle name="Normal 7 7 6" xfId="3696" xr:uid="{DF283539-5B64-43F9-B20D-25F97A42B0C9}"/>
    <cellStyle name="Normal 7 7 7" xfId="3697" xr:uid="{B3C2C7A1-736E-44F5-9D89-9E8851F0CEEC}"/>
    <cellStyle name="Normal 7 8" xfId="372" xr:uid="{31E70193-A20C-4EE0-B396-585414991733}"/>
    <cellStyle name="Normal 7 8 2" xfId="750" xr:uid="{BEA240B8-059A-4A5E-B9B7-497CC4B96630}"/>
    <cellStyle name="Normal 7 8 2 2" xfId="1962" xr:uid="{151F3B83-41F8-432E-8A4A-0CF74368114E}"/>
    <cellStyle name="Normal 7 8 2 3" xfId="3698" xr:uid="{EEC1EE3D-42EB-4E40-918C-75EEB4D3013F}"/>
    <cellStyle name="Normal 7 8 2 4" xfId="3699" xr:uid="{3496B01E-99B1-45AB-9AEC-460FD8FF0C20}"/>
    <cellStyle name="Normal 7 8 3" xfId="1963" xr:uid="{39F8BB18-3680-49B7-80A8-DC7B9369AA41}"/>
    <cellStyle name="Normal 7 8 3 2" xfId="3700" xr:uid="{BFBAA59F-9726-4F39-BF68-0D064E67A6E6}"/>
    <cellStyle name="Normal 7 8 3 3" xfId="3701" xr:uid="{F4366C71-C919-47F6-9581-F9F51F96EBF5}"/>
    <cellStyle name="Normal 7 8 3 4" xfId="3702" xr:uid="{6622C464-D7CA-40D2-8848-CE48B703BB2A}"/>
    <cellStyle name="Normal 7 8 4" xfId="3703" xr:uid="{8C2A750A-80FF-49F2-B0E0-C23A4B95810E}"/>
    <cellStyle name="Normal 7 8 5" xfId="3704" xr:uid="{2B4D97E3-665E-4803-ADA3-E50DED6456BE}"/>
    <cellStyle name="Normal 7 8 6" xfId="3705" xr:uid="{9CB5599A-1AEA-436B-B81E-42DD57AAE412}"/>
    <cellStyle name="Normal 7 9" xfId="373" xr:uid="{1C7C3EE2-3E52-4531-8FBF-20A5CA91E833}"/>
    <cellStyle name="Normal 7 9 2" xfId="1964" xr:uid="{4F266C5C-0D35-496C-BDD1-26D06F9AEA8E}"/>
    <cellStyle name="Normal 7 9 2 2" xfId="3706" xr:uid="{AA3A021F-21D0-4638-93E0-D7CD8E14DEE3}"/>
    <cellStyle name="Normal 7 9 2 2 2" xfId="4408" xr:uid="{321FE2B1-D66A-43D1-B27F-6E055D6D6DA9}"/>
    <cellStyle name="Normal 7 9 2 2 3" xfId="4687" xr:uid="{3814555E-AC81-48DE-8E0F-6845E43778C6}"/>
    <cellStyle name="Normal 7 9 2 3" xfId="3707" xr:uid="{21AB91CB-2C57-485E-80C6-DFD7CD7D7337}"/>
    <cellStyle name="Normal 7 9 2 4" xfId="3708" xr:uid="{6867E5E5-411D-4A33-A2DE-BB624FD42939}"/>
    <cellStyle name="Normal 7 9 3" xfId="3709" xr:uid="{B215D3F4-2FF8-4FCD-BA5E-C8D0F9E8F174}"/>
    <cellStyle name="Normal 7 9 4" xfId="3710" xr:uid="{DB2B9FBA-8700-480A-8C1D-7A57F8F3E862}"/>
    <cellStyle name="Normal 7 9 4 2" xfId="4578" xr:uid="{0B5AAEFE-30F7-4FEC-90E3-D787C2AE8856}"/>
    <cellStyle name="Normal 7 9 4 3" xfId="4688" xr:uid="{47ADB6C7-DCF7-4747-9EDB-D7D7CC2ED210}"/>
    <cellStyle name="Normal 7 9 4 4" xfId="4607" xr:uid="{0A306B65-5A01-4B22-9336-A1F6D66758D5}"/>
    <cellStyle name="Normal 7 9 5" xfId="3711" xr:uid="{04835ADD-84BA-45C4-86B3-771BC106C244}"/>
    <cellStyle name="Normal 8" xfId="146" xr:uid="{1BE777CD-15A9-4C23-9B84-9EEC78A67DB1}"/>
    <cellStyle name="Normal 8 10" xfId="1965" xr:uid="{68BE1B90-032C-4052-B9DA-3F6B56CFD932}"/>
    <cellStyle name="Normal 8 10 2" xfId="3712" xr:uid="{ED4E1C27-1487-4F89-B8EF-12FFDFEB439D}"/>
    <cellStyle name="Normal 8 10 3" xfId="3713" xr:uid="{307C1A48-767A-4FAD-BEED-CCFF26F3892D}"/>
    <cellStyle name="Normal 8 10 4" xfId="3714" xr:uid="{A94EB07F-913F-4806-A683-99CC9A084885}"/>
    <cellStyle name="Normal 8 11" xfId="3715" xr:uid="{FE7D33F9-064E-4A08-A02A-A8D50EDAA975}"/>
    <cellStyle name="Normal 8 11 2" xfId="3716" xr:uid="{6834BAFD-43E6-4C4C-B1E2-2BED3AF57A3C}"/>
    <cellStyle name="Normal 8 11 3" xfId="3717" xr:uid="{0E502F97-BC02-40E9-BC17-7B98EBF381AF}"/>
    <cellStyle name="Normal 8 11 4" xfId="3718" xr:uid="{3BDA1D01-7593-4A34-A8CC-C346BDC15E21}"/>
    <cellStyle name="Normal 8 12" xfId="3719" xr:uid="{6B71EC6E-034D-477E-AD5B-448F884B0062}"/>
    <cellStyle name="Normal 8 12 2" xfId="3720" xr:uid="{46E16D36-8EB3-47CE-9411-E9DB12ED54BE}"/>
    <cellStyle name="Normal 8 13" xfId="3721" xr:uid="{B6132B9A-AB2C-4809-B64F-452F9AF9C7C0}"/>
    <cellStyle name="Normal 8 14" xfId="3722" xr:uid="{3793FC80-95C3-4862-BB5D-642212C068EB}"/>
    <cellStyle name="Normal 8 15" xfId="3723" xr:uid="{11DFB201-E720-46A1-936A-BD73477B31CC}"/>
    <cellStyle name="Normal 8 2" xfId="147" xr:uid="{0F1B466F-1033-4D16-A79D-E828AA1261FA}"/>
    <cellStyle name="Normal 8 2 10" xfId="3724" xr:uid="{13D6E3DA-6DE2-418D-A719-2BB971ECF059}"/>
    <cellStyle name="Normal 8 2 11" xfId="3725" xr:uid="{E7E131D2-283C-4B09-A866-7C604EAF978E}"/>
    <cellStyle name="Normal 8 2 2" xfId="148" xr:uid="{45F6B42E-AD09-4481-AF7F-6C408F28DA26}"/>
    <cellStyle name="Normal 8 2 2 2" xfId="149" xr:uid="{A678CD4C-6C4D-4802-8AF4-A85698A14819}"/>
    <cellStyle name="Normal 8 2 2 2 2" xfId="374" xr:uid="{9ADBDDD3-1824-4D6C-99A9-EB0DEABBD2BB}"/>
    <cellStyle name="Normal 8 2 2 2 2 2" xfId="751" xr:uid="{CE74C2D4-01BF-44F7-AE62-8A00A6818960}"/>
    <cellStyle name="Normal 8 2 2 2 2 2 2" xfId="752" xr:uid="{187E7C34-7F63-49EE-AFFD-5C01C1D0215C}"/>
    <cellStyle name="Normal 8 2 2 2 2 2 2 2" xfId="1966" xr:uid="{EC4C6269-F750-4378-A129-D4E40431AD5C}"/>
    <cellStyle name="Normal 8 2 2 2 2 2 2 2 2" xfId="1967" xr:uid="{2448E499-81AE-4E03-8EB2-959EA57A65AF}"/>
    <cellStyle name="Normal 8 2 2 2 2 2 2 3" xfId="1968" xr:uid="{02058D45-7A1E-426C-AB97-2AC822F44A08}"/>
    <cellStyle name="Normal 8 2 2 2 2 2 3" xfId="1969" xr:uid="{9788BC8A-4F0F-435B-80C6-20882DF6386F}"/>
    <cellStyle name="Normal 8 2 2 2 2 2 3 2" xfId="1970" xr:uid="{4D1F93A1-F4C0-478C-AB57-9C6435620F8C}"/>
    <cellStyle name="Normal 8 2 2 2 2 2 4" xfId="1971" xr:uid="{E18A1413-D314-47E6-A6DB-01177AB661BB}"/>
    <cellStyle name="Normal 8 2 2 2 2 3" xfId="753" xr:uid="{766ADD69-053C-4CA9-98E1-C9AC098A1750}"/>
    <cellStyle name="Normal 8 2 2 2 2 3 2" xfId="1972" xr:uid="{02D81A98-0E98-44E0-B3E0-FB754ED3F19A}"/>
    <cellStyle name="Normal 8 2 2 2 2 3 2 2" xfId="1973" xr:uid="{3A239880-41F9-4E32-B10E-989C3D73A8C4}"/>
    <cellStyle name="Normal 8 2 2 2 2 3 3" xfId="1974" xr:uid="{4C16FF24-8FE3-4D0B-9677-C6058F8009A5}"/>
    <cellStyle name="Normal 8 2 2 2 2 3 4" xfId="3726" xr:uid="{5D52440D-2026-4C48-B434-DC5C96B14E80}"/>
    <cellStyle name="Normal 8 2 2 2 2 4" xfId="1975" xr:uid="{D7988919-96C6-4199-A5FC-5D6D4E86C463}"/>
    <cellStyle name="Normal 8 2 2 2 2 4 2" xfId="1976" xr:uid="{95B899A5-82B3-47F1-BA89-A22B45444614}"/>
    <cellStyle name="Normal 8 2 2 2 2 5" xfId="1977" xr:uid="{00155B39-EE8E-4D1E-B4E9-1910A8F7B6C2}"/>
    <cellStyle name="Normal 8 2 2 2 2 6" xfId="3727" xr:uid="{695BA671-5C0A-4C70-BFC2-CCC4E25C6A31}"/>
    <cellStyle name="Normal 8 2 2 2 3" xfId="375" xr:uid="{49B3A8D5-D1DB-4487-8C35-DDD9C843561D}"/>
    <cellStyle name="Normal 8 2 2 2 3 2" xfId="754" xr:uid="{580C243E-7B89-4769-9ADF-D2A57B308FAD}"/>
    <cellStyle name="Normal 8 2 2 2 3 2 2" xfId="755" xr:uid="{F34371D9-35A3-404C-BCD4-C627226B2FF3}"/>
    <cellStyle name="Normal 8 2 2 2 3 2 2 2" xfId="1978" xr:uid="{6A683566-E50E-493B-9291-439706BC74CA}"/>
    <cellStyle name="Normal 8 2 2 2 3 2 2 2 2" xfId="1979" xr:uid="{418F5D17-8B9D-4F87-A18E-6C7A3059581C}"/>
    <cellStyle name="Normal 8 2 2 2 3 2 2 3" xfId="1980" xr:uid="{E63A1653-61B7-402C-BDE0-0609347C5B44}"/>
    <cellStyle name="Normal 8 2 2 2 3 2 3" xfId="1981" xr:uid="{2D60CA6F-9E34-4131-A3AB-CD9B68FB0A39}"/>
    <cellStyle name="Normal 8 2 2 2 3 2 3 2" xfId="1982" xr:uid="{5186DD6E-E7EA-4817-8372-B86173414E4B}"/>
    <cellStyle name="Normal 8 2 2 2 3 2 4" xfId="1983" xr:uid="{75E6D17C-A201-445B-87F8-4A4D78B6816A}"/>
    <cellStyle name="Normal 8 2 2 2 3 3" xfId="756" xr:uid="{EFC9D160-EA29-4CB9-8762-069060802413}"/>
    <cellStyle name="Normal 8 2 2 2 3 3 2" xfId="1984" xr:uid="{B5CC7289-4BCD-4214-802D-800627BED747}"/>
    <cellStyle name="Normal 8 2 2 2 3 3 2 2" xfId="1985" xr:uid="{E317F72E-F052-4ED8-874E-28F21C24AC85}"/>
    <cellStyle name="Normal 8 2 2 2 3 3 3" xfId="1986" xr:uid="{CC1704D0-A765-4599-A061-9AA2F32DD5AD}"/>
    <cellStyle name="Normal 8 2 2 2 3 4" xfId="1987" xr:uid="{383681F5-6DA5-4024-9D90-FA321AB244F6}"/>
    <cellStyle name="Normal 8 2 2 2 3 4 2" xfId="1988" xr:uid="{CCFC4861-B5D5-45BD-9CB8-64DA2521CCEB}"/>
    <cellStyle name="Normal 8 2 2 2 3 5" xfId="1989" xr:uid="{522FEA70-4782-415E-9E0D-A85035C88079}"/>
    <cellStyle name="Normal 8 2 2 2 4" xfId="757" xr:uid="{811182B7-33AF-41C6-8BB6-0BBF4FB91FA2}"/>
    <cellStyle name="Normal 8 2 2 2 4 2" xfId="758" xr:uid="{77082D70-AA14-451F-BA85-D14534545700}"/>
    <cellStyle name="Normal 8 2 2 2 4 2 2" xfId="1990" xr:uid="{E7E57D42-02E8-4E8F-8FEA-4FF6CA91D193}"/>
    <cellStyle name="Normal 8 2 2 2 4 2 2 2" xfId="1991" xr:uid="{A4C20584-C7D5-4F7C-AE72-84133C50CA9C}"/>
    <cellStyle name="Normal 8 2 2 2 4 2 3" xfId="1992" xr:uid="{66CFB86A-EE91-4C80-9481-F58550ABBE92}"/>
    <cellStyle name="Normal 8 2 2 2 4 3" xfId="1993" xr:uid="{778A4A55-D13E-40B8-BBF6-1E746C50DE96}"/>
    <cellStyle name="Normal 8 2 2 2 4 3 2" xfId="1994" xr:uid="{76528D7D-8A2E-45A3-9B13-B618B3FE68C8}"/>
    <cellStyle name="Normal 8 2 2 2 4 4" xfId="1995" xr:uid="{3F22B981-6B95-4ABF-B502-C4726F1E7242}"/>
    <cellStyle name="Normal 8 2 2 2 5" xfId="759" xr:uid="{137F046E-015A-41B5-85B3-DF4D8D14053C}"/>
    <cellStyle name="Normal 8 2 2 2 5 2" xfId="1996" xr:uid="{8B7C5A94-96D6-4208-9F63-9DF61F6E903C}"/>
    <cellStyle name="Normal 8 2 2 2 5 2 2" xfId="1997" xr:uid="{AE59CB73-BDA6-46BB-8090-45E348659AA6}"/>
    <cellStyle name="Normal 8 2 2 2 5 3" xfId="1998" xr:uid="{3F17636F-6880-4933-BAC1-2F27B3140896}"/>
    <cellStyle name="Normal 8 2 2 2 5 4" xfId="3728" xr:uid="{553B13F1-EBED-4F5A-B485-45D19D40001D}"/>
    <cellStyle name="Normal 8 2 2 2 6" xfId="1999" xr:uid="{84DCBBC5-9A04-4B6B-B2C5-7CCF13AF74E6}"/>
    <cellStyle name="Normal 8 2 2 2 6 2" xfId="2000" xr:uid="{C4F173C9-569B-4713-B3D5-CB7F260E9F21}"/>
    <cellStyle name="Normal 8 2 2 2 7" xfId="2001" xr:uid="{E9A870BC-D140-4461-8580-792BF27A12A2}"/>
    <cellStyle name="Normal 8 2 2 2 8" xfId="3729" xr:uid="{B8311722-4727-48FC-8868-7D134F86AD7A}"/>
    <cellStyle name="Normal 8 2 2 3" xfId="376" xr:uid="{9A1D4C9E-38F1-43DB-8306-DCA1ECE3AD61}"/>
    <cellStyle name="Normal 8 2 2 3 2" xfId="760" xr:uid="{32644F61-E4B8-4D44-93AF-AFE2AE7AC31D}"/>
    <cellStyle name="Normal 8 2 2 3 2 2" xfId="761" xr:uid="{03AACAD7-50F5-4659-BF77-4F5E898A40D6}"/>
    <cellStyle name="Normal 8 2 2 3 2 2 2" xfId="2002" xr:uid="{C743746E-1ED9-490B-BA70-CC4D44E461A2}"/>
    <cellStyle name="Normal 8 2 2 3 2 2 2 2" xfId="2003" xr:uid="{96395037-EFC4-4A6F-8F51-5F50DE0C1F59}"/>
    <cellStyle name="Normal 8 2 2 3 2 2 3" xfId="2004" xr:uid="{20594387-3AD3-46D7-A637-4A78E4B8EC8B}"/>
    <cellStyle name="Normal 8 2 2 3 2 3" xfId="2005" xr:uid="{79981BC4-2364-4D68-BF2C-BAF46B3C19E2}"/>
    <cellStyle name="Normal 8 2 2 3 2 3 2" xfId="2006" xr:uid="{B9DE02B6-358C-4778-BD30-60AA269D499A}"/>
    <cellStyle name="Normal 8 2 2 3 2 4" xfId="2007" xr:uid="{A44E576F-9D22-4FF8-B43C-1D9D96BFBE73}"/>
    <cellStyle name="Normal 8 2 2 3 3" xfId="762" xr:uid="{21F00F7F-DA69-498F-A10E-3493E71BCC19}"/>
    <cellStyle name="Normal 8 2 2 3 3 2" xfId="2008" xr:uid="{0348B9C9-1B13-4BE5-A15E-0A2EB0A2A346}"/>
    <cellStyle name="Normal 8 2 2 3 3 2 2" xfId="2009" xr:uid="{90ECAC2D-83FB-4347-98BF-3C16AE694633}"/>
    <cellStyle name="Normal 8 2 2 3 3 3" xfId="2010" xr:uid="{4590DA2F-FE6E-4313-A4EF-490A7E36829B}"/>
    <cellStyle name="Normal 8 2 2 3 3 4" xfId="3730" xr:uid="{ACDE56B5-F5E8-4A68-963C-E6AFB0B3B686}"/>
    <cellStyle name="Normal 8 2 2 3 4" xfId="2011" xr:uid="{38B626FC-E549-4A3A-BF28-9DA13E351BB8}"/>
    <cellStyle name="Normal 8 2 2 3 4 2" xfId="2012" xr:uid="{FE12EBC8-0AB2-41D5-B49C-A50A6B9D5608}"/>
    <cellStyle name="Normal 8 2 2 3 5" xfId="2013" xr:uid="{45642A4B-2D1F-4BBA-8C49-E3DE2334A461}"/>
    <cellStyle name="Normal 8 2 2 3 6" xfId="3731" xr:uid="{144B2BB2-A5D0-4FFF-B58B-0372465822FF}"/>
    <cellStyle name="Normal 8 2 2 4" xfId="377" xr:uid="{03DA4629-0EF0-4A0E-AB77-E2B90EC06B46}"/>
    <cellStyle name="Normal 8 2 2 4 2" xfId="763" xr:uid="{BD5FD339-4956-4108-BEC3-DA7A0564A791}"/>
    <cellStyle name="Normal 8 2 2 4 2 2" xfId="764" xr:uid="{A53B2C68-EDE1-4167-89E8-3360BFEBCCD8}"/>
    <cellStyle name="Normal 8 2 2 4 2 2 2" xfId="2014" xr:uid="{93A6B6ED-F760-41BA-968F-238827D73145}"/>
    <cellStyle name="Normal 8 2 2 4 2 2 2 2" xfId="2015" xr:uid="{7B37CD57-5B7B-4ABB-BAF1-D8EA516D627B}"/>
    <cellStyle name="Normal 8 2 2 4 2 2 3" xfId="2016" xr:uid="{0B1B9404-70A2-4AE9-AFC4-ADC10A3A5F72}"/>
    <cellStyle name="Normal 8 2 2 4 2 3" xfId="2017" xr:uid="{93E2B724-3BDF-4B5E-A960-CA7563F2A86E}"/>
    <cellStyle name="Normal 8 2 2 4 2 3 2" xfId="2018" xr:uid="{77817BAB-38D5-46C4-BBE3-2F5001AFCD1E}"/>
    <cellStyle name="Normal 8 2 2 4 2 4" xfId="2019" xr:uid="{1A42057D-AA94-42C6-9B3E-6B11455C1678}"/>
    <cellStyle name="Normal 8 2 2 4 3" xfId="765" xr:uid="{BCC27CB7-2FA6-4058-AC38-F57B07C8507F}"/>
    <cellStyle name="Normal 8 2 2 4 3 2" xfId="2020" xr:uid="{E1143369-C0F0-4E3F-B328-9F1AA1C0810F}"/>
    <cellStyle name="Normal 8 2 2 4 3 2 2" xfId="2021" xr:uid="{D4D6E515-5EE9-4CB2-9A01-E7E2B39CBF7B}"/>
    <cellStyle name="Normal 8 2 2 4 3 3" xfId="2022" xr:uid="{30F984DE-972B-4388-958C-214A1E47E00E}"/>
    <cellStyle name="Normal 8 2 2 4 4" xfId="2023" xr:uid="{ADA814F4-676E-4B18-9284-BAB1D35C8CF2}"/>
    <cellStyle name="Normal 8 2 2 4 4 2" xfId="2024" xr:uid="{A33216E4-7D1A-4A0A-A11F-C299BBB8D384}"/>
    <cellStyle name="Normal 8 2 2 4 5" xfId="2025" xr:uid="{709DC7FE-379C-48E2-B8E8-8165D2446293}"/>
    <cellStyle name="Normal 8 2 2 5" xfId="378" xr:uid="{38597B94-CA37-4510-BD1A-F38B97F41EB0}"/>
    <cellStyle name="Normal 8 2 2 5 2" xfId="766" xr:uid="{BEFACEB2-2EE5-4D54-9857-F71E9A76EC5B}"/>
    <cellStyle name="Normal 8 2 2 5 2 2" xfId="2026" xr:uid="{5F726059-03D4-4E79-810B-1FE95E57EEB2}"/>
    <cellStyle name="Normal 8 2 2 5 2 2 2" xfId="2027" xr:uid="{A7C965DE-7CF0-4A5B-BB77-2ACFA96D41B3}"/>
    <cellStyle name="Normal 8 2 2 5 2 3" xfId="2028" xr:uid="{DF643E5B-678A-4E61-BF2C-50BBB029DFA9}"/>
    <cellStyle name="Normal 8 2 2 5 3" xfId="2029" xr:uid="{99BA47C4-2B66-4D35-A5EA-DE3C89FDE521}"/>
    <cellStyle name="Normal 8 2 2 5 3 2" xfId="2030" xr:uid="{2FF913CC-C185-4387-A96D-FEBBA1EFDFD5}"/>
    <cellStyle name="Normal 8 2 2 5 4" xfId="2031" xr:uid="{B63756A0-F78B-406A-BB0B-D8426A2760EE}"/>
    <cellStyle name="Normal 8 2 2 6" xfId="767" xr:uid="{C11C66A6-C491-4649-B41F-A0B23920A819}"/>
    <cellStyle name="Normal 8 2 2 6 2" xfId="2032" xr:uid="{81609A8F-0CD5-40B2-AE76-FC705F4028A1}"/>
    <cellStyle name="Normal 8 2 2 6 2 2" xfId="2033" xr:uid="{557753FA-991D-4A5F-9625-68C000DACDBA}"/>
    <cellStyle name="Normal 8 2 2 6 3" xfId="2034" xr:uid="{394BBE0B-263D-476D-A624-490168ADC277}"/>
    <cellStyle name="Normal 8 2 2 6 4" xfId="3732" xr:uid="{AC8AA400-AB6E-4DFD-9C89-6A09E3D1206E}"/>
    <cellStyle name="Normal 8 2 2 7" xfId="2035" xr:uid="{BF1F2B39-E860-4C70-9C47-B0D2E833BE88}"/>
    <cellStyle name="Normal 8 2 2 7 2" xfId="2036" xr:uid="{6AC1384D-45B3-48F8-94C1-EDADBA52572E}"/>
    <cellStyle name="Normal 8 2 2 8" xfId="2037" xr:uid="{CA7CFD4E-4D03-482F-8C1E-4B6E3803C22F}"/>
    <cellStyle name="Normal 8 2 2 9" xfId="3733" xr:uid="{898521FB-1D99-41C4-82A0-6EBA3F43120A}"/>
    <cellStyle name="Normal 8 2 3" xfId="150" xr:uid="{78749D8D-9F50-4CB9-B2B5-B5DF19FF3570}"/>
    <cellStyle name="Normal 8 2 3 2" xfId="151" xr:uid="{913D7F9E-0223-4F31-92D8-92250FEB9A1C}"/>
    <cellStyle name="Normal 8 2 3 2 2" xfId="768" xr:uid="{1CFF734F-1C22-4FD1-9B85-339B6B69A017}"/>
    <cellStyle name="Normal 8 2 3 2 2 2" xfId="769" xr:uid="{01EA3174-0844-4687-A752-E117627B642A}"/>
    <cellStyle name="Normal 8 2 3 2 2 2 2" xfId="2038" xr:uid="{18610BB8-B1D2-4ABC-BA41-D1E568A8462C}"/>
    <cellStyle name="Normal 8 2 3 2 2 2 2 2" xfId="2039" xr:uid="{5C2D141B-0F3C-4875-B400-7A4387D98A18}"/>
    <cellStyle name="Normal 8 2 3 2 2 2 3" xfId="2040" xr:uid="{F75E161B-DB55-49F9-A2CE-BC63D99C8F21}"/>
    <cellStyle name="Normal 8 2 3 2 2 3" xfId="2041" xr:uid="{C1B81935-C17F-459A-A87E-F46B73DFDE5D}"/>
    <cellStyle name="Normal 8 2 3 2 2 3 2" xfId="2042" xr:uid="{5CC890D6-3D25-4FEF-8C88-D940C9A6FB1C}"/>
    <cellStyle name="Normal 8 2 3 2 2 4" xfId="2043" xr:uid="{D4B6EA99-61D3-4231-BDA3-2DBD1336E8E6}"/>
    <cellStyle name="Normal 8 2 3 2 3" xfId="770" xr:uid="{D18F28EC-BA42-4D86-9A93-3C748C859D9E}"/>
    <cellStyle name="Normal 8 2 3 2 3 2" xfId="2044" xr:uid="{4076565A-04DB-44E2-802C-3E035A33FAA4}"/>
    <cellStyle name="Normal 8 2 3 2 3 2 2" xfId="2045" xr:uid="{C62CF5A1-F58F-4A19-8573-CDA6FE83740C}"/>
    <cellStyle name="Normal 8 2 3 2 3 3" xfId="2046" xr:uid="{80EA9044-8168-424E-B11C-75363F801129}"/>
    <cellStyle name="Normal 8 2 3 2 3 4" xfId="3734" xr:uid="{5FCB782D-FE31-4123-A68A-DF4463922D50}"/>
    <cellStyle name="Normal 8 2 3 2 4" xfId="2047" xr:uid="{36A64AC3-FC81-42CF-BE77-A494EF38BF12}"/>
    <cellStyle name="Normal 8 2 3 2 4 2" xfId="2048" xr:uid="{F8AEC0CD-5DB4-487C-B732-47B81537A717}"/>
    <cellStyle name="Normal 8 2 3 2 5" xfId="2049" xr:uid="{055D786F-DE25-44C1-AE69-3E587E197F1B}"/>
    <cellStyle name="Normal 8 2 3 2 6" xfId="3735" xr:uid="{8BFD9F81-67C5-4D2A-B6A3-83678887D26C}"/>
    <cellStyle name="Normal 8 2 3 3" xfId="379" xr:uid="{FC7F40C8-041B-4E85-8383-D9A211E37D3A}"/>
    <cellStyle name="Normal 8 2 3 3 2" xfId="771" xr:uid="{482AB021-B18C-4F36-9767-9BC5B0D44AC1}"/>
    <cellStyle name="Normal 8 2 3 3 2 2" xfId="772" xr:uid="{83E05C2E-2CE2-442E-8261-855B93B8842F}"/>
    <cellStyle name="Normal 8 2 3 3 2 2 2" xfId="2050" xr:uid="{3D31E687-98A3-46BE-862B-81E31AF635CE}"/>
    <cellStyle name="Normal 8 2 3 3 2 2 2 2" xfId="2051" xr:uid="{9E4127C1-BC25-499C-BECF-C0B97D569E9A}"/>
    <cellStyle name="Normal 8 2 3 3 2 2 3" xfId="2052" xr:uid="{AE7DE40D-BE58-43A0-A094-A6C3C460818B}"/>
    <cellStyle name="Normal 8 2 3 3 2 3" xfId="2053" xr:uid="{A9140AE3-EE1B-4658-8ACA-F6B32EE426B1}"/>
    <cellStyle name="Normal 8 2 3 3 2 3 2" xfId="2054" xr:uid="{E23928A7-BAD9-4C11-95DC-D3BE511DA1A2}"/>
    <cellStyle name="Normal 8 2 3 3 2 4" xfId="2055" xr:uid="{89F9AECC-A3CB-4CC8-8471-33CFB6BFE70F}"/>
    <cellStyle name="Normal 8 2 3 3 3" xfId="773" xr:uid="{B6CE402C-6216-4900-86C4-BCE1D5F7FFD9}"/>
    <cellStyle name="Normal 8 2 3 3 3 2" xfId="2056" xr:uid="{AE82FDE9-000A-4DFE-A84C-EAAB97AE7BA2}"/>
    <cellStyle name="Normal 8 2 3 3 3 2 2" xfId="2057" xr:uid="{BC60517A-3470-4D68-858B-43866C45E3B1}"/>
    <cellStyle name="Normal 8 2 3 3 3 3" xfId="2058" xr:uid="{3D1E78DD-869B-44ED-B45C-48315F6AB137}"/>
    <cellStyle name="Normal 8 2 3 3 4" xfId="2059" xr:uid="{7B5F88B4-2EC3-41E6-98C1-9BF860AED6CF}"/>
    <cellStyle name="Normal 8 2 3 3 4 2" xfId="2060" xr:uid="{CDA2DFA9-4959-4373-982C-B32CF143420B}"/>
    <cellStyle name="Normal 8 2 3 3 5" xfId="2061" xr:uid="{DDD9A055-DB6F-44C4-AAC3-575E52502993}"/>
    <cellStyle name="Normal 8 2 3 4" xfId="380" xr:uid="{8777A42C-1934-4FD8-B4F1-6A5DD9D6A680}"/>
    <cellStyle name="Normal 8 2 3 4 2" xfId="774" xr:uid="{38BBCC94-767B-439E-83D2-3B3554801D30}"/>
    <cellStyle name="Normal 8 2 3 4 2 2" xfId="2062" xr:uid="{22ED1B69-7744-4A0E-9B28-2EA2533B021B}"/>
    <cellStyle name="Normal 8 2 3 4 2 2 2" xfId="2063" xr:uid="{F05317AA-FCFB-4FB0-93AA-9E01897032F8}"/>
    <cellStyle name="Normal 8 2 3 4 2 3" xfId="2064" xr:uid="{654C08B8-A82B-45F5-B82B-FE9446BB41CF}"/>
    <cellStyle name="Normal 8 2 3 4 3" xfId="2065" xr:uid="{82E100C0-FACD-44B7-8B6B-67DC035697FC}"/>
    <cellStyle name="Normal 8 2 3 4 3 2" xfId="2066" xr:uid="{29E3044F-6FA2-40A8-93AF-5C7CFA00E11A}"/>
    <cellStyle name="Normal 8 2 3 4 4" xfId="2067" xr:uid="{CA05DD36-038D-4002-84D2-6D48371785AA}"/>
    <cellStyle name="Normal 8 2 3 5" xfId="775" xr:uid="{E346C3BA-0C33-4B84-8B46-94B87F3A7D7B}"/>
    <cellStyle name="Normal 8 2 3 5 2" xfId="2068" xr:uid="{EA3FACF7-F172-4C72-87A8-DD3391952E66}"/>
    <cellStyle name="Normal 8 2 3 5 2 2" xfId="2069" xr:uid="{31495CC9-C5A1-44DE-BE5E-26E4F7632D37}"/>
    <cellStyle name="Normal 8 2 3 5 3" xfId="2070" xr:uid="{3B2F3C23-1F57-4068-927B-C6D6471C3ED5}"/>
    <cellStyle name="Normal 8 2 3 5 4" xfId="3736" xr:uid="{DB525C76-C050-49DE-A6A2-6CD17A01F007}"/>
    <cellStyle name="Normal 8 2 3 6" xfId="2071" xr:uid="{04ED9E97-268E-4258-AB26-4D9CADA58E88}"/>
    <cellStyle name="Normal 8 2 3 6 2" xfId="2072" xr:uid="{91BD21AC-54B7-47F9-AD13-1EC48A9687D8}"/>
    <cellStyle name="Normal 8 2 3 7" xfId="2073" xr:uid="{1BE7B43F-6176-406C-AEA4-5F36446AE12E}"/>
    <cellStyle name="Normal 8 2 3 8" xfId="3737" xr:uid="{8FA49C76-2E36-4B73-93DB-A0F4A28B4F4D}"/>
    <cellStyle name="Normal 8 2 4" xfId="152" xr:uid="{040E90E2-C16A-463C-8789-5C0B1CC52688}"/>
    <cellStyle name="Normal 8 2 4 2" xfId="449" xr:uid="{46D380B7-AF87-4E8B-84C5-2FCB13B37C57}"/>
    <cellStyle name="Normal 8 2 4 2 2" xfId="776" xr:uid="{BCAE9751-F90A-4BCF-B132-D9665A74BC9A}"/>
    <cellStyle name="Normal 8 2 4 2 2 2" xfId="2074" xr:uid="{ECE35C7A-A344-4268-B305-BB655DD9A168}"/>
    <cellStyle name="Normal 8 2 4 2 2 2 2" xfId="2075" xr:uid="{82928E2E-AB58-4867-B2F0-800542E0A69C}"/>
    <cellStyle name="Normal 8 2 4 2 2 3" xfId="2076" xr:uid="{2B989D3A-30E0-4CBC-9922-AB8CAD007B34}"/>
    <cellStyle name="Normal 8 2 4 2 2 4" xfId="3738" xr:uid="{3E95C181-2DDC-4866-ACAC-919CADF37118}"/>
    <cellStyle name="Normal 8 2 4 2 3" xfId="2077" xr:uid="{83E5603B-0FA6-4493-B665-CE2AC4E74D29}"/>
    <cellStyle name="Normal 8 2 4 2 3 2" xfId="2078" xr:uid="{D0EE0A49-E25E-41A7-82C1-6D4334899A71}"/>
    <cellStyle name="Normal 8 2 4 2 4" xfId="2079" xr:uid="{B847D7D4-813E-49AA-9174-70938A703CC2}"/>
    <cellStyle name="Normal 8 2 4 2 5" xfId="3739" xr:uid="{EE998E64-3000-442B-82AF-96033520D517}"/>
    <cellStyle name="Normal 8 2 4 3" xfId="777" xr:uid="{47BAAB8B-D6A3-427C-BFDA-AE508DE7AF45}"/>
    <cellStyle name="Normal 8 2 4 3 2" xfId="2080" xr:uid="{C77E5062-B886-4D8C-9F7B-F70475370249}"/>
    <cellStyle name="Normal 8 2 4 3 2 2" xfId="2081" xr:uid="{B3E0A26A-F089-4891-9FB0-A509FF76DE1E}"/>
    <cellStyle name="Normal 8 2 4 3 3" xfId="2082" xr:uid="{4733DD8E-545A-48D6-B64A-22262978580A}"/>
    <cellStyle name="Normal 8 2 4 3 4" xfId="3740" xr:uid="{A8C4F8B7-14AB-4312-B050-D357F27DDB45}"/>
    <cellStyle name="Normal 8 2 4 4" xfId="2083" xr:uid="{8F4F17B8-9EBD-42A1-AAF4-54B7DDB04792}"/>
    <cellStyle name="Normal 8 2 4 4 2" xfId="2084" xr:uid="{F3C46E0C-B181-47FF-AA2C-B13EB4B284E2}"/>
    <cellStyle name="Normal 8 2 4 4 3" xfId="3741" xr:uid="{9A61F33C-855A-43B0-A6C6-55C00EBD8EB9}"/>
    <cellStyle name="Normal 8 2 4 4 4" xfId="3742" xr:uid="{3DFBFC43-FF64-4C27-B09A-9233D5CFAF42}"/>
    <cellStyle name="Normal 8 2 4 5" xfId="2085" xr:uid="{EAC90706-C36E-4409-AE74-ED4EA0B43888}"/>
    <cellStyle name="Normal 8 2 4 6" xfId="3743" xr:uid="{C396DFED-68A5-42C1-BFC3-F6F1FF0D9CBE}"/>
    <cellStyle name="Normal 8 2 4 7" xfId="3744" xr:uid="{176EDC02-2F06-4134-ABCB-0158F5092FB2}"/>
    <cellStyle name="Normal 8 2 5" xfId="381" xr:uid="{DF3A7D8D-F9E0-4CE5-8F19-7771B679EEAD}"/>
    <cellStyle name="Normal 8 2 5 2" xfId="778" xr:uid="{3CEC436A-D093-497B-A444-F53022E77BB3}"/>
    <cellStyle name="Normal 8 2 5 2 2" xfId="779" xr:uid="{521FE59F-0542-4790-8697-3EC9889D7E83}"/>
    <cellStyle name="Normal 8 2 5 2 2 2" xfId="2086" xr:uid="{78CDE76E-93A3-4B13-AA1B-26E9668B094D}"/>
    <cellStyle name="Normal 8 2 5 2 2 2 2" xfId="2087" xr:uid="{1C8D6763-0820-4FA4-9314-27E04E2EE98E}"/>
    <cellStyle name="Normal 8 2 5 2 2 3" xfId="2088" xr:uid="{4F41004C-C99E-4CE7-82E9-804EED9EBBA7}"/>
    <cellStyle name="Normal 8 2 5 2 3" xfId="2089" xr:uid="{326E51AA-0BD0-4F36-A506-F960B83A4F14}"/>
    <cellStyle name="Normal 8 2 5 2 3 2" xfId="2090" xr:uid="{647957EC-1CF8-42A9-B48A-D4B6CAFC3D49}"/>
    <cellStyle name="Normal 8 2 5 2 4" xfId="2091" xr:uid="{FB52322B-7FB3-4914-99DA-2B4CDAD8D357}"/>
    <cellStyle name="Normal 8 2 5 3" xfId="780" xr:uid="{326604B2-B6D3-4C73-B26C-6BF15B406A97}"/>
    <cellStyle name="Normal 8 2 5 3 2" xfId="2092" xr:uid="{08ACD417-4E0B-4A73-A78D-FE819EED3AE9}"/>
    <cellStyle name="Normal 8 2 5 3 2 2" xfId="2093" xr:uid="{D2FFA8EE-CF58-4B04-8914-AF987C07F71A}"/>
    <cellStyle name="Normal 8 2 5 3 3" xfId="2094" xr:uid="{8559BC50-07B8-4055-810E-CBE7A4C426AC}"/>
    <cellStyle name="Normal 8 2 5 3 4" xfId="3745" xr:uid="{692D7B30-7C05-4AA7-BAC0-B1D531DCC0F2}"/>
    <cellStyle name="Normal 8 2 5 4" xfId="2095" xr:uid="{C917FD07-0C89-4E9C-9882-AB98CA57E2EC}"/>
    <cellStyle name="Normal 8 2 5 4 2" xfId="2096" xr:uid="{823E2821-27CE-451B-ACE8-3E0B64AF1EEC}"/>
    <cellStyle name="Normal 8 2 5 5" xfId="2097" xr:uid="{1DC4DCE5-9A0E-42D5-9300-7B2BAEB7D95A}"/>
    <cellStyle name="Normal 8 2 5 6" xfId="3746" xr:uid="{52D9B017-D2FA-411C-99C8-C3F45B9CAB31}"/>
    <cellStyle name="Normal 8 2 6" xfId="382" xr:uid="{BD0CB5C8-F54F-4A33-8CCB-EA1BF808C707}"/>
    <cellStyle name="Normal 8 2 6 2" xfId="781" xr:uid="{C476DD60-9A8C-4D63-91FF-2E06AB1218FE}"/>
    <cellStyle name="Normal 8 2 6 2 2" xfId="2098" xr:uid="{7DB715B3-1E9E-4E96-BB8B-E8B088AFCBAA}"/>
    <cellStyle name="Normal 8 2 6 2 2 2" xfId="2099" xr:uid="{3C68B08C-2F26-4AAC-8615-B78E781F692D}"/>
    <cellStyle name="Normal 8 2 6 2 3" xfId="2100" xr:uid="{9C1AD9AC-CB66-4546-9F8E-DB0C2B3BA95D}"/>
    <cellStyle name="Normal 8 2 6 2 4" xfId="3747" xr:uid="{C884392B-AFE8-48D0-B6E6-CC4CF98C46A8}"/>
    <cellStyle name="Normal 8 2 6 3" xfId="2101" xr:uid="{3BAB4E8A-5967-4A65-9F03-FAE3D85292BC}"/>
    <cellStyle name="Normal 8 2 6 3 2" xfId="2102" xr:uid="{69583405-2DBA-425E-9008-341FBDC63316}"/>
    <cellStyle name="Normal 8 2 6 4" xfId="2103" xr:uid="{AF53C280-049B-42E0-B129-28478BBD7DDA}"/>
    <cellStyle name="Normal 8 2 6 5" xfId="3748" xr:uid="{654EA18B-653E-4C7A-ADD9-77AF591EFCEF}"/>
    <cellStyle name="Normal 8 2 7" xfId="782" xr:uid="{282039C2-5AE3-43F0-B0CE-4844A5BB8206}"/>
    <cellStyle name="Normal 8 2 7 2" xfId="2104" xr:uid="{E6FA229F-D5FC-46FD-A4A3-C3C1D48F1046}"/>
    <cellStyle name="Normal 8 2 7 2 2" xfId="2105" xr:uid="{C6DC53E7-307B-45F1-86E6-D8526EE799F4}"/>
    <cellStyle name="Normal 8 2 7 3" xfId="2106" xr:uid="{ADCBB812-0A35-42B1-BAA3-7715839C7075}"/>
    <cellStyle name="Normal 8 2 7 4" xfId="3749" xr:uid="{0BA4B0A2-5A56-4D9B-A4F7-DAF72705A882}"/>
    <cellStyle name="Normal 8 2 8" xfId="2107" xr:uid="{D452B726-650B-4C41-B2AA-937DE9F2B0B6}"/>
    <cellStyle name="Normal 8 2 8 2" xfId="2108" xr:uid="{AAA196C7-82D0-40C4-BFAB-76F2721860B5}"/>
    <cellStyle name="Normal 8 2 8 3" xfId="3750" xr:uid="{B02CE287-AFE7-4FCD-8C92-72466A2B44C3}"/>
    <cellStyle name="Normal 8 2 8 4" xfId="3751" xr:uid="{9402FF8D-B2F0-4D6A-AA79-92328743BD5C}"/>
    <cellStyle name="Normal 8 2 9" xfId="2109" xr:uid="{3234F9B4-F19E-4B8C-8977-C8148B2CAE7D}"/>
    <cellStyle name="Normal 8 3" xfId="153" xr:uid="{F1DFFED6-F347-480C-BC68-DF0EF538C670}"/>
    <cellStyle name="Normal 8 3 10" xfId="3752" xr:uid="{ED497939-BBD1-44E3-9534-DD13074EC69E}"/>
    <cellStyle name="Normal 8 3 11" xfId="3753" xr:uid="{5C08B499-3133-48D8-AC10-449622BF42B8}"/>
    <cellStyle name="Normal 8 3 2" xfId="154" xr:uid="{E80ECA1D-3B55-4E2D-97C1-07F2374FFDA0}"/>
    <cellStyle name="Normal 8 3 2 2" xfId="155" xr:uid="{CC5EE0E7-6109-43F4-8879-25CCA7809F7C}"/>
    <cellStyle name="Normal 8 3 2 2 2" xfId="383" xr:uid="{891E382A-A6B6-4E93-BD72-5413536DB144}"/>
    <cellStyle name="Normal 8 3 2 2 2 2" xfId="783" xr:uid="{0836C61E-752B-432C-AEA3-4AFA4996ECFE}"/>
    <cellStyle name="Normal 8 3 2 2 2 2 2" xfId="2110" xr:uid="{2759BCD9-D464-4A5E-9D7A-4B3987C538C0}"/>
    <cellStyle name="Normal 8 3 2 2 2 2 2 2" xfId="2111" xr:uid="{A3FAF1FB-5782-4650-AA86-161AE3BD41A2}"/>
    <cellStyle name="Normal 8 3 2 2 2 2 3" xfId="2112" xr:uid="{31C67F0E-236F-48E7-A540-3E8B6459EA9F}"/>
    <cellStyle name="Normal 8 3 2 2 2 2 4" xfId="3754" xr:uid="{2D94381B-FDAF-4800-B321-A9F0CD0DEEAF}"/>
    <cellStyle name="Normal 8 3 2 2 2 3" xfId="2113" xr:uid="{6607C25D-5CF5-4CC0-B493-3DD3CC819B9C}"/>
    <cellStyle name="Normal 8 3 2 2 2 3 2" xfId="2114" xr:uid="{A307DC07-9DD3-46EA-BE3D-AF96BB05C399}"/>
    <cellStyle name="Normal 8 3 2 2 2 3 3" xfId="3755" xr:uid="{6162F62C-B3D8-4931-B215-AEFE3C5A9559}"/>
    <cellStyle name="Normal 8 3 2 2 2 3 4" xfId="3756" xr:uid="{D1C5ACB8-4314-47B2-B169-5472C6122BB5}"/>
    <cellStyle name="Normal 8 3 2 2 2 4" xfId="2115" xr:uid="{4B23B939-3F86-463A-BB8A-F0A0B3CE3C5C}"/>
    <cellStyle name="Normal 8 3 2 2 2 5" xfId="3757" xr:uid="{9F98E836-668C-43D8-894D-C35C3B1F6709}"/>
    <cellStyle name="Normal 8 3 2 2 2 6" xfId="3758" xr:uid="{7C11604D-033A-4939-B9AB-ACD573A6A131}"/>
    <cellStyle name="Normal 8 3 2 2 3" xfId="784" xr:uid="{DB09DF30-BA12-426D-810E-4252D7AE5C46}"/>
    <cellStyle name="Normal 8 3 2 2 3 2" xfId="2116" xr:uid="{ED19C0EC-5869-4BBB-9203-9A8EA751E88C}"/>
    <cellStyle name="Normal 8 3 2 2 3 2 2" xfId="2117" xr:uid="{BE1903B8-0830-4D62-BB5A-2B2AD5D7A5BD}"/>
    <cellStyle name="Normal 8 3 2 2 3 2 3" xfId="3759" xr:uid="{52DA4E34-CC28-450D-B873-35561A5BE449}"/>
    <cellStyle name="Normal 8 3 2 2 3 2 4" xfId="3760" xr:uid="{774B43A6-36A1-422A-90FA-1CD2385A8676}"/>
    <cellStyle name="Normal 8 3 2 2 3 3" xfId="2118" xr:uid="{1A0DB9FF-3B0A-4DFD-A077-F4916AB441D9}"/>
    <cellStyle name="Normal 8 3 2 2 3 4" xfId="3761" xr:uid="{49E7D43B-25EE-445F-A435-2334E185505F}"/>
    <cellStyle name="Normal 8 3 2 2 3 5" xfId="3762" xr:uid="{3342EBB8-1F0C-45BE-A568-20C5F8D3A7E4}"/>
    <cellStyle name="Normal 8 3 2 2 4" xfId="2119" xr:uid="{22272401-B6DB-4C9E-9689-426ECF52627A}"/>
    <cellStyle name="Normal 8 3 2 2 4 2" xfId="2120" xr:uid="{93E2AFDE-6E71-4E10-A012-364104B2FF47}"/>
    <cellStyle name="Normal 8 3 2 2 4 3" xfId="3763" xr:uid="{4BC37BE9-7432-437F-BA1E-BE216342A403}"/>
    <cellStyle name="Normal 8 3 2 2 4 4" xfId="3764" xr:uid="{1BDCABA4-8559-491E-AD70-33AE24F2AFC3}"/>
    <cellStyle name="Normal 8 3 2 2 5" xfId="2121" xr:uid="{2B1B3108-3A60-4467-83BA-303FF6D328B5}"/>
    <cellStyle name="Normal 8 3 2 2 5 2" xfId="3765" xr:uid="{FAF0EFE9-2C1A-43FA-84CD-3D35AA68150B}"/>
    <cellStyle name="Normal 8 3 2 2 5 3" xfId="3766" xr:uid="{DAE0A913-30CB-4D18-B0B4-BAD09A3BE2F8}"/>
    <cellStyle name="Normal 8 3 2 2 5 4" xfId="3767" xr:uid="{CF6778FA-E38B-4DD3-9DFD-70CBFD07237A}"/>
    <cellStyle name="Normal 8 3 2 2 6" xfId="3768" xr:uid="{6C75C638-ACFF-400E-9047-EA6285F556B1}"/>
    <cellStyle name="Normal 8 3 2 2 7" xfId="3769" xr:uid="{BA2F5EAD-A60C-482C-9903-F7FB2C1850C1}"/>
    <cellStyle name="Normal 8 3 2 2 8" xfId="3770" xr:uid="{6D7A0B55-A14C-42AC-924A-68802C441BAC}"/>
    <cellStyle name="Normal 8 3 2 3" xfId="384" xr:uid="{FDC9215A-0EED-40E4-9F56-AB36D5EF5A25}"/>
    <cellStyle name="Normal 8 3 2 3 2" xfId="785" xr:uid="{34F8D2A8-955C-4C6C-8BBB-50E201AC2F8F}"/>
    <cellStyle name="Normal 8 3 2 3 2 2" xfId="786" xr:uid="{8CA8415F-984F-4772-90D2-1ADD945B6E5F}"/>
    <cellStyle name="Normal 8 3 2 3 2 2 2" xfId="2122" xr:uid="{B3241E57-E95C-425F-94F7-23F5AB97D7F0}"/>
    <cellStyle name="Normal 8 3 2 3 2 2 2 2" xfId="2123" xr:uid="{266732BB-A905-4909-865B-BB41A7C4BBE9}"/>
    <cellStyle name="Normal 8 3 2 3 2 2 3" xfId="2124" xr:uid="{D032FD7B-8297-45BF-92B4-2E38C168BE02}"/>
    <cellStyle name="Normal 8 3 2 3 2 3" xfId="2125" xr:uid="{6E4F90A2-4EB3-4DF5-A47D-8DE5D6D2B79B}"/>
    <cellStyle name="Normal 8 3 2 3 2 3 2" xfId="2126" xr:uid="{401C7BBC-373E-4C0F-9202-BECBC0D9A4F3}"/>
    <cellStyle name="Normal 8 3 2 3 2 4" xfId="2127" xr:uid="{23136E94-3A60-4B7E-AAEF-58223424D5C7}"/>
    <cellStyle name="Normal 8 3 2 3 3" xfId="787" xr:uid="{1D91F2F2-E803-4ED6-B49E-9FF40EE97679}"/>
    <cellStyle name="Normal 8 3 2 3 3 2" xfId="2128" xr:uid="{FD394314-2986-4937-B12C-A96898B016FC}"/>
    <cellStyle name="Normal 8 3 2 3 3 2 2" xfId="2129" xr:uid="{F9650011-F192-48CD-80B6-1E4A8C58D61F}"/>
    <cellStyle name="Normal 8 3 2 3 3 3" xfId="2130" xr:uid="{DF0AEEA8-9FC3-48AF-809D-AC76C1E1818C}"/>
    <cellStyle name="Normal 8 3 2 3 3 4" xfId="3771" xr:uid="{FD4C914D-B883-4C9A-960A-48332A3E15DC}"/>
    <cellStyle name="Normal 8 3 2 3 4" xfId="2131" xr:uid="{7C561014-C0D1-469F-AD7B-2E7499AD16B8}"/>
    <cellStyle name="Normal 8 3 2 3 4 2" xfId="2132" xr:uid="{519C4D34-9283-4A31-ACAE-CCEE384C2C39}"/>
    <cellStyle name="Normal 8 3 2 3 5" xfId="2133" xr:uid="{3A9713B1-F156-48CC-A42F-88C7DA02885D}"/>
    <cellStyle name="Normal 8 3 2 3 6" xfId="3772" xr:uid="{1C5E1537-CBDF-420E-B646-CFD7A22E2213}"/>
    <cellStyle name="Normal 8 3 2 4" xfId="385" xr:uid="{A5D93BAD-7802-44DE-B2EF-F038D461975C}"/>
    <cellStyle name="Normal 8 3 2 4 2" xfId="788" xr:uid="{85D29027-D305-400F-8261-133FBBBCF91C}"/>
    <cellStyle name="Normal 8 3 2 4 2 2" xfId="2134" xr:uid="{01ACF763-12C6-4043-8418-E54CA0411853}"/>
    <cellStyle name="Normal 8 3 2 4 2 2 2" xfId="2135" xr:uid="{70733A5C-231F-4492-8FC0-60E27EDABD2A}"/>
    <cellStyle name="Normal 8 3 2 4 2 3" xfId="2136" xr:uid="{087B46EA-F286-4B75-8BA8-86596D7C4080}"/>
    <cellStyle name="Normal 8 3 2 4 2 4" xfId="3773" xr:uid="{8FE409AF-7448-4E47-B4B0-3DB77E086E91}"/>
    <cellStyle name="Normal 8 3 2 4 3" xfId="2137" xr:uid="{C206FC8A-5F4F-4F26-AE64-C3BE534F3889}"/>
    <cellStyle name="Normal 8 3 2 4 3 2" xfId="2138" xr:uid="{537C20F4-3886-4760-9B43-0B0D250DE135}"/>
    <cellStyle name="Normal 8 3 2 4 4" xfId="2139" xr:uid="{08506D5C-76EB-410A-8A19-CAB751BDA2E5}"/>
    <cellStyle name="Normal 8 3 2 4 5" xfId="3774" xr:uid="{A01B06A7-5D05-42DE-8656-11AC7F33342D}"/>
    <cellStyle name="Normal 8 3 2 5" xfId="386" xr:uid="{EAE2C244-F871-4316-8640-C9401328E2FB}"/>
    <cellStyle name="Normal 8 3 2 5 2" xfId="2140" xr:uid="{A6E07A0D-F9C6-464D-AD98-754028EDA290}"/>
    <cellStyle name="Normal 8 3 2 5 2 2" xfId="2141" xr:uid="{A5FEE8AF-62A9-4402-8D12-1B8E779C6E54}"/>
    <cellStyle name="Normal 8 3 2 5 3" xfId="2142" xr:uid="{4A6E0FCC-65A2-407A-8A5C-91DE9A9A5BA3}"/>
    <cellStyle name="Normal 8 3 2 5 4" xfId="3775" xr:uid="{DFD5C520-3608-4444-9081-54B1B448FC83}"/>
    <cellStyle name="Normal 8 3 2 6" xfId="2143" xr:uid="{DE87274A-9226-44D8-A4B4-195C6899F917}"/>
    <cellStyle name="Normal 8 3 2 6 2" xfId="2144" xr:uid="{F85DFA6B-992C-4A6E-9B9F-75AF95665B64}"/>
    <cellStyle name="Normal 8 3 2 6 3" xfId="3776" xr:uid="{C872985A-C96B-4E79-A29D-EBB7E7E66FAF}"/>
    <cellStyle name="Normal 8 3 2 6 4" xfId="3777" xr:uid="{9CC3D10A-91EC-4DF7-81A7-35C36DE43283}"/>
    <cellStyle name="Normal 8 3 2 7" xfId="2145" xr:uid="{4121DAEF-8FA9-4EC9-9BDC-711DEDE2C753}"/>
    <cellStyle name="Normal 8 3 2 8" xfId="3778" xr:uid="{10228205-9BD3-4887-82A3-E4B5041429EB}"/>
    <cellStyle name="Normal 8 3 2 9" xfId="3779" xr:uid="{33A58EDD-7FD1-4442-8BB1-4BE284446F6A}"/>
    <cellStyle name="Normal 8 3 3" xfId="156" xr:uid="{B15754EC-F848-4C60-89EF-BFE2CBE3D6A8}"/>
    <cellStyle name="Normal 8 3 3 2" xfId="157" xr:uid="{90025838-BE20-4B9D-B393-3B2405D4AF6F}"/>
    <cellStyle name="Normal 8 3 3 2 2" xfId="789" xr:uid="{309C38BD-559C-49F3-B8D2-89498B3240D1}"/>
    <cellStyle name="Normal 8 3 3 2 2 2" xfId="2146" xr:uid="{29D8FAF5-CC78-40D2-AE50-624D89637C5C}"/>
    <cellStyle name="Normal 8 3 3 2 2 2 2" xfId="2147" xr:uid="{E546A6A2-AF21-4E60-8B09-2D80838961AD}"/>
    <cellStyle name="Normal 8 3 3 2 2 2 2 2" xfId="4492" xr:uid="{BC3981F1-957B-4860-A346-56174A1A01B4}"/>
    <cellStyle name="Normal 8 3 3 2 2 2 3" xfId="4493" xr:uid="{0F69C164-3B48-49D2-BA52-7FC9F99C415F}"/>
    <cellStyle name="Normal 8 3 3 2 2 3" xfId="2148" xr:uid="{09FA569A-BBCF-4338-846C-B6A8D6BFCB55}"/>
    <cellStyle name="Normal 8 3 3 2 2 3 2" xfId="4494" xr:uid="{0E05B915-2074-4430-BBCD-05B3305BE3FB}"/>
    <cellStyle name="Normal 8 3 3 2 2 4" xfId="3780" xr:uid="{0DFD3EB8-8E3C-4364-B386-38D32D5D4191}"/>
    <cellStyle name="Normal 8 3 3 2 3" xfId="2149" xr:uid="{5A8928B5-C956-413B-A30B-AAC0D3AE9AF9}"/>
    <cellStyle name="Normal 8 3 3 2 3 2" xfId="2150" xr:uid="{6798A3B5-0C5E-40F3-B76E-E857D4C2FD2C}"/>
    <cellStyle name="Normal 8 3 3 2 3 2 2" xfId="4495" xr:uid="{4BED68A2-CDF1-4ACA-8306-F38E47BBA14F}"/>
    <cellStyle name="Normal 8 3 3 2 3 3" xfId="3781" xr:uid="{FDD39F0C-F3D5-4A4D-BF22-D34DA4FAC564}"/>
    <cellStyle name="Normal 8 3 3 2 3 4" xfId="3782" xr:uid="{49808A4C-43F0-4BC0-88D1-22FE9A818D7E}"/>
    <cellStyle name="Normal 8 3 3 2 4" xfId="2151" xr:uid="{539B424A-5DE4-4762-A64C-F4040D543E78}"/>
    <cellStyle name="Normal 8 3 3 2 4 2" xfId="4496" xr:uid="{AD43E2FA-2336-4535-B774-868F791521AB}"/>
    <cellStyle name="Normal 8 3 3 2 5" xfId="3783" xr:uid="{E520CD01-92EE-41A5-88BB-3F8C63C357B5}"/>
    <cellStyle name="Normal 8 3 3 2 6" xfId="3784" xr:uid="{739D6B1D-EBDC-4DC3-941E-1C982F55E343}"/>
    <cellStyle name="Normal 8 3 3 3" xfId="387" xr:uid="{DB31D0EF-F3AF-4F16-8FA9-2031E9B73BD7}"/>
    <cellStyle name="Normal 8 3 3 3 2" xfId="2152" xr:uid="{57FD6533-36E2-4E90-9745-6FD4CB8DDD4B}"/>
    <cellStyle name="Normal 8 3 3 3 2 2" xfId="2153" xr:uid="{BC179C46-AA74-4EAD-AF85-CB6170540470}"/>
    <cellStyle name="Normal 8 3 3 3 2 2 2" xfId="4497" xr:uid="{E05DDBD2-5F7B-49F4-B5B0-EE26079E7FE0}"/>
    <cellStyle name="Normal 8 3 3 3 2 3" xfId="3785" xr:uid="{0B0C1EAF-2B1F-4E85-B189-2CA9E1D0BDF8}"/>
    <cellStyle name="Normal 8 3 3 3 2 4" xfId="3786" xr:uid="{F95878E8-5E72-4720-998B-A59DE4F5D2CB}"/>
    <cellStyle name="Normal 8 3 3 3 3" xfId="2154" xr:uid="{D09121D8-EDD6-4787-8E3B-F35D1FF4D5F4}"/>
    <cellStyle name="Normal 8 3 3 3 3 2" xfId="4498" xr:uid="{595731CF-3DC4-4A2F-8BC3-267AF342063F}"/>
    <cellStyle name="Normal 8 3 3 3 4" xfId="3787" xr:uid="{20BBE621-6EB9-4C52-B34C-553B28129AF2}"/>
    <cellStyle name="Normal 8 3 3 3 5" xfId="3788" xr:uid="{FF5D3957-AFC3-4571-AD66-694AD9566107}"/>
    <cellStyle name="Normal 8 3 3 4" xfId="2155" xr:uid="{72E3F635-3BA9-42F6-B1DD-515CDCBE30B0}"/>
    <cellStyle name="Normal 8 3 3 4 2" xfId="2156" xr:uid="{74ABE84D-5DB6-403B-8877-970C44541EAF}"/>
    <cellStyle name="Normal 8 3 3 4 2 2" xfId="4499" xr:uid="{C45A9099-A7B9-446C-8B98-829B44102026}"/>
    <cellStyle name="Normal 8 3 3 4 3" xfId="3789" xr:uid="{1D7ECAC1-C1D2-4C74-8A52-DB94AE7B0B92}"/>
    <cellStyle name="Normal 8 3 3 4 4" xfId="3790" xr:uid="{01F04EAC-E54C-4144-BD78-94DD970E9D5E}"/>
    <cellStyle name="Normal 8 3 3 5" xfId="2157" xr:uid="{9547A26D-6FF2-4A17-B1DA-46CFCB0251D7}"/>
    <cellStyle name="Normal 8 3 3 5 2" xfId="3791" xr:uid="{3028F55C-E641-4A63-9F17-836C44CE36EA}"/>
    <cellStyle name="Normal 8 3 3 5 3" xfId="3792" xr:uid="{23D01E8D-4D3D-449A-B37B-9856B42085C9}"/>
    <cellStyle name="Normal 8 3 3 5 4" xfId="3793" xr:uid="{70F61507-3863-4603-90FA-4BFC869E447B}"/>
    <cellStyle name="Normal 8 3 3 6" xfId="3794" xr:uid="{90CDFEBA-0E82-4383-BE3E-3CAC743FFF44}"/>
    <cellStyle name="Normal 8 3 3 7" xfId="3795" xr:uid="{46F037A9-50C4-4B4A-92F8-E06A7307BC23}"/>
    <cellStyle name="Normal 8 3 3 8" xfId="3796" xr:uid="{D05E03B3-4FE8-450E-BA35-7122DE01AE31}"/>
    <cellStyle name="Normal 8 3 4" xfId="158" xr:uid="{BAB003E7-1B8D-430D-8BEA-273AA8D7D3DB}"/>
    <cellStyle name="Normal 8 3 4 2" xfId="790" xr:uid="{9D96A759-1EA9-44BC-9809-BBE71783E9D4}"/>
    <cellStyle name="Normal 8 3 4 2 2" xfId="791" xr:uid="{DA832EDE-CA55-4E71-811F-3823D1179793}"/>
    <cellStyle name="Normal 8 3 4 2 2 2" xfId="2158" xr:uid="{1648376F-B69C-4BC8-BA93-E7061AB2E1D1}"/>
    <cellStyle name="Normal 8 3 4 2 2 2 2" xfId="2159" xr:uid="{773BE5CA-221F-4F9E-A1A1-5A826893C8EC}"/>
    <cellStyle name="Normal 8 3 4 2 2 3" xfId="2160" xr:uid="{3EB2A347-7D60-4790-BBC8-D61200D03760}"/>
    <cellStyle name="Normal 8 3 4 2 2 4" xfId="3797" xr:uid="{C2A2AF92-304C-42FE-AD93-DDCE38524665}"/>
    <cellStyle name="Normal 8 3 4 2 3" xfId="2161" xr:uid="{E86DB5F0-4F60-4650-B3A1-94BE1423C433}"/>
    <cellStyle name="Normal 8 3 4 2 3 2" xfId="2162" xr:uid="{5EB82112-1F62-4738-9D33-91CA62977C9F}"/>
    <cellStyle name="Normal 8 3 4 2 4" xfId="2163" xr:uid="{651CC340-4B9F-4935-A47A-FA4AB3A4B4AB}"/>
    <cellStyle name="Normal 8 3 4 2 5" xfId="3798" xr:uid="{8283F9C7-E301-4DF2-A37D-472DEAC0CA96}"/>
    <cellStyle name="Normal 8 3 4 3" xfId="792" xr:uid="{548E4B5C-698E-437C-80EE-88F8E96BF90E}"/>
    <cellStyle name="Normal 8 3 4 3 2" xfId="2164" xr:uid="{EC4A1E7E-3558-4C5B-B716-AB9783DFC864}"/>
    <cellStyle name="Normal 8 3 4 3 2 2" xfId="2165" xr:uid="{DED4D08C-5F56-4E3B-A697-F6B087BE26E1}"/>
    <cellStyle name="Normal 8 3 4 3 3" xfId="2166" xr:uid="{8AEC7500-D211-414F-B7A4-9D83FB65E6F0}"/>
    <cellStyle name="Normal 8 3 4 3 4" xfId="3799" xr:uid="{AD8FF819-CD9D-4699-A606-BA2FA8FC5C12}"/>
    <cellStyle name="Normal 8 3 4 4" xfId="2167" xr:uid="{841BBC5B-1B1F-46E2-99E0-DB982D24FC0B}"/>
    <cellStyle name="Normal 8 3 4 4 2" xfId="2168" xr:uid="{978BFA88-E6F0-4A65-902D-AE4F8ABAB17A}"/>
    <cellStyle name="Normal 8 3 4 4 3" xfId="3800" xr:uid="{4BB65011-4A6B-4ECF-B5EB-2F1ED54C48EF}"/>
    <cellStyle name="Normal 8 3 4 4 4" xfId="3801" xr:uid="{BA420466-36EA-4CF6-A018-006A265169E2}"/>
    <cellStyle name="Normal 8 3 4 5" xfId="2169" xr:uid="{FC6EE09C-C83D-4DB2-8237-4E6AC27F686D}"/>
    <cellStyle name="Normal 8 3 4 6" xfId="3802" xr:uid="{144E0F99-24B6-4AD7-816D-798B8305E3B0}"/>
    <cellStyle name="Normal 8 3 4 7" xfId="3803" xr:uid="{8FF83C1F-99CF-4C6B-AA5C-64B8301DFE33}"/>
    <cellStyle name="Normal 8 3 5" xfId="388" xr:uid="{FD664856-43E3-40CF-8CCC-2B6222072548}"/>
    <cellStyle name="Normal 8 3 5 2" xfId="793" xr:uid="{98683747-2DA5-4014-A1E9-C95D4A83578E}"/>
    <cellStyle name="Normal 8 3 5 2 2" xfId="2170" xr:uid="{D64FF770-7B98-45F8-B363-D10B9F553F23}"/>
    <cellStyle name="Normal 8 3 5 2 2 2" xfId="2171" xr:uid="{8EC29BB1-FE84-4D6C-886F-57A7902A54C7}"/>
    <cellStyle name="Normal 8 3 5 2 3" xfId="2172" xr:uid="{B5834D06-7792-464C-8356-1C90929B307B}"/>
    <cellStyle name="Normal 8 3 5 2 4" xfId="3804" xr:uid="{A929A811-9F51-4D9B-8FEF-5DA757221FAD}"/>
    <cellStyle name="Normal 8 3 5 3" xfId="2173" xr:uid="{DACBC5A0-DF04-4016-B60D-74DC0A5ACA3E}"/>
    <cellStyle name="Normal 8 3 5 3 2" xfId="2174" xr:uid="{F0004588-318A-4886-AA15-F0FE0D16524E}"/>
    <cellStyle name="Normal 8 3 5 3 3" xfId="3805" xr:uid="{3B32D7BA-65B3-4E7B-97C9-F8E5A96D2E2A}"/>
    <cellStyle name="Normal 8 3 5 3 4" xfId="3806" xr:uid="{F69A3B76-C36E-4028-9BF2-2A0FA2E47CE1}"/>
    <cellStyle name="Normal 8 3 5 4" xfId="2175" xr:uid="{86FDB691-A381-4EFB-B922-86328D3E8B92}"/>
    <cellStyle name="Normal 8 3 5 5" xfId="3807" xr:uid="{BB765035-B4DA-4B63-8BA4-01FE68956B9C}"/>
    <cellStyle name="Normal 8 3 5 6" xfId="3808" xr:uid="{E88355F7-A756-47BB-AA3A-8B980745699F}"/>
    <cellStyle name="Normal 8 3 6" xfId="389" xr:uid="{9A905E2A-507B-4483-9ADB-662FB97E3823}"/>
    <cellStyle name="Normal 8 3 6 2" xfId="2176" xr:uid="{AD0D8E08-922C-4C54-AD85-A4A8ADC19C7D}"/>
    <cellStyle name="Normal 8 3 6 2 2" xfId="2177" xr:uid="{0B5AC08F-042C-4413-A711-8E3831B814A3}"/>
    <cellStyle name="Normal 8 3 6 2 3" xfId="3809" xr:uid="{71C93B07-AF93-456B-99C7-13CA5068E08A}"/>
    <cellStyle name="Normal 8 3 6 2 4" xfId="3810" xr:uid="{C78B3EAD-6DD5-4D9F-AFE9-58127DE954CE}"/>
    <cellStyle name="Normal 8 3 6 3" xfId="2178" xr:uid="{079F5FF0-F424-4720-824E-0713BFC334A6}"/>
    <cellStyle name="Normal 8 3 6 4" xfId="3811" xr:uid="{7FCA4E0B-BADA-45CD-B29E-B19DD44E9F82}"/>
    <cellStyle name="Normal 8 3 6 5" xfId="3812" xr:uid="{E1736422-1F3D-4214-8C91-E26EF8C56C86}"/>
    <cellStyle name="Normal 8 3 7" xfId="2179" xr:uid="{26BE50D6-9150-4149-87EC-74C5D395739B}"/>
    <cellStyle name="Normal 8 3 7 2" xfId="2180" xr:uid="{FF9D0A47-5806-4B6F-8757-D76235BE1035}"/>
    <cellStyle name="Normal 8 3 7 3" xfId="3813" xr:uid="{424AB31A-AAA2-484C-8F4D-1B13735A5ABB}"/>
    <cellStyle name="Normal 8 3 7 4" xfId="3814" xr:uid="{AE03A0A4-6B42-4EDF-AAA3-1872DB694336}"/>
    <cellStyle name="Normal 8 3 8" xfId="2181" xr:uid="{3E0DAC0C-981F-41E7-8377-331FC4A4ADDD}"/>
    <cellStyle name="Normal 8 3 8 2" xfId="3815" xr:uid="{B9B58C7F-5DD6-419D-8685-7CCEE3CDC79C}"/>
    <cellStyle name="Normal 8 3 8 3" xfId="3816" xr:uid="{48F2BCD1-21CD-4667-AD2D-2BF849F79D53}"/>
    <cellStyle name="Normal 8 3 8 4" xfId="3817" xr:uid="{BD7725A9-F1F7-4B5D-997B-12FFF789E987}"/>
    <cellStyle name="Normal 8 3 9" xfId="3818" xr:uid="{0E18EA56-CB1F-435E-8094-B13F23D254F9}"/>
    <cellStyle name="Normal 8 4" xfId="159" xr:uid="{31004FB3-B77C-43F8-8CE1-6FA7241E81FF}"/>
    <cellStyle name="Normal 8 4 10" xfId="3819" xr:uid="{2623F706-F003-4E70-A0C9-F96C59D9F3E9}"/>
    <cellStyle name="Normal 8 4 11" xfId="3820" xr:uid="{A8514E4F-0FC7-4904-B3CA-02BB44215D47}"/>
    <cellStyle name="Normal 8 4 2" xfId="160" xr:uid="{FF9B2746-D10D-4BEF-B785-8C641F6F1172}"/>
    <cellStyle name="Normal 8 4 2 2" xfId="390" xr:uid="{42891725-1763-4EEC-BD32-A771A8FE447A}"/>
    <cellStyle name="Normal 8 4 2 2 2" xfId="794" xr:uid="{43B7F344-E3D1-48C3-BA59-C5AA43BA1752}"/>
    <cellStyle name="Normal 8 4 2 2 2 2" xfId="795" xr:uid="{74AF72E5-91F5-4BB0-B5B1-9B8F0C17690F}"/>
    <cellStyle name="Normal 8 4 2 2 2 2 2" xfId="2182" xr:uid="{297703ED-4DBD-42BF-B032-31FAFE200DFA}"/>
    <cellStyle name="Normal 8 4 2 2 2 2 3" xfId="3821" xr:uid="{115E2147-249B-42D6-8790-7343C5AA513B}"/>
    <cellStyle name="Normal 8 4 2 2 2 2 4" xfId="3822" xr:uid="{E6D56C69-78BA-4FDD-ADAD-774C77DEAE0A}"/>
    <cellStyle name="Normal 8 4 2 2 2 3" xfId="2183" xr:uid="{1C8864AB-8EA9-458A-81EA-4D3EEF763472}"/>
    <cellStyle name="Normal 8 4 2 2 2 3 2" xfId="3823" xr:uid="{FEB26E16-1F40-4AEC-89A8-5DB6F7CA3BD5}"/>
    <cellStyle name="Normal 8 4 2 2 2 3 3" xfId="3824" xr:uid="{C8DB2071-3E3E-4978-8990-88DD1913AE1B}"/>
    <cellStyle name="Normal 8 4 2 2 2 3 4" xfId="3825" xr:uid="{58178009-23A1-40F2-ABCB-8986BE498E72}"/>
    <cellStyle name="Normal 8 4 2 2 2 4" xfId="3826" xr:uid="{DD66BB18-48AC-4B0E-9A8F-94AB394AA9AB}"/>
    <cellStyle name="Normal 8 4 2 2 2 5" xfId="3827" xr:uid="{E817F9CA-96D8-406B-B53F-DCC15526A873}"/>
    <cellStyle name="Normal 8 4 2 2 2 6" xfId="3828" xr:uid="{AA8618FF-5618-4CED-AB91-D826E5D5E4A3}"/>
    <cellStyle name="Normal 8 4 2 2 3" xfId="796" xr:uid="{B4F9D48B-C041-4678-B9D5-CCD8E4BB0AB6}"/>
    <cellStyle name="Normal 8 4 2 2 3 2" xfId="2184" xr:uid="{BA14DE14-9A40-45E1-86C6-21D773A97AEF}"/>
    <cellStyle name="Normal 8 4 2 2 3 2 2" xfId="3829" xr:uid="{9B1C91AB-3203-4095-B5E6-B04CC0B4C149}"/>
    <cellStyle name="Normal 8 4 2 2 3 2 3" xfId="3830" xr:uid="{ABAE266C-2FCD-4E0E-A3AE-D5DDAD016645}"/>
    <cellStyle name="Normal 8 4 2 2 3 2 4" xfId="3831" xr:uid="{3AA24057-874C-427D-BD32-AFBE4424BEE7}"/>
    <cellStyle name="Normal 8 4 2 2 3 3" xfId="3832" xr:uid="{AE1ADC64-E12E-4B86-A5A7-BA952B3A4021}"/>
    <cellStyle name="Normal 8 4 2 2 3 4" xfId="3833" xr:uid="{86519CC5-FCA0-4C4A-85B9-14A509560738}"/>
    <cellStyle name="Normal 8 4 2 2 3 5" xfId="3834" xr:uid="{D33C9DEE-39D3-4C1D-893C-D8A3B5C6FB09}"/>
    <cellStyle name="Normal 8 4 2 2 4" xfId="2185" xr:uid="{B307595E-B88E-4E6F-930A-09381708ED7A}"/>
    <cellStyle name="Normal 8 4 2 2 4 2" xfId="3835" xr:uid="{A92CA94B-1809-457B-B90C-70B1F334D937}"/>
    <cellStyle name="Normal 8 4 2 2 4 3" xfId="3836" xr:uid="{1FABAD8B-F338-4BE5-94EF-827879EE6AB5}"/>
    <cellStyle name="Normal 8 4 2 2 4 4" xfId="3837" xr:uid="{9573AD16-57C5-4EB2-B37D-1F251E73D3FB}"/>
    <cellStyle name="Normal 8 4 2 2 5" xfId="3838" xr:uid="{372F6EA9-5DE9-42A5-8959-A6C61D612CF6}"/>
    <cellStyle name="Normal 8 4 2 2 5 2" xfId="3839" xr:uid="{441A668F-1BFB-4E29-8943-B7F67F6F22FD}"/>
    <cellStyle name="Normal 8 4 2 2 5 3" xfId="3840" xr:uid="{74929E82-66EC-4C41-A895-FBB9499BDF1F}"/>
    <cellStyle name="Normal 8 4 2 2 5 4" xfId="3841" xr:uid="{A0E79386-10FA-4ABB-95BE-2B25D682AEE3}"/>
    <cellStyle name="Normal 8 4 2 2 6" xfId="3842" xr:uid="{A77558BD-9C79-44CF-8125-3B1EE2886A8D}"/>
    <cellStyle name="Normal 8 4 2 2 7" xfId="3843" xr:uid="{906A1D07-E020-45EE-985D-314BC277D8E5}"/>
    <cellStyle name="Normal 8 4 2 2 8" xfId="3844" xr:uid="{B4F86206-3003-4D92-81B5-8ADCA76E2EF8}"/>
    <cellStyle name="Normal 8 4 2 3" xfId="797" xr:uid="{B9B6DA39-A0D9-4518-85BC-01E2239D20FF}"/>
    <cellStyle name="Normal 8 4 2 3 2" xfId="798" xr:uid="{149B8A1B-DE06-419A-8251-5B9BEEDA6BBE}"/>
    <cellStyle name="Normal 8 4 2 3 2 2" xfId="799" xr:uid="{5054F961-71A2-4CF7-A162-59CBB15DBF70}"/>
    <cellStyle name="Normal 8 4 2 3 2 3" xfId="3845" xr:uid="{40339D48-A4AD-4069-9252-37586A86E23D}"/>
    <cellStyle name="Normal 8 4 2 3 2 4" xfId="3846" xr:uid="{76896679-ECF1-409A-9923-8A65D85DC180}"/>
    <cellStyle name="Normal 8 4 2 3 3" xfId="800" xr:uid="{EC412FCC-BDEC-49F8-B09C-227473EA10D6}"/>
    <cellStyle name="Normal 8 4 2 3 3 2" xfId="3847" xr:uid="{502B2CBB-0814-47A3-8D53-0F51F73915BD}"/>
    <cellStyle name="Normal 8 4 2 3 3 3" xfId="3848" xr:uid="{3EA87856-15DB-4B4F-BFCF-21EE02E724F1}"/>
    <cellStyle name="Normal 8 4 2 3 3 4" xfId="3849" xr:uid="{65617A4E-C8C0-41E8-B329-41A96D763789}"/>
    <cellStyle name="Normal 8 4 2 3 4" xfId="3850" xr:uid="{D11225D3-C73A-47CD-8610-A9BBE1745F1A}"/>
    <cellStyle name="Normal 8 4 2 3 5" xfId="3851" xr:uid="{DB0CBA34-429D-416C-919D-26AAE2FA42A2}"/>
    <cellStyle name="Normal 8 4 2 3 6" xfId="3852" xr:uid="{754C8544-51C5-42F8-99E5-10D0133B0D2D}"/>
    <cellStyle name="Normal 8 4 2 4" xfId="801" xr:uid="{0B498669-53F9-46F9-A38E-63A444F446F6}"/>
    <cellStyle name="Normal 8 4 2 4 2" xfId="802" xr:uid="{8AB0ED83-2AC4-42B6-AB09-E6AB92359149}"/>
    <cellStyle name="Normal 8 4 2 4 2 2" xfId="3853" xr:uid="{D31CE536-3257-4576-A035-F9CB170CC749}"/>
    <cellStyle name="Normal 8 4 2 4 2 3" xfId="3854" xr:uid="{D253A9F6-EAA0-48A9-9CB9-B70F3393532D}"/>
    <cellStyle name="Normal 8 4 2 4 2 4" xfId="3855" xr:uid="{91D0B234-8EDB-4F49-9566-5CAA7E956C6B}"/>
    <cellStyle name="Normal 8 4 2 4 3" xfId="3856" xr:uid="{B064A84A-8E5E-46DB-B969-CC2DA9FE2529}"/>
    <cellStyle name="Normal 8 4 2 4 4" xfId="3857" xr:uid="{52F392CC-DB6F-4AD5-A7D4-9FBFA35215DC}"/>
    <cellStyle name="Normal 8 4 2 4 5" xfId="3858" xr:uid="{DF378A52-5C7D-4BB9-B65F-7A5597F46C14}"/>
    <cellStyle name="Normal 8 4 2 5" xfId="803" xr:uid="{3BBCCB6D-FB6E-45D2-B26A-A021390922BD}"/>
    <cellStyle name="Normal 8 4 2 5 2" xfId="3859" xr:uid="{8C4110EE-13EB-455E-9BB7-D1BD8F3B024D}"/>
    <cellStyle name="Normal 8 4 2 5 3" xfId="3860" xr:uid="{2AD1E1C8-218C-4C52-9579-46B22C995415}"/>
    <cellStyle name="Normal 8 4 2 5 4" xfId="3861" xr:uid="{029E2F8D-5EAA-4EF1-9860-11DB3110F069}"/>
    <cellStyle name="Normal 8 4 2 6" xfId="3862" xr:uid="{26446CF9-1EC8-41CC-93E9-0046C565FC64}"/>
    <cellStyle name="Normal 8 4 2 6 2" xfId="3863" xr:uid="{84AA1F06-2568-4A94-9117-2D4058318191}"/>
    <cellStyle name="Normal 8 4 2 6 3" xfId="3864" xr:uid="{4A21E07B-580A-4635-A289-72D7F11505CA}"/>
    <cellStyle name="Normal 8 4 2 6 4" xfId="3865" xr:uid="{5D209D71-9E95-4B46-89DE-2D9AC47E1DE7}"/>
    <cellStyle name="Normal 8 4 2 7" xfId="3866" xr:uid="{755EEAF1-9EE7-4F50-B24D-5CDD83AA8815}"/>
    <cellStyle name="Normal 8 4 2 8" xfId="3867" xr:uid="{4F3E9537-7D34-4874-8C64-3293FC51E4BF}"/>
    <cellStyle name="Normal 8 4 2 9" xfId="3868" xr:uid="{E0EFCFB3-AAD7-4978-909C-2E99CC38E6E4}"/>
    <cellStyle name="Normal 8 4 3" xfId="391" xr:uid="{39B351F4-3F55-4BA3-BDE8-095BD9C77D7C}"/>
    <cellStyle name="Normal 8 4 3 2" xfId="804" xr:uid="{C1661712-86FC-4C6E-AD8A-30ECD3E9B1F2}"/>
    <cellStyle name="Normal 8 4 3 2 2" xfId="805" xr:uid="{2F2162C4-02B6-4BCC-BFAB-D919D2667EE2}"/>
    <cellStyle name="Normal 8 4 3 2 2 2" xfId="2186" xr:uid="{447CBDEB-0C78-420F-BDA0-FE756793E630}"/>
    <cellStyle name="Normal 8 4 3 2 2 2 2" xfId="2187" xr:uid="{BF668D2C-6645-4F78-87FF-B66A3EE4E3DC}"/>
    <cellStyle name="Normal 8 4 3 2 2 3" xfId="2188" xr:uid="{27D845EB-90DA-41DD-BB66-1866656E5978}"/>
    <cellStyle name="Normal 8 4 3 2 2 4" xfId="3869" xr:uid="{AA6CF58C-381F-4721-B7CA-DD45D307583E}"/>
    <cellStyle name="Normal 8 4 3 2 3" xfId="2189" xr:uid="{7C3A9D0D-3663-46A0-9D16-009D4420D9F4}"/>
    <cellStyle name="Normal 8 4 3 2 3 2" xfId="2190" xr:uid="{3E9DC974-02C4-4E12-BA1B-7DEBA134663B}"/>
    <cellStyle name="Normal 8 4 3 2 3 3" xfId="3870" xr:uid="{F3608BF3-EA4D-4497-9412-98D1A48767F5}"/>
    <cellStyle name="Normal 8 4 3 2 3 4" xfId="3871" xr:uid="{E9DBEC80-C647-4027-B80A-1431CD6F5F4F}"/>
    <cellStyle name="Normal 8 4 3 2 4" xfId="2191" xr:uid="{52FC4FD1-0A6D-4792-9FC1-08EC4DA720BB}"/>
    <cellStyle name="Normal 8 4 3 2 5" xfId="3872" xr:uid="{C52EC129-B163-4DBD-98FD-CB6CE5E296D5}"/>
    <cellStyle name="Normal 8 4 3 2 6" xfId="3873" xr:uid="{C109CCC0-57C8-4567-9D57-6D1D5C2A718A}"/>
    <cellStyle name="Normal 8 4 3 3" xfId="806" xr:uid="{9B1A64A0-F119-468D-8B43-AA09AB2BDCA3}"/>
    <cellStyle name="Normal 8 4 3 3 2" xfId="2192" xr:uid="{390159FC-144A-4280-ADD9-9BA9A40BCDC0}"/>
    <cellStyle name="Normal 8 4 3 3 2 2" xfId="2193" xr:uid="{97337A67-DD2D-4EE5-8D2A-D482AD141E69}"/>
    <cellStyle name="Normal 8 4 3 3 2 3" xfId="3874" xr:uid="{E4F8BE82-5FBC-4CBA-9247-182382716D39}"/>
    <cellStyle name="Normal 8 4 3 3 2 4" xfId="3875" xr:uid="{C20ED578-0863-49BB-81A9-1D229574DA79}"/>
    <cellStyle name="Normal 8 4 3 3 3" xfId="2194" xr:uid="{B1B110BB-8558-4DE5-9EEF-CE7C592B58FD}"/>
    <cellStyle name="Normal 8 4 3 3 4" xfId="3876" xr:uid="{B38730EF-C3A4-4333-AC63-8C420E031D8D}"/>
    <cellStyle name="Normal 8 4 3 3 5" xfId="3877" xr:uid="{C74F83E2-38B2-43EC-9F85-5E3424CFD8B0}"/>
    <cellStyle name="Normal 8 4 3 4" xfId="2195" xr:uid="{4DAFE569-3CC1-409B-9A9E-C53CA30CA3B8}"/>
    <cellStyle name="Normal 8 4 3 4 2" xfId="2196" xr:uid="{5F0C12B6-2AB3-48DF-A13D-63085104A607}"/>
    <cellStyle name="Normal 8 4 3 4 3" xfId="3878" xr:uid="{10282746-EACE-490B-9096-0CF26C9E8C79}"/>
    <cellStyle name="Normal 8 4 3 4 4" xfId="3879" xr:uid="{A5DD9BF4-DF30-4C6E-86F0-992EBB93F303}"/>
    <cellStyle name="Normal 8 4 3 5" xfId="2197" xr:uid="{D1D5ADC3-05ED-4CA3-8C8D-C35B385A358C}"/>
    <cellStyle name="Normal 8 4 3 5 2" xfId="3880" xr:uid="{8F1EC7BB-27B5-442B-B1AC-E0B91A437B21}"/>
    <cellStyle name="Normal 8 4 3 5 3" xfId="3881" xr:uid="{CB626184-F9A8-46DB-B312-2B70922BE25C}"/>
    <cellStyle name="Normal 8 4 3 5 4" xfId="3882" xr:uid="{18FE3DF9-BEB6-407D-B2E2-DCCA8248BF69}"/>
    <cellStyle name="Normal 8 4 3 6" xfId="3883" xr:uid="{D9A58A72-A57F-4232-9B39-F4177153FE47}"/>
    <cellStyle name="Normal 8 4 3 7" xfId="3884" xr:uid="{63E866A3-0F40-47AE-89BF-743D12D601D6}"/>
    <cellStyle name="Normal 8 4 3 8" xfId="3885" xr:uid="{8C976A1A-AA8F-4353-8099-37349F0D4195}"/>
    <cellStyle name="Normal 8 4 4" xfId="392" xr:uid="{25BD8859-F610-480F-B10A-B3DF8F75531B}"/>
    <cellStyle name="Normal 8 4 4 2" xfId="807" xr:uid="{3D8F19E4-CEC0-44FC-BCC4-FB7847B03DB2}"/>
    <cellStyle name="Normal 8 4 4 2 2" xfId="808" xr:uid="{9922EF01-6C8F-417D-A7F9-87F3538B8EF6}"/>
    <cellStyle name="Normal 8 4 4 2 2 2" xfId="2198" xr:uid="{17EE50D3-BE78-46FB-9A7C-CA9A2D9D6DDB}"/>
    <cellStyle name="Normal 8 4 4 2 2 3" xfId="3886" xr:uid="{CD530700-E97F-410F-A963-B31073C3EE47}"/>
    <cellStyle name="Normal 8 4 4 2 2 4" xfId="3887" xr:uid="{AFE4B3CB-2475-400E-AC8F-85A00B304AA4}"/>
    <cellStyle name="Normal 8 4 4 2 3" xfId="2199" xr:uid="{B1349C34-9288-48E8-8303-75D98B2A91E6}"/>
    <cellStyle name="Normal 8 4 4 2 4" xfId="3888" xr:uid="{19278ABD-9244-482A-93C6-EA39996095D8}"/>
    <cellStyle name="Normal 8 4 4 2 5" xfId="3889" xr:uid="{2E53DB9D-7CD9-45D9-B95A-1E5F7240EBE9}"/>
    <cellStyle name="Normal 8 4 4 3" xfId="809" xr:uid="{A8826253-626A-4A75-B2BB-3EF0E390F069}"/>
    <cellStyle name="Normal 8 4 4 3 2" xfId="2200" xr:uid="{565C0511-B5ED-45D4-8441-C07B4E8C0CA4}"/>
    <cellStyle name="Normal 8 4 4 3 3" xfId="3890" xr:uid="{2337D5A9-D88F-49B4-AED4-9FA2FB73A10A}"/>
    <cellStyle name="Normal 8 4 4 3 4" xfId="3891" xr:uid="{68457274-726F-404E-B408-CD668436A91C}"/>
    <cellStyle name="Normal 8 4 4 4" xfId="2201" xr:uid="{C6E85C73-A780-4F02-974A-A5BAC057AFB4}"/>
    <cellStyle name="Normal 8 4 4 4 2" xfId="3892" xr:uid="{9586E774-463C-4476-BB01-ED3ECDBEF7A5}"/>
    <cellStyle name="Normal 8 4 4 4 3" xfId="3893" xr:uid="{70C901D7-F02D-447D-B6D5-B3720A5B5D36}"/>
    <cellStyle name="Normal 8 4 4 4 4" xfId="3894" xr:uid="{77244732-A9B8-418B-A51C-D0495A472A7E}"/>
    <cellStyle name="Normal 8 4 4 5" xfId="3895" xr:uid="{D0363378-8B1B-4220-A9CE-27A58CA88628}"/>
    <cellStyle name="Normal 8 4 4 6" xfId="3896" xr:uid="{A9FEF2E4-E95F-4633-B623-1909411C1390}"/>
    <cellStyle name="Normal 8 4 4 7" xfId="3897" xr:uid="{694BA81D-6D97-4F13-A0AC-17E152ACF5E3}"/>
    <cellStyle name="Normal 8 4 5" xfId="393" xr:uid="{534361C1-0EE5-44D1-9C9D-55480024AD02}"/>
    <cellStyle name="Normal 8 4 5 2" xfId="810" xr:uid="{1FC00BED-9A68-4EF7-9A83-C469407B0DB6}"/>
    <cellStyle name="Normal 8 4 5 2 2" xfId="2202" xr:uid="{61B8EFD9-960B-47A7-AA33-9FC9AD572727}"/>
    <cellStyle name="Normal 8 4 5 2 3" xfId="3898" xr:uid="{EFF56792-52CD-4EFD-82B8-E7462B6877E1}"/>
    <cellStyle name="Normal 8 4 5 2 4" xfId="3899" xr:uid="{7B012B38-FF8B-4703-B767-EDF3DE9EEA52}"/>
    <cellStyle name="Normal 8 4 5 3" xfId="2203" xr:uid="{3A3DFEDA-9B86-4AA2-B8ED-65E236731DD5}"/>
    <cellStyle name="Normal 8 4 5 3 2" xfId="3900" xr:uid="{2A232937-FFB8-4290-BB09-6DA023A192D2}"/>
    <cellStyle name="Normal 8 4 5 3 3" xfId="3901" xr:uid="{8E39ACA9-3961-4E4B-BD26-E99D16965ECD}"/>
    <cellStyle name="Normal 8 4 5 3 4" xfId="3902" xr:uid="{C9411103-F53A-484E-9808-569CCEDA4A0A}"/>
    <cellStyle name="Normal 8 4 5 4" xfId="3903" xr:uid="{63F72AF9-A9E1-432E-B691-563E4C5544C8}"/>
    <cellStyle name="Normal 8 4 5 5" xfId="3904" xr:uid="{57433F83-5422-48AC-BE35-03F67E484B58}"/>
    <cellStyle name="Normal 8 4 5 6" xfId="3905" xr:uid="{18C19972-E405-41BF-890B-68D7FC588E31}"/>
    <cellStyle name="Normal 8 4 6" xfId="811" xr:uid="{6F04E29E-1413-4B4F-A147-ACEC11A36EFA}"/>
    <cellStyle name="Normal 8 4 6 2" xfId="2204" xr:uid="{06BB95CE-2CDC-4760-9EC9-D6E55F0C1D44}"/>
    <cellStyle name="Normal 8 4 6 2 2" xfId="3906" xr:uid="{8D136AFB-80B0-40FB-99CF-4D3D97099266}"/>
    <cellStyle name="Normal 8 4 6 2 3" xfId="3907" xr:uid="{EFA3F68B-B431-4C1E-861A-16725613C8CB}"/>
    <cellStyle name="Normal 8 4 6 2 4" xfId="3908" xr:uid="{39BD0643-14D3-440D-B6A7-1EDAB2FF3C9F}"/>
    <cellStyle name="Normal 8 4 6 3" xfId="3909" xr:uid="{B20A934F-4CE2-44E1-BB7B-6100F5EE67A8}"/>
    <cellStyle name="Normal 8 4 6 4" xfId="3910" xr:uid="{428EFF75-16F3-4504-B11F-04B637CD82C2}"/>
    <cellStyle name="Normal 8 4 6 5" xfId="3911" xr:uid="{C42A2BBA-6789-4024-A93D-8F53D92C78D3}"/>
    <cellStyle name="Normal 8 4 7" xfId="2205" xr:uid="{0380E4D3-7696-48CE-8724-090ABF5C2E17}"/>
    <cellStyle name="Normal 8 4 7 2" xfId="3912" xr:uid="{973EF6D2-93E5-4150-99F8-A2F5FC960BDD}"/>
    <cellStyle name="Normal 8 4 7 3" xfId="3913" xr:uid="{01C7F690-BB47-4796-9575-6C8584A84041}"/>
    <cellStyle name="Normal 8 4 7 4" xfId="3914" xr:uid="{C09983E1-0EAA-4204-B66B-A785073923D2}"/>
    <cellStyle name="Normal 8 4 8" xfId="3915" xr:uid="{79F1F809-2DEA-46FD-974E-2EE841F93F05}"/>
    <cellStyle name="Normal 8 4 8 2" xfId="3916" xr:uid="{E9A6E443-197E-47AD-A5D5-A1B8B1BD0BAD}"/>
    <cellStyle name="Normal 8 4 8 3" xfId="3917" xr:uid="{FD76E08B-5409-4713-A2EC-0ABA4BE71D71}"/>
    <cellStyle name="Normal 8 4 8 4" xfId="3918" xr:uid="{E3D04343-87D1-4EBC-BE61-DD9E5CE36C0E}"/>
    <cellStyle name="Normal 8 4 9" xfId="3919" xr:uid="{60C7E044-E402-4646-89CF-E576FC5DAE05}"/>
    <cellStyle name="Normal 8 5" xfId="161" xr:uid="{A39CD6D2-2E89-4742-96F5-FDC032FA284D}"/>
    <cellStyle name="Normal 8 5 2" xfId="162" xr:uid="{E82A4807-9736-4034-8EDA-BDFB6794822B}"/>
    <cellStyle name="Normal 8 5 2 2" xfId="394" xr:uid="{46ECFA88-BFB7-41C1-85E2-755E4FED19BB}"/>
    <cellStyle name="Normal 8 5 2 2 2" xfId="812" xr:uid="{BF332A1E-8A1D-4276-85A5-ADFF8BA72E14}"/>
    <cellStyle name="Normal 8 5 2 2 2 2" xfId="2206" xr:uid="{FF005D07-4DB3-4961-8185-50F5B2B3CFF4}"/>
    <cellStyle name="Normal 8 5 2 2 2 3" xfId="3920" xr:uid="{D6687395-3329-43B2-AFEF-BC277C1059D2}"/>
    <cellStyle name="Normal 8 5 2 2 2 4" xfId="3921" xr:uid="{B9219B73-5122-4808-861B-A7165DE0A209}"/>
    <cellStyle name="Normal 8 5 2 2 3" xfId="2207" xr:uid="{902B8490-6BD9-43F8-8728-FDCB9A598231}"/>
    <cellStyle name="Normal 8 5 2 2 3 2" xfId="3922" xr:uid="{35883127-FAD8-478C-AC91-1ABFD545AA15}"/>
    <cellStyle name="Normal 8 5 2 2 3 3" xfId="3923" xr:uid="{CA4FAF3A-D078-4C3E-8C5A-6C58BAAA0960}"/>
    <cellStyle name="Normal 8 5 2 2 3 4" xfId="3924" xr:uid="{64FD7815-CBC4-4EB6-99F2-F482703AA0C6}"/>
    <cellStyle name="Normal 8 5 2 2 4" xfId="3925" xr:uid="{015E69FD-1EB7-4452-9380-5DED944D4549}"/>
    <cellStyle name="Normal 8 5 2 2 5" xfId="3926" xr:uid="{310565A2-A986-4DAC-9A0C-AA57F370C121}"/>
    <cellStyle name="Normal 8 5 2 2 6" xfId="3927" xr:uid="{E46B5D03-AD0E-4DD9-BF93-378D3A58AB05}"/>
    <cellStyle name="Normal 8 5 2 3" xfId="813" xr:uid="{19E95A9C-25E1-4EE1-8E5E-31CB22D65EB0}"/>
    <cellStyle name="Normal 8 5 2 3 2" xfId="2208" xr:uid="{4094D53A-6CDF-4A86-BAD9-90D2641891C8}"/>
    <cellStyle name="Normal 8 5 2 3 2 2" xfId="3928" xr:uid="{CC80D2F0-1563-4AD3-AD1C-4EB38D578871}"/>
    <cellStyle name="Normal 8 5 2 3 2 3" xfId="3929" xr:uid="{E56B807E-605B-443B-9921-5D355C4118C8}"/>
    <cellStyle name="Normal 8 5 2 3 2 4" xfId="3930" xr:uid="{B504CAE0-B742-4801-951F-D7CED92DCC4F}"/>
    <cellStyle name="Normal 8 5 2 3 3" xfId="3931" xr:uid="{6A10E8EF-944E-4749-A64A-571D2BEFD670}"/>
    <cellStyle name="Normal 8 5 2 3 4" xfId="3932" xr:uid="{E94AACD5-A901-4D21-967A-00B42BE02101}"/>
    <cellStyle name="Normal 8 5 2 3 5" xfId="3933" xr:uid="{2CEE42BB-D725-47AB-94A7-B10A5C7FD531}"/>
    <cellStyle name="Normal 8 5 2 4" xfId="2209" xr:uid="{247B54AB-DB92-48DD-8C72-C7FBD132DFA6}"/>
    <cellStyle name="Normal 8 5 2 4 2" xfId="3934" xr:uid="{87C78BED-4F1A-4E5E-AF8B-60F813B4D30C}"/>
    <cellStyle name="Normal 8 5 2 4 3" xfId="3935" xr:uid="{AD2FFD59-37AE-43E4-9CC8-4D044B2CC2E3}"/>
    <cellStyle name="Normal 8 5 2 4 4" xfId="3936" xr:uid="{12D90C75-1834-4322-8A86-251C63081A13}"/>
    <cellStyle name="Normal 8 5 2 5" xfId="3937" xr:uid="{FF8E5185-3659-4321-8ADF-8F8C4EADD1A6}"/>
    <cellStyle name="Normal 8 5 2 5 2" xfId="3938" xr:uid="{3F2CFF65-F417-4F80-9A68-28BEC124338A}"/>
    <cellStyle name="Normal 8 5 2 5 3" xfId="3939" xr:uid="{3C7B0546-39F3-4728-A2FD-41F3053CD8DD}"/>
    <cellStyle name="Normal 8 5 2 5 4" xfId="3940" xr:uid="{F136CA17-4961-4F3B-9E8E-620696A520C5}"/>
    <cellStyle name="Normal 8 5 2 6" xfId="3941" xr:uid="{6CB0C332-942F-4FD6-AC68-BC1CD886637C}"/>
    <cellStyle name="Normal 8 5 2 7" xfId="3942" xr:uid="{4EA11280-7222-4516-8FF5-94651C2BB0D7}"/>
    <cellStyle name="Normal 8 5 2 8" xfId="3943" xr:uid="{DB98555F-0D18-424B-BB74-D9DB1C8781CB}"/>
    <cellStyle name="Normal 8 5 3" xfId="395" xr:uid="{097142B1-7A3B-43C2-B4D2-92D99B8FD7DF}"/>
    <cellStyle name="Normal 8 5 3 2" xfId="814" xr:uid="{66D920FC-632D-4EF9-9826-04102D6B82AC}"/>
    <cellStyle name="Normal 8 5 3 2 2" xfId="815" xr:uid="{A99A8727-0140-4113-B332-97DABC57EB9F}"/>
    <cellStyle name="Normal 8 5 3 2 3" xfId="3944" xr:uid="{DF7F980B-FF3F-431F-95A3-22B9C57A9737}"/>
    <cellStyle name="Normal 8 5 3 2 4" xfId="3945" xr:uid="{E0CE2506-AF1C-4121-A5AA-CCC884EB4553}"/>
    <cellStyle name="Normal 8 5 3 3" xfId="816" xr:uid="{4A48BEC7-C6EA-421A-AAA0-C1CE0C28B1AA}"/>
    <cellStyle name="Normal 8 5 3 3 2" xfId="3946" xr:uid="{B972FE65-738C-4C47-A3B8-7471481E26D0}"/>
    <cellStyle name="Normal 8 5 3 3 3" xfId="3947" xr:uid="{6FFD8659-C9DC-4AE7-9E7C-4CBDB6AB4295}"/>
    <cellStyle name="Normal 8 5 3 3 4" xfId="3948" xr:uid="{504C7454-97BD-4E2E-8EFB-357B413A3BF9}"/>
    <cellStyle name="Normal 8 5 3 4" xfId="3949" xr:uid="{266C80E1-AB7F-4997-8B03-CB81A1C11A9A}"/>
    <cellStyle name="Normal 8 5 3 5" xfId="3950" xr:uid="{81842000-ACAF-4360-953C-C0215DAE0012}"/>
    <cellStyle name="Normal 8 5 3 6" xfId="3951" xr:uid="{ED485945-F4BB-4E9C-B5AA-3D2EA6EABE25}"/>
    <cellStyle name="Normal 8 5 4" xfId="396" xr:uid="{3D1F233C-0261-4DE1-B66B-7B651430F61A}"/>
    <cellStyle name="Normal 8 5 4 2" xfId="817" xr:uid="{7531942C-2CBF-4F36-A4BD-39E6855DA5A6}"/>
    <cellStyle name="Normal 8 5 4 2 2" xfId="3952" xr:uid="{35657AD2-42C0-4A24-96F3-57200A825AA7}"/>
    <cellStyle name="Normal 8 5 4 2 3" xfId="3953" xr:uid="{48D5487A-259F-48AD-93DC-0D2D57ECBA7F}"/>
    <cellStyle name="Normal 8 5 4 2 4" xfId="3954" xr:uid="{3FFAD355-A2D3-46D5-8EF0-918A1706DF2E}"/>
    <cellStyle name="Normal 8 5 4 3" xfId="3955" xr:uid="{89648D95-0FF7-48B9-8CB5-BABC5D6F2DCA}"/>
    <cellStyle name="Normal 8 5 4 4" xfId="3956" xr:uid="{BE89D917-8FDA-4D1F-B69C-1856582F36DB}"/>
    <cellStyle name="Normal 8 5 4 5" xfId="3957" xr:uid="{764DD80C-AD9D-4D5F-9706-6A116B5754BD}"/>
    <cellStyle name="Normal 8 5 5" xfId="818" xr:uid="{98E9836B-F5B3-4E4A-9EAE-80C5762762F5}"/>
    <cellStyle name="Normal 8 5 5 2" xfId="3958" xr:uid="{6C8ED4BE-4BD5-4E64-9495-02AE43BB60B7}"/>
    <cellStyle name="Normal 8 5 5 3" xfId="3959" xr:uid="{FEA39AE7-ABB0-4397-8400-5E5E6F7ED8BF}"/>
    <cellStyle name="Normal 8 5 5 4" xfId="3960" xr:uid="{6A3CE762-1A36-4AED-9B8C-57630E6E26A2}"/>
    <cellStyle name="Normal 8 5 6" xfId="3961" xr:uid="{11521DFE-DD11-4B53-9137-53C78B794C5A}"/>
    <cellStyle name="Normal 8 5 6 2" xfId="3962" xr:uid="{26AD1925-81EF-4FCC-8632-8AB857239708}"/>
    <cellStyle name="Normal 8 5 6 3" xfId="3963" xr:uid="{0D814C67-523B-404B-A646-CD3F34B1F726}"/>
    <cellStyle name="Normal 8 5 6 4" xfId="3964" xr:uid="{DA2C7D6F-27FE-4224-9387-5FB9C1DF715E}"/>
    <cellStyle name="Normal 8 5 7" xfId="3965" xr:uid="{48DE1D1A-0D5E-455D-B489-FD8F27AC545A}"/>
    <cellStyle name="Normal 8 5 8" xfId="3966" xr:uid="{648B173A-1F4D-49B3-8D49-2CD8A61A9B65}"/>
    <cellStyle name="Normal 8 5 9" xfId="3967" xr:uid="{C431C399-FA91-45D7-9D2A-F48A2B8EE8A9}"/>
    <cellStyle name="Normal 8 6" xfId="163" xr:uid="{6D31C3FE-D007-44FD-8A5D-9692565F8633}"/>
    <cellStyle name="Normal 8 6 2" xfId="397" xr:uid="{B9AA13E5-AB81-4DA1-A26C-5846A83F839E}"/>
    <cellStyle name="Normal 8 6 2 2" xfId="819" xr:uid="{0FEABCF4-4FB6-4312-833C-A7E5A6E0B7B9}"/>
    <cellStyle name="Normal 8 6 2 2 2" xfId="2210" xr:uid="{2A24C50C-1887-4859-A033-A1B3309F5F40}"/>
    <cellStyle name="Normal 8 6 2 2 2 2" xfId="2211" xr:uid="{F4DE3A1A-1221-4B40-8EBD-4BDC1B0CC1A6}"/>
    <cellStyle name="Normal 8 6 2 2 3" xfId="2212" xr:uid="{A0EFF208-08EB-4761-B710-06C25DCC4BBF}"/>
    <cellStyle name="Normal 8 6 2 2 4" xfId="3968" xr:uid="{42F5927E-BF02-437C-AA07-DCB648DD1EA3}"/>
    <cellStyle name="Normal 8 6 2 3" xfId="2213" xr:uid="{815A5F83-53F2-4DBE-959E-865CA454B0AF}"/>
    <cellStyle name="Normal 8 6 2 3 2" xfId="2214" xr:uid="{A3DF9FD9-3917-4330-B87A-3BBE915813AF}"/>
    <cellStyle name="Normal 8 6 2 3 3" xfId="3969" xr:uid="{324C441B-DA5D-4B3A-83E1-8AABCBC47F57}"/>
    <cellStyle name="Normal 8 6 2 3 4" xfId="3970" xr:uid="{0CFA8837-3E45-4D79-889A-E8EA91B698E3}"/>
    <cellStyle name="Normal 8 6 2 4" xfId="2215" xr:uid="{28A4E44A-05CE-4F4F-A984-88E21EF6CE25}"/>
    <cellStyle name="Normal 8 6 2 5" xfId="3971" xr:uid="{7B3844C2-0AED-47C6-B792-A25A9FD2F4A3}"/>
    <cellStyle name="Normal 8 6 2 6" xfId="3972" xr:uid="{6620B6CF-2F78-4E2A-8E93-B99F7A6C580A}"/>
    <cellStyle name="Normal 8 6 3" xfId="820" xr:uid="{F6731B99-301C-4515-B022-20A24DA60263}"/>
    <cellStyle name="Normal 8 6 3 2" xfId="2216" xr:uid="{178BF7CA-7FD9-42DC-BDFE-150ADC9D5146}"/>
    <cellStyle name="Normal 8 6 3 2 2" xfId="2217" xr:uid="{D37373B0-D92C-4529-89AD-AEBE8571CDE0}"/>
    <cellStyle name="Normal 8 6 3 2 3" xfId="3973" xr:uid="{AABD920B-3CE8-43EB-A149-4EA19033793B}"/>
    <cellStyle name="Normal 8 6 3 2 4" xfId="3974" xr:uid="{10D37F2A-E21D-4BDD-ADDB-E3B338AD604B}"/>
    <cellStyle name="Normal 8 6 3 3" xfId="2218" xr:uid="{033C6CE1-22CA-4B5F-A810-769B59AE6790}"/>
    <cellStyle name="Normal 8 6 3 4" xfId="3975" xr:uid="{06130F11-BA66-4681-BFAC-B39FE139FDD2}"/>
    <cellStyle name="Normal 8 6 3 5" xfId="3976" xr:uid="{D6F528A1-7612-4683-A56F-4475710ADE7D}"/>
    <cellStyle name="Normal 8 6 4" xfId="2219" xr:uid="{9C36827D-946E-41F3-B0B8-B566AAFDB54A}"/>
    <cellStyle name="Normal 8 6 4 2" xfId="2220" xr:uid="{72BD9857-17FA-48ED-97C7-41EDD7AED71E}"/>
    <cellStyle name="Normal 8 6 4 3" xfId="3977" xr:uid="{ECE35434-A251-4E74-992C-DDCD3512E62A}"/>
    <cellStyle name="Normal 8 6 4 4" xfId="3978" xr:uid="{26BF0506-F50D-44D4-8969-BE7C61627190}"/>
    <cellStyle name="Normal 8 6 5" xfId="2221" xr:uid="{35DEA12E-80A9-4E5D-94BB-BAB386D7E8BC}"/>
    <cellStyle name="Normal 8 6 5 2" xfId="3979" xr:uid="{3278088E-5B4D-4A4B-95EF-FEC0234D3698}"/>
    <cellStyle name="Normal 8 6 5 3" xfId="3980" xr:uid="{A1D5B236-5002-46BB-8A25-B59EB4DAF633}"/>
    <cellStyle name="Normal 8 6 5 4" xfId="3981" xr:uid="{5E9F019E-2408-4769-95D0-83FE0167F1F2}"/>
    <cellStyle name="Normal 8 6 6" xfId="3982" xr:uid="{FC2CCB7F-2FE6-4204-A1EE-C1FF32A33C8C}"/>
    <cellStyle name="Normal 8 6 7" xfId="3983" xr:uid="{0F6E6332-AB04-49FF-8D90-3538E2F823EB}"/>
    <cellStyle name="Normal 8 6 8" xfId="3984" xr:uid="{E5124468-2F25-4712-88D9-70A41C291312}"/>
    <cellStyle name="Normal 8 7" xfId="398" xr:uid="{905EA17B-833A-47E8-B62A-7747C5F83D01}"/>
    <cellStyle name="Normal 8 7 2" xfId="821" xr:uid="{11CDE8B3-25DF-4923-BA85-77974A755C20}"/>
    <cellStyle name="Normal 8 7 2 2" xfId="822" xr:uid="{4744CFE2-5882-4F4F-BE28-5CFBE8AD3313}"/>
    <cellStyle name="Normal 8 7 2 2 2" xfId="2222" xr:uid="{681B1FC9-0EC8-4D64-B3AF-B35E5E627736}"/>
    <cellStyle name="Normal 8 7 2 2 3" xfId="3985" xr:uid="{0AA39323-B7FE-4DB0-AC0C-B16B782939B1}"/>
    <cellStyle name="Normal 8 7 2 2 4" xfId="3986" xr:uid="{60434FA8-15C4-4E17-833B-FBA8A54BE55F}"/>
    <cellStyle name="Normal 8 7 2 3" xfId="2223" xr:uid="{9023A476-AC76-40C5-BCA4-DC83A713BAFB}"/>
    <cellStyle name="Normal 8 7 2 4" xfId="3987" xr:uid="{0C42A5C0-AFC6-44E5-982F-3411F05727B9}"/>
    <cellStyle name="Normal 8 7 2 5" xfId="3988" xr:uid="{7899112C-A1B2-4142-9816-7A56CB66C57A}"/>
    <cellStyle name="Normal 8 7 3" xfId="823" xr:uid="{F94BA198-B151-4DC7-85E7-10C60EC6A8BD}"/>
    <cellStyle name="Normal 8 7 3 2" xfId="2224" xr:uid="{FFD7B140-5B47-477A-B6CC-4B3222A3118B}"/>
    <cellStyle name="Normal 8 7 3 3" xfId="3989" xr:uid="{C75140E0-64CF-437E-A8E6-B7EA0068E962}"/>
    <cellStyle name="Normal 8 7 3 4" xfId="3990" xr:uid="{A0B3A558-3E25-4DCB-BDA1-7E438FF608D2}"/>
    <cellStyle name="Normal 8 7 4" xfId="2225" xr:uid="{9D1C20E2-7BF8-41CB-A76C-708E4A3D14CF}"/>
    <cellStyle name="Normal 8 7 4 2" xfId="3991" xr:uid="{5AD1A963-EE02-45CA-BE43-0A27F6074B24}"/>
    <cellStyle name="Normal 8 7 4 3" xfId="3992" xr:uid="{A5D9FD10-FFE3-4A76-8015-076264C30DDA}"/>
    <cellStyle name="Normal 8 7 4 4" xfId="3993" xr:uid="{E276AB76-1AD3-476A-AD49-79D65CFC53EF}"/>
    <cellStyle name="Normal 8 7 5" xfId="3994" xr:uid="{A07FF2D4-024B-4E19-B3CA-B463977EA0A8}"/>
    <cellStyle name="Normal 8 7 6" xfId="3995" xr:uid="{3F1D6B79-08D8-40A3-9F5A-A0DD0758E3CC}"/>
    <cellStyle name="Normal 8 7 7" xfId="3996" xr:uid="{758A7967-32BA-4144-987E-CB720F9155BC}"/>
    <cellStyle name="Normal 8 8" xfId="399" xr:uid="{AF14CB49-C5C1-4A6D-B487-F426E1CC02C0}"/>
    <cellStyle name="Normal 8 8 2" xfId="824" xr:uid="{A57E401E-E19B-45AE-A46C-741FF7A8A737}"/>
    <cellStyle name="Normal 8 8 2 2" xfId="2226" xr:uid="{E4389210-D551-403D-AE4D-CAA43F817A94}"/>
    <cellStyle name="Normal 8 8 2 3" xfId="3997" xr:uid="{1D256DB8-1D9C-4283-8F6D-824579DD9C0E}"/>
    <cellStyle name="Normal 8 8 2 4" xfId="3998" xr:uid="{88C95B32-B2AB-4204-9E78-A5D55FF43172}"/>
    <cellStyle name="Normal 8 8 3" xfId="2227" xr:uid="{1C5C6B25-E4AF-40E9-BC82-12BA9D0D5B04}"/>
    <cellStyle name="Normal 8 8 3 2" xfId="3999" xr:uid="{793839ED-AE2F-412F-BD70-F9184D09F3EB}"/>
    <cellStyle name="Normal 8 8 3 3" xfId="4000" xr:uid="{2A72753D-56CE-49D8-85C3-8D532D83C52A}"/>
    <cellStyle name="Normal 8 8 3 4" xfId="4001" xr:uid="{BFB4C7FE-4E23-4E3D-8886-59B896063E63}"/>
    <cellStyle name="Normal 8 8 4" xfId="4002" xr:uid="{20017A68-1E81-445B-A0F0-433B8D38CE44}"/>
    <cellStyle name="Normal 8 8 5" xfId="4003" xr:uid="{6DE2683C-91D5-4EE0-9DC7-63118081B221}"/>
    <cellStyle name="Normal 8 8 6" xfId="4004" xr:uid="{35B85004-DE17-4380-87DA-094344BE4CEC}"/>
    <cellStyle name="Normal 8 9" xfId="400" xr:uid="{BCB372F0-48F5-4697-8B41-27007DE438A0}"/>
    <cellStyle name="Normal 8 9 2" xfId="2228" xr:uid="{72532861-CCCB-45FF-A5F1-55AEBAD4107C}"/>
    <cellStyle name="Normal 8 9 2 2" xfId="4005" xr:uid="{DA0B80F0-D542-42FB-83FA-88658D5540E9}"/>
    <cellStyle name="Normal 8 9 2 2 2" xfId="4410" xr:uid="{0DDAF22E-18DC-46E8-9620-B2188C4E8622}"/>
    <cellStyle name="Normal 8 9 2 2 3" xfId="4689" xr:uid="{63339520-223A-40E1-9162-490830F71102}"/>
    <cellStyle name="Normal 8 9 2 3" xfId="4006" xr:uid="{828C7A8F-8B5E-4E47-B4DB-13FFA228EED6}"/>
    <cellStyle name="Normal 8 9 2 4" xfId="4007" xr:uid="{63A6E5C1-2203-4355-8882-157EA4847B2B}"/>
    <cellStyle name="Normal 8 9 3" xfId="4008" xr:uid="{6987F3CD-A38D-4AD3-852E-985F4001783D}"/>
    <cellStyle name="Normal 8 9 4" xfId="4009" xr:uid="{612E5916-698C-4D5E-9253-8AC0D682EEC5}"/>
    <cellStyle name="Normal 8 9 4 2" xfId="4580" xr:uid="{C76CE604-B268-4E71-953E-064852EBDEE1}"/>
    <cellStyle name="Normal 8 9 4 3" xfId="4690" xr:uid="{811A8847-6D00-4404-9F16-EE7D365CD530}"/>
    <cellStyle name="Normal 8 9 4 4" xfId="4609" xr:uid="{17F6CCE0-F816-4A7B-BD95-66C7F56C059E}"/>
    <cellStyle name="Normal 8 9 5" xfId="4010" xr:uid="{9D01EED6-C91C-4301-B348-8FF8B40431E9}"/>
    <cellStyle name="Normal 9" xfId="164" xr:uid="{1E6AE66E-2264-4024-839F-6130A8FD4D11}"/>
    <cellStyle name="Normal 9 10" xfId="401" xr:uid="{CE022FE5-445D-4B4B-B41E-A2BD52F471CA}"/>
    <cellStyle name="Normal 9 10 2" xfId="2229" xr:uid="{A13F6B62-AAB7-46AC-A582-2CFFFBDB1326}"/>
    <cellStyle name="Normal 9 10 2 2" xfId="4011" xr:uid="{3C9E1262-353B-45A7-AA10-7133ED611534}"/>
    <cellStyle name="Normal 9 10 2 3" xfId="4012" xr:uid="{23657C46-C158-40C4-B943-D2349BBC0955}"/>
    <cellStyle name="Normal 9 10 2 4" xfId="4013" xr:uid="{DCAA5BAE-9BBF-4ECB-8E46-BD8E4571742D}"/>
    <cellStyle name="Normal 9 10 3" xfId="4014" xr:uid="{9070FF57-B335-4237-A7B3-5FE4CE1C8DC5}"/>
    <cellStyle name="Normal 9 10 4" xfId="4015" xr:uid="{A620BFD7-3BA8-4DD0-ACCE-0E7087DE2829}"/>
    <cellStyle name="Normal 9 10 5" xfId="4016" xr:uid="{85DEBC54-7CC8-4B22-9E49-B9E2C51C3F3B}"/>
    <cellStyle name="Normal 9 11" xfId="2230" xr:uid="{50D9ABEE-9AD3-4005-BF91-F1503B1DEF19}"/>
    <cellStyle name="Normal 9 11 2" xfId="4017" xr:uid="{74B786F8-515C-4C10-ACDC-A1CC1AE49EFF}"/>
    <cellStyle name="Normal 9 11 3" xfId="4018" xr:uid="{1CC51320-22CA-484A-8549-6D2DCD666AC9}"/>
    <cellStyle name="Normal 9 11 4" xfId="4019" xr:uid="{70DC988B-FC5F-487B-AD56-03539499C088}"/>
    <cellStyle name="Normal 9 12" xfId="4020" xr:uid="{9CCC9F8E-ACCC-4070-BAFF-B127675DB987}"/>
    <cellStyle name="Normal 9 12 2" xfId="4021" xr:uid="{847092DC-4FAC-43B7-B887-5782F060A825}"/>
    <cellStyle name="Normal 9 12 3" xfId="4022" xr:uid="{0D47D651-81B2-4BCD-9828-DA25BDB7EDC4}"/>
    <cellStyle name="Normal 9 12 4" xfId="4023" xr:uid="{6AB6FADB-FF5D-4CF9-93E9-8DED1FE49641}"/>
    <cellStyle name="Normal 9 13" xfId="4024" xr:uid="{DBEC7BA8-F3FD-44B4-9027-9159D5FB589F}"/>
    <cellStyle name="Normal 9 13 2" xfId="4025" xr:uid="{4856EE0C-EC7F-4972-8CB1-769D3BDFF752}"/>
    <cellStyle name="Normal 9 14" xfId="4026" xr:uid="{09A7E150-5383-4565-BF49-54464C3F736F}"/>
    <cellStyle name="Normal 9 15" xfId="4027" xr:uid="{B3E396BE-62F3-42A5-B267-2247EEF4EA10}"/>
    <cellStyle name="Normal 9 16" xfId="4028" xr:uid="{1058DD28-139B-4F7F-BBD6-8D11E4080078}"/>
    <cellStyle name="Normal 9 2" xfId="165" xr:uid="{D3678D1F-542D-42F4-9B11-7F9DDBB35EDA}"/>
    <cellStyle name="Normal 9 2 2" xfId="402" xr:uid="{1E2BC32A-4BC9-4D2A-B9FF-A0946B554DBA}"/>
    <cellStyle name="Normal 9 2 2 2" xfId="4672" xr:uid="{A3A2ECE7-6718-4471-812D-9DA9EF5D9741}"/>
    <cellStyle name="Normal 9 2 3" xfId="4561" xr:uid="{952B39AF-0EC0-4538-836C-0BF324B17632}"/>
    <cellStyle name="Normal 9 3" xfId="166" xr:uid="{265AF2FD-474F-4AD9-93B3-4E6FD51103CA}"/>
    <cellStyle name="Normal 9 3 10" xfId="4029" xr:uid="{65ADDFBD-EDD8-4506-9A4C-57F27A4423E8}"/>
    <cellStyle name="Normal 9 3 11" xfId="4030" xr:uid="{B799AD43-3355-4B39-8B3F-A32E810598B3}"/>
    <cellStyle name="Normal 9 3 2" xfId="167" xr:uid="{AE5AAEF1-556B-48AC-AEC6-8C8B71C6DEA7}"/>
    <cellStyle name="Normal 9 3 2 2" xfId="168" xr:uid="{2E5F7F3A-4A68-4CA3-9CDF-B17924C0F349}"/>
    <cellStyle name="Normal 9 3 2 2 2" xfId="403" xr:uid="{C385AEEE-DCB6-4547-B414-038F65F9E35F}"/>
    <cellStyle name="Normal 9 3 2 2 2 2" xfId="825" xr:uid="{571DE13E-D0AD-42B8-8A07-991887581F23}"/>
    <cellStyle name="Normal 9 3 2 2 2 2 2" xfId="826" xr:uid="{472A7A04-4E62-4FD3-8617-DD4864126A53}"/>
    <cellStyle name="Normal 9 3 2 2 2 2 2 2" xfId="2231" xr:uid="{0D219701-FD5B-4FA9-8C23-D8794E301832}"/>
    <cellStyle name="Normal 9 3 2 2 2 2 2 2 2" xfId="2232" xr:uid="{0BFE1D02-F3F5-4160-B791-EF779095B41F}"/>
    <cellStyle name="Normal 9 3 2 2 2 2 2 3" xfId="2233" xr:uid="{89B6F4BA-55AF-4FDA-8935-E3F92FBE9DF7}"/>
    <cellStyle name="Normal 9 3 2 2 2 2 3" xfId="2234" xr:uid="{B125106E-E173-422D-92AA-940B467519D7}"/>
    <cellStyle name="Normal 9 3 2 2 2 2 3 2" xfId="2235" xr:uid="{12E573B1-37EB-4F89-A766-C16861C3B8E9}"/>
    <cellStyle name="Normal 9 3 2 2 2 2 4" xfId="2236" xr:uid="{199A1DF1-0D58-481C-A34D-AE3D2052A0F0}"/>
    <cellStyle name="Normal 9 3 2 2 2 3" xfId="827" xr:uid="{A77C382D-FBC9-4673-ABCF-DF44B7FEC19D}"/>
    <cellStyle name="Normal 9 3 2 2 2 3 2" xfId="2237" xr:uid="{4AFAD22D-DEA2-4808-938F-65C41E14D8EA}"/>
    <cellStyle name="Normal 9 3 2 2 2 3 2 2" xfId="2238" xr:uid="{52694142-12A5-4C56-A0B8-055013B29002}"/>
    <cellStyle name="Normal 9 3 2 2 2 3 3" xfId="2239" xr:uid="{5370273B-EE3F-443A-AB9B-51EB0995C7B4}"/>
    <cellStyle name="Normal 9 3 2 2 2 3 4" xfId="4031" xr:uid="{178CA4EC-4996-4C1E-B11C-43F7F0767A60}"/>
    <cellStyle name="Normal 9 3 2 2 2 4" xfId="2240" xr:uid="{14C6CCF9-3D8C-4693-996B-9E4CEC7B8AA0}"/>
    <cellStyle name="Normal 9 3 2 2 2 4 2" xfId="2241" xr:uid="{27A9FF8E-9503-448C-9B57-83BD7929C7BB}"/>
    <cellStyle name="Normal 9 3 2 2 2 5" xfId="2242" xr:uid="{BC5C41DA-4DC0-490C-9BDE-0AE4000E3FA6}"/>
    <cellStyle name="Normal 9 3 2 2 2 6" xfId="4032" xr:uid="{6BDE3237-F31F-4CDC-89E6-86E52E01A092}"/>
    <cellStyle name="Normal 9 3 2 2 3" xfId="404" xr:uid="{F2C3582F-68A1-49D8-A98F-43A5C5AF3A2E}"/>
    <cellStyle name="Normal 9 3 2 2 3 2" xfId="828" xr:uid="{D87E0F10-FA90-4E02-846A-71CA7B82DF29}"/>
    <cellStyle name="Normal 9 3 2 2 3 2 2" xfId="829" xr:uid="{4776BF90-5A88-460F-95FA-0503FD4A4394}"/>
    <cellStyle name="Normal 9 3 2 2 3 2 2 2" xfId="2243" xr:uid="{FCC194E2-09F6-40F5-9FC2-B09C8E746F12}"/>
    <cellStyle name="Normal 9 3 2 2 3 2 2 2 2" xfId="2244" xr:uid="{10764D2B-EA9D-4D52-9184-B2AC7056C307}"/>
    <cellStyle name="Normal 9 3 2 2 3 2 2 3" xfId="2245" xr:uid="{8B31EF92-7CBA-4CCB-9B3E-A753CEB1E8BD}"/>
    <cellStyle name="Normal 9 3 2 2 3 2 3" xfId="2246" xr:uid="{7D4947B9-97D9-442C-9751-36C77CD1A9A9}"/>
    <cellStyle name="Normal 9 3 2 2 3 2 3 2" xfId="2247" xr:uid="{FB677B9C-86C3-4D8F-87C9-836B976832B2}"/>
    <cellStyle name="Normal 9 3 2 2 3 2 4" xfId="2248" xr:uid="{EA3ECCFC-6460-4BB4-9AA3-3848E953D991}"/>
    <cellStyle name="Normal 9 3 2 2 3 3" xfId="830" xr:uid="{A2882737-71C8-4FD1-B3E9-66E81D31DFB9}"/>
    <cellStyle name="Normal 9 3 2 2 3 3 2" xfId="2249" xr:uid="{A0F7BD66-1F0A-4B66-81D7-786C54ED0BDB}"/>
    <cellStyle name="Normal 9 3 2 2 3 3 2 2" xfId="2250" xr:uid="{05C1E46B-6705-4D8C-AEF9-051E690B2277}"/>
    <cellStyle name="Normal 9 3 2 2 3 3 3" xfId="2251" xr:uid="{1ED6C9AC-33BC-41D4-ACD4-A0C433F9F9F9}"/>
    <cellStyle name="Normal 9 3 2 2 3 4" xfId="2252" xr:uid="{E2FFAB9D-83B6-4ADD-B2D1-D049B72E1ECC}"/>
    <cellStyle name="Normal 9 3 2 2 3 4 2" xfId="2253" xr:uid="{01F1893D-0302-43EB-A51F-7683119AE31D}"/>
    <cellStyle name="Normal 9 3 2 2 3 5" xfId="2254" xr:uid="{019A13D3-16C7-4433-A1AE-86AE3F840553}"/>
    <cellStyle name="Normal 9 3 2 2 4" xfId="831" xr:uid="{8E586998-510C-4E9B-9498-1A881CF5031C}"/>
    <cellStyle name="Normal 9 3 2 2 4 2" xfId="832" xr:uid="{8D41D6E4-3BB0-4987-AA30-E5ED347CF8AC}"/>
    <cellStyle name="Normal 9 3 2 2 4 2 2" xfId="2255" xr:uid="{30B1926F-0773-4500-9E20-40496FB0E996}"/>
    <cellStyle name="Normal 9 3 2 2 4 2 2 2" xfId="2256" xr:uid="{F458C101-F7B3-40E2-B8B2-D4CBA4A26799}"/>
    <cellStyle name="Normal 9 3 2 2 4 2 3" xfId="2257" xr:uid="{B891207F-B697-4FE5-9A65-4D4B6EA6F43A}"/>
    <cellStyle name="Normal 9 3 2 2 4 3" xfId="2258" xr:uid="{127BC1F2-A76B-4709-A4C9-5880B0D203E5}"/>
    <cellStyle name="Normal 9 3 2 2 4 3 2" xfId="2259" xr:uid="{EBB8C3FB-2E09-46FE-A26E-315984A4A102}"/>
    <cellStyle name="Normal 9 3 2 2 4 4" xfId="2260" xr:uid="{63D56F22-E5B7-41DF-AECB-9E6FFAA15CE0}"/>
    <cellStyle name="Normal 9 3 2 2 5" xfId="833" xr:uid="{328B3BF9-9587-4881-A4DE-DC61B83B3A82}"/>
    <cellStyle name="Normal 9 3 2 2 5 2" xfId="2261" xr:uid="{AA16D3A2-4F76-4CCD-AAB9-9A927EC70AFE}"/>
    <cellStyle name="Normal 9 3 2 2 5 2 2" xfId="2262" xr:uid="{FE00A2A6-ED61-40AE-A22B-E8C9EEC9D810}"/>
    <cellStyle name="Normal 9 3 2 2 5 3" xfId="2263" xr:uid="{ECFC332C-94F6-48AD-8A4A-FC5D552A0D2C}"/>
    <cellStyle name="Normal 9 3 2 2 5 4" xfId="4033" xr:uid="{9927CCE6-EE02-41F2-9F6D-4AC510D96B2F}"/>
    <cellStyle name="Normal 9 3 2 2 6" xfId="2264" xr:uid="{9329D287-F087-41E1-AA43-A84CF730A2F6}"/>
    <cellStyle name="Normal 9 3 2 2 6 2" xfId="2265" xr:uid="{26E33986-F6D9-4BD7-B6FB-F2835BF27EB8}"/>
    <cellStyle name="Normal 9 3 2 2 7" xfId="2266" xr:uid="{3FE1B9AB-C133-4AC3-A569-1FB6E1008CA5}"/>
    <cellStyle name="Normal 9 3 2 2 8" xfId="4034" xr:uid="{BAAFF7B0-A569-4FBB-8CAA-B091212F47D2}"/>
    <cellStyle name="Normal 9 3 2 3" xfId="405" xr:uid="{2E6C63EF-4798-4082-B8E3-7D711E323310}"/>
    <cellStyle name="Normal 9 3 2 3 2" xfId="834" xr:uid="{56EDACAB-56A2-4FC4-8C2F-70DC586825C7}"/>
    <cellStyle name="Normal 9 3 2 3 2 2" xfId="835" xr:uid="{75736887-DF3D-42D8-AE90-009E50833D84}"/>
    <cellStyle name="Normal 9 3 2 3 2 2 2" xfId="2267" xr:uid="{4D5C0426-ECFA-46D7-9FF7-0360DF5FA714}"/>
    <cellStyle name="Normal 9 3 2 3 2 2 2 2" xfId="2268" xr:uid="{5EC1B0F9-A255-484E-ADAC-7D8FE22CBEFA}"/>
    <cellStyle name="Normal 9 3 2 3 2 2 3" xfId="2269" xr:uid="{D12ACEE8-53FF-430B-9A36-6D421432DF33}"/>
    <cellStyle name="Normal 9 3 2 3 2 3" xfId="2270" xr:uid="{84D06185-6E35-4F48-99B8-FE0FB34730B7}"/>
    <cellStyle name="Normal 9 3 2 3 2 3 2" xfId="2271" xr:uid="{6FCE06F9-BE7E-402C-B0C0-E21690DB8EC0}"/>
    <cellStyle name="Normal 9 3 2 3 2 4" xfId="2272" xr:uid="{683B6CF8-B872-4D31-8FAC-643A4157757A}"/>
    <cellStyle name="Normal 9 3 2 3 3" xfId="836" xr:uid="{D65BFDBE-6523-486F-B6DF-33CF11337805}"/>
    <cellStyle name="Normal 9 3 2 3 3 2" xfId="2273" xr:uid="{023DE473-65FF-4BA2-8376-4589EA6ADC08}"/>
    <cellStyle name="Normal 9 3 2 3 3 2 2" xfId="2274" xr:uid="{5AEB6BD7-5743-4D22-9113-04124E1170E0}"/>
    <cellStyle name="Normal 9 3 2 3 3 3" xfId="2275" xr:uid="{EB75AFC1-CB4E-4425-AA5D-979568747F5C}"/>
    <cellStyle name="Normal 9 3 2 3 3 4" xfId="4035" xr:uid="{35FE8D40-59A5-4503-A2CB-A4DF85CD16DC}"/>
    <cellStyle name="Normal 9 3 2 3 4" xfId="2276" xr:uid="{1CE3F601-9A8B-448F-9455-2558ABD553FA}"/>
    <cellStyle name="Normal 9 3 2 3 4 2" xfId="2277" xr:uid="{34DA9235-F121-442B-999E-E14D48343347}"/>
    <cellStyle name="Normal 9 3 2 3 5" xfId="2278" xr:uid="{95DE4DA1-E532-408E-9A5E-AC509F0C8D2F}"/>
    <cellStyle name="Normal 9 3 2 3 6" xfId="4036" xr:uid="{9571D097-C286-4937-AA83-52D3ADB305EC}"/>
    <cellStyle name="Normal 9 3 2 4" xfId="406" xr:uid="{361C91D5-D3FF-43A7-BD37-37D4CA7100DE}"/>
    <cellStyle name="Normal 9 3 2 4 2" xfId="837" xr:uid="{9C8A9947-9F7A-45C1-8CED-1E9AA24EDB2E}"/>
    <cellStyle name="Normal 9 3 2 4 2 2" xfId="838" xr:uid="{EDB63EB9-4A63-4345-A059-121727BB9FF2}"/>
    <cellStyle name="Normal 9 3 2 4 2 2 2" xfId="2279" xr:uid="{B4A3C032-E023-4C97-9FE4-9008B9537234}"/>
    <cellStyle name="Normal 9 3 2 4 2 2 2 2" xfId="2280" xr:uid="{6B93AD8B-A4D2-425A-8795-B76423059224}"/>
    <cellStyle name="Normal 9 3 2 4 2 2 3" xfId="2281" xr:uid="{77D8D151-9AAD-4ECD-BBD4-94B879D35667}"/>
    <cellStyle name="Normal 9 3 2 4 2 3" xfId="2282" xr:uid="{ECA19646-6025-4EA0-8E9D-85DF13BD0C6C}"/>
    <cellStyle name="Normal 9 3 2 4 2 3 2" xfId="2283" xr:uid="{BAD14556-2A96-459C-8B91-DD99E58E0224}"/>
    <cellStyle name="Normal 9 3 2 4 2 4" xfId="2284" xr:uid="{DB936773-D519-4A77-95BE-AE8015659563}"/>
    <cellStyle name="Normal 9 3 2 4 3" xfId="839" xr:uid="{D2BE0AB7-B2AA-49BD-8BE4-B90B56B6C5FF}"/>
    <cellStyle name="Normal 9 3 2 4 3 2" xfId="2285" xr:uid="{B6BE03F7-FFB2-4371-A842-662B47434DBB}"/>
    <cellStyle name="Normal 9 3 2 4 3 2 2" xfId="2286" xr:uid="{86CEBD5B-7C58-4759-A719-D421C5BE881E}"/>
    <cellStyle name="Normal 9 3 2 4 3 3" xfId="2287" xr:uid="{F497B6B4-FBEC-44E2-8443-8E8D4367EE7C}"/>
    <cellStyle name="Normal 9 3 2 4 4" xfId="2288" xr:uid="{B907BB41-0F07-4E1E-8701-42B837466616}"/>
    <cellStyle name="Normal 9 3 2 4 4 2" xfId="2289" xr:uid="{E4EDBD36-07A3-49AE-A67A-CAB4CCA97A18}"/>
    <cellStyle name="Normal 9 3 2 4 5" xfId="2290" xr:uid="{79863B82-246C-4847-B28A-A253BC44409C}"/>
    <cellStyle name="Normal 9 3 2 5" xfId="407" xr:uid="{91828F98-EB3D-4E91-A223-08751AAAE80A}"/>
    <cellStyle name="Normal 9 3 2 5 2" xfId="840" xr:uid="{70142CD1-2527-4747-9080-D5D5194DDFB1}"/>
    <cellStyle name="Normal 9 3 2 5 2 2" xfId="2291" xr:uid="{33A6FA02-CAFD-4686-BA31-8932883AAEB7}"/>
    <cellStyle name="Normal 9 3 2 5 2 2 2" xfId="2292" xr:uid="{C9408E84-4A69-4EB6-A40A-13AF2B09D135}"/>
    <cellStyle name="Normal 9 3 2 5 2 3" xfId="2293" xr:uid="{3BDDCB00-8E66-46FC-AB24-F0599CBF91A9}"/>
    <cellStyle name="Normal 9 3 2 5 3" xfId="2294" xr:uid="{A9A4076C-E635-4359-B1B0-1FF6AC93ACBA}"/>
    <cellStyle name="Normal 9 3 2 5 3 2" xfId="2295" xr:uid="{7F1EC1E4-BAA3-4747-BBB4-30E418D053F8}"/>
    <cellStyle name="Normal 9 3 2 5 4" xfId="2296" xr:uid="{63F04BA7-7DC2-41D4-B481-494242DB735D}"/>
    <cellStyle name="Normal 9 3 2 6" xfId="841" xr:uid="{829BEFB1-A6C9-4425-B361-A13EE353AFBA}"/>
    <cellStyle name="Normal 9 3 2 6 2" xfId="2297" xr:uid="{7B39638E-17FC-4D12-BA92-BFD7299E727C}"/>
    <cellStyle name="Normal 9 3 2 6 2 2" xfId="2298" xr:uid="{35A53459-09AC-4F00-9333-B63E6DF8D793}"/>
    <cellStyle name="Normal 9 3 2 6 3" xfId="2299" xr:uid="{4F92FA10-A4ED-47F9-A2ED-49540D6CFECA}"/>
    <cellStyle name="Normal 9 3 2 6 4" xfId="4037" xr:uid="{E641F8C4-5698-4BD8-B88F-AD143133857A}"/>
    <cellStyle name="Normal 9 3 2 7" xfId="2300" xr:uid="{2EB5BF3C-4036-43FB-A1E8-DB6DDBE15E5C}"/>
    <cellStyle name="Normal 9 3 2 7 2" xfId="2301" xr:uid="{C900698D-5328-4FD0-BCF0-CE255D0AAAAE}"/>
    <cellStyle name="Normal 9 3 2 8" xfId="2302" xr:uid="{24950D28-D15A-4180-B6CA-7A81C79CB08F}"/>
    <cellStyle name="Normal 9 3 2 9" xfId="4038" xr:uid="{1BD750AB-4F8A-4D2D-B0BC-2B6DD53A908D}"/>
    <cellStyle name="Normal 9 3 3" xfId="169" xr:uid="{59D9C11F-1568-4A00-AA0C-77546A755508}"/>
    <cellStyle name="Normal 9 3 3 2" xfId="170" xr:uid="{717A8125-E713-446C-843B-CD01C403675D}"/>
    <cellStyle name="Normal 9 3 3 2 2" xfId="842" xr:uid="{E9621315-8873-4F3C-9607-168D69D8C285}"/>
    <cellStyle name="Normal 9 3 3 2 2 2" xfId="843" xr:uid="{56A2E432-8AB5-437F-9C25-879ACD667BDE}"/>
    <cellStyle name="Normal 9 3 3 2 2 2 2" xfId="2303" xr:uid="{F9A6C482-F115-4715-8EE8-D20FCC9808C8}"/>
    <cellStyle name="Normal 9 3 3 2 2 2 2 2" xfId="2304" xr:uid="{FF36C285-40D8-46DF-9539-B4912812CC26}"/>
    <cellStyle name="Normal 9 3 3 2 2 2 3" xfId="2305" xr:uid="{ED81189A-5E5A-496A-A309-5D691024C607}"/>
    <cellStyle name="Normal 9 3 3 2 2 3" xfId="2306" xr:uid="{A9829D58-237B-4CB1-8C82-5904086B4274}"/>
    <cellStyle name="Normal 9 3 3 2 2 3 2" xfId="2307" xr:uid="{844E5DE3-40ED-45FC-818F-DBFA399B5224}"/>
    <cellStyle name="Normal 9 3 3 2 2 4" xfId="2308" xr:uid="{1D17313F-E76B-43E8-8186-D0F33505472C}"/>
    <cellStyle name="Normal 9 3 3 2 3" xfId="844" xr:uid="{6A348C4B-31B1-4911-B71A-36B58AD90164}"/>
    <cellStyle name="Normal 9 3 3 2 3 2" xfId="2309" xr:uid="{7B15CB9F-B213-4AD9-A7DB-11B9098DA9B6}"/>
    <cellStyle name="Normal 9 3 3 2 3 2 2" xfId="2310" xr:uid="{1A555104-D202-4D74-A9D0-3456B1A52752}"/>
    <cellStyle name="Normal 9 3 3 2 3 3" xfId="2311" xr:uid="{254C5F29-90BF-461E-817E-1EB515CD6B2D}"/>
    <cellStyle name="Normal 9 3 3 2 3 4" xfId="4039" xr:uid="{4C368A9C-B0F1-4A8B-8BBA-EF8E88AD45C8}"/>
    <cellStyle name="Normal 9 3 3 2 4" xfId="2312" xr:uid="{699BEEBA-EEE4-43B2-B7EF-24AF40C30240}"/>
    <cellStyle name="Normal 9 3 3 2 4 2" xfId="2313" xr:uid="{D443192A-E5AB-4B59-B76B-1D75FD689D4C}"/>
    <cellStyle name="Normal 9 3 3 2 5" xfId="2314" xr:uid="{9C38E031-31D9-4BC9-9C41-5A8774A19E08}"/>
    <cellStyle name="Normal 9 3 3 2 6" xfId="4040" xr:uid="{23E285CC-9187-4B78-84BF-37C35EFEA23E}"/>
    <cellStyle name="Normal 9 3 3 3" xfId="408" xr:uid="{0D82A030-1471-44F9-A0A1-A631131CC665}"/>
    <cellStyle name="Normal 9 3 3 3 2" xfId="845" xr:uid="{B4D579E8-A0A4-474D-86A2-19164A5C8516}"/>
    <cellStyle name="Normal 9 3 3 3 2 2" xfId="846" xr:uid="{28C6ACCF-2056-4533-BC82-D8D417A5E533}"/>
    <cellStyle name="Normal 9 3 3 3 2 2 2" xfId="2315" xr:uid="{5543B4D2-F3D4-45AD-83A8-2013AFCA7053}"/>
    <cellStyle name="Normal 9 3 3 3 2 2 2 2" xfId="2316" xr:uid="{C17453F3-FD55-4EF6-BED2-679DB7599E96}"/>
    <cellStyle name="Normal 9 3 3 3 2 2 2 2 2" xfId="4765" xr:uid="{6D6890FC-CB51-4FD8-98BA-7BEA323A821E}"/>
    <cellStyle name="Normal 9 3 3 3 2 2 3" xfId="2317" xr:uid="{B8481E6B-538D-41BA-BF86-950EA37B82F2}"/>
    <cellStyle name="Normal 9 3 3 3 2 2 3 2" xfId="4766" xr:uid="{EA083804-B851-46E7-BD76-AFF6668F5C39}"/>
    <cellStyle name="Normal 9 3 3 3 2 3" xfId="2318" xr:uid="{E1122FDE-9BEC-4143-BDAB-DF70068D4B80}"/>
    <cellStyle name="Normal 9 3 3 3 2 3 2" xfId="2319" xr:uid="{363E7195-C2A8-41DC-991E-43A578ABF321}"/>
    <cellStyle name="Normal 9 3 3 3 2 3 2 2" xfId="4768" xr:uid="{1B39CEA6-A655-42A7-9CAE-CC075B3EEB1D}"/>
    <cellStyle name="Normal 9 3 3 3 2 3 3" xfId="4767" xr:uid="{3F86D4CC-7778-4735-9D28-CD3236F0001E}"/>
    <cellStyle name="Normal 9 3 3 3 2 4" xfId="2320" xr:uid="{B47E5F60-3A22-4805-AEE6-440E8ACC9EF2}"/>
    <cellStyle name="Normal 9 3 3 3 2 4 2" xfId="4769" xr:uid="{F6E8E9AC-389B-4872-8724-BDE00BBDA094}"/>
    <cellStyle name="Normal 9 3 3 3 3" xfId="847" xr:uid="{D43DF7A6-95B0-4923-B06C-2242400F3245}"/>
    <cellStyle name="Normal 9 3 3 3 3 2" xfId="2321" xr:uid="{59C70A03-AA6C-40C7-9990-6C2B42421CAA}"/>
    <cellStyle name="Normal 9 3 3 3 3 2 2" xfId="2322" xr:uid="{98874BF3-2B32-4EBB-9DA2-3D2F535CEC5F}"/>
    <cellStyle name="Normal 9 3 3 3 3 2 2 2" xfId="4772" xr:uid="{391C4CF2-35B2-4C75-A283-F38B298CB853}"/>
    <cellStyle name="Normal 9 3 3 3 3 2 3" xfId="4771" xr:uid="{3BF726DF-B976-49DE-AF7D-E517CCDB3382}"/>
    <cellStyle name="Normal 9 3 3 3 3 3" xfId="2323" xr:uid="{D6C556BA-2EF7-4FBE-8D5A-A61619954CFF}"/>
    <cellStyle name="Normal 9 3 3 3 3 3 2" xfId="4773" xr:uid="{9CBC76D6-5F65-4651-9404-66B8C0CF6784}"/>
    <cellStyle name="Normal 9 3 3 3 3 4" xfId="4770" xr:uid="{6D75DCAB-5B70-4569-AFB5-91949B6ED93A}"/>
    <cellStyle name="Normal 9 3 3 3 4" xfId="2324" xr:uid="{850B4B81-4A5F-4F39-98C0-C6947C0C169A}"/>
    <cellStyle name="Normal 9 3 3 3 4 2" xfId="2325" xr:uid="{FECE0FE0-DE14-487B-AE63-F2C6EB277155}"/>
    <cellStyle name="Normal 9 3 3 3 4 2 2" xfId="4775" xr:uid="{728A5C3D-5A48-495A-A07B-244018D23287}"/>
    <cellStyle name="Normal 9 3 3 3 4 3" xfId="4774" xr:uid="{01BC10C9-CDD4-47E5-A708-A2255AAC47EC}"/>
    <cellStyle name="Normal 9 3 3 3 5" xfId="2326" xr:uid="{2FFDCA55-733D-46CC-AFF1-C2A7BB14D7E8}"/>
    <cellStyle name="Normal 9 3 3 3 5 2" xfId="4776" xr:uid="{FF05539C-6561-4F7D-A4F2-1FCECC100F42}"/>
    <cellStyle name="Normal 9 3 3 4" xfId="409" xr:uid="{C565EA59-F1FE-4EDF-B9A3-20E8C881E49F}"/>
    <cellStyle name="Normal 9 3 3 4 2" xfId="848" xr:uid="{C475A3C4-F870-430B-A11C-2E6F313B44B6}"/>
    <cellStyle name="Normal 9 3 3 4 2 2" xfId="2327" xr:uid="{A039792E-8491-4864-B8F0-C3FFA6708E78}"/>
    <cellStyle name="Normal 9 3 3 4 2 2 2" xfId="2328" xr:uid="{0460142E-A706-4232-A65D-3FF1D8867838}"/>
    <cellStyle name="Normal 9 3 3 4 2 2 2 2" xfId="4780" xr:uid="{D76F3D85-F3D4-4D08-A791-16D7FC30613B}"/>
    <cellStyle name="Normal 9 3 3 4 2 2 3" xfId="4779" xr:uid="{84C79B06-0D6F-48CF-B975-1EE5B21B452E}"/>
    <cellStyle name="Normal 9 3 3 4 2 3" xfId="2329" xr:uid="{9060184D-B702-4827-B163-6952F2CDB51F}"/>
    <cellStyle name="Normal 9 3 3 4 2 3 2" xfId="4781" xr:uid="{91DF05D5-90A5-4A3A-A996-CC49108CC8AD}"/>
    <cellStyle name="Normal 9 3 3 4 2 4" xfId="4778" xr:uid="{0FEFE137-4926-482A-B1AA-D50B76B65ED7}"/>
    <cellStyle name="Normal 9 3 3 4 3" xfId="2330" xr:uid="{B0E3E073-8C4D-4BFC-A6DE-51ED0E310EC1}"/>
    <cellStyle name="Normal 9 3 3 4 3 2" xfId="2331" xr:uid="{6AD1E1A3-AF01-4B48-8EB2-E92BDF3BF962}"/>
    <cellStyle name="Normal 9 3 3 4 3 2 2" xfId="4783" xr:uid="{DA763B35-9315-4B4F-BC57-A13A6DC9FAE3}"/>
    <cellStyle name="Normal 9 3 3 4 3 3" xfId="4782" xr:uid="{9828690F-A1E0-41AA-96C1-FB59F2CEFEFA}"/>
    <cellStyle name="Normal 9 3 3 4 4" xfId="2332" xr:uid="{24F11C81-38E5-4E22-B79C-EEAC7F00BFAB}"/>
    <cellStyle name="Normal 9 3 3 4 4 2" xfId="4784" xr:uid="{F5F8EB82-EE35-4491-9FAA-810E28B99F13}"/>
    <cellStyle name="Normal 9 3 3 4 5" xfId="4777" xr:uid="{10354B82-6446-48BB-B03F-179B285ADA89}"/>
    <cellStyle name="Normal 9 3 3 5" xfId="849" xr:uid="{302714F6-D78B-4C5B-B383-487C78F66718}"/>
    <cellStyle name="Normal 9 3 3 5 2" xfId="2333" xr:uid="{34C4E96A-AADD-4315-8B16-05C969C28481}"/>
    <cellStyle name="Normal 9 3 3 5 2 2" xfId="2334" xr:uid="{5A16B7AE-6CC4-4CAE-8ACA-9739541C325E}"/>
    <cellStyle name="Normal 9 3 3 5 2 2 2" xfId="4787" xr:uid="{93582750-C23F-4335-A00B-C0F98C16F04F}"/>
    <cellStyle name="Normal 9 3 3 5 2 3" xfId="4786" xr:uid="{FBC89CB2-2C75-42E6-BEA2-270D1641759E}"/>
    <cellStyle name="Normal 9 3 3 5 3" xfId="2335" xr:uid="{68BFC7A3-4277-44DB-BB1F-6E5344E1EBA9}"/>
    <cellStyle name="Normal 9 3 3 5 3 2" xfId="4788" xr:uid="{4C7BABCD-100F-4A7D-A457-C0DD7BE4E0F0}"/>
    <cellStyle name="Normal 9 3 3 5 4" xfId="4041" xr:uid="{4D6C81DA-C84A-486A-BC3B-49374F3F300C}"/>
    <cellStyle name="Normal 9 3 3 5 4 2" xfId="4789" xr:uid="{E14ABB8C-E969-4F66-9AC8-FEEAB3B4298A}"/>
    <cellStyle name="Normal 9 3 3 5 5" xfId="4785" xr:uid="{A4BEC4CE-0388-47F3-944A-391E7D26C11C}"/>
    <cellStyle name="Normal 9 3 3 6" xfId="2336" xr:uid="{5E2CC98F-084A-4346-B311-032E519B4FEA}"/>
    <cellStyle name="Normal 9 3 3 6 2" xfId="2337" xr:uid="{95B4C972-6055-4FDB-828A-DBE44FC030C2}"/>
    <cellStyle name="Normal 9 3 3 6 2 2" xfId="4791" xr:uid="{7076CB04-90C7-487C-BC08-AF1F9B9F9D1A}"/>
    <cellStyle name="Normal 9 3 3 6 3" xfId="4790" xr:uid="{EC3550DB-A013-45F6-B11C-DBC892729A4E}"/>
    <cellStyle name="Normal 9 3 3 7" xfId="2338" xr:uid="{9BD72D23-1D5F-42B1-B97E-2241260C899A}"/>
    <cellStyle name="Normal 9 3 3 7 2" xfId="4792" xr:uid="{29C8DBF5-9B0D-4FBC-9D45-1F2CF6FB1EA9}"/>
    <cellStyle name="Normal 9 3 3 8" xfId="4042" xr:uid="{7553F33A-B0AF-4EF8-8F62-030C5CFAD655}"/>
    <cellStyle name="Normal 9 3 3 8 2" xfId="4793" xr:uid="{5F2760BC-ED0A-41BE-AB00-93C44B31429F}"/>
    <cellStyle name="Normal 9 3 4" xfId="171" xr:uid="{6A96783A-A88F-4258-9881-D345B31BA4EB}"/>
    <cellStyle name="Normal 9 3 4 2" xfId="450" xr:uid="{3F714C62-817B-43DA-8715-5C0E030E2FF2}"/>
    <cellStyle name="Normal 9 3 4 2 2" xfId="850" xr:uid="{7DFA1181-FC8F-42F4-9504-670195EE8C23}"/>
    <cellStyle name="Normal 9 3 4 2 2 2" xfId="2339" xr:uid="{9D82B2AA-996E-42BD-84E3-2E634349019E}"/>
    <cellStyle name="Normal 9 3 4 2 2 2 2" xfId="2340" xr:uid="{8452B508-C072-4CF6-ABDE-4068F1B795CC}"/>
    <cellStyle name="Normal 9 3 4 2 2 2 2 2" xfId="4798" xr:uid="{66779F62-5637-469C-A5FA-E811B34BF29D}"/>
    <cellStyle name="Normal 9 3 4 2 2 2 3" xfId="4797" xr:uid="{60101CE1-0A9A-428D-9198-41DFFC8F23C8}"/>
    <cellStyle name="Normal 9 3 4 2 2 3" xfId="2341" xr:uid="{D1577138-5A01-4482-A6D2-2CF50D6AAE6B}"/>
    <cellStyle name="Normal 9 3 4 2 2 3 2" xfId="4799" xr:uid="{AD94A692-9A07-4505-AD00-EBFBAD966A5B}"/>
    <cellStyle name="Normal 9 3 4 2 2 4" xfId="4043" xr:uid="{545D22F4-C35A-4AFD-ABD6-F20E9E7A08AC}"/>
    <cellStyle name="Normal 9 3 4 2 2 4 2" xfId="4800" xr:uid="{308F13C6-110D-489C-9B12-93F37E8F8B81}"/>
    <cellStyle name="Normal 9 3 4 2 2 5" xfId="4796" xr:uid="{F3E1ECB4-FB36-406E-BE96-666256A3138F}"/>
    <cellStyle name="Normal 9 3 4 2 3" xfId="2342" xr:uid="{5B36AFDC-A096-4770-8453-3631BAAD2ED1}"/>
    <cellStyle name="Normal 9 3 4 2 3 2" xfId="2343" xr:uid="{F884C72C-A9EC-4105-8517-592D27C3984A}"/>
    <cellStyle name="Normal 9 3 4 2 3 2 2" xfId="4802" xr:uid="{418CEF45-F36C-4CCB-8E66-49DE52DD2F13}"/>
    <cellStyle name="Normal 9 3 4 2 3 3" xfId="4801" xr:uid="{2ACEB62A-A5C2-4400-9A23-6568BDBDE4F5}"/>
    <cellStyle name="Normal 9 3 4 2 4" xfId="2344" xr:uid="{F1D17988-749D-4F78-8012-75B994E1D098}"/>
    <cellStyle name="Normal 9 3 4 2 4 2" xfId="4803" xr:uid="{64B98D5B-B5E2-4838-A7E7-DFC0D3743653}"/>
    <cellStyle name="Normal 9 3 4 2 5" xfId="4044" xr:uid="{D0DD4312-E113-4495-9D26-4DA1F726458A}"/>
    <cellStyle name="Normal 9 3 4 2 5 2" xfId="4804" xr:uid="{4A8E7D59-FC7A-410D-BDB3-A6F904C6E884}"/>
    <cellStyle name="Normal 9 3 4 2 6" xfId="4795" xr:uid="{1E974653-079F-4C6E-AD49-A400A1280643}"/>
    <cellStyle name="Normal 9 3 4 3" xfId="851" xr:uid="{CDC6EDC9-7AF2-44B5-ABF2-FF6A0834C5D8}"/>
    <cellStyle name="Normal 9 3 4 3 2" xfId="2345" xr:uid="{20CDE983-7026-49ED-846A-97451B73C572}"/>
    <cellStyle name="Normal 9 3 4 3 2 2" xfId="2346" xr:uid="{83D7CA22-78DB-4022-95FE-43A41242E3D7}"/>
    <cellStyle name="Normal 9 3 4 3 2 2 2" xfId="4807" xr:uid="{8203F985-3EAD-45A0-B2B8-C989041CC335}"/>
    <cellStyle name="Normal 9 3 4 3 2 3" xfId="4806" xr:uid="{4C78C194-23DB-4A74-84D6-64D922D25600}"/>
    <cellStyle name="Normal 9 3 4 3 3" xfId="2347" xr:uid="{19FC7DBD-D94A-45C4-B39B-33E853E49704}"/>
    <cellStyle name="Normal 9 3 4 3 3 2" xfId="4808" xr:uid="{36D4CCAA-D177-4BA4-8D65-A8EBE58D4404}"/>
    <cellStyle name="Normal 9 3 4 3 4" xfId="4045" xr:uid="{FB08FFC6-170D-4D09-9D65-FA9F3A0F372B}"/>
    <cellStyle name="Normal 9 3 4 3 4 2" xfId="4809" xr:uid="{8E6C73AB-0F8B-41C7-BCB9-2A778DAE1F4C}"/>
    <cellStyle name="Normal 9 3 4 3 5" xfId="4805" xr:uid="{59E49164-1C17-4D04-B4DD-A12F7D5C6F13}"/>
    <cellStyle name="Normal 9 3 4 4" xfId="2348" xr:uid="{C043396A-21CB-4254-AEE6-5F34B22B1234}"/>
    <cellStyle name="Normal 9 3 4 4 2" xfId="2349" xr:uid="{463AF748-0A05-45C3-8082-D0D34BA38A7A}"/>
    <cellStyle name="Normal 9 3 4 4 2 2" xfId="4811" xr:uid="{597D1918-E003-484E-B75C-6294158447AB}"/>
    <cellStyle name="Normal 9 3 4 4 3" xfId="4046" xr:uid="{3CA9970C-8C10-4BF0-9C1D-55D6425A1D6B}"/>
    <cellStyle name="Normal 9 3 4 4 3 2" xfId="4812" xr:uid="{65AFD359-55FB-4A90-AE65-EA6AD69B1EC6}"/>
    <cellStyle name="Normal 9 3 4 4 4" xfId="4047" xr:uid="{D6B9C354-A492-4B48-844E-37851B1F6A9E}"/>
    <cellStyle name="Normal 9 3 4 4 4 2" xfId="4813" xr:uid="{6F1D48E5-E728-440A-A6F1-C04F3361271F}"/>
    <cellStyle name="Normal 9 3 4 4 5" xfId="4810" xr:uid="{2236D864-2721-4F23-B0A3-79C37413088C}"/>
    <cellStyle name="Normal 9 3 4 5" xfId="2350" xr:uid="{25916D17-DEAE-43FA-B563-BC0AB7079B91}"/>
    <cellStyle name="Normal 9 3 4 5 2" xfId="4814" xr:uid="{D46DBB53-4933-414F-9B6F-7C89AB24811A}"/>
    <cellStyle name="Normal 9 3 4 6" xfId="4048" xr:uid="{8DCCF3BF-791A-4926-8379-D1AB236B13D4}"/>
    <cellStyle name="Normal 9 3 4 6 2" xfId="4815" xr:uid="{21D52EB6-29FE-41DB-972E-301D82678C38}"/>
    <cellStyle name="Normal 9 3 4 7" xfId="4049" xr:uid="{199E6FCC-8C94-4A02-8943-194BFB2C0375}"/>
    <cellStyle name="Normal 9 3 4 7 2" xfId="4816" xr:uid="{B0B7B6A1-3743-4728-881E-90AE3C8E5DE4}"/>
    <cellStyle name="Normal 9 3 4 8" xfId="4794" xr:uid="{5AA74018-EDF3-47D0-884C-2904FADB0F50}"/>
    <cellStyle name="Normal 9 3 5" xfId="410" xr:uid="{81709DB2-1F2B-4D52-86F2-76B4ED5E20D4}"/>
    <cellStyle name="Normal 9 3 5 2" xfId="852" xr:uid="{C05FDFC9-FF99-4BD4-84E3-042AC3C5B484}"/>
    <cellStyle name="Normal 9 3 5 2 2" xfId="853" xr:uid="{FD09A837-E898-4278-B445-B1E0CB015E59}"/>
    <cellStyle name="Normal 9 3 5 2 2 2" xfId="2351" xr:uid="{DA74546B-233C-41CB-B4A7-1D3B7AB5B4AD}"/>
    <cellStyle name="Normal 9 3 5 2 2 2 2" xfId="2352" xr:uid="{8966EE37-6196-4C8E-8E7F-15EF4082012A}"/>
    <cellStyle name="Normal 9 3 5 2 2 2 2 2" xfId="4821" xr:uid="{051CFAA2-3527-4C1F-B337-56ACCD101F7E}"/>
    <cellStyle name="Normal 9 3 5 2 2 2 3" xfId="4820" xr:uid="{D214C584-1C6D-48CC-A9A5-23B5BD8D9B92}"/>
    <cellStyle name="Normal 9 3 5 2 2 3" xfId="2353" xr:uid="{5D73FD07-DAD2-4791-B792-A7BD333C68CB}"/>
    <cellStyle name="Normal 9 3 5 2 2 3 2" xfId="4822" xr:uid="{4989B7A8-60D9-48A9-B0C4-C5EBF44B8400}"/>
    <cellStyle name="Normal 9 3 5 2 2 4" xfId="4819" xr:uid="{5816E672-5DA0-4EFC-A800-97F60166D395}"/>
    <cellStyle name="Normal 9 3 5 2 3" xfId="2354" xr:uid="{B6A37173-A3C0-4C5E-9012-856DCA8CEF30}"/>
    <cellStyle name="Normal 9 3 5 2 3 2" xfId="2355" xr:uid="{B3DB233C-7D58-4389-ACBC-D277B91B321A}"/>
    <cellStyle name="Normal 9 3 5 2 3 2 2" xfId="4824" xr:uid="{1DE65984-20F9-4C33-8FFA-7C3C9556698A}"/>
    <cellStyle name="Normal 9 3 5 2 3 3" xfId="4823" xr:uid="{B52EC6C4-4372-468E-AA73-6DCE2C37F544}"/>
    <cellStyle name="Normal 9 3 5 2 4" xfId="2356" xr:uid="{D8EFCFF8-3BDD-411F-8E60-2222C21BFEB1}"/>
    <cellStyle name="Normal 9 3 5 2 4 2" xfId="4825" xr:uid="{507761B0-C2E8-4B7A-BDD3-80D6FB995749}"/>
    <cellStyle name="Normal 9 3 5 2 5" xfId="4818" xr:uid="{12181BC9-EBCE-40B5-92D7-C32CAE7FFA33}"/>
    <cellStyle name="Normal 9 3 5 3" xfId="854" xr:uid="{56DDB359-8B92-4381-ADA7-C6FB348BD7EA}"/>
    <cellStyle name="Normal 9 3 5 3 2" xfId="2357" xr:uid="{AED363FB-39F0-4829-B4A5-4A1D53CDCCB9}"/>
    <cellStyle name="Normal 9 3 5 3 2 2" xfId="2358" xr:uid="{2D76AC9A-FA29-4305-8D41-6AFC6D35AB5C}"/>
    <cellStyle name="Normal 9 3 5 3 2 2 2" xfId="4828" xr:uid="{2ACDC594-7638-41DB-9181-C83EA19A0728}"/>
    <cellStyle name="Normal 9 3 5 3 2 3" xfId="4827" xr:uid="{7B925B04-DB25-48C2-9E71-D1592CE6E678}"/>
    <cellStyle name="Normal 9 3 5 3 3" xfId="2359" xr:uid="{022CFD60-2388-496D-B331-913E2B2A0A25}"/>
    <cellStyle name="Normal 9 3 5 3 3 2" xfId="4829" xr:uid="{D8A03BD4-91B3-44E8-8490-95E02AC9860A}"/>
    <cellStyle name="Normal 9 3 5 3 4" xfId="4050" xr:uid="{3B0D2897-E2E7-43C8-9A2C-ED80BBBD4DB0}"/>
    <cellStyle name="Normal 9 3 5 3 4 2" xfId="4830" xr:uid="{00BEFD08-0B53-47E0-A64A-EF863D76875F}"/>
    <cellStyle name="Normal 9 3 5 3 5" xfId="4826" xr:uid="{5D8BA24E-299E-4EC7-93AC-BF5FA03FCB9A}"/>
    <cellStyle name="Normal 9 3 5 4" xfId="2360" xr:uid="{29CF741B-7EAE-442F-8596-14C448209287}"/>
    <cellStyle name="Normal 9 3 5 4 2" xfId="2361" xr:uid="{4235D6C7-BB7F-4A28-B40F-103A9A17FAA4}"/>
    <cellStyle name="Normal 9 3 5 4 2 2" xfId="4832" xr:uid="{AB00839F-7198-45BE-B2A7-DA99BBD9744D}"/>
    <cellStyle name="Normal 9 3 5 4 3" xfId="4831" xr:uid="{FEAD4142-DB9F-4CC6-A476-D113B6A7B3C3}"/>
    <cellStyle name="Normal 9 3 5 5" xfId="2362" xr:uid="{1F586B7A-F254-4737-B047-71D26D991326}"/>
    <cellStyle name="Normal 9 3 5 5 2" xfId="4833" xr:uid="{5678FA68-8385-41F0-94BF-B4F0CDF036E4}"/>
    <cellStyle name="Normal 9 3 5 6" xfId="4051" xr:uid="{EFE8DFBA-0A15-4885-9AC9-937F88928B29}"/>
    <cellStyle name="Normal 9 3 5 6 2" xfId="4834" xr:uid="{05AD47CC-FA92-46F7-A7FF-390EE99DA2B8}"/>
    <cellStyle name="Normal 9 3 5 7" xfId="4817" xr:uid="{5AF4BBA6-2DF5-4D2E-9987-5A8DCB5055E0}"/>
    <cellStyle name="Normal 9 3 6" xfId="411" xr:uid="{693AACE9-0CCE-4732-9EBE-72115DF61649}"/>
    <cellStyle name="Normal 9 3 6 2" xfId="855" xr:uid="{898578BE-D99E-4F19-AD50-5E8BF2E41989}"/>
    <cellStyle name="Normal 9 3 6 2 2" xfId="2363" xr:uid="{E6FEE1D2-13F9-4626-ADED-A0667B6F89D5}"/>
    <cellStyle name="Normal 9 3 6 2 2 2" xfId="2364" xr:uid="{EE005736-34B6-4766-9856-A871007A6227}"/>
    <cellStyle name="Normal 9 3 6 2 2 2 2" xfId="4838" xr:uid="{0D673DDB-63F9-4503-B1DB-33E957E677FC}"/>
    <cellStyle name="Normal 9 3 6 2 2 3" xfId="4837" xr:uid="{33F8638B-2AE1-4639-BF39-57C4F2484D81}"/>
    <cellStyle name="Normal 9 3 6 2 3" xfId="2365" xr:uid="{DB37D3A9-039D-4699-AA75-CF7BBBA8B3AB}"/>
    <cellStyle name="Normal 9 3 6 2 3 2" xfId="4839" xr:uid="{FAAC9665-04D5-42D5-A5EC-3A7B9B99615D}"/>
    <cellStyle name="Normal 9 3 6 2 4" xfId="4052" xr:uid="{2B832762-DA19-4313-AA57-DAF16104925F}"/>
    <cellStyle name="Normal 9 3 6 2 4 2" xfId="4840" xr:uid="{4193EFDB-3F88-4BE5-9F59-311B11ED9F5C}"/>
    <cellStyle name="Normal 9 3 6 2 5" xfId="4836" xr:uid="{B8030CCA-9D5D-4C3B-B18B-9C5AFF5132CA}"/>
    <cellStyle name="Normal 9 3 6 3" xfId="2366" xr:uid="{7457B50C-BE7D-4748-BF68-42BB6EB255EC}"/>
    <cellStyle name="Normal 9 3 6 3 2" xfId="2367" xr:uid="{E5219460-C697-4CEC-9ED6-7190C9304AF2}"/>
    <cellStyle name="Normal 9 3 6 3 2 2" xfId="4842" xr:uid="{AC385C58-5542-42BC-92A9-8D213A0DB375}"/>
    <cellStyle name="Normal 9 3 6 3 3" xfId="4841" xr:uid="{73AAF875-23CD-4070-BFE3-8AA9F843DF61}"/>
    <cellStyle name="Normal 9 3 6 4" xfId="2368" xr:uid="{84818E19-3FA2-4BD0-80A3-1F46BAAD17D8}"/>
    <cellStyle name="Normal 9 3 6 4 2" xfId="4843" xr:uid="{5461FC1E-EDE7-4B97-8C49-BE33268039EB}"/>
    <cellStyle name="Normal 9 3 6 5" xfId="4053" xr:uid="{D8F6E274-1CB4-4FB8-A702-5CFE9379A562}"/>
    <cellStyle name="Normal 9 3 6 5 2" xfId="4844" xr:uid="{E70F327E-18F8-4BA1-BCE9-2D591CABDE55}"/>
    <cellStyle name="Normal 9 3 6 6" xfId="4835" xr:uid="{D289EE63-5409-46F9-8452-E15D622CD556}"/>
    <cellStyle name="Normal 9 3 7" xfId="856" xr:uid="{2BA3EF71-8D65-47D3-A064-A02F409389A3}"/>
    <cellStyle name="Normal 9 3 7 2" xfId="2369" xr:uid="{A7B28267-07C6-42D4-BA9B-B9BA77FADBF5}"/>
    <cellStyle name="Normal 9 3 7 2 2" xfId="2370" xr:uid="{B3058DF9-FCE7-4999-862B-DC0A5495E021}"/>
    <cellStyle name="Normal 9 3 7 2 2 2" xfId="4847" xr:uid="{C45D46A7-8A3E-4794-B066-7C3B8A24D4AE}"/>
    <cellStyle name="Normal 9 3 7 2 3" xfId="4846" xr:uid="{9E400F03-BCD9-48A7-889A-AF29CEE1B9C3}"/>
    <cellStyle name="Normal 9 3 7 3" xfId="2371" xr:uid="{4983DB0A-FF00-4CD1-82F7-0C7B5622604F}"/>
    <cellStyle name="Normal 9 3 7 3 2" xfId="4848" xr:uid="{53E06432-4CA5-435B-8256-A52DC49E06B2}"/>
    <cellStyle name="Normal 9 3 7 4" xfId="4054" xr:uid="{8CFFD14D-41E4-4B88-80C5-81DB02014938}"/>
    <cellStyle name="Normal 9 3 7 4 2" xfId="4849" xr:uid="{AFC23C5D-F5D2-4549-91A5-71F063422594}"/>
    <cellStyle name="Normal 9 3 7 5" xfId="4845" xr:uid="{515453BC-2C6B-4F14-8F10-2FF5F001E9A9}"/>
    <cellStyle name="Normal 9 3 8" xfId="2372" xr:uid="{3EB21441-F564-4809-A6CB-23DC02105336}"/>
    <cellStyle name="Normal 9 3 8 2" xfId="2373" xr:uid="{4E15A347-F5C5-4583-ABE4-269ADC040E43}"/>
    <cellStyle name="Normal 9 3 8 2 2" xfId="4851" xr:uid="{0FB244D5-2A75-4B20-8684-E91B80A5C2C4}"/>
    <cellStyle name="Normal 9 3 8 3" xfId="4055" xr:uid="{CDD8EBA0-534A-40D0-875F-B4287A0811B1}"/>
    <cellStyle name="Normal 9 3 8 3 2" xfId="4852" xr:uid="{6DE3B763-8D91-4D6B-9B20-DFF9473258D6}"/>
    <cellStyle name="Normal 9 3 8 4" xfId="4056" xr:uid="{10025246-B45E-4019-8EA1-E7238E222E96}"/>
    <cellStyle name="Normal 9 3 8 4 2" xfId="4853" xr:uid="{972BAE36-4335-461A-9B05-B039CBF73C83}"/>
    <cellStyle name="Normal 9 3 8 5" xfId="4850" xr:uid="{0AD4AF77-D51B-4DC3-8037-0D9052B22751}"/>
    <cellStyle name="Normal 9 3 9" xfId="2374" xr:uid="{B27AC0F9-446E-4474-AE6C-BF476DC72CE3}"/>
    <cellStyle name="Normal 9 3 9 2" xfId="4854" xr:uid="{D38D956B-0CE1-4C73-84D0-7CA0E386D8A6}"/>
    <cellStyle name="Normal 9 4" xfId="172" xr:uid="{DB503D2B-A6F3-4006-9D80-360034A3D586}"/>
    <cellStyle name="Normal 9 4 10" xfId="4057" xr:uid="{7522F8EA-E934-4C60-A6FF-D8932B76B90D}"/>
    <cellStyle name="Normal 9 4 10 2" xfId="4856" xr:uid="{DA1112F9-ED76-40DF-AA05-2596FCAEC038}"/>
    <cellStyle name="Normal 9 4 11" xfId="4058" xr:uid="{0631FCF5-6AEE-44E4-94F5-C3FA66122D63}"/>
    <cellStyle name="Normal 9 4 11 2" xfId="4857" xr:uid="{1FD11B0C-5701-4DFF-93ED-2B73623C2EFC}"/>
    <cellStyle name="Normal 9 4 12" xfId="4855" xr:uid="{EA938E0F-E9C1-4E3B-81E8-5E53CA0B9D0A}"/>
    <cellStyle name="Normal 9 4 2" xfId="173" xr:uid="{9841549A-E979-4734-8951-07D5DDDA0FB1}"/>
    <cellStyle name="Normal 9 4 2 10" xfId="4858" xr:uid="{765DFFED-A1CB-49B8-A7B6-57DD3531AEEE}"/>
    <cellStyle name="Normal 9 4 2 2" xfId="174" xr:uid="{7E16F006-D00E-4BFF-AB3E-75544C9C1BAE}"/>
    <cellStyle name="Normal 9 4 2 2 2" xfId="412" xr:uid="{2F5D0CDF-F651-438E-9128-C17BDA76D6F0}"/>
    <cellStyle name="Normal 9 4 2 2 2 2" xfId="857" xr:uid="{D7068976-7BCE-4138-91EC-379F3501B888}"/>
    <cellStyle name="Normal 9 4 2 2 2 2 2" xfId="2375" xr:uid="{E471C8ED-645A-4C5F-BA8F-D7609CD509C4}"/>
    <cellStyle name="Normal 9 4 2 2 2 2 2 2" xfId="2376" xr:uid="{1E3D32AF-5771-4F60-BC23-4E24BB494907}"/>
    <cellStyle name="Normal 9 4 2 2 2 2 2 2 2" xfId="4863" xr:uid="{C5C7BB85-5393-4FEA-98A2-21A19957B19F}"/>
    <cellStyle name="Normal 9 4 2 2 2 2 2 3" xfId="4862" xr:uid="{E75A0D99-0F78-43A0-B3D2-05B618C8906A}"/>
    <cellStyle name="Normal 9 4 2 2 2 2 3" xfId="2377" xr:uid="{C726913F-AED0-41C7-803E-2913F4AB44FB}"/>
    <cellStyle name="Normal 9 4 2 2 2 2 3 2" xfId="4864" xr:uid="{697029E2-B4B1-4AA8-B861-D1DA677657B1}"/>
    <cellStyle name="Normal 9 4 2 2 2 2 4" xfId="4059" xr:uid="{5F2300D8-FC36-4C09-AA7B-95F409AF26E6}"/>
    <cellStyle name="Normal 9 4 2 2 2 2 4 2" xfId="4865" xr:uid="{1C10AC48-1828-40FB-B0DA-5E572CA77D57}"/>
    <cellStyle name="Normal 9 4 2 2 2 2 5" xfId="4861" xr:uid="{CF61EF5F-8CCB-4859-A51A-4D4AAD732ECB}"/>
    <cellStyle name="Normal 9 4 2 2 2 3" xfId="2378" xr:uid="{64E5D109-C2DD-4416-8C8E-5F861C27ED10}"/>
    <cellStyle name="Normal 9 4 2 2 2 3 2" xfId="2379" xr:uid="{A9C6C41A-D886-45B0-8D0F-18D9DBDA8EAE}"/>
    <cellStyle name="Normal 9 4 2 2 2 3 2 2" xfId="4867" xr:uid="{9D6D2225-1788-4B39-90F3-D03D35F4F612}"/>
    <cellStyle name="Normal 9 4 2 2 2 3 3" xfId="4060" xr:uid="{482BF9F4-8E50-449A-BA86-E3E764517A9C}"/>
    <cellStyle name="Normal 9 4 2 2 2 3 3 2" xfId="4868" xr:uid="{5CD30E65-889A-40ED-ABD3-306764A82E26}"/>
    <cellStyle name="Normal 9 4 2 2 2 3 4" xfId="4061" xr:uid="{DA77DCFF-EED0-4CC7-8DB5-251E4153489B}"/>
    <cellStyle name="Normal 9 4 2 2 2 3 4 2" xfId="4869" xr:uid="{324278D1-201A-4E7D-BF3D-DB73C479277A}"/>
    <cellStyle name="Normal 9 4 2 2 2 3 5" xfId="4866" xr:uid="{CDB4D239-8E1F-42B1-8B32-D7A1BD75A323}"/>
    <cellStyle name="Normal 9 4 2 2 2 4" xfId="2380" xr:uid="{01AFB9F0-7906-4FDE-8F10-49DB1A168CBE}"/>
    <cellStyle name="Normal 9 4 2 2 2 4 2" xfId="4870" xr:uid="{AC061DB6-79CC-4B0F-8C1B-7CD54272B2DE}"/>
    <cellStyle name="Normal 9 4 2 2 2 5" xfId="4062" xr:uid="{ABF81F1A-96C4-4944-A98A-3937D4A62018}"/>
    <cellStyle name="Normal 9 4 2 2 2 5 2" xfId="4871" xr:uid="{B3D44D17-FE42-4DC1-BEBB-FC227CCB1BF9}"/>
    <cellStyle name="Normal 9 4 2 2 2 6" xfId="4063" xr:uid="{DDD72F66-70DA-4CAE-B8B8-5EFCDF2C5F99}"/>
    <cellStyle name="Normal 9 4 2 2 2 6 2" xfId="4872" xr:uid="{EB259321-AEB0-4ED8-8BAA-D8F6A00D74D0}"/>
    <cellStyle name="Normal 9 4 2 2 2 7" xfId="4860" xr:uid="{B114FBAE-1DB7-48AA-AFF7-FCE1A7863B08}"/>
    <cellStyle name="Normal 9 4 2 2 3" xfId="858" xr:uid="{F4421F1F-1958-4C76-9115-FC9266426822}"/>
    <cellStyle name="Normal 9 4 2 2 3 2" xfId="2381" xr:uid="{ED64F935-5C8A-4FCC-B27A-67785F7D20C7}"/>
    <cellStyle name="Normal 9 4 2 2 3 2 2" xfId="2382" xr:uid="{0F7FB989-2668-4DD8-8197-384CF1E8F51E}"/>
    <cellStyle name="Normal 9 4 2 2 3 2 2 2" xfId="4875" xr:uid="{352A0946-1194-49EC-BD6E-5581517B3BFF}"/>
    <cellStyle name="Normal 9 4 2 2 3 2 3" xfId="4064" xr:uid="{65D41E53-AFD5-47CF-AFD2-1A45152DE40C}"/>
    <cellStyle name="Normal 9 4 2 2 3 2 3 2" xfId="4876" xr:uid="{76BF28FD-55F3-4E91-9984-885123B482AA}"/>
    <cellStyle name="Normal 9 4 2 2 3 2 4" xfId="4065" xr:uid="{615E8E4B-8BFA-465C-9A51-34BA217D2D46}"/>
    <cellStyle name="Normal 9 4 2 2 3 2 4 2" xfId="4877" xr:uid="{59F29DFD-4435-4B86-9183-8AE14E1AF727}"/>
    <cellStyle name="Normal 9 4 2 2 3 2 5" xfId="4874" xr:uid="{8E1D621C-05B9-4C30-B800-BDA208183E0E}"/>
    <cellStyle name="Normal 9 4 2 2 3 3" xfId="2383" xr:uid="{1782A8B1-F703-4121-8324-AF89FE81AD5E}"/>
    <cellStyle name="Normal 9 4 2 2 3 3 2" xfId="4878" xr:uid="{5795F295-6931-436A-84C3-4334B3AEB629}"/>
    <cellStyle name="Normal 9 4 2 2 3 4" xfId="4066" xr:uid="{DFE83107-8E0C-48EA-BAA8-BB57493A51DE}"/>
    <cellStyle name="Normal 9 4 2 2 3 4 2" xfId="4879" xr:uid="{10B9D837-0D4E-49ED-B995-9ED429FFD4AD}"/>
    <cellStyle name="Normal 9 4 2 2 3 5" xfId="4067" xr:uid="{56AE6122-B391-4669-9165-470467C0E428}"/>
    <cellStyle name="Normal 9 4 2 2 3 5 2" xfId="4880" xr:uid="{EA160A5A-EC74-48E1-8DAF-A61F786B947A}"/>
    <cellStyle name="Normal 9 4 2 2 3 6" xfId="4873" xr:uid="{ED76788F-5A96-4980-9212-7F9CC8417BBD}"/>
    <cellStyle name="Normal 9 4 2 2 4" xfId="2384" xr:uid="{7250E3D5-378E-454C-ABEA-971BAB6BA855}"/>
    <cellStyle name="Normal 9 4 2 2 4 2" xfId="2385" xr:uid="{CD059AD1-4376-4341-B00A-22ED02832AC9}"/>
    <cellStyle name="Normal 9 4 2 2 4 2 2" xfId="4882" xr:uid="{49F344BC-92B7-4BF7-B9BF-088F2F8FD3A9}"/>
    <cellStyle name="Normal 9 4 2 2 4 3" xfId="4068" xr:uid="{9F92D1E8-6C62-4D63-B321-B3BB3D5CCB3B}"/>
    <cellStyle name="Normal 9 4 2 2 4 3 2" xfId="4883" xr:uid="{FD28CDA2-B0B3-4B03-87BD-B73A8A811783}"/>
    <cellStyle name="Normal 9 4 2 2 4 4" xfId="4069" xr:uid="{3385B4FC-93B6-4CCC-8E52-C26EE78AE9B4}"/>
    <cellStyle name="Normal 9 4 2 2 4 4 2" xfId="4884" xr:uid="{79435B00-C024-4D60-ABDB-B46EFCE3CB38}"/>
    <cellStyle name="Normal 9 4 2 2 4 5" xfId="4881" xr:uid="{EB8ABEA6-D257-47BA-A0C0-C1936B6553CC}"/>
    <cellStyle name="Normal 9 4 2 2 5" xfId="2386" xr:uid="{B18A625A-DCE0-4C36-B3B8-DD14870C7D8B}"/>
    <cellStyle name="Normal 9 4 2 2 5 2" xfId="4070" xr:uid="{AAFCB5AE-A71F-4806-9307-F335233D8B1E}"/>
    <cellStyle name="Normal 9 4 2 2 5 2 2" xfId="4886" xr:uid="{9C34B305-5B25-429E-8FE9-12707079E55C}"/>
    <cellStyle name="Normal 9 4 2 2 5 3" xfId="4071" xr:uid="{904B4821-0B0B-4D58-984B-7274B8024180}"/>
    <cellStyle name="Normal 9 4 2 2 5 3 2" xfId="4887" xr:uid="{C5D06C04-5A44-4739-879D-572CC90E617A}"/>
    <cellStyle name="Normal 9 4 2 2 5 4" xfId="4072" xr:uid="{3D2D6DAF-BF80-4489-81AC-122C17D47310}"/>
    <cellStyle name="Normal 9 4 2 2 5 4 2" xfId="4888" xr:uid="{D45251F0-47E0-4A97-A4AA-7CC5A1D53539}"/>
    <cellStyle name="Normal 9 4 2 2 5 5" xfId="4885" xr:uid="{B70F0385-D1AB-43FB-9170-D6CE88AFB9B5}"/>
    <cellStyle name="Normal 9 4 2 2 6" xfId="4073" xr:uid="{4DFA6344-C60E-40AA-A735-FAE04003E4B7}"/>
    <cellStyle name="Normal 9 4 2 2 6 2" xfId="4889" xr:uid="{644B6A15-312B-4C32-ABB5-4BC8A07AAAD8}"/>
    <cellStyle name="Normal 9 4 2 2 7" xfId="4074" xr:uid="{A5BA34E6-89FB-4480-8344-DC7E3DE7A2B1}"/>
    <cellStyle name="Normal 9 4 2 2 7 2" xfId="4890" xr:uid="{BC9C4E4F-841A-4A16-8952-F5653A55C809}"/>
    <cellStyle name="Normal 9 4 2 2 8" xfId="4075" xr:uid="{D57D2E92-0E50-42D8-82D1-823AC1801422}"/>
    <cellStyle name="Normal 9 4 2 2 8 2" xfId="4891" xr:uid="{32DEE9C8-65C7-4342-A12D-DC30E1E58B9C}"/>
    <cellStyle name="Normal 9 4 2 2 9" xfId="4859" xr:uid="{DA2AF873-2FEC-4E3D-81F0-D534AB78E23B}"/>
    <cellStyle name="Normal 9 4 2 3" xfId="413" xr:uid="{8C8BF40F-FE62-4AE4-AE31-EEBF4613B03C}"/>
    <cellStyle name="Normal 9 4 2 3 2" xfId="859" xr:uid="{0AA2BB08-E2DA-4639-A3EF-5D1ED707261A}"/>
    <cellStyle name="Normal 9 4 2 3 2 2" xfId="860" xr:uid="{439593A6-96E6-44D1-9433-35FBCFEF3A4E}"/>
    <cellStyle name="Normal 9 4 2 3 2 2 2" xfId="2387" xr:uid="{ECCBFF9E-B64D-4D9B-8D1F-D4E3D12DCD11}"/>
    <cellStyle name="Normal 9 4 2 3 2 2 2 2" xfId="2388" xr:uid="{BD38E0BA-C725-4603-88E1-FE33960B2748}"/>
    <cellStyle name="Normal 9 4 2 3 2 2 2 2 2" xfId="4896" xr:uid="{5A7C7DBC-F9FD-4A0F-A9CC-BA20FD2521E0}"/>
    <cellStyle name="Normal 9 4 2 3 2 2 2 3" xfId="4895" xr:uid="{366DE625-CA0F-46D7-8351-5F677F4A95B1}"/>
    <cellStyle name="Normal 9 4 2 3 2 2 3" xfId="2389" xr:uid="{239CE0DD-211D-48BD-8AE4-833A7ACE85F0}"/>
    <cellStyle name="Normal 9 4 2 3 2 2 3 2" xfId="4897" xr:uid="{13CC770A-E1B0-4855-8BD5-26F94D431AEE}"/>
    <cellStyle name="Normal 9 4 2 3 2 2 4" xfId="4894" xr:uid="{DEF6F482-145A-4085-A9BB-F993D4CDB281}"/>
    <cellStyle name="Normal 9 4 2 3 2 3" xfId="2390" xr:uid="{BF4CF6D0-AA8C-4555-A525-22B357DE5C88}"/>
    <cellStyle name="Normal 9 4 2 3 2 3 2" xfId="2391" xr:uid="{1D80F7B6-9D5A-4079-96C2-B77EF10915D9}"/>
    <cellStyle name="Normal 9 4 2 3 2 3 2 2" xfId="4899" xr:uid="{D54ECCD0-5019-4055-AB61-621D81724500}"/>
    <cellStyle name="Normal 9 4 2 3 2 3 3" xfId="4898" xr:uid="{00DA295E-3775-472A-8927-6BC865758E7C}"/>
    <cellStyle name="Normal 9 4 2 3 2 4" xfId="2392" xr:uid="{F9F782DD-2435-42F9-B2D6-11D4DEAB831F}"/>
    <cellStyle name="Normal 9 4 2 3 2 4 2" xfId="4900" xr:uid="{BC135C12-896A-43F3-AEEC-EB3EB901C128}"/>
    <cellStyle name="Normal 9 4 2 3 2 5" xfId="4893" xr:uid="{48604331-B544-4594-8520-2367E6D38AAE}"/>
    <cellStyle name="Normal 9 4 2 3 3" xfId="861" xr:uid="{7C07C854-F5B7-4550-8620-862B5896BFD2}"/>
    <cellStyle name="Normal 9 4 2 3 3 2" xfId="2393" xr:uid="{8FBEEA18-6437-4280-9138-26A1F8054723}"/>
    <cellStyle name="Normal 9 4 2 3 3 2 2" xfId="2394" xr:uid="{979EDF46-796D-423C-8BC6-B5FE482B5280}"/>
    <cellStyle name="Normal 9 4 2 3 3 2 2 2" xfId="4903" xr:uid="{DACF07AD-B0C8-4B24-AEE3-DAC0B3E196B1}"/>
    <cellStyle name="Normal 9 4 2 3 3 2 3" xfId="4902" xr:uid="{134DC8FE-A3D3-4D1B-88DA-AFD92F8266D3}"/>
    <cellStyle name="Normal 9 4 2 3 3 3" xfId="2395" xr:uid="{EB9F06EC-F3E4-47DA-8CBA-62C9D729AF92}"/>
    <cellStyle name="Normal 9 4 2 3 3 3 2" xfId="4904" xr:uid="{7066E09F-4C4B-4EAC-82BD-C9B8FE7E1D79}"/>
    <cellStyle name="Normal 9 4 2 3 3 4" xfId="4076" xr:uid="{74FB8901-B7CD-4C9F-9613-AF64C39D3FAA}"/>
    <cellStyle name="Normal 9 4 2 3 3 4 2" xfId="4905" xr:uid="{CEB6E6D3-7CAE-47B8-AF01-C0615133F593}"/>
    <cellStyle name="Normal 9 4 2 3 3 5" xfId="4901" xr:uid="{EB3EB395-BE07-4620-A55E-EF76EDD5B7D8}"/>
    <cellStyle name="Normal 9 4 2 3 4" xfId="2396" xr:uid="{02D52616-3C0C-4C4A-8D28-F47F90D6CC63}"/>
    <cellStyle name="Normal 9 4 2 3 4 2" xfId="2397" xr:uid="{0FE29B8B-F79D-4490-AB50-9BBD2A00AE64}"/>
    <cellStyle name="Normal 9 4 2 3 4 2 2" xfId="4907" xr:uid="{EAFC762C-F589-4EA4-AECA-DDE6C1A042C1}"/>
    <cellStyle name="Normal 9 4 2 3 4 3" xfId="4906" xr:uid="{F7864640-BBD7-4702-86BC-6FE42B9D954C}"/>
    <cellStyle name="Normal 9 4 2 3 5" xfId="2398" xr:uid="{4D878778-19DA-4909-84D4-C7126605FD9B}"/>
    <cellStyle name="Normal 9 4 2 3 5 2" xfId="4908" xr:uid="{07736B1D-473D-49AF-9CD5-287031E470E7}"/>
    <cellStyle name="Normal 9 4 2 3 6" xfId="4077" xr:uid="{6AC15C50-2239-4D74-BF9A-76AE51D6F16D}"/>
    <cellStyle name="Normal 9 4 2 3 6 2" xfId="4909" xr:uid="{DFB836AB-320A-4229-BEDF-02368972E5F1}"/>
    <cellStyle name="Normal 9 4 2 3 7" xfId="4892" xr:uid="{AF3C9947-6A49-4B68-993F-C763F0F6C404}"/>
    <cellStyle name="Normal 9 4 2 4" xfId="414" xr:uid="{A7409BDF-4265-4DB4-8AFB-F5B704DC26DE}"/>
    <cellStyle name="Normal 9 4 2 4 2" xfId="862" xr:uid="{C8D2B123-0075-496E-94BC-63702305AE9F}"/>
    <cellStyle name="Normal 9 4 2 4 2 2" xfId="2399" xr:uid="{97B748EC-97F9-45D3-95CD-F4943B8D6B34}"/>
    <cellStyle name="Normal 9 4 2 4 2 2 2" xfId="2400" xr:uid="{96A1CB3F-CD82-481B-A268-28A5EDEBD149}"/>
    <cellStyle name="Normal 9 4 2 4 2 2 2 2" xfId="4913" xr:uid="{B223B34D-9AC4-4805-9BA1-2C64D717CAB4}"/>
    <cellStyle name="Normal 9 4 2 4 2 2 3" xfId="4912" xr:uid="{D7DDE14E-457B-4FBF-800A-3FB1B6A1167D}"/>
    <cellStyle name="Normal 9 4 2 4 2 3" xfId="2401" xr:uid="{73EA7F23-5A5D-4812-B29F-DF61FCD7102F}"/>
    <cellStyle name="Normal 9 4 2 4 2 3 2" xfId="4914" xr:uid="{6702AD62-A725-414E-92E1-46EB2D687489}"/>
    <cellStyle name="Normal 9 4 2 4 2 4" xfId="4078" xr:uid="{F61FD333-C243-432F-ABF5-248392224FC0}"/>
    <cellStyle name="Normal 9 4 2 4 2 4 2" xfId="4915" xr:uid="{126625E4-8471-4B35-9FEB-12763C6B645C}"/>
    <cellStyle name="Normal 9 4 2 4 2 5" xfId="4911" xr:uid="{73F4F649-802A-4655-8659-346D2D925684}"/>
    <cellStyle name="Normal 9 4 2 4 3" xfId="2402" xr:uid="{01EA1201-7AC1-47F9-861F-363101484569}"/>
    <cellStyle name="Normal 9 4 2 4 3 2" xfId="2403" xr:uid="{9F3609D6-EBF1-4CE9-8ED6-5803FD46EE68}"/>
    <cellStyle name="Normal 9 4 2 4 3 2 2" xfId="4917" xr:uid="{8CCA5FC2-3119-4222-9DE1-211BFD9B09A5}"/>
    <cellStyle name="Normal 9 4 2 4 3 3" xfId="4916" xr:uid="{717DEAA1-6F18-4DAF-BB6B-A261B18CD91E}"/>
    <cellStyle name="Normal 9 4 2 4 4" xfId="2404" xr:uid="{5561A78E-A388-4B88-92FC-E90D6988193E}"/>
    <cellStyle name="Normal 9 4 2 4 4 2" xfId="4918" xr:uid="{45531B77-31BA-44F9-8D8B-28F0B90A0ECE}"/>
    <cellStyle name="Normal 9 4 2 4 5" xfId="4079" xr:uid="{48FDE68F-BA62-4710-9965-F814F8A453BB}"/>
    <cellStyle name="Normal 9 4 2 4 5 2" xfId="4919" xr:uid="{7A01A86A-3E34-4981-8F73-A4373856C4EE}"/>
    <cellStyle name="Normal 9 4 2 4 6" xfId="4910" xr:uid="{82142B48-6541-44BF-A0E9-A239F291A7D2}"/>
    <cellStyle name="Normal 9 4 2 5" xfId="415" xr:uid="{F30FAFFD-8513-44E2-A57E-BEAD5E805803}"/>
    <cellStyle name="Normal 9 4 2 5 2" xfId="2405" xr:uid="{A0AC40DC-E179-4CFB-9ECD-2E626BEE2744}"/>
    <cellStyle name="Normal 9 4 2 5 2 2" xfId="2406" xr:uid="{081DB85D-9DAB-49AE-B322-D87D97EE2A35}"/>
    <cellStyle name="Normal 9 4 2 5 2 2 2" xfId="4922" xr:uid="{A33D6E4E-295A-44CC-A539-59D259DFAD67}"/>
    <cellStyle name="Normal 9 4 2 5 2 3" xfId="4921" xr:uid="{B3EF254F-2D06-4056-A2BA-0CB984A5DD56}"/>
    <cellStyle name="Normal 9 4 2 5 3" xfId="2407" xr:uid="{7AAA7196-C7FF-4592-93D5-D522392290FF}"/>
    <cellStyle name="Normal 9 4 2 5 3 2" xfId="4923" xr:uid="{8D56A333-DBB8-44B6-A052-42252F50DF02}"/>
    <cellStyle name="Normal 9 4 2 5 4" xfId="4080" xr:uid="{FDC46125-78D8-418A-BFE3-584D51D27878}"/>
    <cellStyle name="Normal 9 4 2 5 4 2" xfId="4924" xr:uid="{BF27EC1F-D1D5-45D7-814A-EEEBD4F749AC}"/>
    <cellStyle name="Normal 9 4 2 5 5" xfId="4920" xr:uid="{84169500-1441-4FA6-8577-824824351C91}"/>
    <cellStyle name="Normal 9 4 2 6" xfId="2408" xr:uid="{0AAF32E5-4678-4EDB-9750-0885F9D49DED}"/>
    <cellStyle name="Normal 9 4 2 6 2" xfId="2409" xr:uid="{B14BF072-1622-4269-8B46-C7D219DA8584}"/>
    <cellStyle name="Normal 9 4 2 6 2 2" xfId="4926" xr:uid="{EB71B3C3-214C-43FA-83CC-AC63D546CFA2}"/>
    <cellStyle name="Normal 9 4 2 6 3" xfId="4081" xr:uid="{11BCBD12-F37B-4054-9310-F5F89D02FB28}"/>
    <cellStyle name="Normal 9 4 2 6 3 2" xfId="4927" xr:uid="{08619CD7-8C81-4952-B018-DA6B034B79ED}"/>
    <cellStyle name="Normal 9 4 2 6 4" xfId="4082" xr:uid="{5AA1BCD3-4D8C-4A78-A044-68FD134514B2}"/>
    <cellStyle name="Normal 9 4 2 6 4 2" xfId="4928" xr:uid="{D7512AC9-146F-4345-9E13-4AB1149B9382}"/>
    <cellStyle name="Normal 9 4 2 6 5" xfId="4925" xr:uid="{F8D711A8-0C14-45B1-A17F-6885C1DD1C81}"/>
    <cellStyle name="Normal 9 4 2 7" xfId="2410" xr:uid="{07AB4661-AE76-480E-B825-5D7E8C6A5162}"/>
    <cellStyle name="Normal 9 4 2 7 2" xfId="4929" xr:uid="{91208151-75A0-426F-9517-3D9D8CD88D01}"/>
    <cellStyle name="Normal 9 4 2 8" xfId="4083" xr:uid="{BB0E238C-F295-464C-B830-77A0883B10F0}"/>
    <cellStyle name="Normal 9 4 2 8 2" xfId="4930" xr:uid="{73B5E5DE-449B-4506-B07D-04E1085F563D}"/>
    <cellStyle name="Normal 9 4 2 9" xfId="4084" xr:uid="{92FA1279-F727-45FD-B865-C12C5F11859C}"/>
    <cellStyle name="Normal 9 4 2 9 2" xfId="4931" xr:uid="{1D2E9942-A52C-401B-96DA-88897B0111F3}"/>
    <cellStyle name="Normal 9 4 3" xfId="175" xr:uid="{7A189790-E5FB-466C-B0F7-4DC2AAFFFEDB}"/>
    <cellStyle name="Normal 9 4 3 2" xfId="176" xr:uid="{645503E8-50C2-4B61-834C-D1AE03A22068}"/>
    <cellStyle name="Normal 9 4 3 2 2" xfId="863" xr:uid="{97CC23AF-C078-42A2-9E75-6470335C8D7B}"/>
    <cellStyle name="Normal 9 4 3 2 2 2" xfId="2411" xr:uid="{5F204A98-12DA-47C2-8FB1-5133FAF9CB6D}"/>
    <cellStyle name="Normal 9 4 3 2 2 2 2" xfId="2412" xr:uid="{51933D2A-71C7-49D5-932E-8810EE63536D}"/>
    <cellStyle name="Normal 9 4 3 2 2 2 2 2" xfId="4500" xr:uid="{4266877D-AFEC-4EA1-AE9C-835D3D439B66}"/>
    <cellStyle name="Normal 9 4 3 2 2 2 2 2 2" xfId="5307" xr:uid="{F8D79A27-1CCB-4A8C-A406-4E62955ACBE1}"/>
    <cellStyle name="Normal 9 4 3 2 2 2 2 2 3" xfId="4936" xr:uid="{9BF249F3-BDD1-482C-8A50-EB039D8FE288}"/>
    <cellStyle name="Normal 9 4 3 2 2 2 3" xfId="4501" xr:uid="{57B5EEF4-F5B1-4872-8D1C-FE768DBF2F5A}"/>
    <cellStyle name="Normal 9 4 3 2 2 2 3 2" xfId="5308" xr:uid="{07DC2A73-DC8C-419B-AA4D-16E2BBF282DD}"/>
    <cellStyle name="Normal 9 4 3 2 2 2 3 3" xfId="4935" xr:uid="{586BD29B-19B7-4B5E-8211-DD10DE4977F9}"/>
    <cellStyle name="Normal 9 4 3 2 2 3" xfId="2413" xr:uid="{6780937B-65D7-466F-AEB7-38191AD557B9}"/>
    <cellStyle name="Normal 9 4 3 2 2 3 2" xfId="4502" xr:uid="{D47E0E48-0506-4FD1-AA60-D81E50D3BC5F}"/>
    <cellStyle name="Normal 9 4 3 2 2 3 2 2" xfId="5309" xr:uid="{E751EBDD-EAE9-428F-84C6-58EE17140B58}"/>
    <cellStyle name="Normal 9 4 3 2 2 3 2 3" xfId="4937" xr:uid="{DA6E7B7E-9CCF-469F-9F57-550F37D81BC9}"/>
    <cellStyle name="Normal 9 4 3 2 2 4" xfId="4085" xr:uid="{FA73C19A-CA13-4459-8D83-D4B113172F06}"/>
    <cellStyle name="Normal 9 4 3 2 2 4 2" xfId="4938" xr:uid="{F0740001-7B69-476E-B078-19BA4D83A79B}"/>
    <cellStyle name="Normal 9 4 3 2 2 5" xfId="4934" xr:uid="{7476EAA8-7D21-47E7-9718-A11AF146E3F6}"/>
    <cellStyle name="Normal 9 4 3 2 3" xfId="2414" xr:uid="{4A7B1903-69DB-4D5E-9C5A-369DA2FBF264}"/>
    <cellStyle name="Normal 9 4 3 2 3 2" xfId="2415" xr:uid="{06F54742-3929-499D-BAD1-894BE28C7604}"/>
    <cellStyle name="Normal 9 4 3 2 3 2 2" xfId="4503" xr:uid="{70225BA3-9A93-488C-92B0-03BF8E11707D}"/>
    <cellStyle name="Normal 9 4 3 2 3 2 2 2" xfId="5310" xr:uid="{9FD52CB1-C2F7-4ED5-8B07-E5B1767FDF63}"/>
    <cellStyle name="Normal 9 4 3 2 3 2 2 3" xfId="4940" xr:uid="{A465162A-6ED2-468D-B177-1383C42DF95D}"/>
    <cellStyle name="Normal 9 4 3 2 3 3" xfId="4086" xr:uid="{946BBC2C-1CA3-4B18-B2AA-9B388BD6CE26}"/>
    <cellStyle name="Normal 9 4 3 2 3 3 2" xfId="4941" xr:uid="{A0909F56-2708-4B7D-BE34-7C6805A1889A}"/>
    <cellStyle name="Normal 9 4 3 2 3 4" xfId="4087" xr:uid="{E2B8E3FC-1E15-46E8-A73E-39D583CC9359}"/>
    <cellStyle name="Normal 9 4 3 2 3 4 2" xfId="4942" xr:uid="{860A7338-1863-45BC-8B06-4EA573979062}"/>
    <cellStyle name="Normal 9 4 3 2 3 5" xfId="4939" xr:uid="{68B3CAE7-A966-4632-AC74-5ED9DBA8E6BF}"/>
    <cellStyle name="Normal 9 4 3 2 4" xfId="2416" xr:uid="{BF682F08-54DD-4B1F-9ED3-DD6C683696E5}"/>
    <cellStyle name="Normal 9 4 3 2 4 2" xfId="4504" xr:uid="{23BC63BB-D9E2-49C6-9D55-E7C2B6D06957}"/>
    <cellStyle name="Normal 9 4 3 2 4 2 2" xfId="5311" xr:uid="{E95F76D7-4ED2-4204-BF8B-3DE61A07DADB}"/>
    <cellStyle name="Normal 9 4 3 2 4 2 3" xfId="4943" xr:uid="{8155922C-0A2D-42D3-915D-334D32AD16FF}"/>
    <cellStyle name="Normal 9 4 3 2 5" xfId="4088" xr:uid="{5C76B238-70FC-46D0-B34C-DA262BAA2A87}"/>
    <cellStyle name="Normal 9 4 3 2 5 2" xfId="4944" xr:uid="{FDD67E70-1B70-4DFB-B4C0-7AA2512F32F9}"/>
    <cellStyle name="Normal 9 4 3 2 6" xfId="4089" xr:uid="{B6D15A72-BEF2-4F9D-8828-D9FD51B9CC73}"/>
    <cellStyle name="Normal 9 4 3 2 6 2" xfId="4945" xr:uid="{C6D02B5E-9E53-49E8-9A36-F59743583FB8}"/>
    <cellStyle name="Normal 9 4 3 2 7" xfId="4933" xr:uid="{17D2D476-2F9E-4F6D-9A2D-0ED6E67F6875}"/>
    <cellStyle name="Normal 9 4 3 3" xfId="416" xr:uid="{21E2D00E-E199-496C-A15A-ADFE4E3A5BE2}"/>
    <cellStyle name="Normal 9 4 3 3 2" xfId="2417" xr:uid="{0BAD6B36-45E1-4515-A89D-80619EC8130D}"/>
    <cellStyle name="Normal 9 4 3 3 2 2" xfId="2418" xr:uid="{2F90F5EE-F2B3-4C9D-9E15-5E37B89FE9E9}"/>
    <cellStyle name="Normal 9 4 3 3 2 2 2" xfId="4505" xr:uid="{CDC100A8-2AF9-48F1-9FE8-CB4216F4E58C}"/>
    <cellStyle name="Normal 9 4 3 3 2 2 2 2" xfId="5312" xr:uid="{0B4E3506-8C9E-4019-9393-79D79CD6AE20}"/>
    <cellStyle name="Normal 9 4 3 3 2 2 2 3" xfId="4948" xr:uid="{1470CA10-1B45-408A-BA4D-E468FA6F65DA}"/>
    <cellStyle name="Normal 9 4 3 3 2 3" xfId="4090" xr:uid="{26A18D93-C337-46C7-B5DD-A117D9776668}"/>
    <cellStyle name="Normal 9 4 3 3 2 3 2" xfId="4949" xr:uid="{870226D6-2651-4419-90B2-79DBE0C85CD4}"/>
    <cellStyle name="Normal 9 4 3 3 2 4" xfId="4091" xr:uid="{5161D9A8-378B-405B-B2F9-CC2AF6E75509}"/>
    <cellStyle name="Normal 9 4 3 3 2 4 2" xfId="4950" xr:uid="{433B3828-DF59-456A-B50C-CB89470551FF}"/>
    <cellStyle name="Normal 9 4 3 3 2 5" xfId="4947" xr:uid="{14E33B2B-3241-4815-BB4C-E3FCCB23D7A3}"/>
    <cellStyle name="Normal 9 4 3 3 3" xfId="2419" xr:uid="{2D648C15-89B6-426B-9C44-27D43447FFCE}"/>
    <cellStyle name="Normal 9 4 3 3 3 2" xfId="4506" xr:uid="{6EA39BBF-AC91-4FDC-8043-A25819507496}"/>
    <cellStyle name="Normal 9 4 3 3 3 2 2" xfId="5313" xr:uid="{3DFF4C9B-35E4-4608-B053-AD65D6B370F5}"/>
    <cellStyle name="Normal 9 4 3 3 3 2 3" xfId="4951" xr:uid="{105289FB-DBBB-40A9-9801-5984FEE096B3}"/>
    <cellStyle name="Normal 9 4 3 3 4" xfId="4092" xr:uid="{21801936-4C6F-444D-9BCB-52215207A4A6}"/>
    <cellStyle name="Normal 9 4 3 3 4 2" xfId="4952" xr:uid="{B0453784-52E4-48DA-ADCB-D14AE0EAC68E}"/>
    <cellStyle name="Normal 9 4 3 3 5" xfId="4093" xr:uid="{7780B6DE-C411-4466-AD1C-186DFE9E3BE0}"/>
    <cellStyle name="Normal 9 4 3 3 5 2" xfId="4953" xr:uid="{8461BBE5-5C63-4BE9-A2BB-C5F6D2074095}"/>
    <cellStyle name="Normal 9 4 3 3 6" xfId="4946" xr:uid="{55010FC0-F066-4A97-B6DE-3D5DD9B1D674}"/>
    <cellStyle name="Normal 9 4 3 4" xfId="2420" xr:uid="{EC80808F-271B-4FE9-BDA6-4BC37C2BD789}"/>
    <cellStyle name="Normal 9 4 3 4 2" xfId="2421" xr:uid="{6D53BE6E-C525-4CF3-B412-8895EBBF9C02}"/>
    <cellStyle name="Normal 9 4 3 4 2 2" xfId="4507" xr:uid="{F6704B51-57FC-4A47-B30C-EC3E1A04AE20}"/>
    <cellStyle name="Normal 9 4 3 4 2 2 2" xfId="5314" xr:uid="{130A3489-7CD2-4566-914A-BEFB68CCA988}"/>
    <cellStyle name="Normal 9 4 3 4 2 2 3" xfId="4955" xr:uid="{DE068F59-EBC3-4F60-899D-274E4A2E2F8B}"/>
    <cellStyle name="Normal 9 4 3 4 3" xfId="4094" xr:uid="{EE370384-16D3-4563-8561-EB0EB99895C9}"/>
    <cellStyle name="Normal 9 4 3 4 3 2" xfId="4956" xr:uid="{4D8DE652-ACB4-46F6-8170-57D87E7417EC}"/>
    <cellStyle name="Normal 9 4 3 4 4" xfId="4095" xr:uid="{4CB8E4DE-3A34-4D23-B5CD-62C5ED6D4589}"/>
    <cellStyle name="Normal 9 4 3 4 4 2" xfId="4957" xr:uid="{44DF6BCA-FDA8-4EEF-BFAA-07BEFFE97085}"/>
    <cellStyle name="Normal 9 4 3 4 5" xfId="4954" xr:uid="{A2EC2C59-BD03-4AF8-86E5-3664A0622766}"/>
    <cellStyle name="Normal 9 4 3 5" xfId="2422" xr:uid="{19B2EA00-D1FA-4028-BEC5-8218C85DFF07}"/>
    <cellStyle name="Normal 9 4 3 5 2" xfId="4096" xr:uid="{475259C0-975A-4A9D-A523-56C0F7AB0BD3}"/>
    <cellStyle name="Normal 9 4 3 5 2 2" xfId="4959" xr:uid="{A86EB289-82AB-454F-9666-B0C0E6194745}"/>
    <cellStyle name="Normal 9 4 3 5 3" xfId="4097" xr:uid="{7C2ED563-B29F-47F0-8A53-AD232D3C8B7C}"/>
    <cellStyle name="Normal 9 4 3 5 3 2" xfId="4960" xr:uid="{23E5E159-C5DA-4E85-8CA3-8E2D1B146370}"/>
    <cellStyle name="Normal 9 4 3 5 4" xfId="4098" xr:uid="{F97F6C28-470D-4579-92EA-46A0E5EE1BAF}"/>
    <cellStyle name="Normal 9 4 3 5 4 2" xfId="4961" xr:uid="{02A38EEF-6AEB-43C2-AE76-46BA7DF90FF1}"/>
    <cellStyle name="Normal 9 4 3 5 5" xfId="4958" xr:uid="{F204ECDA-4E2F-4443-9747-1E29ABDBBE6F}"/>
    <cellStyle name="Normal 9 4 3 6" xfId="4099" xr:uid="{1ABDE16C-E5FF-4B4F-A9B6-00E4908C43FD}"/>
    <cellStyle name="Normal 9 4 3 6 2" xfId="4962" xr:uid="{1E61947F-6FB5-4870-8D56-44796A67946A}"/>
    <cellStyle name="Normal 9 4 3 7" xfId="4100" xr:uid="{F21C2536-DFEC-4FEE-81F7-61E473C86CFB}"/>
    <cellStyle name="Normal 9 4 3 7 2" xfId="4963" xr:uid="{9E45589F-53D0-46FC-A61A-8AA923C7FB2C}"/>
    <cellStyle name="Normal 9 4 3 8" xfId="4101" xr:uid="{AB058C24-2692-4EB5-8277-6B93A40BC3E4}"/>
    <cellStyle name="Normal 9 4 3 8 2" xfId="4964" xr:uid="{743BF4B4-D417-4F5C-9F75-C79D81472E8B}"/>
    <cellStyle name="Normal 9 4 3 9" xfId="4932" xr:uid="{2E686EA5-6570-4CE0-9D09-C3BA59A37B2B}"/>
    <cellStyle name="Normal 9 4 4" xfId="177" xr:uid="{036B6EF1-1054-42D1-A8A3-0CEEF30D5F7B}"/>
    <cellStyle name="Normal 9 4 4 2" xfId="864" xr:uid="{B2CB8EFE-0637-4ECE-A561-54DC093ADF2C}"/>
    <cellStyle name="Normal 9 4 4 2 2" xfId="865" xr:uid="{C7DE2FFD-6302-429F-A34E-40405D8A7C01}"/>
    <cellStyle name="Normal 9 4 4 2 2 2" xfId="2423" xr:uid="{8E44B1A3-13A5-45F1-9C8C-58BEDEAF4997}"/>
    <cellStyle name="Normal 9 4 4 2 2 2 2" xfId="2424" xr:uid="{09DDCD3B-D81D-4B97-ACF6-16C911D7B1D5}"/>
    <cellStyle name="Normal 9 4 4 2 2 2 2 2" xfId="4969" xr:uid="{C5E73329-59A5-4646-A005-B6762B245521}"/>
    <cellStyle name="Normal 9 4 4 2 2 2 3" xfId="4968" xr:uid="{CA6EE385-D9EB-4223-9B92-1BB198E9931E}"/>
    <cellStyle name="Normal 9 4 4 2 2 3" xfId="2425" xr:uid="{D06960CE-99BB-4C51-97C9-EA6CDFEECCEF}"/>
    <cellStyle name="Normal 9 4 4 2 2 3 2" xfId="4970" xr:uid="{58DB3AB0-1EFC-4ED0-AC64-6D966E7CD7C8}"/>
    <cellStyle name="Normal 9 4 4 2 2 4" xfId="4102" xr:uid="{09F2A630-B7CB-4904-A5D2-5B8CC03EA94E}"/>
    <cellStyle name="Normal 9 4 4 2 2 4 2" xfId="4971" xr:uid="{C3113920-32B5-4452-B6A4-CF7DF13C3938}"/>
    <cellStyle name="Normal 9 4 4 2 2 5" xfId="4967" xr:uid="{E674FD0C-6324-443B-A2E4-FB1C9F248910}"/>
    <cellStyle name="Normal 9 4 4 2 3" xfId="2426" xr:uid="{C2881EC5-95F6-495C-B6B6-1C585CAA6574}"/>
    <cellStyle name="Normal 9 4 4 2 3 2" xfId="2427" xr:uid="{E2DEDD2A-9462-4197-9387-9E9BA6531451}"/>
    <cellStyle name="Normal 9 4 4 2 3 2 2" xfId="4973" xr:uid="{E9379092-7439-427D-8619-80AF6E8F75E7}"/>
    <cellStyle name="Normal 9 4 4 2 3 3" xfId="4972" xr:uid="{7EF88E14-C043-486A-9CD5-7E8F40BEB798}"/>
    <cellStyle name="Normal 9 4 4 2 4" xfId="2428" xr:uid="{61ADD310-1848-434E-A7C9-8E3B4C36E15F}"/>
    <cellStyle name="Normal 9 4 4 2 4 2" xfId="4974" xr:uid="{B1F4C2BF-1FD5-4341-8A62-FD0632E9B47A}"/>
    <cellStyle name="Normal 9 4 4 2 5" xfId="4103" xr:uid="{9C041A8E-398D-4F5E-B9B7-15BCF022AF5B}"/>
    <cellStyle name="Normal 9 4 4 2 5 2" xfId="4975" xr:uid="{897FFABD-0416-430C-933F-69F6E8E8153D}"/>
    <cellStyle name="Normal 9 4 4 2 6" xfId="4966" xr:uid="{0A010C36-CA96-4C8E-9608-FC285BD173DD}"/>
    <cellStyle name="Normal 9 4 4 3" xfId="866" xr:uid="{1B0E093D-A5E9-423D-BEF5-018EA8B9C766}"/>
    <cellStyle name="Normal 9 4 4 3 2" xfId="2429" xr:uid="{474F9CFF-029B-4567-84E1-206ACE3B910C}"/>
    <cellStyle name="Normal 9 4 4 3 2 2" xfId="2430" xr:uid="{2B36565C-7F4B-4934-A48D-1C6EBEFABCE4}"/>
    <cellStyle name="Normal 9 4 4 3 2 2 2" xfId="4978" xr:uid="{28FFC065-7438-4824-A620-8112DBABCAEF}"/>
    <cellStyle name="Normal 9 4 4 3 2 3" xfId="4977" xr:uid="{576D4C29-55CA-4FF4-8F6D-7AE1BC3FC79B}"/>
    <cellStyle name="Normal 9 4 4 3 3" xfId="2431" xr:uid="{06CE953F-6DBF-477E-AD9A-2B8E319A7508}"/>
    <cellStyle name="Normal 9 4 4 3 3 2" xfId="4979" xr:uid="{15020547-D7E1-4474-B9F6-1EEB143F2431}"/>
    <cellStyle name="Normal 9 4 4 3 4" xfId="4104" xr:uid="{27FE7747-281B-4F2E-9EC4-21E8074E3DC4}"/>
    <cellStyle name="Normal 9 4 4 3 4 2" xfId="4980" xr:uid="{C554856C-9745-4AC4-B04F-85D29F8EE86B}"/>
    <cellStyle name="Normal 9 4 4 3 5" xfId="4976" xr:uid="{D59ED69C-5A9B-4D1D-8A2D-9932255AB23C}"/>
    <cellStyle name="Normal 9 4 4 4" xfId="2432" xr:uid="{B7FFC591-2DF1-496C-AA62-D0F1BE8CF48E}"/>
    <cellStyle name="Normal 9 4 4 4 2" xfId="2433" xr:uid="{BEB5FC8C-5343-4BDF-9A68-2DF5822820B2}"/>
    <cellStyle name="Normal 9 4 4 4 2 2" xfId="4982" xr:uid="{E3D213A5-CEEC-4FDC-BCE0-D39C78D33C4E}"/>
    <cellStyle name="Normal 9 4 4 4 3" xfId="4105" xr:uid="{EAC383C1-0611-46B5-BB80-6CFD2A18DDFF}"/>
    <cellStyle name="Normal 9 4 4 4 3 2" xfId="4983" xr:uid="{FBC97DE4-377E-46C2-9096-4FF1A66B33CE}"/>
    <cellStyle name="Normal 9 4 4 4 4" xfId="4106" xr:uid="{2AF74159-DF20-4FD6-AB1A-8DEA4B45C0B7}"/>
    <cellStyle name="Normal 9 4 4 4 4 2" xfId="4984" xr:uid="{7478D89C-8CE1-428E-9B5B-7EA78DFD40FF}"/>
    <cellStyle name="Normal 9 4 4 4 5" xfId="4981" xr:uid="{596737FF-F345-4C74-BAE5-711EFE0EE9B0}"/>
    <cellStyle name="Normal 9 4 4 5" xfId="2434" xr:uid="{5CD916A1-2E1D-4606-8BB0-91E9B4FDEBD7}"/>
    <cellStyle name="Normal 9 4 4 5 2" xfId="4985" xr:uid="{277EE41F-33A3-4C37-8601-32DD8611BAF8}"/>
    <cellStyle name="Normal 9 4 4 6" xfId="4107" xr:uid="{38C123F7-BDAD-49F9-9340-C5A5A5F6E932}"/>
    <cellStyle name="Normal 9 4 4 6 2" xfId="4986" xr:uid="{A4E2298F-1FAA-4AA3-9B39-D1914875B6EB}"/>
    <cellStyle name="Normal 9 4 4 7" xfId="4108" xr:uid="{5BE615E7-2ADD-47DD-9EE6-D8650ECA9521}"/>
    <cellStyle name="Normal 9 4 4 7 2" xfId="4987" xr:uid="{BD098FD1-7C8D-4B94-A603-24A531F78147}"/>
    <cellStyle name="Normal 9 4 4 8" xfId="4965" xr:uid="{BF3A072A-F5F7-4EE7-A36B-22582CC431B7}"/>
    <cellStyle name="Normal 9 4 5" xfId="417" xr:uid="{11A977FD-B88D-4F43-B30F-7D449036790D}"/>
    <cellStyle name="Normal 9 4 5 2" xfId="867" xr:uid="{B74D39F4-AC81-45DF-84A5-2D253129D69E}"/>
    <cellStyle name="Normal 9 4 5 2 2" xfId="2435" xr:uid="{BDA7F7B0-89CE-43A0-A3A5-883D60D33357}"/>
    <cellStyle name="Normal 9 4 5 2 2 2" xfId="2436" xr:uid="{22FD6BAB-0917-4DB9-B427-4A0C4032C61B}"/>
    <cellStyle name="Normal 9 4 5 2 2 2 2" xfId="4991" xr:uid="{BAE7490E-A333-4428-962B-C2B305B84C76}"/>
    <cellStyle name="Normal 9 4 5 2 2 3" xfId="4990" xr:uid="{F17A379F-B54F-40C9-A882-625C8EF244ED}"/>
    <cellStyle name="Normal 9 4 5 2 3" xfId="2437" xr:uid="{0E675328-BF5D-4C41-8F7D-FA356ADA7245}"/>
    <cellStyle name="Normal 9 4 5 2 3 2" xfId="4992" xr:uid="{911A14AA-B368-4FDF-A610-6DFEF732FE85}"/>
    <cellStyle name="Normal 9 4 5 2 4" xfId="4109" xr:uid="{BB645DEC-5306-4846-B65A-6FD0C85E7495}"/>
    <cellStyle name="Normal 9 4 5 2 4 2" xfId="4993" xr:uid="{7B45294A-45E7-4B4E-871B-B19A952C0651}"/>
    <cellStyle name="Normal 9 4 5 2 5" xfId="4989" xr:uid="{BCF576D6-331B-4421-AC24-7D1DE81A4691}"/>
    <cellStyle name="Normal 9 4 5 3" xfId="2438" xr:uid="{462966CC-7C20-4697-81F4-12211435ED0B}"/>
    <cellStyle name="Normal 9 4 5 3 2" xfId="2439" xr:uid="{BBBA07C6-D242-404A-817D-9B259356F255}"/>
    <cellStyle name="Normal 9 4 5 3 2 2" xfId="4995" xr:uid="{2DD02F83-F054-4EC5-87E5-CA954C8E7772}"/>
    <cellStyle name="Normal 9 4 5 3 3" xfId="4110" xr:uid="{B0291FFA-35FF-4CEE-A85E-1EEAF7476756}"/>
    <cellStyle name="Normal 9 4 5 3 3 2" xfId="4996" xr:uid="{E2BDF62D-1959-4C5A-9134-EDAA631BBAE4}"/>
    <cellStyle name="Normal 9 4 5 3 4" xfId="4111" xr:uid="{5E3B4C95-D480-4C98-9B1C-44145BDB7FE8}"/>
    <cellStyle name="Normal 9 4 5 3 4 2" xfId="4997" xr:uid="{02176ED2-B1EF-4BD0-94AE-BD2CF9B6A526}"/>
    <cellStyle name="Normal 9 4 5 3 5" xfId="4994" xr:uid="{C132D701-3887-4B39-B66C-7C6DB80EF168}"/>
    <cellStyle name="Normal 9 4 5 4" xfId="2440" xr:uid="{BF034B1F-C875-4CF6-A48D-80F9328993B9}"/>
    <cellStyle name="Normal 9 4 5 4 2" xfId="4998" xr:uid="{AF6185BE-89D2-40BF-9A16-31B605C84102}"/>
    <cellStyle name="Normal 9 4 5 5" xfId="4112" xr:uid="{A0CF671F-19DA-4868-907D-F7CA427D411B}"/>
    <cellStyle name="Normal 9 4 5 5 2" xfId="4999" xr:uid="{1EDE154A-0D7C-449D-B1A9-27F7BC28FA8D}"/>
    <cellStyle name="Normal 9 4 5 6" xfId="4113" xr:uid="{761250C1-48C4-474F-B0EB-B823C54B2C2B}"/>
    <cellStyle name="Normal 9 4 5 6 2" xfId="5000" xr:uid="{DACA56F5-F465-49E9-BFB0-3A8E5C1D918C}"/>
    <cellStyle name="Normal 9 4 5 7" xfId="4988" xr:uid="{34893F5A-968D-4527-93FB-F38A6AAEA0A1}"/>
    <cellStyle name="Normal 9 4 6" xfId="418" xr:uid="{9755949F-AB5B-4295-A312-F6649C5E523B}"/>
    <cellStyle name="Normal 9 4 6 2" xfId="2441" xr:uid="{C8BD8AA9-A272-4209-BD17-ABD51EBB7255}"/>
    <cellStyle name="Normal 9 4 6 2 2" xfId="2442" xr:uid="{FCC4AA3A-3560-4955-A31C-2E3820114A2B}"/>
    <cellStyle name="Normal 9 4 6 2 2 2" xfId="5003" xr:uid="{6E16E797-9C42-4CB0-83DF-E724CD23A1CC}"/>
    <cellStyle name="Normal 9 4 6 2 3" xfId="4114" xr:uid="{EE5D3E84-3342-428A-8530-2DC42D0BDBC3}"/>
    <cellStyle name="Normal 9 4 6 2 3 2" xfId="5004" xr:uid="{8868A350-2C6E-4B94-8DC3-D13C6FBCA1FA}"/>
    <cellStyle name="Normal 9 4 6 2 4" xfId="4115" xr:uid="{99C57721-DB8D-49EB-9B03-5AD90204C4BF}"/>
    <cellStyle name="Normal 9 4 6 2 4 2" xfId="5005" xr:uid="{F801A073-91B6-4560-B375-525D86A2C0FD}"/>
    <cellStyle name="Normal 9 4 6 2 5" xfId="5002" xr:uid="{5F0C315B-26CD-4D8A-B53F-BDF59D7A720E}"/>
    <cellStyle name="Normal 9 4 6 3" xfId="2443" xr:uid="{65717E83-0690-448B-8154-106531263DBE}"/>
    <cellStyle name="Normal 9 4 6 3 2" xfId="5006" xr:uid="{3BB6AEA3-04EF-4CD9-8E81-2EFB142E1991}"/>
    <cellStyle name="Normal 9 4 6 4" xfId="4116" xr:uid="{7375B105-8375-42B6-84A1-301622470A19}"/>
    <cellStyle name="Normal 9 4 6 4 2" xfId="5007" xr:uid="{E546CDE6-8FAB-4DC2-907C-735D8C8A0C75}"/>
    <cellStyle name="Normal 9 4 6 5" xfId="4117" xr:uid="{138E8DBD-5DF8-4469-98A0-BAD1C69D6305}"/>
    <cellStyle name="Normal 9 4 6 5 2" xfId="5008" xr:uid="{C1DCAF02-B36E-43CA-91DD-807E98C87728}"/>
    <cellStyle name="Normal 9 4 6 6" xfId="5001" xr:uid="{CE5B71D7-83E7-4136-9FC9-1CCCEC73AB14}"/>
    <cellStyle name="Normal 9 4 7" xfId="2444" xr:uid="{E23355F0-C5FF-46C9-B97D-1CF0497FA948}"/>
    <cellStyle name="Normal 9 4 7 2" xfId="2445" xr:uid="{4522093F-A422-4394-B77C-9B24D6BCF9B8}"/>
    <cellStyle name="Normal 9 4 7 2 2" xfId="5010" xr:uid="{3D2C4AB8-AB13-4F6A-B5BA-0F53CB794AAC}"/>
    <cellStyle name="Normal 9 4 7 3" xfId="4118" xr:uid="{F9951D54-07A6-434D-BB38-C12681CBBB2B}"/>
    <cellStyle name="Normal 9 4 7 3 2" xfId="5011" xr:uid="{DD90AA3E-DBF6-47A3-ACA3-476F3DD8F34E}"/>
    <cellStyle name="Normal 9 4 7 4" xfId="4119" xr:uid="{6F1CC78D-1C52-4C23-9FB0-18CAAF608BE1}"/>
    <cellStyle name="Normal 9 4 7 4 2" xfId="5012" xr:uid="{6D3A02D2-9172-48A1-8830-C2D58E7D87F6}"/>
    <cellStyle name="Normal 9 4 7 5" xfId="5009" xr:uid="{E3BE2491-DDFE-48A9-BC52-BCFA46B0A30C}"/>
    <cellStyle name="Normal 9 4 8" xfId="2446" xr:uid="{00FAC280-446C-47C8-85A1-4E7593A03BFD}"/>
    <cellStyle name="Normal 9 4 8 2" xfId="4120" xr:uid="{DAC3EAB5-E39E-481C-8FFE-941089BEA601}"/>
    <cellStyle name="Normal 9 4 8 2 2" xfId="5014" xr:uid="{136FCAA5-7001-4402-91F0-D0EF4F63C4FD}"/>
    <cellStyle name="Normal 9 4 8 3" xfId="4121" xr:uid="{82232400-B328-4613-81AE-D2F22D503CCA}"/>
    <cellStyle name="Normal 9 4 8 3 2" xfId="5015" xr:uid="{18536F7D-40DE-4CB2-BB81-A8D214648EEC}"/>
    <cellStyle name="Normal 9 4 8 4" xfId="4122" xr:uid="{5F5ED161-25C5-4BEB-94D5-E8290D05EAB8}"/>
    <cellStyle name="Normal 9 4 8 4 2" xfId="5016" xr:uid="{2F895839-CF04-4976-BAA7-48371A1FE5F7}"/>
    <cellStyle name="Normal 9 4 8 5" xfId="5013" xr:uid="{1E77E9CF-035E-456E-9FB5-BD69C5F01426}"/>
    <cellStyle name="Normal 9 4 9" xfId="4123" xr:uid="{02DF4728-7EDD-4BB6-B833-D718161F8A9F}"/>
    <cellStyle name="Normal 9 4 9 2" xfId="5017" xr:uid="{6D4F52C7-DBD9-4F0D-B089-C63E36A37611}"/>
    <cellStyle name="Normal 9 5" xfId="178" xr:uid="{305AC459-1132-439E-B642-69D020291822}"/>
    <cellStyle name="Normal 9 5 10" xfId="4124" xr:uid="{78A209C2-1B81-4C01-B63F-44F20473FDE2}"/>
    <cellStyle name="Normal 9 5 10 2" xfId="5019" xr:uid="{469D7C64-7D6B-4B98-9F9B-82DAF979700D}"/>
    <cellStyle name="Normal 9 5 11" xfId="4125" xr:uid="{23EE6F94-F04D-458E-83A8-3B3552B0E03D}"/>
    <cellStyle name="Normal 9 5 11 2" xfId="5020" xr:uid="{BE5C321C-8611-490D-BDE8-D5164CC49178}"/>
    <cellStyle name="Normal 9 5 12" xfId="5018" xr:uid="{1C92E126-A78A-4B99-871B-CD1414E142AB}"/>
    <cellStyle name="Normal 9 5 2" xfId="179" xr:uid="{BB697BBF-FA78-4EDD-8B48-F87601135339}"/>
    <cellStyle name="Normal 9 5 2 10" xfId="5021" xr:uid="{D00B335B-98BB-419D-BADD-16849C3A6C3D}"/>
    <cellStyle name="Normal 9 5 2 2" xfId="419" xr:uid="{73568613-8CAA-45AF-AC14-0B8AEBB91887}"/>
    <cellStyle name="Normal 9 5 2 2 2" xfId="868" xr:uid="{074F52C0-5596-4E89-8AF9-41F16A6B9440}"/>
    <cellStyle name="Normal 9 5 2 2 2 2" xfId="869" xr:uid="{93EC4A13-61B4-40E8-8D97-6D4B5B3C73D8}"/>
    <cellStyle name="Normal 9 5 2 2 2 2 2" xfId="2447" xr:uid="{93DF1962-7FDF-41D1-B0EB-C9E95B8B6294}"/>
    <cellStyle name="Normal 9 5 2 2 2 2 2 2" xfId="5025" xr:uid="{EEBD2FFC-EEAB-417D-88D8-AC38A3E180FD}"/>
    <cellStyle name="Normal 9 5 2 2 2 2 3" xfId="4126" xr:uid="{D7A6F151-F594-4988-8A59-78EB9DB81433}"/>
    <cellStyle name="Normal 9 5 2 2 2 2 3 2" xfId="5026" xr:uid="{10C236C2-C5EF-4ABA-8508-4D49BBDCA5A3}"/>
    <cellStyle name="Normal 9 5 2 2 2 2 4" xfId="4127" xr:uid="{72E575B2-76EF-4065-BCDC-1A0FF2795239}"/>
    <cellStyle name="Normal 9 5 2 2 2 2 4 2" xfId="5027" xr:uid="{63D3A1F0-C758-4D17-9E9F-A0E984350AD2}"/>
    <cellStyle name="Normal 9 5 2 2 2 2 5" xfId="5024" xr:uid="{70B21B65-1466-4A64-8F79-AB693F74A1DA}"/>
    <cellStyle name="Normal 9 5 2 2 2 3" xfId="2448" xr:uid="{DBE46F06-C4DC-4835-9303-CC77A1ECE754}"/>
    <cellStyle name="Normal 9 5 2 2 2 3 2" xfId="4128" xr:uid="{8751A42C-1DB0-4FA6-AE75-120142F61FE8}"/>
    <cellStyle name="Normal 9 5 2 2 2 3 2 2" xfId="5029" xr:uid="{F28BE952-C1BA-4B9E-BE51-12F4EF874268}"/>
    <cellStyle name="Normal 9 5 2 2 2 3 3" xfId="4129" xr:uid="{FC14F2F2-2609-416A-9CAC-C3CCB8D45E11}"/>
    <cellStyle name="Normal 9 5 2 2 2 3 3 2" xfId="5030" xr:uid="{7FD24D26-5304-44F5-A182-4D3E657613D2}"/>
    <cellStyle name="Normal 9 5 2 2 2 3 4" xfId="4130" xr:uid="{5DA86833-4F95-4F2B-9C7A-0FE04C117192}"/>
    <cellStyle name="Normal 9 5 2 2 2 3 4 2" xfId="5031" xr:uid="{5B0BA375-8144-49E8-8C17-C7E161D68D7C}"/>
    <cellStyle name="Normal 9 5 2 2 2 3 5" xfId="5028" xr:uid="{DEC5A00F-886F-40C8-9A4C-EBABE4CA2EB4}"/>
    <cellStyle name="Normal 9 5 2 2 2 4" xfId="4131" xr:uid="{BDEF867D-5FCE-4338-9C7F-7CECF65B3715}"/>
    <cellStyle name="Normal 9 5 2 2 2 4 2" xfId="5032" xr:uid="{D0D781E6-5043-40A5-ADC0-C69E2F300E41}"/>
    <cellStyle name="Normal 9 5 2 2 2 5" xfId="4132" xr:uid="{2218F4FE-8428-4169-BE79-A29ED78AFA7A}"/>
    <cellStyle name="Normal 9 5 2 2 2 5 2" xfId="5033" xr:uid="{3B610161-1B56-4959-AFDE-F3B77D61DD5A}"/>
    <cellStyle name="Normal 9 5 2 2 2 6" xfId="4133" xr:uid="{1439231E-7327-4133-AAA7-42F254579A95}"/>
    <cellStyle name="Normal 9 5 2 2 2 6 2" xfId="5034" xr:uid="{ACF3979A-CB67-471E-A2BC-D853B0131B4A}"/>
    <cellStyle name="Normal 9 5 2 2 2 7" xfId="5023" xr:uid="{8F343D88-5F0A-4961-9B69-5288B3FFD9DB}"/>
    <cellStyle name="Normal 9 5 2 2 3" xfId="870" xr:uid="{AA25B8A7-4768-48F4-9687-25790B861BC9}"/>
    <cellStyle name="Normal 9 5 2 2 3 2" xfId="2449" xr:uid="{4F13D51D-E473-47FD-BB91-F422BB132E9F}"/>
    <cellStyle name="Normal 9 5 2 2 3 2 2" xfId="4134" xr:uid="{875DE6BD-3629-4AA7-B565-FF3F3958CC42}"/>
    <cellStyle name="Normal 9 5 2 2 3 2 2 2" xfId="5037" xr:uid="{5760ED09-FC8B-4785-B547-747663045F5B}"/>
    <cellStyle name="Normal 9 5 2 2 3 2 3" xfId="4135" xr:uid="{9FAEDEBD-8F13-4BCE-A0CD-D2FAAC6EC4A0}"/>
    <cellStyle name="Normal 9 5 2 2 3 2 3 2" xfId="5038" xr:uid="{7A50E013-0826-4B09-AE7A-4430727FD7C5}"/>
    <cellStyle name="Normal 9 5 2 2 3 2 4" xfId="4136" xr:uid="{FBA65ED3-32B9-4CAB-B19A-7ADF12516253}"/>
    <cellStyle name="Normal 9 5 2 2 3 2 4 2" xfId="5039" xr:uid="{09A8225C-B2BD-481F-92F3-668B0505F6B7}"/>
    <cellStyle name="Normal 9 5 2 2 3 2 5" xfId="5036" xr:uid="{C011F154-CF02-4B1F-8D4A-8E7DDF7F9594}"/>
    <cellStyle name="Normal 9 5 2 2 3 3" xfId="4137" xr:uid="{15911959-D48F-45A3-9DC1-26C9F5D62526}"/>
    <cellStyle name="Normal 9 5 2 2 3 3 2" xfId="5040" xr:uid="{0DB3F424-0A63-44EE-8AD2-C81A33CF0243}"/>
    <cellStyle name="Normal 9 5 2 2 3 4" xfId="4138" xr:uid="{27C2DEAC-77D5-4BB1-8EA5-4181BA1A2206}"/>
    <cellStyle name="Normal 9 5 2 2 3 4 2" xfId="5041" xr:uid="{81A3D662-EA7D-419A-A6D7-25CB0DA33CA0}"/>
    <cellStyle name="Normal 9 5 2 2 3 5" xfId="4139" xr:uid="{8046E894-7F00-4D32-87C6-63CC84C6620D}"/>
    <cellStyle name="Normal 9 5 2 2 3 5 2" xfId="5042" xr:uid="{D2604061-A156-4C66-8D99-4B975E056E0C}"/>
    <cellStyle name="Normal 9 5 2 2 3 6" xfId="5035" xr:uid="{67BB61F4-44A6-40D1-8E91-1F2A174C3693}"/>
    <cellStyle name="Normal 9 5 2 2 4" xfId="2450" xr:uid="{752A99E7-61DD-4356-96A4-F581FA469986}"/>
    <cellStyle name="Normal 9 5 2 2 4 2" xfId="4140" xr:uid="{26F903B7-D9E8-4F18-8C36-BB62615AC5DD}"/>
    <cellStyle name="Normal 9 5 2 2 4 2 2" xfId="5044" xr:uid="{2011545D-77AD-43BD-87D5-4570E4C54096}"/>
    <cellStyle name="Normal 9 5 2 2 4 3" xfId="4141" xr:uid="{E6E9435F-9094-443C-8006-14A2AB2C9A17}"/>
    <cellStyle name="Normal 9 5 2 2 4 3 2" xfId="5045" xr:uid="{5367BA29-B422-4F4E-8D2A-4DAB839DCB54}"/>
    <cellStyle name="Normal 9 5 2 2 4 4" xfId="4142" xr:uid="{4F8F5E11-1323-465A-A134-3D5352B5BC86}"/>
    <cellStyle name="Normal 9 5 2 2 4 4 2" xfId="5046" xr:uid="{78D266A5-961D-48D2-8F80-3CA8EBB5881F}"/>
    <cellStyle name="Normal 9 5 2 2 4 5" xfId="5043" xr:uid="{2C2B67E3-574B-401A-8C1E-C9AF2F7F7197}"/>
    <cellStyle name="Normal 9 5 2 2 5" xfId="4143" xr:uid="{9C6EF885-E5BE-4AD3-B0B7-79D028DFB18F}"/>
    <cellStyle name="Normal 9 5 2 2 5 2" xfId="4144" xr:uid="{553027A8-A7FB-402B-9F25-8CAD5D77A805}"/>
    <cellStyle name="Normal 9 5 2 2 5 2 2" xfId="5048" xr:uid="{E28ED4DC-7346-4FF9-A007-68AE740406EC}"/>
    <cellStyle name="Normal 9 5 2 2 5 3" xfId="4145" xr:uid="{50C13575-7ABA-494A-B8F6-FDC244483F7A}"/>
    <cellStyle name="Normal 9 5 2 2 5 3 2" xfId="5049" xr:uid="{F4B9EED2-1402-49CF-8CBF-950818C5F856}"/>
    <cellStyle name="Normal 9 5 2 2 5 4" xfId="4146" xr:uid="{39F16542-7EED-4BDF-8B95-56DE1904D2CF}"/>
    <cellStyle name="Normal 9 5 2 2 5 4 2" xfId="5050" xr:uid="{CA2A7BDB-9C2E-4D71-897E-7A963D76B889}"/>
    <cellStyle name="Normal 9 5 2 2 5 5" xfId="5047" xr:uid="{438D4D12-E33E-43EA-8319-B503ECFCD473}"/>
    <cellStyle name="Normal 9 5 2 2 6" xfId="4147" xr:uid="{7A58B1E2-4AEA-4E13-87A4-A6296E5A6A14}"/>
    <cellStyle name="Normal 9 5 2 2 6 2" xfId="5051" xr:uid="{18627977-CE2A-4501-A03E-C73F40458E8C}"/>
    <cellStyle name="Normal 9 5 2 2 7" xfId="4148" xr:uid="{ACE3FF5C-9026-4DD9-BA1E-EC7F1AFF20AD}"/>
    <cellStyle name="Normal 9 5 2 2 7 2" xfId="5052" xr:uid="{3CDF967E-9F90-4C54-83B4-588525D07E16}"/>
    <cellStyle name="Normal 9 5 2 2 8" xfId="4149" xr:uid="{9D2985F3-F632-4968-A0AA-5AFDB6B8EBF3}"/>
    <cellStyle name="Normal 9 5 2 2 8 2" xfId="5053" xr:uid="{D7B3C86B-3C75-4B88-A10E-269AA61FC2BB}"/>
    <cellStyle name="Normal 9 5 2 2 9" xfId="5022" xr:uid="{EA2424C6-6275-465F-A2EB-C45EF5181055}"/>
    <cellStyle name="Normal 9 5 2 3" xfId="871" xr:uid="{8605D9F2-0AC1-488F-8E2E-61E44C7BB300}"/>
    <cellStyle name="Normal 9 5 2 3 2" xfId="872" xr:uid="{7E602A54-08B6-4426-922A-7066E220955A}"/>
    <cellStyle name="Normal 9 5 2 3 2 2" xfId="873" xr:uid="{FB8D4C6B-D8A2-4B79-A7C0-91AFB3051610}"/>
    <cellStyle name="Normal 9 5 2 3 2 2 2" xfId="5056" xr:uid="{55CA34C5-4915-4E0F-BAB2-9D2115105BA9}"/>
    <cellStyle name="Normal 9 5 2 3 2 3" xfId="4150" xr:uid="{F4DD3ED6-183D-430A-A745-300F3B00A4CC}"/>
    <cellStyle name="Normal 9 5 2 3 2 3 2" xfId="5057" xr:uid="{4A728264-06C2-419A-A007-8E17ED411746}"/>
    <cellStyle name="Normal 9 5 2 3 2 4" xfId="4151" xr:uid="{56826FE5-9088-4305-A226-5661506766B9}"/>
    <cellStyle name="Normal 9 5 2 3 2 4 2" xfId="5058" xr:uid="{66F31603-BDA7-4C91-980F-54E6F595B689}"/>
    <cellStyle name="Normal 9 5 2 3 2 5" xfId="5055" xr:uid="{CD9FD9A3-A71F-4317-94BE-03CD05C6CD2C}"/>
    <cellStyle name="Normal 9 5 2 3 3" xfId="874" xr:uid="{8D52A25F-29CC-4D0E-BFEB-5C27DB0DB2AE}"/>
    <cellStyle name="Normal 9 5 2 3 3 2" xfId="4152" xr:uid="{10DAE621-F2BF-4E99-A818-C8012A1998AA}"/>
    <cellStyle name="Normal 9 5 2 3 3 2 2" xfId="5060" xr:uid="{C3383F52-C54B-4818-AB94-B09B4437B87E}"/>
    <cellStyle name="Normal 9 5 2 3 3 3" xfId="4153" xr:uid="{B8ECEFE7-D33B-4098-9F99-9EB024BDA1F3}"/>
    <cellStyle name="Normal 9 5 2 3 3 3 2" xfId="5061" xr:uid="{0BACE1CE-F609-48F9-9FF3-DE5E6D03F59C}"/>
    <cellStyle name="Normal 9 5 2 3 3 4" xfId="4154" xr:uid="{2902C806-209B-4DE1-9ADB-94ADC43C77C9}"/>
    <cellStyle name="Normal 9 5 2 3 3 4 2" xfId="5062" xr:uid="{62DFCFAC-059C-4A24-9118-C132D7E0070B}"/>
    <cellStyle name="Normal 9 5 2 3 3 5" xfId="5059" xr:uid="{9265F0B3-1728-426E-8B7D-0859497FEA71}"/>
    <cellStyle name="Normal 9 5 2 3 4" xfId="4155" xr:uid="{D7E7071A-2E74-416D-94E0-33662DEDE190}"/>
    <cellStyle name="Normal 9 5 2 3 4 2" xfId="5063" xr:uid="{EBDABEB1-46D0-4D27-9447-FD9CD49EC574}"/>
    <cellStyle name="Normal 9 5 2 3 5" xfId="4156" xr:uid="{1B7C5642-EA0C-4A40-BFF7-E8CE6398079E}"/>
    <cellStyle name="Normal 9 5 2 3 5 2" xfId="5064" xr:uid="{18F10992-00CE-4391-A525-15321ED49DC1}"/>
    <cellStyle name="Normal 9 5 2 3 6" xfId="4157" xr:uid="{A91774CB-DE23-42E9-B96D-556C32C0147F}"/>
    <cellStyle name="Normal 9 5 2 3 6 2" xfId="5065" xr:uid="{2B5EFB36-E01B-4DF6-A333-C346FB7B883A}"/>
    <cellStyle name="Normal 9 5 2 3 7" xfId="5054" xr:uid="{070529D1-1B25-4A11-B4C6-EC01AC3B6203}"/>
    <cellStyle name="Normal 9 5 2 4" xfId="875" xr:uid="{3092B35E-35C7-4675-9FC6-379C3A01E519}"/>
    <cellStyle name="Normal 9 5 2 4 2" xfId="876" xr:uid="{C61D87B9-1E6C-47BD-BBCB-4EB960881916}"/>
    <cellStyle name="Normal 9 5 2 4 2 2" xfId="4158" xr:uid="{EBC013A6-5793-4D16-BD26-12A6EEDABEA5}"/>
    <cellStyle name="Normal 9 5 2 4 2 2 2" xfId="5068" xr:uid="{29C9A569-DD5F-4201-91ED-A79E86FAC144}"/>
    <cellStyle name="Normal 9 5 2 4 2 3" xfId="4159" xr:uid="{5A5F7CE3-8524-4A59-B113-1407E24D9835}"/>
    <cellStyle name="Normal 9 5 2 4 2 3 2" xfId="5069" xr:uid="{7CC1E040-080F-4F7B-9518-EC87CBC23FC5}"/>
    <cellStyle name="Normal 9 5 2 4 2 4" xfId="4160" xr:uid="{CB924133-9D7A-41C6-90F2-3747372BC6A6}"/>
    <cellStyle name="Normal 9 5 2 4 2 4 2" xfId="5070" xr:uid="{6EF4BC0F-AC13-4890-85A6-1D27CCDC7418}"/>
    <cellStyle name="Normal 9 5 2 4 2 5" xfId="5067" xr:uid="{F7E62543-FCE0-4B22-A29C-31B7EFA139C5}"/>
    <cellStyle name="Normal 9 5 2 4 3" xfId="4161" xr:uid="{D95E1F6A-90D0-4B2A-BAF3-C3D094FB7840}"/>
    <cellStyle name="Normal 9 5 2 4 3 2" xfId="5071" xr:uid="{525F3EFF-1FB3-421F-8D5E-1695B16427DD}"/>
    <cellStyle name="Normal 9 5 2 4 4" xfId="4162" xr:uid="{D66B4F3F-F047-4A77-BDEB-A56C6EC53A13}"/>
    <cellStyle name="Normal 9 5 2 4 4 2" xfId="5072" xr:uid="{8034C768-6459-4254-9F55-5BE9135DA7ED}"/>
    <cellStyle name="Normal 9 5 2 4 5" xfId="4163" xr:uid="{EB1851E7-F7B4-474F-91DB-42C16664AC2C}"/>
    <cellStyle name="Normal 9 5 2 4 5 2" xfId="5073" xr:uid="{B607D5CC-2383-48EC-89C5-FAD3F09713A4}"/>
    <cellStyle name="Normal 9 5 2 4 6" xfId="5066" xr:uid="{CB7F885B-56CC-44BE-B72C-0B822A7F25DA}"/>
    <cellStyle name="Normal 9 5 2 5" xfId="877" xr:uid="{80FC0DEE-6A92-487E-9503-E1DEF01D4334}"/>
    <cellStyle name="Normal 9 5 2 5 2" xfId="4164" xr:uid="{7E2D1EAC-F701-400B-81F1-6F6F71552E6A}"/>
    <cellStyle name="Normal 9 5 2 5 2 2" xfId="5075" xr:uid="{23D4EAD4-6B76-4B0F-9056-F18DD353BE3A}"/>
    <cellStyle name="Normal 9 5 2 5 3" xfId="4165" xr:uid="{DC1FD26D-C6C8-4885-A5FF-74F06F6C366E}"/>
    <cellStyle name="Normal 9 5 2 5 3 2" xfId="5076" xr:uid="{A1F337BD-B2E1-47CD-A68D-BE8BAB120F63}"/>
    <cellStyle name="Normal 9 5 2 5 4" xfId="4166" xr:uid="{A2858C56-2145-419E-9D5E-3DCEBFAACF3A}"/>
    <cellStyle name="Normal 9 5 2 5 4 2" xfId="5077" xr:uid="{2D9D0D38-6073-45D1-BECF-2A91A925BD87}"/>
    <cellStyle name="Normal 9 5 2 5 5" xfId="5074" xr:uid="{3E828EC1-2C92-4C5F-B7FE-1DA28B017B68}"/>
    <cellStyle name="Normal 9 5 2 6" xfId="4167" xr:uid="{171F6CDA-C762-4CEF-9E6E-D30D1A76193F}"/>
    <cellStyle name="Normal 9 5 2 6 2" xfId="4168" xr:uid="{925BBE5F-BA83-4C7B-AA0C-77FFD812F772}"/>
    <cellStyle name="Normal 9 5 2 6 2 2" xfId="5079" xr:uid="{AE9865EA-A837-4F1F-B98E-E188732DB03E}"/>
    <cellStyle name="Normal 9 5 2 6 3" xfId="4169" xr:uid="{C4EED7DA-6FA3-4842-A06E-27ABA681807F}"/>
    <cellStyle name="Normal 9 5 2 6 3 2" xfId="5080" xr:uid="{A6C74A7E-5DD8-4F27-B2A2-DE5A13F4CEE3}"/>
    <cellStyle name="Normal 9 5 2 6 4" xfId="4170" xr:uid="{4641601C-1463-4F6A-B2E3-0E082A7ECF73}"/>
    <cellStyle name="Normal 9 5 2 6 4 2" xfId="5081" xr:uid="{8540DB75-AAC3-4183-A968-230479257CA8}"/>
    <cellStyle name="Normal 9 5 2 6 5" xfId="5078" xr:uid="{24C0C8A9-A97B-401D-A236-E29B6CD24EA8}"/>
    <cellStyle name="Normal 9 5 2 7" xfId="4171" xr:uid="{977F8393-E6C5-4DD7-B1BE-1D5DF0181238}"/>
    <cellStyle name="Normal 9 5 2 7 2" xfId="5082" xr:uid="{156C2CCE-2447-4BE8-A9B9-8B87D2332154}"/>
    <cellStyle name="Normal 9 5 2 8" xfId="4172" xr:uid="{FFBE2178-9E3B-481D-919E-73504C168819}"/>
    <cellStyle name="Normal 9 5 2 8 2" xfId="5083" xr:uid="{51CE80A9-3DB8-498F-89EC-0D626CF675FA}"/>
    <cellStyle name="Normal 9 5 2 9" xfId="4173" xr:uid="{9EFEB204-247D-44F0-B4D2-DF2EEBE1A778}"/>
    <cellStyle name="Normal 9 5 2 9 2" xfId="5084" xr:uid="{463A1C32-97F4-4E88-95A3-10AB137DE504}"/>
    <cellStyle name="Normal 9 5 3" xfId="420" xr:uid="{CD3B2EDD-6AF8-49F7-9FFB-722EB98B84D7}"/>
    <cellStyle name="Normal 9 5 3 2" xfId="878" xr:uid="{ED47E944-6D0D-431A-ABA3-9D8317CC952D}"/>
    <cellStyle name="Normal 9 5 3 2 2" xfId="879" xr:uid="{A5547AAA-C1A2-4274-A309-62E1CDEBC9FA}"/>
    <cellStyle name="Normal 9 5 3 2 2 2" xfId="2451" xr:uid="{E4377503-C37D-48ED-8501-26DF07762F3B}"/>
    <cellStyle name="Normal 9 5 3 2 2 2 2" xfId="2452" xr:uid="{3B154D28-7935-424F-82C4-D820E1E25176}"/>
    <cellStyle name="Normal 9 5 3 2 2 2 2 2" xfId="5089" xr:uid="{5C775499-E22A-4DB7-AF91-66324D96E7F4}"/>
    <cellStyle name="Normal 9 5 3 2 2 2 3" xfId="5088" xr:uid="{7F3D32A1-A35F-4B23-A5EB-12169DAD22CB}"/>
    <cellStyle name="Normal 9 5 3 2 2 3" xfId="2453" xr:uid="{158DE4C1-D221-47B2-98D8-68F19B1E9AD1}"/>
    <cellStyle name="Normal 9 5 3 2 2 3 2" xfId="5090" xr:uid="{E0817D2F-DD4A-4A65-A268-194D02037A46}"/>
    <cellStyle name="Normal 9 5 3 2 2 4" xfId="4174" xr:uid="{CFADC31A-106A-4961-97AB-9F6A57683480}"/>
    <cellStyle name="Normal 9 5 3 2 2 4 2" xfId="5091" xr:uid="{13A7DE18-8D07-4DE8-A47A-D976EB92A61E}"/>
    <cellStyle name="Normal 9 5 3 2 2 5" xfId="5087" xr:uid="{55EFEB28-CEF7-497C-BE21-54BFFA2578B7}"/>
    <cellStyle name="Normal 9 5 3 2 3" xfId="2454" xr:uid="{F86DE318-F43E-46D2-8479-EA25880A541B}"/>
    <cellStyle name="Normal 9 5 3 2 3 2" xfId="2455" xr:uid="{4932FF40-615B-4A76-AB34-EED8FD51B9C1}"/>
    <cellStyle name="Normal 9 5 3 2 3 2 2" xfId="5093" xr:uid="{72DA1CBF-E89A-43C0-A9F3-E591A36CED75}"/>
    <cellStyle name="Normal 9 5 3 2 3 3" xfId="4175" xr:uid="{A776C2FB-CE8E-4EDD-B629-B0E1CAD79C0E}"/>
    <cellStyle name="Normal 9 5 3 2 3 3 2" xfId="5094" xr:uid="{DCF5C7E1-848D-40F1-A3F4-CB8360BDFDB2}"/>
    <cellStyle name="Normal 9 5 3 2 3 4" xfId="4176" xr:uid="{800A12B2-47DB-4BD8-BF7B-EDFE32D9F11D}"/>
    <cellStyle name="Normal 9 5 3 2 3 4 2" xfId="5095" xr:uid="{245CDE7A-8FC3-4BF9-B8C6-7FAFA53D5DE7}"/>
    <cellStyle name="Normal 9 5 3 2 3 5" xfId="5092" xr:uid="{762165C3-1129-411D-AD01-8EE9BD226648}"/>
    <cellStyle name="Normal 9 5 3 2 4" xfId="2456" xr:uid="{C4825C59-CE51-4500-8AC2-2BA212669E34}"/>
    <cellStyle name="Normal 9 5 3 2 4 2" xfId="5096" xr:uid="{8604AE1D-F664-4019-9246-976BA4BC778D}"/>
    <cellStyle name="Normal 9 5 3 2 5" xfId="4177" xr:uid="{00C5C45C-ACCB-4E77-9DB2-F7926F3F154B}"/>
    <cellStyle name="Normal 9 5 3 2 5 2" xfId="5097" xr:uid="{5F043FF0-7494-4943-AEDB-72345E10D87E}"/>
    <cellStyle name="Normal 9 5 3 2 6" xfId="4178" xr:uid="{BAB0CC73-6AF4-41B3-A6A9-22316F7DB8EA}"/>
    <cellStyle name="Normal 9 5 3 2 6 2" xfId="5098" xr:uid="{5DEF1EAB-4DC7-4DF2-84AB-94C010572EB0}"/>
    <cellStyle name="Normal 9 5 3 2 7" xfId="5086" xr:uid="{E9351B87-96B3-4204-BC03-607F61BE3F91}"/>
    <cellStyle name="Normal 9 5 3 3" xfId="880" xr:uid="{DA22530F-2326-45E6-A171-A185E99D37DB}"/>
    <cellStyle name="Normal 9 5 3 3 2" xfId="2457" xr:uid="{F18A423D-8B9F-4C55-B834-6564950954AB}"/>
    <cellStyle name="Normal 9 5 3 3 2 2" xfId="2458" xr:uid="{D880CB5F-FC32-48F3-8BE1-FDC842E169B7}"/>
    <cellStyle name="Normal 9 5 3 3 2 2 2" xfId="5101" xr:uid="{119BDBCC-55DD-4831-B6DE-AD64D750CB7B}"/>
    <cellStyle name="Normal 9 5 3 3 2 3" xfId="4179" xr:uid="{57EB1B21-02B7-4FAD-A22A-537617C4C971}"/>
    <cellStyle name="Normal 9 5 3 3 2 3 2" xfId="5102" xr:uid="{26F501A8-80B5-44DD-9E67-A66EEFBDAD10}"/>
    <cellStyle name="Normal 9 5 3 3 2 4" xfId="4180" xr:uid="{28841AB4-B4BF-407B-B872-98A36B09671A}"/>
    <cellStyle name="Normal 9 5 3 3 2 4 2" xfId="5103" xr:uid="{3A5D13A7-960B-40D4-ABE8-16BEDA451C85}"/>
    <cellStyle name="Normal 9 5 3 3 2 5" xfId="5100" xr:uid="{C538ADA6-0598-413D-BFCA-7F452A71409F}"/>
    <cellStyle name="Normal 9 5 3 3 3" xfId="2459" xr:uid="{9CF74181-954C-44BB-B6C0-A9BCC895A345}"/>
    <cellStyle name="Normal 9 5 3 3 3 2" xfId="5104" xr:uid="{08610848-08F5-4412-B50B-66CB403C5893}"/>
    <cellStyle name="Normal 9 5 3 3 4" xfId="4181" xr:uid="{5BAA71C1-E32A-4EAD-B0B3-BA99E09EDAD0}"/>
    <cellStyle name="Normal 9 5 3 3 4 2" xfId="5105" xr:uid="{08D3AD34-1850-4914-86F2-64A05B716536}"/>
    <cellStyle name="Normal 9 5 3 3 5" xfId="4182" xr:uid="{F7E105A6-A88A-4813-83E7-34434483E1DF}"/>
    <cellStyle name="Normal 9 5 3 3 5 2" xfId="5106" xr:uid="{FF51BBC9-AE24-4F91-A63A-A5D43AE2DBE3}"/>
    <cellStyle name="Normal 9 5 3 3 6" xfId="5099" xr:uid="{FFA7C4CE-BD37-4273-AC1E-080235503ED3}"/>
    <cellStyle name="Normal 9 5 3 4" xfId="2460" xr:uid="{D1CDCD01-2A64-442A-9C91-A06D5A39CD0B}"/>
    <cellStyle name="Normal 9 5 3 4 2" xfId="2461" xr:uid="{AA4107C6-544A-4E2D-87B9-168C82CA9493}"/>
    <cellStyle name="Normal 9 5 3 4 2 2" xfId="5108" xr:uid="{589D9790-C030-4301-B26A-84626D393A07}"/>
    <cellStyle name="Normal 9 5 3 4 3" xfId="4183" xr:uid="{F79B73D6-AB69-41B1-B455-FFC1F8D9CD1B}"/>
    <cellStyle name="Normal 9 5 3 4 3 2" xfId="5109" xr:uid="{EAE2A11E-61B8-440A-9B40-06A8CC6DC912}"/>
    <cellStyle name="Normal 9 5 3 4 4" xfId="4184" xr:uid="{E95CE1D9-E443-4430-B396-7976F94E2371}"/>
    <cellStyle name="Normal 9 5 3 4 4 2" xfId="5110" xr:uid="{6D38AD71-BA7A-4B4B-8A0B-936C57442BA6}"/>
    <cellStyle name="Normal 9 5 3 4 5" xfId="5107" xr:uid="{DD87C2EB-F4E7-4817-94ED-79429C811224}"/>
    <cellStyle name="Normal 9 5 3 5" xfId="2462" xr:uid="{404CBCE0-B829-449E-81AA-D16E74E8A609}"/>
    <cellStyle name="Normal 9 5 3 5 2" xfId="4185" xr:uid="{8A5EDC09-393C-487F-B69E-5EE2AE061C8D}"/>
    <cellStyle name="Normal 9 5 3 5 2 2" xfId="5112" xr:uid="{DA970681-5D82-4F41-9BF1-A347A6490DCA}"/>
    <cellStyle name="Normal 9 5 3 5 3" xfId="4186" xr:uid="{2E0D0046-6A45-4B79-9090-1B292B2D767C}"/>
    <cellStyle name="Normal 9 5 3 5 3 2" xfId="5113" xr:uid="{9A6A5378-29B9-4DEB-A7F0-7950A13C9C71}"/>
    <cellStyle name="Normal 9 5 3 5 4" xfId="4187" xr:uid="{9BF4B4CC-B5C0-4726-A883-ED15FA09A08D}"/>
    <cellStyle name="Normal 9 5 3 5 4 2" xfId="5114" xr:uid="{008F80FB-3BC1-4ADB-B350-3C12AE1582C7}"/>
    <cellStyle name="Normal 9 5 3 5 5" xfId="5111" xr:uid="{9ECCA688-BCFD-441A-824B-701B4C750D0F}"/>
    <cellStyle name="Normal 9 5 3 6" xfId="4188" xr:uid="{3BE099A9-B025-43E7-B965-DDD598726A9F}"/>
    <cellStyle name="Normal 9 5 3 6 2" xfId="5115" xr:uid="{353E9C89-3B4B-4D45-9DE3-E9B4D187CE8E}"/>
    <cellStyle name="Normal 9 5 3 7" xfId="4189" xr:uid="{B7CA6153-A3C4-4EC7-9A73-C915407C84BC}"/>
    <cellStyle name="Normal 9 5 3 7 2" xfId="5116" xr:uid="{1F1A47E8-2FCC-4FEE-84C0-0B1E7D1F99DA}"/>
    <cellStyle name="Normal 9 5 3 8" xfId="4190" xr:uid="{5F4ED9C8-CD68-4A6F-AD64-1EEB65D388A1}"/>
    <cellStyle name="Normal 9 5 3 8 2" xfId="5117" xr:uid="{100D3239-EC1A-40D6-8649-1A8CC8B05EBA}"/>
    <cellStyle name="Normal 9 5 3 9" xfId="5085" xr:uid="{5CDA60D7-9B88-4E64-A640-3F1313C5A010}"/>
    <cellStyle name="Normal 9 5 4" xfId="421" xr:uid="{37317C8B-EC21-4EC6-8390-1D39C0DAF7B2}"/>
    <cellStyle name="Normal 9 5 4 2" xfId="881" xr:uid="{9DE52AB4-6F32-4D52-8D3E-7DD468B09B4E}"/>
    <cellStyle name="Normal 9 5 4 2 2" xfId="882" xr:uid="{45D769CB-DD9B-43FF-AD23-A141CEAAFBB6}"/>
    <cellStyle name="Normal 9 5 4 2 2 2" xfId="2463" xr:uid="{6AD45AE6-8BA2-464E-BB31-B26B7CAED5E5}"/>
    <cellStyle name="Normal 9 5 4 2 2 2 2" xfId="5121" xr:uid="{A1B454DC-5EBB-441A-8FC6-6CB1041B47EE}"/>
    <cellStyle name="Normal 9 5 4 2 2 3" xfId="4191" xr:uid="{1DB3D25C-2E89-4307-AAA5-AD36FBC69096}"/>
    <cellStyle name="Normal 9 5 4 2 2 3 2" xfId="5122" xr:uid="{7CC6D6FF-0802-4558-BB72-7DE17A955701}"/>
    <cellStyle name="Normal 9 5 4 2 2 4" xfId="4192" xr:uid="{575273A4-C83A-4D72-A478-46A3411F2FE8}"/>
    <cellStyle name="Normal 9 5 4 2 2 4 2" xfId="5123" xr:uid="{8141A2AA-E686-42B4-A5E5-790635E7CD6A}"/>
    <cellStyle name="Normal 9 5 4 2 2 5" xfId="5120" xr:uid="{BC0428D9-F893-4FC3-8EDC-14061CAB3EE3}"/>
    <cellStyle name="Normal 9 5 4 2 3" xfId="2464" xr:uid="{29BC3097-2126-4317-830F-76B9BA5799E9}"/>
    <cellStyle name="Normal 9 5 4 2 3 2" xfId="5124" xr:uid="{665BE824-3ABF-49BD-9B82-58E1C3BBFEB2}"/>
    <cellStyle name="Normal 9 5 4 2 4" xfId="4193" xr:uid="{85E4EA23-8962-4C1E-8AB2-2E0189895D76}"/>
    <cellStyle name="Normal 9 5 4 2 4 2" xfId="5125" xr:uid="{90CA93B2-A144-41DF-91EF-E1EC7EBF5F55}"/>
    <cellStyle name="Normal 9 5 4 2 5" xfId="4194" xr:uid="{A5F03060-BD8E-4FD8-BA28-EA4109B99EF3}"/>
    <cellStyle name="Normal 9 5 4 2 5 2" xfId="5126" xr:uid="{073743A9-EF6D-42DA-A049-1015029AAD69}"/>
    <cellStyle name="Normal 9 5 4 2 6" xfId="5119" xr:uid="{74583EF5-84DA-4646-BE8B-AC7CAB621382}"/>
    <cellStyle name="Normal 9 5 4 3" xfId="883" xr:uid="{BD983A8F-2D6F-4487-89E3-1E52B886CC13}"/>
    <cellStyle name="Normal 9 5 4 3 2" xfId="2465" xr:uid="{A5A1625F-F8D8-4916-9BC9-5445DF53C242}"/>
    <cellStyle name="Normal 9 5 4 3 2 2" xfId="5128" xr:uid="{9D0728A9-91F7-4A28-AD67-CDCD8A719471}"/>
    <cellStyle name="Normal 9 5 4 3 3" xfId="4195" xr:uid="{36F17192-5F25-4DD8-8991-CFE5FC6FB493}"/>
    <cellStyle name="Normal 9 5 4 3 3 2" xfId="5129" xr:uid="{236B70ED-FE85-4E58-A667-C646DDBC1D76}"/>
    <cellStyle name="Normal 9 5 4 3 4" xfId="4196" xr:uid="{7DFE267A-24D2-4A81-8576-76E5AE8D59E0}"/>
    <cellStyle name="Normal 9 5 4 3 4 2" xfId="5130" xr:uid="{0FD88530-412F-4AB7-ABB0-D457D49E4A5A}"/>
    <cellStyle name="Normal 9 5 4 3 5" xfId="5127" xr:uid="{C389F5F0-0E3D-4F1F-AE8B-74869B7065A2}"/>
    <cellStyle name="Normal 9 5 4 4" xfId="2466" xr:uid="{F88175A7-F3F8-4666-AA3A-D9834FC2D2AF}"/>
    <cellStyle name="Normal 9 5 4 4 2" xfId="4197" xr:uid="{C491FF13-6869-4BFC-AF5B-14B5BECF8984}"/>
    <cellStyle name="Normal 9 5 4 4 2 2" xfId="5132" xr:uid="{84F36BDE-0199-4DB9-AA49-1D66F8BED5DA}"/>
    <cellStyle name="Normal 9 5 4 4 3" xfId="4198" xr:uid="{4BD0EA03-3328-4016-A231-E691AAC3FCB8}"/>
    <cellStyle name="Normal 9 5 4 4 3 2" xfId="5133" xr:uid="{2EA1CCAA-4A8D-4E52-946B-59745C0CB2F6}"/>
    <cellStyle name="Normal 9 5 4 4 4" xfId="4199" xr:uid="{E8740C03-4E60-4645-8E51-1521C3411234}"/>
    <cellStyle name="Normal 9 5 4 4 4 2" xfId="5134" xr:uid="{78A485DE-74F3-4182-BE17-419AC15217C9}"/>
    <cellStyle name="Normal 9 5 4 4 5" xfId="5131" xr:uid="{3DEF4CE3-C719-4F78-88C6-1B7CC6642FBD}"/>
    <cellStyle name="Normal 9 5 4 5" xfId="4200" xr:uid="{B5B4CDE1-5A04-4374-AF32-5E34543EB042}"/>
    <cellStyle name="Normal 9 5 4 5 2" xfId="5135" xr:uid="{8D105E5A-8B4B-4E98-8FF8-C3E78ABB0F7A}"/>
    <cellStyle name="Normal 9 5 4 6" xfId="4201" xr:uid="{EEC1BFB7-24E5-4EF9-A8F7-466CE43965F2}"/>
    <cellStyle name="Normal 9 5 4 6 2" xfId="5136" xr:uid="{D70DD9BD-4CD0-4A59-9724-D05B38324B28}"/>
    <cellStyle name="Normal 9 5 4 7" xfId="4202" xr:uid="{33B60C31-ABD9-4CA1-917A-29569A5FFBB2}"/>
    <cellStyle name="Normal 9 5 4 7 2" xfId="5137" xr:uid="{8E7308C3-BE69-45B3-85D9-9EC617D470E2}"/>
    <cellStyle name="Normal 9 5 4 8" xfId="5118" xr:uid="{BF93117F-B5DD-4434-B111-D9859A59F24E}"/>
    <cellStyle name="Normal 9 5 5" xfId="422" xr:uid="{C9256F97-1CE7-4B5C-9574-944372599C15}"/>
    <cellStyle name="Normal 9 5 5 2" xfId="884" xr:uid="{0F9C5799-239B-419A-BAF1-AD45D973DC5B}"/>
    <cellStyle name="Normal 9 5 5 2 2" xfId="2467" xr:uid="{9CB90030-1FF6-42B5-8A90-94EB0D6B58AC}"/>
    <cellStyle name="Normal 9 5 5 2 2 2" xfId="5140" xr:uid="{ED99AFB8-D977-422E-A6AA-25D24DF063F7}"/>
    <cellStyle name="Normal 9 5 5 2 3" xfId="4203" xr:uid="{41C701E1-AC96-4FBC-BE85-D0D047FC6BFB}"/>
    <cellStyle name="Normal 9 5 5 2 3 2" xfId="5141" xr:uid="{AE978CD2-10F5-47C6-8BAB-4CB03E3AEC5F}"/>
    <cellStyle name="Normal 9 5 5 2 4" xfId="4204" xr:uid="{74B2468A-1610-4953-8073-218CF03C4538}"/>
    <cellStyle name="Normal 9 5 5 2 4 2" xfId="5142" xr:uid="{7235A9AC-D924-410C-8056-D4DECE0E6A0F}"/>
    <cellStyle name="Normal 9 5 5 2 5" xfId="5139" xr:uid="{B451ADA9-80C7-4030-B313-2DCCA67F9EF2}"/>
    <cellStyle name="Normal 9 5 5 3" xfId="2468" xr:uid="{6CB6266E-0F65-43C5-BF80-947F87B31019}"/>
    <cellStyle name="Normal 9 5 5 3 2" xfId="4205" xr:uid="{0626466D-8108-4971-81E1-DE84063CFD6B}"/>
    <cellStyle name="Normal 9 5 5 3 2 2" xfId="5144" xr:uid="{792F4648-9F8D-4D3B-A03E-E861D765CAEA}"/>
    <cellStyle name="Normal 9 5 5 3 3" xfId="4206" xr:uid="{AA07D241-A739-4F04-AE36-4D5D0371FF14}"/>
    <cellStyle name="Normal 9 5 5 3 3 2" xfId="5145" xr:uid="{AEF977B3-CB88-4732-A548-6534E6C7D425}"/>
    <cellStyle name="Normal 9 5 5 3 4" xfId="4207" xr:uid="{5085FFCF-2D3B-4648-B41C-880F33B42767}"/>
    <cellStyle name="Normal 9 5 5 3 4 2" xfId="5146" xr:uid="{16194D6F-08DD-48F8-BE95-E60DB5AB20F0}"/>
    <cellStyle name="Normal 9 5 5 3 5" xfId="5143" xr:uid="{B030835C-33A6-4F18-B696-BF16037C02CF}"/>
    <cellStyle name="Normal 9 5 5 4" xfId="4208" xr:uid="{41DE2072-B4F0-4376-B45B-9BE8922910DB}"/>
    <cellStyle name="Normal 9 5 5 4 2" xfId="5147" xr:uid="{01577D01-70A6-402E-8339-DD5CC16F0A3D}"/>
    <cellStyle name="Normal 9 5 5 5" xfId="4209" xr:uid="{ADFB64F5-57C8-47E2-8D0D-E06A2D86DE15}"/>
    <cellStyle name="Normal 9 5 5 5 2" xfId="5148" xr:uid="{B3121947-156E-44BA-B88B-2B18D426E735}"/>
    <cellStyle name="Normal 9 5 5 6" xfId="4210" xr:uid="{8E1C41E9-DCAC-4D05-A14A-A0AA61D37641}"/>
    <cellStyle name="Normal 9 5 5 6 2" xfId="5149" xr:uid="{8C383C23-EE24-4824-B151-DF64598F280B}"/>
    <cellStyle name="Normal 9 5 5 7" xfId="5138" xr:uid="{055C2FBD-1ABC-4A2B-8186-A94A8081FF20}"/>
    <cellStyle name="Normal 9 5 6" xfId="885" xr:uid="{846104A8-F983-4C6A-ADB8-D15C9CF966DC}"/>
    <cellStyle name="Normal 9 5 6 2" xfId="2469" xr:uid="{C9F546B5-A52F-4548-9FC0-08FFA2D4AE7B}"/>
    <cellStyle name="Normal 9 5 6 2 2" xfId="4211" xr:uid="{F25DD22C-CE1A-4488-8FD5-7A1C52F9C54D}"/>
    <cellStyle name="Normal 9 5 6 2 2 2" xfId="5152" xr:uid="{5E51A3C0-4689-4FDF-A309-2F4746335945}"/>
    <cellStyle name="Normal 9 5 6 2 3" xfId="4212" xr:uid="{B11B5583-B758-478D-9A37-0F6B5FE1AF1A}"/>
    <cellStyle name="Normal 9 5 6 2 3 2" xfId="5153" xr:uid="{642A65DC-166A-4569-BF45-EC2555E02811}"/>
    <cellStyle name="Normal 9 5 6 2 4" xfId="4213" xr:uid="{5D0F22B0-CEFF-4B88-A357-C7F70C7093DA}"/>
    <cellStyle name="Normal 9 5 6 2 4 2" xfId="5154" xr:uid="{C33BA473-2D7C-4556-906D-A2139EAA7437}"/>
    <cellStyle name="Normal 9 5 6 2 5" xfId="5151" xr:uid="{A978D088-3E94-4FD7-A0C2-0E25CF40691C}"/>
    <cellStyle name="Normal 9 5 6 3" xfId="4214" xr:uid="{BB4E8EFD-12C9-4ACD-81DA-A2657C4E0904}"/>
    <cellStyle name="Normal 9 5 6 3 2" xfId="5155" xr:uid="{78CD75E9-06A2-4E29-A818-AE613C0EB600}"/>
    <cellStyle name="Normal 9 5 6 4" xfId="4215" xr:uid="{4F8F6BD1-9EC2-4943-9C01-45F0A8BB31E9}"/>
    <cellStyle name="Normal 9 5 6 4 2" xfId="5156" xr:uid="{36A02E0A-9EAC-4DB6-B16F-FDA6FBE5ABCF}"/>
    <cellStyle name="Normal 9 5 6 5" xfId="4216" xr:uid="{4A0F850C-E696-40A3-9602-6289D9714752}"/>
    <cellStyle name="Normal 9 5 6 5 2" xfId="5157" xr:uid="{2468ACCE-9BD0-49B8-8D29-53231C08435B}"/>
    <cellStyle name="Normal 9 5 6 6" xfId="5150" xr:uid="{73F0BA58-915C-4449-94A8-12E75FE73F6C}"/>
    <cellStyle name="Normal 9 5 7" xfId="2470" xr:uid="{1C46D9B1-3DD1-4473-B767-6646EF1565B6}"/>
    <cellStyle name="Normal 9 5 7 2" xfId="4217" xr:uid="{263AFC87-F9DC-4FC3-A15D-7D768B8C764C}"/>
    <cellStyle name="Normal 9 5 7 2 2" xfId="5159" xr:uid="{9FD3CAAB-C61F-43CB-925A-D525C4C921CF}"/>
    <cellStyle name="Normal 9 5 7 3" xfId="4218" xr:uid="{05A248D5-A3AE-4350-B2CC-14BA85607279}"/>
    <cellStyle name="Normal 9 5 7 3 2" xfId="5160" xr:uid="{043845D8-668D-40A4-A2E0-65F61E682573}"/>
    <cellStyle name="Normal 9 5 7 4" xfId="4219" xr:uid="{4B0CD041-61A5-4060-9861-DAE17BA27812}"/>
    <cellStyle name="Normal 9 5 7 4 2" xfId="5161" xr:uid="{71C5C856-83E0-4156-B6FE-4A4157F934F5}"/>
    <cellStyle name="Normal 9 5 7 5" xfId="5158" xr:uid="{D721348B-CCE6-49E1-8360-97DE1D4DD907}"/>
    <cellStyle name="Normal 9 5 8" xfId="4220" xr:uid="{FA512F78-154A-42FD-9E2E-6B1BA43687F3}"/>
    <cellStyle name="Normal 9 5 8 2" xfId="4221" xr:uid="{7D13ED76-D763-4410-8661-9459F53424E1}"/>
    <cellStyle name="Normal 9 5 8 2 2" xfId="5163" xr:uid="{0583A6E6-4CDD-4DB6-ACC4-73EF4F313E00}"/>
    <cellStyle name="Normal 9 5 8 3" xfId="4222" xr:uid="{BD0B07BF-89C7-4B18-A517-CEACF9B34395}"/>
    <cellStyle name="Normal 9 5 8 3 2" xfId="5164" xr:uid="{D0DA1873-6EAF-40F9-83A1-769C8406073D}"/>
    <cellStyle name="Normal 9 5 8 4" xfId="4223" xr:uid="{BD6C0BC5-61BB-4495-9813-DCA663F63FAF}"/>
    <cellStyle name="Normal 9 5 8 4 2" xfId="5165" xr:uid="{75A424DF-EA79-434E-9895-D64D46245E43}"/>
    <cellStyle name="Normal 9 5 8 5" xfId="5162" xr:uid="{9874C78B-CBD5-4CEF-935B-FD8EEC4E57C7}"/>
    <cellStyle name="Normal 9 5 9" xfId="4224" xr:uid="{F285C2FE-DE1A-4250-967D-B674414D9183}"/>
    <cellStyle name="Normal 9 5 9 2" xfId="5166" xr:uid="{CAC0C67A-FF41-43D9-82CB-8DB2F0890E21}"/>
    <cellStyle name="Normal 9 6" xfId="180" xr:uid="{448BF3B9-2FE2-4ACE-BF0D-0E0CE9876DB9}"/>
    <cellStyle name="Normal 9 6 10" xfId="5167" xr:uid="{5BB6DFB7-D528-45B0-9CBA-E61769E348AC}"/>
    <cellStyle name="Normal 9 6 2" xfId="181" xr:uid="{8CA24A93-8D36-4E07-AD7D-855E5E2EEAFF}"/>
    <cellStyle name="Normal 9 6 2 2" xfId="423" xr:uid="{43B119AE-2DF0-4F9E-8AC7-155EAE122981}"/>
    <cellStyle name="Normal 9 6 2 2 2" xfId="886" xr:uid="{AAD9A831-E5BB-4A14-B9A5-FAA85FFA2F10}"/>
    <cellStyle name="Normal 9 6 2 2 2 2" xfId="2471" xr:uid="{9F18B8CB-07A4-47F3-9D98-13BBEF1B655D}"/>
    <cellStyle name="Normal 9 6 2 2 2 2 2" xfId="5171" xr:uid="{0473F0E5-A89A-4CD2-9822-70825A8AC240}"/>
    <cellStyle name="Normal 9 6 2 2 2 3" xfId="4225" xr:uid="{0CD43E52-8E1A-4C93-B81D-2E2CB4D1B3AB}"/>
    <cellStyle name="Normal 9 6 2 2 2 3 2" xfId="5172" xr:uid="{11A8FD82-560C-4F9C-9BCE-5742AE84F205}"/>
    <cellStyle name="Normal 9 6 2 2 2 4" xfId="4226" xr:uid="{DB308101-D9A3-490F-84D1-993A1D56C43B}"/>
    <cellStyle name="Normal 9 6 2 2 2 4 2" xfId="5173" xr:uid="{E2F4B0B5-A1D7-4D9D-8E88-BAF199B8AEE1}"/>
    <cellStyle name="Normal 9 6 2 2 2 5" xfId="5170" xr:uid="{1013C997-0FCD-469C-A550-A27E0E8353E6}"/>
    <cellStyle name="Normal 9 6 2 2 3" xfId="2472" xr:uid="{864052DA-4BC2-43E1-9209-528DAB707931}"/>
    <cellStyle name="Normal 9 6 2 2 3 2" xfId="4227" xr:uid="{CEF8B97D-CE99-423C-82E3-724647241167}"/>
    <cellStyle name="Normal 9 6 2 2 3 2 2" xfId="5175" xr:uid="{41378619-DEB1-4F5B-8DEC-66DCD4BCBA37}"/>
    <cellStyle name="Normal 9 6 2 2 3 3" xfId="4228" xr:uid="{1015760F-EF4E-451D-87AB-0A9686D82AE7}"/>
    <cellStyle name="Normal 9 6 2 2 3 3 2" xfId="5176" xr:uid="{1915A400-C3A7-424B-AC4E-899FA2E29A6B}"/>
    <cellStyle name="Normal 9 6 2 2 3 4" xfId="4229" xr:uid="{74121696-58DB-4FCC-A385-1B47F7B7B9AC}"/>
    <cellStyle name="Normal 9 6 2 2 3 4 2" xfId="5177" xr:uid="{389A4CAC-B0B5-4FC3-BF11-011ECF871577}"/>
    <cellStyle name="Normal 9 6 2 2 3 5" xfId="5174" xr:uid="{7DFB2700-1139-4EF1-A678-386D5B2D62B9}"/>
    <cellStyle name="Normal 9 6 2 2 4" xfId="4230" xr:uid="{E61CCB35-0641-4176-AAFF-F37F28F6D4D3}"/>
    <cellStyle name="Normal 9 6 2 2 4 2" xfId="5178" xr:uid="{A0D00BD1-2F58-4DFC-90FE-745379845AFC}"/>
    <cellStyle name="Normal 9 6 2 2 5" xfId="4231" xr:uid="{4F418936-B2EF-428D-8166-9842002856F3}"/>
    <cellStyle name="Normal 9 6 2 2 5 2" xfId="5179" xr:uid="{3B314172-2F41-43ED-BB70-41A7845925DB}"/>
    <cellStyle name="Normal 9 6 2 2 6" xfId="4232" xr:uid="{84BA078C-AE4E-49B2-B9DA-82E8FFA071F8}"/>
    <cellStyle name="Normal 9 6 2 2 6 2" xfId="5180" xr:uid="{1E0F413B-21CE-4140-BFE4-180277987EFD}"/>
    <cellStyle name="Normal 9 6 2 2 7" xfId="5169" xr:uid="{E44049CB-CA7B-4665-B38F-B67476115A45}"/>
    <cellStyle name="Normal 9 6 2 3" xfId="887" xr:uid="{34F00FA5-96AE-4497-8DD7-76A143BC2E05}"/>
    <cellStyle name="Normal 9 6 2 3 2" xfId="2473" xr:uid="{69960016-398C-4B23-93CE-95541E9627A5}"/>
    <cellStyle name="Normal 9 6 2 3 2 2" xfId="4233" xr:uid="{8A64988A-D533-4D03-822C-9ACD0E94E307}"/>
    <cellStyle name="Normal 9 6 2 3 2 2 2" xfId="5183" xr:uid="{F5AEC1D4-1C11-4CFE-8B6B-3CDE41AA3A7A}"/>
    <cellStyle name="Normal 9 6 2 3 2 3" xfId="4234" xr:uid="{6752E15E-00F6-431E-9209-EE56A227BC29}"/>
    <cellStyle name="Normal 9 6 2 3 2 3 2" xfId="5184" xr:uid="{15393DC5-8E44-4E4B-AECB-CF59CC328ED6}"/>
    <cellStyle name="Normal 9 6 2 3 2 4" xfId="4235" xr:uid="{D02DF3B6-1C02-4C21-B6D0-E68FF625C25C}"/>
    <cellStyle name="Normal 9 6 2 3 2 4 2" xfId="5185" xr:uid="{98E0B39F-96F7-450D-ADAC-97EF35527646}"/>
    <cellStyle name="Normal 9 6 2 3 2 5" xfId="5182" xr:uid="{40C6BACE-32F9-4325-825D-7ABCD4F8C95C}"/>
    <cellStyle name="Normal 9 6 2 3 3" xfId="4236" xr:uid="{454A26E5-D38E-4CFB-88C0-15C48D92401D}"/>
    <cellStyle name="Normal 9 6 2 3 3 2" xfId="5186" xr:uid="{C4911BB4-68F3-440A-B427-2731746EC99E}"/>
    <cellStyle name="Normal 9 6 2 3 4" xfId="4237" xr:uid="{DAE4AAE4-59D5-4A5C-AEBC-E8B30A5D6F20}"/>
    <cellStyle name="Normal 9 6 2 3 4 2" xfId="5187" xr:uid="{079DEA87-6225-423D-844D-43D814729E91}"/>
    <cellStyle name="Normal 9 6 2 3 5" xfId="4238" xr:uid="{76246A58-C61D-46B0-B043-73BA70B6AF32}"/>
    <cellStyle name="Normal 9 6 2 3 5 2" xfId="5188" xr:uid="{F40C3493-2898-4358-9026-28F4374BA399}"/>
    <cellStyle name="Normal 9 6 2 3 6" xfId="5181" xr:uid="{7C419DFB-2E4B-4A93-91E3-95FF61D2394E}"/>
    <cellStyle name="Normal 9 6 2 4" xfId="2474" xr:uid="{BDA62CFD-0A44-4CE5-BC5D-C8C55B8D64AE}"/>
    <cellStyle name="Normal 9 6 2 4 2" xfId="4239" xr:uid="{4F11E9B4-0061-4F35-B9D0-3D81C3A2C819}"/>
    <cellStyle name="Normal 9 6 2 4 2 2" xfId="5190" xr:uid="{E32930AF-118A-44D3-86A1-DADC47BF07B7}"/>
    <cellStyle name="Normal 9 6 2 4 3" xfId="4240" xr:uid="{7ACC570C-60BA-4D68-A945-56B15A30D1AA}"/>
    <cellStyle name="Normal 9 6 2 4 3 2" xfId="5191" xr:uid="{5583124D-E51E-43C0-A061-84604E04C30D}"/>
    <cellStyle name="Normal 9 6 2 4 4" xfId="4241" xr:uid="{1027B885-A622-47C8-B5BE-376AC069CA2D}"/>
    <cellStyle name="Normal 9 6 2 4 4 2" xfId="5192" xr:uid="{3663BF8B-E7B6-4358-A845-48FB6D0B7E08}"/>
    <cellStyle name="Normal 9 6 2 4 5" xfId="5189" xr:uid="{2B69FFD5-A86F-43C7-9784-AAC1C61F7446}"/>
    <cellStyle name="Normal 9 6 2 5" xfId="4242" xr:uid="{258264B8-94A2-46B6-8E4C-3802E2B0D887}"/>
    <cellStyle name="Normal 9 6 2 5 2" xfId="4243" xr:uid="{D32EB7AD-0CEB-4B7F-AD25-754E13A56321}"/>
    <cellStyle name="Normal 9 6 2 5 2 2" xfId="5194" xr:uid="{D3E0FCEA-554A-4008-8FC1-AD845CBA7C03}"/>
    <cellStyle name="Normal 9 6 2 5 3" xfId="4244" xr:uid="{DC2398D3-B344-45CA-99A1-66C437ADF326}"/>
    <cellStyle name="Normal 9 6 2 5 3 2" xfId="5195" xr:uid="{EAF39789-939A-4E49-AB32-ABDDA4ED74AB}"/>
    <cellStyle name="Normal 9 6 2 5 4" xfId="4245" xr:uid="{6B184669-DE1A-4C9D-9A9E-9D6EC4EAC1C1}"/>
    <cellStyle name="Normal 9 6 2 5 4 2" xfId="5196" xr:uid="{7AF69A1E-2166-4BA3-AFA9-EBDE8F02F609}"/>
    <cellStyle name="Normal 9 6 2 5 5" xfId="5193" xr:uid="{4C662BF0-D2BF-4846-85B7-3A15535AC4BB}"/>
    <cellStyle name="Normal 9 6 2 6" xfId="4246" xr:uid="{3538740B-5CB9-48CF-B09B-3A14F8449565}"/>
    <cellStyle name="Normal 9 6 2 6 2" xfId="5197" xr:uid="{96766A42-2816-4565-ADF8-151DDB691866}"/>
    <cellStyle name="Normal 9 6 2 7" xfId="4247" xr:uid="{B0D87B7E-5DBC-423C-853B-6CEA6C83ED37}"/>
    <cellStyle name="Normal 9 6 2 7 2" xfId="5198" xr:uid="{02E20470-48F6-4FED-83DE-3D17CA78D476}"/>
    <cellStyle name="Normal 9 6 2 8" xfId="4248" xr:uid="{D69C7D68-35E4-4B04-8035-745F5C06937B}"/>
    <cellStyle name="Normal 9 6 2 8 2" xfId="5199" xr:uid="{A234D8B8-ED0F-4EF4-A7A5-85D854B53AD2}"/>
    <cellStyle name="Normal 9 6 2 9" xfId="5168" xr:uid="{DBBA6BFF-3487-43E8-A14E-2F08DC41D5CA}"/>
    <cellStyle name="Normal 9 6 3" xfId="424" xr:uid="{8E98B955-81BC-42B5-83BF-F60F36317853}"/>
    <cellStyle name="Normal 9 6 3 2" xfId="888" xr:uid="{648847F6-7B5D-40E5-B501-2E577433A392}"/>
    <cellStyle name="Normal 9 6 3 2 2" xfId="889" xr:uid="{51C6069E-664D-429C-9532-8A7EE8DA269A}"/>
    <cellStyle name="Normal 9 6 3 2 2 2" xfId="5202" xr:uid="{5F2A9693-4D9F-4A98-A132-DFE2AB143E9B}"/>
    <cellStyle name="Normal 9 6 3 2 3" xfId="4249" xr:uid="{656C7F56-DE36-4A49-ACA1-8F29D0763F79}"/>
    <cellStyle name="Normal 9 6 3 2 3 2" xfId="5203" xr:uid="{37574E01-19BB-403C-BB8F-3B3D95EE397B}"/>
    <cellStyle name="Normal 9 6 3 2 4" xfId="4250" xr:uid="{874E4E6F-0207-4655-99C5-D9FB31B3B163}"/>
    <cellStyle name="Normal 9 6 3 2 4 2" xfId="5204" xr:uid="{CF192D32-CCDF-4330-ADB4-D8C550019A1D}"/>
    <cellStyle name="Normal 9 6 3 2 5" xfId="5201" xr:uid="{F2F8201D-FB67-4E81-B707-3CF185D41633}"/>
    <cellStyle name="Normal 9 6 3 3" xfId="890" xr:uid="{8A6E0073-99AB-408F-BD74-7D72B550B96A}"/>
    <cellStyle name="Normal 9 6 3 3 2" xfId="4251" xr:uid="{B9CA196A-83F1-45A4-BF17-3CD8ABE74F64}"/>
    <cellStyle name="Normal 9 6 3 3 2 2" xfId="5206" xr:uid="{AB0F14C0-3864-46F1-80B9-B7C29816B72C}"/>
    <cellStyle name="Normal 9 6 3 3 3" xfId="4252" xr:uid="{358A4F47-A3F2-4CE3-8E0F-CCFC422249EB}"/>
    <cellStyle name="Normal 9 6 3 3 3 2" xfId="5207" xr:uid="{7CC65892-C2ED-4652-B89C-63ABEB3818D3}"/>
    <cellStyle name="Normal 9 6 3 3 4" xfId="4253" xr:uid="{79AE113B-D328-41F2-89C0-F7717B869E49}"/>
    <cellStyle name="Normal 9 6 3 3 4 2" xfId="5208" xr:uid="{ED353884-043F-44D2-B6E3-FE15B5D19791}"/>
    <cellStyle name="Normal 9 6 3 3 5" xfId="5205" xr:uid="{10BC1A4D-C5A3-4553-AC1F-FB533F62B79A}"/>
    <cellStyle name="Normal 9 6 3 4" xfId="4254" xr:uid="{394C7235-FB15-4FEF-BD10-EB998DFA1F81}"/>
    <cellStyle name="Normal 9 6 3 4 2" xfId="5209" xr:uid="{1DBAB3F3-E1CE-4AF5-B519-65AAAB88B229}"/>
    <cellStyle name="Normal 9 6 3 5" xfId="4255" xr:uid="{4B7A4436-FD5E-4AFE-9DCC-6CF8298A7F0C}"/>
    <cellStyle name="Normal 9 6 3 5 2" xfId="5210" xr:uid="{6B9A4D62-5D7E-473F-9563-8A6CDB93455C}"/>
    <cellStyle name="Normal 9 6 3 6" xfId="4256" xr:uid="{B688462A-BA76-4B2C-A8AF-C0A6FB9BE2E1}"/>
    <cellStyle name="Normal 9 6 3 6 2" xfId="5211" xr:uid="{38838572-CCEF-48C9-8FF1-9B31B5B377DC}"/>
    <cellStyle name="Normal 9 6 3 7" xfId="5200" xr:uid="{F5B05C27-3EA8-4E0A-A33B-551FE0F383FA}"/>
    <cellStyle name="Normal 9 6 4" xfId="425" xr:uid="{08DC80F4-5FB1-4EB4-9F86-21A021EAF795}"/>
    <cellStyle name="Normal 9 6 4 2" xfId="891" xr:uid="{37E8DBC1-AD68-4DF4-83F5-B38625A9147B}"/>
    <cellStyle name="Normal 9 6 4 2 2" xfId="4257" xr:uid="{7AFAA856-B78F-4029-9988-5E39863EEC44}"/>
    <cellStyle name="Normal 9 6 4 2 2 2" xfId="5214" xr:uid="{27BEBC77-14C3-4B14-BDE3-5E0D7CB0C5C4}"/>
    <cellStyle name="Normal 9 6 4 2 3" xfId="4258" xr:uid="{AA97277D-CC1C-4B37-AC88-3878FD8A017B}"/>
    <cellStyle name="Normal 9 6 4 2 3 2" xfId="5215" xr:uid="{A4EE5926-3F6D-4F56-9271-D8E49EE1D570}"/>
    <cellStyle name="Normal 9 6 4 2 4" xfId="4259" xr:uid="{FA81A503-7805-4205-A0B1-E1ADBE59E50E}"/>
    <cellStyle name="Normal 9 6 4 2 4 2" xfId="5216" xr:uid="{358067C1-64CD-4D0A-ACB3-A77D67D1791C}"/>
    <cellStyle name="Normal 9 6 4 2 5" xfId="5213" xr:uid="{31BAE5D1-91D6-4F56-93BA-CA9098AA7BE9}"/>
    <cellStyle name="Normal 9 6 4 3" xfId="4260" xr:uid="{76F84652-88CA-4E65-838F-3434151842C2}"/>
    <cellStyle name="Normal 9 6 4 3 2" xfId="5217" xr:uid="{43F55817-722F-400E-8B4E-3DBC07059F74}"/>
    <cellStyle name="Normal 9 6 4 4" xfId="4261" xr:uid="{BE3E705D-9F8F-4B30-95D2-BC165AE8B472}"/>
    <cellStyle name="Normal 9 6 4 4 2" xfId="5218" xr:uid="{08F9848C-04E4-4B1D-8763-991C44D1283F}"/>
    <cellStyle name="Normal 9 6 4 5" xfId="4262" xr:uid="{EB53ABAE-175E-4EB6-8C38-C22E8829801B}"/>
    <cellStyle name="Normal 9 6 4 5 2" xfId="5219" xr:uid="{62C51A7F-5CAC-4C5F-BEF7-3204878EDC06}"/>
    <cellStyle name="Normal 9 6 4 6" xfId="5212" xr:uid="{2123BD8C-6F4F-4BD1-8277-528DA2471083}"/>
    <cellStyle name="Normal 9 6 5" xfId="892" xr:uid="{4CB8E42D-6563-41EF-86AD-C7549ABEF6F5}"/>
    <cellStyle name="Normal 9 6 5 2" xfId="4263" xr:uid="{F2189D22-3478-46FC-92F7-594F0C140FCC}"/>
    <cellStyle name="Normal 9 6 5 2 2" xfId="5221" xr:uid="{A5124819-B6E8-46E9-91D8-235D210B7927}"/>
    <cellStyle name="Normal 9 6 5 3" xfId="4264" xr:uid="{C01E7313-CD2A-476D-8B68-6AEF52F88688}"/>
    <cellStyle name="Normal 9 6 5 3 2" xfId="5222" xr:uid="{7616FCC6-63AC-4729-936D-8B975A3439D1}"/>
    <cellStyle name="Normal 9 6 5 4" xfId="4265" xr:uid="{23BD755D-3544-4EB5-BBD7-1598689726E9}"/>
    <cellStyle name="Normal 9 6 5 4 2" xfId="5223" xr:uid="{53340226-A65C-4BB6-B0CF-E1CF26F97BD7}"/>
    <cellStyle name="Normal 9 6 5 5" xfId="5220" xr:uid="{9D6531AD-BE52-48E7-99BC-5F9D6CD6550C}"/>
    <cellStyle name="Normal 9 6 6" xfId="4266" xr:uid="{3708C899-AF9E-4553-9BC9-FEAFBDBFA016}"/>
    <cellStyle name="Normal 9 6 6 2" xfId="4267" xr:uid="{CBA834E6-79B1-4010-8A24-7BFAF70173A9}"/>
    <cellStyle name="Normal 9 6 6 2 2" xfId="5225" xr:uid="{BDC58D8D-E2ED-4CA8-94A7-2FB2B5C9318D}"/>
    <cellStyle name="Normal 9 6 6 3" xfId="4268" xr:uid="{F850C26F-E129-47F3-99D3-A9508756BAF9}"/>
    <cellStyle name="Normal 9 6 6 3 2" xfId="5226" xr:uid="{0683C848-69B6-48BC-8FCB-E78D67ECEFD8}"/>
    <cellStyle name="Normal 9 6 6 4" xfId="4269" xr:uid="{35C9BB64-67B0-4C89-85C5-59ECA57DE39E}"/>
    <cellStyle name="Normal 9 6 6 4 2" xfId="5227" xr:uid="{8AF8B591-6EFC-4557-8483-09056B911AC6}"/>
    <cellStyle name="Normal 9 6 6 5" xfId="5224" xr:uid="{3BF5DFDE-67A9-4E18-81E1-4721DD304404}"/>
    <cellStyle name="Normal 9 6 7" xfId="4270" xr:uid="{57F2D36A-0A0E-4233-AFEB-D314B51B0316}"/>
    <cellStyle name="Normal 9 6 7 2" xfId="5228" xr:uid="{62094F68-CCD8-4C2A-8F86-543BF813DC2F}"/>
    <cellStyle name="Normal 9 6 8" xfId="4271" xr:uid="{4D62C4D5-3CE5-420D-A1E2-3DC38183F814}"/>
    <cellStyle name="Normal 9 6 8 2" xfId="5229" xr:uid="{C38DF425-0619-4A2B-A4E7-F20E150B5A82}"/>
    <cellStyle name="Normal 9 6 9" xfId="4272" xr:uid="{363C2275-1FE6-4C8D-B3C2-571742F5369E}"/>
    <cellStyle name="Normal 9 6 9 2" xfId="5230" xr:uid="{DC23038F-05E1-4645-B02F-E457D22FF25D}"/>
    <cellStyle name="Normal 9 7" xfId="182" xr:uid="{FB2A4D3C-22A8-4BE7-8266-A59B893A0AFE}"/>
    <cellStyle name="Normal 9 7 2" xfId="426" xr:uid="{683E45E9-6C1B-4C84-B41C-C1FD306417F5}"/>
    <cellStyle name="Normal 9 7 2 2" xfId="893" xr:uid="{D407917B-4871-4A65-A427-1043992E3BE9}"/>
    <cellStyle name="Normal 9 7 2 2 2" xfId="2475" xr:uid="{53EC32FE-5251-4948-882C-320153F59ABF}"/>
    <cellStyle name="Normal 9 7 2 2 2 2" xfId="2476" xr:uid="{1486CFAA-4C9F-4F3F-B776-5780AB39FF43}"/>
    <cellStyle name="Normal 9 7 2 2 2 2 2" xfId="5235" xr:uid="{CDA5851F-F4E8-4E41-AB9F-DE010750ED5D}"/>
    <cellStyle name="Normal 9 7 2 2 2 3" xfId="5234" xr:uid="{63854D67-6858-41C0-8D33-FBA7465ABDD1}"/>
    <cellStyle name="Normal 9 7 2 2 3" xfId="2477" xr:uid="{9A28B999-B3AE-459E-883B-0C604E518470}"/>
    <cellStyle name="Normal 9 7 2 2 3 2" xfId="5236" xr:uid="{9D775103-FCDD-434A-862D-DBFDEB730476}"/>
    <cellStyle name="Normal 9 7 2 2 4" xfId="4273" xr:uid="{7C2A226F-30CC-4C63-ACA5-5A7C410B5EFB}"/>
    <cellStyle name="Normal 9 7 2 2 4 2" xfId="5237" xr:uid="{369553DC-180D-4283-96A0-DE6F5BB7E6B3}"/>
    <cellStyle name="Normal 9 7 2 2 5" xfId="5233" xr:uid="{9CE573B0-169B-467C-9EF6-287205F10690}"/>
    <cellStyle name="Normal 9 7 2 3" xfId="2478" xr:uid="{D340F3F1-8301-4109-A72C-EC1009519758}"/>
    <cellStyle name="Normal 9 7 2 3 2" xfId="2479" xr:uid="{65026F59-8433-4659-9D06-E44066D8186E}"/>
    <cellStyle name="Normal 9 7 2 3 2 2" xfId="5239" xr:uid="{A103F55D-4464-4B33-87BD-D90CA3D31A1C}"/>
    <cellStyle name="Normal 9 7 2 3 3" xfId="4274" xr:uid="{D735EFCE-7F4B-4642-94F2-7DDD182F7A09}"/>
    <cellStyle name="Normal 9 7 2 3 3 2" xfId="5240" xr:uid="{410AAEF5-B20B-4F54-B265-B98864844225}"/>
    <cellStyle name="Normal 9 7 2 3 4" xfId="4275" xr:uid="{13DC7FC3-1437-453C-B8E2-F75C9BE34DA7}"/>
    <cellStyle name="Normal 9 7 2 3 4 2" xfId="5241" xr:uid="{A8FBF1D1-DCDB-4628-A6A5-D12CD7ABBBAE}"/>
    <cellStyle name="Normal 9 7 2 3 5" xfId="5238" xr:uid="{A1FE1C56-F57C-4C9E-AE66-CB03D3A05D62}"/>
    <cellStyle name="Normal 9 7 2 4" xfId="2480" xr:uid="{50DB259C-FAFB-4BF0-8CFF-7109DC6CB57D}"/>
    <cellStyle name="Normal 9 7 2 4 2" xfId="5242" xr:uid="{565EA52C-9B82-4ED9-B21B-7EE176E302D5}"/>
    <cellStyle name="Normal 9 7 2 5" xfId="4276" xr:uid="{21EEED21-0C9F-456D-8C07-7CDA27D9E0B7}"/>
    <cellStyle name="Normal 9 7 2 5 2" xfId="5243" xr:uid="{58DE67DF-196A-456B-999B-B29899D87B23}"/>
    <cellStyle name="Normal 9 7 2 6" xfId="4277" xr:uid="{D0C473F0-6F43-46AD-9C9A-49EDE1BC9F6B}"/>
    <cellStyle name="Normal 9 7 2 6 2" xfId="5244" xr:uid="{9DA51AD4-D269-4692-BF9D-1CE6D7E592AA}"/>
    <cellStyle name="Normal 9 7 2 7" xfId="5232" xr:uid="{74EB8FB8-4574-44B4-BE63-BDD90C409C33}"/>
    <cellStyle name="Normal 9 7 3" xfId="894" xr:uid="{76290FF9-EF59-42DC-A054-183E3684E31B}"/>
    <cellStyle name="Normal 9 7 3 2" xfId="2481" xr:uid="{44A76154-7F0A-4D2D-AA41-AC812CCA0062}"/>
    <cellStyle name="Normal 9 7 3 2 2" xfId="2482" xr:uid="{F7AA5819-69C8-4906-9B61-D29A5859B0C4}"/>
    <cellStyle name="Normal 9 7 3 2 2 2" xfId="5247" xr:uid="{33A2DE75-23C5-4D3B-BD9F-2305EDDEA58E}"/>
    <cellStyle name="Normal 9 7 3 2 3" xfId="4278" xr:uid="{75074473-5039-46BE-BCA5-334D321C772E}"/>
    <cellStyle name="Normal 9 7 3 2 3 2" xfId="5248" xr:uid="{20A6ADFD-1CD9-437D-8D56-A616D29BC99B}"/>
    <cellStyle name="Normal 9 7 3 2 4" xfId="4279" xr:uid="{CFAFEB68-2F4C-4D61-A3FB-9A30BBB46459}"/>
    <cellStyle name="Normal 9 7 3 2 4 2" xfId="5249" xr:uid="{D55DE5D7-4784-4A2F-BCE2-A124E5E4E06E}"/>
    <cellStyle name="Normal 9 7 3 2 5" xfId="5246" xr:uid="{365D3C02-7C5C-47A0-B4F3-1045C807CB4C}"/>
    <cellStyle name="Normal 9 7 3 3" xfId="2483" xr:uid="{018444AC-B8D9-49E8-9B9E-05704B51944E}"/>
    <cellStyle name="Normal 9 7 3 3 2" xfId="5250" xr:uid="{3F7424F7-2E35-4CD9-8279-89FCBC804D92}"/>
    <cellStyle name="Normal 9 7 3 4" xfId="4280" xr:uid="{4AA3F271-0E78-4EE1-B72E-D98DE6D879CF}"/>
    <cellStyle name="Normal 9 7 3 4 2" xfId="5251" xr:uid="{33D25BE3-EDAE-4B7A-8B7F-DB1662B8C438}"/>
    <cellStyle name="Normal 9 7 3 5" xfId="4281" xr:uid="{F75044BA-7BEA-4C8E-84D8-9515DF198CC4}"/>
    <cellStyle name="Normal 9 7 3 5 2" xfId="5252" xr:uid="{5F8B2312-C608-43B7-8751-5AE5C2DC8814}"/>
    <cellStyle name="Normal 9 7 3 6" xfId="5245" xr:uid="{4B64FA27-1228-4E28-B277-3F61727B643E}"/>
    <cellStyle name="Normal 9 7 4" xfId="2484" xr:uid="{7021BB73-86FA-4807-AA43-9DA42529729B}"/>
    <cellStyle name="Normal 9 7 4 2" xfId="2485" xr:uid="{E2FA7324-03E7-4BEA-B430-F0FA6C802DE8}"/>
    <cellStyle name="Normal 9 7 4 2 2" xfId="5254" xr:uid="{D45D7877-5235-4F42-AFE7-C7F99C0E23ED}"/>
    <cellStyle name="Normal 9 7 4 3" xfId="4282" xr:uid="{475A81CC-0D82-4DA5-AFF9-5067E97D5452}"/>
    <cellStyle name="Normal 9 7 4 3 2" xfId="5255" xr:uid="{F348EAF0-817A-4D6F-985C-F1D756AAEE27}"/>
    <cellStyle name="Normal 9 7 4 4" xfId="4283" xr:uid="{5328D144-F088-4809-A6C5-B0EF95F8628A}"/>
    <cellStyle name="Normal 9 7 4 4 2" xfId="5256" xr:uid="{A4C7D3CC-96E2-4E15-BB84-4EE944E04BE9}"/>
    <cellStyle name="Normal 9 7 4 5" xfId="5253" xr:uid="{1D7019AB-E091-4595-8523-654E64884C2E}"/>
    <cellStyle name="Normal 9 7 5" xfId="2486" xr:uid="{6801A824-35CC-40E6-AC88-871CED11895B}"/>
    <cellStyle name="Normal 9 7 5 2" xfId="4284" xr:uid="{EBBC7D9B-5A24-4FE8-B6ED-5557BDC4D169}"/>
    <cellStyle name="Normal 9 7 5 2 2" xfId="5258" xr:uid="{93A042EC-D576-4365-953C-46C7C02A5605}"/>
    <cellStyle name="Normal 9 7 5 3" xfId="4285" xr:uid="{BA718413-AAAA-4E02-BE71-8CC403712F0F}"/>
    <cellStyle name="Normal 9 7 5 3 2" xfId="5259" xr:uid="{87E19615-778B-40C3-A614-69352F44CBBC}"/>
    <cellStyle name="Normal 9 7 5 4" xfId="4286" xr:uid="{7CB5820D-603F-4DB2-B117-CA9246F34692}"/>
    <cellStyle name="Normal 9 7 5 4 2" xfId="5260" xr:uid="{60A7C72B-9D0D-405A-BD8F-6447D32C05AD}"/>
    <cellStyle name="Normal 9 7 5 5" xfId="5257" xr:uid="{E052EC09-EDE2-4FCF-A844-4A3F3A3CDBDA}"/>
    <cellStyle name="Normal 9 7 6" xfId="4287" xr:uid="{F592EBE2-833B-4C4F-94C8-AB37CAB3B426}"/>
    <cellStyle name="Normal 9 7 6 2" xfId="5261" xr:uid="{4C174AAC-9DD7-4F47-8E7D-081555EC115E}"/>
    <cellStyle name="Normal 9 7 7" xfId="4288" xr:uid="{5926E94E-A396-4EFD-ACDE-08C759CAA5EB}"/>
    <cellStyle name="Normal 9 7 7 2" xfId="5262" xr:uid="{3BA71354-61DF-4993-BA8B-0B456F79739F}"/>
    <cellStyle name="Normal 9 7 8" xfId="4289" xr:uid="{E4BE134F-C706-448D-A205-733F4E42CB0D}"/>
    <cellStyle name="Normal 9 7 8 2" xfId="5263" xr:uid="{741A26A2-2642-4949-A1D5-BEB077941CAF}"/>
    <cellStyle name="Normal 9 7 9" xfId="5231" xr:uid="{E024D888-9BD9-4E98-8E5C-76FA621F70FC}"/>
    <cellStyle name="Normal 9 8" xfId="427" xr:uid="{5978FE73-7543-4802-AD42-4ACAD9AFD500}"/>
    <cellStyle name="Normal 9 8 2" xfId="895" xr:uid="{107D5814-BCF5-4C41-ABDC-F9AC879C64D3}"/>
    <cellStyle name="Normal 9 8 2 2" xfId="896" xr:uid="{CC682239-8B3D-4DFF-8CC9-105643325C4F}"/>
    <cellStyle name="Normal 9 8 2 2 2" xfId="2487" xr:uid="{6376352A-F8E4-4226-8E98-6CC2245396E5}"/>
    <cellStyle name="Normal 9 8 2 2 2 2" xfId="5267" xr:uid="{8E04AB85-30BD-47A1-BFCD-2B374DB14FED}"/>
    <cellStyle name="Normal 9 8 2 2 3" xfId="4290" xr:uid="{315D3D07-918E-4A78-B3F2-598716FA19DB}"/>
    <cellStyle name="Normal 9 8 2 2 3 2" xfId="5268" xr:uid="{992882D2-1254-4A38-9DDB-ECF2A7F42BB3}"/>
    <cellStyle name="Normal 9 8 2 2 4" xfId="4291" xr:uid="{9F30854F-C48C-4E2A-B91A-99C04CE74258}"/>
    <cellStyle name="Normal 9 8 2 2 4 2" xfId="5269" xr:uid="{A5951863-D529-45D2-83FF-771A67DA558B}"/>
    <cellStyle name="Normal 9 8 2 2 5" xfId="5266" xr:uid="{66D27A2F-901F-4DCB-AD92-540BE7854979}"/>
    <cellStyle name="Normal 9 8 2 3" xfId="2488" xr:uid="{F96FC933-6B90-4418-A482-45DBF63C4F23}"/>
    <cellStyle name="Normal 9 8 2 3 2" xfId="5270" xr:uid="{8D6ADAB5-04EF-4EF6-BCCF-E0C79B14309F}"/>
    <cellStyle name="Normal 9 8 2 4" xfId="4292" xr:uid="{4E03707E-1958-4695-B429-DAD1721CC30A}"/>
    <cellStyle name="Normal 9 8 2 4 2" xfId="5271" xr:uid="{B312554A-269D-4E58-9D8A-FC9617C87A29}"/>
    <cellStyle name="Normal 9 8 2 5" xfId="4293" xr:uid="{4680D907-A571-4C49-9FFC-D4F22EF4609F}"/>
    <cellStyle name="Normal 9 8 2 5 2" xfId="5272" xr:uid="{91B77002-9D24-4625-960D-4CE36F5A52DD}"/>
    <cellStyle name="Normal 9 8 2 6" xfId="5265" xr:uid="{7EF3FE27-DFAD-4B56-8F73-2F9CE19D6C35}"/>
    <cellStyle name="Normal 9 8 3" xfId="897" xr:uid="{15DD19A0-7894-4D09-BF55-23D4EC3B115E}"/>
    <cellStyle name="Normal 9 8 3 2" xfId="2489" xr:uid="{462F3C33-F36A-4941-9809-F14F09671260}"/>
    <cellStyle name="Normal 9 8 3 2 2" xfId="5274" xr:uid="{4BD4BD5B-7449-4EA0-B9B1-718546364A29}"/>
    <cellStyle name="Normal 9 8 3 3" xfId="4294" xr:uid="{A6B82881-6C4E-44D6-9E74-23E6A9F17F21}"/>
    <cellStyle name="Normal 9 8 3 3 2" xfId="5275" xr:uid="{C1845A2A-48A9-4124-B6B8-9FECAEDB82FD}"/>
    <cellStyle name="Normal 9 8 3 4" xfId="4295" xr:uid="{DBC76AEA-85E9-4D15-A7A1-F1A58604903D}"/>
    <cellStyle name="Normal 9 8 3 4 2" xfId="5276" xr:uid="{03A108B4-1BED-4799-B23C-7561D0D95513}"/>
    <cellStyle name="Normal 9 8 3 5" xfId="5273" xr:uid="{AE5DA371-9D18-496E-B3FC-811B7756CC79}"/>
    <cellStyle name="Normal 9 8 4" xfId="2490" xr:uid="{DEFE4B42-CD0D-444C-8BED-D4783BBFC64B}"/>
    <cellStyle name="Normal 9 8 4 2" xfId="4296" xr:uid="{F7496C89-20BC-4778-B680-7194D328A5C9}"/>
    <cellStyle name="Normal 9 8 4 2 2" xfId="5278" xr:uid="{78FB8E20-B743-4009-A1AD-A4F96D9B7F6D}"/>
    <cellStyle name="Normal 9 8 4 3" xfId="4297" xr:uid="{50D1DCAE-5D9A-42DA-87C5-63028584C42E}"/>
    <cellStyle name="Normal 9 8 4 3 2" xfId="5279" xr:uid="{AD726994-8A34-4867-8CF5-3D541436A3CA}"/>
    <cellStyle name="Normal 9 8 4 4" xfId="4298" xr:uid="{E7E39605-945D-40F2-8774-824DDC6C0DAC}"/>
    <cellStyle name="Normal 9 8 4 4 2" xfId="5280" xr:uid="{AC31BA45-8032-47BC-A33C-9A1FA5430C55}"/>
    <cellStyle name="Normal 9 8 4 5" xfId="5277" xr:uid="{140BE5CC-5611-43F0-97F6-1F1E389B7B4E}"/>
    <cellStyle name="Normal 9 8 5" xfId="4299" xr:uid="{4AAFFDE3-44D2-484B-87AD-02563D1F20C0}"/>
    <cellStyle name="Normal 9 8 5 2" xfId="5281" xr:uid="{5E6A03ED-0345-4ACD-8D81-648C4EF8D7B7}"/>
    <cellStyle name="Normal 9 8 6" xfId="4300" xr:uid="{EDCE3015-392A-4C0A-8658-450BE2D9CD51}"/>
    <cellStyle name="Normal 9 8 6 2" xfId="5282" xr:uid="{A9E72DE3-57F8-42EC-8966-5F537FDF4C4B}"/>
    <cellStyle name="Normal 9 8 7" xfId="4301" xr:uid="{F2831E7F-0C45-4C70-B73F-753FAC81F747}"/>
    <cellStyle name="Normal 9 8 7 2" xfId="5283" xr:uid="{189AB477-3CA5-4AA5-A107-839F1DA80875}"/>
    <cellStyle name="Normal 9 8 8" xfId="5264" xr:uid="{9F6A0990-509D-46A3-813E-5F293983DA21}"/>
    <cellStyle name="Normal 9 9" xfId="428" xr:uid="{4692C23B-C865-45B7-AB9C-88FA08805A85}"/>
    <cellStyle name="Normal 9 9 2" xfId="898" xr:uid="{128D8A53-9869-4D26-B909-15FC5EF8752D}"/>
    <cellStyle name="Normal 9 9 2 2" xfId="2491" xr:uid="{F092EE02-1161-4AB7-94E0-E7888D31D3F3}"/>
    <cellStyle name="Normal 9 9 2 2 2" xfId="5286" xr:uid="{A12AAABA-24CC-449A-A517-777F733D3E0E}"/>
    <cellStyle name="Normal 9 9 2 3" xfId="4302" xr:uid="{A92E2313-1FC0-44CE-8C1D-55DE0A50C32C}"/>
    <cellStyle name="Normal 9 9 2 3 2" xfId="5287" xr:uid="{02C8444D-0432-48CC-A739-8FA4C1668794}"/>
    <cellStyle name="Normal 9 9 2 4" xfId="4303" xr:uid="{1075CFBF-A65A-41EF-A5FD-A507C9CFFD06}"/>
    <cellStyle name="Normal 9 9 2 4 2" xfId="5288" xr:uid="{BC8EF12A-F877-4447-9F3E-BC4667AF8736}"/>
    <cellStyle name="Normal 9 9 2 5" xfId="5285" xr:uid="{0EF0D2E1-2AF7-42BC-AD0B-F9ECF1B95373}"/>
    <cellStyle name="Normal 9 9 3" xfId="2492" xr:uid="{AE96C3BB-EC8A-4902-A0E2-A63D1388D47D}"/>
    <cellStyle name="Normal 9 9 3 2" xfId="4304" xr:uid="{EAA5224F-D6E9-42C3-806D-6965395B91CD}"/>
    <cellStyle name="Normal 9 9 3 2 2" xfId="5290" xr:uid="{B60A657E-B59E-465C-BA12-1E2F8B1EC788}"/>
    <cellStyle name="Normal 9 9 3 3" xfId="4305" xr:uid="{942B7075-AFAE-467B-BFF7-2C5CA88CBF5E}"/>
    <cellStyle name="Normal 9 9 3 3 2" xfId="5291" xr:uid="{14C2B9BA-0630-4FD5-9C23-CC8935FFF2AB}"/>
    <cellStyle name="Normal 9 9 3 4" xfId="4306" xr:uid="{AAF612A4-259C-42DE-B0FB-DA3FBBF46D87}"/>
    <cellStyle name="Normal 9 9 3 4 2" xfId="5292" xr:uid="{21286887-9AAE-407A-8715-3617675A15F7}"/>
    <cellStyle name="Normal 9 9 3 5" xfId="5289" xr:uid="{A7F536A1-5784-478C-B0F9-2D1C5561693A}"/>
    <cellStyle name="Normal 9 9 4" xfId="4307" xr:uid="{F12A33E1-CD19-4092-B2E7-481A0BE4844C}"/>
    <cellStyle name="Normal 9 9 4 2" xfId="5293" xr:uid="{673903BB-1A66-4F2F-B9C0-81FBA0DB5AF1}"/>
    <cellStyle name="Normal 9 9 5" xfId="4308" xr:uid="{73DAD83F-00E6-4744-85AE-522459A5D8C9}"/>
    <cellStyle name="Normal 9 9 5 2" xfId="5294" xr:uid="{E2A8BACB-9ED5-421B-A574-908C5088E9F4}"/>
    <cellStyle name="Normal 9 9 6" xfId="4309" xr:uid="{E15EE6D7-2AFD-4C0A-8E7D-36AC18FC05BE}"/>
    <cellStyle name="Normal 9 9 6 2" xfId="5295" xr:uid="{B0390507-446B-49DE-86F7-957EE924B4EC}"/>
    <cellStyle name="Normal 9 9 7" xfId="5284" xr:uid="{91A3DA15-F2E8-4E40-A545-91E882F6C521}"/>
    <cellStyle name="Percent 2" xfId="183" xr:uid="{82326CE3-0D6F-4413-8BE2-A2F8D972163D}"/>
    <cellStyle name="Percent 2 2" xfId="5296" xr:uid="{98C94649-9202-4B96-AAE8-3E32A7BAF9A4}"/>
    <cellStyle name="Гиперссылка 2" xfId="4" xr:uid="{49BAA0F8-B3D3-41B5-87DD-435502328B29}"/>
    <cellStyle name="Гиперссылка 2 2" xfId="5297" xr:uid="{6C31C3F4-CDED-44E5-BD1B-9BE096C2BD1F}"/>
    <cellStyle name="Обычный 2" xfId="1" xr:uid="{A3CD5D5E-4502-4158-8112-08CDD679ACF5}"/>
    <cellStyle name="Обычный 2 2" xfId="5" xr:uid="{D19F253E-EE9B-4476-9D91-2EE3A6D7A3DC}"/>
    <cellStyle name="Обычный 2 2 2" xfId="5299" xr:uid="{064032DC-E79D-4981-844B-250121679B44}"/>
    <cellStyle name="Обычный 2 3" xfId="5298" xr:uid="{91DFF7B9-9E73-4228-9B73-588A8D9A87D8}"/>
    <cellStyle name="常规_Sheet1_1" xfId="4411" xr:uid="{3E9E9850-BB9C-416E-857A-8C1DF5644B2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2"/>
  <sheetViews>
    <sheetView tabSelected="1" topLeftCell="A32" zoomScale="90" zoomScaleNormal="90" workbookViewId="0">
      <selection activeCell="K52" sqref="A1:K5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32">
        <v>51255</v>
      </c>
      <c r="K10" s="115"/>
    </row>
    <row r="11" spans="1:11">
      <c r="A11" s="114"/>
      <c r="B11" s="114" t="s">
        <v>713</v>
      </c>
      <c r="C11" s="120"/>
      <c r="D11" s="120"/>
      <c r="E11" s="120"/>
      <c r="F11" s="115"/>
      <c r="G11" s="116"/>
      <c r="H11" s="116" t="s">
        <v>713</v>
      </c>
      <c r="I11" s="120"/>
      <c r="J11" s="133"/>
      <c r="K11" s="115"/>
    </row>
    <row r="12" spans="1:11">
      <c r="A12" s="114"/>
      <c r="B12" s="114" t="s">
        <v>714</v>
      </c>
      <c r="C12" s="120"/>
      <c r="D12" s="120"/>
      <c r="E12" s="120"/>
      <c r="F12" s="115"/>
      <c r="G12" s="116"/>
      <c r="H12" s="116" t="s">
        <v>714</v>
      </c>
      <c r="I12" s="120"/>
      <c r="J12" s="120"/>
      <c r="K12" s="115"/>
    </row>
    <row r="13" spans="1:11">
      <c r="A13" s="114"/>
      <c r="B13" s="114" t="s">
        <v>715</v>
      </c>
      <c r="C13" s="120"/>
      <c r="D13" s="120"/>
      <c r="E13" s="120"/>
      <c r="F13" s="115"/>
      <c r="G13" s="116"/>
      <c r="H13" s="116" t="s">
        <v>715</v>
      </c>
      <c r="I13" s="120"/>
      <c r="J13" s="99" t="s">
        <v>11</v>
      </c>
      <c r="K13" s="115"/>
    </row>
    <row r="14" spans="1:11" ht="15" customHeight="1">
      <c r="A14" s="114"/>
      <c r="B14" s="114" t="s">
        <v>710</v>
      </c>
      <c r="C14" s="120"/>
      <c r="D14" s="120"/>
      <c r="E14" s="120"/>
      <c r="F14" s="115"/>
      <c r="G14" s="116"/>
      <c r="H14" s="116" t="s">
        <v>710</v>
      </c>
      <c r="I14" s="120"/>
      <c r="J14" s="134">
        <v>45170</v>
      </c>
      <c r="K14" s="115"/>
    </row>
    <row r="15" spans="1:11" ht="15" customHeight="1">
      <c r="A15" s="114"/>
      <c r="B15" s="6" t="s">
        <v>6</v>
      </c>
      <c r="C15" s="7"/>
      <c r="D15" s="7"/>
      <c r="E15" s="7"/>
      <c r="F15" s="8"/>
      <c r="G15" s="116"/>
      <c r="H15" s="9" t="s">
        <v>6</v>
      </c>
      <c r="I15" s="120"/>
      <c r="J15" s="135"/>
      <c r="K15" s="115"/>
    </row>
    <row r="16" spans="1:11" ht="15" customHeight="1">
      <c r="A16" s="114"/>
      <c r="B16" s="120"/>
      <c r="C16" s="120"/>
      <c r="D16" s="120"/>
      <c r="E16" s="120"/>
      <c r="F16" s="120"/>
      <c r="G16" s="120"/>
      <c r="H16" s="120"/>
      <c r="I16" s="123" t="s">
        <v>142</v>
      </c>
      <c r="J16" s="129">
        <v>39825</v>
      </c>
      <c r="K16" s="115"/>
    </row>
    <row r="17" spans="1:11">
      <c r="A17" s="114"/>
      <c r="B17" s="120" t="s">
        <v>716</v>
      </c>
      <c r="C17" s="120"/>
      <c r="D17" s="120"/>
      <c r="E17" s="120"/>
      <c r="F17" s="120"/>
      <c r="G17" s="120"/>
      <c r="H17" s="120"/>
      <c r="I17" s="123" t="s">
        <v>143</v>
      </c>
      <c r="J17" s="129" t="s">
        <v>749</v>
      </c>
      <c r="K17" s="115"/>
    </row>
    <row r="18" spans="1:11" ht="18">
      <c r="A18" s="114"/>
      <c r="B18" s="120" t="s">
        <v>717</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6" t="s">
        <v>201</v>
      </c>
      <c r="G20" s="137"/>
      <c r="H20" s="100" t="s">
        <v>169</v>
      </c>
      <c r="I20" s="100" t="s">
        <v>202</v>
      </c>
      <c r="J20" s="100" t="s">
        <v>21</v>
      </c>
      <c r="K20" s="115"/>
    </row>
    <row r="21" spans="1:11">
      <c r="A21" s="114"/>
      <c r="B21" s="105"/>
      <c r="C21" s="105"/>
      <c r="D21" s="106"/>
      <c r="E21" s="106"/>
      <c r="F21" s="138"/>
      <c r="G21" s="139"/>
      <c r="H21" s="105" t="s">
        <v>141</v>
      </c>
      <c r="I21" s="105"/>
      <c r="J21" s="105"/>
      <c r="K21" s="115"/>
    </row>
    <row r="22" spans="1:11" ht="24">
      <c r="A22" s="114"/>
      <c r="B22" s="107">
        <v>3</v>
      </c>
      <c r="C22" s="10" t="s">
        <v>65</v>
      </c>
      <c r="D22" s="118" t="s">
        <v>65</v>
      </c>
      <c r="E22" s="118" t="s">
        <v>23</v>
      </c>
      <c r="F22" s="130"/>
      <c r="G22" s="131"/>
      <c r="H22" s="11" t="s">
        <v>718</v>
      </c>
      <c r="I22" s="14">
        <v>2.8</v>
      </c>
      <c r="J22" s="109">
        <f t="shared" ref="J22:J40" si="0">I22*B22</f>
        <v>8.3999999999999986</v>
      </c>
      <c r="K22" s="115"/>
    </row>
    <row r="23" spans="1:11" ht="24">
      <c r="A23" s="114"/>
      <c r="B23" s="107">
        <v>4</v>
      </c>
      <c r="C23" s="10" t="s">
        <v>719</v>
      </c>
      <c r="D23" s="118" t="s">
        <v>719</v>
      </c>
      <c r="E23" s="118" t="s">
        <v>25</v>
      </c>
      <c r="F23" s="130"/>
      <c r="G23" s="131"/>
      <c r="H23" s="11" t="s">
        <v>720</v>
      </c>
      <c r="I23" s="14">
        <v>3.69</v>
      </c>
      <c r="J23" s="109">
        <f t="shared" si="0"/>
        <v>14.76</v>
      </c>
      <c r="K23" s="115"/>
    </row>
    <row r="24" spans="1:11">
      <c r="A24" s="114"/>
      <c r="B24" s="107">
        <v>3</v>
      </c>
      <c r="C24" s="10" t="s">
        <v>68</v>
      </c>
      <c r="D24" s="118" t="s">
        <v>68</v>
      </c>
      <c r="E24" s="118" t="s">
        <v>25</v>
      </c>
      <c r="F24" s="130" t="s">
        <v>272</v>
      </c>
      <c r="G24" s="131"/>
      <c r="H24" s="11" t="s">
        <v>721</v>
      </c>
      <c r="I24" s="14">
        <v>3.42</v>
      </c>
      <c r="J24" s="109">
        <f t="shared" si="0"/>
        <v>10.26</v>
      </c>
      <c r="K24" s="115"/>
    </row>
    <row r="25" spans="1:11">
      <c r="A25" s="114"/>
      <c r="B25" s="107">
        <v>3</v>
      </c>
      <c r="C25" s="10" t="s">
        <v>722</v>
      </c>
      <c r="D25" s="118" t="s">
        <v>722</v>
      </c>
      <c r="E25" s="118" t="s">
        <v>25</v>
      </c>
      <c r="F25" s="130" t="s">
        <v>273</v>
      </c>
      <c r="G25" s="131"/>
      <c r="H25" s="11" t="s">
        <v>723</v>
      </c>
      <c r="I25" s="14">
        <v>3.69</v>
      </c>
      <c r="J25" s="109">
        <f t="shared" si="0"/>
        <v>11.07</v>
      </c>
      <c r="K25" s="115"/>
    </row>
    <row r="26" spans="1:11">
      <c r="A26" s="114"/>
      <c r="B26" s="107">
        <v>3</v>
      </c>
      <c r="C26" s="10" t="s">
        <v>722</v>
      </c>
      <c r="D26" s="118" t="s">
        <v>722</v>
      </c>
      <c r="E26" s="118" t="s">
        <v>25</v>
      </c>
      <c r="F26" s="130" t="s">
        <v>272</v>
      </c>
      <c r="G26" s="131"/>
      <c r="H26" s="11" t="s">
        <v>723</v>
      </c>
      <c r="I26" s="14">
        <v>3.69</v>
      </c>
      <c r="J26" s="109">
        <f t="shared" si="0"/>
        <v>11.07</v>
      </c>
      <c r="K26" s="115"/>
    </row>
    <row r="27" spans="1:11">
      <c r="A27" s="114"/>
      <c r="B27" s="107">
        <v>8</v>
      </c>
      <c r="C27" s="10" t="s">
        <v>724</v>
      </c>
      <c r="D27" s="118" t="s">
        <v>724</v>
      </c>
      <c r="E27" s="118" t="s">
        <v>50</v>
      </c>
      <c r="F27" s="130"/>
      <c r="G27" s="131"/>
      <c r="H27" s="11" t="s">
        <v>725</v>
      </c>
      <c r="I27" s="14">
        <v>2.42</v>
      </c>
      <c r="J27" s="109">
        <f t="shared" si="0"/>
        <v>19.36</v>
      </c>
      <c r="K27" s="115"/>
    </row>
    <row r="28" spans="1:11" ht="24">
      <c r="A28" s="114"/>
      <c r="B28" s="107">
        <v>1</v>
      </c>
      <c r="C28" s="10" t="s">
        <v>726</v>
      </c>
      <c r="D28" s="118" t="s">
        <v>726</v>
      </c>
      <c r="E28" s="118" t="s">
        <v>23</v>
      </c>
      <c r="F28" s="130"/>
      <c r="G28" s="131"/>
      <c r="H28" s="11" t="s">
        <v>727</v>
      </c>
      <c r="I28" s="14">
        <v>33.17</v>
      </c>
      <c r="J28" s="109">
        <f t="shared" si="0"/>
        <v>33.17</v>
      </c>
      <c r="K28" s="115"/>
    </row>
    <row r="29" spans="1:11" ht="24">
      <c r="A29" s="114"/>
      <c r="B29" s="107">
        <v>2</v>
      </c>
      <c r="C29" s="10" t="s">
        <v>726</v>
      </c>
      <c r="D29" s="118" t="s">
        <v>726</v>
      </c>
      <c r="E29" s="118" t="s">
        <v>25</v>
      </c>
      <c r="F29" s="130"/>
      <c r="G29" s="131"/>
      <c r="H29" s="11" t="s">
        <v>727</v>
      </c>
      <c r="I29" s="14">
        <v>33.17</v>
      </c>
      <c r="J29" s="109">
        <f t="shared" si="0"/>
        <v>66.34</v>
      </c>
      <c r="K29" s="115"/>
    </row>
    <row r="30" spans="1:11" ht="24">
      <c r="A30" s="114"/>
      <c r="B30" s="107">
        <v>1</v>
      </c>
      <c r="C30" s="10" t="s">
        <v>726</v>
      </c>
      <c r="D30" s="118" t="s">
        <v>726</v>
      </c>
      <c r="E30" s="118" t="s">
        <v>26</v>
      </c>
      <c r="F30" s="130"/>
      <c r="G30" s="131"/>
      <c r="H30" s="11" t="s">
        <v>727</v>
      </c>
      <c r="I30" s="14">
        <v>33.17</v>
      </c>
      <c r="J30" s="109">
        <f t="shared" si="0"/>
        <v>33.17</v>
      </c>
      <c r="K30" s="115"/>
    </row>
    <row r="31" spans="1:11" ht="24">
      <c r="A31" s="114"/>
      <c r="B31" s="107">
        <v>1</v>
      </c>
      <c r="C31" s="10" t="s">
        <v>728</v>
      </c>
      <c r="D31" s="118" t="s">
        <v>728</v>
      </c>
      <c r="E31" s="118" t="s">
        <v>25</v>
      </c>
      <c r="F31" s="130"/>
      <c r="G31" s="131"/>
      <c r="H31" s="11" t="s">
        <v>729</v>
      </c>
      <c r="I31" s="14">
        <v>33.24</v>
      </c>
      <c r="J31" s="109">
        <f t="shared" si="0"/>
        <v>33.24</v>
      </c>
      <c r="K31" s="115"/>
    </row>
    <row r="32" spans="1:11" ht="24">
      <c r="A32" s="114"/>
      <c r="B32" s="107">
        <v>1</v>
      </c>
      <c r="C32" s="10" t="s">
        <v>730</v>
      </c>
      <c r="D32" s="118" t="s">
        <v>730</v>
      </c>
      <c r="E32" s="118" t="s">
        <v>26</v>
      </c>
      <c r="F32" s="130"/>
      <c r="G32" s="131"/>
      <c r="H32" s="11" t="s">
        <v>731</v>
      </c>
      <c r="I32" s="14">
        <v>49.01</v>
      </c>
      <c r="J32" s="109">
        <f t="shared" si="0"/>
        <v>49.01</v>
      </c>
      <c r="K32" s="115"/>
    </row>
    <row r="33" spans="1:11" ht="24">
      <c r="A33" s="114"/>
      <c r="B33" s="107">
        <v>20</v>
      </c>
      <c r="C33" s="10" t="s">
        <v>732</v>
      </c>
      <c r="D33" s="118" t="s">
        <v>732</v>
      </c>
      <c r="E33" s="118" t="s">
        <v>27</v>
      </c>
      <c r="F33" s="130" t="s">
        <v>107</v>
      </c>
      <c r="G33" s="131"/>
      <c r="H33" s="11" t="s">
        <v>733</v>
      </c>
      <c r="I33" s="14">
        <v>3.51</v>
      </c>
      <c r="J33" s="109">
        <f t="shared" si="0"/>
        <v>70.199999999999989</v>
      </c>
      <c r="K33" s="115"/>
    </row>
    <row r="34" spans="1:11">
      <c r="A34" s="114"/>
      <c r="B34" s="107">
        <v>3</v>
      </c>
      <c r="C34" s="10" t="s">
        <v>734</v>
      </c>
      <c r="D34" s="118" t="s">
        <v>734</v>
      </c>
      <c r="E34" s="118" t="s">
        <v>26</v>
      </c>
      <c r="F34" s="130"/>
      <c r="G34" s="131"/>
      <c r="H34" s="11" t="s">
        <v>735</v>
      </c>
      <c r="I34" s="14">
        <v>4.21</v>
      </c>
      <c r="J34" s="109">
        <f t="shared" si="0"/>
        <v>12.629999999999999</v>
      </c>
      <c r="K34" s="115"/>
    </row>
    <row r="35" spans="1:11">
      <c r="A35" s="114"/>
      <c r="B35" s="107">
        <v>4</v>
      </c>
      <c r="C35" s="10" t="s">
        <v>734</v>
      </c>
      <c r="D35" s="118" t="s">
        <v>734</v>
      </c>
      <c r="E35" s="118" t="s">
        <v>27</v>
      </c>
      <c r="F35" s="130"/>
      <c r="G35" s="131"/>
      <c r="H35" s="11" t="s">
        <v>735</v>
      </c>
      <c r="I35" s="14">
        <v>4.21</v>
      </c>
      <c r="J35" s="109">
        <f t="shared" si="0"/>
        <v>16.84</v>
      </c>
      <c r="K35" s="115"/>
    </row>
    <row r="36" spans="1:11">
      <c r="A36" s="114"/>
      <c r="B36" s="107">
        <v>3</v>
      </c>
      <c r="C36" s="10" t="s">
        <v>736</v>
      </c>
      <c r="D36" s="118" t="s">
        <v>736</v>
      </c>
      <c r="E36" s="118" t="s">
        <v>25</v>
      </c>
      <c r="F36" s="130"/>
      <c r="G36" s="131"/>
      <c r="H36" s="11" t="s">
        <v>737</v>
      </c>
      <c r="I36" s="14">
        <v>4.3899999999999997</v>
      </c>
      <c r="J36" s="109">
        <f t="shared" si="0"/>
        <v>13.169999999999998</v>
      </c>
      <c r="K36" s="115"/>
    </row>
    <row r="37" spans="1:11" ht="24">
      <c r="A37" s="114"/>
      <c r="B37" s="107">
        <v>5</v>
      </c>
      <c r="C37" s="10" t="s">
        <v>738</v>
      </c>
      <c r="D37" s="118" t="s">
        <v>738</v>
      </c>
      <c r="E37" s="118" t="s">
        <v>25</v>
      </c>
      <c r="F37" s="130"/>
      <c r="G37" s="131"/>
      <c r="H37" s="11" t="s">
        <v>739</v>
      </c>
      <c r="I37" s="14">
        <v>5.0999999999999996</v>
      </c>
      <c r="J37" s="109">
        <f t="shared" si="0"/>
        <v>25.5</v>
      </c>
      <c r="K37" s="115"/>
    </row>
    <row r="38" spans="1:11" ht="24">
      <c r="A38" s="114"/>
      <c r="B38" s="107">
        <v>4</v>
      </c>
      <c r="C38" s="10" t="s">
        <v>740</v>
      </c>
      <c r="D38" s="118" t="s">
        <v>745</v>
      </c>
      <c r="E38" s="118" t="s">
        <v>741</v>
      </c>
      <c r="F38" s="130" t="s">
        <v>272</v>
      </c>
      <c r="G38" s="131"/>
      <c r="H38" s="11" t="s">
        <v>742</v>
      </c>
      <c r="I38" s="14">
        <v>5.0999999999999996</v>
      </c>
      <c r="J38" s="109">
        <f t="shared" si="0"/>
        <v>20.399999999999999</v>
      </c>
      <c r="K38" s="115"/>
    </row>
    <row r="39" spans="1:11" ht="24">
      <c r="A39" s="114"/>
      <c r="B39" s="107">
        <v>5</v>
      </c>
      <c r="C39" s="10" t="s">
        <v>740</v>
      </c>
      <c r="D39" s="118" t="s">
        <v>746</v>
      </c>
      <c r="E39" s="118" t="s">
        <v>743</v>
      </c>
      <c r="F39" s="130" t="s">
        <v>272</v>
      </c>
      <c r="G39" s="131"/>
      <c r="H39" s="11" t="s">
        <v>742</v>
      </c>
      <c r="I39" s="14">
        <v>5.8</v>
      </c>
      <c r="J39" s="109">
        <f t="shared" si="0"/>
        <v>29</v>
      </c>
      <c r="K39" s="115"/>
    </row>
    <row r="40" spans="1:11" ht="24">
      <c r="A40" s="114"/>
      <c r="B40" s="108">
        <v>3</v>
      </c>
      <c r="C40" s="12" t="s">
        <v>740</v>
      </c>
      <c r="D40" s="119" t="s">
        <v>747</v>
      </c>
      <c r="E40" s="119" t="s">
        <v>744</v>
      </c>
      <c r="F40" s="140" t="s">
        <v>272</v>
      </c>
      <c r="G40" s="141"/>
      <c r="H40" s="13" t="s">
        <v>742</v>
      </c>
      <c r="I40" s="15">
        <v>5.27</v>
      </c>
      <c r="J40" s="110">
        <f t="shared" si="0"/>
        <v>15.809999999999999</v>
      </c>
      <c r="K40" s="115"/>
    </row>
    <row r="41" spans="1:11">
      <c r="A41" s="114"/>
      <c r="B41" s="126"/>
      <c r="C41" s="126"/>
      <c r="D41" s="126"/>
      <c r="E41" s="126"/>
      <c r="F41" s="126"/>
      <c r="G41" s="126"/>
      <c r="H41" s="126"/>
      <c r="I41" s="127" t="s">
        <v>255</v>
      </c>
      <c r="J41" s="128">
        <f>SUM(J22:J40)</f>
        <v>493.4</v>
      </c>
      <c r="K41" s="115"/>
    </row>
    <row r="42" spans="1:11">
      <c r="A42" s="114"/>
      <c r="B42" s="126"/>
      <c r="C42" s="126"/>
      <c r="D42" s="126"/>
      <c r="E42" s="126"/>
      <c r="F42" s="126"/>
      <c r="G42" s="126"/>
      <c r="H42" s="126"/>
      <c r="I42" s="127" t="s">
        <v>750</v>
      </c>
      <c r="J42" s="128">
        <v>35.270000000000003</v>
      </c>
      <c r="K42" s="115"/>
    </row>
    <row r="43" spans="1:11" hidden="1" outlineLevel="1">
      <c r="A43" s="114"/>
      <c r="B43" s="126"/>
      <c r="C43" s="126"/>
      <c r="D43" s="126"/>
      <c r="E43" s="126"/>
      <c r="F43" s="126"/>
      <c r="G43" s="126"/>
      <c r="H43" s="126"/>
      <c r="I43" s="127" t="s">
        <v>185</v>
      </c>
      <c r="J43" s="128"/>
      <c r="K43" s="115"/>
    </row>
    <row r="44" spans="1:11" collapsed="1">
      <c r="A44" s="114"/>
      <c r="B44" s="126"/>
      <c r="C44" s="126"/>
      <c r="D44" s="126"/>
      <c r="E44" s="126"/>
      <c r="F44" s="126"/>
      <c r="G44" s="126"/>
      <c r="H44" s="126"/>
      <c r="I44" s="127" t="s">
        <v>257</v>
      </c>
      <c r="J44" s="128">
        <f>SUM(J41:J43)</f>
        <v>528.66999999999996</v>
      </c>
      <c r="K44" s="115"/>
    </row>
    <row r="45" spans="1:11">
      <c r="A45" s="6"/>
      <c r="B45" s="7"/>
      <c r="C45" s="7"/>
      <c r="D45" s="7"/>
      <c r="E45" s="7"/>
      <c r="F45" s="7"/>
      <c r="G45" s="7"/>
      <c r="H45" s="142" t="s">
        <v>748</v>
      </c>
      <c r="I45" s="7"/>
      <c r="J45" s="7"/>
      <c r="K45" s="8"/>
    </row>
    <row r="47" spans="1:11">
      <c r="H47" s="1" t="s">
        <v>711</v>
      </c>
      <c r="I47" s="91">
        <f>'Tax Invoice'!E14</f>
        <v>20.56</v>
      </c>
    </row>
    <row r="48" spans="1:11">
      <c r="H48" s="1" t="s">
        <v>705</v>
      </c>
      <c r="I48" s="91">
        <f>'Tax Invoice'!M11</f>
        <v>34.81</v>
      </c>
    </row>
    <row r="49" spans="8:9">
      <c r="H49" s="1" t="s">
        <v>708</v>
      </c>
      <c r="I49" s="91">
        <f>I51/I48</f>
        <v>291.41924734271754</v>
      </c>
    </row>
    <row r="50" spans="8:9">
      <c r="H50" s="1" t="s">
        <v>709</v>
      </c>
      <c r="I50" s="91">
        <f>I52/I48</f>
        <v>312.25093938523406</v>
      </c>
    </row>
    <row r="51" spans="8:9">
      <c r="H51" s="1" t="s">
        <v>706</v>
      </c>
      <c r="I51" s="91">
        <f>J41*I47</f>
        <v>10144.303999999998</v>
      </c>
    </row>
    <row r="52" spans="8:9">
      <c r="H52" s="1" t="s">
        <v>707</v>
      </c>
      <c r="I52" s="91">
        <f>J44*I47</f>
        <v>10869.455199999999</v>
      </c>
    </row>
  </sheetData>
  <mergeCells count="23">
    <mergeCell ref="F40:G40"/>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77</v>
      </c>
      <c r="O1" t="s">
        <v>144</v>
      </c>
      <c r="T1" t="s">
        <v>255</v>
      </c>
      <c r="U1">
        <v>493.4</v>
      </c>
    </row>
    <row r="2" spans="1:21" ht="15.75">
      <c r="A2" s="114"/>
      <c r="B2" s="124" t="s">
        <v>134</v>
      </c>
      <c r="C2" s="120"/>
      <c r="D2" s="120"/>
      <c r="E2" s="120"/>
      <c r="F2" s="120"/>
      <c r="G2" s="120"/>
      <c r="H2" s="120"/>
      <c r="I2" s="125" t="s">
        <v>140</v>
      </c>
      <c r="J2" s="115"/>
      <c r="T2" t="s">
        <v>184</v>
      </c>
      <c r="U2">
        <v>35.270000000000003</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528.66999999999996</v>
      </c>
    </row>
    <row r="5" spans="1:21">
      <c r="A5" s="114"/>
      <c r="B5" s="121" t="s">
        <v>137</v>
      </c>
      <c r="C5" s="120"/>
      <c r="D5" s="120"/>
      <c r="E5" s="120"/>
      <c r="F5" s="120"/>
      <c r="G5" s="120"/>
      <c r="H5" s="120"/>
      <c r="I5" s="120"/>
      <c r="J5" s="115"/>
      <c r="S5" t="s">
        <v>748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32"/>
      <c r="J10" s="115"/>
    </row>
    <row r="11" spans="1:21">
      <c r="A11" s="114"/>
      <c r="B11" s="114" t="s">
        <v>713</v>
      </c>
      <c r="C11" s="120"/>
      <c r="D11" s="120"/>
      <c r="E11" s="115"/>
      <c r="F11" s="116"/>
      <c r="G11" s="116" t="s">
        <v>713</v>
      </c>
      <c r="H11" s="120"/>
      <c r="I11" s="133"/>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710</v>
      </c>
      <c r="C14" s="120"/>
      <c r="D14" s="120"/>
      <c r="E14" s="115"/>
      <c r="F14" s="116"/>
      <c r="G14" s="116" t="s">
        <v>710</v>
      </c>
      <c r="H14" s="120"/>
      <c r="I14" s="134">
        <v>45169</v>
      </c>
      <c r="J14" s="115"/>
    </row>
    <row r="15" spans="1:21">
      <c r="A15" s="114"/>
      <c r="B15" s="6" t="s">
        <v>6</v>
      </c>
      <c r="C15" s="7"/>
      <c r="D15" s="7"/>
      <c r="E15" s="8"/>
      <c r="F15" s="116"/>
      <c r="G15" s="9" t="s">
        <v>6</v>
      </c>
      <c r="H15" s="120"/>
      <c r="I15" s="135"/>
      <c r="J15" s="115"/>
    </row>
    <row r="16" spans="1:21">
      <c r="A16" s="114"/>
      <c r="B16" s="120"/>
      <c r="C16" s="120"/>
      <c r="D16" s="120"/>
      <c r="E16" s="120"/>
      <c r="F16" s="120"/>
      <c r="G16" s="120"/>
      <c r="H16" s="123" t="s">
        <v>142</v>
      </c>
      <c r="I16" s="129">
        <v>39825</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168</v>
      </c>
      <c r="J18" s="115"/>
    </row>
    <row r="19" spans="1:16">
      <c r="A19" s="114"/>
      <c r="B19" s="120"/>
      <c r="C19" s="120"/>
      <c r="D19" s="120"/>
      <c r="E19" s="120"/>
      <c r="F19" s="120"/>
      <c r="G19" s="120"/>
      <c r="H19" s="120"/>
      <c r="I19" s="120"/>
      <c r="J19" s="115"/>
      <c r="P19">
        <v>45169</v>
      </c>
    </row>
    <row r="20" spans="1:16">
      <c r="A20" s="114"/>
      <c r="B20" s="100" t="s">
        <v>198</v>
      </c>
      <c r="C20" s="100" t="s">
        <v>199</v>
      </c>
      <c r="D20" s="117" t="s">
        <v>200</v>
      </c>
      <c r="E20" s="136" t="s">
        <v>201</v>
      </c>
      <c r="F20" s="137"/>
      <c r="G20" s="100" t="s">
        <v>169</v>
      </c>
      <c r="H20" s="100" t="s">
        <v>202</v>
      </c>
      <c r="I20" s="100" t="s">
        <v>21</v>
      </c>
      <c r="J20" s="115"/>
    </row>
    <row r="21" spans="1:16">
      <c r="A21" s="114"/>
      <c r="B21" s="105"/>
      <c r="C21" s="105"/>
      <c r="D21" s="106"/>
      <c r="E21" s="138"/>
      <c r="F21" s="139"/>
      <c r="G21" s="105" t="s">
        <v>141</v>
      </c>
      <c r="H21" s="105"/>
      <c r="I21" s="105"/>
      <c r="J21" s="115"/>
    </row>
    <row r="22" spans="1:16" ht="96">
      <c r="A22" s="114"/>
      <c r="B22" s="107">
        <v>3</v>
      </c>
      <c r="C22" s="10" t="s">
        <v>65</v>
      </c>
      <c r="D22" s="118" t="s">
        <v>23</v>
      </c>
      <c r="E22" s="130"/>
      <c r="F22" s="131"/>
      <c r="G22" s="11" t="s">
        <v>718</v>
      </c>
      <c r="H22" s="14">
        <v>2.8</v>
      </c>
      <c r="I22" s="109">
        <f t="shared" ref="I22:I40" si="0">H22*B22</f>
        <v>8.3999999999999986</v>
      </c>
      <c r="J22" s="115"/>
    </row>
    <row r="23" spans="1:16" ht="96">
      <c r="A23" s="114"/>
      <c r="B23" s="107">
        <v>4</v>
      </c>
      <c r="C23" s="10" t="s">
        <v>719</v>
      </c>
      <c r="D23" s="118" t="s">
        <v>25</v>
      </c>
      <c r="E23" s="130"/>
      <c r="F23" s="131"/>
      <c r="G23" s="11" t="s">
        <v>720</v>
      </c>
      <c r="H23" s="14">
        <v>3.69</v>
      </c>
      <c r="I23" s="109">
        <f t="shared" si="0"/>
        <v>14.76</v>
      </c>
      <c r="J23" s="115"/>
    </row>
    <row r="24" spans="1:16" ht="96">
      <c r="A24" s="114"/>
      <c r="B24" s="107">
        <v>3</v>
      </c>
      <c r="C24" s="10" t="s">
        <v>68</v>
      </c>
      <c r="D24" s="118" t="s">
        <v>25</v>
      </c>
      <c r="E24" s="130" t="s">
        <v>272</v>
      </c>
      <c r="F24" s="131"/>
      <c r="G24" s="11" t="s">
        <v>721</v>
      </c>
      <c r="H24" s="14">
        <v>3.42</v>
      </c>
      <c r="I24" s="109">
        <f t="shared" si="0"/>
        <v>10.26</v>
      </c>
      <c r="J24" s="115"/>
    </row>
    <row r="25" spans="1:16" ht="96">
      <c r="A25" s="114"/>
      <c r="B25" s="107">
        <v>3</v>
      </c>
      <c r="C25" s="10" t="s">
        <v>722</v>
      </c>
      <c r="D25" s="118" t="s">
        <v>25</v>
      </c>
      <c r="E25" s="130" t="s">
        <v>273</v>
      </c>
      <c r="F25" s="131"/>
      <c r="G25" s="11" t="s">
        <v>723</v>
      </c>
      <c r="H25" s="14">
        <v>3.69</v>
      </c>
      <c r="I25" s="109">
        <f t="shared" si="0"/>
        <v>11.07</v>
      </c>
      <c r="J25" s="115"/>
    </row>
    <row r="26" spans="1:16" ht="96">
      <c r="A26" s="114"/>
      <c r="B26" s="107">
        <v>3</v>
      </c>
      <c r="C26" s="10" t="s">
        <v>722</v>
      </c>
      <c r="D26" s="118" t="s">
        <v>25</v>
      </c>
      <c r="E26" s="130" t="s">
        <v>272</v>
      </c>
      <c r="F26" s="131"/>
      <c r="G26" s="11" t="s">
        <v>723</v>
      </c>
      <c r="H26" s="14">
        <v>3.69</v>
      </c>
      <c r="I26" s="109">
        <f t="shared" si="0"/>
        <v>11.07</v>
      </c>
      <c r="J26" s="115"/>
    </row>
    <row r="27" spans="1:16" ht="108">
      <c r="A27" s="114"/>
      <c r="B27" s="107">
        <v>8</v>
      </c>
      <c r="C27" s="10" t="s">
        <v>724</v>
      </c>
      <c r="D27" s="118" t="s">
        <v>50</v>
      </c>
      <c r="E27" s="130"/>
      <c r="F27" s="131"/>
      <c r="G27" s="11" t="s">
        <v>725</v>
      </c>
      <c r="H27" s="14">
        <v>2.42</v>
      </c>
      <c r="I27" s="109">
        <f t="shared" si="0"/>
        <v>19.36</v>
      </c>
      <c r="J27" s="115"/>
    </row>
    <row r="28" spans="1:16" ht="120">
      <c r="A28" s="114"/>
      <c r="B28" s="107">
        <v>1</v>
      </c>
      <c r="C28" s="10" t="s">
        <v>726</v>
      </c>
      <c r="D28" s="118" t="s">
        <v>23</v>
      </c>
      <c r="E28" s="130"/>
      <c r="F28" s="131"/>
      <c r="G28" s="11" t="s">
        <v>727</v>
      </c>
      <c r="H28" s="14">
        <v>33.17</v>
      </c>
      <c r="I28" s="109">
        <f t="shared" si="0"/>
        <v>33.17</v>
      </c>
      <c r="J28" s="115"/>
    </row>
    <row r="29" spans="1:16" ht="120">
      <c r="A29" s="114"/>
      <c r="B29" s="107">
        <v>2</v>
      </c>
      <c r="C29" s="10" t="s">
        <v>726</v>
      </c>
      <c r="D29" s="118" t="s">
        <v>25</v>
      </c>
      <c r="E29" s="130"/>
      <c r="F29" s="131"/>
      <c r="G29" s="11" t="s">
        <v>727</v>
      </c>
      <c r="H29" s="14">
        <v>33.17</v>
      </c>
      <c r="I29" s="109">
        <f t="shared" si="0"/>
        <v>66.34</v>
      </c>
      <c r="J29" s="115"/>
    </row>
    <row r="30" spans="1:16" ht="120">
      <c r="A30" s="114"/>
      <c r="B30" s="107">
        <v>1</v>
      </c>
      <c r="C30" s="10" t="s">
        <v>726</v>
      </c>
      <c r="D30" s="118" t="s">
        <v>26</v>
      </c>
      <c r="E30" s="130"/>
      <c r="F30" s="131"/>
      <c r="G30" s="11" t="s">
        <v>727</v>
      </c>
      <c r="H30" s="14">
        <v>33.17</v>
      </c>
      <c r="I30" s="109">
        <f t="shared" si="0"/>
        <v>33.17</v>
      </c>
      <c r="J30" s="115"/>
    </row>
    <row r="31" spans="1:16" ht="132">
      <c r="A31" s="114"/>
      <c r="B31" s="107">
        <v>1</v>
      </c>
      <c r="C31" s="10" t="s">
        <v>728</v>
      </c>
      <c r="D31" s="118" t="s">
        <v>25</v>
      </c>
      <c r="E31" s="130"/>
      <c r="F31" s="131"/>
      <c r="G31" s="11" t="s">
        <v>729</v>
      </c>
      <c r="H31" s="14">
        <v>33.24</v>
      </c>
      <c r="I31" s="109">
        <f t="shared" si="0"/>
        <v>33.24</v>
      </c>
      <c r="J31" s="115"/>
    </row>
    <row r="32" spans="1:16" ht="132">
      <c r="A32" s="114"/>
      <c r="B32" s="107">
        <v>1</v>
      </c>
      <c r="C32" s="10" t="s">
        <v>730</v>
      </c>
      <c r="D32" s="118" t="s">
        <v>26</v>
      </c>
      <c r="E32" s="130"/>
      <c r="F32" s="131"/>
      <c r="G32" s="11" t="s">
        <v>731</v>
      </c>
      <c r="H32" s="14">
        <v>49.01</v>
      </c>
      <c r="I32" s="109">
        <f t="shared" si="0"/>
        <v>49.01</v>
      </c>
      <c r="J32" s="115"/>
    </row>
    <row r="33" spans="1:10" ht="180">
      <c r="A33" s="114"/>
      <c r="B33" s="107">
        <v>20</v>
      </c>
      <c r="C33" s="10" t="s">
        <v>732</v>
      </c>
      <c r="D33" s="118" t="s">
        <v>27</v>
      </c>
      <c r="E33" s="130" t="s">
        <v>107</v>
      </c>
      <c r="F33" s="131"/>
      <c r="G33" s="11" t="s">
        <v>733</v>
      </c>
      <c r="H33" s="14">
        <v>3.51</v>
      </c>
      <c r="I33" s="109">
        <f t="shared" si="0"/>
        <v>70.199999999999989</v>
      </c>
      <c r="J33" s="115"/>
    </row>
    <row r="34" spans="1:10" ht="72">
      <c r="A34" s="114"/>
      <c r="B34" s="107">
        <v>3</v>
      </c>
      <c r="C34" s="10" t="s">
        <v>734</v>
      </c>
      <c r="D34" s="118" t="s">
        <v>26</v>
      </c>
      <c r="E34" s="130"/>
      <c r="F34" s="131"/>
      <c r="G34" s="11" t="s">
        <v>735</v>
      </c>
      <c r="H34" s="14">
        <v>4.21</v>
      </c>
      <c r="I34" s="109">
        <f t="shared" si="0"/>
        <v>12.629999999999999</v>
      </c>
      <c r="J34" s="115"/>
    </row>
    <row r="35" spans="1:10" ht="72">
      <c r="A35" s="114"/>
      <c r="B35" s="107">
        <v>4</v>
      </c>
      <c r="C35" s="10" t="s">
        <v>734</v>
      </c>
      <c r="D35" s="118" t="s">
        <v>27</v>
      </c>
      <c r="E35" s="130"/>
      <c r="F35" s="131"/>
      <c r="G35" s="11" t="s">
        <v>735</v>
      </c>
      <c r="H35" s="14">
        <v>4.21</v>
      </c>
      <c r="I35" s="109">
        <f t="shared" si="0"/>
        <v>16.84</v>
      </c>
      <c r="J35" s="115"/>
    </row>
    <row r="36" spans="1:10" ht="96">
      <c r="A36" s="114"/>
      <c r="B36" s="107">
        <v>3</v>
      </c>
      <c r="C36" s="10" t="s">
        <v>736</v>
      </c>
      <c r="D36" s="118" t="s">
        <v>25</v>
      </c>
      <c r="E36" s="130"/>
      <c r="F36" s="131"/>
      <c r="G36" s="11" t="s">
        <v>737</v>
      </c>
      <c r="H36" s="14">
        <v>4.3899999999999997</v>
      </c>
      <c r="I36" s="109">
        <f t="shared" si="0"/>
        <v>13.169999999999998</v>
      </c>
      <c r="J36" s="115"/>
    </row>
    <row r="37" spans="1:10" ht="108">
      <c r="A37" s="114"/>
      <c r="B37" s="107">
        <v>5</v>
      </c>
      <c r="C37" s="10" t="s">
        <v>738</v>
      </c>
      <c r="D37" s="118" t="s">
        <v>25</v>
      </c>
      <c r="E37" s="130"/>
      <c r="F37" s="131"/>
      <c r="G37" s="11" t="s">
        <v>739</v>
      </c>
      <c r="H37" s="14">
        <v>5.0999999999999996</v>
      </c>
      <c r="I37" s="109">
        <f t="shared" si="0"/>
        <v>25.5</v>
      </c>
      <c r="J37" s="115"/>
    </row>
    <row r="38" spans="1:10" ht="144">
      <c r="A38" s="114"/>
      <c r="B38" s="107">
        <v>4</v>
      </c>
      <c r="C38" s="10" t="s">
        <v>740</v>
      </c>
      <c r="D38" s="118" t="s">
        <v>741</v>
      </c>
      <c r="E38" s="130" t="s">
        <v>272</v>
      </c>
      <c r="F38" s="131"/>
      <c r="G38" s="11" t="s">
        <v>742</v>
      </c>
      <c r="H38" s="14">
        <v>5.0999999999999996</v>
      </c>
      <c r="I38" s="109">
        <f t="shared" si="0"/>
        <v>20.399999999999999</v>
      </c>
      <c r="J38" s="115"/>
    </row>
    <row r="39" spans="1:10" ht="144">
      <c r="A39" s="114"/>
      <c r="B39" s="107">
        <v>5</v>
      </c>
      <c r="C39" s="10" t="s">
        <v>740</v>
      </c>
      <c r="D39" s="118" t="s">
        <v>743</v>
      </c>
      <c r="E39" s="130" t="s">
        <v>272</v>
      </c>
      <c r="F39" s="131"/>
      <c r="G39" s="11" t="s">
        <v>742</v>
      </c>
      <c r="H39" s="14">
        <v>5.8</v>
      </c>
      <c r="I39" s="109">
        <f t="shared" si="0"/>
        <v>29</v>
      </c>
      <c r="J39" s="115"/>
    </row>
    <row r="40" spans="1:10" ht="144">
      <c r="A40" s="114"/>
      <c r="B40" s="108">
        <v>3</v>
      </c>
      <c r="C40" s="12" t="s">
        <v>740</v>
      </c>
      <c r="D40" s="119" t="s">
        <v>744</v>
      </c>
      <c r="E40" s="140" t="s">
        <v>272</v>
      </c>
      <c r="F40" s="141"/>
      <c r="G40" s="13" t="s">
        <v>742</v>
      </c>
      <c r="H40" s="15">
        <v>5.27</v>
      </c>
      <c r="I40" s="110">
        <f t="shared" si="0"/>
        <v>15.809999999999999</v>
      </c>
      <c r="J40" s="115"/>
    </row>
  </sheetData>
  <mergeCells count="23">
    <mergeCell ref="E40:F40"/>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2"/>
  <sheetViews>
    <sheetView zoomScale="90" zoomScaleNormal="90" workbookViewId="0">
      <selection activeCell="V29" sqref="V2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493.4</v>
      </c>
      <c r="O2" t="s">
        <v>182</v>
      </c>
    </row>
    <row r="3" spans="1:15" ht="12.75" customHeight="1">
      <c r="A3" s="114"/>
      <c r="B3" s="121" t="s">
        <v>135</v>
      </c>
      <c r="C3" s="120"/>
      <c r="D3" s="120"/>
      <c r="E3" s="120"/>
      <c r="F3" s="120"/>
      <c r="G3" s="120"/>
      <c r="H3" s="120"/>
      <c r="I3" s="120"/>
      <c r="J3" s="120"/>
      <c r="K3" s="120"/>
      <c r="L3" s="115"/>
      <c r="N3">
        <v>493.4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32">
        <f>IF(Invoice!J10&lt;&gt;"",Invoice!J10,"")</f>
        <v>51255</v>
      </c>
      <c r="L10" s="115"/>
    </row>
    <row r="11" spans="1:15" ht="12.75" customHeight="1">
      <c r="A11" s="114"/>
      <c r="B11" s="114" t="s">
        <v>713</v>
      </c>
      <c r="C11" s="120"/>
      <c r="D11" s="120"/>
      <c r="E11" s="120"/>
      <c r="F11" s="115"/>
      <c r="G11" s="116"/>
      <c r="H11" s="116" t="s">
        <v>713</v>
      </c>
      <c r="I11" s="120"/>
      <c r="J11" s="120"/>
      <c r="K11" s="133"/>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4" t="s">
        <v>715</v>
      </c>
      <c r="C13" s="120"/>
      <c r="D13" s="120"/>
      <c r="E13" s="120"/>
      <c r="F13" s="115"/>
      <c r="G13" s="116"/>
      <c r="H13" s="116" t="s">
        <v>715</v>
      </c>
      <c r="I13" s="120"/>
      <c r="J13" s="120"/>
      <c r="K13" s="99" t="s">
        <v>11</v>
      </c>
      <c r="L13" s="115"/>
    </row>
    <row r="14" spans="1:15" ht="15" customHeight="1">
      <c r="A14" s="114"/>
      <c r="B14" s="114" t="s">
        <v>710</v>
      </c>
      <c r="C14" s="120"/>
      <c r="D14" s="120"/>
      <c r="E14" s="120"/>
      <c r="F14" s="115"/>
      <c r="G14" s="116"/>
      <c r="H14" s="116" t="s">
        <v>710</v>
      </c>
      <c r="I14" s="120"/>
      <c r="J14" s="120"/>
      <c r="K14" s="134">
        <f>Invoice!J14</f>
        <v>45170</v>
      </c>
      <c r="L14" s="115"/>
    </row>
    <row r="15" spans="1:15" ht="15" customHeight="1">
      <c r="A15" s="114"/>
      <c r="B15" s="6" t="s">
        <v>6</v>
      </c>
      <c r="C15" s="7"/>
      <c r="D15" s="7"/>
      <c r="E15" s="7"/>
      <c r="F15" s="8"/>
      <c r="G15" s="116"/>
      <c r="H15" s="9" t="s">
        <v>6</v>
      </c>
      <c r="I15" s="120"/>
      <c r="J15" s="120"/>
      <c r="K15" s="135"/>
      <c r="L15" s="115"/>
    </row>
    <row r="16" spans="1:15" ht="15" customHeight="1">
      <c r="A16" s="114"/>
      <c r="B16" s="120"/>
      <c r="C16" s="120"/>
      <c r="D16" s="120"/>
      <c r="E16" s="120"/>
      <c r="F16" s="120"/>
      <c r="G16" s="120"/>
      <c r="H16" s="120"/>
      <c r="I16" s="123" t="s">
        <v>142</v>
      </c>
      <c r="J16" s="123" t="s">
        <v>142</v>
      </c>
      <c r="K16" s="129">
        <v>39825</v>
      </c>
      <c r="L16" s="115"/>
    </row>
    <row r="17" spans="1:12" ht="12.75" customHeight="1">
      <c r="A17" s="114"/>
      <c r="B17" s="120" t="s">
        <v>716</v>
      </c>
      <c r="C17" s="120"/>
      <c r="D17" s="120"/>
      <c r="E17" s="120"/>
      <c r="F17" s="120"/>
      <c r="G17" s="120"/>
      <c r="H17" s="120"/>
      <c r="I17" s="123" t="s">
        <v>143</v>
      </c>
      <c r="J17" s="123" t="s">
        <v>143</v>
      </c>
      <c r="K17" s="129" t="str">
        <f>IF(Invoice!J17&lt;&gt;"",Invoice!J17,"")</f>
        <v>Didi</v>
      </c>
      <c r="L17" s="115"/>
    </row>
    <row r="18" spans="1:12" ht="18" customHeight="1">
      <c r="A18" s="114"/>
      <c r="B18" s="120" t="s">
        <v>717</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6" t="s">
        <v>201</v>
      </c>
      <c r="G20" s="137"/>
      <c r="H20" s="100" t="s">
        <v>169</v>
      </c>
      <c r="I20" s="100" t="s">
        <v>202</v>
      </c>
      <c r="J20" s="100" t="s">
        <v>202</v>
      </c>
      <c r="K20" s="100" t="s">
        <v>21</v>
      </c>
      <c r="L20" s="115"/>
    </row>
    <row r="21" spans="1:12" ht="12.75" customHeight="1">
      <c r="A21" s="114"/>
      <c r="B21" s="105"/>
      <c r="C21" s="105"/>
      <c r="D21" s="105"/>
      <c r="E21" s="106"/>
      <c r="F21" s="138"/>
      <c r="G21" s="139"/>
      <c r="H21" s="105" t="s">
        <v>141</v>
      </c>
      <c r="I21" s="105"/>
      <c r="J21" s="105"/>
      <c r="K21" s="105"/>
      <c r="L21" s="115"/>
    </row>
    <row r="22" spans="1:12" ht="24" customHeight="1">
      <c r="A22" s="114"/>
      <c r="B22" s="107">
        <f>'Tax Invoice'!D18</f>
        <v>3</v>
      </c>
      <c r="C22" s="10" t="s">
        <v>65</v>
      </c>
      <c r="D22" s="10" t="s">
        <v>65</v>
      </c>
      <c r="E22" s="118" t="s">
        <v>23</v>
      </c>
      <c r="F22" s="130"/>
      <c r="G22" s="131"/>
      <c r="H22" s="11" t="s">
        <v>718</v>
      </c>
      <c r="I22" s="14">
        <f t="shared" ref="I22:I40" si="0">ROUNDUP(J22*$N$1,2)</f>
        <v>2.8</v>
      </c>
      <c r="J22" s="14">
        <v>2.8</v>
      </c>
      <c r="K22" s="109">
        <f t="shared" ref="K22:K40" si="1">I22*B22</f>
        <v>8.3999999999999986</v>
      </c>
      <c r="L22" s="115"/>
    </row>
    <row r="23" spans="1:12" ht="24" customHeight="1">
      <c r="A23" s="114"/>
      <c r="B23" s="107">
        <f>'Tax Invoice'!D19</f>
        <v>4</v>
      </c>
      <c r="C23" s="10" t="s">
        <v>719</v>
      </c>
      <c r="D23" s="10" t="s">
        <v>719</v>
      </c>
      <c r="E23" s="118" t="s">
        <v>25</v>
      </c>
      <c r="F23" s="130"/>
      <c r="G23" s="131"/>
      <c r="H23" s="11" t="s">
        <v>720</v>
      </c>
      <c r="I23" s="14">
        <f t="shared" si="0"/>
        <v>3.69</v>
      </c>
      <c r="J23" s="14">
        <v>3.69</v>
      </c>
      <c r="K23" s="109">
        <f t="shared" si="1"/>
        <v>14.76</v>
      </c>
      <c r="L23" s="115"/>
    </row>
    <row r="24" spans="1:12" ht="12.75" customHeight="1">
      <c r="A24" s="114"/>
      <c r="B24" s="107">
        <f>'Tax Invoice'!D20</f>
        <v>3</v>
      </c>
      <c r="C24" s="10" t="s">
        <v>68</v>
      </c>
      <c r="D24" s="10" t="s">
        <v>68</v>
      </c>
      <c r="E24" s="118" t="s">
        <v>25</v>
      </c>
      <c r="F24" s="130" t="s">
        <v>272</v>
      </c>
      <c r="G24" s="131"/>
      <c r="H24" s="11" t="s">
        <v>721</v>
      </c>
      <c r="I24" s="14">
        <f t="shared" si="0"/>
        <v>3.42</v>
      </c>
      <c r="J24" s="14">
        <v>3.42</v>
      </c>
      <c r="K24" s="109">
        <f t="shared" si="1"/>
        <v>10.26</v>
      </c>
      <c r="L24" s="115"/>
    </row>
    <row r="25" spans="1:12" ht="12.75" customHeight="1">
      <c r="A25" s="114"/>
      <c r="B25" s="107">
        <f>'Tax Invoice'!D21</f>
        <v>3</v>
      </c>
      <c r="C25" s="10" t="s">
        <v>722</v>
      </c>
      <c r="D25" s="10" t="s">
        <v>722</v>
      </c>
      <c r="E25" s="118" t="s">
        <v>25</v>
      </c>
      <c r="F25" s="130" t="s">
        <v>273</v>
      </c>
      <c r="G25" s="131"/>
      <c r="H25" s="11" t="s">
        <v>723</v>
      </c>
      <c r="I25" s="14">
        <f t="shared" si="0"/>
        <v>3.69</v>
      </c>
      <c r="J25" s="14">
        <v>3.69</v>
      </c>
      <c r="K25" s="109">
        <f t="shared" si="1"/>
        <v>11.07</v>
      </c>
      <c r="L25" s="115"/>
    </row>
    <row r="26" spans="1:12" ht="12.75" customHeight="1">
      <c r="A26" s="114"/>
      <c r="B26" s="107">
        <f>'Tax Invoice'!D22</f>
        <v>3</v>
      </c>
      <c r="C26" s="10" t="s">
        <v>722</v>
      </c>
      <c r="D26" s="10" t="s">
        <v>722</v>
      </c>
      <c r="E26" s="118" t="s">
        <v>25</v>
      </c>
      <c r="F26" s="130" t="s">
        <v>272</v>
      </c>
      <c r="G26" s="131"/>
      <c r="H26" s="11" t="s">
        <v>723</v>
      </c>
      <c r="I26" s="14">
        <f t="shared" si="0"/>
        <v>3.69</v>
      </c>
      <c r="J26" s="14">
        <v>3.69</v>
      </c>
      <c r="K26" s="109">
        <f t="shared" si="1"/>
        <v>11.07</v>
      </c>
      <c r="L26" s="115"/>
    </row>
    <row r="27" spans="1:12" ht="12.75" customHeight="1">
      <c r="A27" s="114"/>
      <c r="B27" s="107">
        <f>'Tax Invoice'!D23</f>
        <v>8</v>
      </c>
      <c r="C27" s="10" t="s">
        <v>724</v>
      </c>
      <c r="D27" s="10" t="s">
        <v>724</v>
      </c>
      <c r="E27" s="118" t="s">
        <v>50</v>
      </c>
      <c r="F27" s="130"/>
      <c r="G27" s="131"/>
      <c r="H27" s="11" t="s">
        <v>725</v>
      </c>
      <c r="I27" s="14">
        <f t="shared" si="0"/>
        <v>2.42</v>
      </c>
      <c r="J27" s="14">
        <v>2.42</v>
      </c>
      <c r="K27" s="109">
        <f t="shared" si="1"/>
        <v>19.36</v>
      </c>
      <c r="L27" s="115"/>
    </row>
    <row r="28" spans="1:12" ht="24" customHeight="1">
      <c r="A28" s="114"/>
      <c r="B28" s="107">
        <f>'Tax Invoice'!D24</f>
        <v>1</v>
      </c>
      <c r="C28" s="10" t="s">
        <v>726</v>
      </c>
      <c r="D28" s="10" t="s">
        <v>726</v>
      </c>
      <c r="E28" s="118" t="s">
        <v>23</v>
      </c>
      <c r="F28" s="130"/>
      <c r="G28" s="131"/>
      <c r="H28" s="11" t="s">
        <v>727</v>
      </c>
      <c r="I28" s="14">
        <f t="shared" si="0"/>
        <v>33.17</v>
      </c>
      <c r="J28" s="14">
        <v>33.17</v>
      </c>
      <c r="K28" s="109">
        <f t="shared" si="1"/>
        <v>33.17</v>
      </c>
      <c r="L28" s="115"/>
    </row>
    <row r="29" spans="1:12" ht="24" customHeight="1">
      <c r="A29" s="114"/>
      <c r="B29" s="107">
        <f>'Tax Invoice'!D25</f>
        <v>2</v>
      </c>
      <c r="C29" s="10" t="s">
        <v>726</v>
      </c>
      <c r="D29" s="10" t="s">
        <v>726</v>
      </c>
      <c r="E29" s="118" t="s">
        <v>25</v>
      </c>
      <c r="F29" s="130"/>
      <c r="G29" s="131"/>
      <c r="H29" s="11" t="s">
        <v>727</v>
      </c>
      <c r="I29" s="14">
        <f t="shared" si="0"/>
        <v>33.17</v>
      </c>
      <c r="J29" s="14">
        <v>33.17</v>
      </c>
      <c r="K29" s="109">
        <f t="shared" si="1"/>
        <v>66.34</v>
      </c>
      <c r="L29" s="115"/>
    </row>
    <row r="30" spans="1:12" ht="24" customHeight="1">
      <c r="A30" s="114"/>
      <c r="B30" s="107">
        <f>'Tax Invoice'!D26</f>
        <v>1</v>
      </c>
      <c r="C30" s="10" t="s">
        <v>726</v>
      </c>
      <c r="D30" s="10" t="s">
        <v>726</v>
      </c>
      <c r="E30" s="118" t="s">
        <v>26</v>
      </c>
      <c r="F30" s="130"/>
      <c r="G30" s="131"/>
      <c r="H30" s="11" t="s">
        <v>727</v>
      </c>
      <c r="I30" s="14">
        <f t="shared" si="0"/>
        <v>33.17</v>
      </c>
      <c r="J30" s="14">
        <v>33.17</v>
      </c>
      <c r="K30" s="109">
        <f t="shared" si="1"/>
        <v>33.17</v>
      </c>
      <c r="L30" s="115"/>
    </row>
    <row r="31" spans="1:12" ht="24" customHeight="1">
      <c r="A31" s="114"/>
      <c r="B31" s="107">
        <f>'Tax Invoice'!D27</f>
        <v>1</v>
      </c>
      <c r="C31" s="10" t="s">
        <v>728</v>
      </c>
      <c r="D31" s="10" t="s">
        <v>728</v>
      </c>
      <c r="E31" s="118" t="s">
        <v>25</v>
      </c>
      <c r="F31" s="130"/>
      <c r="G31" s="131"/>
      <c r="H31" s="11" t="s">
        <v>729</v>
      </c>
      <c r="I31" s="14">
        <f t="shared" si="0"/>
        <v>33.24</v>
      </c>
      <c r="J31" s="14">
        <v>33.24</v>
      </c>
      <c r="K31" s="109">
        <f t="shared" si="1"/>
        <v>33.24</v>
      </c>
      <c r="L31" s="115"/>
    </row>
    <row r="32" spans="1:12" ht="24" customHeight="1">
      <c r="A32" s="114"/>
      <c r="B32" s="107">
        <f>'Tax Invoice'!D28</f>
        <v>1</v>
      </c>
      <c r="C32" s="10" t="s">
        <v>730</v>
      </c>
      <c r="D32" s="10" t="s">
        <v>730</v>
      </c>
      <c r="E32" s="118" t="s">
        <v>26</v>
      </c>
      <c r="F32" s="130"/>
      <c r="G32" s="131"/>
      <c r="H32" s="11" t="s">
        <v>731</v>
      </c>
      <c r="I32" s="14">
        <f t="shared" si="0"/>
        <v>49.01</v>
      </c>
      <c r="J32" s="14">
        <v>49.01</v>
      </c>
      <c r="K32" s="109">
        <f t="shared" si="1"/>
        <v>49.01</v>
      </c>
      <c r="L32" s="115"/>
    </row>
    <row r="33" spans="1:12" ht="24" customHeight="1">
      <c r="A33" s="114"/>
      <c r="B33" s="107">
        <f>'Tax Invoice'!D29</f>
        <v>20</v>
      </c>
      <c r="C33" s="10" t="s">
        <v>732</v>
      </c>
      <c r="D33" s="10" t="s">
        <v>732</v>
      </c>
      <c r="E33" s="118" t="s">
        <v>27</v>
      </c>
      <c r="F33" s="130" t="s">
        <v>107</v>
      </c>
      <c r="G33" s="131"/>
      <c r="H33" s="11" t="s">
        <v>733</v>
      </c>
      <c r="I33" s="14">
        <f t="shared" si="0"/>
        <v>3.51</v>
      </c>
      <c r="J33" s="14">
        <v>3.51</v>
      </c>
      <c r="K33" s="109">
        <f t="shared" si="1"/>
        <v>70.199999999999989</v>
      </c>
      <c r="L33" s="115"/>
    </row>
    <row r="34" spans="1:12" ht="12.75" customHeight="1">
      <c r="A34" s="114"/>
      <c r="B34" s="107">
        <f>'Tax Invoice'!D30</f>
        <v>3</v>
      </c>
      <c r="C34" s="10" t="s">
        <v>734</v>
      </c>
      <c r="D34" s="10" t="s">
        <v>734</v>
      </c>
      <c r="E34" s="118" t="s">
        <v>26</v>
      </c>
      <c r="F34" s="130"/>
      <c r="G34" s="131"/>
      <c r="H34" s="11" t="s">
        <v>735</v>
      </c>
      <c r="I34" s="14">
        <f t="shared" si="0"/>
        <v>4.21</v>
      </c>
      <c r="J34" s="14">
        <v>4.21</v>
      </c>
      <c r="K34" s="109">
        <f t="shared" si="1"/>
        <v>12.629999999999999</v>
      </c>
      <c r="L34" s="115"/>
    </row>
    <row r="35" spans="1:12" ht="12.75" customHeight="1">
      <c r="A35" s="114"/>
      <c r="B35" s="107">
        <f>'Tax Invoice'!D31</f>
        <v>4</v>
      </c>
      <c r="C35" s="10" t="s">
        <v>734</v>
      </c>
      <c r="D35" s="10" t="s">
        <v>734</v>
      </c>
      <c r="E35" s="118" t="s">
        <v>27</v>
      </c>
      <c r="F35" s="130"/>
      <c r="G35" s="131"/>
      <c r="H35" s="11" t="s">
        <v>735</v>
      </c>
      <c r="I35" s="14">
        <f t="shared" si="0"/>
        <v>4.21</v>
      </c>
      <c r="J35" s="14">
        <v>4.21</v>
      </c>
      <c r="K35" s="109">
        <f t="shared" si="1"/>
        <v>16.84</v>
      </c>
      <c r="L35" s="115"/>
    </row>
    <row r="36" spans="1:12" ht="12.75" customHeight="1">
      <c r="A36" s="114"/>
      <c r="B36" s="107">
        <f>'Tax Invoice'!D32</f>
        <v>3</v>
      </c>
      <c r="C36" s="10" t="s">
        <v>736</v>
      </c>
      <c r="D36" s="10" t="s">
        <v>736</v>
      </c>
      <c r="E36" s="118" t="s">
        <v>25</v>
      </c>
      <c r="F36" s="130"/>
      <c r="G36" s="131"/>
      <c r="H36" s="11" t="s">
        <v>737</v>
      </c>
      <c r="I36" s="14">
        <f t="shared" si="0"/>
        <v>4.3899999999999997</v>
      </c>
      <c r="J36" s="14">
        <v>4.3899999999999997</v>
      </c>
      <c r="K36" s="109">
        <f t="shared" si="1"/>
        <v>13.169999999999998</v>
      </c>
      <c r="L36" s="115"/>
    </row>
    <row r="37" spans="1:12" ht="24" customHeight="1">
      <c r="A37" s="114"/>
      <c r="B37" s="107">
        <f>'Tax Invoice'!D33</f>
        <v>5</v>
      </c>
      <c r="C37" s="10" t="s">
        <v>738</v>
      </c>
      <c r="D37" s="10" t="s">
        <v>738</v>
      </c>
      <c r="E37" s="118" t="s">
        <v>25</v>
      </c>
      <c r="F37" s="130"/>
      <c r="G37" s="131"/>
      <c r="H37" s="11" t="s">
        <v>739</v>
      </c>
      <c r="I37" s="14">
        <f t="shared" si="0"/>
        <v>5.0999999999999996</v>
      </c>
      <c r="J37" s="14">
        <v>5.0999999999999996</v>
      </c>
      <c r="K37" s="109">
        <f t="shared" si="1"/>
        <v>25.5</v>
      </c>
      <c r="L37" s="115"/>
    </row>
    <row r="38" spans="1:12" ht="24" customHeight="1">
      <c r="A38" s="114"/>
      <c r="B38" s="107">
        <f>'Tax Invoice'!D34</f>
        <v>4</v>
      </c>
      <c r="C38" s="10" t="s">
        <v>740</v>
      </c>
      <c r="D38" s="10" t="s">
        <v>745</v>
      </c>
      <c r="E38" s="118" t="s">
        <v>741</v>
      </c>
      <c r="F38" s="130" t="s">
        <v>272</v>
      </c>
      <c r="G38" s="131"/>
      <c r="H38" s="11" t="s">
        <v>742</v>
      </c>
      <c r="I38" s="14">
        <f t="shared" si="0"/>
        <v>5.0999999999999996</v>
      </c>
      <c r="J38" s="14">
        <v>5.0999999999999996</v>
      </c>
      <c r="K38" s="109">
        <f t="shared" si="1"/>
        <v>20.399999999999999</v>
      </c>
      <c r="L38" s="115"/>
    </row>
    <row r="39" spans="1:12" ht="24" customHeight="1">
      <c r="A39" s="114"/>
      <c r="B39" s="107">
        <f>'Tax Invoice'!D35</f>
        <v>5</v>
      </c>
      <c r="C39" s="10" t="s">
        <v>740</v>
      </c>
      <c r="D39" s="10" t="s">
        <v>746</v>
      </c>
      <c r="E39" s="118" t="s">
        <v>743</v>
      </c>
      <c r="F39" s="130" t="s">
        <v>272</v>
      </c>
      <c r="G39" s="131"/>
      <c r="H39" s="11" t="s">
        <v>742</v>
      </c>
      <c r="I39" s="14">
        <f t="shared" si="0"/>
        <v>5.8</v>
      </c>
      <c r="J39" s="14">
        <v>5.8</v>
      </c>
      <c r="K39" s="109">
        <f t="shared" si="1"/>
        <v>29</v>
      </c>
      <c r="L39" s="115"/>
    </row>
    <row r="40" spans="1:12" ht="24" customHeight="1">
      <c r="A40" s="114"/>
      <c r="B40" s="108">
        <f>'Tax Invoice'!D36</f>
        <v>3</v>
      </c>
      <c r="C40" s="12" t="s">
        <v>740</v>
      </c>
      <c r="D40" s="12" t="s">
        <v>747</v>
      </c>
      <c r="E40" s="119" t="s">
        <v>744</v>
      </c>
      <c r="F40" s="140" t="s">
        <v>272</v>
      </c>
      <c r="G40" s="141"/>
      <c r="H40" s="13" t="s">
        <v>742</v>
      </c>
      <c r="I40" s="15">
        <f t="shared" si="0"/>
        <v>5.27</v>
      </c>
      <c r="J40" s="15">
        <v>5.27</v>
      </c>
      <c r="K40" s="110">
        <f t="shared" si="1"/>
        <v>15.809999999999999</v>
      </c>
      <c r="L40" s="115"/>
    </row>
    <row r="41" spans="1:12" ht="12.75" customHeight="1">
      <c r="A41" s="114"/>
      <c r="B41" s="126"/>
      <c r="C41" s="126"/>
      <c r="D41" s="126"/>
      <c r="E41" s="126"/>
      <c r="F41" s="126"/>
      <c r="G41" s="126"/>
      <c r="H41" s="126"/>
      <c r="I41" s="127" t="s">
        <v>255</v>
      </c>
      <c r="J41" s="127" t="s">
        <v>255</v>
      </c>
      <c r="K41" s="128">
        <f>SUM(K22:K40)</f>
        <v>493.4</v>
      </c>
      <c r="L41" s="115"/>
    </row>
    <row r="42" spans="1:12" ht="12.75" customHeight="1">
      <c r="A42" s="114"/>
      <c r="B42" s="126"/>
      <c r="C42" s="126"/>
      <c r="D42" s="126"/>
      <c r="E42" s="126"/>
      <c r="F42" s="126"/>
      <c r="G42" s="126"/>
      <c r="H42" s="126"/>
      <c r="I42" s="127" t="s">
        <v>750</v>
      </c>
      <c r="J42" s="127" t="s">
        <v>184</v>
      </c>
      <c r="K42" s="128">
        <v>0</v>
      </c>
      <c r="L42" s="115"/>
    </row>
    <row r="43" spans="1:12" ht="12.75" hidden="1" customHeight="1" outlineLevel="1">
      <c r="A43" s="114"/>
      <c r="B43" s="126"/>
      <c r="C43" s="126"/>
      <c r="D43" s="126"/>
      <c r="E43" s="126"/>
      <c r="F43" s="126"/>
      <c r="G43" s="126"/>
      <c r="H43" s="126"/>
      <c r="I43" s="127" t="s">
        <v>185</v>
      </c>
      <c r="J43" s="127" t="s">
        <v>185</v>
      </c>
      <c r="K43" s="128">
        <f>Invoice!J43</f>
        <v>0</v>
      </c>
      <c r="L43" s="115"/>
    </row>
    <row r="44" spans="1:12" ht="12.75" customHeight="1" collapsed="1">
      <c r="A44" s="114"/>
      <c r="B44" s="126"/>
      <c r="C44" s="126"/>
      <c r="D44" s="126"/>
      <c r="E44" s="126"/>
      <c r="F44" s="126"/>
      <c r="G44" s="126"/>
      <c r="H44" s="126"/>
      <c r="I44" s="127" t="s">
        <v>257</v>
      </c>
      <c r="J44" s="127" t="s">
        <v>257</v>
      </c>
      <c r="K44" s="128">
        <f>SUM(K41:K43)</f>
        <v>493.4</v>
      </c>
      <c r="L44" s="115"/>
    </row>
    <row r="45" spans="1:12" ht="12.75" customHeight="1">
      <c r="A45" s="6"/>
      <c r="B45" s="7"/>
      <c r="C45" s="7"/>
      <c r="D45" s="7"/>
      <c r="E45" s="7"/>
      <c r="F45" s="7"/>
      <c r="G45" s="7"/>
      <c r="H45" s="7" t="s">
        <v>751</v>
      </c>
      <c r="I45" s="7"/>
      <c r="J45" s="7"/>
      <c r="K45" s="7"/>
      <c r="L45" s="8"/>
    </row>
    <row r="46" spans="1:12" ht="12.75" customHeight="1"/>
    <row r="47" spans="1:12" ht="12.75" customHeight="1"/>
    <row r="48" spans="1:12" ht="12.75" customHeight="1"/>
    <row r="49" ht="12.75" customHeight="1"/>
    <row r="50" ht="12.75" customHeight="1"/>
    <row r="51" ht="12.75" customHeight="1"/>
    <row r="52" ht="12.75" customHeight="1"/>
  </sheetData>
  <mergeCells count="23">
    <mergeCell ref="F40:G40"/>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33" zoomScaleNormal="100" workbookViewId="0">
      <selection activeCell="F1022" sqref="F102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493.4</v>
      </c>
      <c r="O2" s="21" t="s">
        <v>259</v>
      </c>
    </row>
    <row r="3" spans="1:15" s="21" customFormat="1" ht="15" customHeight="1" thickBot="1">
      <c r="A3" s="22" t="s">
        <v>151</v>
      </c>
      <c r="G3" s="28">
        <f>Invoice!J14</f>
        <v>45170</v>
      </c>
      <c r="H3" s="29"/>
      <c r="N3" s="21">
        <v>493.4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Amplify</v>
      </c>
      <c r="B10" s="37"/>
      <c r="C10" s="37"/>
      <c r="D10" s="37"/>
      <c r="F10" s="38" t="str">
        <f>'Copy paste to Here'!B10</f>
        <v>Amplify</v>
      </c>
      <c r="G10" s="39"/>
      <c r="H10" s="40"/>
      <c r="K10" s="95" t="s">
        <v>276</v>
      </c>
      <c r="L10" s="35" t="s">
        <v>276</v>
      </c>
      <c r="M10" s="21">
        <v>1</v>
      </c>
    </row>
    <row r="11" spans="1:15" s="21" customFormat="1" ht="15.75" thickBot="1">
      <c r="A11" s="41" t="str">
        <f>'Copy paste to Here'!G11</f>
        <v>Nicole Hellyer</v>
      </c>
      <c r="B11" s="42"/>
      <c r="C11" s="42"/>
      <c r="D11" s="42"/>
      <c r="F11" s="43" t="str">
        <f>'Copy paste to Here'!B11</f>
        <v>Nicole Hellyer</v>
      </c>
      <c r="G11" s="44"/>
      <c r="H11" s="45"/>
      <c r="K11" s="93" t="s">
        <v>158</v>
      </c>
      <c r="L11" s="46" t="s">
        <v>159</v>
      </c>
      <c r="M11" s="21">
        <f>VLOOKUP(G3,[1]Sheet1!$A$9:$I$7290,2,FALSE)</f>
        <v>34.81</v>
      </c>
    </row>
    <row r="12" spans="1:15" s="21" customFormat="1" ht="15.75" thickBot="1">
      <c r="A12" s="41" t="str">
        <f>'Copy paste to Here'!G12</f>
        <v>140 George Street Dunedin</v>
      </c>
      <c r="B12" s="42"/>
      <c r="C12" s="42"/>
      <c r="D12" s="42"/>
      <c r="E12" s="89"/>
      <c r="F12" s="43" t="str">
        <f>'Copy paste to Here'!B12</f>
        <v>140 George Street Dunedin</v>
      </c>
      <c r="G12" s="44"/>
      <c r="H12" s="45"/>
      <c r="K12" s="93" t="s">
        <v>160</v>
      </c>
      <c r="L12" s="46" t="s">
        <v>133</v>
      </c>
      <c r="M12" s="21">
        <f>VLOOKUP(G3,[1]Sheet1!$A$9:$I$7290,3,FALSE)</f>
        <v>37.58</v>
      </c>
    </row>
    <row r="13" spans="1:15" s="21" customFormat="1" ht="15.75" thickBot="1">
      <c r="A13" s="41" t="str">
        <f>'Copy paste to Here'!G13</f>
        <v>9018 Dunedin</v>
      </c>
      <c r="B13" s="42"/>
      <c r="C13" s="42"/>
      <c r="D13" s="42"/>
      <c r="E13" s="111" t="s">
        <v>168</v>
      </c>
      <c r="F13" s="43" t="str">
        <f>'Copy paste to Here'!B13</f>
        <v>9018 Dunedin</v>
      </c>
      <c r="G13" s="44"/>
      <c r="H13" s="45"/>
      <c r="K13" s="93" t="s">
        <v>161</v>
      </c>
      <c r="L13" s="46" t="s">
        <v>162</v>
      </c>
      <c r="M13" s="113">
        <f>VLOOKUP(G3,[1]Sheet1!$A$9:$I$7290,4,FALSE)</f>
        <v>43.91</v>
      </c>
    </row>
    <row r="14" spans="1:15" s="21" customFormat="1" ht="15.75" thickBot="1">
      <c r="A14" s="41" t="str">
        <f>'Copy paste to Here'!G14</f>
        <v>New Zealand</v>
      </c>
      <c r="B14" s="42"/>
      <c r="C14" s="42"/>
      <c r="D14" s="42"/>
      <c r="E14" s="111">
        <f>VLOOKUP(J9,$L$10:$M$17,2,FALSE)</f>
        <v>20.56</v>
      </c>
      <c r="F14" s="43" t="str">
        <f>'Copy paste to Here'!B14</f>
        <v>New Zealand</v>
      </c>
      <c r="G14" s="44"/>
      <c r="H14" s="45"/>
      <c r="K14" s="93" t="s">
        <v>163</v>
      </c>
      <c r="L14" s="46" t="s">
        <v>164</v>
      </c>
      <c r="M14" s="21">
        <f>VLOOKUP(G3,[1]Sheet1!$A$9:$I$7290,5,FALSE)</f>
        <v>22.23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25.61</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High polished surgical steel hinged segment ring, 16g (1.2mm) &amp; Length: 6mm  &amp;  </v>
      </c>
      <c r="B18" s="57" t="str">
        <f>'Copy paste to Here'!C22</f>
        <v>SEGH16</v>
      </c>
      <c r="C18" s="57" t="s">
        <v>65</v>
      </c>
      <c r="D18" s="58">
        <f>Invoice!B22</f>
        <v>3</v>
      </c>
      <c r="E18" s="59">
        <f>'Shipping Invoice'!J22*$N$1</f>
        <v>2.8</v>
      </c>
      <c r="F18" s="59">
        <f>D18*E18</f>
        <v>8.3999999999999986</v>
      </c>
      <c r="G18" s="60">
        <f>E18*$E$14</f>
        <v>57.567999999999991</v>
      </c>
      <c r="H18" s="61">
        <f>D18*G18</f>
        <v>172.70399999999998</v>
      </c>
    </row>
    <row r="19" spans="1:13" s="62" customFormat="1" ht="24">
      <c r="A19" s="112" t="str">
        <f>IF((LEN('Copy paste to Here'!G23))&gt;5,((CONCATENATE('Copy paste to Here'!G23," &amp; ",'Copy paste to Here'!D23,"  &amp;  ",'Copy paste to Here'!E23))),"Empty Cell")</f>
        <v xml:space="preserve">High polished surgical steel hinged segment ring, 20g (0.8mm) &amp; Length: 8mm  &amp;  </v>
      </c>
      <c r="B19" s="57" t="str">
        <f>'Copy paste to Here'!C23</f>
        <v>SEGH20</v>
      </c>
      <c r="C19" s="57" t="s">
        <v>719</v>
      </c>
      <c r="D19" s="58">
        <f>Invoice!B23</f>
        <v>4</v>
      </c>
      <c r="E19" s="59">
        <f>'Shipping Invoice'!J23*$N$1</f>
        <v>3.69</v>
      </c>
      <c r="F19" s="59">
        <f t="shared" ref="F19:F82" si="0">D19*E19</f>
        <v>14.76</v>
      </c>
      <c r="G19" s="60">
        <f t="shared" ref="G19:G82" si="1">E19*$E$14</f>
        <v>75.866399999999999</v>
      </c>
      <c r="H19" s="63">
        <f t="shared" ref="H19:H82" si="2">D19*G19</f>
        <v>303.46559999999999</v>
      </c>
    </row>
    <row r="20" spans="1:13" s="62" customFormat="1" ht="25.5">
      <c r="A20" s="56" t="str">
        <f>IF((LEN('Copy paste to Here'!G24))&gt;5,((CONCATENATE('Copy paste to Here'!G24," &amp; ",'Copy paste to Here'!D24,"  &amp;  ",'Copy paste to Here'!E24))),"Empty Cell")</f>
        <v>PVD plated surgical steel hinged segment ring, 16g (1.2mm) &amp; Length: 8mm  &amp;  Color: Gold</v>
      </c>
      <c r="B20" s="57" t="str">
        <f>'Copy paste to Here'!C24</f>
        <v>SEGHT16</v>
      </c>
      <c r="C20" s="57" t="s">
        <v>68</v>
      </c>
      <c r="D20" s="58">
        <f>Invoice!B24</f>
        <v>3</v>
      </c>
      <c r="E20" s="59">
        <f>'Shipping Invoice'!J24*$N$1</f>
        <v>3.42</v>
      </c>
      <c r="F20" s="59">
        <f t="shared" si="0"/>
        <v>10.26</v>
      </c>
      <c r="G20" s="60">
        <f t="shared" si="1"/>
        <v>70.31519999999999</v>
      </c>
      <c r="H20" s="63">
        <f t="shared" si="2"/>
        <v>210.94559999999996</v>
      </c>
    </row>
    <row r="21" spans="1:13" s="62" customFormat="1" ht="25.5">
      <c r="A21" s="56" t="str">
        <f>IF((LEN('Copy paste to Here'!G25))&gt;5,((CONCATENATE('Copy paste to Here'!G25," &amp; ",'Copy paste to Here'!D25,"  &amp;  ",'Copy paste to Here'!E25))),"Empty Cell")</f>
        <v>PVD plated surgical steel hinged segment ring, 18g (1.0mm)  &amp; Length: 8mm  &amp;  Color: Black</v>
      </c>
      <c r="B21" s="57" t="str">
        <f>'Copy paste to Here'!C25</f>
        <v>SEGHT18</v>
      </c>
      <c r="C21" s="57" t="s">
        <v>722</v>
      </c>
      <c r="D21" s="58">
        <f>Invoice!B25</f>
        <v>3</v>
      </c>
      <c r="E21" s="59">
        <f>'Shipping Invoice'!J25*$N$1</f>
        <v>3.69</v>
      </c>
      <c r="F21" s="59">
        <f t="shared" si="0"/>
        <v>11.07</v>
      </c>
      <c r="G21" s="60">
        <f t="shared" si="1"/>
        <v>75.866399999999999</v>
      </c>
      <c r="H21" s="63">
        <f t="shared" si="2"/>
        <v>227.5992</v>
      </c>
    </row>
    <row r="22" spans="1:13" s="62" customFormat="1" ht="25.5">
      <c r="A22" s="56" t="str">
        <f>IF((LEN('Copy paste to Here'!G26))&gt;5,((CONCATENATE('Copy paste to Here'!G26," &amp; ",'Copy paste to Here'!D26,"  &amp;  ",'Copy paste to Here'!E26))),"Empty Cell")</f>
        <v>PVD plated surgical steel hinged segment ring, 18g (1.0mm)  &amp; Length: 8mm  &amp;  Color: Gold</v>
      </c>
      <c r="B22" s="57" t="str">
        <f>'Copy paste to Here'!C26</f>
        <v>SEGHT18</v>
      </c>
      <c r="C22" s="57" t="s">
        <v>722</v>
      </c>
      <c r="D22" s="58">
        <f>Invoice!B26</f>
        <v>3</v>
      </c>
      <c r="E22" s="59">
        <f>'Shipping Invoice'!J26*$N$1</f>
        <v>3.69</v>
      </c>
      <c r="F22" s="59">
        <f t="shared" si="0"/>
        <v>11.07</v>
      </c>
      <c r="G22" s="60">
        <f t="shared" si="1"/>
        <v>75.866399999999999</v>
      </c>
      <c r="H22" s="63">
        <f t="shared" si="2"/>
        <v>227.5992</v>
      </c>
    </row>
    <row r="23" spans="1:13" s="62" customFormat="1" ht="24">
      <c r="A23" s="56" t="str">
        <f>IF((LEN('Copy paste to Here'!G27))&gt;5,((CONCATENATE('Copy paste to Here'!G27," &amp; ",'Copy paste to Here'!D27,"  &amp;  ",'Copy paste to Here'!E27))),"Empty Cell")</f>
        <v xml:space="preserve">Titanium G23 tongue barbell, 14g (1.6mm) with two 5mm balls &amp; Length: 22mm  &amp;  </v>
      </c>
      <c r="B23" s="57" t="str">
        <f>'Copy paste to Here'!C27</f>
        <v>UBBBS</v>
      </c>
      <c r="C23" s="57" t="s">
        <v>724</v>
      </c>
      <c r="D23" s="58">
        <f>Invoice!B27</f>
        <v>8</v>
      </c>
      <c r="E23" s="59">
        <f>'Shipping Invoice'!J27*$N$1</f>
        <v>2.42</v>
      </c>
      <c r="F23" s="59">
        <f t="shared" si="0"/>
        <v>19.36</v>
      </c>
      <c r="G23" s="60">
        <f t="shared" si="1"/>
        <v>49.755199999999995</v>
      </c>
      <c r="H23" s="63">
        <f t="shared" si="2"/>
        <v>398.04159999999996</v>
      </c>
    </row>
    <row r="24" spans="1:13" s="62" customFormat="1" ht="24">
      <c r="A24" s="56" t="str">
        <f>IF((LEN('Copy paste to Here'!G28))&gt;5,((CONCATENATE('Copy paste to Here'!G28," &amp; ",'Copy paste to Here'!D28,"  &amp;  ",'Copy paste to Here'!E28))),"Empty Cell")</f>
        <v xml:space="preserve">Bulk body jewelry: 20 pcs. of Titanium G23 labret, 16g (1.2mm) with 3mm balls &amp; Length: 6mm  &amp;  </v>
      </c>
      <c r="B24" s="57" t="str">
        <f>'Copy paste to Here'!C28</f>
        <v>UBLK03</v>
      </c>
      <c r="C24" s="57" t="s">
        <v>726</v>
      </c>
      <c r="D24" s="58">
        <f>Invoice!B28</f>
        <v>1</v>
      </c>
      <c r="E24" s="59">
        <f>'Shipping Invoice'!J28*$N$1</f>
        <v>33.17</v>
      </c>
      <c r="F24" s="59">
        <f t="shared" si="0"/>
        <v>33.17</v>
      </c>
      <c r="G24" s="60">
        <f t="shared" si="1"/>
        <v>681.97519999999997</v>
      </c>
      <c r="H24" s="63">
        <f t="shared" si="2"/>
        <v>681.97519999999997</v>
      </c>
    </row>
    <row r="25" spans="1:13" s="62" customFormat="1" ht="24">
      <c r="A25" s="56" t="str">
        <f>IF((LEN('Copy paste to Here'!G29))&gt;5,((CONCATENATE('Copy paste to Here'!G29," &amp; ",'Copy paste to Here'!D29,"  &amp;  ",'Copy paste to Here'!E29))),"Empty Cell")</f>
        <v xml:space="preserve">Bulk body jewelry: 20 pcs. of Titanium G23 labret, 16g (1.2mm) with 3mm balls &amp; Length: 8mm  &amp;  </v>
      </c>
      <c r="B25" s="57" t="str">
        <f>'Copy paste to Here'!C29</f>
        <v>UBLK03</v>
      </c>
      <c r="C25" s="57" t="s">
        <v>726</v>
      </c>
      <c r="D25" s="58">
        <f>Invoice!B29</f>
        <v>2</v>
      </c>
      <c r="E25" s="59">
        <f>'Shipping Invoice'!J29*$N$1</f>
        <v>33.17</v>
      </c>
      <c r="F25" s="59">
        <f t="shared" si="0"/>
        <v>66.34</v>
      </c>
      <c r="G25" s="60">
        <f t="shared" si="1"/>
        <v>681.97519999999997</v>
      </c>
      <c r="H25" s="63">
        <f t="shared" si="2"/>
        <v>1363.9503999999999</v>
      </c>
    </row>
    <row r="26" spans="1:13" s="62" customFormat="1" ht="24">
      <c r="A26" s="56" t="str">
        <f>IF((LEN('Copy paste to Here'!G30))&gt;5,((CONCATENATE('Copy paste to Here'!G30," &amp; ",'Copy paste to Here'!D30,"  &amp;  ",'Copy paste to Here'!E30))),"Empty Cell")</f>
        <v xml:space="preserve">Bulk body jewelry: 20 pcs. of Titanium G23 labret, 16g (1.2mm) with 3mm balls &amp; Length: 10mm  &amp;  </v>
      </c>
      <c r="B26" s="57" t="str">
        <f>'Copy paste to Here'!C30</f>
        <v>UBLK03</v>
      </c>
      <c r="C26" s="57" t="s">
        <v>726</v>
      </c>
      <c r="D26" s="58">
        <f>Invoice!B30</f>
        <v>1</v>
      </c>
      <c r="E26" s="59">
        <f>'Shipping Invoice'!J30*$N$1</f>
        <v>33.17</v>
      </c>
      <c r="F26" s="59">
        <f t="shared" si="0"/>
        <v>33.17</v>
      </c>
      <c r="G26" s="60">
        <f t="shared" si="1"/>
        <v>681.97519999999997</v>
      </c>
      <c r="H26" s="63">
        <f t="shared" si="2"/>
        <v>681.97519999999997</v>
      </c>
    </row>
    <row r="27" spans="1:13" s="62" customFormat="1" ht="24">
      <c r="A27" s="56" t="str">
        <f>IF((LEN('Copy paste to Here'!G31))&gt;5,((CONCATENATE('Copy paste to Here'!G31," &amp; ",'Copy paste to Here'!D31,"  &amp;  ",'Copy paste to Here'!E31))),"Empty Cell")</f>
        <v xml:space="preserve">Bulk body jewelry: 25 pcs. of Titanium G23 eyebrow banana, 16g (1.2mm) with 3mm balls &amp; Length: 8mm  &amp;  </v>
      </c>
      <c r="B27" s="57" t="str">
        <f>'Copy paste to Here'!C31</f>
        <v>UBLK18</v>
      </c>
      <c r="C27" s="57" t="s">
        <v>728</v>
      </c>
      <c r="D27" s="58">
        <f>Invoice!B31</f>
        <v>1</v>
      </c>
      <c r="E27" s="59">
        <f>'Shipping Invoice'!J31*$N$1</f>
        <v>33.24</v>
      </c>
      <c r="F27" s="59">
        <f t="shared" si="0"/>
        <v>33.24</v>
      </c>
      <c r="G27" s="60">
        <f t="shared" si="1"/>
        <v>683.4144</v>
      </c>
      <c r="H27" s="63">
        <f t="shared" si="2"/>
        <v>683.4144</v>
      </c>
    </row>
    <row r="28" spans="1:13" s="62" customFormat="1" ht="24">
      <c r="A28" s="56" t="str">
        <f>IF((LEN('Copy paste to Here'!G32))&gt;5,((CONCATENATE('Copy paste to Here'!G32," &amp; ",'Copy paste to Here'!D32,"  &amp;  ",'Copy paste to Here'!E32))),"Empty Cell")</f>
        <v xml:space="preserve">Bulk body jewelry: 25 pcs. of Titanium G23 circular barbell, 16g (1.2mm) with 3mm balls &amp; Length: 10mm  &amp;  </v>
      </c>
      <c r="B28" s="57" t="str">
        <f>'Copy paste to Here'!C32</f>
        <v>UBLK22</v>
      </c>
      <c r="C28" s="57" t="s">
        <v>730</v>
      </c>
      <c r="D28" s="58">
        <f>Invoice!B32</f>
        <v>1</v>
      </c>
      <c r="E28" s="59">
        <f>'Shipping Invoice'!J32*$N$1</f>
        <v>49.01</v>
      </c>
      <c r="F28" s="59">
        <f t="shared" si="0"/>
        <v>49.01</v>
      </c>
      <c r="G28" s="60">
        <f t="shared" si="1"/>
        <v>1007.6455999999999</v>
      </c>
      <c r="H28" s="63">
        <f t="shared" si="2"/>
        <v>1007.6455999999999</v>
      </c>
    </row>
    <row r="29" spans="1:13" s="62" customFormat="1" ht="36">
      <c r="A29" s="56" t="str">
        <f>IF((LEN('Copy paste to Here'!G33))&gt;5,((CONCATENATE('Copy paste to Here'!G33," &amp; ",'Copy paste to Here'!D33,"  &amp;  ",'Copy paste to Here'!E33))),"Empty Cell")</f>
        <v>Titanium G23 belly banana, 14g (1.6mm) with an 8mm bezel set jewel ball and an upper 5mm plain titanium ball &amp; Length: 12mm  &amp;  Crystal Color: Clear</v>
      </c>
      <c r="B29" s="57" t="str">
        <f>'Copy paste to Here'!C33</f>
        <v>UBN1CG</v>
      </c>
      <c r="C29" s="57" t="s">
        <v>732</v>
      </c>
      <c r="D29" s="58">
        <f>Invoice!B33</f>
        <v>20</v>
      </c>
      <c r="E29" s="59">
        <f>'Shipping Invoice'!J33*$N$1</f>
        <v>3.51</v>
      </c>
      <c r="F29" s="59">
        <f t="shared" si="0"/>
        <v>70.199999999999989</v>
      </c>
      <c r="G29" s="60">
        <f t="shared" si="1"/>
        <v>72.165599999999998</v>
      </c>
      <c r="H29" s="63">
        <f t="shared" si="2"/>
        <v>1443.3119999999999</v>
      </c>
    </row>
    <row r="30" spans="1:13" s="62" customFormat="1" ht="25.5">
      <c r="A30" s="56" t="str">
        <f>IF((LEN('Copy paste to Here'!G34))&gt;5,((CONCATENATE('Copy paste to Here'!G34," &amp; ",'Copy paste to Here'!D34,"  &amp;  ",'Copy paste to Here'!E34))),"Empty Cell")</f>
        <v xml:space="preserve">Titanium G23 hinged segment ring, 16g (1.2mm) &amp; Length: 10mm  &amp;  </v>
      </c>
      <c r="B30" s="57" t="str">
        <f>'Copy paste to Here'!C34</f>
        <v>USEGH16</v>
      </c>
      <c r="C30" s="57" t="s">
        <v>734</v>
      </c>
      <c r="D30" s="58">
        <f>Invoice!B34</f>
        <v>3</v>
      </c>
      <c r="E30" s="59">
        <f>'Shipping Invoice'!J34*$N$1</f>
        <v>4.21</v>
      </c>
      <c r="F30" s="59">
        <f t="shared" si="0"/>
        <v>12.629999999999999</v>
      </c>
      <c r="G30" s="60">
        <f t="shared" si="1"/>
        <v>86.557599999999994</v>
      </c>
      <c r="H30" s="63">
        <f t="shared" si="2"/>
        <v>259.6728</v>
      </c>
    </row>
    <row r="31" spans="1:13" s="62" customFormat="1" ht="25.5">
      <c r="A31" s="56" t="str">
        <f>IF((LEN('Copy paste to Here'!G35))&gt;5,((CONCATENATE('Copy paste to Here'!G35," &amp; ",'Copy paste to Here'!D35,"  &amp;  ",'Copy paste to Here'!E35))),"Empty Cell")</f>
        <v xml:space="preserve">Titanium G23 hinged segment ring, 16g (1.2mm) &amp; Length: 12mm  &amp;  </v>
      </c>
      <c r="B31" s="57" t="str">
        <f>'Copy paste to Here'!C35</f>
        <v>USEGH16</v>
      </c>
      <c r="C31" s="57" t="s">
        <v>734</v>
      </c>
      <c r="D31" s="58">
        <f>Invoice!B35</f>
        <v>4</v>
      </c>
      <c r="E31" s="59">
        <f>'Shipping Invoice'!J35*$N$1</f>
        <v>4.21</v>
      </c>
      <c r="F31" s="59">
        <f t="shared" si="0"/>
        <v>16.84</v>
      </c>
      <c r="G31" s="60">
        <f t="shared" si="1"/>
        <v>86.557599999999994</v>
      </c>
      <c r="H31" s="63">
        <f t="shared" si="2"/>
        <v>346.23039999999997</v>
      </c>
    </row>
    <row r="32" spans="1:13" s="62" customFormat="1" ht="25.5">
      <c r="A32" s="56" t="str">
        <f>IF((LEN('Copy paste to Here'!G36))&gt;5,((CONCATENATE('Copy paste to Here'!G36," &amp; ",'Copy paste to Here'!D36,"  &amp;  ",'Copy paste to Here'!E36))),"Empty Cell")</f>
        <v xml:space="preserve">High polished titanium G23 hinged segment ring, 1mm (18g) &amp; Length: 8mm  &amp;  </v>
      </c>
      <c r="B32" s="57" t="str">
        <f>'Copy paste to Here'!C36</f>
        <v>USEGH18</v>
      </c>
      <c r="C32" s="57" t="s">
        <v>736</v>
      </c>
      <c r="D32" s="58">
        <f>Invoice!B36</f>
        <v>3</v>
      </c>
      <c r="E32" s="59">
        <f>'Shipping Invoice'!J36*$N$1</f>
        <v>4.3899999999999997</v>
      </c>
      <c r="F32" s="59">
        <f t="shared" si="0"/>
        <v>13.169999999999998</v>
      </c>
      <c r="G32" s="60">
        <f t="shared" si="1"/>
        <v>90.258399999999995</v>
      </c>
      <c r="H32" s="63">
        <f t="shared" si="2"/>
        <v>270.77519999999998</v>
      </c>
    </row>
    <row r="33" spans="1:8" s="62" customFormat="1" ht="25.5">
      <c r="A33" s="56" t="str">
        <f>IF((LEN('Copy paste to Here'!G37))&gt;5,((CONCATENATE('Copy paste to Here'!G37," &amp; ",'Copy paste to Here'!D37,"  &amp;  ",'Copy paste to Here'!E37))),"Empty Cell")</f>
        <v xml:space="preserve">High polished titanium G23 hinged segment ring, 0.8mm (20g) &amp; Length: 8mm  &amp;  </v>
      </c>
      <c r="B33" s="57" t="str">
        <f>'Copy paste to Here'!C37</f>
        <v>USEGH20</v>
      </c>
      <c r="C33" s="57" t="s">
        <v>738</v>
      </c>
      <c r="D33" s="58">
        <f>Invoice!B37</f>
        <v>5</v>
      </c>
      <c r="E33" s="59">
        <f>'Shipping Invoice'!J37*$N$1</f>
        <v>5.0999999999999996</v>
      </c>
      <c r="F33" s="59">
        <f t="shared" si="0"/>
        <v>25.5</v>
      </c>
      <c r="G33" s="60">
        <f t="shared" si="1"/>
        <v>104.85599999999998</v>
      </c>
      <c r="H33" s="63">
        <f t="shared" si="2"/>
        <v>524.27999999999986</v>
      </c>
    </row>
    <row r="34" spans="1:8" s="62" customFormat="1" ht="36">
      <c r="A34" s="56" t="str">
        <f>IF((LEN('Copy paste to Here'!G38))&gt;5,((CONCATENATE('Copy paste to Here'!G38," &amp; ",'Copy paste to Here'!D38,"  &amp;  ",'Copy paste to Here'!E38))),"Empty Cell")</f>
        <v>Anodized titanium G23 hinged segment ring, 1.2mm (16g), 1mm (18g), and 0.8mm (20g) &amp; Gauge: 1mm - 8mm length  &amp;  Color: Gold</v>
      </c>
      <c r="B34" s="57" t="str">
        <f>'Copy paste to Here'!C38</f>
        <v>USEGHT</v>
      </c>
      <c r="C34" s="57" t="s">
        <v>745</v>
      </c>
      <c r="D34" s="58">
        <f>Invoice!B38</f>
        <v>4</v>
      </c>
      <c r="E34" s="59">
        <f>'Shipping Invoice'!J38*$N$1</f>
        <v>5.0999999999999996</v>
      </c>
      <c r="F34" s="59">
        <f t="shared" si="0"/>
        <v>20.399999999999999</v>
      </c>
      <c r="G34" s="60">
        <f t="shared" si="1"/>
        <v>104.85599999999998</v>
      </c>
      <c r="H34" s="63">
        <f t="shared" si="2"/>
        <v>419.42399999999992</v>
      </c>
    </row>
    <row r="35" spans="1:8" s="62" customFormat="1" ht="36">
      <c r="A35" s="56" t="str">
        <f>IF((LEN('Copy paste to Here'!G39))&gt;5,((CONCATENATE('Copy paste to Here'!G39," &amp; ",'Copy paste to Here'!D39,"  &amp;  ",'Copy paste to Here'!E39))),"Empty Cell")</f>
        <v>Anodized titanium G23 hinged segment ring, 1.2mm (16g), 1mm (18g), and 0.8mm (20g) &amp; Gauge: 0.8mm - 8mm length  &amp;  Color: Gold</v>
      </c>
      <c r="B35" s="57" t="str">
        <f>'Copy paste to Here'!C39</f>
        <v>USEGHT</v>
      </c>
      <c r="C35" s="57" t="s">
        <v>746</v>
      </c>
      <c r="D35" s="58">
        <f>Invoice!B39</f>
        <v>5</v>
      </c>
      <c r="E35" s="59">
        <f>'Shipping Invoice'!J39*$N$1</f>
        <v>5.8</v>
      </c>
      <c r="F35" s="59">
        <f t="shared" si="0"/>
        <v>29</v>
      </c>
      <c r="G35" s="60">
        <f t="shared" si="1"/>
        <v>119.24799999999999</v>
      </c>
      <c r="H35" s="63">
        <f t="shared" si="2"/>
        <v>596.24</v>
      </c>
    </row>
    <row r="36" spans="1:8" s="62" customFormat="1" ht="36">
      <c r="A36" s="56" t="str">
        <f>IF((LEN('Copy paste to Here'!G40))&gt;5,((CONCATENATE('Copy paste to Here'!G40," &amp; ",'Copy paste to Here'!D40,"  &amp;  ",'Copy paste to Here'!E40))),"Empty Cell")</f>
        <v>Anodized titanium G23 hinged segment ring, 1.2mm (16g), 1mm (18g), and 0.8mm (20g) &amp; Gauge: 1.2mm - 12mm length  &amp;  Color: Gold</v>
      </c>
      <c r="B36" s="57" t="str">
        <f>'Copy paste to Here'!C40</f>
        <v>USEGHT</v>
      </c>
      <c r="C36" s="57" t="s">
        <v>747</v>
      </c>
      <c r="D36" s="58">
        <f>Invoice!B40</f>
        <v>3</v>
      </c>
      <c r="E36" s="59">
        <f>'Shipping Invoice'!J40*$N$1</f>
        <v>5.27</v>
      </c>
      <c r="F36" s="59">
        <f t="shared" si="0"/>
        <v>15.809999999999999</v>
      </c>
      <c r="G36" s="60">
        <f t="shared" si="1"/>
        <v>108.35119999999999</v>
      </c>
      <c r="H36" s="63">
        <f t="shared" si="2"/>
        <v>325.05359999999996</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493.4</v>
      </c>
      <c r="G1000" s="60"/>
      <c r="H1000" s="61">
        <f t="shared" ref="H1000:H1007" si="49">F1000*$E$14</f>
        <v>10144.303999999998</v>
      </c>
    </row>
    <row r="1001" spans="1:8" s="62" customFormat="1">
      <c r="A1001" s="56" t="s">
        <v>750</v>
      </c>
      <c r="B1001" s="75"/>
      <c r="C1001" s="75"/>
      <c r="D1001" s="76"/>
      <c r="E1001" s="67"/>
      <c r="F1001" s="59">
        <f>Invoice!J42</f>
        <v>35.270000000000003</v>
      </c>
      <c r="G1001" s="60"/>
      <c r="H1001" s="61">
        <f t="shared" si="49"/>
        <v>725.15120000000002</v>
      </c>
    </row>
    <row r="1002" spans="1:8" s="62" customFormat="1" outlineLevel="1">
      <c r="A1002" s="56"/>
      <c r="B1002" s="75"/>
      <c r="C1002" s="75"/>
      <c r="D1002" s="76"/>
      <c r="E1002" s="67"/>
      <c r="F1002" s="59">
        <f>Invoice!J43</f>
        <v>0</v>
      </c>
      <c r="G1002" s="60"/>
      <c r="H1002" s="61">
        <f t="shared" si="49"/>
        <v>0</v>
      </c>
    </row>
    <row r="1003" spans="1:8" s="62" customFormat="1">
      <c r="A1003" s="56" t="str">
        <f>'[2]Copy paste to Here'!T4</f>
        <v>Total:</v>
      </c>
      <c r="B1003" s="75"/>
      <c r="C1003" s="75"/>
      <c r="D1003" s="76"/>
      <c r="E1003" s="67"/>
      <c r="F1003" s="59">
        <f>SUM(F1000:F1002)</f>
        <v>528.66999999999996</v>
      </c>
      <c r="G1003" s="60"/>
      <c r="H1003" s="61">
        <f t="shared" si="49"/>
        <v>10869.455199999999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10144.303999999998</v>
      </c>
    </row>
    <row r="1010" spans="1:8" s="21" customFormat="1">
      <c r="A1010" s="22"/>
      <c r="E1010" s="21" t="s">
        <v>177</v>
      </c>
      <c r="H1010" s="84">
        <f>(SUMIF($A$1000:$A$1008,"Total:",$H$1000:$H$1008))</f>
        <v>10869.455199999999</v>
      </c>
    </row>
    <row r="1011" spans="1:8" s="21" customFormat="1">
      <c r="E1011" s="21" t="s">
        <v>178</v>
      </c>
      <c r="H1011" s="85">
        <f>H1013-H1012</f>
        <v>10158.369999999999</v>
      </c>
    </row>
    <row r="1012" spans="1:8" s="21" customFormat="1">
      <c r="E1012" s="21" t="s">
        <v>179</v>
      </c>
      <c r="H1012" s="85">
        <f>ROUND((H1013*7)/107,2)</f>
        <v>711.09</v>
      </c>
    </row>
    <row r="1013" spans="1:8" s="21" customFormat="1">
      <c r="E1013" s="22" t="s">
        <v>180</v>
      </c>
      <c r="H1013" s="86">
        <f>ROUND((SUMIF($A$1000:$A$1008,"Total:",$H$1000:$H$1008)),2)</f>
        <v>10869.46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9"/>
  <sheetViews>
    <sheetView workbookViewId="0">
      <selection activeCell="A5" sqref="A5"/>
    </sheetView>
  </sheetViews>
  <sheetFormatPr defaultRowHeight="15"/>
  <sheetData>
    <row r="1" spans="1:1">
      <c r="A1" s="2" t="s">
        <v>65</v>
      </c>
    </row>
    <row r="2" spans="1:1">
      <c r="A2" s="2" t="s">
        <v>719</v>
      </c>
    </row>
    <row r="3" spans="1:1">
      <c r="A3" s="2" t="s">
        <v>68</v>
      </c>
    </row>
    <row r="4" spans="1:1">
      <c r="A4" s="2" t="s">
        <v>722</v>
      </c>
    </row>
    <row r="5" spans="1:1">
      <c r="A5" s="2" t="s">
        <v>722</v>
      </c>
    </row>
    <row r="6" spans="1:1">
      <c r="A6" s="2" t="s">
        <v>724</v>
      </c>
    </row>
    <row r="7" spans="1:1">
      <c r="A7" s="2" t="s">
        <v>726</v>
      </c>
    </row>
    <row r="8" spans="1:1">
      <c r="A8" s="2" t="s">
        <v>726</v>
      </c>
    </row>
    <row r="9" spans="1:1">
      <c r="A9" s="2" t="s">
        <v>726</v>
      </c>
    </row>
    <row r="10" spans="1:1">
      <c r="A10" s="2" t="s">
        <v>728</v>
      </c>
    </row>
    <row r="11" spans="1:1">
      <c r="A11" s="2" t="s">
        <v>730</v>
      </c>
    </row>
    <row r="12" spans="1:1">
      <c r="A12" s="2" t="s">
        <v>732</v>
      </c>
    </row>
    <row r="13" spans="1:1">
      <c r="A13" s="2" t="s">
        <v>734</v>
      </c>
    </row>
    <row r="14" spans="1:1">
      <c r="A14" s="2" t="s">
        <v>734</v>
      </c>
    </row>
    <row r="15" spans="1:1">
      <c r="A15" s="2" t="s">
        <v>736</v>
      </c>
    </row>
    <row r="16" spans="1:1">
      <c r="A16" s="2" t="s">
        <v>738</v>
      </c>
    </row>
    <row r="17" spans="1:1">
      <c r="A17" s="2" t="s">
        <v>745</v>
      </c>
    </row>
    <row r="18" spans="1:1">
      <c r="A18" s="2" t="s">
        <v>746</v>
      </c>
    </row>
    <row r="19" spans="1:1">
      <c r="A19" s="2" t="s">
        <v>747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2023-09-07T03:34:23Z</cp:lastPrinted>
  <dcterms:created xsi:type="dcterms:W3CDTF">2009-06-02T18:56:54Z</dcterms:created>
  <dcterms:modified xsi:type="dcterms:W3CDTF">2023-09-07T03:34:29Z</dcterms:modified>
</cp:coreProperties>
</file>