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A36C954E-321E-4B1F-B616-78C6C20951E5}"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Invoice!$A$1:$K$63</definedName>
    <definedName name="_xlnm.Print_Area" localSheetId="2">'Shipping Invoice'!$A$1:$L$53</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1" i="7" l="1"/>
  <c r="E43" i="6"/>
  <c r="E37" i="6"/>
  <c r="E31" i="6"/>
  <c r="E25" i="6"/>
  <c r="E19" i="6"/>
  <c r="K14" i="7"/>
  <c r="K17" i="7"/>
  <c r="K10" i="7"/>
  <c r="B36" i="7"/>
  <c r="N1" i="7"/>
  <c r="I27" i="7" s="1"/>
  <c r="N1" i="6"/>
  <c r="E42" i="6" s="1"/>
  <c r="F1002" i="6"/>
  <c r="F1001" i="6"/>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48" i="5"/>
  <c r="I47" i="5"/>
  <c r="I46" i="5"/>
  <c r="I45" i="5"/>
  <c r="I44" i="5"/>
  <c r="I43" i="5"/>
  <c r="I42" i="5"/>
  <c r="I41" i="5"/>
  <c r="I40" i="5"/>
  <c r="I39" i="5"/>
  <c r="I38" i="5"/>
  <c r="I37" i="5"/>
  <c r="I36" i="5"/>
  <c r="I35" i="5"/>
  <c r="I34" i="5"/>
  <c r="I33" i="5"/>
  <c r="I32" i="5"/>
  <c r="I31" i="5"/>
  <c r="I30" i="5"/>
  <c r="I29" i="5"/>
  <c r="I28" i="5"/>
  <c r="I27" i="5"/>
  <c r="I26" i="5"/>
  <c r="I25" i="5"/>
  <c r="I24" i="5"/>
  <c r="I23" i="5"/>
  <c r="I22" i="5"/>
  <c r="J48" i="2"/>
  <c r="J47" i="2"/>
  <c r="J46" i="2"/>
  <c r="J45" i="2"/>
  <c r="J44" i="2"/>
  <c r="J43" i="2"/>
  <c r="J42" i="2"/>
  <c r="J41" i="2"/>
  <c r="J40" i="2"/>
  <c r="J39" i="2"/>
  <c r="J38" i="2"/>
  <c r="J37" i="2"/>
  <c r="J36" i="2"/>
  <c r="J35" i="2"/>
  <c r="J34" i="2"/>
  <c r="J33" i="2"/>
  <c r="J32" i="2"/>
  <c r="J31" i="2"/>
  <c r="J30" i="2"/>
  <c r="J29" i="2"/>
  <c r="J28" i="2"/>
  <c r="J27" i="2"/>
  <c r="J26" i="2"/>
  <c r="J25" i="2"/>
  <c r="J24" i="2"/>
  <c r="J23" i="2"/>
  <c r="J22" i="2"/>
  <c r="J49" i="2" s="1"/>
  <c r="A1007" i="6"/>
  <c r="A1006" i="6"/>
  <c r="A1005" i="6"/>
  <c r="F1004" i="6"/>
  <c r="A1004" i="6"/>
  <c r="A1003" i="6"/>
  <c r="K28" i="7" l="1"/>
  <c r="I38" i="7"/>
  <c r="I28" i="7"/>
  <c r="I39" i="7"/>
  <c r="K39" i="7" s="1"/>
  <c r="K37" i="7"/>
  <c r="K43" i="7"/>
  <c r="I24" i="7"/>
  <c r="K24" i="7" s="1"/>
  <c r="I36" i="7"/>
  <c r="I40" i="7"/>
  <c r="K40" i="7" s="1"/>
  <c r="I46" i="7"/>
  <c r="K46" i="7" s="1"/>
  <c r="K38" i="7"/>
  <c r="I25" i="7"/>
  <c r="K25" i="7" s="1"/>
  <c r="I31" i="7"/>
  <c r="K36" i="7"/>
  <c r="I41" i="7"/>
  <c r="I47" i="7"/>
  <c r="K47" i="7" s="1"/>
  <c r="K41" i="7"/>
  <c r="I22" i="7"/>
  <c r="I34" i="7"/>
  <c r="I44" i="7"/>
  <c r="K44" i="7" s="1"/>
  <c r="K31" i="7"/>
  <c r="I30" i="7"/>
  <c r="K27" i="7"/>
  <c r="I26" i="7"/>
  <c r="K26" i="7" s="1"/>
  <c r="I32" i="7"/>
  <c r="K32" i="7" s="1"/>
  <c r="I37" i="7"/>
  <c r="I42" i="7"/>
  <c r="K42" i="7" s="1"/>
  <c r="I48" i="7"/>
  <c r="K22" i="7"/>
  <c r="I33" i="7"/>
  <c r="K33" i="7" s="1"/>
  <c r="I43" i="7"/>
  <c r="K35" i="7"/>
  <c r="K30" i="7"/>
  <c r="K48" i="7"/>
  <c r="I23" i="7"/>
  <c r="K23" i="7" s="1"/>
  <c r="I29" i="7"/>
  <c r="K29" i="7" s="1"/>
  <c r="I35" i="7"/>
  <c r="I45" i="7"/>
  <c r="K45" i="7" s="1"/>
  <c r="K34" i="7"/>
  <c r="E20" i="6"/>
  <c r="E26" i="6"/>
  <c r="E32" i="6"/>
  <c r="E38" i="6"/>
  <c r="E44" i="6"/>
  <c r="E21" i="6"/>
  <c r="E27" i="6"/>
  <c r="E33" i="6"/>
  <c r="E39" i="6"/>
  <c r="E22" i="6"/>
  <c r="E28" i="6"/>
  <c r="E34" i="6"/>
  <c r="E40" i="6"/>
  <c r="E23" i="6"/>
  <c r="E29" i="6"/>
  <c r="E35" i="6"/>
  <c r="E41" i="6"/>
  <c r="E18" i="6"/>
  <c r="E24" i="6"/>
  <c r="E30" i="6"/>
  <c r="E36" i="6"/>
  <c r="J52" i="2"/>
  <c r="B49" i="7"/>
  <c r="M11" i="6"/>
  <c r="I59" i="2" s="1"/>
  <c r="K49" i="7" l="1"/>
  <c r="K52"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58" i="2" s="1"/>
  <c r="I62" i="2" l="1"/>
  <c r="I60" i="2" s="1"/>
  <c r="I63" i="2"/>
  <c r="I61"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<sst xmlns="http://schemas.openxmlformats.org/spreadsheetml/2006/main" count="2274" uniqueCount="754">
  <si>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</si>
  <si>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</si>
  <si>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</si>
  <si>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</si>
  <si>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</si>
  <si>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</si>
  <si>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</si>
  <si>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</si>
  <si>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</si>
  <si>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</si>
  <si>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</si>
  <si>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</si>
  <si>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</si>
  <si>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</si>
  <si>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</si>
  <si>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</si>
  <si>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</si>
  <si>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</si>
  <si>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</si>
  <si>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</si>
  <si>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</si>
  <si>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</si>
  <si>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</si>
  <si>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</si>
  <si>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</si>
  <si>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</si>
  <si>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</si>
  <si>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</si>
  <si>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</si>
  <si>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</si>
  <si>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</si>
  <si>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</si>
  <si>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</si>
  <si>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</si>
  <si>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</si>
  <si>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</si>
  <si>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</si>
  <si>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</si>
  <si>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</si>
  <si>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</si>
  <si>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</si>
  <si>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</si>
  <si>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</si>
  <si>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</si>
  <si>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</si>
  <si>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</si>
  <si>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</si>
  <si>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</si>
  <si>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</si>
  <si>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</si>
  <si>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</si>
  <si>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</si>
  <si>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</si>
  <si>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</si>
  <si>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</si>
  <si>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</si>
  <si>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</si>
  <si>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</si>
  <si>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</si>
  <si>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</si>
  <si>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</si>
  <si>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</si>
  <si>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</si>
  <si>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</si>
  <si>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</si>
  <si>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</si>
  <si>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</si>
  <si>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</si>
  <si>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</si>
  <si>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</si>
  <si>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</si>
  <si>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</si>
  <si>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</si>
  <si>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</si>
  <si>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</si>
  <si>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</si>
  <si>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</si>
  <si>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</si>
  <si>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</si>
  <si>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</si>
  <si>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</si>
  <si>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</si>
  <si>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</si>
  <si>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</si>
  <si>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</si>
  <si>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</si>
  <si>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</si>
  <si>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</si>
  <si>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</si>
  <si>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</si>
  <si>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</si>
  <si>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</si>
  <si>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</si>
  <si>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</si>
  <si>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</si>
  <si>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</si>
  <si>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</si>
  <si>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</si>
  <si>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</si>
  <si>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</si>
  <si>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</si>
  <si>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</si>
  <si>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</si>
  <si>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</si>
  <si>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</si>
  <si>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</si>
  <si>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</si>
  <si>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</si>
  <si>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</si>
  <si>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</si>
  <si>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</si>
  <si>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</si>
  <si>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</si>
  <si>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</si>
  <si>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</si>
  <si>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</si>
  <si>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</si>
  <si>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</si>
  <si>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</si>
  <si>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</si>
  <si>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</si>
  <si>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</si>
  <si>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</si>
  <si>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</si>
  <si>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</si>
  <si>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</si>
  <si>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</si>
  <si>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</si>
  <si>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</si>
  <si>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</si>
  <si>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</si>
  <si>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</si>
  <si>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</si>
  <si>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</si>
  <si>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</si>
  <si>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</si>
  <si>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</si>
  <si>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</si>
  <si>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</si>
  <si>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</si>
  <si>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</si>
  <si>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</si>
  <si>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</si>
  <si>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</si>
  <si>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</si>
  <si>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</si>
  <si>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</si>
  <si>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</si>
  <si>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</si>
  <si>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</si>
  <si>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</si>
  <si>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</si>
  <si>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</si>
  <si>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</si>
  <si>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</si>
  <si>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</si>
  <si>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</si>
  <si>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</si>
  <si>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</si>
  <si>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</si>
  <si>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</si>
  <si>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</si>
  <si>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</si>
  <si>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</si>
  <si>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</si>
  <si>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</si>
  <si>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</si>
  <si>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</si>
  <si>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</si>
  <si>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</si>
  <si>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</si>
  <si>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</si>
  <si>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</si>
  <si>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</si>
  <si>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</si>
  <si>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</si>
  <si>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</si>
  <si>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</si>
  <si>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</si>
  <si>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</si>
  <si>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</si>
  <si>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</si>
  <si>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</si>
  <si>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</si>
  <si>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</si>
  <si>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</si>
  <si>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</si>
  <si>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</si>
  <si>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</si>
  <si>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</si>
  <si>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</si>
  <si>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</si>
  <si>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</si>
  <si>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</si>
  <si>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</si>
  <si>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</si>
  <si>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</si>
  <si>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</si>
  <si>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</si>
  <si>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</si>
  <si>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</si>
  <si>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</si>
  <si>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</si>
  <si>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</si>
  <si>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</si>
  <si>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</si>
  <si>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</si>
  <si>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</si>
  <si>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</si>
  <si>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</si>
  <si>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</si>
  <si>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</si>
  <si>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</si>
  <si>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</si>
  <si>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</si>
  <si>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</si>
  <si>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</si>
  <si>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</si>
  <si>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</si>
  <si>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</si>
  <si>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</si>
  <si>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</si>
  <si>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</si>
  <si>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</si>
  <si>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</si>
  <si>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</si>
  <si>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</si>
  <si>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</si>
  <si>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</si>
  <si>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</si>
  <si>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</si>
  <si>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</si>
  <si>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</si>
  <si>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</si>
  <si>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</si>
  <si>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</si>
  <si>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</si>
  <si>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</si>
  <si>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</si>
  <si>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</si>
  <si>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</si>
  <si>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</si>
  <si>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</si>
  <si>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</si>
  <si>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</si>
  <si>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</si>
  <si>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</si>
  <si>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</si>
  <si>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</si>
  <si>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</si>
  <si>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</si>
  <si>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</si>
  <si>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</si>
  <si>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</si>
  <si>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</si>
  <si>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</si>
  <si>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</si>
  <si>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</si>
  <si>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</si>
  <si>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</si>
  <si>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</si>
  <si>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</si>
  <si>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</si>
  <si>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</si>
  <si>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</si>
  <si>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</si>
  <si>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</si>
  <si>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</si>
  <si>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</si>
  <si>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</si>
  <si>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</si>
  <si>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</si>
  <si>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</si>
  <si>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</si>
  <si>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</si>
  <si>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</si>
  <si>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</si>
  <si>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</si>
  <si>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</si>
  <si>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</si>
  <si>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</si>
  <si>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</si>
  <si>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</si>
  <si>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</si>
  <si>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</si>
  <si>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</si>
  <si>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</si>
  <si>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</si>
  <si>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</si>
  <si>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</si>
  <si>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</si>
  <si>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</si>
  <si>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</si>
  <si>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</si>
  <si>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</si>
  <si>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</si>
  <si>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</si>
  <si>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</si>
  <si>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</si>
  <si>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</si>
  <si>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</si>
  <si>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</si>
  <si>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</si>
  <si>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</si>
  <si>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</si>
  <si>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</si>
  <si>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</si>
  <si>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</si>
  <si>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</si>
  <si>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</si>
  <si>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</si>
  <si>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</si>
  <si>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</si>
  <si>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</si>
  <si>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</si>
  <si>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</si>
  <si>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</si>
  <si>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</si>
  <si>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</si>
  <si>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</si>
  <si>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</si>
  <si>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</si>
  <si>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</si>
  <si>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</si>
  <si>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</si>
  <si>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</si>
  <si>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</si>
  <si>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</si>
  <si>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</si>
  <si>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</si>
  <si>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</si>
  <si>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</si>
  <si>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</si>
  <si>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</si>
  <si>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</si>
  <si>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</si>
  <si>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</si>
  <si>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</si>
  <si>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</si>
  <si>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</si>
  <si>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</si>
  <si>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</si>
  <si>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</si>
  <si>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</si>
  <si>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</si>
  <si>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</si>
  <si>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</si>
  <si>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</si>
  <si>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</si>
  <si>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</si>
  <si>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</si>
  <si>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</si>
  <si>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</si>
  <si>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</si>
  <si>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</si>
  <si>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</si>
  <si>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</si>
  <si>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</si>
  <si>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</si>
  <si>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</si>
  <si>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</si>
  <si>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</si>
  <si>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</si>
  <si>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</si>
  <si>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</si>
  <si>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</si>
  <si>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</si>
  <si>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</si>
  <si>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</si>
  <si>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</si>
  <si>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</si>
  <si>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</si>
  <si>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</si>
  <si>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</si>
  <si>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</si>
  <si>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</si>
  <si>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</si>
  <si>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</si>
  <si>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</si>
  <si>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</si>
  <si>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</si>
  <si>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</si>
  <si>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</si>
  <si>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</si>
  <si>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</si>
  <si>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</si>
  <si>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</si>
  <si>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</si>
  <si>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</si>
  <si>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</si>
  <si>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</si>
  <si>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</si>
  <si>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</si>
  <si>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</si>
  <si>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</si>
  <si>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</si>
  <si>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</si>
  <si>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</si>
  <si>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</si>
  <si>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</si>
  <si>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</si>
  <si>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</si>
  <si>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</si>
  <si>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</si>
  <si>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</si>
  <si>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</si>
  <si>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</si>
  <si>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</si>
  <si>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</si>
  <si>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</si>
  <si>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</si>
  <si>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</si>
  <si>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</si>
  <si>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</si>
  <si>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</si>
  <si>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</si>
  <si>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</si>
  <si>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</si>
  <si>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</si>
  <si>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</si>
  <si>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</si>
  <si>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</si>
  <si>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</si>
  <si>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</si>
  <si>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</si>
  <si>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</si>
  <si>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</si>
  <si>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</si>
  <si>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</si>
  <si>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</si>
  <si>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</si>
  <si>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</si>
  <si>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</si>
  <si>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</si>
  <si>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</si>
  <si>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</si>
  <si>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</si>
  <si>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</si>
  <si>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</si>
  <si>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</si>
  <si>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</si>
  <si>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</si>
  <si>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</si>
  <si>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</si>
  <si>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</si>
  <si>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</si>
  <si>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</si>
  <si>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</si>
  <si>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</si>
  <si>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</si>
  <si>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</si>
  <si>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</si>
  <si>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</si>
  <si>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</si>
  <si>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</si>
  <si>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</si>
  <si>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</si>
  <si>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</si>
  <si>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</si>
  <si>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</si>
  <si>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</si>
  <si>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</si>
  <si>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</si>
  <si>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</si>
  <si>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</si>
  <si>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</si>
  <si>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</si>
  <si>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</si>
  <si>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</si>
  <si>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</si>
  <si>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</si>
  <si>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</si>
  <si>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</si>
  <si>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</si>
  <si>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</si>
  <si>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</si>
  <si>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</si>
  <si>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</si>
  <si>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</si>
  <si>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</si>
  <si>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</si>
  <si>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</si>
  <si>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</si>
  <si>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</si>
  <si>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</si>
  <si>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</si>
  <si>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</si>
  <si>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</si>
  <si>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</si>
  <si>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</si>
  <si>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</si>
  <si>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</si>
  <si>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</si>
  <si>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</si>
  <si>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</si>
  <si>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</si>
  <si>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</si>
  <si>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</si>
  <si>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</si>
  <si>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</si>
  <si>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</si>
  <si>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</si>
  <si>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</si>
  <si>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</si>
  <si>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</si>
  <si>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</si>
  <si>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</si>
  <si>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</si>
  <si>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</si>
  <si>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</si>
  <si>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</si>
  <si>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</si>
  <si>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</si>
  <si>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</si>
  <si>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</si>
  <si>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</si>
  <si>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</si>
  <si>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</si>
  <si>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</si>
  <si>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</si>
  <si>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</si>
  <si>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</si>
  <si>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</si>
  <si>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</si>
  <si>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</si>
  <si>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</si>
  <si>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</si>
  <si>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</si>
  <si>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</si>
  <si>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</si>
  <si>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</si>
  <si>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</si>
  <si>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</si>
  <si>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</si>
  <si>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</si>
  <si>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</si>
  <si>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</si>
  <si>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</si>
  <si>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</si>
  <si>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</si>
  <si>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</si>
  <si>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</si>
  <si>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</si>
  <si>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</si>
  <si>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</si>
  <si>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</si>
  <si>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</si>
  <si>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</si>
  <si>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</si>
  <si>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</si>
  <si>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</si>
  <si>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</si>
  <si>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</si>
  <si>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</si>
  <si>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</si>
  <si>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</si>
  <si>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</si>
  <si>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</si>
  <si>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</si>
  <si>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</si>
  <si>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</si>
  <si>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</si>
  <si>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</si>
  <si>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</si>
  <si>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</si>
  <si>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</si>
  <si>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</si>
  <si>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</si>
  <si>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</si>
  <si>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</si>
  <si>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</si>
  <si>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</si>
  <si>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</si>
  <si>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</si>
  <si>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</si>
  <si>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</si>
  <si>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</si>
  <si>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</si>
  <si>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</si>
  <si>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</si>
  <si>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</si>
  <si>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</si>
  <si>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</si>
  <si>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</si>
  <si>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</si>
  <si>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</si>
  <si>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</si>
  <si>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</si>
  <si>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</si>
  <si>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</si>
  <si>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</si>
  <si>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</si>
  <si>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</si>
  <si>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</si>
  <si>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</si>
  <si>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</si>
  <si>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</si>
  <si>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</si>
  <si>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</si>
  <si>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</si>
  <si>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</si>
  <si>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</si>
  <si>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</si>
  <si>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</si>
  <si>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</si>
  <si>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</si>
  <si>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</si>
  <si>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</si>
  <si>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</si>
  <si>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</si>
  <si>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</si>
  <si>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</si>
  <si>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</si>
  <si>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</si>
  <si>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</si>
  <si>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</si>
  <si>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</si>
  <si>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</si>
  <si>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</si>
  <si>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</si>
  <si>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</si>
  <si>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</si>
  <si>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</si>
  <si>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</si>
  <si>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</si>
  <si>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</si>
  <si>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</si>
  <si>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</si>
  <si>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</si>
  <si>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</si>
  <si>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</si>
  <si>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</si>
  <si>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</si>
  <si>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</si>
  <si>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</si>
  <si>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</si>
  <si>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</si>
  <si>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</si>
  <si>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</si>
  <si>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</si>
  <si>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</si>
  <si>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</si>
  <si>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</si>
  <si>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</si>
  <si>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</si>
  <si>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</si>
  <si>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</si>
  <si>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</si>
  <si>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</si>
  <si>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</si>
  <si>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</si>
  <si>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</si>
  <si>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</si>
  <si>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</si>
  <si>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</si>
  <si>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</si>
  <si>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</si>
  <si>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</si>
  <si>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</si>
  <si>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</si>
  <si>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</si>
  <si>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</si>
  <si>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</si>
  <si>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</si>
  <si>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</si>
  <si>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</si>
  <si>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</si>
  <si>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</si>
  <si>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</si>
  <si>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</si>
  <si>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</si>
  <si>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</si>
  <si>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</si>
  <si>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</si>
  <si>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</si>
  <si>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</si>
  <si>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</si>
  <si>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</si>
  <si>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</si>
  <si>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</si>
  <si>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</si>
  <si>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</si>
  <si>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</si>
  <si>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</si>
  <si>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</si>
  <si>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</si>
  <si>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</si>
  <si>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</si>
  <si>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</si>
  <si>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</si>
  <si>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</si>
  <si>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</si>
  <si>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</si>
  <si>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</si>
  <si>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</si>
  <si>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</si>
  <si>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</si>
  <si>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</si>
  <si>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</si>
  <si>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</si>
  <si>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</si>
  <si>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</si>
  <si>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</si>
  <si>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</si>
  <si>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</si>
  <si>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</si>
  <si>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</si>
  <si>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</si>
  <si>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Amplify</t>
  </si>
  <si>
    <t>Nicole Hellyer</t>
  </si>
  <si>
    <t>140 George Street Dunedin</t>
  </si>
  <si>
    <t>9018 Dunedin</t>
  </si>
  <si>
    <t>New Zealand</t>
  </si>
  <si>
    <t>Tel: +64 21880187</t>
  </si>
  <si>
    <t>Email: info@amplifydunedin.co.nz</t>
  </si>
  <si>
    <t>BBER27</t>
  </si>
  <si>
    <t>LBIO</t>
  </si>
  <si>
    <t>Surgical steel internally threaded labret, 16g (1.2mm) with synthetic opal flat head sized 3mm to 5mm, in a surgical steel cup, for triple tragus piercings</t>
  </si>
  <si>
    <t>NSCOP18</t>
  </si>
  <si>
    <t>Surgical steel nose screw, 18g (1.0mm) with 1.5mm round synthetic opal top</t>
  </si>
  <si>
    <t>UBLK03</t>
  </si>
  <si>
    <t>Bulk body jewelry: 20 pcs. of Titanium G23 labret, 16g (1.2mm) with 3mm balls</t>
  </si>
  <si>
    <t>UBLK18</t>
  </si>
  <si>
    <t>Bulk body jewelry: 25 pcs. of Titanium G23 eyebrow banana, 16g (1.2mm) with 3mm balls</t>
  </si>
  <si>
    <t>UBN1CG</t>
  </si>
  <si>
    <t>Titanium G23 belly banana, 14g (1.6mm) with an 8mm bezel set jewel ball and an upper 5mm plain titanium ball</t>
  </si>
  <si>
    <t>USEGHT</t>
  </si>
  <si>
    <t>Gauge: 1.2mm - 6mm length</t>
  </si>
  <si>
    <t>Anodized titanium G23 hinged segment ring, 1.2mm (16g), 1mm (18g), and 0.8mm (20g)</t>
  </si>
  <si>
    <t>UTBNEB</t>
  </si>
  <si>
    <t>Anodized titanium G23 eyebrow banana, 16g (1.2mm) with two 3mm balls</t>
  </si>
  <si>
    <t>Color: Purple</t>
  </si>
  <si>
    <t>Color: Rose-gold</t>
  </si>
  <si>
    <t>UTCBB3</t>
  </si>
  <si>
    <t>Anodized titanium G23 circular barbell, 1.6mm (14g) with two 3mm balls</t>
  </si>
  <si>
    <t>UTLBB3</t>
  </si>
  <si>
    <t>Anodized titanium G23 labret, 16g (1.2mm) with a 3mm ball</t>
  </si>
  <si>
    <t>XUCON25</t>
  </si>
  <si>
    <t>Pack of 10 pcs. of 2.5mm high polished titanium G23 cones - threading 1.2mm (16g)</t>
  </si>
  <si>
    <t>XUCON3</t>
  </si>
  <si>
    <t>Pack of 10 pcs. of 3mm high polished titanium G23 cones - threading 1.2mm (16g)</t>
  </si>
  <si>
    <t>LBIO4</t>
  </si>
  <si>
    <t>USEGHT16</t>
  </si>
  <si>
    <t>Three Hundred Ninety and 45 cents NZD</t>
  </si>
  <si>
    <t>Slave helix piercing: 316L steel barbell, 16g (1.2mm) with two 4mm balls, length 1/4'' (6mm) and connected to a second steel barbell of the same size via a 7cm long small chain.</t>
  </si>
  <si>
    <t>Exchange Rate NZD-THB</t>
  </si>
  <si>
    <t>Total Order USD</t>
  </si>
  <si>
    <t>Total Invoice USD</t>
  </si>
  <si>
    <t>Didi</t>
  </si>
  <si>
    <t>Customer paid</t>
  </si>
  <si>
    <t>Refund</t>
  </si>
  <si>
    <t>Shipping cost to New Zealand via DHL:</t>
  </si>
  <si>
    <t>9018 Dunedin, Otago</t>
  </si>
  <si>
    <t>Three Hundred Fifty Four and 97 cents NZD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</si>
</sst>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b/>
      <sz val="10"/>
      <color rgb="FFC00000"/>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3">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3" fillId="0" borderId="0">
      <alignment vertical="center"/>
    </xf>
    <xf numFmtId="0" fontId="2" fillId="0" borderId="0"/>
    <xf numFmtId="0" fontId="5" fillId="0" borderId="0"/>
    <xf numFmtId="0" fontId="23"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2" fillId="0" borderId="0" applyNumberFormat="0" applyFont="0" applyFill="0" applyBorder="0" applyAlignment="0" applyProtection="0"/>
    <xf numFmtId="0" fontId="5" fillId="0" borderId="0"/>
    <xf numFmtId="0" fontId="23" fillId="0" borderId="0">
      <alignment vertical="center"/>
    </xf>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1" fillId="0" borderId="0"/>
    <xf numFmtId="0" fontId="5" fillId="0" borderId="0" applyNumberFormat="0" applyFill="0" applyBorder="0" applyAlignment="0" applyProtection="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3" fillId="0" borderId="0">
      <alignment vertical="center"/>
    </xf>
    <xf numFmtId="0" fontId="28" fillId="0" borderId="0"/>
    <xf numFmtId="0" fontId="5" fillId="0" borderId="0" applyNumberFormat="0" applyFill="0" applyBorder="0" applyAlignment="0" applyProtection="0"/>
    <xf numFmtId="0" fontId="5" fillId="0" borderId="0"/>
    <xf numFmtId="0" fontId="2" fillId="0" borderId="0"/>
    <xf numFmtId="0" fontId="27"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1" fillId="0" borderId="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2" fillId="0" borderId="0" applyFont="0" applyFill="0" applyBorder="0" applyAlignment="0" applyProtection="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1" fillId="0" borderId="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 fillId="0" borderId="0"/>
    <xf numFmtId="0" fontId="2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2" fillId="0" borderId="0" applyFont="0" applyFill="0" applyBorder="0" applyAlignment="0" applyProtection="0"/>
    <xf numFmtId="43"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5" fillId="0" borderId="0"/>
    <xf numFmtId="0" fontId="5" fillId="0" borderId="0"/>
  </cellStyleXfs>
  <cellXfs count="144">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21" fillId="0" borderId="0" xfId="0" applyFont="1" applyAlignment="1">
      <alignment horizontal="right"/>
    </xf>
    <xf numFmtId="0" fontId="21" fillId="0" borderId="0" xfId="0" applyFont="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43">
    <cellStyle name="Comma 2" xfId="7" xr:uid="{4E8F667B-EA7C-4CEB-93DE-5B33007630C4}"/>
    <cellStyle name="Comma 2 2" xfId="4430" xr:uid="{AD8820E6-1F5A-4AED-8D58-A4B35EE8424A}"/>
    <cellStyle name="Comma 2 2 2" xfId="4755" xr:uid="{D364AA25-DCD1-470B-B8A7-15C0D57F2026}"/>
    <cellStyle name="Comma 2 2 2 2" xfId="5326" xr:uid="{FC5CAE39-434A-45D9-BFD2-1713EE5E4F7D}"/>
    <cellStyle name="Comma 2 2 3" xfId="4591" xr:uid="{6F3615E6-50BB-41C5-86CC-1F07DE792D57}"/>
    <cellStyle name="Comma 3" xfId="4318" xr:uid="{37F83DDE-C8D9-4A44-A2F5-3D8B27D2BBAB}"/>
    <cellStyle name="Comma 3 2" xfId="4432" xr:uid="{F0310B4B-432A-4B5A-B3ED-6D3944B57AAF}"/>
    <cellStyle name="Comma 3 2 2" xfId="4756" xr:uid="{0CEE7CEF-CAC0-4594-B0DA-824EBAA504FD}"/>
    <cellStyle name="Comma 3 2 2 2" xfId="5327" xr:uid="{0B165906-BFCC-45B3-941F-70599F87382E}"/>
    <cellStyle name="Comma 3 2 3" xfId="5325" xr:uid="{D52BB474-A9BA-4B1B-AC52-F53E67CCE234}"/>
    <cellStyle name="Currency 10" xfId="8" xr:uid="{707382E9-A441-47EC-918C-D5B6BC9B2291}"/>
    <cellStyle name="Currency 10 2" xfId="9" xr:uid="{EBE1546B-0E89-46E4-85C6-962DAEC3E893}"/>
    <cellStyle name="Currency 10 2 2" xfId="203" xr:uid="{33A0BD99-9E69-41F5-A78B-078F0AB69F14}"/>
    <cellStyle name="Currency 10 2 2 2" xfId="4616" xr:uid="{F57E5904-9555-40D8-8AEC-BB0EEA6CFB0E}"/>
    <cellStyle name="Currency 10 2 3" xfId="4511" xr:uid="{5951306D-3557-44A1-B482-9F316B1BB937}"/>
    <cellStyle name="Currency 10 3" xfId="10" xr:uid="{49C3B72F-3625-4F18-9454-74564C2366D2}"/>
    <cellStyle name="Currency 10 3 2" xfId="204" xr:uid="{585A4F14-BBCB-464E-80C4-2E457C26F9A9}"/>
    <cellStyle name="Currency 10 3 2 2" xfId="4617" xr:uid="{7AD415B6-9B74-4083-9145-A0BE2EFF6955}"/>
    <cellStyle name="Currency 10 3 3" xfId="4512" xr:uid="{72185BAF-ABEE-4CBB-BC4F-B275740F9040}"/>
    <cellStyle name="Currency 10 4" xfId="205" xr:uid="{4944899B-9944-40C0-BE09-E1745837C04E}"/>
    <cellStyle name="Currency 10 4 2" xfId="4618" xr:uid="{BD15A259-702A-4B23-BB5B-79EECECE48C5}"/>
    <cellStyle name="Currency 10 5" xfId="4437" xr:uid="{1A1D1EE5-2290-43A6-A866-581CACFFCD6A}"/>
    <cellStyle name="Currency 10 6" xfId="4510" xr:uid="{7A868264-AF2A-4D64-9F6A-00D2CF53F1FD}"/>
    <cellStyle name="Currency 11" xfId="11" xr:uid="{A333699D-972D-4DB8-BC32-4059441F7D2E}"/>
    <cellStyle name="Currency 11 2" xfId="12" xr:uid="{98CD26B3-FA8E-4371-9C10-3F8A5669B3DE}"/>
    <cellStyle name="Currency 11 2 2" xfId="206" xr:uid="{6C873544-E246-4EDC-9A65-EF2613845D8B}"/>
    <cellStyle name="Currency 11 2 2 2" xfId="4619" xr:uid="{EFC8944D-20E6-46DC-9903-595672F3C5DB}"/>
    <cellStyle name="Currency 11 2 3" xfId="4514" xr:uid="{1DE57C5A-CE28-4568-90DC-0889F5F211DE}"/>
    <cellStyle name="Currency 11 3" xfId="13" xr:uid="{DEC1A409-178B-4A98-B0B0-D718C56D65CE}"/>
    <cellStyle name="Currency 11 3 2" xfId="207" xr:uid="{DD8F4C8A-88D2-4704-AD8E-FCB2FF04D395}"/>
    <cellStyle name="Currency 11 3 2 2" xfId="4620" xr:uid="{0A819E2C-6003-416E-9E16-D917436A9D75}"/>
    <cellStyle name="Currency 11 3 3" xfId="4515" xr:uid="{7EE704A8-8470-41F6-9799-4389947F3384}"/>
    <cellStyle name="Currency 11 4" xfId="208" xr:uid="{F23FA421-32B9-4118-8611-18575AA387A3}"/>
    <cellStyle name="Currency 11 4 2" xfId="4621" xr:uid="{049E5022-A81A-462B-AC6C-6862ACAAF77D}"/>
    <cellStyle name="Currency 11 5" xfId="4319" xr:uid="{145F12EC-4957-482D-B914-0C26D82B0A39}"/>
    <cellStyle name="Currency 11 5 2" xfId="4438" xr:uid="{B5798F0F-CD55-406D-8755-5B13F0982EA5}"/>
    <cellStyle name="Currency 11 5 3" xfId="4720" xr:uid="{E21DCD2B-5CAB-4C44-914A-51A1ABAE58C1}"/>
    <cellStyle name="Currency 11 5 3 2" xfId="5315" xr:uid="{D2E196FA-DC13-46AD-8C3F-0726C260E063}"/>
    <cellStyle name="Currency 11 5 3 3" xfId="4757" xr:uid="{3E15FEC9-5BA0-4D43-9B4B-FD8E467A3532}"/>
    <cellStyle name="Currency 11 5 4" xfId="4697" xr:uid="{13F4FDA4-43E0-405E-90ED-E7AFE707A5DC}"/>
    <cellStyle name="Currency 11 6" xfId="4513" xr:uid="{B3BE1692-90EB-4CFA-BE4A-F8986B80D1A9}"/>
    <cellStyle name="Currency 12" xfId="14" xr:uid="{CBE0D8B1-618D-43F7-A23D-EF3E1EBEB34E}"/>
    <cellStyle name="Currency 12 2" xfId="15" xr:uid="{8C8090CF-C64B-4D6C-8725-B651E059D232}"/>
    <cellStyle name="Currency 12 2 2" xfId="209" xr:uid="{536024E4-1D9F-40FD-AAAA-5595C7FCB4F8}"/>
    <cellStyle name="Currency 12 2 2 2" xfId="4622" xr:uid="{C15AE14B-6BCA-4E10-81B4-F2547B9D3BB3}"/>
    <cellStyle name="Currency 12 2 3" xfId="4517" xr:uid="{5DC08913-3EC6-4239-BE43-66486ABCA3B6}"/>
    <cellStyle name="Currency 12 3" xfId="210" xr:uid="{EC6BAE06-1E5A-45EE-99B7-26E2CEB0E1D5}"/>
    <cellStyle name="Currency 12 3 2" xfId="4623" xr:uid="{A5E23876-D3C0-4F4C-9172-33554BDE321C}"/>
    <cellStyle name="Currency 12 4" xfId="4516" xr:uid="{1D4FD5E3-3816-4DA8-937C-1F1A3DFA6EA8}"/>
    <cellStyle name="Currency 13" xfId="16" xr:uid="{244BC292-B0FE-460B-BCA3-626B2FB1547F}"/>
    <cellStyle name="Currency 13 2" xfId="4321" xr:uid="{FCEF8327-A8CE-4E57-9F19-A240FC239550}"/>
    <cellStyle name="Currency 13 3" xfId="4322" xr:uid="{6BD56EC4-BC5E-4A09-8426-FF73F900CBEC}"/>
    <cellStyle name="Currency 13 3 2" xfId="4759" xr:uid="{1D9EF9C2-BBD5-4AF6-8743-E7F5095CD7D2}"/>
    <cellStyle name="Currency 13 4" xfId="4320" xr:uid="{8B306D0E-3514-492E-82B6-491534E98144}"/>
    <cellStyle name="Currency 13 5" xfId="4758" xr:uid="{D119C457-5397-4D57-B231-A60BFFD2EF87}"/>
    <cellStyle name="Currency 14" xfId="17" xr:uid="{DE3C31D3-F96A-4D57-8FA1-1A142AFBBE58}"/>
    <cellStyle name="Currency 14 2" xfId="211" xr:uid="{7E40156F-0B0B-46B6-B216-11F3A7F37377}"/>
    <cellStyle name="Currency 14 2 2" xfId="4624" xr:uid="{5651CC35-92F6-42E0-A66E-99CF000B6717}"/>
    <cellStyle name="Currency 14 3" xfId="4518" xr:uid="{ABDCE66F-3794-42B6-8A30-8D0AD638E7D5}"/>
    <cellStyle name="Currency 15" xfId="4414" xr:uid="{0DC72329-F0A7-46BA-8D28-536E0616E534}"/>
    <cellStyle name="Currency 17" xfId="4323" xr:uid="{663E7429-DACA-4F7B-82CF-2B0320DAAA90}"/>
    <cellStyle name="Currency 2" xfId="18" xr:uid="{1E4721D6-6EE5-496B-929C-879C37C4C8AD}"/>
    <cellStyle name="Currency 2 2" xfId="19" xr:uid="{55EE88F5-8FC6-463E-8F6E-DDABFB9684DD}"/>
    <cellStyle name="Currency 2 2 2" xfId="20" xr:uid="{2D7E4E57-60B0-4801-A641-E32507A8DE23}"/>
    <cellStyle name="Currency 2 2 2 2" xfId="21" xr:uid="{D6188A62-206A-40C4-9D20-6F4A084E16E9}"/>
    <cellStyle name="Currency 2 2 2 2 2" xfId="4760" xr:uid="{8F660A5E-FEFE-44D0-A214-0EE598B15B5D}"/>
    <cellStyle name="Currency 2 2 2 3" xfId="22" xr:uid="{56B89F45-E528-4645-B438-2E50A9665BEB}"/>
    <cellStyle name="Currency 2 2 2 3 2" xfId="212" xr:uid="{7743BF9D-1D56-4C47-AF59-90F4E5A1343F}"/>
    <cellStyle name="Currency 2 2 2 3 2 2" xfId="4625" xr:uid="{600C68BA-B585-4D67-9BE1-1975F0765033}"/>
    <cellStyle name="Currency 2 2 2 3 3" xfId="4521" xr:uid="{32CCD3FF-3AF9-46A0-9B94-4458D34E315A}"/>
    <cellStyle name="Currency 2 2 2 4" xfId="213" xr:uid="{E1294488-C2BC-4576-BA31-396980ADC0A1}"/>
    <cellStyle name="Currency 2 2 2 4 2" xfId="4626" xr:uid="{7BCDF5A3-169F-4A5D-A7F6-4048B98CC978}"/>
    <cellStyle name="Currency 2 2 2 5" xfId="4520" xr:uid="{EA05A3B6-3EA1-4A06-A030-4918BC47A4FE}"/>
    <cellStyle name="Currency 2 2 3" xfId="214" xr:uid="{3D624817-5AA3-4C77-AD18-5C98AE3D1C16}"/>
    <cellStyle name="Currency 2 2 3 2" xfId="4627" xr:uid="{10A82274-50A9-46D4-8AED-5A5D0765F12F}"/>
    <cellStyle name="Currency 2 2 4" xfId="4519" xr:uid="{E4781CDA-B1AF-4EB5-B1CB-F606769C459C}"/>
    <cellStyle name="Currency 2 3" xfId="23" xr:uid="{A1FA07EE-8954-4F09-9041-FA08BF8081B3}"/>
    <cellStyle name="Currency 2 3 2" xfId="215" xr:uid="{0DC39595-35D8-4239-9AB8-4C14E6E5A2DC}"/>
    <cellStyle name="Currency 2 3 2 2" xfId="4628" xr:uid="{037AA885-A845-48B1-81B5-340E64F74CB0}"/>
    <cellStyle name="Currency 2 3 3" xfId="4522" xr:uid="{DCA969EB-B5C9-4B60-A637-16CF663CA9D5}"/>
    <cellStyle name="Currency 2 4" xfId="216" xr:uid="{89207645-18A6-4999-95EE-FC6ABA41FDCA}"/>
    <cellStyle name="Currency 2 4 2" xfId="217" xr:uid="{99E9C573-4C1B-4E0B-8575-4FEADD877E89}"/>
    <cellStyle name="Currency 2 5" xfId="218" xr:uid="{3BA3D3FE-99E6-4F8C-8AC4-6198B6C09B5E}"/>
    <cellStyle name="Currency 2 5 2" xfId="219" xr:uid="{2383E9AF-5E2E-467B-8C2E-E75DA73BBC09}"/>
    <cellStyle name="Currency 2 6" xfId="220" xr:uid="{86C45A05-0BE5-4C84-B568-40393303933E}"/>
    <cellStyle name="Currency 3" xfId="24" xr:uid="{10B5B11B-24FF-4345-A767-C079748E8A8F}"/>
    <cellStyle name="Currency 3 2" xfId="25" xr:uid="{0957907D-2DF8-4FD4-9FD9-EDE676C6E64E}"/>
    <cellStyle name="Currency 3 2 2" xfId="221" xr:uid="{4B32FFC5-9FB5-4826-969F-72E878C1137E}"/>
    <cellStyle name="Currency 3 2 2 2" xfId="4629" xr:uid="{FB08835A-C744-4B27-8E86-CD20EBE5814F}"/>
    <cellStyle name="Currency 3 2 3" xfId="4524" xr:uid="{7AE9D1CD-2469-4092-B557-AF603610DC43}"/>
    <cellStyle name="Currency 3 3" xfId="26" xr:uid="{C3E76E71-6269-4C97-B7C4-DE8AC2D496E7}"/>
    <cellStyle name="Currency 3 3 2" xfId="222" xr:uid="{3FF42845-D27D-4229-B5A8-467EAEC91D8B}"/>
    <cellStyle name="Currency 3 3 2 2" xfId="4630" xr:uid="{C58149A1-676D-4D2D-A142-740E55F437A5}"/>
    <cellStyle name="Currency 3 3 3" xfId="4525" xr:uid="{4E13A6CF-2CE3-459D-AAC3-0A2DA581A2CD}"/>
    <cellStyle name="Currency 3 4" xfId="27" xr:uid="{010BE4FE-DFB7-4555-92CF-879EA191F1B4}"/>
    <cellStyle name="Currency 3 4 2" xfId="223" xr:uid="{38869FBD-93D1-407A-85BF-F0D74DC9F406}"/>
    <cellStyle name="Currency 3 4 2 2" xfId="4631" xr:uid="{F555E0CC-0FB0-42BD-934D-C444208A837D}"/>
    <cellStyle name="Currency 3 4 3" xfId="4526" xr:uid="{9FC0DEF6-C3C6-4291-85EF-BF6940D8884D}"/>
    <cellStyle name="Currency 3 5" xfId="224" xr:uid="{007EDF4A-5EB0-4D2A-9E79-2DD81820C916}"/>
    <cellStyle name="Currency 3 5 2" xfId="4632" xr:uid="{AD36410C-B8D6-4D13-B80D-FA15807F3CB4}"/>
    <cellStyle name="Currency 3 6" xfId="4523" xr:uid="{D226C4F7-7AB7-4613-854A-B2BBF8973D7A}"/>
    <cellStyle name="Currency 4" xfId="28" xr:uid="{E8519433-EC45-40C2-84EB-6A3D2AD49B9A}"/>
    <cellStyle name="Currency 4 2" xfId="29" xr:uid="{F8444DC7-4963-4F14-98A6-28A6F3047461}"/>
    <cellStyle name="Currency 4 2 2" xfId="225" xr:uid="{E7A40B9C-1345-4875-B1D7-7768DB4CCF47}"/>
    <cellStyle name="Currency 4 2 2 2" xfId="4633" xr:uid="{FDFA617C-2EB8-4492-9C05-8F773B33CDC8}"/>
    <cellStyle name="Currency 4 2 3" xfId="4528" xr:uid="{FFD34418-24FD-416F-9547-DB19210FF322}"/>
    <cellStyle name="Currency 4 3" xfId="30" xr:uid="{C4145355-79A5-432E-8D35-A7A3FEBC9D50}"/>
    <cellStyle name="Currency 4 3 2" xfId="226" xr:uid="{9152892B-DAA0-49AA-94F8-DB2042B07DEB}"/>
    <cellStyle name="Currency 4 3 2 2" xfId="4634" xr:uid="{C723C64A-8D9C-4D44-982E-6339B39E92AC}"/>
    <cellStyle name="Currency 4 3 3" xfId="4529" xr:uid="{292E95A0-DC33-42FB-B246-1E68F2C996B3}"/>
    <cellStyle name="Currency 4 4" xfId="227" xr:uid="{F9DE8D3B-AB04-45EA-AE20-04B98F20B889}"/>
    <cellStyle name="Currency 4 4 2" xfId="4635" xr:uid="{D3FDD674-4930-4E00-8319-972D1869C24E}"/>
    <cellStyle name="Currency 4 5" xfId="4324" xr:uid="{764ABF54-BB02-4725-B125-55ABFA3EB793}"/>
    <cellStyle name="Currency 4 5 2" xfId="4439" xr:uid="{56327ECD-E993-483B-B9A0-44FAB6B56D40}"/>
    <cellStyle name="Currency 4 5 3" xfId="4721" xr:uid="{A1B0503C-7EF0-4BB5-9161-5B4610A598B3}"/>
    <cellStyle name="Currency 4 5 3 2" xfId="5316" xr:uid="{214F0429-80BE-4E32-9A05-8D1FD8DB4DCF}"/>
    <cellStyle name="Currency 4 5 3 3" xfId="4761" xr:uid="{FB9334A3-0E19-424E-8044-E35AE0F70C1A}"/>
    <cellStyle name="Currency 4 5 4" xfId="4698" xr:uid="{BDBAD22C-8761-4E04-98BA-9ECA573E810F}"/>
    <cellStyle name="Currency 4 6" xfId="4527" xr:uid="{F324AA42-D241-4153-B476-DEB6448A9773}"/>
    <cellStyle name="Currency 5" xfId="31" xr:uid="{4CB48D38-5CAA-4C28-9095-744F36B7CB8C}"/>
    <cellStyle name="Currency 5 2" xfId="32" xr:uid="{7E44B5BB-A455-4E47-B1D6-BE1342A22F8E}"/>
    <cellStyle name="Currency 5 2 2" xfId="228" xr:uid="{086935B3-C95B-4D2E-8950-79346B458F19}"/>
    <cellStyle name="Currency 5 2 2 2" xfId="4636" xr:uid="{DBDF170A-6324-44AB-83B4-5E2C9E2DDC4C}"/>
    <cellStyle name="Currency 5 2 3" xfId="4530" xr:uid="{F04A50FD-9727-4AEC-9A68-B338BBC330F2}"/>
    <cellStyle name="Currency 5 3" xfId="4325" xr:uid="{9547A4F3-2428-4D82-A97A-19D165604631}"/>
    <cellStyle name="Currency 5 3 2" xfId="4440" xr:uid="{A7A92B6A-03E3-4100-8ED5-CED12FE2A6D6}"/>
    <cellStyle name="Currency 5 3 2 2" xfId="5306" xr:uid="{9A745C85-5B4E-414B-9A2B-77437C8467F3}"/>
    <cellStyle name="Currency 5 3 2 3" xfId="4763" xr:uid="{0B10DB30-187E-4509-9C61-FA03F90FE9D5}"/>
    <cellStyle name="Currency 5 4" xfId="4762" xr:uid="{D62BB1E4-CB7D-4CEB-9FB4-A527457F1513}"/>
    <cellStyle name="Currency 6" xfId="33" xr:uid="{B56FE7D2-549D-4ACE-A7CB-B7D304B9AFD2}"/>
    <cellStyle name="Currency 6 2" xfId="229" xr:uid="{6A53C2A7-52D2-46BA-A75F-D6F4779520FC}"/>
    <cellStyle name="Currency 6 2 2" xfId="4637" xr:uid="{F2EAFC96-9748-4F2F-B6FA-70C63D2C6366}"/>
    <cellStyle name="Currency 6 3" xfId="4326" xr:uid="{06460382-DBFC-4094-9959-E938153AE606}"/>
    <cellStyle name="Currency 6 3 2" xfId="4441" xr:uid="{6B3F7B79-0881-4F29-8DEB-186B1C37F52E}"/>
    <cellStyle name="Currency 6 3 3" xfId="4722" xr:uid="{EDA17CCD-0DA5-4EDA-AE0F-B855B11D0182}"/>
    <cellStyle name="Currency 6 3 3 2" xfId="5317" xr:uid="{CFA2832C-C8E4-4EB6-8925-780C7B24C403}"/>
    <cellStyle name="Currency 6 3 3 3" xfId="4764" xr:uid="{C79276AE-0833-4DDB-B229-70DC9D4E84CA}"/>
    <cellStyle name="Currency 6 3 4" xfId="4699" xr:uid="{3C1ACA5C-A78C-40D4-9B08-1FAA2C6ED0A2}"/>
    <cellStyle name="Currency 6 4" xfId="4531" xr:uid="{B627B544-14FF-4391-A932-3400ACFBA646}"/>
    <cellStyle name="Currency 7" xfId="34" xr:uid="{D07C7F7C-3F24-4E9E-B229-5FB20FB6E584}"/>
    <cellStyle name="Currency 7 2" xfId="35" xr:uid="{026E1ED4-56BA-48DB-B8D4-75D7EFE6C62B}"/>
    <cellStyle name="Currency 7 2 2" xfId="250" xr:uid="{64DD2205-AAC9-4859-8BEF-D9E227655604}"/>
    <cellStyle name="Currency 7 2 2 2" xfId="4638" xr:uid="{CBC12DCC-A0DA-4872-AC63-555D4C845CFF}"/>
    <cellStyle name="Currency 7 2 3" xfId="4533" xr:uid="{AC79E1C0-0625-4888-B324-67EA2A54EC18}"/>
    <cellStyle name="Currency 7 3" xfId="230" xr:uid="{6385DD14-CE14-4560-A688-6FF7087AC96D}"/>
    <cellStyle name="Currency 7 3 2" xfId="4639" xr:uid="{CC4A32E2-2D0D-4314-A6C9-AAB433A94631}"/>
    <cellStyle name="Currency 7 4" xfId="4442" xr:uid="{4660023C-56E1-4CE8-8851-1BC02DE1ADC3}"/>
    <cellStyle name="Currency 7 5" xfId="4532" xr:uid="{9E134F00-E8B3-4D1F-AFB8-DE82FFD0F459}"/>
    <cellStyle name="Currency 8" xfId="36" xr:uid="{77EF3FB0-1DA2-43A9-8C1B-A482FD92ACFD}"/>
    <cellStyle name="Currency 8 2" xfId="37" xr:uid="{0FA0937E-C0F5-48B9-814A-32C902DC8641}"/>
    <cellStyle name="Currency 8 2 2" xfId="231" xr:uid="{D9577819-76F6-472C-A28C-4CC9F088AF91}"/>
    <cellStyle name="Currency 8 2 2 2" xfId="4640" xr:uid="{5DE081EB-7D81-46E0-BDA2-92B36AC869CC}"/>
    <cellStyle name="Currency 8 2 3" xfId="4535" xr:uid="{ADA9F694-285B-4A47-B57B-50AC1F48F526}"/>
    <cellStyle name="Currency 8 3" xfId="38" xr:uid="{0783CBC8-BEE6-464E-B6F6-86EA3B1C093F}"/>
    <cellStyle name="Currency 8 3 2" xfId="232" xr:uid="{42EF887A-C4F7-49C9-8D6A-F7E031216B2E}"/>
    <cellStyle name="Currency 8 3 2 2" xfId="4641" xr:uid="{D1992028-1B66-4E95-A5BF-54F8754DEDFA}"/>
    <cellStyle name="Currency 8 3 3" xfId="4536" xr:uid="{A9F03FAB-0957-4D51-805F-0D8164AF19DB}"/>
    <cellStyle name="Currency 8 4" xfId="39" xr:uid="{5B57D19A-0BD3-49A9-8736-57461A57DB5A}"/>
    <cellStyle name="Currency 8 4 2" xfId="233" xr:uid="{0D12164F-F9E1-42E1-AC01-A5B03DCCC294}"/>
    <cellStyle name="Currency 8 4 2 2" xfId="4642" xr:uid="{01D15C55-32CD-4DC2-AE2F-010D247A3F57}"/>
    <cellStyle name="Currency 8 4 3" xfId="4537" xr:uid="{3CD7B164-F3F3-4E9B-8489-12B17DCAF32D}"/>
    <cellStyle name="Currency 8 5" xfId="234" xr:uid="{C62E1AD8-6D65-4B08-A4C7-4EF3EB780213}"/>
    <cellStyle name="Currency 8 5 2" xfId="4643" xr:uid="{5924B2D3-429E-476F-BF33-FB34B51CEBD5}"/>
    <cellStyle name="Currency 8 6" xfId="4443" xr:uid="{D4DFD8AB-F0BA-4851-A921-2176D8344662}"/>
    <cellStyle name="Currency 8 7" xfId="4534" xr:uid="{7C94760E-35A8-429A-8DEE-769CC8265DC4}"/>
    <cellStyle name="Currency 9" xfId="40" xr:uid="{3A72D807-81B0-4908-8A42-355B0679C5B3}"/>
    <cellStyle name="Currency 9 2" xfId="41" xr:uid="{26F23209-EB0E-4A5E-9F00-ED6EB87EA29A}"/>
    <cellStyle name="Currency 9 2 2" xfId="235" xr:uid="{A7EF22D5-2B81-4D68-8F9F-1A31183899B4}"/>
    <cellStyle name="Currency 9 2 2 2" xfId="4644" xr:uid="{66FE0D8B-3B3A-4FCE-A6F5-F3DF00341DBF}"/>
    <cellStyle name="Currency 9 2 3" xfId="4539" xr:uid="{B5A78C29-AB19-4CD6-95B7-A63384E258E9}"/>
    <cellStyle name="Currency 9 3" xfId="42" xr:uid="{BAC65CB4-C29B-4B3B-8B2E-807CCF228515}"/>
    <cellStyle name="Currency 9 3 2" xfId="236" xr:uid="{04015125-F7CB-4718-95D0-63B178F38A3C}"/>
    <cellStyle name="Currency 9 3 2 2" xfId="4645" xr:uid="{C2F5C3D4-17D9-4E36-9770-3D8D2E9E92EB}"/>
    <cellStyle name="Currency 9 3 3" xfId="4540" xr:uid="{297FE0B5-0C6D-4970-8891-F4CA8033CE84}"/>
    <cellStyle name="Currency 9 4" xfId="237" xr:uid="{448B8F3E-CC38-446D-B7EB-8A146E81EC96}"/>
    <cellStyle name="Currency 9 4 2" xfId="4646" xr:uid="{69A85C42-1073-4A71-8411-A788CCB5E0E9}"/>
    <cellStyle name="Currency 9 5" xfId="4327" xr:uid="{FCEFD87E-9F0F-413B-8D08-162D8D047D7D}"/>
    <cellStyle name="Currency 9 5 2" xfId="4444" xr:uid="{481DC3BE-C68E-453E-A8DA-F36AB6964DCC}"/>
    <cellStyle name="Currency 9 5 3" xfId="4723" xr:uid="{A4802BD1-47C4-4442-9DE8-7402330D5C97}"/>
    <cellStyle name="Currency 9 5 4" xfId="4700" xr:uid="{09596717-256D-4B3E-A38F-B83419F6AA24}"/>
    <cellStyle name="Currency 9 6" xfId="4538" xr:uid="{B95C15EE-4B30-4D34-914D-DC6B339C04F3}"/>
    <cellStyle name="Hyperlink 2" xfId="6" xr:uid="{6CFFD761-E1C4-4FFC-9C82-FDD569F38491}"/>
    <cellStyle name="Hyperlink 3" xfId="202" xr:uid="{29129D36-4A46-4B4F-A92C-DFA7DD70F6A6}"/>
    <cellStyle name="Hyperlink 3 2" xfId="4415" xr:uid="{574623AE-22AA-479B-99C4-741838706C74}"/>
    <cellStyle name="Hyperlink 3 3" xfId="4328" xr:uid="{F0FD5875-5CA8-403B-9A78-20F8D16B170F}"/>
    <cellStyle name="Hyperlink 4" xfId="4329" xr:uid="{21C47E5D-B55D-45C4-90C8-14025BF7B170}"/>
    <cellStyle name="Normal" xfId="0" builtinId="0"/>
    <cellStyle name="Normal 10" xfId="43" xr:uid="{8F80BD48-3142-4803-8282-5F0B194A6583}"/>
    <cellStyle name="Normal 10 10" xfId="903" xr:uid="{62B9CDCD-36AF-41F9-9944-4CBE250FB154}"/>
    <cellStyle name="Normal 10 10 2" xfId="2508" xr:uid="{E2A07D8B-2C9D-491E-8C9B-9ECD623F2A10}"/>
    <cellStyle name="Normal 10 10 2 2" xfId="4331" xr:uid="{383280A5-A406-4A7F-928E-436397A030A9}"/>
    <cellStyle name="Normal 10 10 2 3" xfId="4675" xr:uid="{BB1CFC00-24D7-4EDA-9A05-C1B107645C89}"/>
    <cellStyle name="Normal 10 10 3" xfId="2509" xr:uid="{C3360FB5-E1D6-4A94-B49E-38397FDE73E6}"/>
    <cellStyle name="Normal 10 10 4" xfId="2510" xr:uid="{70F3D4D8-913B-4CDC-9DEB-D4F9F8F8AC09}"/>
    <cellStyle name="Normal 10 11" xfId="2511" xr:uid="{41297F97-EBB7-4B7D-B45A-C025162A1025}"/>
    <cellStyle name="Normal 10 11 2" xfId="2512" xr:uid="{4D9CBBFE-28AF-46FD-B72B-E0253A050C92}"/>
    <cellStyle name="Normal 10 11 3" xfId="2513" xr:uid="{287F0AA5-705F-404B-A69E-C63FD0E1AE0B}"/>
    <cellStyle name="Normal 10 11 4" xfId="2514" xr:uid="{F3939852-5988-4B89-B6DF-BFDB9051F6EF}"/>
    <cellStyle name="Normal 10 12" xfId="2515" xr:uid="{FA629FC2-70C1-45CD-8F70-A9FB4544914C}"/>
    <cellStyle name="Normal 10 12 2" xfId="2516" xr:uid="{54B0FB74-39D1-4E4A-BDDD-BF2BF43551E2}"/>
    <cellStyle name="Normal 10 13" xfId="2517" xr:uid="{91188B0F-1065-4B09-853F-D7412D6935F5}"/>
    <cellStyle name="Normal 10 14" xfId="2518" xr:uid="{9BFD6BF1-90F4-4EC9-AF30-FC5CDE6D934E}"/>
    <cellStyle name="Normal 10 15" xfId="2519" xr:uid="{78D50CF5-4CCA-4D4D-8C0F-52E27DC47937}"/>
    <cellStyle name="Normal 10 2" xfId="44" xr:uid="{15DA8E0F-E593-483D-9F10-384583CA8DA2}"/>
    <cellStyle name="Normal 10 2 10" xfId="2520" xr:uid="{A262EB9E-2A94-4D91-8F69-1DAF5D43CFD4}"/>
    <cellStyle name="Normal 10 2 11" xfId="2521" xr:uid="{BEE6C880-37A0-48C2-87AD-AB7120948B5F}"/>
    <cellStyle name="Normal 10 2 2" xfId="45" xr:uid="{95C74B4D-0C7F-4EE4-A583-E317B993BF17}"/>
    <cellStyle name="Normal 10 2 2 2" xfId="46" xr:uid="{7C5CB66B-9E9A-41A1-B1DA-C780B541F8EE}"/>
    <cellStyle name="Normal 10 2 2 2 2" xfId="238" xr:uid="{3E4570CB-F292-4C80-B8E1-B7E64D02812D}"/>
    <cellStyle name="Normal 10 2 2 2 2 2" xfId="454" xr:uid="{72D3F682-6944-48B1-A286-551BF3A82465}"/>
    <cellStyle name="Normal 10 2 2 2 2 2 2" xfId="455" xr:uid="{14100504-B786-419A-9635-FBE082E4001A}"/>
    <cellStyle name="Normal 10 2 2 2 2 2 2 2" xfId="904" xr:uid="{3ED31234-92DC-47D6-934B-FE52F35E2362}"/>
    <cellStyle name="Normal 10 2 2 2 2 2 2 2 2" xfId="905" xr:uid="{F7351E56-EBBE-4ABF-9A1A-FED37AA4A3AA}"/>
    <cellStyle name="Normal 10 2 2 2 2 2 2 3" xfId="906" xr:uid="{A2D56C0D-C3CD-426B-9743-675B91F6BD71}"/>
    <cellStyle name="Normal 10 2 2 2 2 2 3" xfId="907" xr:uid="{B38B2EA6-CA01-4588-8F5A-07B9961A514C}"/>
    <cellStyle name="Normal 10 2 2 2 2 2 3 2" xfId="908" xr:uid="{D0A625EA-DB90-4678-B70A-AFD6590C3949}"/>
    <cellStyle name="Normal 10 2 2 2 2 2 4" xfId="909" xr:uid="{B6991C1A-694A-45DF-89B8-D5E98E8B8741}"/>
    <cellStyle name="Normal 10 2 2 2 2 3" xfId="456" xr:uid="{F63451EB-DA90-48D4-BFAC-245D4308C4BD}"/>
    <cellStyle name="Normal 10 2 2 2 2 3 2" xfId="910" xr:uid="{F26586ED-E91A-405C-9E6B-556CB2EF40A1}"/>
    <cellStyle name="Normal 10 2 2 2 2 3 2 2" xfId="911" xr:uid="{32075CB7-16E0-41AB-B9D6-D5178B1E48E3}"/>
    <cellStyle name="Normal 10 2 2 2 2 3 3" xfId="912" xr:uid="{5AD3FA3F-343E-497A-A52C-87047FB27569}"/>
    <cellStyle name="Normal 10 2 2 2 2 3 4" xfId="2522" xr:uid="{D05FD62C-ED0E-4D80-8526-4AC9F7E195DD}"/>
    <cellStyle name="Normal 10 2 2 2 2 4" xfId="913" xr:uid="{CAF7E6E9-C36F-4D73-9889-85B7D211074A}"/>
    <cellStyle name="Normal 10 2 2 2 2 4 2" xfId="914" xr:uid="{4584751A-5113-4039-9852-3E300225F593}"/>
    <cellStyle name="Normal 10 2 2 2 2 5" xfId="915" xr:uid="{63FC242D-9163-4345-8125-A269A3531A05}"/>
    <cellStyle name="Normal 10 2 2 2 2 6" xfId="2523" xr:uid="{965E10F8-612F-4752-B584-D33F347A4CBB}"/>
    <cellStyle name="Normal 10 2 2 2 3" xfId="239" xr:uid="{EDC33087-588A-4D12-9CBF-D2701B1C75C0}"/>
    <cellStyle name="Normal 10 2 2 2 3 2" xfId="457" xr:uid="{1059279A-268D-45C2-9BD0-4940F472AB73}"/>
    <cellStyle name="Normal 10 2 2 2 3 2 2" xfId="458" xr:uid="{341C2C6A-1186-4DF8-A845-0AFD10A4105E}"/>
    <cellStyle name="Normal 10 2 2 2 3 2 2 2" xfId="916" xr:uid="{CB67E6D3-0F39-4AF1-A400-AF44B8B8EAEE}"/>
    <cellStyle name="Normal 10 2 2 2 3 2 2 2 2" xfId="917" xr:uid="{D13E4EA0-B0F3-4CB8-93FC-AACBF14D0462}"/>
    <cellStyle name="Normal 10 2 2 2 3 2 2 3" xfId="918" xr:uid="{BAB00F34-411A-40F3-BB7C-2E77E821039E}"/>
    <cellStyle name="Normal 10 2 2 2 3 2 3" xfId="919" xr:uid="{1D77B268-CC89-4D16-9704-FC1F02982B57}"/>
    <cellStyle name="Normal 10 2 2 2 3 2 3 2" xfId="920" xr:uid="{C9DE9AE8-6073-4142-A863-BBB267006AFB}"/>
    <cellStyle name="Normal 10 2 2 2 3 2 4" xfId="921" xr:uid="{8BA4EF40-B184-4790-8266-4DCB53190CC8}"/>
    <cellStyle name="Normal 10 2 2 2 3 3" xfId="459" xr:uid="{78473DA2-3270-43FE-8EA2-0B537EABCB13}"/>
    <cellStyle name="Normal 10 2 2 2 3 3 2" xfId="922" xr:uid="{C2B53CF1-F926-467A-917D-480E481CFD0C}"/>
    <cellStyle name="Normal 10 2 2 2 3 3 2 2" xfId="923" xr:uid="{0806B9E5-4FEF-45EF-99E6-D2575C810025}"/>
    <cellStyle name="Normal 10 2 2 2 3 3 3" xfId="924" xr:uid="{40456DCE-86F3-4646-8AA6-72C073E0CB6E}"/>
    <cellStyle name="Normal 10 2 2 2 3 4" xfId="925" xr:uid="{B4924294-6531-4E2F-88B9-FADEC9D010D5}"/>
    <cellStyle name="Normal 10 2 2 2 3 4 2" xfId="926" xr:uid="{D8F736F7-7ED6-4980-848B-9B45423AA50E}"/>
    <cellStyle name="Normal 10 2 2 2 3 5" xfId="927" xr:uid="{DB26D114-A79C-4006-AA4D-D4DCF934CFF9}"/>
    <cellStyle name="Normal 10 2 2 2 4" xfId="460" xr:uid="{82EB039B-0C25-42A7-BC99-8634C336AD8E}"/>
    <cellStyle name="Normal 10 2 2 2 4 2" xfId="461" xr:uid="{1A24F87F-4DBA-4F6B-8926-B9E5130A3C05}"/>
    <cellStyle name="Normal 10 2 2 2 4 2 2" xfId="928" xr:uid="{E3A90F0D-7616-4B54-B0D2-3F35A17A34D8}"/>
    <cellStyle name="Normal 10 2 2 2 4 2 2 2" xfId="929" xr:uid="{EA0181FF-74D1-45F0-A0B1-57ADDCAF9ABE}"/>
    <cellStyle name="Normal 10 2 2 2 4 2 3" xfId="930" xr:uid="{ECD14B04-72F3-436F-8158-10F1E5ACB345}"/>
    <cellStyle name="Normal 10 2 2 2 4 3" xfId="931" xr:uid="{5EAC4E2C-A476-41D8-8620-2FD065438741}"/>
    <cellStyle name="Normal 10 2 2 2 4 3 2" xfId="932" xr:uid="{31782B58-AE4D-4280-BB53-9A9DF62F6819}"/>
    <cellStyle name="Normal 10 2 2 2 4 4" xfId="933" xr:uid="{04BC2C45-EF9F-4431-9506-C99271EBB6B1}"/>
    <cellStyle name="Normal 10 2 2 2 5" xfId="462" xr:uid="{69E4370A-689B-452D-89C6-EAA265FF159B}"/>
    <cellStyle name="Normal 10 2 2 2 5 2" xfId="934" xr:uid="{EA64CA57-84EB-4938-A1AF-43CB8C49257E}"/>
    <cellStyle name="Normal 10 2 2 2 5 2 2" xfId="935" xr:uid="{6F425A95-E19A-428E-B651-F06B1AC81AC3}"/>
    <cellStyle name="Normal 10 2 2 2 5 3" xfId="936" xr:uid="{78544121-E664-41B0-A293-9A09562307C1}"/>
    <cellStyle name="Normal 10 2 2 2 5 4" xfId="2524" xr:uid="{A9733C21-D83C-4576-BAF8-6F29655BEFF2}"/>
    <cellStyle name="Normal 10 2 2 2 6" xfId="937" xr:uid="{33BF8FDE-F91F-480E-9352-7CCCEFD7F3C1}"/>
    <cellStyle name="Normal 10 2 2 2 6 2" xfId="938" xr:uid="{4E6AD0F1-DB56-4720-9F32-D46DE5DAF579}"/>
    <cellStyle name="Normal 10 2 2 2 7" xfId="939" xr:uid="{0908C374-3F64-4663-B2C7-194287A14944}"/>
    <cellStyle name="Normal 10 2 2 2 8" xfId="2525" xr:uid="{1C504ACE-425B-4D04-8E5B-1FC0F68B6526}"/>
    <cellStyle name="Normal 10 2 2 3" xfId="240" xr:uid="{DC8B3376-EF1C-49AC-A893-60C0F28EDB2B}"/>
    <cellStyle name="Normal 10 2 2 3 2" xfId="463" xr:uid="{CF8B7ED5-1E6B-401F-B938-C238317EAAF7}"/>
    <cellStyle name="Normal 10 2 2 3 2 2" xfId="464" xr:uid="{9F059A2B-20C1-4EEC-A6F3-4D561095FC51}"/>
    <cellStyle name="Normal 10 2 2 3 2 2 2" xfId="940" xr:uid="{804ECD46-ACBF-4C67-AA64-AF0CF2FAD9D9}"/>
    <cellStyle name="Normal 10 2 2 3 2 2 2 2" xfId="941" xr:uid="{2AF2F76E-7D95-4EBE-B48E-F680C40AD5CC}"/>
    <cellStyle name="Normal 10 2 2 3 2 2 3" xfId="942" xr:uid="{BA32E0A4-9530-4972-A68B-0C1C72032349}"/>
    <cellStyle name="Normal 10 2 2 3 2 3" xfId="943" xr:uid="{E8919479-FB8A-462E-845A-2F87DE20E800}"/>
    <cellStyle name="Normal 10 2 2 3 2 3 2" xfId="944" xr:uid="{6D66CDED-D393-49BC-AD4F-3A7F4D4DC6DC}"/>
    <cellStyle name="Normal 10 2 2 3 2 4" xfId="945" xr:uid="{A086EBF6-DFE8-424E-8ACC-9B393A1B78EE}"/>
    <cellStyle name="Normal 10 2 2 3 3" xfId="465" xr:uid="{119DC874-D10C-4973-BC46-DD88A1690D94}"/>
    <cellStyle name="Normal 10 2 2 3 3 2" xfId="946" xr:uid="{548236F1-5772-444C-BCC3-48C2119B6287}"/>
    <cellStyle name="Normal 10 2 2 3 3 2 2" xfId="947" xr:uid="{96DC230E-2F7D-4079-AAAC-7639BEFE667D}"/>
    <cellStyle name="Normal 10 2 2 3 3 3" xfId="948" xr:uid="{CD4F14FD-C163-4D14-A60E-183CF6B64A50}"/>
    <cellStyle name="Normal 10 2 2 3 3 4" xfId="2526" xr:uid="{E6223409-C1C5-4E98-9D3B-80BC66965EB9}"/>
    <cellStyle name="Normal 10 2 2 3 4" xfId="949" xr:uid="{DFF9BCE7-156D-4E94-ABDA-2F1BA0E68EC8}"/>
    <cellStyle name="Normal 10 2 2 3 4 2" xfId="950" xr:uid="{4307C589-505D-4734-97E5-0F4A9BAF5CC1}"/>
    <cellStyle name="Normal 10 2 2 3 5" xfId="951" xr:uid="{2039B1F3-062B-4271-A862-1525E2130EF9}"/>
    <cellStyle name="Normal 10 2 2 3 6" xfId="2527" xr:uid="{E73CCD5B-D0C1-49D9-AD25-73896DAC0F75}"/>
    <cellStyle name="Normal 10 2 2 4" xfId="241" xr:uid="{5A21C109-043F-4AAF-9E1B-F92355641AA2}"/>
    <cellStyle name="Normal 10 2 2 4 2" xfId="466" xr:uid="{C1D966A0-A1BD-4DF6-A562-D3DF0B545A0A}"/>
    <cellStyle name="Normal 10 2 2 4 2 2" xfId="467" xr:uid="{FAA62953-B472-4FD0-8BCE-5BE6C797EE25}"/>
    <cellStyle name="Normal 10 2 2 4 2 2 2" xfId="952" xr:uid="{203B5867-EDF8-4F94-8135-104B95A12AE9}"/>
    <cellStyle name="Normal 10 2 2 4 2 2 2 2" xfId="953" xr:uid="{B0875E13-2CFB-4B42-9C93-BB90E984001A}"/>
    <cellStyle name="Normal 10 2 2 4 2 2 3" xfId="954" xr:uid="{124EE242-A134-43BD-B0C0-9116E59108D0}"/>
    <cellStyle name="Normal 10 2 2 4 2 3" xfId="955" xr:uid="{68802A22-616F-4FE8-A525-7FF0297E70FC}"/>
    <cellStyle name="Normal 10 2 2 4 2 3 2" xfId="956" xr:uid="{FA00BABB-971F-4A4A-A04F-51425E496AA9}"/>
    <cellStyle name="Normal 10 2 2 4 2 4" xfId="957" xr:uid="{C16D4F0D-2F13-450B-92E5-672D1EDAB0CB}"/>
    <cellStyle name="Normal 10 2 2 4 3" xfId="468" xr:uid="{139EB178-FAB6-48A6-8EE2-4C770EB5BDE0}"/>
    <cellStyle name="Normal 10 2 2 4 3 2" xfId="958" xr:uid="{5A86A87C-1731-420B-A8B6-FF65C4F7E318}"/>
    <cellStyle name="Normal 10 2 2 4 3 2 2" xfId="959" xr:uid="{58A4EAA0-97B3-45ED-B99C-646AE5D9EDD5}"/>
    <cellStyle name="Normal 10 2 2 4 3 3" xfId="960" xr:uid="{7D773C79-CF1F-4F98-B529-BE3B0541775D}"/>
    <cellStyle name="Normal 10 2 2 4 4" xfId="961" xr:uid="{96921DE5-DF52-4E6B-95D1-92D5D9F5A5E7}"/>
    <cellStyle name="Normal 10 2 2 4 4 2" xfId="962" xr:uid="{8958FB2D-B15D-44B0-B889-DB7C1EA7E8A9}"/>
    <cellStyle name="Normal 10 2 2 4 5" xfId="963" xr:uid="{E3637D1C-57EF-49C6-9FBE-AA1978365275}"/>
    <cellStyle name="Normal 10 2 2 5" xfId="242" xr:uid="{EEA1FD32-56DC-4772-9040-2ED671EDCE45}"/>
    <cellStyle name="Normal 10 2 2 5 2" xfId="469" xr:uid="{AFB30DFC-3C8F-416D-B67B-0E72CBBCFEDD}"/>
    <cellStyle name="Normal 10 2 2 5 2 2" xfId="964" xr:uid="{E5BA2B89-5378-41EB-AD95-C7D74D2565CA}"/>
    <cellStyle name="Normal 10 2 2 5 2 2 2" xfId="965" xr:uid="{387267EE-646A-4975-8E40-BDD49F0C2B99}"/>
    <cellStyle name="Normal 10 2 2 5 2 3" xfId="966" xr:uid="{6FB60E5F-9AAB-471E-883A-114B825EDBC0}"/>
    <cellStyle name="Normal 10 2 2 5 3" xfId="967" xr:uid="{93062FB2-D280-4A7C-89A9-D818C0CAA75A}"/>
    <cellStyle name="Normal 10 2 2 5 3 2" xfId="968" xr:uid="{1A8798BC-360B-422E-929A-53632FA7E446}"/>
    <cellStyle name="Normal 10 2 2 5 4" xfId="969" xr:uid="{5BC21D88-9D14-41C4-934A-B08C70765ABC}"/>
    <cellStyle name="Normal 10 2 2 6" xfId="470" xr:uid="{E9C96DAD-1B34-42F6-BD3D-8576C6762739}"/>
    <cellStyle name="Normal 10 2 2 6 2" xfId="970" xr:uid="{C68E4514-D731-47E0-8AAF-D1197BD57A91}"/>
    <cellStyle name="Normal 10 2 2 6 2 2" xfId="971" xr:uid="{A2FBA8EE-BF60-431E-B6CE-676BCB81679B}"/>
    <cellStyle name="Normal 10 2 2 6 2 3" xfId="4333" xr:uid="{E2B6448C-1100-4216-84A6-40BA96A9323E}"/>
    <cellStyle name="Normal 10 2 2 6 3" xfId="972" xr:uid="{94193FEA-F1DA-4F31-9405-D6208D092126}"/>
    <cellStyle name="Normal 10 2 2 6 4" xfId="2528" xr:uid="{9343B635-26B8-4766-9B81-3EEC26956FFA}"/>
    <cellStyle name="Normal 10 2 2 6 4 2" xfId="4564" xr:uid="{8DD1277A-5E37-486E-ADA7-D7C59A628453}"/>
    <cellStyle name="Normal 10 2 2 6 4 3" xfId="4676" xr:uid="{5A7B5543-4159-488F-BA6C-33397ED11453}"/>
    <cellStyle name="Normal 10 2 2 6 4 4" xfId="4602" xr:uid="{30AFFAC5-2C1B-42BB-B8CA-E4BA2EFF196E}"/>
    <cellStyle name="Normal 10 2 2 7" xfId="973" xr:uid="{4FE3D81C-6F85-425E-8661-576733FA9A52}"/>
    <cellStyle name="Normal 10 2 2 7 2" xfId="974" xr:uid="{80A7171D-B250-4513-86A8-C9F679175A2B}"/>
    <cellStyle name="Normal 10 2 2 8" xfId="975" xr:uid="{45878376-248A-4C8F-A1B9-4177752BBA83}"/>
    <cellStyle name="Normal 10 2 2 9" xfId="2529" xr:uid="{BF3363F7-2D02-4AEA-ACD1-7C79AD03AEA3}"/>
    <cellStyle name="Normal 10 2 3" xfId="47" xr:uid="{E0E896FA-5DFC-4ED7-B1B6-57948DBC1F33}"/>
    <cellStyle name="Normal 10 2 3 2" xfId="48" xr:uid="{79AA7AD5-2D92-4436-AD3C-0373DA792542}"/>
    <cellStyle name="Normal 10 2 3 2 2" xfId="471" xr:uid="{6E43CBC5-3132-4C98-8456-282A9EEEDAC5}"/>
    <cellStyle name="Normal 10 2 3 2 2 2" xfId="472" xr:uid="{FD128DB8-0F4F-4190-AAEA-7BF097559482}"/>
    <cellStyle name="Normal 10 2 3 2 2 2 2" xfId="976" xr:uid="{EC61DBF2-A37B-406D-A6AC-F7812A5992C7}"/>
    <cellStyle name="Normal 10 2 3 2 2 2 2 2" xfId="977" xr:uid="{18C82F0D-CBC4-462A-B31B-085D81A0D7F5}"/>
    <cellStyle name="Normal 10 2 3 2 2 2 3" xfId="978" xr:uid="{396FDE50-4660-4871-8E96-88C5F4ACD074}"/>
    <cellStyle name="Normal 10 2 3 2 2 3" xfId="979" xr:uid="{436F61B3-C496-4ED1-A749-E559736EC01D}"/>
    <cellStyle name="Normal 10 2 3 2 2 3 2" xfId="980" xr:uid="{C263B58F-B9AE-4A5D-8E6A-2CF5D597B721}"/>
    <cellStyle name="Normal 10 2 3 2 2 4" xfId="981" xr:uid="{A906FE2A-C3ED-4267-9611-33703AE3DA22}"/>
    <cellStyle name="Normal 10 2 3 2 3" xfId="473" xr:uid="{F11FE53D-B1C2-46DB-8910-0582A1C4F8AC}"/>
    <cellStyle name="Normal 10 2 3 2 3 2" xfId="982" xr:uid="{E50ED3AE-C1F3-44BB-836F-DB24D17265F3}"/>
    <cellStyle name="Normal 10 2 3 2 3 2 2" xfId="983" xr:uid="{9412F1B9-D5EA-4AA2-A5F6-0BD90E4AB649}"/>
    <cellStyle name="Normal 10 2 3 2 3 3" xfId="984" xr:uid="{34EA2A63-1896-49AB-823D-2D1234CF679B}"/>
    <cellStyle name="Normal 10 2 3 2 3 4" xfId="2530" xr:uid="{D649E4A2-5C4D-4313-96C5-B62561AE1E51}"/>
    <cellStyle name="Normal 10 2 3 2 4" xfId="985" xr:uid="{8D2CD1EF-891E-485D-90CA-1A7CF089BD0B}"/>
    <cellStyle name="Normal 10 2 3 2 4 2" xfId="986" xr:uid="{8AEA89BF-7A1F-4AC4-974B-FD710BBF9F28}"/>
    <cellStyle name="Normal 10 2 3 2 5" xfId="987" xr:uid="{61C36088-B7C9-48B6-A9B1-120D54F97BDA}"/>
    <cellStyle name="Normal 10 2 3 2 6" xfId="2531" xr:uid="{96F6622C-4A9A-4E64-92E3-943FADD625A1}"/>
    <cellStyle name="Normal 10 2 3 3" xfId="243" xr:uid="{DF9D7083-3FB7-47F8-8310-62CA19F57BA5}"/>
    <cellStyle name="Normal 10 2 3 3 2" xfId="474" xr:uid="{A5937328-C4DE-4DE4-A3CC-828810B470C9}"/>
    <cellStyle name="Normal 10 2 3 3 2 2" xfId="475" xr:uid="{95FA1460-2557-4C9F-8913-4A95481BCFC9}"/>
    <cellStyle name="Normal 10 2 3 3 2 2 2" xfId="988" xr:uid="{30D3F516-48B4-4507-A1C4-075B96B5335D}"/>
    <cellStyle name="Normal 10 2 3 3 2 2 2 2" xfId="989" xr:uid="{CD33EBB8-8003-4EB2-9614-6EE3DDA41195}"/>
    <cellStyle name="Normal 10 2 3 3 2 2 3" xfId="990" xr:uid="{0792089E-B23C-4CA3-9120-C6FF3F3BD625}"/>
    <cellStyle name="Normal 10 2 3 3 2 3" xfId="991" xr:uid="{34159064-4F84-41AF-9A83-9FD3056AE816}"/>
    <cellStyle name="Normal 10 2 3 3 2 3 2" xfId="992" xr:uid="{F5197E48-C50F-4D9D-A41C-D5A606AE6516}"/>
    <cellStyle name="Normal 10 2 3 3 2 4" xfId="993" xr:uid="{CC70ABAE-FFCA-427E-87B7-67FF0A1E3F67}"/>
    <cellStyle name="Normal 10 2 3 3 3" xfId="476" xr:uid="{7886B345-A0FA-4AB4-A9E0-4F38D9DAE723}"/>
    <cellStyle name="Normal 10 2 3 3 3 2" xfId="994" xr:uid="{A9F54F38-67FF-422B-9289-D9876D386A28}"/>
    <cellStyle name="Normal 10 2 3 3 3 2 2" xfId="995" xr:uid="{C4ADF70D-84C9-43DC-A7BE-9BC30E77E93E}"/>
    <cellStyle name="Normal 10 2 3 3 3 3" xfId="996" xr:uid="{9A580137-6CEA-4458-8C1D-2FAFFB236134}"/>
    <cellStyle name="Normal 10 2 3 3 4" xfId="997" xr:uid="{09979E2F-FCCD-4696-A0D7-A67E564EDFA4}"/>
    <cellStyle name="Normal 10 2 3 3 4 2" xfId="998" xr:uid="{47169D9F-34B0-4ED1-9D87-B45817EECE03}"/>
    <cellStyle name="Normal 10 2 3 3 5" xfId="999" xr:uid="{99E48A3C-62B3-4A4F-B775-B7CD394A0228}"/>
    <cellStyle name="Normal 10 2 3 4" xfId="244" xr:uid="{0C015264-945F-48C5-9A32-460556E25A8C}"/>
    <cellStyle name="Normal 10 2 3 4 2" xfId="477" xr:uid="{A73BAAC0-868F-4B63-BA80-12B3356A3C25}"/>
    <cellStyle name="Normal 10 2 3 4 2 2" xfId="1000" xr:uid="{EECBB5FB-6269-481E-A84F-C5D7BAFC8D8B}"/>
    <cellStyle name="Normal 10 2 3 4 2 2 2" xfId="1001" xr:uid="{267254C7-2CF8-4B84-9515-6AF5ECC72685}"/>
    <cellStyle name="Normal 10 2 3 4 2 3" xfId="1002" xr:uid="{F054F03E-399D-4DF5-AD41-D8E30DFAA956}"/>
    <cellStyle name="Normal 10 2 3 4 3" xfId="1003" xr:uid="{5F243BBF-E68F-4A56-8E83-8888497F78A4}"/>
    <cellStyle name="Normal 10 2 3 4 3 2" xfId="1004" xr:uid="{1369F6B8-A0D4-4F61-A15E-85DEBBF45105}"/>
    <cellStyle name="Normal 10 2 3 4 4" xfId="1005" xr:uid="{974C74EF-0CFA-4F9F-9E8D-1A618AC7CAE5}"/>
    <cellStyle name="Normal 10 2 3 5" xfId="478" xr:uid="{0036B12B-32A1-4B2B-BF95-FA33BDE99CA2}"/>
    <cellStyle name="Normal 10 2 3 5 2" xfId="1006" xr:uid="{50595DC5-C6C4-459F-B503-FA507B52284D}"/>
    <cellStyle name="Normal 10 2 3 5 2 2" xfId="1007" xr:uid="{7B449BAB-7E13-4209-9BC5-4CA276181C40}"/>
    <cellStyle name="Normal 10 2 3 5 2 3" xfId="4334" xr:uid="{5762C568-430A-4D0C-ACBB-8B3FFC7DB9E3}"/>
    <cellStyle name="Normal 10 2 3 5 3" xfId="1008" xr:uid="{6A46AC0A-CC8C-4EC4-BE52-FE7C1819D482}"/>
    <cellStyle name="Normal 10 2 3 5 4" xfId="2532" xr:uid="{8114704C-CF26-4031-9202-1197EAB0468D}"/>
    <cellStyle name="Normal 10 2 3 5 4 2" xfId="4565" xr:uid="{FA16DB17-D40E-420B-99A7-50B7CD604276}"/>
    <cellStyle name="Normal 10 2 3 5 4 3" xfId="4677" xr:uid="{AEB53054-2FBE-4B89-912E-EE50C7956273}"/>
    <cellStyle name="Normal 10 2 3 5 4 4" xfId="4603" xr:uid="{25ADC5F1-EFBA-4CE9-AE5E-95A17E865449}"/>
    <cellStyle name="Normal 10 2 3 6" xfId="1009" xr:uid="{AC89419B-3FB2-4801-9B90-5CB5156E5509}"/>
    <cellStyle name="Normal 10 2 3 6 2" xfId="1010" xr:uid="{7C9047AC-A75D-4CEE-889D-897A4FB60025}"/>
    <cellStyle name="Normal 10 2 3 7" xfId="1011" xr:uid="{900705D7-CFE0-46E8-88C1-946EA651B6E7}"/>
    <cellStyle name="Normal 10 2 3 8" xfId="2533" xr:uid="{A78DA502-0E4D-4CFA-BDDE-40B0D6E64AD9}"/>
    <cellStyle name="Normal 10 2 4" xfId="49" xr:uid="{0D790D78-9C31-41DC-8D3E-D98BD667C64E}"/>
    <cellStyle name="Normal 10 2 4 2" xfId="429" xr:uid="{E0E946DE-6792-4881-B249-D966F65B7B51}"/>
    <cellStyle name="Normal 10 2 4 2 2" xfId="479" xr:uid="{8933ADBD-7987-40DB-8399-067F0A515B53}"/>
    <cellStyle name="Normal 10 2 4 2 2 2" xfId="1012" xr:uid="{352EACD8-F380-4C82-B3AA-EC8D7890B532}"/>
    <cellStyle name="Normal 10 2 4 2 2 2 2" xfId="1013" xr:uid="{5CFB0AE4-E37E-41B3-800E-A0A3329990E5}"/>
    <cellStyle name="Normal 10 2 4 2 2 3" xfId="1014" xr:uid="{81B716C7-7CBA-4FA1-9A6B-92B7605F4148}"/>
    <cellStyle name="Normal 10 2 4 2 2 4" xfId="2534" xr:uid="{6667D335-964D-4ED8-BEE1-88E267D94F42}"/>
    <cellStyle name="Normal 10 2 4 2 3" xfId="1015" xr:uid="{EE12C853-E9D9-48AD-BF08-041CF9DF286F}"/>
    <cellStyle name="Normal 10 2 4 2 3 2" xfId="1016" xr:uid="{A71D85D7-3909-4681-99EE-C683F0B1717E}"/>
    <cellStyle name="Normal 10 2 4 2 4" xfId="1017" xr:uid="{F8EE2FA7-10D2-4305-8A44-0878B4B4BF51}"/>
    <cellStyle name="Normal 10 2 4 2 5" xfId="2535" xr:uid="{27EDD0E4-CDF4-4D8E-92CA-099B6FB941A6}"/>
    <cellStyle name="Normal 10 2 4 3" xfId="480" xr:uid="{0BC59947-F630-4FC1-8498-A50F64664702}"/>
    <cellStyle name="Normal 10 2 4 3 2" xfId="1018" xr:uid="{7A48855D-CE96-47FC-B87C-D128564BF216}"/>
    <cellStyle name="Normal 10 2 4 3 2 2" xfId="1019" xr:uid="{4BEBFF01-7BC9-4592-8146-CD99D15E51F0}"/>
    <cellStyle name="Normal 10 2 4 3 3" xfId="1020" xr:uid="{1BF16D6C-FDCA-417C-A222-1BB25C840A00}"/>
    <cellStyle name="Normal 10 2 4 3 4" xfId="2536" xr:uid="{CE231018-9274-456B-8AA8-B241EE7469C2}"/>
    <cellStyle name="Normal 10 2 4 4" xfId="1021" xr:uid="{63D5E85F-5A1E-4E83-B21F-F15D6E5F30A1}"/>
    <cellStyle name="Normal 10 2 4 4 2" xfId="1022" xr:uid="{9824A325-3CDB-4EE2-A9CD-EAE82FB9CBBF}"/>
    <cellStyle name="Normal 10 2 4 4 3" xfId="2537" xr:uid="{0C55EF30-DC00-41E9-BE46-D28EFE25B9D9}"/>
    <cellStyle name="Normal 10 2 4 4 4" xfId="2538" xr:uid="{3683A2DE-B463-4496-8D9C-2BD6D5D02AFC}"/>
    <cellStyle name="Normal 10 2 4 5" xfId="1023" xr:uid="{DF7DC66C-B64C-4A5E-B5D1-50580BF7C31C}"/>
    <cellStyle name="Normal 10 2 4 6" xfId="2539" xr:uid="{8EF3A1F4-AE33-46FE-8C2A-B53F060DA669}"/>
    <cellStyle name="Normal 10 2 4 7" xfId="2540" xr:uid="{83E153E5-644D-4B4D-B15D-F74795338473}"/>
    <cellStyle name="Normal 10 2 5" xfId="245" xr:uid="{29576B4F-2B95-4D65-9AE9-828A86031893}"/>
    <cellStyle name="Normal 10 2 5 2" xfId="481" xr:uid="{79E2FB7E-F838-4983-AD98-8D312258A26E}"/>
    <cellStyle name="Normal 10 2 5 2 2" xfId="482" xr:uid="{500E836F-A3E0-4E31-8FCC-AA636394275B}"/>
    <cellStyle name="Normal 10 2 5 2 2 2" xfId="1024" xr:uid="{40D137BA-0992-4EE7-AE40-09762B356032}"/>
    <cellStyle name="Normal 10 2 5 2 2 2 2" xfId="1025" xr:uid="{9BE2DCED-ACE6-4869-A0C1-662DF31D51BA}"/>
    <cellStyle name="Normal 10 2 5 2 2 3" xfId="1026" xr:uid="{71DE102C-9ACD-4422-B801-08705C68BA67}"/>
    <cellStyle name="Normal 10 2 5 2 3" xfId="1027" xr:uid="{536C7CBC-B5D5-404F-A23B-B21A5E154E3E}"/>
    <cellStyle name="Normal 10 2 5 2 3 2" xfId="1028" xr:uid="{6EC3508E-87C5-4E0B-8FA0-21F8A3438019}"/>
    <cellStyle name="Normal 10 2 5 2 4" xfId="1029" xr:uid="{2754588A-1AE1-4B87-A75A-2DC3BB7405AD}"/>
    <cellStyle name="Normal 10 2 5 3" xfId="483" xr:uid="{F119918A-28D1-4A56-AB00-7B7807D9713C}"/>
    <cellStyle name="Normal 10 2 5 3 2" xfId="1030" xr:uid="{A1B602BE-EFDF-41BC-A595-C8271825F370}"/>
    <cellStyle name="Normal 10 2 5 3 2 2" xfId="1031" xr:uid="{862FCD0F-6E03-41C1-94BD-00046A104EB0}"/>
    <cellStyle name="Normal 10 2 5 3 3" xfId="1032" xr:uid="{28B3235D-9A4A-480F-9617-B004DFEA0823}"/>
    <cellStyle name="Normal 10 2 5 3 4" xfId="2541" xr:uid="{D6006262-ACCB-40F7-8D43-E75B2C2E1136}"/>
    <cellStyle name="Normal 10 2 5 4" xfId="1033" xr:uid="{02C03FFF-00F6-409E-8802-93CAB297BD4A}"/>
    <cellStyle name="Normal 10 2 5 4 2" xfId="1034" xr:uid="{9C11791D-C494-432C-A282-CAD68B63DFA6}"/>
    <cellStyle name="Normal 10 2 5 5" xfId="1035" xr:uid="{4FA0209E-FA9F-4C49-8232-4541FDA2E1F7}"/>
    <cellStyle name="Normal 10 2 5 6" xfId="2542" xr:uid="{993BC5B7-4DD3-43ED-A343-034F1CE938A0}"/>
    <cellStyle name="Normal 10 2 6" xfId="246" xr:uid="{35242BFA-3C1A-4C48-8D68-03B6BFBBC7B1}"/>
    <cellStyle name="Normal 10 2 6 2" xfId="484" xr:uid="{F3359245-CADF-4F69-A046-322DE4F033CE}"/>
    <cellStyle name="Normal 10 2 6 2 2" xfId="1036" xr:uid="{011B6A1B-782A-46F8-9F99-65B4901EF2B9}"/>
    <cellStyle name="Normal 10 2 6 2 2 2" xfId="1037" xr:uid="{8601F099-7CF2-4401-89F9-A866CA22E3BA}"/>
    <cellStyle name="Normal 10 2 6 2 3" xfId="1038" xr:uid="{F006B70E-08A7-4702-B25D-57AA7A314E39}"/>
    <cellStyle name="Normal 10 2 6 2 4" xfId="2543" xr:uid="{C0B1A38A-7E06-436A-ACA9-DE3CC3F37C02}"/>
    <cellStyle name="Normal 10 2 6 3" xfId="1039" xr:uid="{BB3AD352-21A2-47B4-9DB9-C687E6C8F021}"/>
    <cellStyle name="Normal 10 2 6 3 2" xfId="1040" xr:uid="{53C7FCA7-214F-418A-88B1-0AFE5182138B}"/>
    <cellStyle name="Normal 10 2 6 4" xfId="1041" xr:uid="{94742A50-C517-43FC-BD2D-B909831079C0}"/>
    <cellStyle name="Normal 10 2 6 5" xfId="2544" xr:uid="{A1E52182-4635-45BD-8698-8C630D620983}"/>
    <cellStyle name="Normal 10 2 7" xfId="485" xr:uid="{7AABA4AA-7928-45B8-A84A-5F39C94AF4E7}"/>
    <cellStyle name="Normal 10 2 7 2" xfId="1042" xr:uid="{A0C4C389-AFC4-4C22-AF3D-CBDF9664B6ED}"/>
    <cellStyle name="Normal 10 2 7 2 2" xfId="1043" xr:uid="{41812816-EA03-406D-8FD4-1FA101E4037C}"/>
    <cellStyle name="Normal 10 2 7 2 3" xfId="4332" xr:uid="{CF632867-6A7C-49F8-9352-8ED26BA9A404}"/>
    <cellStyle name="Normal 10 2 7 3" xfId="1044" xr:uid="{8B165DD8-AA93-4521-B57A-2F891173DC6F}"/>
    <cellStyle name="Normal 10 2 7 4" xfId="2545" xr:uid="{49D22C04-8D35-4F35-8487-7E3BD2D577B6}"/>
    <cellStyle name="Normal 10 2 7 4 2" xfId="4563" xr:uid="{7768ECA7-2ED2-4765-BBD9-7D2247DCFE2B}"/>
    <cellStyle name="Normal 10 2 7 4 3" xfId="4678" xr:uid="{D5E5E8B5-35B7-49A1-98C2-EFBA48C55FC0}"/>
    <cellStyle name="Normal 10 2 7 4 4" xfId="4601" xr:uid="{304CB96A-504C-46F1-AF8F-9712DDD468C9}"/>
    <cellStyle name="Normal 10 2 8" xfId="1045" xr:uid="{F4F1DC31-0C5B-4B51-A33A-F5E009F58E51}"/>
    <cellStyle name="Normal 10 2 8 2" xfId="1046" xr:uid="{1F50FDE1-8697-4B09-830A-901811D7D2F1}"/>
    <cellStyle name="Normal 10 2 8 3" xfId="2546" xr:uid="{01077065-7F26-4395-AC53-B3289D30AFC7}"/>
    <cellStyle name="Normal 10 2 8 4" xfId="2547" xr:uid="{308C18CE-310E-4B09-A3CB-EF01D99E746B}"/>
    <cellStyle name="Normal 10 2 9" xfId="1047" xr:uid="{A7220612-984B-431F-AE35-4CECB41F7727}"/>
    <cellStyle name="Normal 10 3" xfId="50" xr:uid="{754E0200-E797-4CA1-BA58-7DA29914E4DF}"/>
    <cellStyle name="Normal 10 3 10" xfId="2548" xr:uid="{8251AEA5-04C0-4D14-B346-2AEBA5B28FC1}"/>
    <cellStyle name="Normal 10 3 11" xfId="2549" xr:uid="{62EFFCF1-59C8-4806-81F1-811D0AF420C8}"/>
    <cellStyle name="Normal 10 3 2" xfId="51" xr:uid="{2857CFA9-0BE0-4A7A-A882-EFA432768303}"/>
    <cellStyle name="Normal 10 3 2 2" xfId="52" xr:uid="{0E891710-31C7-4D6F-9E23-FEC1797DBD61}"/>
    <cellStyle name="Normal 10 3 2 2 2" xfId="247" xr:uid="{CF291DEE-86B6-48CC-9B49-869F155276B5}"/>
    <cellStyle name="Normal 10 3 2 2 2 2" xfId="486" xr:uid="{A0245FB1-D03D-4C9C-9909-68493D0F741D}"/>
    <cellStyle name="Normal 10 3 2 2 2 2 2" xfId="1048" xr:uid="{1818D8B5-7898-440A-A5A3-13BA7E302297}"/>
    <cellStyle name="Normal 10 3 2 2 2 2 2 2" xfId="1049" xr:uid="{DF063A50-6F13-4E7A-A397-45537C05053E}"/>
    <cellStyle name="Normal 10 3 2 2 2 2 3" xfId="1050" xr:uid="{077F9345-469B-45DE-91B7-273A2A426D97}"/>
    <cellStyle name="Normal 10 3 2 2 2 2 4" xfId="2550" xr:uid="{3D9EC83D-FFD6-44D1-B46E-A35056612C4F}"/>
    <cellStyle name="Normal 10 3 2 2 2 3" xfId="1051" xr:uid="{5223F53C-7437-4EA1-8E85-7BEF9255B13D}"/>
    <cellStyle name="Normal 10 3 2 2 2 3 2" xfId="1052" xr:uid="{F30B1A89-1B25-4F7C-AB29-83D3291C65CB}"/>
    <cellStyle name="Normal 10 3 2 2 2 3 3" xfId="2551" xr:uid="{1B39292F-4A2E-44D1-A40B-DB33F63951BA}"/>
    <cellStyle name="Normal 10 3 2 2 2 3 4" xfId="2552" xr:uid="{1EC4D4AC-F5D4-4706-83CB-AF336B3DC132}"/>
    <cellStyle name="Normal 10 3 2 2 2 4" xfId="1053" xr:uid="{0E714758-6553-440F-95C8-1FDE8AF6DA17}"/>
    <cellStyle name="Normal 10 3 2 2 2 5" xfId="2553" xr:uid="{709D0F99-2310-49FC-BAE9-723636C94FC1}"/>
    <cellStyle name="Normal 10 3 2 2 2 6" xfId="2554" xr:uid="{69F5EC30-4566-4E99-9C6C-4E7324F7021A}"/>
    <cellStyle name="Normal 10 3 2 2 3" xfId="487" xr:uid="{E1123C72-C487-41A5-9052-0E0E2DDEEFCB}"/>
    <cellStyle name="Normal 10 3 2 2 3 2" xfId="1054" xr:uid="{18A1B02C-5AA5-4495-9061-C4AFBAE457C3}"/>
    <cellStyle name="Normal 10 3 2 2 3 2 2" xfId="1055" xr:uid="{943D702A-A642-4B2D-BC25-655D374D67E6}"/>
    <cellStyle name="Normal 10 3 2 2 3 2 3" xfId="2555" xr:uid="{99C29FEB-970A-4AA7-9253-3DC8A69D3045}"/>
    <cellStyle name="Normal 10 3 2 2 3 2 4" xfId="2556" xr:uid="{B5E51FA0-0105-4AD1-9424-990F99D327B1}"/>
    <cellStyle name="Normal 10 3 2 2 3 3" xfId="1056" xr:uid="{ECF723E2-B9F9-41A2-9706-4A0219859E1B}"/>
    <cellStyle name="Normal 10 3 2 2 3 4" xfId="2557" xr:uid="{ECCDA19B-4EF5-4A04-A8FF-36C7A4929FB0}"/>
    <cellStyle name="Normal 10 3 2 2 3 5" xfId="2558" xr:uid="{F2A8B084-6BF2-4D4A-A08C-DA5FFA079339}"/>
    <cellStyle name="Normal 10 3 2 2 4" xfId="1057" xr:uid="{70F9F233-C870-47CD-A68F-26E802558D50}"/>
    <cellStyle name="Normal 10 3 2 2 4 2" xfId="1058" xr:uid="{C22E7691-E5E6-4E99-8C1D-369B8DE73712}"/>
    <cellStyle name="Normal 10 3 2 2 4 3" xfId="2559" xr:uid="{90FD87B6-C6BE-4576-88DD-7B973BE4593D}"/>
    <cellStyle name="Normal 10 3 2 2 4 4" xfId="2560" xr:uid="{4F14E079-0BC6-49BF-8FE6-F9D93D2D5438}"/>
    <cellStyle name="Normal 10 3 2 2 5" xfId="1059" xr:uid="{1417B4A7-3B98-4FBC-9E92-8B8EA6F360D6}"/>
    <cellStyle name="Normal 10 3 2 2 5 2" xfId="2561" xr:uid="{FBF65D9D-93D0-4996-8A36-9352A194F7F6}"/>
    <cellStyle name="Normal 10 3 2 2 5 3" xfId="2562" xr:uid="{C12C9F9D-5372-4D63-A501-D69145C219B9}"/>
    <cellStyle name="Normal 10 3 2 2 5 4" xfId="2563" xr:uid="{2D6A74D1-E8EB-4E28-957B-D55C2E149D69}"/>
    <cellStyle name="Normal 10 3 2 2 6" xfId="2564" xr:uid="{4B2C8FDD-0EDF-40D9-B75C-E67286423C16}"/>
    <cellStyle name="Normal 10 3 2 2 7" xfId="2565" xr:uid="{ECAE515C-4E3A-4566-927A-472AC8256D38}"/>
    <cellStyle name="Normal 10 3 2 2 8" xfId="2566" xr:uid="{DA785BEB-B556-47FB-B4E7-7952E8E7FB1B}"/>
    <cellStyle name="Normal 10 3 2 3" xfId="248" xr:uid="{E2571340-EF83-450B-8126-9A26058193B5}"/>
    <cellStyle name="Normal 10 3 2 3 2" xfId="488" xr:uid="{98E29BA7-8C08-4D3D-AFB2-8C86D413C8D6}"/>
    <cellStyle name="Normal 10 3 2 3 2 2" xfId="489" xr:uid="{300CD1B7-CC2A-428A-83F2-59A672699384}"/>
    <cellStyle name="Normal 10 3 2 3 2 2 2" xfId="1060" xr:uid="{2B1CEC1D-A0FB-4DE0-8E05-EBA430E42D37}"/>
    <cellStyle name="Normal 10 3 2 3 2 2 2 2" xfId="1061" xr:uid="{B3C31D57-2865-4BED-8A37-C2647511FB7D}"/>
    <cellStyle name="Normal 10 3 2 3 2 2 3" xfId="1062" xr:uid="{420A5EDF-6BFD-45DC-802D-24726EC0007C}"/>
    <cellStyle name="Normal 10 3 2 3 2 3" xfId="1063" xr:uid="{BB6F2EC8-9D7A-4EC2-819A-E08CAA5BB40D}"/>
    <cellStyle name="Normal 10 3 2 3 2 3 2" xfId="1064" xr:uid="{8CE3BA98-95B6-4B16-AD63-EEE424DEC914}"/>
    <cellStyle name="Normal 10 3 2 3 2 4" xfId="1065" xr:uid="{BD2BF9D9-1028-4DE4-AED8-B3CB1FA34AE9}"/>
    <cellStyle name="Normal 10 3 2 3 3" xfId="490" xr:uid="{23B03049-206B-4F0F-911D-12CF045E0D25}"/>
    <cellStyle name="Normal 10 3 2 3 3 2" xfId="1066" xr:uid="{1F5C456D-58C8-498B-9E0D-86E6F2D052E6}"/>
    <cellStyle name="Normal 10 3 2 3 3 2 2" xfId="1067" xr:uid="{16A46E27-BC75-42DB-B421-207666F0626F}"/>
    <cellStyle name="Normal 10 3 2 3 3 3" xfId="1068" xr:uid="{2AD563C4-A616-4D8F-9D89-A7B00D1FB825}"/>
    <cellStyle name="Normal 10 3 2 3 3 4" xfId="2567" xr:uid="{4F428B1E-386A-48BF-87AD-FBC612909575}"/>
    <cellStyle name="Normal 10 3 2 3 4" xfId="1069" xr:uid="{E2ABF3C6-9BB7-4164-86AF-14C2D32D6255}"/>
    <cellStyle name="Normal 10 3 2 3 4 2" xfId="1070" xr:uid="{CA58AC58-FB6B-4656-8E3C-FE85A702DF6A}"/>
    <cellStyle name="Normal 10 3 2 3 5" xfId="1071" xr:uid="{620C8F61-80E8-41DD-8DFC-1BD586A7F754}"/>
    <cellStyle name="Normal 10 3 2 3 6" xfId="2568" xr:uid="{8CBED7D0-76AE-4A3B-AAF1-E97E4112690A}"/>
    <cellStyle name="Normal 10 3 2 4" xfId="249" xr:uid="{C8282503-E9DC-45DA-9ACB-CE9C729FAD88}"/>
    <cellStyle name="Normal 10 3 2 4 2" xfId="491" xr:uid="{A6B90AF8-3B8D-43CA-B5C6-0B1ADFC38EE5}"/>
    <cellStyle name="Normal 10 3 2 4 2 2" xfId="1072" xr:uid="{5D07188E-0760-4340-8D5B-5CCF113E1D48}"/>
    <cellStyle name="Normal 10 3 2 4 2 2 2" xfId="1073" xr:uid="{413543D3-5B15-4F8E-B876-FEE7F2AEC378}"/>
    <cellStyle name="Normal 10 3 2 4 2 3" xfId="1074" xr:uid="{9DF19214-2C84-48F0-9E28-AD058F606A9A}"/>
    <cellStyle name="Normal 10 3 2 4 2 4" xfId="2569" xr:uid="{F4AA1FF0-38A7-4E3C-8B9A-806D07B649E8}"/>
    <cellStyle name="Normal 10 3 2 4 3" xfId="1075" xr:uid="{FC0D2608-63ED-4918-A407-5FDA485EE64F}"/>
    <cellStyle name="Normal 10 3 2 4 3 2" xfId="1076" xr:uid="{B0B0315E-4819-4D1B-BECB-7F1B84CF70B2}"/>
    <cellStyle name="Normal 10 3 2 4 4" xfId="1077" xr:uid="{095CDFFC-0550-48C4-A6AE-80EE1CACF323}"/>
    <cellStyle name="Normal 10 3 2 4 5" xfId="2570" xr:uid="{2F123F0B-F617-42AF-92EE-074A5468028D}"/>
    <cellStyle name="Normal 10 3 2 5" xfId="251" xr:uid="{2805972E-849E-45A4-8F3B-6313344C4052}"/>
    <cellStyle name="Normal 10 3 2 5 2" xfId="1078" xr:uid="{55E7155C-626C-4510-A829-86F8B5F61C3C}"/>
    <cellStyle name="Normal 10 3 2 5 2 2" xfId="1079" xr:uid="{D1B1E6AB-CEFE-42C8-9ACB-4C91F5182CF1}"/>
    <cellStyle name="Normal 10 3 2 5 3" xfId="1080" xr:uid="{9A1877AE-0FD9-43A8-B80D-1A0DDFD06D24}"/>
    <cellStyle name="Normal 10 3 2 5 4" xfId="2571" xr:uid="{32071F07-5AD8-4CAD-90A0-5C217A3AAABD}"/>
    <cellStyle name="Normal 10 3 2 6" xfId="1081" xr:uid="{EAC7107E-482E-4937-BB7B-B00882AA95A1}"/>
    <cellStyle name="Normal 10 3 2 6 2" xfId="1082" xr:uid="{C5524908-1F4B-48F1-81A1-4BB991D5BAA2}"/>
    <cellStyle name="Normal 10 3 2 6 3" xfId="2572" xr:uid="{7FE51ED8-78D9-4568-9AFA-704A581B9309}"/>
    <cellStyle name="Normal 10 3 2 6 4" xfId="2573" xr:uid="{CE287DD7-5534-4918-96B1-CD39E6B0D783}"/>
    <cellStyle name="Normal 10 3 2 7" xfId="1083" xr:uid="{DE2F7800-30EE-4E40-8D99-B5DB0D1DF591}"/>
    <cellStyle name="Normal 10 3 2 8" xfId="2574" xr:uid="{CAFBD329-452C-4C2A-A3E3-77969FE68D2D}"/>
    <cellStyle name="Normal 10 3 2 9" xfId="2575" xr:uid="{976638C6-D4CC-4FB0-A68E-7C195E8BE870}"/>
    <cellStyle name="Normal 10 3 3" xfId="53" xr:uid="{FA462896-32BD-4092-8B06-E3E391F57DB1}"/>
    <cellStyle name="Normal 10 3 3 2" xfId="54" xr:uid="{54138DEF-9CED-4C5B-826C-E82ED3BEE616}"/>
    <cellStyle name="Normal 10 3 3 2 2" xfId="492" xr:uid="{8AE57CD1-6AB1-4727-A51A-343C0370C5B9}"/>
    <cellStyle name="Normal 10 3 3 2 2 2" xfId="1084" xr:uid="{BCAE3175-6B66-4A02-9CAB-10A1C75C3DB3}"/>
    <cellStyle name="Normal 10 3 3 2 2 2 2" xfId="1085" xr:uid="{AF1F9B2F-B27C-412A-9040-ECA5FFAE03C7}"/>
    <cellStyle name="Normal 10 3 3 2 2 2 2 2" xfId="4445" xr:uid="{1B457DC7-4826-4527-B5B4-5DDFDABE57B5}"/>
    <cellStyle name="Normal 10 3 3 2 2 2 3" xfId="4446" xr:uid="{FC34BADB-0961-4E6A-B128-395FD76F0C40}"/>
    <cellStyle name="Normal 10 3 3 2 2 3" xfId="1086" xr:uid="{D092B750-C512-49C0-9F2D-70D7DCA9BB77}"/>
    <cellStyle name="Normal 10 3 3 2 2 3 2" xfId="4447" xr:uid="{0B546769-20DC-4B02-AF5D-844916CC58D4}"/>
    <cellStyle name="Normal 10 3 3 2 2 4" xfId="2576" xr:uid="{5125275E-4693-472B-8A78-E2D34A1037EA}"/>
    <cellStyle name="Normal 10 3 3 2 3" xfId="1087" xr:uid="{8CC8899C-8643-4FAA-9EEF-9B35BBF3799A}"/>
    <cellStyle name="Normal 10 3 3 2 3 2" xfId="1088" xr:uid="{A403CFC6-6C16-4EB5-AC65-E0544FC53914}"/>
    <cellStyle name="Normal 10 3 3 2 3 2 2" xfId="4448" xr:uid="{5D5E0158-4DD0-4419-BC41-47C800E5E1CD}"/>
    <cellStyle name="Normal 10 3 3 2 3 3" xfId="2577" xr:uid="{C442A213-6068-4820-ABED-A9309938FAB2}"/>
    <cellStyle name="Normal 10 3 3 2 3 4" xfId="2578" xr:uid="{78BCDEB2-2DBC-4478-8D94-0EC5FE90ADA3}"/>
    <cellStyle name="Normal 10 3 3 2 4" xfId="1089" xr:uid="{F22489D4-9343-41BD-9E18-774B0AC5BB8E}"/>
    <cellStyle name="Normal 10 3 3 2 4 2" xfId="4449" xr:uid="{E7CBD318-D61D-45D1-AB5C-B8960BD568AB}"/>
    <cellStyle name="Normal 10 3 3 2 5" xfId="2579" xr:uid="{92B761EA-828A-44F9-960C-C1619E74BEFD}"/>
    <cellStyle name="Normal 10 3 3 2 6" xfId="2580" xr:uid="{E59C830A-6A96-4603-8BA9-2FF67F0FC0D4}"/>
    <cellStyle name="Normal 10 3 3 3" xfId="252" xr:uid="{BCDF078E-3B69-4AA4-8166-34C042E9507C}"/>
    <cellStyle name="Normal 10 3 3 3 2" xfId="1090" xr:uid="{C999A44C-04E6-471B-9570-6EDBE2D3A6E4}"/>
    <cellStyle name="Normal 10 3 3 3 2 2" xfId="1091" xr:uid="{53207833-EA18-44D3-A054-24814B700336}"/>
    <cellStyle name="Normal 10 3 3 3 2 2 2" xfId="4450" xr:uid="{1CB6EA93-7CFB-4EA7-B916-5B77FFB63A48}"/>
    <cellStyle name="Normal 10 3 3 3 2 3" xfId="2581" xr:uid="{AB56910A-1E9C-476B-B555-84008BB41D6B}"/>
    <cellStyle name="Normal 10 3 3 3 2 4" xfId="2582" xr:uid="{56DE2803-F20E-4458-9339-BDEED8E5AC0F}"/>
    <cellStyle name="Normal 10 3 3 3 3" xfId="1092" xr:uid="{0294F7B6-9358-4286-A724-802362E16D43}"/>
    <cellStyle name="Normal 10 3 3 3 3 2" xfId="4451" xr:uid="{75843670-99F1-49A0-8326-AAB66FC34890}"/>
    <cellStyle name="Normal 10 3 3 3 4" xfId="2583" xr:uid="{189B46ED-F9FA-4B6C-BEF5-B6C1906C7C8E}"/>
    <cellStyle name="Normal 10 3 3 3 5" xfId="2584" xr:uid="{FACA1504-183C-43F7-B71E-AB8972704984}"/>
    <cellStyle name="Normal 10 3 3 4" xfId="1093" xr:uid="{82CBA45D-4113-43CA-9168-C1D83BE67242}"/>
    <cellStyle name="Normal 10 3 3 4 2" xfId="1094" xr:uid="{C995BA7A-657A-4698-A7CF-3712F683270C}"/>
    <cellStyle name="Normal 10 3 3 4 2 2" xfId="4452" xr:uid="{FA529A97-0861-4A25-8F28-2244B9AA3ACF}"/>
    <cellStyle name="Normal 10 3 3 4 3" xfId="2585" xr:uid="{1C052944-A2D0-4742-BADC-90C8E5F1F525}"/>
    <cellStyle name="Normal 10 3 3 4 4" xfId="2586" xr:uid="{C1FD8B78-B615-4D47-9304-E0DAA9ACA5DB}"/>
    <cellStyle name="Normal 10 3 3 5" xfId="1095" xr:uid="{24241088-FA10-41B6-B26E-21A6C43D294A}"/>
    <cellStyle name="Normal 10 3 3 5 2" xfId="2587" xr:uid="{59487DB4-98F2-4C7A-A61B-803DAB39A366}"/>
    <cellStyle name="Normal 10 3 3 5 3" xfId="2588" xr:uid="{8E54B83F-7311-4955-BC25-E0FF8B72EF01}"/>
    <cellStyle name="Normal 10 3 3 5 4" xfId="2589" xr:uid="{9651908D-7108-4A9F-99B2-DDFB95E11C25}"/>
    <cellStyle name="Normal 10 3 3 6" xfId="2590" xr:uid="{64AE066F-6929-4DDA-978D-AFBED0EBCE3B}"/>
    <cellStyle name="Normal 10 3 3 7" xfId="2591" xr:uid="{AFDEB1E3-E6C0-442D-B4E9-A4300F96BF7B}"/>
    <cellStyle name="Normal 10 3 3 8" xfId="2592" xr:uid="{E1A41762-3D20-4465-8813-035DEFB1BB31}"/>
    <cellStyle name="Normal 10 3 4" xfId="55" xr:uid="{019E7E99-461B-4C1B-8F29-9577032F8BAD}"/>
    <cellStyle name="Normal 10 3 4 2" xfId="493" xr:uid="{29865F57-0971-4B02-8E76-13F80E465D3C}"/>
    <cellStyle name="Normal 10 3 4 2 2" xfId="494" xr:uid="{F052EF49-CD3D-45B5-95D6-FBF74E4F996D}"/>
    <cellStyle name="Normal 10 3 4 2 2 2" xfId="1096" xr:uid="{8D0C5F1E-D04A-4E62-B02A-FB8A2428E696}"/>
    <cellStyle name="Normal 10 3 4 2 2 2 2" xfId="1097" xr:uid="{8550F42C-42CB-4D3B-A739-CDAB4A156BC3}"/>
    <cellStyle name="Normal 10 3 4 2 2 3" xfId="1098" xr:uid="{2CAAD097-2475-499A-A09B-CAA862E37ADA}"/>
    <cellStyle name="Normal 10 3 4 2 2 4" xfId="2593" xr:uid="{13DBCF14-46D4-44F9-B8A2-5D604981A317}"/>
    <cellStyle name="Normal 10 3 4 2 3" xfId="1099" xr:uid="{0E7551F0-93DB-442B-B124-B2D845506DD7}"/>
    <cellStyle name="Normal 10 3 4 2 3 2" xfId="1100" xr:uid="{D42CF594-DB2C-4ACB-9722-37272A2A3980}"/>
    <cellStyle name="Normal 10 3 4 2 4" xfId="1101" xr:uid="{D8A061A0-986C-4579-B1F1-E71E03BD347B}"/>
    <cellStyle name="Normal 10 3 4 2 5" xfId="2594" xr:uid="{88C64E5C-6ACE-4A59-85F9-7E804775A1B7}"/>
    <cellStyle name="Normal 10 3 4 3" xfId="495" xr:uid="{1B0B358E-E10C-4BB8-B2DF-B6000DF19B9B}"/>
    <cellStyle name="Normal 10 3 4 3 2" xfId="1102" xr:uid="{5A277628-402D-4652-820A-A066759BFE74}"/>
    <cellStyle name="Normal 10 3 4 3 2 2" xfId="1103" xr:uid="{09342D87-3E51-409F-99B2-027BF0B939D2}"/>
    <cellStyle name="Normal 10 3 4 3 3" xfId="1104" xr:uid="{82F7BE49-17AA-4A30-A302-8439905A7F2B}"/>
    <cellStyle name="Normal 10 3 4 3 4" xfId="2595" xr:uid="{97910B3B-5082-4D9F-95CD-D2BB3023BF42}"/>
    <cellStyle name="Normal 10 3 4 4" xfId="1105" xr:uid="{1B34073A-0DCB-4540-882C-339039AA5685}"/>
    <cellStyle name="Normal 10 3 4 4 2" xfId="1106" xr:uid="{A5FCB15C-7907-4AAD-B3F6-CFDCB23F965D}"/>
    <cellStyle name="Normal 10 3 4 4 3" xfId="2596" xr:uid="{7474778C-F67F-48A0-B255-11AB6D72539F}"/>
    <cellStyle name="Normal 10 3 4 4 4" xfId="2597" xr:uid="{9CD2CBF9-AF6E-4CF1-AB02-620DEF5F333D}"/>
    <cellStyle name="Normal 10 3 4 5" xfId="1107" xr:uid="{6EC3F297-3B11-4CAC-B4CC-21A3AAAEC21A}"/>
    <cellStyle name="Normal 10 3 4 6" xfId="2598" xr:uid="{026FE0B7-449C-4280-81B0-E3CCB883EB5E}"/>
    <cellStyle name="Normal 10 3 4 7" xfId="2599" xr:uid="{EFD8C5E0-28E9-4A50-982C-5F4FB8C142B9}"/>
    <cellStyle name="Normal 10 3 5" xfId="253" xr:uid="{1B911730-BBA8-4880-AAAC-23798FD6479C}"/>
    <cellStyle name="Normal 10 3 5 2" xfId="496" xr:uid="{B7F6380C-A190-4402-86A7-A093310283FA}"/>
    <cellStyle name="Normal 10 3 5 2 2" xfId="1108" xr:uid="{BAF5CEC3-2141-461A-BA74-076680C14712}"/>
    <cellStyle name="Normal 10 3 5 2 2 2" xfId="1109" xr:uid="{E2A4FF38-91AF-443D-9095-DD3E05C82C00}"/>
    <cellStyle name="Normal 10 3 5 2 3" xfId="1110" xr:uid="{CEC389EF-42C5-4CA8-89C3-E61C41B6904F}"/>
    <cellStyle name="Normal 10 3 5 2 4" xfId="2600" xr:uid="{90764535-3CC9-426A-9444-B544C9C563D1}"/>
    <cellStyle name="Normal 10 3 5 3" xfId="1111" xr:uid="{89D2D313-D66F-4722-A92D-3CF487126E3B}"/>
    <cellStyle name="Normal 10 3 5 3 2" xfId="1112" xr:uid="{9F62AEA1-07DE-4E3C-8440-3D36D2D26DAC}"/>
    <cellStyle name="Normal 10 3 5 3 3" xfId="2601" xr:uid="{DA7A581A-5EE3-4159-8A67-39A1336E326A}"/>
    <cellStyle name="Normal 10 3 5 3 4" xfId="2602" xr:uid="{6840324B-B496-4B97-9123-8C40D7153646}"/>
    <cellStyle name="Normal 10 3 5 4" xfId="1113" xr:uid="{247C32EF-CF7D-40A2-99AF-46599DF99D5F}"/>
    <cellStyle name="Normal 10 3 5 5" xfId="2603" xr:uid="{1C25F06F-68DE-4FDB-BA3D-27CAC6AC235D}"/>
    <cellStyle name="Normal 10 3 5 6" xfId="2604" xr:uid="{1EAE4AB0-E5B5-4944-826A-5C2363B0187B}"/>
    <cellStyle name="Normal 10 3 6" xfId="254" xr:uid="{6256E19D-C909-4862-A4AC-7DA8465702FF}"/>
    <cellStyle name="Normal 10 3 6 2" xfId="1114" xr:uid="{2B55F5A7-4925-467C-B9FC-EC3F5B4D1C31}"/>
    <cellStyle name="Normal 10 3 6 2 2" xfId="1115" xr:uid="{AAC8ED08-EE9C-43B9-B483-770FB6E44F9D}"/>
    <cellStyle name="Normal 10 3 6 2 3" xfId="2605" xr:uid="{2141E024-5495-4382-9C1A-C5834A2AE158}"/>
    <cellStyle name="Normal 10 3 6 2 4" xfId="2606" xr:uid="{42C81AC6-BE4A-456E-AAD0-679890A6FF54}"/>
    <cellStyle name="Normal 10 3 6 3" xfId="1116" xr:uid="{05E750DE-40B3-41C4-9297-479522086A62}"/>
    <cellStyle name="Normal 10 3 6 4" xfId="2607" xr:uid="{532D9D94-A1B1-45D7-9F9F-024F255E6228}"/>
    <cellStyle name="Normal 10 3 6 5" xfId="2608" xr:uid="{9C30AC72-AC78-4783-A779-D4BD69DCE67F}"/>
    <cellStyle name="Normal 10 3 7" xfId="1117" xr:uid="{C30E4979-650B-4292-BF4D-78619A4034D5}"/>
    <cellStyle name="Normal 10 3 7 2" xfId="1118" xr:uid="{44772376-8EF3-4C7F-B0C2-1A31E972E2B9}"/>
    <cellStyle name="Normal 10 3 7 3" xfId="2609" xr:uid="{90BE0006-2E88-4B09-9CBD-1C0D7A458310}"/>
    <cellStyle name="Normal 10 3 7 4" xfId="2610" xr:uid="{EE69ACD3-CE69-4B59-8282-BD99FFE924F8}"/>
    <cellStyle name="Normal 10 3 8" xfId="1119" xr:uid="{F2A2DC74-1734-44EA-B46F-F331DBDC2A58}"/>
    <cellStyle name="Normal 10 3 8 2" xfId="2611" xr:uid="{77402D38-256F-447D-9F86-07774BEC85F9}"/>
    <cellStyle name="Normal 10 3 8 3" xfId="2612" xr:uid="{8C5585CB-C0DE-4BD7-946C-B658B961F34D}"/>
    <cellStyle name="Normal 10 3 8 4" xfId="2613" xr:uid="{6C9DAD0C-8F1E-478A-AABD-3366F21C56AA}"/>
    <cellStyle name="Normal 10 3 9" xfId="2614" xr:uid="{C9D82004-D727-445A-97BB-65DFC6CA3B75}"/>
    <cellStyle name="Normal 10 4" xfId="56" xr:uid="{5B803E47-3D75-463B-817A-7A599596BECB}"/>
    <cellStyle name="Normal 10 4 10" xfId="2615" xr:uid="{EFEE6586-2351-4DB4-B27E-9E141DD27884}"/>
    <cellStyle name="Normal 10 4 11" xfId="2616" xr:uid="{6632AF84-BFDC-4982-B33D-01E8C5DD03E1}"/>
    <cellStyle name="Normal 10 4 2" xfId="57" xr:uid="{C6B8CC39-A5A2-4433-B81B-3BF110DB3F96}"/>
    <cellStyle name="Normal 10 4 2 2" xfId="255" xr:uid="{3E815268-FCF5-40E5-8863-6C3C909FFBB2}"/>
    <cellStyle name="Normal 10 4 2 2 2" xfId="497" xr:uid="{BC38E277-C1AE-4CD7-B8FB-BAD3175AF833}"/>
    <cellStyle name="Normal 10 4 2 2 2 2" xfId="498" xr:uid="{1515952F-C17B-4F98-96B8-1D4DC71D952B}"/>
    <cellStyle name="Normal 10 4 2 2 2 2 2" xfId="1120" xr:uid="{4303E4AF-4A4D-4CCB-BFA0-84577FD798FE}"/>
    <cellStyle name="Normal 10 4 2 2 2 2 3" xfId="2617" xr:uid="{41FBA563-CC99-4787-BC7F-96B779C3BD97}"/>
    <cellStyle name="Normal 10 4 2 2 2 2 4" xfId="2618" xr:uid="{A4180851-E36F-4B99-8920-47A8BA9B30F7}"/>
    <cellStyle name="Normal 10 4 2 2 2 3" xfId="1121" xr:uid="{C2AF0674-151C-4922-BF88-306597CE7AC4}"/>
    <cellStyle name="Normal 10 4 2 2 2 3 2" xfId="2619" xr:uid="{55F0057A-29FC-4ADF-8E13-F200186182A2}"/>
    <cellStyle name="Normal 10 4 2 2 2 3 3" xfId="2620" xr:uid="{74920A6B-0598-49D4-9146-8E1D3322D0ED}"/>
    <cellStyle name="Normal 10 4 2 2 2 3 4" xfId="2621" xr:uid="{0FF858F9-687E-4BCD-B06F-A79392554768}"/>
    <cellStyle name="Normal 10 4 2 2 2 4" xfId="2622" xr:uid="{25E1F660-A201-4901-8DDB-AFC007F3A590}"/>
    <cellStyle name="Normal 10 4 2 2 2 5" xfId="2623" xr:uid="{32CC6507-CE18-4DBA-A785-0FC19A579201}"/>
    <cellStyle name="Normal 10 4 2 2 2 6" xfId="2624" xr:uid="{8D00A733-3443-4AA3-9D3C-CCDBCFE9C091}"/>
    <cellStyle name="Normal 10 4 2 2 3" xfId="499" xr:uid="{416B2A34-A5E4-4884-9F04-83681AB9612C}"/>
    <cellStyle name="Normal 10 4 2 2 3 2" xfId="1122" xr:uid="{B103CACA-8FC1-4683-9952-70354C085DB0}"/>
    <cellStyle name="Normal 10 4 2 2 3 2 2" xfId="2625" xr:uid="{2F54C8B2-5833-4122-A46D-831397C9E779}"/>
    <cellStyle name="Normal 10 4 2 2 3 2 3" xfId="2626" xr:uid="{23380AB5-8D79-4B01-80E3-3D2EC0ECC095}"/>
    <cellStyle name="Normal 10 4 2 2 3 2 4" xfId="2627" xr:uid="{34AC4155-9D2F-43A6-893C-C252A63E8F64}"/>
    <cellStyle name="Normal 10 4 2 2 3 3" xfId="2628" xr:uid="{BDBC5B7D-0803-476C-90EC-45473C87120D}"/>
    <cellStyle name="Normal 10 4 2 2 3 4" xfId="2629" xr:uid="{9BCF25DC-3849-45AC-8EBA-F87A5CBF24F9}"/>
    <cellStyle name="Normal 10 4 2 2 3 5" xfId="2630" xr:uid="{A9B8BEC1-DD55-4A26-ADA0-A4FDF7BDADAE}"/>
    <cellStyle name="Normal 10 4 2 2 4" xfId="1123" xr:uid="{B90F9D9D-B264-4A02-919A-64C894F3C54C}"/>
    <cellStyle name="Normal 10 4 2 2 4 2" xfId="2631" xr:uid="{81C437DE-0C6D-4D78-855E-78FDE50B7FA3}"/>
    <cellStyle name="Normal 10 4 2 2 4 3" xfId="2632" xr:uid="{0B74C5E0-86FD-4596-B6D6-008F7E15A303}"/>
    <cellStyle name="Normal 10 4 2 2 4 4" xfId="2633" xr:uid="{83E9A3D4-39D4-4291-8ECE-2FD86BA195B7}"/>
    <cellStyle name="Normal 10 4 2 2 5" xfId="2634" xr:uid="{242D8FA6-58D6-4B8E-A8F7-8FC783B19A79}"/>
    <cellStyle name="Normal 10 4 2 2 5 2" xfId="2635" xr:uid="{3F5A3782-419A-4AFB-8266-BE2087EF9F83}"/>
    <cellStyle name="Normal 10 4 2 2 5 3" xfId="2636" xr:uid="{CFCE220C-829F-434D-8EF8-A9AB56E0BFFE}"/>
    <cellStyle name="Normal 10 4 2 2 5 4" xfId="2637" xr:uid="{3D52C855-85D7-421F-A71C-C96B2F9C5B34}"/>
    <cellStyle name="Normal 10 4 2 2 6" xfId="2638" xr:uid="{9D93B160-B127-4B86-A386-88F9416012F4}"/>
    <cellStyle name="Normal 10 4 2 2 7" xfId="2639" xr:uid="{12A82707-6DBD-4BB2-93E2-544E5E601914}"/>
    <cellStyle name="Normal 10 4 2 2 8" xfId="2640" xr:uid="{726408FD-79CA-41F7-BE9B-C039F88E2892}"/>
    <cellStyle name="Normal 10 4 2 3" xfId="500" xr:uid="{83BF9C17-6B9C-4053-8DB6-4CD6BDD003AE}"/>
    <cellStyle name="Normal 10 4 2 3 2" xfId="501" xr:uid="{03C0F196-6600-4052-A5A8-2E55A58CBDDA}"/>
    <cellStyle name="Normal 10 4 2 3 2 2" xfId="502" xr:uid="{B149EAF9-CD17-4EF2-B0D5-4964DC7F276F}"/>
    <cellStyle name="Normal 10 4 2 3 2 3" xfId="2641" xr:uid="{89378426-5AF2-40C5-8C1E-4E8982CC28F2}"/>
    <cellStyle name="Normal 10 4 2 3 2 4" xfId="2642" xr:uid="{D018D852-A10D-4F8D-AEB0-6A4131C8FD9D}"/>
    <cellStyle name="Normal 10 4 2 3 3" xfId="503" xr:uid="{80049D36-0444-4EDE-92BF-0C52176C0C2D}"/>
    <cellStyle name="Normal 10 4 2 3 3 2" xfId="2643" xr:uid="{DB11D8CE-A580-491B-8AF5-6A5757430597}"/>
    <cellStyle name="Normal 10 4 2 3 3 3" xfId="2644" xr:uid="{454F59FB-8FFF-473C-B85E-7D3C1B22AF4D}"/>
    <cellStyle name="Normal 10 4 2 3 3 4" xfId="2645" xr:uid="{F9AADDF7-1FA3-4EDD-ADEB-88539EE53412}"/>
    <cellStyle name="Normal 10 4 2 3 4" xfId="2646" xr:uid="{FAD6E32D-6984-405A-9FF8-A94EEFE0027B}"/>
    <cellStyle name="Normal 10 4 2 3 5" xfId="2647" xr:uid="{7EEDEDDB-C23D-4A0D-B77F-A499DEE581A1}"/>
    <cellStyle name="Normal 10 4 2 3 6" xfId="2648" xr:uid="{F1D0B9A4-DC08-4B26-AC54-0AED94F975B4}"/>
    <cellStyle name="Normal 10 4 2 4" xfId="504" xr:uid="{5C58ED21-C024-4093-874B-0B90F2DFB4B4}"/>
    <cellStyle name="Normal 10 4 2 4 2" xfId="505" xr:uid="{3AD3B5F2-C521-4621-9B89-DD52E16C1BC8}"/>
    <cellStyle name="Normal 10 4 2 4 2 2" xfId="2649" xr:uid="{043C3C84-03A0-4D46-9184-EB9CD1957FA3}"/>
    <cellStyle name="Normal 10 4 2 4 2 3" xfId="2650" xr:uid="{FFA9655F-B788-4830-8321-6C1174175966}"/>
    <cellStyle name="Normal 10 4 2 4 2 4" xfId="2651" xr:uid="{0746691C-B86F-4ED0-87AF-BB3610D2FF65}"/>
    <cellStyle name="Normal 10 4 2 4 3" xfId="2652" xr:uid="{FFE92598-1FF0-4707-BCF7-32D4757FC86F}"/>
    <cellStyle name="Normal 10 4 2 4 4" xfId="2653" xr:uid="{E8980ADA-C26D-43B3-8250-EABC8E603F5D}"/>
    <cellStyle name="Normal 10 4 2 4 5" xfId="2654" xr:uid="{B39982F0-0082-4228-BAD4-E26537B526D6}"/>
    <cellStyle name="Normal 10 4 2 5" xfId="506" xr:uid="{BDDEDBE1-DD21-4C87-8070-2BA61D31B708}"/>
    <cellStyle name="Normal 10 4 2 5 2" xfId="2655" xr:uid="{E12CF448-B4D1-49D3-9DA0-324623A20958}"/>
    <cellStyle name="Normal 10 4 2 5 3" xfId="2656" xr:uid="{7952A4DE-E126-4DC2-AF81-F2DE84301DF9}"/>
    <cellStyle name="Normal 10 4 2 5 4" xfId="2657" xr:uid="{540AD340-0770-4050-879F-B0DB85A518D6}"/>
    <cellStyle name="Normal 10 4 2 6" xfId="2658" xr:uid="{80E6CAF4-092D-4518-99DD-2B2DB701DF88}"/>
    <cellStyle name="Normal 10 4 2 6 2" xfId="2659" xr:uid="{01F3F144-D2A3-4E80-A8AA-89F0C28A8481}"/>
    <cellStyle name="Normal 10 4 2 6 3" xfId="2660" xr:uid="{ECB6CC9A-A1A5-4781-8876-CA90DDB3C74B}"/>
    <cellStyle name="Normal 10 4 2 6 4" xfId="2661" xr:uid="{2DDB0182-C591-469F-A121-8FC6722E343D}"/>
    <cellStyle name="Normal 10 4 2 7" xfId="2662" xr:uid="{F00AD6AF-02AB-4456-B68A-308CEFD21605}"/>
    <cellStyle name="Normal 10 4 2 8" xfId="2663" xr:uid="{B0641500-61F5-4004-A17D-9A44270353DA}"/>
    <cellStyle name="Normal 10 4 2 9" xfId="2664" xr:uid="{71A35852-534C-4C07-8680-F40270E005FF}"/>
    <cellStyle name="Normal 10 4 3" xfId="256" xr:uid="{A82A772C-302E-41F6-A157-1E5DFB5E3B74}"/>
    <cellStyle name="Normal 10 4 3 2" xfId="507" xr:uid="{3709C7AF-161F-45A7-9B84-625C05617D78}"/>
    <cellStyle name="Normal 10 4 3 2 2" xfId="508" xr:uid="{7081EC34-16BB-475D-8926-03C61DC7495F}"/>
    <cellStyle name="Normal 10 4 3 2 2 2" xfId="1124" xr:uid="{502B46FF-80AD-4990-9F08-DBC04D29BE68}"/>
    <cellStyle name="Normal 10 4 3 2 2 2 2" xfId="1125" xr:uid="{5727675C-B4CD-425C-9AA5-17B6379F7701}"/>
    <cellStyle name="Normal 10 4 3 2 2 3" xfId="1126" xr:uid="{EC93978E-F74F-4472-B20C-1A769010BD75}"/>
    <cellStyle name="Normal 10 4 3 2 2 4" xfId="2665" xr:uid="{0303D474-0197-49AD-AEB2-5984406C7437}"/>
    <cellStyle name="Normal 10 4 3 2 3" xfId="1127" xr:uid="{1A9D0D93-5D6A-43B0-9F63-6E8204EF8DB9}"/>
    <cellStyle name="Normal 10 4 3 2 3 2" xfId="1128" xr:uid="{A4D34A04-546F-46A9-91FB-E7A852516760}"/>
    <cellStyle name="Normal 10 4 3 2 3 3" xfId="2666" xr:uid="{06C838DF-7CF4-40C2-B66F-2CA20C715D50}"/>
    <cellStyle name="Normal 10 4 3 2 3 4" xfId="2667" xr:uid="{8B56DF1A-4621-4920-B8B5-4E37F270102A}"/>
    <cellStyle name="Normal 10 4 3 2 4" xfId="1129" xr:uid="{3CA639C9-1C58-4A72-826E-0FD2800FE19D}"/>
    <cellStyle name="Normal 10 4 3 2 5" xfId="2668" xr:uid="{15D582C4-6EC3-4EFD-81C3-0EACD34C3908}"/>
    <cellStyle name="Normal 10 4 3 2 6" xfId="2669" xr:uid="{04B136E4-7D01-4508-AE40-F08794BC0691}"/>
    <cellStyle name="Normal 10 4 3 3" xfId="509" xr:uid="{AB89F49B-0F3F-43CA-AD08-B14E3006F79F}"/>
    <cellStyle name="Normal 10 4 3 3 2" xfId="1130" xr:uid="{D60A557F-4738-43D5-A169-8B6B88EBBC75}"/>
    <cellStyle name="Normal 10 4 3 3 2 2" xfId="1131" xr:uid="{126DCE04-CFD9-4F75-878B-17071AE38E16}"/>
    <cellStyle name="Normal 10 4 3 3 2 3" xfId="2670" xr:uid="{03016E60-61BB-44F4-991E-F2AD3E1DCF76}"/>
    <cellStyle name="Normal 10 4 3 3 2 4" xfId="2671" xr:uid="{6A545C4B-A2A3-4866-B382-1735DD9BEAA9}"/>
    <cellStyle name="Normal 10 4 3 3 3" xfId="1132" xr:uid="{853F7522-F7B0-42B5-8F79-6ABE409EA5FC}"/>
    <cellStyle name="Normal 10 4 3 3 4" xfId="2672" xr:uid="{6CD01F14-F89B-4DA6-8B68-E8C8D0D538D7}"/>
    <cellStyle name="Normal 10 4 3 3 5" xfId="2673" xr:uid="{731E643D-F807-4585-A166-E095C1B5BD68}"/>
    <cellStyle name="Normal 10 4 3 4" xfId="1133" xr:uid="{BCD57B3C-70B1-4A7E-97B7-73AF183DD77E}"/>
    <cellStyle name="Normal 10 4 3 4 2" xfId="1134" xr:uid="{28C301B8-9DBF-428D-9085-79980BF4321D}"/>
    <cellStyle name="Normal 10 4 3 4 3" xfId="2674" xr:uid="{27B1C747-3A1D-4B10-8679-1FE6A200698C}"/>
    <cellStyle name="Normal 10 4 3 4 4" xfId="2675" xr:uid="{49063D6F-9E89-4E71-B75F-FA42807CF5B7}"/>
    <cellStyle name="Normal 10 4 3 5" xfId="1135" xr:uid="{5B755E46-8998-450E-A0EC-942BAC54A224}"/>
    <cellStyle name="Normal 10 4 3 5 2" xfId="2676" xr:uid="{F17A9641-75E3-452E-860C-FBFB71E68828}"/>
    <cellStyle name="Normal 10 4 3 5 3" xfId="2677" xr:uid="{B5C62638-5C92-4902-8CE7-BDCEF6F89B5D}"/>
    <cellStyle name="Normal 10 4 3 5 4" xfId="2678" xr:uid="{B6DF88C1-A3CA-40B9-8AA1-BAD2642C51AF}"/>
    <cellStyle name="Normal 10 4 3 6" xfId="2679" xr:uid="{8126ADC8-74E3-42F7-8428-ABB03C567E11}"/>
    <cellStyle name="Normal 10 4 3 7" xfId="2680" xr:uid="{CB3265F6-341B-4F27-9561-6F2EB5516C33}"/>
    <cellStyle name="Normal 10 4 3 8" xfId="2681" xr:uid="{D6196557-F206-433D-B603-2A2EAC9D36A3}"/>
    <cellStyle name="Normal 10 4 4" xfId="257" xr:uid="{BB72B6ED-663E-4EA4-8959-46B3D5DBA97F}"/>
    <cellStyle name="Normal 10 4 4 2" xfId="510" xr:uid="{A4B2DA6E-F4D2-4710-B903-C60944823235}"/>
    <cellStyle name="Normal 10 4 4 2 2" xfId="511" xr:uid="{39141209-A4AB-4E3C-9669-E5D69F53D055}"/>
    <cellStyle name="Normal 10 4 4 2 2 2" xfId="1136" xr:uid="{50D20571-6DF3-4126-9D81-8F1332F2878B}"/>
    <cellStyle name="Normal 10 4 4 2 2 3" xfId="2682" xr:uid="{05529716-D424-43C0-B54B-4D99651D3D6A}"/>
    <cellStyle name="Normal 10 4 4 2 2 4" xfId="2683" xr:uid="{9854B070-1985-4322-8F0B-E246F4EDA594}"/>
    <cellStyle name="Normal 10 4 4 2 3" xfId="1137" xr:uid="{22BDA83F-ABE4-43BB-AFC3-69BAEA3634AE}"/>
    <cellStyle name="Normal 10 4 4 2 4" xfId="2684" xr:uid="{C99A2251-7501-411D-8BA2-ED73528C58F0}"/>
    <cellStyle name="Normal 10 4 4 2 5" xfId="2685" xr:uid="{5D27E687-5AFE-4F5F-A64E-BCC8B3D52ADC}"/>
    <cellStyle name="Normal 10 4 4 3" xfId="512" xr:uid="{8721DC53-8689-4AC4-A635-6E70745091D6}"/>
    <cellStyle name="Normal 10 4 4 3 2" xfId="1138" xr:uid="{CC996F16-A1BE-4230-B180-1660820E708B}"/>
    <cellStyle name="Normal 10 4 4 3 3" xfId="2686" xr:uid="{4825347A-589A-4134-A8FC-DDCC44109D69}"/>
    <cellStyle name="Normal 10 4 4 3 4" xfId="2687" xr:uid="{F6EC0BF0-DD85-4748-81E7-8D8B01AD79C4}"/>
    <cellStyle name="Normal 10 4 4 4" xfId="1139" xr:uid="{96C7A826-8EAA-4C03-A4B4-F9F04B3DFD5C}"/>
    <cellStyle name="Normal 10 4 4 4 2" xfId="2688" xr:uid="{595226D4-5AD4-4901-A9E9-4E8E109C5A45}"/>
    <cellStyle name="Normal 10 4 4 4 3" xfId="2689" xr:uid="{FD645501-70DC-46F1-A4EC-9F267D4BAC05}"/>
    <cellStyle name="Normal 10 4 4 4 4" xfId="2690" xr:uid="{D617DE34-DD1C-494C-82DA-72A1A0D72D5C}"/>
    <cellStyle name="Normal 10 4 4 5" xfId="2691" xr:uid="{1DEF9E34-19BF-489A-9BE0-CF9D12E84521}"/>
    <cellStyle name="Normal 10 4 4 6" xfId="2692" xr:uid="{90986689-DC3F-4CDC-9EDC-F1E89F284E81}"/>
    <cellStyle name="Normal 10 4 4 7" xfId="2693" xr:uid="{742273FC-EFE1-4E3F-9592-D9C734762B44}"/>
    <cellStyle name="Normal 10 4 5" xfId="258" xr:uid="{39010678-3D7F-43D7-9869-294173AF347B}"/>
    <cellStyle name="Normal 10 4 5 2" xfId="513" xr:uid="{0ADF5CDD-3FA9-4B39-A89F-2426D8570BB2}"/>
    <cellStyle name="Normal 10 4 5 2 2" xfId="1140" xr:uid="{7687F42A-3A66-4AD1-B7B6-4F33BE16EE65}"/>
    <cellStyle name="Normal 10 4 5 2 3" xfId="2694" xr:uid="{806D67C4-C72A-4242-8794-F65D9FB01B00}"/>
    <cellStyle name="Normal 10 4 5 2 4" xfId="2695" xr:uid="{F06F7651-568E-4361-A9A2-24D154C9B5A4}"/>
    <cellStyle name="Normal 10 4 5 3" xfId="1141" xr:uid="{1526AFEE-8C4F-4A50-8E9F-BC057DF003C4}"/>
    <cellStyle name="Normal 10 4 5 3 2" xfId="2696" xr:uid="{0D3CF029-C454-4D33-8F70-5750766B01EB}"/>
    <cellStyle name="Normal 10 4 5 3 3" xfId="2697" xr:uid="{A005D236-A83A-4925-9A67-54DABEB7EA35}"/>
    <cellStyle name="Normal 10 4 5 3 4" xfId="2698" xr:uid="{DB4BD662-E939-44C4-A66D-039F2B8A7DA1}"/>
    <cellStyle name="Normal 10 4 5 4" xfId="2699" xr:uid="{F1F8FCEE-0C72-43F5-93DD-E516FD0D89A8}"/>
    <cellStyle name="Normal 10 4 5 5" xfId="2700" xr:uid="{A7631294-35F1-4C14-BE97-7119A22230ED}"/>
    <cellStyle name="Normal 10 4 5 6" xfId="2701" xr:uid="{83AA565D-F293-4BFF-BE54-2EEA66286AE6}"/>
    <cellStyle name="Normal 10 4 6" xfId="514" xr:uid="{F865956E-E995-4D83-8335-3A6785939BEC}"/>
    <cellStyle name="Normal 10 4 6 2" xfId="1142" xr:uid="{86595F03-EA51-4C12-ADC4-8C11E84A6F98}"/>
    <cellStyle name="Normal 10 4 6 2 2" xfId="2702" xr:uid="{53DEE660-6FBC-4903-9AE7-54D7CDC591E8}"/>
    <cellStyle name="Normal 10 4 6 2 3" xfId="2703" xr:uid="{2790B9DF-3E5E-46E0-9581-1E44FB3420F9}"/>
    <cellStyle name="Normal 10 4 6 2 4" xfId="2704" xr:uid="{F753C2C8-0460-43F5-B09E-1DD9B1A0425B}"/>
    <cellStyle name="Normal 10 4 6 3" xfId="2705" xr:uid="{537B91DE-42D0-46AF-B9D8-C3BB403613E1}"/>
    <cellStyle name="Normal 10 4 6 4" xfId="2706" xr:uid="{0200963C-0EE6-4EB7-BE36-6183077D92F6}"/>
    <cellStyle name="Normal 10 4 6 5" xfId="2707" xr:uid="{40EF6317-FC51-48CB-BB87-EF3876BB6D56}"/>
    <cellStyle name="Normal 10 4 7" xfId="1143" xr:uid="{12536931-1EE9-4D03-B15D-EBCB67D3CD0C}"/>
    <cellStyle name="Normal 10 4 7 2" xfId="2708" xr:uid="{DFCB1DCF-22DD-4369-921C-7367BC0F4FFB}"/>
    <cellStyle name="Normal 10 4 7 3" xfId="2709" xr:uid="{3313DA10-1692-4484-BE90-545A916E7124}"/>
    <cellStyle name="Normal 10 4 7 4" xfId="2710" xr:uid="{8B2D753C-FF87-47CF-B096-764AB3E88CD9}"/>
    <cellStyle name="Normal 10 4 8" xfId="2711" xr:uid="{072F4E04-C35C-4981-816C-D1D3281EE359}"/>
    <cellStyle name="Normal 10 4 8 2" xfId="2712" xr:uid="{F4590F17-3DEF-4F87-8716-050C3C625B4E}"/>
    <cellStyle name="Normal 10 4 8 3" xfId="2713" xr:uid="{41A0737E-CDEF-460F-8F73-E7EE9033BEC4}"/>
    <cellStyle name="Normal 10 4 8 4" xfId="2714" xr:uid="{0C2E64F0-68BC-49E4-BD70-48F9114BD983}"/>
    <cellStyle name="Normal 10 4 9" xfId="2715" xr:uid="{64C72EEB-93F5-4051-BACE-36A220C54D1D}"/>
    <cellStyle name="Normal 10 5" xfId="58" xr:uid="{99C76C8E-78F7-4F67-8F1C-F156BD855062}"/>
    <cellStyle name="Normal 10 5 2" xfId="59" xr:uid="{49486582-58A0-489D-B2E0-5F531521C921}"/>
    <cellStyle name="Normal 10 5 2 2" xfId="259" xr:uid="{32D94783-C3C4-46A5-9D72-424FE3FA10E6}"/>
    <cellStyle name="Normal 10 5 2 2 2" xfId="515" xr:uid="{E23447AE-7438-4090-9B7A-A883C4367473}"/>
    <cellStyle name="Normal 10 5 2 2 2 2" xfId="1144" xr:uid="{54B5DDCE-F9FF-4F47-A286-C3C848826C27}"/>
    <cellStyle name="Normal 10 5 2 2 2 3" xfId="2716" xr:uid="{7EEBE348-B68B-4CEB-898F-F342B270E678}"/>
    <cellStyle name="Normal 10 5 2 2 2 4" xfId="2717" xr:uid="{1510188D-F2DE-4E6B-A475-C9E84B08476B}"/>
    <cellStyle name="Normal 10 5 2 2 3" xfId="1145" xr:uid="{FCFB8356-2F9A-4246-9D5B-44705401A83A}"/>
    <cellStyle name="Normal 10 5 2 2 3 2" xfId="2718" xr:uid="{1CD236E4-8F0C-482A-9E83-AA1360BA505C}"/>
    <cellStyle name="Normal 10 5 2 2 3 3" xfId="2719" xr:uid="{2222BF2B-B11D-454B-B321-DB2F0989347B}"/>
    <cellStyle name="Normal 10 5 2 2 3 4" xfId="2720" xr:uid="{0D12E957-8237-4DAF-A572-AE065CFD9CC5}"/>
    <cellStyle name="Normal 10 5 2 2 4" xfId="2721" xr:uid="{C9444E7C-D884-4649-9711-930168B89155}"/>
    <cellStyle name="Normal 10 5 2 2 5" xfId="2722" xr:uid="{5A016360-152D-408B-9234-A5C0FE77C868}"/>
    <cellStyle name="Normal 10 5 2 2 6" xfId="2723" xr:uid="{57993D5A-F32A-4A91-9CD6-14701B6B0BBF}"/>
    <cellStyle name="Normal 10 5 2 3" xfId="516" xr:uid="{C7478565-1145-480E-82E5-984F0C65381F}"/>
    <cellStyle name="Normal 10 5 2 3 2" xfId="1146" xr:uid="{5AD377CC-B39A-4B79-9766-6D9E63322D44}"/>
    <cellStyle name="Normal 10 5 2 3 2 2" xfId="2724" xr:uid="{F52423D0-953A-4AFC-B369-F793D5DEF4C8}"/>
    <cellStyle name="Normal 10 5 2 3 2 3" xfId="2725" xr:uid="{B7EC9CE0-DFF8-4777-AE90-6B28A62D18F1}"/>
    <cellStyle name="Normal 10 5 2 3 2 4" xfId="2726" xr:uid="{52CC88D4-3AE2-4F02-9711-6EFA5ACCC523}"/>
    <cellStyle name="Normal 10 5 2 3 3" xfId="2727" xr:uid="{CD22C7D0-1A38-44EF-A3CA-62B76218CEC8}"/>
    <cellStyle name="Normal 10 5 2 3 4" xfId="2728" xr:uid="{3EF8A2AD-411E-42FF-8F44-55DF9EB157AE}"/>
    <cellStyle name="Normal 10 5 2 3 5" xfId="2729" xr:uid="{E307DEC1-293E-458C-84AE-A448E1052997}"/>
    <cellStyle name="Normal 10 5 2 4" xfId="1147" xr:uid="{2D073593-EE31-435B-B318-1B945917392A}"/>
    <cellStyle name="Normal 10 5 2 4 2" xfId="2730" xr:uid="{1F49B14D-E0E7-4CDC-8F75-6CEE8028D7B0}"/>
    <cellStyle name="Normal 10 5 2 4 3" xfId="2731" xr:uid="{4272ED65-F51C-4BD9-810A-923FAF7E1682}"/>
    <cellStyle name="Normal 10 5 2 4 4" xfId="2732" xr:uid="{1C3018DD-FABC-419A-8B43-E31BC8D51EAB}"/>
    <cellStyle name="Normal 10 5 2 5" xfId="2733" xr:uid="{F44C3D37-989F-4321-A78A-043294E5D0CB}"/>
    <cellStyle name="Normal 10 5 2 5 2" xfId="2734" xr:uid="{2B143984-AB75-44BC-B339-E03EBFB6BD88}"/>
    <cellStyle name="Normal 10 5 2 5 3" xfId="2735" xr:uid="{493ED60D-11EE-4379-A059-8095FD772544}"/>
    <cellStyle name="Normal 10 5 2 5 4" xfId="2736" xr:uid="{4ED50685-532B-46E5-A45F-DC722936BC9D}"/>
    <cellStyle name="Normal 10 5 2 6" xfId="2737" xr:uid="{8643818D-6AE1-43C7-9D37-C7AD8371D7BA}"/>
    <cellStyle name="Normal 10 5 2 7" xfId="2738" xr:uid="{860E28E7-3824-4C3E-8E7C-B70FABB9E7FF}"/>
    <cellStyle name="Normal 10 5 2 8" xfId="2739" xr:uid="{51B59C66-B3B4-4D8E-A86F-22C46DF5141D}"/>
    <cellStyle name="Normal 10 5 3" xfId="260" xr:uid="{AEBFF05C-23A4-4EB1-B61A-45CC7C31610E}"/>
    <cellStyle name="Normal 10 5 3 2" xfId="517" xr:uid="{3608A2FD-EE6D-44B8-9675-FF4D577850CC}"/>
    <cellStyle name="Normal 10 5 3 2 2" xfId="518" xr:uid="{FE11BA22-1236-4D97-A3B7-64B828DECF99}"/>
    <cellStyle name="Normal 10 5 3 2 3" xfId="2740" xr:uid="{535A5557-1865-4BE4-BDD5-39F70B686DC0}"/>
    <cellStyle name="Normal 10 5 3 2 4" xfId="2741" xr:uid="{BCCAC19A-170F-4823-9549-8D5E0807CC21}"/>
    <cellStyle name="Normal 10 5 3 3" xfId="519" xr:uid="{DEFF6639-3D79-4EB4-8A0F-4B65DC0F1210}"/>
    <cellStyle name="Normal 10 5 3 3 2" xfId="2742" xr:uid="{9EE0F670-1ABA-4BBD-9216-819005FF92CD}"/>
    <cellStyle name="Normal 10 5 3 3 3" xfId="2743" xr:uid="{226BCB14-0C2E-474D-B14C-3476AEC987CA}"/>
    <cellStyle name="Normal 10 5 3 3 4" xfId="2744" xr:uid="{729E65AA-6964-4A0C-A63B-164C3819E222}"/>
    <cellStyle name="Normal 10 5 3 4" xfId="2745" xr:uid="{A3D68930-0BF6-49A0-B910-5CDB8C1643FE}"/>
    <cellStyle name="Normal 10 5 3 5" xfId="2746" xr:uid="{E25172EC-E816-43CC-B41C-434717E85A29}"/>
    <cellStyle name="Normal 10 5 3 6" xfId="2747" xr:uid="{AA179187-88F5-4A4B-8BE4-C995E29F8A8C}"/>
    <cellStyle name="Normal 10 5 4" xfId="261" xr:uid="{B36293E0-07D0-4F75-A5F9-02525F45092C}"/>
    <cellStyle name="Normal 10 5 4 2" xfId="520" xr:uid="{7D835EFF-81CE-4E62-ACA3-B7F1AD9AFF74}"/>
    <cellStyle name="Normal 10 5 4 2 2" xfId="2748" xr:uid="{7EE4EC18-B71D-4567-9F63-6A5E229652C7}"/>
    <cellStyle name="Normal 10 5 4 2 3" xfId="2749" xr:uid="{5A8643C3-4890-45C4-BCCD-5C946469D6F9}"/>
    <cellStyle name="Normal 10 5 4 2 4" xfId="2750" xr:uid="{2BF0331B-9D10-4ED1-9742-578D4F750677}"/>
    <cellStyle name="Normal 10 5 4 3" xfId="2751" xr:uid="{50420E40-8318-4810-92DA-C0F4F22C3058}"/>
    <cellStyle name="Normal 10 5 4 4" xfId="2752" xr:uid="{14CE76EF-7264-4600-BDCF-A64BA72D8707}"/>
    <cellStyle name="Normal 10 5 4 5" xfId="2753" xr:uid="{FBBCA294-434B-44AE-8933-20FD7A1236CD}"/>
    <cellStyle name="Normal 10 5 5" xfId="521" xr:uid="{8470F108-6054-4842-9720-38333D33A679}"/>
    <cellStyle name="Normal 10 5 5 2" xfId="2754" xr:uid="{4889B636-E3C2-4834-B1D3-CE48D72ED6AD}"/>
    <cellStyle name="Normal 10 5 5 3" xfId="2755" xr:uid="{BBE0344C-7EEB-4742-BB03-88C157104AE4}"/>
    <cellStyle name="Normal 10 5 5 4" xfId="2756" xr:uid="{57A1FB66-62ED-4A09-82CF-8E872AF83EB0}"/>
    <cellStyle name="Normal 10 5 6" xfId="2757" xr:uid="{5E450BE2-295C-475F-9B48-3AC12B68F09E}"/>
    <cellStyle name="Normal 10 5 6 2" xfId="2758" xr:uid="{11794947-A939-4D0A-8531-E95EF82FAEED}"/>
    <cellStyle name="Normal 10 5 6 3" xfId="2759" xr:uid="{21183C7F-5CDE-44DD-9B6B-6013CAD22364}"/>
    <cellStyle name="Normal 10 5 6 4" xfId="2760" xr:uid="{2AE96710-92E6-41CD-A214-1FA9A0F2F9E7}"/>
    <cellStyle name="Normal 10 5 7" xfId="2761" xr:uid="{E0613401-FD02-40FF-9E33-86D3438C0442}"/>
    <cellStyle name="Normal 10 5 8" xfId="2762" xr:uid="{FD02AE06-C9C7-4A64-BEFC-4A9D6D0171CC}"/>
    <cellStyle name="Normal 10 5 9" xfId="2763" xr:uid="{2892041A-6E43-4D62-A0B5-DF44C7F90FE4}"/>
    <cellStyle name="Normal 10 6" xfId="60" xr:uid="{F395B978-ADE5-4958-B76C-2CBE5DF266CC}"/>
    <cellStyle name="Normal 10 6 2" xfId="262" xr:uid="{9205AFDF-6718-4E3D-B907-8406D5845773}"/>
    <cellStyle name="Normal 10 6 2 2" xfId="522" xr:uid="{7388D91B-C936-4D7D-84C9-9BE68A476842}"/>
    <cellStyle name="Normal 10 6 2 2 2" xfId="1148" xr:uid="{04397B8F-1C2A-43B6-873B-0DF81CBE06C7}"/>
    <cellStyle name="Normal 10 6 2 2 2 2" xfId="1149" xr:uid="{BC960681-5180-4DB1-AA7E-86FAA205BE71}"/>
    <cellStyle name="Normal 10 6 2 2 3" xfId="1150" xr:uid="{BFBC3AB0-985B-43FE-B4F3-4B5439C5289D}"/>
    <cellStyle name="Normal 10 6 2 2 4" xfId="2764" xr:uid="{6803EF43-E907-4161-BAA1-EE40C4884C62}"/>
    <cellStyle name="Normal 10 6 2 3" xfId="1151" xr:uid="{9675595C-2D8D-42F6-8D09-B0867E5B12C1}"/>
    <cellStyle name="Normal 10 6 2 3 2" xfId="1152" xr:uid="{63A321A1-1059-4C86-8202-0BEB433F2DB5}"/>
    <cellStyle name="Normal 10 6 2 3 3" xfId="2765" xr:uid="{68CD68EA-E24E-4BBA-9040-1660370C0D0B}"/>
    <cellStyle name="Normal 10 6 2 3 4" xfId="2766" xr:uid="{AE8706C8-91F7-45D3-9BDB-367F34ABFECF}"/>
    <cellStyle name="Normal 10 6 2 4" xfId="1153" xr:uid="{A88B0FD4-EDA8-42D1-8435-8EAD7AA30CC0}"/>
    <cellStyle name="Normal 10 6 2 5" xfId="2767" xr:uid="{5E2C8ED6-BBB6-4333-BB92-F2451946535D}"/>
    <cellStyle name="Normal 10 6 2 6" xfId="2768" xr:uid="{EBE032D9-4F96-4E09-9BF2-6048EDB249BE}"/>
    <cellStyle name="Normal 10 6 3" xfId="523" xr:uid="{B7945531-66BD-41D2-B7A4-2B482F86FD6A}"/>
    <cellStyle name="Normal 10 6 3 2" xfId="1154" xr:uid="{44873258-A8C9-4794-8DD8-D6D2DCD82ADB}"/>
    <cellStyle name="Normal 10 6 3 2 2" xfId="1155" xr:uid="{1B61488E-3481-494B-87BA-AC0F03F42E05}"/>
    <cellStyle name="Normal 10 6 3 2 3" xfId="2769" xr:uid="{324BC803-9CC1-4D4E-9145-AAA84FA8D293}"/>
    <cellStyle name="Normal 10 6 3 2 4" xfId="2770" xr:uid="{79D6A4CD-BC9C-4995-A3CC-D2D6D27D9417}"/>
    <cellStyle name="Normal 10 6 3 3" xfId="1156" xr:uid="{6D4F9231-1836-4FA2-AA5E-75239DAA8356}"/>
    <cellStyle name="Normal 10 6 3 4" xfId="2771" xr:uid="{CF1AD56C-DAC6-4B7C-AB42-3A34279C9079}"/>
    <cellStyle name="Normal 10 6 3 5" xfId="2772" xr:uid="{BE2458C3-4A85-42B3-9F1B-FAA5E2E4B918}"/>
    <cellStyle name="Normal 10 6 4" xfId="1157" xr:uid="{3128789B-64D0-464D-8663-97FDD313F869}"/>
    <cellStyle name="Normal 10 6 4 2" xfId="1158" xr:uid="{4D51CB76-414F-4D2A-9C62-1DE11EF4B1B6}"/>
    <cellStyle name="Normal 10 6 4 3" xfId="2773" xr:uid="{4284B2C8-03E5-4B71-99B1-9F65FB3B9298}"/>
    <cellStyle name="Normal 10 6 4 4" xfId="2774" xr:uid="{9349B09A-473C-4364-8EF6-3D4A0738F562}"/>
    <cellStyle name="Normal 10 6 5" xfId="1159" xr:uid="{F87A6B0E-CD24-439B-BDE7-BDB839B9ACE0}"/>
    <cellStyle name="Normal 10 6 5 2" xfId="2775" xr:uid="{D869E675-2803-48F4-8B50-E0062FB017C1}"/>
    <cellStyle name="Normal 10 6 5 3" xfId="2776" xr:uid="{D5E07E3E-598E-47FA-8D45-41B68AF0E39D}"/>
    <cellStyle name="Normal 10 6 5 4" xfId="2777" xr:uid="{6C0BC280-3180-4086-9BC5-B247244C941A}"/>
    <cellStyle name="Normal 10 6 6" xfId="2778" xr:uid="{4B1D3789-ADAB-435E-853B-277512CADED5}"/>
    <cellStyle name="Normal 10 6 7" xfId="2779" xr:uid="{E671BAFC-3D70-454C-9A0E-89F022F7E087}"/>
    <cellStyle name="Normal 10 6 8" xfId="2780" xr:uid="{6A13160D-3BB7-428A-90F7-C979671B16E0}"/>
    <cellStyle name="Normal 10 7" xfId="263" xr:uid="{809DEA61-C39C-4039-99E6-19FBAB0099A8}"/>
    <cellStyle name="Normal 10 7 2" xfId="524" xr:uid="{EE2CC523-BBD6-47CD-9691-D37008149387}"/>
    <cellStyle name="Normal 10 7 2 2" xfId="525" xr:uid="{8600C699-FB40-4B79-819A-430926AB09BD}"/>
    <cellStyle name="Normal 10 7 2 2 2" xfId="1160" xr:uid="{714D0011-B7A3-4487-95F4-45A606766E3B}"/>
    <cellStyle name="Normal 10 7 2 2 3" xfId="2781" xr:uid="{6048D71F-D48A-47DB-9122-150778CD8685}"/>
    <cellStyle name="Normal 10 7 2 2 4" xfId="2782" xr:uid="{F55B1106-51BA-4D7B-A665-D20F2B18B466}"/>
    <cellStyle name="Normal 10 7 2 3" xfId="1161" xr:uid="{089FB7EA-1A66-4F22-A4D8-3C1275635837}"/>
    <cellStyle name="Normal 10 7 2 4" xfId="2783" xr:uid="{3C5093D0-5D0A-4E75-AD4A-2E7E14A4BD2C}"/>
    <cellStyle name="Normal 10 7 2 5" xfId="2784" xr:uid="{CE0B43B5-1B85-4B03-AF96-8B9F47FC0E4D}"/>
    <cellStyle name="Normal 10 7 3" xfId="526" xr:uid="{3A4B6B4D-FD45-4EAB-A4BA-7518CECFDC85}"/>
    <cellStyle name="Normal 10 7 3 2" xfId="1162" xr:uid="{245851D9-3B17-4EE1-A77F-7D35009EA669}"/>
    <cellStyle name="Normal 10 7 3 3" xfId="2785" xr:uid="{BCAF00D5-D6CF-4A31-9D09-0FFF7DE9B44A}"/>
    <cellStyle name="Normal 10 7 3 4" xfId="2786" xr:uid="{4D976497-A619-4107-B7FB-24EBE4E2AEE7}"/>
    <cellStyle name="Normal 10 7 4" xfId="1163" xr:uid="{7CBB6B02-3A7D-4336-80C9-43AF94169EE8}"/>
    <cellStyle name="Normal 10 7 4 2" xfId="2787" xr:uid="{B0FA0D06-5648-4C2F-BE9C-191BB18640D6}"/>
    <cellStyle name="Normal 10 7 4 3" xfId="2788" xr:uid="{B1233BE3-9A76-493A-BE07-8A27B1FC2B81}"/>
    <cellStyle name="Normal 10 7 4 4" xfId="2789" xr:uid="{395E7EDF-FA5C-4A79-AE05-16F10AA2B627}"/>
    <cellStyle name="Normal 10 7 5" xfId="2790" xr:uid="{FED98F4B-A864-4B29-BF23-CAD81F98F902}"/>
    <cellStyle name="Normal 10 7 6" xfId="2791" xr:uid="{67B6428A-D1A8-4ED8-B871-FBEB37E28E40}"/>
    <cellStyle name="Normal 10 7 7" xfId="2792" xr:uid="{2BCDB72C-AB2A-4D7C-9F03-DE95F5309F91}"/>
    <cellStyle name="Normal 10 8" xfId="264" xr:uid="{D358AB03-838C-46DE-BAF2-7608A094ECF5}"/>
    <cellStyle name="Normal 10 8 2" xfId="527" xr:uid="{7C15B330-97D5-48AD-A13A-8731AADDBCE5}"/>
    <cellStyle name="Normal 10 8 2 2" xfId="1164" xr:uid="{79F58ABE-D28B-4EE6-9017-4F2C0A18268E}"/>
    <cellStyle name="Normal 10 8 2 3" xfId="2793" xr:uid="{49EBF610-87F7-4158-9E18-E7C1C7DC619D}"/>
    <cellStyle name="Normal 10 8 2 4" xfId="2794" xr:uid="{D037270B-040B-49F0-BED7-9CEB582C9CA2}"/>
    <cellStyle name="Normal 10 8 3" xfId="1165" xr:uid="{9FE35861-C0B8-40CB-823B-5E37783DC807}"/>
    <cellStyle name="Normal 10 8 3 2" xfId="2795" xr:uid="{3AC10864-E885-4D8D-B5FB-89B1AA7E2C91}"/>
    <cellStyle name="Normal 10 8 3 3" xfId="2796" xr:uid="{9D4AEBB8-C2E3-4414-9E19-90BBDE46C348}"/>
    <cellStyle name="Normal 10 8 3 4" xfId="2797" xr:uid="{996422B2-14EE-43E9-A021-C607F98FAAE4}"/>
    <cellStyle name="Normal 10 8 4" xfId="2798" xr:uid="{4E1A85BA-5B4D-45C0-8F8E-ECB439812CFC}"/>
    <cellStyle name="Normal 10 8 5" xfId="2799" xr:uid="{8AB83747-4244-487C-B617-4B061C798CEE}"/>
    <cellStyle name="Normal 10 8 6" xfId="2800" xr:uid="{BF635A4E-EE7A-4C78-B60F-C2C804952DFA}"/>
    <cellStyle name="Normal 10 9" xfId="265" xr:uid="{71B73124-3FE2-488B-BF8E-252EA40BD22C}"/>
    <cellStyle name="Normal 10 9 2" xfId="1166" xr:uid="{D29A7BE0-D2EB-4D6A-86DD-27B338E413A9}"/>
    <cellStyle name="Normal 10 9 2 2" xfId="2801" xr:uid="{07097CF3-7441-42BD-9120-7692813B33A7}"/>
    <cellStyle name="Normal 10 9 2 2 2" xfId="4330" xr:uid="{F10ACD5D-33E2-4561-8703-BBF90A7E2CD9}"/>
    <cellStyle name="Normal 10 9 2 2 3" xfId="4679" xr:uid="{551E126D-0A2C-41F8-8DD1-3F41B25B49B4}"/>
    <cellStyle name="Normal 10 9 2 3" xfId="2802" xr:uid="{4549685B-72F5-4CE9-B567-F468BDEC1F19}"/>
    <cellStyle name="Normal 10 9 2 4" xfId="2803" xr:uid="{80F2BE63-F217-4A16-A974-2C6369368465}"/>
    <cellStyle name="Normal 10 9 3" xfId="2804" xr:uid="{6CF4E323-5501-4236-9663-DC74AAEC2420}"/>
    <cellStyle name="Normal 10 9 4" xfId="2805" xr:uid="{787257EF-38C4-43F3-A195-6E272ED2D0AD}"/>
    <cellStyle name="Normal 10 9 4 2" xfId="4562" xr:uid="{A1A7EDAB-C1C2-4385-8A87-E1FAE97541FB}"/>
    <cellStyle name="Normal 10 9 4 3" xfId="4680" xr:uid="{A2534510-A11B-4EFD-A607-2EFC9C8455DD}"/>
    <cellStyle name="Normal 10 9 4 4" xfId="4600" xr:uid="{4C2F8B03-2DC1-4012-BADA-A3AB27878B99}"/>
    <cellStyle name="Normal 10 9 5" xfId="2806" xr:uid="{F045EE23-7325-4D0B-8D2D-391B588A7684}"/>
    <cellStyle name="Normal 11" xfId="61" xr:uid="{3E10EE2A-BE01-4179-856D-347B3BD80EC8}"/>
    <cellStyle name="Normal 11 2" xfId="266" xr:uid="{A18E5D9D-00EA-4A24-A0B0-13DC53760617}"/>
    <cellStyle name="Normal 11 2 2" xfId="4647" xr:uid="{FEF876DC-4DE3-4344-89AD-C0268B25494F}"/>
    <cellStyle name="Normal 11 3" xfId="4335" xr:uid="{A215C860-3E30-4643-9709-20BC2917A516}"/>
    <cellStyle name="Normal 11 3 2" xfId="4541" xr:uid="{A873532B-B4E6-48F1-AF79-E12BD689BF59}"/>
    <cellStyle name="Normal 11 3 3" xfId="4724" xr:uid="{12D2320E-AB98-41B8-BCFB-FE03A39B7EC2}"/>
    <cellStyle name="Normal 11 3 4" xfId="4701" xr:uid="{D0DF2E3F-7B94-4CFB-982D-004AF4036BCE}"/>
    <cellStyle name="Normal 12" xfId="62" xr:uid="{F7669639-E2BD-44D4-A530-D4C17D872402}"/>
    <cellStyle name="Normal 12 2" xfId="267" xr:uid="{BA12012C-680C-4F99-9C46-DFA0EBAB0620}"/>
    <cellStyle name="Normal 12 2 2" xfId="4648" xr:uid="{48E10989-EE18-47B9-A085-3E5711FB0C9A}"/>
    <cellStyle name="Normal 12 3" xfId="4542" xr:uid="{2FEC20E1-F260-4B04-9A87-98C17E1F08A2}"/>
    <cellStyle name="Normal 13" xfId="63" xr:uid="{11E0E318-C412-46B3-80BD-ED5C455A9B5B}"/>
    <cellStyle name="Normal 13 2" xfId="64" xr:uid="{3E7AD120-E1BA-4129-AB48-95D6C74B48BB}"/>
    <cellStyle name="Normal 13 2 2" xfId="268" xr:uid="{335696CC-0E10-4982-8A12-BEEE77634E95}"/>
    <cellStyle name="Normal 13 2 2 2" xfId="4649" xr:uid="{CD1ABFEE-2E71-4DED-A0D9-4BE6C2A17F83}"/>
    <cellStyle name="Normal 13 2 3" xfId="4337" xr:uid="{5C11E8CC-0187-4EC9-B5C3-53C4F6852CF9}"/>
    <cellStyle name="Normal 13 2 3 2" xfId="4543" xr:uid="{2BE883FB-9378-4CBA-A1B2-95B93E2063A6}"/>
    <cellStyle name="Normal 13 2 3 3" xfId="4725" xr:uid="{ACBC0883-0039-4A9B-99CD-7DD237515ADA}"/>
    <cellStyle name="Normal 13 2 3 4" xfId="4702" xr:uid="{26DA94D7-8E96-4474-928C-637BB47DAD09}"/>
    <cellStyle name="Normal 13 3" xfId="269" xr:uid="{11B4ABE6-CDA8-4032-9DC7-5CAD8A1A6BB7}"/>
    <cellStyle name="Normal 13 3 2" xfId="4421" xr:uid="{CB56570C-5743-4CC7-9824-B542FA86E825}"/>
    <cellStyle name="Normal 13 3 3" xfId="4338" xr:uid="{10E598B1-EB52-4CB3-AFDA-9F773A5C3274}"/>
    <cellStyle name="Normal 13 3 4" xfId="4566" xr:uid="{3D4E8E8A-F2C4-4817-B31C-EC0F55FF3117}"/>
    <cellStyle name="Normal 13 3 5" xfId="4726" xr:uid="{602472A2-24DE-4445-BFAC-428C578B0352}"/>
    <cellStyle name="Normal 13 4" xfId="4339" xr:uid="{9D563E8E-E41D-4513-A16A-4A3AD946D5D5}"/>
    <cellStyle name="Normal 13 5" xfId="4336" xr:uid="{A9BAF465-4243-4744-8CD9-537B7BAFDF9A}"/>
    <cellStyle name="Normal 14" xfId="65" xr:uid="{ADCACE9F-907A-4B6E-8AEC-D6BC278187C2}"/>
    <cellStyle name="Normal 14 18" xfId="4341" xr:uid="{9EC62355-B320-4399-B86D-EA21F0013009}"/>
    <cellStyle name="Normal 14 2" xfId="270" xr:uid="{F99008F8-57F9-4859-A491-2A927E5A0F80}"/>
    <cellStyle name="Normal 14 2 2" xfId="430" xr:uid="{39968DEC-D02A-4BDE-9EE9-D64265EC80CF}"/>
    <cellStyle name="Normal 14 2 2 2" xfId="431" xr:uid="{C2373C04-46B7-4413-8C1A-F74533255F3E}"/>
    <cellStyle name="Normal 14 2 3" xfId="432" xr:uid="{CC0FD25C-B22C-4127-BD83-7F9FC3D3AE53}"/>
    <cellStyle name="Normal 14 3" xfId="433" xr:uid="{E2F64D8D-574D-45E2-939B-06FB8C583338}"/>
    <cellStyle name="Normal 14 3 2" xfId="4650" xr:uid="{09881907-2757-4356-8C68-CA4875829E71}"/>
    <cellStyle name="Normal 14 4" xfId="4340" xr:uid="{912A2DFB-8E2B-46D0-A725-C53EE84F05F6}"/>
    <cellStyle name="Normal 14 4 2" xfId="4544" xr:uid="{E05696CF-AE40-4CD0-A0C8-11EFBE634BAF}"/>
    <cellStyle name="Normal 14 4 3" xfId="4727" xr:uid="{90865DCC-4F85-42D8-8168-3CA33B4C12CB}"/>
    <cellStyle name="Normal 14 4 4" xfId="4703" xr:uid="{C00B5D59-8CBB-4CF6-AF80-FBF3C6F98955}"/>
    <cellStyle name="Normal 15" xfId="66" xr:uid="{489D8F15-B3D6-4065-93B6-28EC54F31E82}"/>
    <cellStyle name="Normal 15 2" xfId="67" xr:uid="{4416314C-73F8-4D70-8F47-93404F5FC744}"/>
    <cellStyle name="Normal 15 2 2" xfId="271" xr:uid="{77D627FF-AEA2-41A1-987D-BC8E7092331C}"/>
    <cellStyle name="Normal 15 2 2 2" xfId="4453" xr:uid="{2D577C7E-1943-4625-90E1-F1F93D1DC0C9}"/>
    <cellStyle name="Normal 15 2 3" xfId="4546" xr:uid="{0B956A46-E1AD-4B59-9BD1-A979A589D202}"/>
    <cellStyle name="Normal 15 3" xfId="272" xr:uid="{A8EE638A-7680-4365-860D-F4167560A863}"/>
    <cellStyle name="Normal 15 3 2" xfId="4422" xr:uid="{B6C30667-026C-451D-B204-06E6168DD111}"/>
    <cellStyle name="Normal 15 3 3" xfId="4343" xr:uid="{413C5573-E49B-44AE-A60D-CE80497A312D}"/>
    <cellStyle name="Normal 15 3 4" xfId="4567" xr:uid="{7516DBEC-285E-4218-9D68-BCF7C31A67C4}"/>
    <cellStyle name="Normal 15 3 5" xfId="4729" xr:uid="{82B6718B-7331-430E-8BA2-F6811519C1A6}"/>
    <cellStyle name="Normal 15 4" xfId="4342" xr:uid="{484D803C-32E6-4D89-BD5D-F4386EC2AA03}"/>
    <cellStyle name="Normal 15 4 2" xfId="4545" xr:uid="{E08760E6-A3A8-45DA-835D-DDE6DBEB5ECA}"/>
    <cellStyle name="Normal 15 4 3" xfId="4728" xr:uid="{F375E773-918F-4268-B05A-A40FD83675A0}"/>
    <cellStyle name="Normal 15 4 4" xfId="4704" xr:uid="{3E11B4A4-F487-4EEF-BCFA-794B07980D52}"/>
    <cellStyle name="Normal 16" xfId="68" xr:uid="{B8F27485-0F74-430E-A557-3FF23B5D286F}"/>
    <cellStyle name="Normal 16 2" xfId="273" xr:uid="{E9B0D53B-3BAC-43BF-BFC0-E57767D79324}"/>
    <cellStyle name="Normal 16 2 2" xfId="4423" xr:uid="{E81246C4-29A2-4301-A404-BED0C922F141}"/>
    <cellStyle name="Normal 16 2 3" xfId="4344" xr:uid="{52196DEA-46EE-4681-B3A8-81F0971E1905}"/>
    <cellStyle name="Normal 16 2 4" xfId="4568" xr:uid="{F63EDCE8-806C-4EA9-B15F-36B3E4374AB0}"/>
    <cellStyle name="Normal 16 2 5" xfId="4730" xr:uid="{618C1218-FB07-4C9E-805C-B7F040D78F58}"/>
    <cellStyle name="Normal 16 3" xfId="274" xr:uid="{B856CDB8-6DAC-4331-97A3-EC201BE6309B}"/>
    <cellStyle name="Normal 17" xfId="69" xr:uid="{D3305AC8-41E4-46CE-9E1A-DBA41251DD66}"/>
    <cellStyle name="Normal 17 2" xfId="275" xr:uid="{5E3D046A-9409-4E58-9257-EF926D599801}"/>
    <cellStyle name="Normal 17 2 2" xfId="4424" xr:uid="{A40B1962-F218-4449-8448-8DA01BDFB6BF}"/>
    <cellStyle name="Normal 17 2 3" xfId="4346" xr:uid="{AC8BB896-8128-4B17-824F-CC9F3C7A75E5}"/>
    <cellStyle name="Normal 17 2 4" xfId="4569" xr:uid="{CD51987A-A4E7-46B0-AD48-64932B339CC1}"/>
    <cellStyle name="Normal 17 2 5" xfId="4731" xr:uid="{4E251D8B-05E5-4052-89F6-49DCBA7C7B80}"/>
    <cellStyle name="Normal 17 3" xfId="4347" xr:uid="{CC7ED36D-4224-452B-A6A8-5ED6596E2A0D}"/>
    <cellStyle name="Normal 17 4" xfId="4345" xr:uid="{331C0737-3AA6-44BF-86FB-2B2EBAE7FCCB}"/>
    <cellStyle name="Normal 18" xfId="70" xr:uid="{5504C15F-07B0-4684-8CF2-0B4F7417400D}"/>
    <cellStyle name="Normal 18 2" xfId="276" xr:uid="{B01374D6-2528-44FB-AEB3-8C6A4333D0B8}"/>
    <cellStyle name="Normal 18 2 2" xfId="4454" xr:uid="{25436AD2-834B-4C85-848F-82ED858D29FD}"/>
    <cellStyle name="Normal 18 3" xfId="4348" xr:uid="{42DC6235-EEBE-4503-87DE-4710D1CE9DB5}"/>
    <cellStyle name="Normal 18 3 2" xfId="4547" xr:uid="{6807BF34-6F1F-4B39-8DFA-EF56D3706E9B}"/>
    <cellStyle name="Normal 18 3 3" xfId="4732" xr:uid="{9031EF32-4201-4466-8059-B020A2FD1041}"/>
    <cellStyle name="Normal 18 3 4" xfId="4705" xr:uid="{0E9853B7-A248-4014-A6D5-E9DBC30F532E}"/>
    <cellStyle name="Normal 19" xfId="71" xr:uid="{12DC46B9-5B72-4863-96EF-D20E109D1A9C}"/>
    <cellStyle name="Normal 19 2" xfId="72" xr:uid="{D2D3475F-ADA5-403B-B7A7-DF68C897FD70}"/>
    <cellStyle name="Normal 19 2 2" xfId="277" xr:uid="{A27FCB7C-4737-4FF4-A00B-062B61E96D28}"/>
    <cellStyle name="Normal 19 2 2 2" xfId="4651" xr:uid="{1B349991-E56B-460C-BFBE-AEB589F12A3D}"/>
    <cellStyle name="Normal 19 2 3" xfId="4549" xr:uid="{711BB5C0-320D-4130-B27F-9459BE96ABB2}"/>
    <cellStyle name="Normal 19 3" xfId="278" xr:uid="{86E29828-EA90-470B-8683-24AD8B84E617}"/>
    <cellStyle name="Normal 19 3 2" xfId="4652" xr:uid="{F5804C64-53B6-4BF5-90E4-3FA838B071BA}"/>
    <cellStyle name="Normal 19 4" xfId="4548" xr:uid="{232C37A0-A00D-4831-BE27-882BCE83131E}"/>
    <cellStyle name="Normal 2" xfId="3" xr:uid="{0035700C-F3A5-4A6F-B63A-5CE25669DEE2}"/>
    <cellStyle name="Normal 2 2" xfId="73" xr:uid="{9A6E356D-047C-4A01-A985-30F791EB0A5D}"/>
    <cellStyle name="Normal 2 2 2" xfId="74" xr:uid="{61DE9427-1875-4055-9A7C-E85B53741923}"/>
    <cellStyle name="Normal 2 2 2 2" xfId="279" xr:uid="{13142F1C-5EB6-4280-9C87-E3874EF90A37}"/>
    <cellStyle name="Normal 2 2 2 2 2" xfId="4655" xr:uid="{76F88830-9B52-434F-9D37-9319D0E4F4EF}"/>
    <cellStyle name="Normal 2 2 2 3" xfId="4551" xr:uid="{4BA5A346-A709-4A0E-89FD-D7CCCC8E386E}"/>
    <cellStyle name="Normal 2 2 3" xfId="280" xr:uid="{218CA8FB-0CB4-4196-BF81-C054E22B7698}"/>
    <cellStyle name="Normal 2 2 3 2" xfId="4455" xr:uid="{DD5849D4-5C72-4C3E-B8A1-4EEFC51CAB44}"/>
    <cellStyle name="Normal 2 2 3 2 2" xfId="4585" xr:uid="{62CF0376-00D3-4DB8-81B5-CB23F499038A}"/>
    <cellStyle name="Normal 2 2 3 2 2 2" xfId="4656" xr:uid="{A67F2E80-5665-47B3-97C6-C594DC23A5F3}"/>
    <cellStyle name="Normal 2 2 3 2 3" xfId="4750" xr:uid="{05FB6336-222E-4A0E-B1EF-561CB5B1B01F}"/>
    <cellStyle name="Normal 2 2 3 2 4" xfId="5305" xr:uid="{985B81D9-D10E-46E4-B60B-420B437D102B}"/>
    <cellStyle name="Normal 2 2 3 3" xfId="4435" xr:uid="{9C0D96B4-F59C-43C8-BFD0-055E1B01567C}"/>
    <cellStyle name="Normal 2 2 3 4" xfId="4706" xr:uid="{E6A48199-21AF-47F0-90C6-190396185E49}"/>
    <cellStyle name="Normal 2 2 3 5" xfId="4695" xr:uid="{60FC5DAE-F527-46CD-B187-C78DF2AB5783}"/>
    <cellStyle name="Normal 2 2 4" xfId="4349" xr:uid="{BA7FFA24-2760-49D7-A466-5BD52AD8577C}"/>
    <cellStyle name="Normal 2 2 4 2" xfId="4550" xr:uid="{F6360D71-3C27-4DD3-B150-8453E3295764}"/>
    <cellStyle name="Normal 2 2 4 3" xfId="4733" xr:uid="{E35EE4EA-C116-47AD-8A0F-AB5A796C1EF5}"/>
    <cellStyle name="Normal 2 2 4 4" xfId="4707" xr:uid="{4BC648DD-5161-43F5-B4C2-99B1A2CF5CD0}"/>
    <cellStyle name="Normal 2 2 5" xfId="4654" xr:uid="{F12A20D5-5D46-4825-B1F1-70E9E0FEF062}"/>
    <cellStyle name="Normal 2 2 6" xfId="4753" xr:uid="{80C0AE44-03BD-4BB9-980A-2508762FCBD1}"/>
    <cellStyle name="Normal 2 3" xfId="75" xr:uid="{6C467A79-938B-4E72-A275-CBF1774A3357}"/>
    <cellStyle name="Normal 2 3 2" xfId="76" xr:uid="{3D787EC1-1F70-4825-9D80-CBD0CA0D8862}"/>
    <cellStyle name="Normal 2 3 2 2" xfId="281" xr:uid="{2F9517CD-AEE5-4EA1-853E-ABC831AE9D1B}"/>
    <cellStyle name="Normal 2 3 2 2 2" xfId="4657" xr:uid="{EA8F3A9E-CAE3-4A72-BEDB-3FA6EE25406B}"/>
    <cellStyle name="Normal 2 3 2 3" xfId="4351" xr:uid="{BEEA79CF-A467-412C-8E36-EB9D775B816F}"/>
    <cellStyle name="Normal 2 3 2 3 2" xfId="4553" xr:uid="{2AA9F8FF-30A1-4872-8B1B-CDAE931FB089}"/>
    <cellStyle name="Normal 2 3 2 3 3" xfId="4735" xr:uid="{EBD41D8E-30DE-4CA6-B551-BB02B3B54B17}"/>
    <cellStyle name="Normal 2 3 2 3 4" xfId="4708" xr:uid="{95735E17-49E4-4CB8-A782-09F1C62E73A3}"/>
    <cellStyle name="Normal 2 3 3" xfId="77" xr:uid="{B5C0D63A-70F3-46E9-9918-86FC5288C285}"/>
    <cellStyle name="Normal 2 3 4" xfId="78" xr:uid="{31D805BC-2BEE-4ABA-A916-3E886E0549DF}"/>
    <cellStyle name="Normal 2 3 5" xfId="185" xr:uid="{141A1A1E-97FC-45DE-97F1-FBBACDBB3F71}"/>
    <cellStyle name="Normal 2 3 5 2" xfId="4658" xr:uid="{94D9A7A6-5349-4FCB-9639-A69C76E514A8}"/>
    <cellStyle name="Normal 2 3 6" xfId="4350" xr:uid="{EE619302-A43D-433F-8578-B2DA62F37ED2}"/>
    <cellStyle name="Normal 2 3 6 2" xfId="4552" xr:uid="{0D2A2D17-36DC-4052-880A-D0A46BD53D7F}"/>
    <cellStyle name="Normal 2 3 6 3" xfId="4734" xr:uid="{204D26CF-1279-4DBD-AF8D-16C4B3B0A2EE}"/>
    <cellStyle name="Normal 2 3 6 4" xfId="4709" xr:uid="{ECC1DB66-67F1-4AB8-8D2F-D5D756CE2B55}"/>
    <cellStyle name="Normal 2 3 7" xfId="5318" xr:uid="{8E64D68C-1C71-4B29-8CCE-15B2BFD62706}"/>
    <cellStyle name="Normal 2 4" xfId="79" xr:uid="{73B6D2FB-9BB6-4FAB-9DB8-6F1CA62A6F1E}"/>
    <cellStyle name="Normal 2 4 2" xfId="80" xr:uid="{6B680A7D-B0C4-4448-B582-E35590E78613}"/>
    <cellStyle name="Normal 2 4 3" xfId="282" xr:uid="{D7A12E2D-ECC9-419D-ABBF-D7A885B723CC}"/>
    <cellStyle name="Normal 2 4 3 2" xfId="4659" xr:uid="{0AA7C09F-32FB-4F13-BE92-68B17BE611BD}"/>
    <cellStyle name="Normal 2 4 3 3" xfId="4673" xr:uid="{73DD59FC-6612-4038-9EA5-B380583AC462}"/>
    <cellStyle name="Normal 2 4 4" xfId="4554" xr:uid="{8DA26C7C-D0AF-4FA9-A302-E869466DB9F9}"/>
    <cellStyle name="Normal 2 4 5" xfId="4754" xr:uid="{E73CF03E-9BF3-475D-8470-FE4C3D42C5BC}"/>
    <cellStyle name="Normal 2 4 6" xfId="4752" xr:uid="{8C07D187-101C-4EFC-980B-F1721D443DF6}"/>
    <cellStyle name="Normal 2 5" xfId="184" xr:uid="{FF80FBD8-301E-4234-8A55-2FDA76E70E76}"/>
    <cellStyle name="Normal 2 5 2" xfId="284" xr:uid="{452AEC41-DA82-4F0A-8BF2-E6B060072F18}"/>
    <cellStyle name="Normal 2 5 2 2" xfId="2505" xr:uid="{203270DF-ED0C-49E6-A40D-3EEA090F1BE1}"/>
    <cellStyle name="Normal 2 5 3" xfId="283" xr:uid="{D4A605ED-CCDE-4A72-809B-92BDF1B046D1}"/>
    <cellStyle name="Normal 2 5 3 2" xfId="4586" xr:uid="{DB3F9FDC-3C52-4E6A-B003-2BE72F88AE3E}"/>
    <cellStyle name="Normal 2 5 3 3" xfId="4746" xr:uid="{4CF45FFE-7436-4CF8-988A-986F71815048}"/>
    <cellStyle name="Normal 2 5 3 4" xfId="5302" xr:uid="{0CF00348-AA37-464F-A5B2-DEE008F7D800}"/>
    <cellStyle name="Normal 2 5 4" xfId="4660" xr:uid="{98496D5D-81E7-4324-A943-5EA70B77C14C}"/>
    <cellStyle name="Normal 2 5 5" xfId="4615" xr:uid="{E7927047-D2A8-4170-B131-CEF9D8DD0971}"/>
    <cellStyle name="Normal 2 5 6" xfId="4614" xr:uid="{347DF2C5-9F08-4368-9341-4445E729FE9D}"/>
    <cellStyle name="Normal 2 5 7" xfId="4749" xr:uid="{1CD89330-AC07-413D-9A64-EA6C926C5496}"/>
    <cellStyle name="Normal 2 5 8" xfId="4719" xr:uid="{B45DDEAC-B75A-4423-9DC2-AF7CBD1C5FD8}"/>
    <cellStyle name="Normal 2 6" xfId="285" xr:uid="{A8EAD8A4-FFC5-4B89-83CB-59A79D7452B2}"/>
    <cellStyle name="Normal 2 6 2" xfId="286" xr:uid="{32ADB132-C67D-45CF-A9B6-408191C7826E}"/>
    <cellStyle name="Normal 2 6 3" xfId="452" xr:uid="{F196ADAF-328D-4094-939F-C5BC59F0FE33}"/>
    <cellStyle name="Normal 2 6 3 2" xfId="5335" xr:uid="{F95AFED0-9275-4DE5-AF4A-98B2DAAF5291}"/>
    <cellStyle name="Normal 2 6 4" xfId="4661" xr:uid="{94454400-E236-4D12-9343-EB8E333CD148}"/>
    <cellStyle name="Normal 2 6 5" xfId="4612" xr:uid="{A59195A2-824A-480F-99CB-30EDECDA586D}"/>
    <cellStyle name="Normal 2 6 5 2" xfId="4710" xr:uid="{A475619D-DBF2-4E7E-8B0B-62E57A233D3B}"/>
    <cellStyle name="Normal 2 6 6" xfId="4598" xr:uid="{A8D1AEB4-2ED5-4E3B-8AD4-1B715774C8DA}"/>
    <cellStyle name="Normal 2 6 7" xfId="5322" xr:uid="{1C0C7A6D-1723-4FF3-9BA0-91FB1F53ABDA}"/>
    <cellStyle name="Normal 2 6 8" xfId="5331" xr:uid="{D4ED708B-0EDC-41B8-8786-C4B6307BE14A}"/>
    <cellStyle name="Normal 2 7" xfId="287" xr:uid="{0EF341B0-895C-4990-A0F7-5A394977A899}"/>
    <cellStyle name="Normal 2 7 2" xfId="4456" xr:uid="{AF0ED514-53BA-4C01-98D0-17902D100D6E}"/>
    <cellStyle name="Normal 2 7 3" xfId="4662" xr:uid="{CAC0C4B2-290D-4047-90DA-1C77C337FBFA}"/>
    <cellStyle name="Normal 2 7 4" xfId="5303" xr:uid="{82CF2777-8718-49DB-8AFE-C03681E45AA1}"/>
    <cellStyle name="Normal 2 8" xfId="4508" xr:uid="{1657F582-694E-4E99-A77D-845D101F57AF}"/>
    <cellStyle name="Normal 2 9" xfId="4653" xr:uid="{A9401486-CC2E-4AEC-A134-CB29AA29863B}"/>
    <cellStyle name="Normal 20" xfId="434" xr:uid="{0B85C98B-B987-4D4F-9F98-4329D520C9EB}"/>
    <cellStyle name="Normal 20 2" xfId="435" xr:uid="{741F0CE1-BD96-452A-AD27-2C89EDB132F9}"/>
    <cellStyle name="Normal 20 2 2" xfId="436" xr:uid="{F85598CA-4093-41F4-905B-2C75884E399B}"/>
    <cellStyle name="Normal 20 2 2 2" xfId="4425" xr:uid="{B240D93C-CD10-46B8-BB48-F7D67D83A48A}"/>
    <cellStyle name="Normal 20 2 2 3" xfId="4417" xr:uid="{8DC531DD-0292-430C-820F-8AFFA33E1687}"/>
    <cellStyle name="Normal 20 2 2 4" xfId="4582" xr:uid="{722A7781-D5C9-432B-B04D-2C0E9E5AF044}"/>
    <cellStyle name="Normal 20 2 2 5" xfId="4744" xr:uid="{861700C1-A6CA-49EC-803E-45890C72F2CB}"/>
    <cellStyle name="Normal 20 2 3" xfId="4420" xr:uid="{4D057F4C-7F3F-42B2-AA41-1B96EA333000}"/>
    <cellStyle name="Normal 20 2 4" xfId="4416" xr:uid="{ABD3CA0B-32C9-4EA0-B299-1BB7ACE71F5A}"/>
    <cellStyle name="Normal 20 2 5" xfId="4581" xr:uid="{9F2BD040-0006-4F97-9397-016FD66A172D}"/>
    <cellStyle name="Normal 20 2 6" xfId="4743" xr:uid="{60A57FD7-CE2F-4801-A490-5EAAADDB93A8}"/>
    <cellStyle name="Normal 20 3" xfId="1167" xr:uid="{F965E860-9985-4E3A-98D0-5D2A6E484922}"/>
    <cellStyle name="Normal 20 3 2" xfId="4457" xr:uid="{94407835-8DDE-4E00-A0F7-221F5FDD4A11}"/>
    <cellStyle name="Normal 20 4" xfId="4352" xr:uid="{54ABA388-4B5A-4376-875E-0CB089EB2317}"/>
    <cellStyle name="Normal 20 4 2" xfId="4555" xr:uid="{11ED2679-9D37-43E6-AF8D-48BD3242D65B}"/>
    <cellStyle name="Normal 20 4 3" xfId="4736" xr:uid="{D7934C35-4F04-4A70-A70F-E56C8869B019}"/>
    <cellStyle name="Normal 20 4 4" xfId="4711" xr:uid="{198BFC20-15DC-49E7-A85E-1349829926BA}"/>
    <cellStyle name="Normal 20 5" xfId="4433" xr:uid="{D467B213-BA64-4380-A09E-253708B65A90}"/>
    <cellStyle name="Normal 20 5 2" xfId="5328" xr:uid="{27433A10-10E8-4596-B431-9D3F958DB836}"/>
    <cellStyle name="Normal 20 6" xfId="4587" xr:uid="{C63588A4-BC32-448F-B8E2-FC2EAA5EE67C}"/>
    <cellStyle name="Normal 20 7" xfId="4696" xr:uid="{EAFE1AA9-54F2-4FF1-ACE5-39CDAE7FD687}"/>
    <cellStyle name="Normal 20 8" xfId="4717" xr:uid="{1A3F8BEA-5B1C-4C50-88A3-BF22B27DD683}"/>
    <cellStyle name="Normal 20 9" xfId="4716" xr:uid="{0D9A48DA-93FD-45C1-A7FB-FA72478EAD8E}"/>
    <cellStyle name="Normal 21" xfId="437" xr:uid="{3819704C-3976-4418-A7B0-BCAA1A41B70F}"/>
    <cellStyle name="Normal 21 2" xfId="438" xr:uid="{DB8F6D04-184C-4096-9B07-AF2DE3302A1B}"/>
    <cellStyle name="Normal 21 2 2" xfId="439" xr:uid="{1081EE9B-8828-4B2D-BCAE-98CCCA3723EC}"/>
    <cellStyle name="Normal 21 3" xfId="4353" xr:uid="{81064F32-FDA0-4717-A27D-EE13094ECBB8}"/>
    <cellStyle name="Normal 21 3 2" xfId="4459" xr:uid="{8D0F1A5F-145D-489E-B9FD-CF784D75136A}"/>
    <cellStyle name="Normal 21 3 3" xfId="4458" xr:uid="{7C74818C-2433-4998-BED3-4164BBEA3065}"/>
    <cellStyle name="Normal 21 4" xfId="4570" xr:uid="{4210D423-9677-4ACE-8E42-77CCF08459DE}"/>
    <cellStyle name="Normal 21 5" xfId="4737" xr:uid="{7EB74A16-9090-4033-BB50-BCB411936798}"/>
    <cellStyle name="Normal 22" xfId="440" xr:uid="{1B2B04E5-3784-4C75-A131-01CC66D7BDD4}"/>
    <cellStyle name="Normal 22 2" xfId="441" xr:uid="{1292A6DE-14F5-4B00-8FAC-573E2E74D07D}"/>
    <cellStyle name="Normal 22 3" xfId="4310" xr:uid="{90B601FA-49F2-4BC7-9BCF-F5BE928B9E41}"/>
    <cellStyle name="Normal 22 3 2" xfId="4354" xr:uid="{1E8F28EA-7880-4E25-870F-ACFCF8524485}"/>
    <cellStyle name="Normal 22 3 2 2" xfId="4461" xr:uid="{E545A3F2-3A01-48E0-8EC0-D515A4322933}"/>
    <cellStyle name="Normal 22 3 3" xfId="4460" xr:uid="{5F8F2FA6-BA3C-4A74-B8E3-4A4D05897030}"/>
    <cellStyle name="Normal 22 3 4" xfId="4691" xr:uid="{FEF25F42-92BF-41F9-B823-96808D070A7F}"/>
    <cellStyle name="Normal 22 4" xfId="4313" xr:uid="{50DDEF16-F833-47E9-AEFE-14CCB55A29E5}"/>
    <cellStyle name="Normal 22 4 2" xfId="4431" xr:uid="{91A4A614-EEE6-4C79-8213-CE5FBED99DC5}"/>
    <cellStyle name="Normal 22 4 3" xfId="4571" xr:uid="{3E87CCDA-89A5-4F2E-83D2-4BA6B8A23606}"/>
    <cellStyle name="Normal 22 4 3 2" xfId="4590" xr:uid="{23550B77-BCA8-4D8B-8BDA-BF3AE0D13E5C}"/>
    <cellStyle name="Normal 22 4 3 2 2" xfId="5342" xr:uid="{9ACE0DF1-0912-4033-87B7-93FCB099055B}"/>
    <cellStyle name="Normal 22 4 3 3" xfId="4748" xr:uid="{7F1196CB-7AF9-4EFF-B819-8AACB680E073}"/>
    <cellStyle name="Normal 22 4 3 4" xfId="5338" xr:uid="{B0539471-4875-446C-BC04-23B7CF773481}"/>
    <cellStyle name="Normal 22 4 3 5" xfId="5334" xr:uid="{A7FE5B20-BAD5-4600-897B-E187C934D2C2}"/>
    <cellStyle name="Normal 22 4 4" xfId="4692" xr:uid="{99432B2E-7378-4581-B1BB-F574C0D79D6E}"/>
    <cellStyle name="Normal 22 4 5" xfId="4604" xr:uid="{214C001B-BC79-4AA8-82E9-E992ADE796E5}"/>
    <cellStyle name="Normal 22 4 6" xfId="4595" xr:uid="{6FDF93F4-A7C0-40E4-BD06-6FC61F6DD06C}"/>
    <cellStyle name="Normal 22 4 7" xfId="4594" xr:uid="{FAAAB8AB-4382-47B5-B2E2-62F2C80BCF1D}"/>
    <cellStyle name="Normal 22 4 8" xfId="4593" xr:uid="{081B6785-CB75-4D65-BFFB-9C47B673CD1F}"/>
    <cellStyle name="Normal 22 4 9" xfId="4592" xr:uid="{AB197DC2-F9BF-49BF-ABF7-745877D8AFC7}"/>
    <cellStyle name="Normal 22 5" xfId="4738" xr:uid="{0919187F-3DAB-4BE7-92A3-6E1C7216C5FC}"/>
    <cellStyle name="Normal 23" xfId="442" xr:uid="{E5C86032-2D0E-4EE2-A690-DFEB5D9D2C55}"/>
    <cellStyle name="Normal 23 2" xfId="2500" xr:uid="{033FB1DD-A4AD-440C-BA29-DA17AE3DB085}"/>
    <cellStyle name="Normal 23 2 2" xfId="4356" xr:uid="{884024E7-F2DC-4BD7-8D1C-D0B3DE8E1B49}"/>
    <cellStyle name="Normal 23 2 2 2" xfId="4751" xr:uid="{D0EDA284-C48F-445D-B050-EDDECF2E02BC}"/>
    <cellStyle name="Normal 23 2 2 3" xfId="4693" xr:uid="{AA1F689B-4A90-489B-BAB8-1D82FE2F2085}"/>
    <cellStyle name="Normal 23 2 2 4" xfId="4663" xr:uid="{898F2D50-9215-4137-B095-42C6F8A1AC29}"/>
    <cellStyle name="Normal 23 2 3" xfId="4605" xr:uid="{65358991-E6F6-4D0D-A78E-5E1B6CB9F9F1}"/>
    <cellStyle name="Normal 23 2 4" xfId="4712" xr:uid="{AE16AB8C-31E9-410D-BC3C-7134AC87A3F0}"/>
    <cellStyle name="Normal 23 3" xfId="4426" xr:uid="{E44BC0FC-D58F-42A4-A325-4938D0537D2F}"/>
    <cellStyle name="Normal 23 4" xfId="4355" xr:uid="{9D98EB66-D113-43F5-883A-95B3831F621F}"/>
    <cellStyle name="Normal 23 5" xfId="4572" xr:uid="{B3755980-9B85-4D4D-AA61-DCD4A91905D6}"/>
    <cellStyle name="Normal 23 6" xfId="4739" xr:uid="{67FE4DA0-3D29-480F-BE04-F2FE44F85D3B}"/>
    <cellStyle name="Normal 24" xfId="443" xr:uid="{55F16C64-ED9E-484D-B6E3-90D53FA15C61}"/>
    <cellStyle name="Normal 24 2" xfId="444" xr:uid="{F2D9960D-4123-458C-923B-7B03DA19FB75}"/>
    <cellStyle name="Normal 24 2 2" xfId="4428" xr:uid="{4D72A461-35DF-4213-B2C8-3B300C9997CE}"/>
    <cellStyle name="Normal 24 2 3" xfId="4358" xr:uid="{1C1A65A5-E014-4BD1-986B-DA212BADF34B}"/>
    <cellStyle name="Normal 24 2 4" xfId="4574" xr:uid="{65060CAC-0219-4910-A5AD-72284852ADC8}"/>
    <cellStyle name="Normal 24 2 5" xfId="4741" xr:uid="{57762819-F089-4D8A-B91C-C52695455443}"/>
    <cellStyle name="Normal 24 3" xfId="4427" xr:uid="{8B1399EC-4867-4EB9-8E08-184828C1C206}"/>
    <cellStyle name="Normal 24 4" xfId="4357" xr:uid="{5E702F31-800A-41AF-9729-AB72696CA2EB}"/>
    <cellStyle name="Normal 24 5" xfId="4573" xr:uid="{040B1143-2BC3-4DA9-9D5F-6D879CBD3838}"/>
    <cellStyle name="Normal 24 6" xfId="4740" xr:uid="{745935CC-37D4-4649-84FB-3BCF65385F1E}"/>
    <cellStyle name="Normal 25" xfId="451" xr:uid="{C06B67F5-3CBE-4B51-A992-E0E9B84DFD71}"/>
    <cellStyle name="Normal 25 2" xfId="4360" xr:uid="{B446AC5F-E308-42E7-A9BB-BF4B9948EDA8}"/>
    <cellStyle name="Normal 25 2 2" xfId="5337" xr:uid="{04F08BCA-490B-40D2-9943-B8BBB4C9D03F}"/>
    <cellStyle name="Normal 25 3" xfId="4429" xr:uid="{C1E562E7-3AD3-4264-8A13-9EB24F93FEB0}"/>
    <cellStyle name="Normal 25 4" xfId="4359" xr:uid="{74C9BEFD-0FE2-4473-BC57-BD6DE0D1115C}"/>
    <cellStyle name="Normal 25 5" xfId="4575" xr:uid="{113E5D40-DD87-440A-BD39-857A46FCE5E7}"/>
    <cellStyle name="Normal 26" xfId="2498" xr:uid="{044BD80D-27C8-4AF2-9A92-751C39138CAE}"/>
    <cellStyle name="Normal 26 2" xfId="2499" xr:uid="{EFF88CC8-4BBF-4338-9D2E-658226EC9836}"/>
    <cellStyle name="Normal 26 2 2" xfId="4362" xr:uid="{BA53E449-D255-4634-87A1-0E37781B43DE}"/>
    <cellStyle name="Normal 26 3" xfId="4361" xr:uid="{C62ED268-721F-4A14-9019-FF85DDC28F4D}"/>
    <cellStyle name="Normal 26 3 2" xfId="4436" xr:uid="{A1981FCE-C5AA-4B59-A970-6C6AC39E5B1E}"/>
    <cellStyle name="Normal 27" xfId="2507" xr:uid="{F1D4C346-4780-4311-AA10-30501F7EC33D}"/>
    <cellStyle name="Normal 27 2" xfId="4364" xr:uid="{DB32C4B3-634E-4616-9670-4255CA0F2468}"/>
    <cellStyle name="Normal 27 3" xfId="4363" xr:uid="{7AB44F86-2F77-4E2A-B25F-E53A4337D551}"/>
    <cellStyle name="Normal 27 4" xfId="4599" xr:uid="{0AD25EF1-507B-49FE-93FE-F63F33D57F5E}"/>
    <cellStyle name="Normal 27 5" xfId="5320" xr:uid="{8E5F05F2-4AF8-4F52-98A3-35DFBF9D0BF5}"/>
    <cellStyle name="Normal 27 6" xfId="4589" xr:uid="{83E8D833-C6AC-4546-AF50-74A8D4189400}"/>
    <cellStyle name="Normal 27 7" xfId="5332" xr:uid="{BFA3B164-0DC9-4D0A-9D36-85B93D8DCBCA}"/>
    <cellStyle name="Normal 28" xfId="4365" xr:uid="{49F411EF-7DF8-4469-84E9-7457CB5A82D9}"/>
    <cellStyle name="Normal 28 2" xfId="4366" xr:uid="{51F65CED-1F04-476B-8384-CA7516220FCD}"/>
    <cellStyle name="Normal 28 3" xfId="4367" xr:uid="{4E2C0750-9295-4BC9-B492-67E729AABCD1}"/>
    <cellStyle name="Normal 29" xfId="4368" xr:uid="{0F8430F0-AFE0-4383-AD60-42D6E9DD7014}"/>
    <cellStyle name="Normal 29 2" xfId="4369" xr:uid="{47761A6A-902C-4AA9-B455-C0462A91300B}"/>
    <cellStyle name="Normal 3" xfId="2" xr:uid="{665067A7-73F8-4B7E-BFD2-7BB3B9468366}"/>
    <cellStyle name="Normal 3 2" xfId="81" xr:uid="{85B33866-BD68-4F44-9F12-5160BBCCE0FD}"/>
    <cellStyle name="Normal 3 2 2" xfId="82" xr:uid="{01F174BD-66A6-4D4A-9B59-9B4D7D9433F1}"/>
    <cellStyle name="Normal 3 2 2 2" xfId="288" xr:uid="{1E69B06F-6134-48C3-AC03-8A384F7DD3D6}"/>
    <cellStyle name="Normal 3 2 2 2 2" xfId="4665" xr:uid="{BACF90DC-8BB7-452F-914C-505F6D53025B}"/>
    <cellStyle name="Normal 3 2 2 3" xfId="4556" xr:uid="{840EB4D5-807D-47AF-9DE2-EA6CA703727B}"/>
    <cellStyle name="Normal 3 2 3" xfId="83" xr:uid="{9194A484-562D-447B-B0D1-85A2591AA314}"/>
    <cellStyle name="Normal 3 2 4" xfId="289" xr:uid="{60EFC7FB-CB2C-4913-9322-D9A8F5AEE1DC}"/>
    <cellStyle name="Normal 3 2 4 2" xfId="4666" xr:uid="{CA39597C-6FB4-419E-B20B-E787BC50AAF3}"/>
    <cellStyle name="Normal 3 2 5" xfId="2506" xr:uid="{CC8DEABF-8A1C-44E1-9C0C-0637DEA51921}"/>
    <cellStyle name="Normal 3 2 5 2" xfId="4509" xr:uid="{9586A266-A992-41F2-8A63-E2FE443C82DE}"/>
    <cellStyle name="Normal 3 2 5 3" xfId="5304" xr:uid="{9521EEEA-71F8-4555-B096-5D45109A5D72}"/>
    <cellStyle name="Normal 3 3" xfId="84" xr:uid="{D5AC89D7-3005-42E0-B841-E9895FDCC3F4}"/>
    <cellStyle name="Normal 3 3 2" xfId="290" xr:uid="{060B4D85-8504-4531-9540-8E586AF8F9B8}"/>
    <cellStyle name="Normal 3 3 2 2" xfId="4667" xr:uid="{1B13F0F8-963A-491A-8791-4D3A4C258D47}"/>
    <cellStyle name="Normal 3 3 3" xfId="4557" xr:uid="{0DB9FBD8-B646-4B53-B84E-2526CA76D2C3}"/>
    <cellStyle name="Normal 3 4" xfId="85" xr:uid="{EB256077-1E0E-45F5-A859-8188E74277C2}"/>
    <cellStyle name="Normal 3 4 2" xfId="2502" xr:uid="{33BC898B-0E84-436F-862B-649B1312BD37}"/>
    <cellStyle name="Normal 3 4 2 2" xfId="4668" xr:uid="{B53A6ED3-B683-4CC4-BA72-834C6C4026E7}"/>
    <cellStyle name="Normal 3 5" xfId="2501" xr:uid="{1AF31C0C-E560-40D6-AD2B-354C2A8182C6}"/>
    <cellStyle name="Normal 3 5 2" xfId="4669" xr:uid="{E8F7BFEE-B002-4A11-B889-C134059320AC}"/>
    <cellStyle name="Normal 3 5 3" xfId="4745" xr:uid="{D95AC778-C43D-4175-B6A4-6E502DCF06D3}"/>
    <cellStyle name="Normal 3 5 4" xfId="4713" xr:uid="{7787887A-8B7E-4241-B19D-64A87E29111A}"/>
    <cellStyle name="Normal 3 6" xfId="4664" xr:uid="{ADD387AD-FC00-439A-8876-EED09D03519B}"/>
    <cellStyle name="Normal 3 6 2" xfId="5336" xr:uid="{158902A5-945D-43ED-82AD-76307924ED40}"/>
    <cellStyle name="Normal 3 6 2 2" xfId="5333" xr:uid="{0D619FED-760B-4EE6-9CEA-D3F0F04C5EAF}"/>
    <cellStyle name="Normal 30" xfId="4370" xr:uid="{BD8078C5-EB58-4550-A824-58C0935C6824}"/>
    <cellStyle name="Normal 30 2" xfId="4371" xr:uid="{6D9FECE2-43CB-4BA2-A364-4D7C0BA8BDE1}"/>
    <cellStyle name="Normal 31" xfId="4372" xr:uid="{D5F64116-6FA9-45DA-BEFC-BDB553AB893D}"/>
    <cellStyle name="Normal 31 2" xfId="4373" xr:uid="{18E7E7FE-B7B1-484B-83CD-30AB1248AA77}"/>
    <cellStyle name="Normal 32" xfId="4374" xr:uid="{70D77885-A90E-48DC-BDB9-C2FAEAB49EA0}"/>
    <cellStyle name="Normal 33" xfId="4375" xr:uid="{2903AD72-1EBF-4DC3-BE43-EE94BED112D8}"/>
    <cellStyle name="Normal 33 2" xfId="4376" xr:uid="{654378B8-39F7-4B0C-A901-088255AD28D1}"/>
    <cellStyle name="Normal 34" xfId="4377" xr:uid="{E238B1E2-5CE0-4785-A211-6B02F75414B4}"/>
    <cellStyle name="Normal 34 2" xfId="4378" xr:uid="{5460D1E6-9969-4DCC-968E-724F830204F8}"/>
    <cellStyle name="Normal 35" xfId="4379" xr:uid="{63AC3CBC-28F2-4079-88DC-D81C737127BE}"/>
    <cellStyle name="Normal 35 2" xfId="4380" xr:uid="{197DA670-7ABE-4281-9638-002A5514290C}"/>
    <cellStyle name="Normal 36" xfId="4381" xr:uid="{42EB885F-39D9-497D-BE87-6273BBEF20E3}"/>
    <cellStyle name="Normal 36 2" xfId="4382" xr:uid="{444B259A-FF73-4C7C-A515-DF10B2FDD33F}"/>
    <cellStyle name="Normal 37" xfId="4383" xr:uid="{64945A4E-6DCF-4112-A03A-34DF1735E310}"/>
    <cellStyle name="Normal 37 2" xfId="4384" xr:uid="{3B3B1C8E-3198-4FB2-B290-856E2B5847EA}"/>
    <cellStyle name="Normal 38" xfId="4385" xr:uid="{7DB36CE3-F2DB-4B21-8248-36BE380D26DA}"/>
    <cellStyle name="Normal 38 2" xfId="4386" xr:uid="{DDE757E8-3C2A-4893-9B1E-638BA472F326}"/>
    <cellStyle name="Normal 39" xfId="4387" xr:uid="{0874A1EF-FBFE-4BD5-B954-D1E9A1C1B8C4}"/>
    <cellStyle name="Normal 39 2" xfId="4388" xr:uid="{4EE07D56-0B6F-43E8-999B-239EC8974E52}"/>
    <cellStyle name="Normal 39 2 2" xfId="4389" xr:uid="{6C8EDB71-F882-4CE0-8933-5E84441A3D50}"/>
    <cellStyle name="Normal 39 3" xfId="4390" xr:uid="{FB942B29-1385-435E-9BDA-427D0D5D4082}"/>
    <cellStyle name="Normal 4" xfId="86" xr:uid="{20B4B6EF-3969-4F03-B8D0-DA712CADAAB8}"/>
    <cellStyle name="Normal 4 2" xfId="87" xr:uid="{58A3E1B4-787C-4419-B7A6-C8ADB3CECFCC}"/>
    <cellStyle name="Normal 4 2 2" xfId="88" xr:uid="{AFD6DCB6-6CE6-401E-9136-26473369948A}"/>
    <cellStyle name="Normal 4 2 2 2" xfId="445" xr:uid="{41E21F6B-617A-4095-B15A-3667894FAB6F}"/>
    <cellStyle name="Normal 4 2 2 3" xfId="2807" xr:uid="{C9063146-6082-41CB-ABAE-C8F6A681B0B7}"/>
    <cellStyle name="Normal 4 2 2 4" xfId="2808" xr:uid="{D2CD14B8-DF2A-4674-8E78-D0D2800799E4}"/>
    <cellStyle name="Normal 4 2 2 4 2" xfId="2809" xr:uid="{46048472-8C2B-4DAA-A44C-6234F713AE93}"/>
    <cellStyle name="Normal 4 2 2 4 3" xfId="2810" xr:uid="{C393E3D8-5AEA-4D5B-AE67-A5604D4BB15B}"/>
    <cellStyle name="Normal 4 2 2 4 3 2" xfId="2811" xr:uid="{49722D9E-08E2-4B7D-813B-46B13301724B}"/>
    <cellStyle name="Normal 4 2 2 4 3 3" xfId="4312" xr:uid="{817E5C21-7903-419B-8DEF-B101B1F4571E}"/>
    <cellStyle name="Normal 4 2 3" xfId="2493" xr:uid="{6F678C8E-AB28-47F2-B4DB-B3A33289E3B2}"/>
    <cellStyle name="Normal 4 2 3 2" xfId="2504" xr:uid="{1A979F14-5D91-42DA-B88C-6F110C6C9567}"/>
    <cellStyle name="Normal 4 2 3 2 2" xfId="4462" xr:uid="{D3639B9F-DF97-4296-A3A8-C75B76DA51E9}"/>
    <cellStyle name="Normal 4 2 3 3" xfId="4463" xr:uid="{26EFA142-2A84-4251-BF6C-82A690FC793C}"/>
    <cellStyle name="Normal 4 2 3 3 2" xfId="4464" xr:uid="{14376627-CFD8-4D71-9465-02C79294FAEA}"/>
    <cellStyle name="Normal 4 2 3 4" xfId="4465" xr:uid="{905C251E-6B20-44C0-A2A2-1223A930AFBD}"/>
    <cellStyle name="Normal 4 2 3 5" xfId="4466" xr:uid="{E8D759E8-3025-437D-83B1-6DDF139B3B89}"/>
    <cellStyle name="Normal 4 2 4" xfId="2494" xr:uid="{B9638709-B12D-46DD-8C0F-FC1ACA9EE817}"/>
    <cellStyle name="Normal 4 2 4 2" xfId="4392" xr:uid="{80FB6408-517C-4D62-AFF3-D75E836C775E}"/>
    <cellStyle name="Normal 4 2 4 2 2" xfId="4467" xr:uid="{F66CBBBE-3BB4-4E22-A528-23148A0C0F34}"/>
    <cellStyle name="Normal 4 2 4 2 3" xfId="4694" xr:uid="{1239AAA4-8CE3-4A1F-AE2B-EA3C7F0BEB41}"/>
    <cellStyle name="Normal 4 2 4 2 4" xfId="4613" xr:uid="{515731CA-6D63-4F1A-9524-9D9B95A7FC2A}"/>
    <cellStyle name="Normal 4 2 4 3" xfId="4576" xr:uid="{898A77FD-D734-4A98-B4B7-C81F96C1A1AB}"/>
    <cellStyle name="Normal 4 2 4 4" xfId="4714" xr:uid="{9BB72034-FE54-4D5A-8493-0B7F45F41A77}"/>
    <cellStyle name="Normal 4 2 5" xfId="1168" xr:uid="{4694E661-4356-4C7A-9B98-150ADDC3106D}"/>
    <cellStyle name="Normal 4 2 6" xfId="4558" xr:uid="{D237C66A-F389-45FC-BADA-8356ACCC4D8F}"/>
    <cellStyle name="Normal 4 2 7" xfId="5341" xr:uid="{9FD8C381-5741-4917-8B78-7FDAB089AFA1}"/>
    <cellStyle name="Normal 4 3" xfId="528" xr:uid="{9EEB86D5-46ED-42EE-B570-AA0FF23779B0}"/>
    <cellStyle name="Normal 4 3 2" xfId="1170" xr:uid="{C491A67E-26B8-426A-BFCC-CF63782F1E6B}"/>
    <cellStyle name="Normal 4 3 2 2" xfId="1171" xr:uid="{8778A8BE-FEF1-4E65-B72A-0B0E1217432E}"/>
    <cellStyle name="Normal 4 3 2 3" xfId="1172" xr:uid="{986FD3BD-BCDC-43AF-BDAA-613C738BF235}"/>
    <cellStyle name="Normal 4 3 3" xfId="1169" xr:uid="{94B33596-B09A-4FD9-B260-A395A6E552DB}"/>
    <cellStyle name="Normal 4 3 3 2" xfId="4434" xr:uid="{B9BE2828-44CA-4845-A107-CFE7E98CE1DB}"/>
    <cellStyle name="Normal 4 3 4" xfId="2812" xr:uid="{0F320C7B-53A8-4135-AFD7-73DCDD7F63E2}"/>
    <cellStyle name="Normal 4 3 5" xfId="2813" xr:uid="{9328F971-832C-49E0-B24E-14F64CD46E78}"/>
    <cellStyle name="Normal 4 3 5 2" xfId="2814" xr:uid="{D8682E51-90E3-41C3-A171-2E9F96FEFE45}"/>
    <cellStyle name="Normal 4 3 5 3" xfId="2815" xr:uid="{0396A65D-656D-4243-AD51-DE80BE7B5C3E}"/>
    <cellStyle name="Normal 4 3 5 3 2" xfId="2816" xr:uid="{73F8CA61-DFD6-4DD1-BAFB-E5487D8DB5C9}"/>
    <cellStyle name="Normal 4 3 5 3 3" xfId="4311" xr:uid="{9229F4D6-1D86-4AA0-AAE8-E47D2DB018F1}"/>
    <cellStyle name="Normal 4 3 6" xfId="4314" xr:uid="{211B23C8-F014-45ED-A662-666B020F89B9}"/>
    <cellStyle name="Normal 4 4" xfId="453" xr:uid="{30FBE79A-B482-4931-A9A8-CB87E2097FEC}"/>
    <cellStyle name="Normal 4 4 2" xfId="2495" xr:uid="{F7C0A8B8-9BB1-4477-9461-5E9CB62520C5}"/>
    <cellStyle name="Normal 4 4 2 2" xfId="5339" xr:uid="{95C5D1C5-8EFF-4B95-9B27-D6833A9BE862}"/>
    <cellStyle name="Normal 4 4 3" xfId="2503" xr:uid="{0FFDCB8F-1420-45FE-A6F7-D8A245EEFA0C}"/>
    <cellStyle name="Normal 4 4 3 2" xfId="4317" xr:uid="{89853FDD-0648-47C7-B273-50D8129F94E2}"/>
    <cellStyle name="Normal 4 4 3 3" xfId="4316" xr:uid="{8BD82989-5332-48FA-811B-83ABD4315F06}"/>
    <cellStyle name="Normal 4 4 4" xfId="4747" xr:uid="{DC0FE6B5-22E6-4E7C-BAE1-AB440C5AEA41}"/>
    <cellStyle name="Normal 4 5" xfId="2496" xr:uid="{9160D954-1597-4E0D-8E22-E16F687360C5}"/>
    <cellStyle name="Normal 4 5 2" xfId="4391" xr:uid="{3EA707B3-38F2-4A2D-8228-DE1980AF530C}"/>
    <cellStyle name="Normal 4 6" xfId="2497" xr:uid="{D970D588-7FC3-46D2-B71F-C1A6B5C14C9D}"/>
    <cellStyle name="Normal 4 7" xfId="900" xr:uid="{FF55C1EE-573B-4C12-9D19-23EE582A7AD0}"/>
    <cellStyle name="Normal 4 8" xfId="5340" xr:uid="{92AAD861-BB9C-43C3-81E6-53C742D85FD3}"/>
    <cellStyle name="Normal 40" xfId="4393" xr:uid="{9B4854E6-D4A8-431A-8D60-FE87A24C9094}"/>
    <cellStyle name="Normal 40 2" xfId="4394" xr:uid="{B2CBD5C4-4144-43C4-9D92-D95421A6EE14}"/>
    <cellStyle name="Normal 40 2 2" xfId="4395" xr:uid="{DE300306-87BB-436F-B1BB-2777AA41B0AB}"/>
    <cellStyle name="Normal 40 3" xfId="4396" xr:uid="{063B9549-D573-4CD2-9E50-4186F2069BF1}"/>
    <cellStyle name="Normal 41" xfId="4397" xr:uid="{795257DD-1047-4B58-9AF0-DDF20A939B28}"/>
    <cellStyle name="Normal 41 2" xfId="4398" xr:uid="{E6E26B49-C1C5-4B03-9953-DF8B9BB938A5}"/>
    <cellStyle name="Normal 42" xfId="4399" xr:uid="{B9446E54-FFCF-4415-B796-131C5527E036}"/>
    <cellStyle name="Normal 42 2" xfId="4400" xr:uid="{C26A0D5E-BE8A-4CCB-A310-082FE476C38C}"/>
    <cellStyle name="Normal 43" xfId="4401" xr:uid="{286EF173-156E-4649-93DA-76BA0003A2CE}"/>
    <cellStyle name="Normal 43 2" xfId="4402" xr:uid="{198885BD-8E36-4999-BDDF-18B233597832}"/>
    <cellStyle name="Normal 44" xfId="4412" xr:uid="{BAA914EB-AF71-40C1-8A43-71452F2F77B4}"/>
    <cellStyle name="Normal 44 2" xfId="4413" xr:uid="{CA03C3E9-5DD8-4DB9-8C03-98270F7142D3}"/>
    <cellStyle name="Normal 45" xfId="4674" xr:uid="{1420812B-8AB1-4A1C-BDB9-EDA7290F504A}"/>
    <cellStyle name="Normal 45 2" xfId="5324" xr:uid="{75ED0830-A7B3-4888-A95C-860F09F1C59F}"/>
    <cellStyle name="Normal 45 3" xfId="5323" xr:uid="{FD12F98F-FDFD-4D80-8556-C0492AC943AD}"/>
    <cellStyle name="Normal 5" xfId="89" xr:uid="{1B67F5D9-BCA7-46EF-A1C0-8C841C5DD8C3}"/>
    <cellStyle name="Normal 5 10" xfId="291" xr:uid="{C3B0B67B-BFCE-4E87-8039-4EC6577F34C5}"/>
    <cellStyle name="Normal 5 10 2" xfId="529" xr:uid="{A46B13D1-CFA6-41FD-9137-E596DB979F69}"/>
    <cellStyle name="Normal 5 10 2 2" xfId="1173" xr:uid="{D84D69F6-05A8-4262-BF5F-6C8E03C5A312}"/>
    <cellStyle name="Normal 5 10 2 3" xfId="2817" xr:uid="{ABDF172B-00F3-4A99-9546-FFDA25362194}"/>
    <cellStyle name="Normal 5 10 2 4" xfId="2818" xr:uid="{31D00D2E-09AF-4E96-9076-ADBEF8B7B346}"/>
    <cellStyle name="Normal 5 10 3" xfId="1174" xr:uid="{837B17FB-7917-4019-A18B-265DBBE1B73F}"/>
    <cellStyle name="Normal 5 10 3 2" xfId="2819" xr:uid="{3324BE3E-E021-40FF-BFB9-8766675673A8}"/>
    <cellStyle name="Normal 5 10 3 3" xfId="2820" xr:uid="{5B6C13BA-DF4D-420F-ACD5-E4B2683609E9}"/>
    <cellStyle name="Normal 5 10 3 4" xfId="2821" xr:uid="{67A54E34-489C-47BD-AF79-FC409D982C2B}"/>
    <cellStyle name="Normal 5 10 4" xfId="2822" xr:uid="{519C54D9-0900-444F-B7FF-D3EBC0F321EB}"/>
    <cellStyle name="Normal 5 10 5" xfId="2823" xr:uid="{E59C238C-FA93-4F9E-A4A7-874F684080EF}"/>
    <cellStyle name="Normal 5 10 6" xfId="2824" xr:uid="{8717B65D-4773-4939-A400-E4687FA602AB}"/>
    <cellStyle name="Normal 5 11" xfId="292" xr:uid="{862DCCD6-B275-45D0-A2A0-AED24A64F675}"/>
    <cellStyle name="Normal 5 11 2" xfId="1175" xr:uid="{0E635F0D-E12B-419F-8AFB-D8CAD9A416C7}"/>
    <cellStyle name="Normal 5 11 2 2" xfId="2825" xr:uid="{EBB63F3A-31AC-4728-8D0E-D423CE92E7D3}"/>
    <cellStyle name="Normal 5 11 2 2 2" xfId="4403" xr:uid="{C7FFD693-55B5-4229-A9D0-AD0ED097F00E}"/>
    <cellStyle name="Normal 5 11 2 2 3" xfId="4681" xr:uid="{4DA7D942-E63A-48DD-B430-FAEF513672CC}"/>
    <cellStyle name="Normal 5 11 2 3" xfId="2826" xr:uid="{D989A6BE-1ADD-4C8C-A8B6-79D99E938D67}"/>
    <cellStyle name="Normal 5 11 2 4" xfId="2827" xr:uid="{B2B0C341-DD37-4F39-84CE-BB7F8A4A7CA6}"/>
    <cellStyle name="Normal 5 11 3" xfId="2828" xr:uid="{F7D1E53A-A306-4491-9152-017DBFE7E7C8}"/>
    <cellStyle name="Normal 5 11 4" xfId="2829" xr:uid="{5790D516-8D38-4E97-858C-1494C0D8DC58}"/>
    <cellStyle name="Normal 5 11 4 2" xfId="4577" xr:uid="{C8945552-E70E-4B9B-9E40-BE708C51F2DC}"/>
    <cellStyle name="Normal 5 11 4 3" xfId="4682" xr:uid="{656976F0-5474-4770-BA6E-99AD851A7C44}"/>
    <cellStyle name="Normal 5 11 4 4" xfId="4606" xr:uid="{29564245-EEB4-473F-9704-272D026CF68E}"/>
    <cellStyle name="Normal 5 11 5" xfId="2830" xr:uid="{654AF9A2-7D5C-4CE9-A882-1B79CF2AF628}"/>
    <cellStyle name="Normal 5 12" xfId="1176" xr:uid="{8F1309CE-190A-4F7C-B24D-7DA4F873B1A3}"/>
    <cellStyle name="Normal 5 12 2" xfId="2831" xr:uid="{61426785-2543-4EDB-82D1-5F6662FB1A4B}"/>
    <cellStyle name="Normal 5 12 3" xfId="2832" xr:uid="{BF039555-DF6C-4EA3-A29A-6A51C18B6558}"/>
    <cellStyle name="Normal 5 12 4" xfId="2833" xr:uid="{1A24D302-3D26-4401-A03E-1FE880F8F079}"/>
    <cellStyle name="Normal 5 13" xfId="901" xr:uid="{BD7AA055-3B6B-4D47-A5E2-56DDE17C788A}"/>
    <cellStyle name="Normal 5 13 2" xfId="2834" xr:uid="{18A9614D-40FB-480E-B2B6-7ADD613EFAC5}"/>
    <cellStyle name="Normal 5 13 3" xfId="2835" xr:uid="{8D80A62A-9D1A-46BF-B390-B59884404F18}"/>
    <cellStyle name="Normal 5 13 4" xfId="2836" xr:uid="{91EC5E9B-100C-4969-8220-66F0619CAD81}"/>
    <cellStyle name="Normal 5 14" xfId="2837" xr:uid="{7FFE545D-9F93-400B-9BA7-14991728B0ED}"/>
    <cellStyle name="Normal 5 14 2" xfId="2838" xr:uid="{1C3140F8-3A9D-4043-8424-EF7A376C7740}"/>
    <cellStyle name="Normal 5 15" xfId="2839" xr:uid="{330EFC25-529B-44ED-B3FC-C4BF5B6F096A}"/>
    <cellStyle name="Normal 5 16" xfId="2840" xr:uid="{A9AC42FF-E9EE-4F57-9CB1-F3C412C1A145}"/>
    <cellStyle name="Normal 5 17" xfId="2841" xr:uid="{D73264CD-577E-401C-9A28-E8FDE571F0A6}"/>
    <cellStyle name="Normal 5 2" xfId="90" xr:uid="{F632D024-8104-4F51-948F-97D5699F67F9}"/>
    <cellStyle name="Normal 5 2 2" xfId="187" xr:uid="{A104F400-D46F-48FB-BC42-228E43929690}"/>
    <cellStyle name="Normal 5 2 2 2" xfId="188" xr:uid="{150C0528-04B5-40D8-AC1F-1B81B57BEE8F}"/>
    <cellStyle name="Normal 5 2 2 2 2" xfId="189" xr:uid="{4D5C84EA-8CEE-468F-A486-2027A9B53169}"/>
    <cellStyle name="Normal 5 2 2 2 2 2" xfId="190" xr:uid="{5AA954FA-425C-47C2-8586-289B091B23B4}"/>
    <cellStyle name="Normal 5 2 2 2 3" xfId="191" xr:uid="{11B9E260-20F6-4118-99AF-FD3A33153900}"/>
    <cellStyle name="Normal 5 2 2 2 4" xfId="4670" xr:uid="{924D8A5D-5D32-4A8C-91F7-02511530FFCB}"/>
    <cellStyle name="Normal 5 2 2 2 5" xfId="5300" xr:uid="{91CA8E02-FC65-456C-9454-9948B7AE525A}"/>
    <cellStyle name="Normal 5 2 2 3" xfId="192" xr:uid="{8D0A9ABE-6B2B-4B88-B77A-18A6536D8650}"/>
    <cellStyle name="Normal 5 2 2 3 2" xfId="193" xr:uid="{D325EB8C-F3CF-448B-94AC-E68DE20F0350}"/>
    <cellStyle name="Normal 5 2 2 4" xfId="194" xr:uid="{ACA1B1AA-A96F-4FD7-AC4C-ABA7F40B6FCE}"/>
    <cellStyle name="Normal 5 2 2 5" xfId="293" xr:uid="{48204011-AD7D-4BC2-915D-8E198080972E}"/>
    <cellStyle name="Normal 5 2 2 6" xfId="4596" xr:uid="{E13FA970-79F6-447B-9796-1A0D3E7E69C5}"/>
    <cellStyle name="Normal 5 2 2 7" xfId="5329" xr:uid="{910427A2-3349-49E9-8E15-CAC1DAFF3754}"/>
    <cellStyle name="Normal 5 2 3" xfId="195" xr:uid="{2E048229-6528-4186-9F0D-4B0AA72DD763}"/>
    <cellStyle name="Normal 5 2 3 2" xfId="196" xr:uid="{CBDA2ED2-79F8-458E-B169-93F43D2C8A01}"/>
    <cellStyle name="Normal 5 2 3 2 2" xfId="197" xr:uid="{781D48A2-B920-4003-81C9-56126F24831C}"/>
    <cellStyle name="Normal 5 2 3 2 3" xfId="4559" xr:uid="{A44AD07B-CF3B-4175-B051-99227C86CDE3}"/>
    <cellStyle name="Normal 5 2 3 2 4" xfId="5301" xr:uid="{9C42734C-174D-4772-A2A2-685AD5494C61}"/>
    <cellStyle name="Normal 5 2 3 3" xfId="198" xr:uid="{AD8728F3-ECC7-495D-B052-43738A0EC5AE}"/>
    <cellStyle name="Normal 5 2 3 3 2" xfId="4742" xr:uid="{70FE874A-BC5C-43CF-9339-298DBE424B4E}"/>
    <cellStyle name="Normal 5 2 3 4" xfId="4404" xr:uid="{136449C2-B32A-4C0D-8A28-3F7825372250}"/>
    <cellStyle name="Normal 5 2 3 4 2" xfId="4715" xr:uid="{4A04C684-A2F5-46BC-A9EA-169877E7A721}"/>
    <cellStyle name="Normal 5 2 3 5" xfId="4597" xr:uid="{7FDCC7A5-3DA5-447C-9D6C-A129B3845B49}"/>
    <cellStyle name="Normal 5 2 3 6" xfId="5321" xr:uid="{63CB7EDF-529D-4F5E-87F1-A025E6568087}"/>
    <cellStyle name="Normal 5 2 3 7" xfId="5330" xr:uid="{404474F8-AD4D-4A8D-ABF6-22DF4CF7C9A2}"/>
    <cellStyle name="Normal 5 2 4" xfId="199" xr:uid="{0E398FD4-70E0-48C4-A45D-C567A029E9DD}"/>
    <cellStyle name="Normal 5 2 4 2" xfId="200" xr:uid="{DC1FEDFF-0001-4151-A01D-7F17379E74F9}"/>
    <cellStyle name="Normal 5 2 5" xfId="201" xr:uid="{4E50BC03-BF19-4500-9540-A413C37213F4}"/>
    <cellStyle name="Normal 5 2 6" xfId="186" xr:uid="{C62A10FE-CFF4-4E52-BC0E-5C336FB42F0A}"/>
    <cellStyle name="Normal 5 3" xfId="91" xr:uid="{F2EF3395-A12F-4B33-BEC7-F71CE32F5DE0}"/>
    <cellStyle name="Normal 5 3 2" xfId="4406" xr:uid="{C431A717-8B06-4AD7-BA00-409B84FEB9BB}"/>
    <cellStyle name="Normal 5 3 3" xfId="4405" xr:uid="{8CE9618A-D45E-48AF-99ED-CA135FEA7871}"/>
    <cellStyle name="Normal 5 4" xfId="92" xr:uid="{291B8713-AE0E-4B88-A841-3FCFF0C8CEE3}"/>
    <cellStyle name="Normal 5 4 10" xfId="2842" xr:uid="{2D4DE2AC-C621-4834-8103-A03CC5CA6441}"/>
    <cellStyle name="Normal 5 4 11" xfId="2843" xr:uid="{5FAF2BCD-02D1-4326-8D6A-9D3E65C21087}"/>
    <cellStyle name="Normal 5 4 2" xfId="93" xr:uid="{0CA7A50E-BA43-49DB-86A2-B891C0473C24}"/>
    <cellStyle name="Normal 5 4 2 2" xfId="94" xr:uid="{700AF914-33DD-441C-BA89-C4D38707AA37}"/>
    <cellStyle name="Normal 5 4 2 2 2" xfId="294" xr:uid="{2BA57416-0B52-469D-AA68-0C1F1D3BDAB5}"/>
    <cellStyle name="Normal 5 4 2 2 2 2" xfId="530" xr:uid="{354A5451-81C4-4E01-B9BF-B646EA1C1D8A}"/>
    <cellStyle name="Normal 5 4 2 2 2 2 2" xfId="531" xr:uid="{DEF59831-CE29-4F81-8A14-FC22F35D81BD}"/>
    <cellStyle name="Normal 5 4 2 2 2 2 2 2" xfId="1177" xr:uid="{319AD8B2-C45A-4286-BA2E-1A07C576F819}"/>
    <cellStyle name="Normal 5 4 2 2 2 2 2 2 2" xfId="1178" xr:uid="{7BD4C6CD-E9AD-4D0B-88F7-4FCBB2F64307}"/>
    <cellStyle name="Normal 5 4 2 2 2 2 2 3" xfId="1179" xr:uid="{8BDDE973-5FC9-49C7-B521-4C99BF62443E}"/>
    <cellStyle name="Normal 5 4 2 2 2 2 3" xfId="1180" xr:uid="{8511CDA5-1CBB-4E85-A347-456A101A81C5}"/>
    <cellStyle name="Normal 5 4 2 2 2 2 3 2" xfId="1181" xr:uid="{02B2C85A-F62C-41EB-9BCD-4D7CA6AB454E}"/>
    <cellStyle name="Normal 5 4 2 2 2 2 4" xfId="1182" xr:uid="{7A694D3A-E6C7-401F-84C0-538909997C14}"/>
    <cellStyle name="Normal 5 4 2 2 2 3" xfId="532" xr:uid="{BACCAF9A-4DFB-4979-8A1C-3A470EEC68A3}"/>
    <cellStyle name="Normal 5 4 2 2 2 3 2" xfId="1183" xr:uid="{0B29E00F-5248-4EC9-9C8F-13CC73123E03}"/>
    <cellStyle name="Normal 5 4 2 2 2 3 2 2" xfId="1184" xr:uid="{F5CFA1EC-BE3D-4DF4-9D6C-2B485A91C93F}"/>
    <cellStyle name="Normal 5 4 2 2 2 3 3" xfId="1185" xr:uid="{7EFBA7FB-85A6-4A41-A184-E5EF45069D9B}"/>
    <cellStyle name="Normal 5 4 2 2 2 3 4" xfId="2844" xr:uid="{13024626-A9C8-44CF-B473-5C0A95CDAA5B}"/>
    <cellStyle name="Normal 5 4 2 2 2 4" xfId="1186" xr:uid="{0E13DAC4-A850-4EBC-8883-DB6797C1B65F}"/>
    <cellStyle name="Normal 5 4 2 2 2 4 2" xfId="1187" xr:uid="{0BC715F8-EDFA-45F8-9AC5-72815318459A}"/>
    <cellStyle name="Normal 5 4 2 2 2 5" xfId="1188" xr:uid="{49B31175-4ACC-4A8D-89FD-19C383BCEDFE}"/>
    <cellStyle name="Normal 5 4 2 2 2 6" xfId="2845" xr:uid="{DCEE30BD-7FB4-469B-AC41-39ED7706D04F}"/>
    <cellStyle name="Normal 5 4 2 2 3" xfId="295" xr:uid="{F751041C-81D5-4FD4-9ECB-92DE2DA0F36B}"/>
    <cellStyle name="Normal 5 4 2 2 3 2" xfId="533" xr:uid="{126291E2-FFA4-49F9-A412-42B9BA9A50F2}"/>
    <cellStyle name="Normal 5 4 2 2 3 2 2" xfId="534" xr:uid="{220ADE89-EBA4-4B4A-8E62-5EEFA7BD33E7}"/>
    <cellStyle name="Normal 5 4 2 2 3 2 2 2" xfId="1189" xr:uid="{256D1291-C6A5-4387-9230-6D730941B495}"/>
    <cellStyle name="Normal 5 4 2 2 3 2 2 2 2" xfId="1190" xr:uid="{575A08D9-3BD6-4B56-B939-A3689DA8F4A4}"/>
    <cellStyle name="Normal 5 4 2 2 3 2 2 3" xfId="1191" xr:uid="{7418A2B6-A600-4DA0-B89F-A7F1044B055B}"/>
    <cellStyle name="Normal 5 4 2 2 3 2 3" xfId="1192" xr:uid="{D02DF323-8C8B-4082-ACC1-D270298B7FE5}"/>
    <cellStyle name="Normal 5 4 2 2 3 2 3 2" xfId="1193" xr:uid="{B85892E7-08B3-4B77-8457-D5EF4FF6E938}"/>
    <cellStyle name="Normal 5 4 2 2 3 2 4" xfId="1194" xr:uid="{8B3DBA4F-63D1-4DAC-88E6-5089B7EC2BA0}"/>
    <cellStyle name="Normal 5 4 2 2 3 3" xfId="535" xr:uid="{208BB44A-EF5A-4A01-B5B7-440D41FA4555}"/>
    <cellStyle name="Normal 5 4 2 2 3 3 2" xfId="1195" xr:uid="{44C3F72A-528F-49A2-AB89-F802F5A98E31}"/>
    <cellStyle name="Normal 5 4 2 2 3 3 2 2" xfId="1196" xr:uid="{F2A0EA11-1330-4BD0-A40F-B52BC68687C5}"/>
    <cellStyle name="Normal 5 4 2 2 3 3 3" xfId="1197" xr:uid="{6C373ED6-1A8E-43A7-8583-A2137B7AB620}"/>
    <cellStyle name="Normal 5 4 2 2 3 4" xfId="1198" xr:uid="{A47412C7-DC51-40C0-B6DE-FB2EC12853EA}"/>
    <cellStyle name="Normal 5 4 2 2 3 4 2" xfId="1199" xr:uid="{B79D85C4-6E2B-4E66-BD9F-1FC3733BF6FA}"/>
    <cellStyle name="Normal 5 4 2 2 3 5" xfId="1200" xr:uid="{94FE4CDA-121E-493D-A3BD-A590DBC1EBB0}"/>
    <cellStyle name="Normal 5 4 2 2 4" xfId="536" xr:uid="{8776FAED-5904-49A2-961F-BC2C55F701E9}"/>
    <cellStyle name="Normal 5 4 2 2 4 2" xfId="537" xr:uid="{5DA16CDF-800A-4F56-AD4D-3D4768178753}"/>
    <cellStyle name="Normal 5 4 2 2 4 2 2" xfId="1201" xr:uid="{C8AC0C90-0D1F-4B01-80EA-1E39DB1B28CF}"/>
    <cellStyle name="Normal 5 4 2 2 4 2 2 2" xfId="1202" xr:uid="{958DB909-7051-4D19-995E-92476BF297C1}"/>
    <cellStyle name="Normal 5 4 2 2 4 2 3" xfId="1203" xr:uid="{2B8C0228-DCD9-4FCE-991F-52FE75358E1D}"/>
    <cellStyle name="Normal 5 4 2 2 4 3" xfId="1204" xr:uid="{84D5AC31-770C-40B9-8A8F-B2AA00AE7959}"/>
    <cellStyle name="Normal 5 4 2 2 4 3 2" xfId="1205" xr:uid="{36FBC712-484E-44B5-B698-F37A19B75974}"/>
    <cellStyle name="Normal 5 4 2 2 4 4" xfId="1206" xr:uid="{6C8CD0AD-0D0A-40FC-8E4E-420719371F3C}"/>
    <cellStyle name="Normal 5 4 2 2 5" xfId="538" xr:uid="{4729757E-0BBF-47D3-BE95-49BD80A8589B}"/>
    <cellStyle name="Normal 5 4 2 2 5 2" xfId="1207" xr:uid="{05F729C1-D9A1-44E8-82D9-2A135F0C564F}"/>
    <cellStyle name="Normal 5 4 2 2 5 2 2" xfId="1208" xr:uid="{2E173D74-3567-4C40-B5D6-FE384E5363DD}"/>
    <cellStyle name="Normal 5 4 2 2 5 3" xfId="1209" xr:uid="{7C6C7D5D-D63F-483D-B77D-AC616DAAEC43}"/>
    <cellStyle name="Normal 5 4 2 2 5 4" xfId="2846" xr:uid="{0F43C7C2-B550-4D15-A901-D4E7A93F1406}"/>
    <cellStyle name="Normal 5 4 2 2 6" xfId="1210" xr:uid="{99F1BC19-B3C5-40DD-97C7-E43E650F334D}"/>
    <cellStyle name="Normal 5 4 2 2 6 2" xfId="1211" xr:uid="{EA302749-CF0F-4F7D-AAD6-FCED11B3BAA7}"/>
    <cellStyle name="Normal 5 4 2 2 7" xfId="1212" xr:uid="{131D3A17-A4B8-4542-AAE2-4A3300462F87}"/>
    <cellStyle name="Normal 5 4 2 2 8" xfId="2847" xr:uid="{7CCC8510-1457-4967-BB77-5242D0AA7E04}"/>
    <cellStyle name="Normal 5 4 2 3" xfId="296" xr:uid="{ABEC35A8-E3B9-4169-9A05-2DA6F4654A13}"/>
    <cellStyle name="Normal 5 4 2 3 2" xfId="539" xr:uid="{95EA9426-D30E-4233-90B0-2723452C3216}"/>
    <cellStyle name="Normal 5 4 2 3 2 2" xfId="540" xr:uid="{732D9C5A-79C0-422A-B92E-2FA65DD53F72}"/>
    <cellStyle name="Normal 5 4 2 3 2 2 2" xfId="1213" xr:uid="{5BA37960-B35E-464F-B277-65A7A55E9B2A}"/>
    <cellStyle name="Normal 5 4 2 3 2 2 2 2" xfId="1214" xr:uid="{1D0B63DA-24B9-475F-AC7F-4B10403802C1}"/>
    <cellStyle name="Normal 5 4 2 3 2 2 3" xfId="1215" xr:uid="{442A22B4-6947-4A5C-8D1C-13F9F290E409}"/>
    <cellStyle name="Normal 5 4 2 3 2 3" xfId="1216" xr:uid="{2C6297CF-743D-487A-B125-2A44B2D37E8F}"/>
    <cellStyle name="Normal 5 4 2 3 2 3 2" xfId="1217" xr:uid="{50325E1D-67FA-4DC7-91A4-F4D33D695475}"/>
    <cellStyle name="Normal 5 4 2 3 2 4" xfId="1218" xr:uid="{65C5A84B-ECBC-4BE7-A4FC-3D94D0777BE5}"/>
    <cellStyle name="Normal 5 4 2 3 3" xfId="541" xr:uid="{DBFC7EE4-B30E-4F04-AFE1-B4B569457328}"/>
    <cellStyle name="Normal 5 4 2 3 3 2" xfId="1219" xr:uid="{9C596284-233F-4206-8573-F24B1993CADF}"/>
    <cellStyle name="Normal 5 4 2 3 3 2 2" xfId="1220" xr:uid="{965C6197-3428-4983-ADAD-857A40E91AB8}"/>
    <cellStyle name="Normal 5 4 2 3 3 3" xfId="1221" xr:uid="{CC000DEE-5484-4995-A1C2-524B9FE9159F}"/>
    <cellStyle name="Normal 5 4 2 3 3 4" xfId="2848" xr:uid="{EB2BC7D8-ED26-404C-830E-6FB55D1E6EB6}"/>
    <cellStyle name="Normal 5 4 2 3 4" xfId="1222" xr:uid="{6ACABCB1-D323-4A61-8BDF-1B3F15F2E34A}"/>
    <cellStyle name="Normal 5 4 2 3 4 2" xfId="1223" xr:uid="{55EFD901-A0DB-4160-BABB-DDC05B641C6E}"/>
    <cellStyle name="Normal 5 4 2 3 5" xfId="1224" xr:uid="{82EEA3E2-D5A9-43C1-8BF1-EB4359F85BEF}"/>
    <cellStyle name="Normal 5 4 2 3 6" xfId="2849" xr:uid="{E1406565-0406-4799-8FF1-02C4A1490AD0}"/>
    <cellStyle name="Normal 5 4 2 4" xfId="297" xr:uid="{259BB187-7872-42D9-970C-E616D1A419F9}"/>
    <cellStyle name="Normal 5 4 2 4 2" xfId="542" xr:uid="{5E5B37C7-4504-46AB-8CB4-21427439BFEE}"/>
    <cellStyle name="Normal 5 4 2 4 2 2" xfId="543" xr:uid="{99E1DB89-E9BC-4A0E-81B5-FC01209FE386}"/>
    <cellStyle name="Normal 5 4 2 4 2 2 2" xfId="1225" xr:uid="{2695D418-997F-439D-8D9E-9E845DB1C967}"/>
    <cellStyle name="Normal 5 4 2 4 2 2 2 2" xfId="1226" xr:uid="{16926B7F-DFE0-430F-AA21-EBED7475DD6A}"/>
    <cellStyle name="Normal 5 4 2 4 2 2 3" xfId="1227" xr:uid="{3C5A8D4A-E3B8-460F-A9F3-3E72525ADC79}"/>
    <cellStyle name="Normal 5 4 2 4 2 3" xfId="1228" xr:uid="{63E83D28-356C-4816-BED9-6F4DE29B3A8B}"/>
    <cellStyle name="Normal 5 4 2 4 2 3 2" xfId="1229" xr:uid="{B9B107F7-D804-4887-BD3A-949CD7296B61}"/>
    <cellStyle name="Normal 5 4 2 4 2 4" xfId="1230" xr:uid="{48678AA7-B8DB-4961-A244-5843B36C1642}"/>
    <cellStyle name="Normal 5 4 2 4 3" xfId="544" xr:uid="{A4D2B317-6CF7-4253-B8EC-1AD343A92B90}"/>
    <cellStyle name="Normal 5 4 2 4 3 2" xfId="1231" xr:uid="{BEE7C609-E284-4690-BE61-0038E9A7DFA8}"/>
    <cellStyle name="Normal 5 4 2 4 3 2 2" xfId="1232" xr:uid="{06CCFAC6-6171-4584-B38E-8EC46F77FF2D}"/>
    <cellStyle name="Normal 5 4 2 4 3 3" xfId="1233" xr:uid="{8872394E-CC89-4620-B206-15372EB02988}"/>
    <cellStyle name="Normal 5 4 2 4 4" xfId="1234" xr:uid="{C0E60B07-FC86-404F-B7FE-77ADD76E2726}"/>
    <cellStyle name="Normal 5 4 2 4 4 2" xfId="1235" xr:uid="{56AFF784-B165-4D85-8AC0-C97A905B3C44}"/>
    <cellStyle name="Normal 5 4 2 4 5" xfId="1236" xr:uid="{89279260-AD13-4B32-A423-91E24928D985}"/>
    <cellStyle name="Normal 5 4 2 5" xfId="298" xr:uid="{6ED474DF-5D08-4553-8981-8EB0D7F138E9}"/>
    <cellStyle name="Normal 5 4 2 5 2" xfId="545" xr:uid="{78F43BD3-F398-4075-887C-21533FC63530}"/>
    <cellStyle name="Normal 5 4 2 5 2 2" xfId="1237" xr:uid="{F827B199-D6E8-4CCF-8CC8-EDDC702236D4}"/>
    <cellStyle name="Normal 5 4 2 5 2 2 2" xfId="1238" xr:uid="{F4AEE839-542C-4DDA-8766-CBA515D0BA2B}"/>
    <cellStyle name="Normal 5 4 2 5 2 3" xfId="1239" xr:uid="{1FA9B13D-8D07-4F7D-81A7-BE11FE262309}"/>
    <cellStyle name="Normal 5 4 2 5 3" xfId="1240" xr:uid="{FCA9D1DE-2D41-4C60-8698-5B1BE3A3BC5F}"/>
    <cellStyle name="Normal 5 4 2 5 3 2" xfId="1241" xr:uid="{64F53B95-DFB3-411D-B245-8682DD3EE717}"/>
    <cellStyle name="Normal 5 4 2 5 4" xfId="1242" xr:uid="{BA8625E4-0162-4169-8D16-E285DA33AFBB}"/>
    <cellStyle name="Normal 5 4 2 6" xfId="546" xr:uid="{ACAE0B69-E29D-45D4-B4C0-0D1D6B5417B8}"/>
    <cellStyle name="Normal 5 4 2 6 2" xfId="1243" xr:uid="{E4E1BE46-753F-4DAD-BD81-D50F34EE0A42}"/>
    <cellStyle name="Normal 5 4 2 6 2 2" xfId="1244" xr:uid="{FAFA077A-927D-45D7-A78D-9672D7EB74BF}"/>
    <cellStyle name="Normal 5 4 2 6 2 3" xfId="4419" xr:uid="{913690D0-6EAA-45E2-9656-9A39407DF927}"/>
    <cellStyle name="Normal 5 4 2 6 3" xfId="1245" xr:uid="{339435F2-DFD3-4230-AD4E-C4A453A12DFE}"/>
    <cellStyle name="Normal 5 4 2 6 4" xfId="2850" xr:uid="{E5F7C72B-10BF-42ED-89FC-FFA6E8C95E1C}"/>
    <cellStyle name="Normal 5 4 2 6 4 2" xfId="4584" xr:uid="{4613F836-B38C-490F-B2F3-6E4E49451ADC}"/>
    <cellStyle name="Normal 5 4 2 6 4 3" xfId="4683" xr:uid="{1982634B-EF0A-4DFE-95C4-8912B7BFF416}"/>
    <cellStyle name="Normal 5 4 2 6 4 4" xfId="4611" xr:uid="{12466363-F42D-4B1F-B5A9-2083ADB5C996}"/>
    <cellStyle name="Normal 5 4 2 7" xfId="1246" xr:uid="{732D7A19-5951-4FD6-B42E-890518FC471A}"/>
    <cellStyle name="Normal 5 4 2 7 2" xfId="1247" xr:uid="{52AF9DF8-9E37-40C7-83CD-D3F5C2EB1732}"/>
    <cellStyle name="Normal 5 4 2 8" xfId="1248" xr:uid="{61176563-2C04-4908-8E0C-90F3993768DA}"/>
    <cellStyle name="Normal 5 4 2 9" xfId="2851" xr:uid="{E2039B7C-1D5A-4EEE-B1E5-1F960B67840D}"/>
    <cellStyle name="Normal 5 4 3" xfId="95" xr:uid="{7D5AD42E-61CC-4731-8000-9628A355663C}"/>
    <cellStyle name="Normal 5 4 3 2" xfId="96" xr:uid="{88C5C62F-5F76-4C67-B1AB-2FC3D592DE16}"/>
    <cellStyle name="Normal 5 4 3 2 2" xfId="547" xr:uid="{4A5A2055-CF37-4493-9B14-310CF84F13A7}"/>
    <cellStyle name="Normal 5 4 3 2 2 2" xfId="548" xr:uid="{2F18E047-9745-4341-B654-0A2EE5097816}"/>
    <cellStyle name="Normal 5 4 3 2 2 2 2" xfId="1249" xr:uid="{12FD2E22-9DD2-406D-9F03-9DD3417594AD}"/>
    <cellStyle name="Normal 5 4 3 2 2 2 2 2" xfId="1250" xr:uid="{31E532B9-5A65-4B9E-B16E-FC1C9C29B647}"/>
    <cellStyle name="Normal 5 4 3 2 2 2 3" xfId="1251" xr:uid="{C8EAB8C6-E3D7-4D9C-85AB-399D323E7E8D}"/>
    <cellStyle name="Normal 5 4 3 2 2 3" xfId="1252" xr:uid="{3B3EF5B5-829A-4030-86A0-C5EABD1A4894}"/>
    <cellStyle name="Normal 5 4 3 2 2 3 2" xfId="1253" xr:uid="{CC89883E-23FD-4B79-8401-8A7172F05EAD}"/>
    <cellStyle name="Normal 5 4 3 2 2 4" xfId="1254" xr:uid="{B97A22C9-B9DE-4C74-B136-0DA4695EF00F}"/>
    <cellStyle name="Normal 5 4 3 2 3" xfId="549" xr:uid="{5A3F152B-3474-48F9-AC17-7615CE47DC3D}"/>
    <cellStyle name="Normal 5 4 3 2 3 2" xfId="1255" xr:uid="{4048DE5C-5ECA-403B-B35F-0AFAD5A3710C}"/>
    <cellStyle name="Normal 5 4 3 2 3 2 2" xfId="1256" xr:uid="{E0048E7B-80FE-40C7-91AF-9B668E59D9BD}"/>
    <cellStyle name="Normal 5 4 3 2 3 3" xfId="1257" xr:uid="{7277A0A1-D0B1-4CBB-A458-1FF00CED278C}"/>
    <cellStyle name="Normal 5 4 3 2 3 4" xfId="2852" xr:uid="{D4AD3E78-A350-4667-A4BB-2E04CA060F05}"/>
    <cellStyle name="Normal 5 4 3 2 4" xfId="1258" xr:uid="{64AB98FD-EC1B-42C8-BCE5-6F1669132115}"/>
    <cellStyle name="Normal 5 4 3 2 4 2" xfId="1259" xr:uid="{282548C9-1FBA-4D85-8B56-53B8580F7EB4}"/>
    <cellStyle name="Normal 5 4 3 2 5" xfId="1260" xr:uid="{1D6C6C9B-4E5C-44AA-BBE7-30B6B13E14DB}"/>
    <cellStyle name="Normal 5 4 3 2 6" xfId="2853" xr:uid="{FFB0801F-71DC-4544-8BA9-87488F7F81B6}"/>
    <cellStyle name="Normal 5 4 3 3" xfId="299" xr:uid="{25FB2EA1-6754-4331-AD64-CD1FB28E3AED}"/>
    <cellStyle name="Normal 5 4 3 3 2" xfId="550" xr:uid="{06FF794E-C8E3-47E0-A807-28DFD67B9B21}"/>
    <cellStyle name="Normal 5 4 3 3 2 2" xfId="551" xr:uid="{CF1AA0E6-1D30-4F5F-BE83-9929AB178BB9}"/>
    <cellStyle name="Normal 5 4 3 3 2 2 2" xfId="1261" xr:uid="{BADBD87C-B587-4DF4-8F02-42E6A7B57568}"/>
    <cellStyle name="Normal 5 4 3 3 2 2 2 2" xfId="1262" xr:uid="{68E4EF72-9C49-4AC1-B1E1-AD96CBD0ACAB}"/>
    <cellStyle name="Normal 5 4 3 3 2 2 3" xfId="1263" xr:uid="{57E83720-5DA8-4893-BED4-F5E2BE3B51AF}"/>
    <cellStyle name="Normal 5 4 3 3 2 3" xfId="1264" xr:uid="{3C88E47A-57C8-4B87-BD7B-58C6E8183C9F}"/>
    <cellStyle name="Normal 5 4 3 3 2 3 2" xfId="1265" xr:uid="{4E87EAEB-EAF4-4F4C-96BD-7DB563C8CE65}"/>
    <cellStyle name="Normal 5 4 3 3 2 4" xfId="1266" xr:uid="{8F5F89F3-1D3D-49A1-A378-7D1EB387D155}"/>
    <cellStyle name="Normal 5 4 3 3 3" xfId="552" xr:uid="{2A29F9EC-F08F-481F-92F1-0F45A91324D4}"/>
    <cellStyle name="Normal 5 4 3 3 3 2" xfId="1267" xr:uid="{C3933B65-A4DD-4930-AAC4-A6C530A23A91}"/>
    <cellStyle name="Normal 5 4 3 3 3 2 2" xfId="1268" xr:uid="{A4419888-0A0B-48FE-970D-BA21D47C4B2B}"/>
    <cellStyle name="Normal 5 4 3 3 3 3" xfId="1269" xr:uid="{1CAAE316-2ABA-48D2-8740-0A87B6BDE693}"/>
    <cellStyle name="Normal 5 4 3 3 4" xfId="1270" xr:uid="{B1F60298-6545-4EAE-AF84-DD80F3CFBE9C}"/>
    <cellStyle name="Normal 5 4 3 3 4 2" xfId="1271" xr:uid="{53AB9093-67BB-4B69-B505-5F054EEC7916}"/>
    <cellStyle name="Normal 5 4 3 3 5" xfId="1272" xr:uid="{AEAF79A9-9A31-492C-B1FF-C13CE8760344}"/>
    <cellStyle name="Normal 5 4 3 4" xfId="300" xr:uid="{4D80AD10-4935-48AE-85B0-C8257DEF35CF}"/>
    <cellStyle name="Normal 5 4 3 4 2" xfId="553" xr:uid="{FBC365D1-B11D-4B22-B299-02CB2343CE7E}"/>
    <cellStyle name="Normal 5 4 3 4 2 2" xfId="1273" xr:uid="{36F5D291-1EA7-4734-B59E-B7131D6CD369}"/>
    <cellStyle name="Normal 5 4 3 4 2 2 2" xfId="1274" xr:uid="{AA1B7CA2-EE62-4652-BA24-44097EB7CCC6}"/>
    <cellStyle name="Normal 5 4 3 4 2 3" xfId="1275" xr:uid="{E809A2E7-1AE7-458E-9F4E-6646191EE540}"/>
    <cellStyle name="Normal 5 4 3 4 3" xfId="1276" xr:uid="{A57439BC-D5E4-4897-B2F5-3755E510CEB8}"/>
    <cellStyle name="Normal 5 4 3 4 3 2" xfId="1277" xr:uid="{C9E9D923-A8E5-45D8-B924-E80093ACE3BE}"/>
    <cellStyle name="Normal 5 4 3 4 4" xfId="1278" xr:uid="{02C4BE13-5BB3-4BC5-BFBC-460B1564D62E}"/>
    <cellStyle name="Normal 5 4 3 5" xfId="554" xr:uid="{F3CDB87C-4DE0-4B91-A280-6E489554A954}"/>
    <cellStyle name="Normal 5 4 3 5 2" xfId="1279" xr:uid="{78E4FA41-4BD0-481E-8F6A-E50D640863CF}"/>
    <cellStyle name="Normal 5 4 3 5 2 2" xfId="1280" xr:uid="{41F4D18F-33FF-4074-9B9B-ED0D51BEDB0D}"/>
    <cellStyle name="Normal 5 4 3 5 3" xfId="1281" xr:uid="{A10CBBEA-DBDF-4679-9469-B3A68F7BDF9E}"/>
    <cellStyle name="Normal 5 4 3 5 4" xfId="2854" xr:uid="{9DEB601D-6603-48B3-9923-3A5B3455566D}"/>
    <cellStyle name="Normal 5 4 3 6" xfId="1282" xr:uid="{40634E67-3043-455E-A6D9-B88C2A5E565E}"/>
    <cellStyle name="Normal 5 4 3 6 2" xfId="1283" xr:uid="{ADE0FA43-67FF-42C2-8B20-FE9C885A2582}"/>
    <cellStyle name="Normal 5 4 3 7" xfId="1284" xr:uid="{7C939DA1-B8BB-427A-BC96-982E5BA0379F}"/>
    <cellStyle name="Normal 5 4 3 8" xfId="2855" xr:uid="{DFF451D2-4C5B-443E-A5E7-C7BB541D64B4}"/>
    <cellStyle name="Normal 5 4 4" xfId="97" xr:uid="{88D0D43D-823A-4ED9-9FC5-1679226519CF}"/>
    <cellStyle name="Normal 5 4 4 2" xfId="446" xr:uid="{AEA2E53F-57EC-41C7-A616-D1F476CEEEC9}"/>
    <cellStyle name="Normal 5 4 4 2 2" xfId="555" xr:uid="{A556720E-06A6-43EB-B075-90E7032EA3D5}"/>
    <cellStyle name="Normal 5 4 4 2 2 2" xfId="1285" xr:uid="{316F05C4-5659-4B66-84A5-9757AC6611AC}"/>
    <cellStyle name="Normal 5 4 4 2 2 2 2" xfId="1286" xr:uid="{09A56600-EFFF-4CB6-B3B0-A7DB4F5961E6}"/>
    <cellStyle name="Normal 5 4 4 2 2 3" xfId="1287" xr:uid="{8067A208-8001-4E2E-9445-2A0E740BFF99}"/>
    <cellStyle name="Normal 5 4 4 2 2 4" xfId="2856" xr:uid="{92374356-5656-4547-90C9-DEC06481B2AA}"/>
    <cellStyle name="Normal 5 4 4 2 3" xfId="1288" xr:uid="{B04CF779-6B8D-4114-A928-D47367F570A1}"/>
    <cellStyle name="Normal 5 4 4 2 3 2" xfId="1289" xr:uid="{E1363F67-4C23-47A0-AD5C-7902A3BFAFBA}"/>
    <cellStyle name="Normal 5 4 4 2 4" xfId="1290" xr:uid="{9A87574A-7BCA-4A7A-B085-EC5DBF4BBF4E}"/>
    <cellStyle name="Normal 5 4 4 2 5" xfId="2857" xr:uid="{58F79C48-BE70-4D3B-8F9F-4EFB416BE8EC}"/>
    <cellStyle name="Normal 5 4 4 3" xfId="556" xr:uid="{F9874572-E74F-4D4E-827A-AF6E1E9A1348}"/>
    <cellStyle name="Normal 5 4 4 3 2" xfId="1291" xr:uid="{DE28CE14-03F1-4F22-A869-0BE0C9A958E5}"/>
    <cellStyle name="Normal 5 4 4 3 2 2" xfId="1292" xr:uid="{82F69166-86B0-435B-A7BB-F2AC6F1E5EF0}"/>
    <cellStyle name="Normal 5 4 4 3 3" xfId="1293" xr:uid="{D3349A4F-2249-4AF6-8E37-D8300D18DA94}"/>
    <cellStyle name="Normal 5 4 4 3 4" xfId="2858" xr:uid="{509077B8-90FD-4CF4-8917-A474C94313BB}"/>
    <cellStyle name="Normal 5 4 4 4" xfId="1294" xr:uid="{B616EEC9-5EF3-4CD4-ACF0-F9251FDD3B87}"/>
    <cellStyle name="Normal 5 4 4 4 2" xfId="1295" xr:uid="{F20AB7A8-B133-41F1-9B8E-E6484FD120E0}"/>
    <cellStyle name="Normal 5 4 4 4 3" xfId="2859" xr:uid="{B8982B1F-9459-4602-909A-73A6350DEF72}"/>
    <cellStyle name="Normal 5 4 4 4 4" xfId="2860" xr:uid="{23BA2104-BA35-4DC8-AB00-5DD7DCCE5B2A}"/>
    <cellStyle name="Normal 5 4 4 5" xfId="1296" xr:uid="{CF6E755A-E600-4700-8D11-04F2EE26C86C}"/>
    <cellStyle name="Normal 5 4 4 6" xfId="2861" xr:uid="{87C8E8EB-95B4-46C3-AE25-68C2B364F9C3}"/>
    <cellStyle name="Normal 5 4 4 7" xfId="2862" xr:uid="{588217EB-A05F-43EF-8913-51590936E6FB}"/>
    <cellStyle name="Normal 5 4 5" xfId="301" xr:uid="{7E2C951B-A14B-4BD1-8255-786D46606BA0}"/>
    <cellStyle name="Normal 5 4 5 2" xfId="557" xr:uid="{95CE0656-E9CB-40DB-B1AE-7E81429C9D42}"/>
    <cellStyle name="Normal 5 4 5 2 2" xfId="558" xr:uid="{4534253B-E52F-4964-B612-83FD4264687D}"/>
    <cellStyle name="Normal 5 4 5 2 2 2" xfId="1297" xr:uid="{752CBB03-1F63-4F5C-802E-3F1B657AEFB5}"/>
    <cellStyle name="Normal 5 4 5 2 2 2 2" xfId="1298" xr:uid="{584B30A7-6C26-4774-860F-863FC4D70A82}"/>
    <cellStyle name="Normal 5 4 5 2 2 3" xfId="1299" xr:uid="{E975B7BF-F246-4E0A-8DD1-C418D776EC23}"/>
    <cellStyle name="Normal 5 4 5 2 3" xfId="1300" xr:uid="{ADC9ED3C-3C7E-4767-B221-11535B789279}"/>
    <cellStyle name="Normal 5 4 5 2 3 2" xfId="1301" xr:uid="{9F361C2F-A9CC-4A80-BC16-2F7ECB47729E}"/>
    <cellStyle name="Normal 5 4 5 2 4" xfId="1302" xr:uid="{402F9C9B-A1C5-4914-BE36-CB9D4BB4285E}"/>
    <cellStyle name="Normal 5 4 5 3" xfId="559" xr:uid="{45949376-5EAE-49FB-B328-970B96C849C6}"/>
    <cellStyle name="Normal 5 4 5 3 2" xfId="1303" xr:uid="{E2A6092E-5AD4-40DF-8A2B-E38C97400C45}"/>
    <cellStyle name="Normal 5 4 5 3 2 2" xfId="1304" xr:uid="{27528197-5C0B-424D-897C-208E4F18C573}"/>
    <cellStyle name="Normal 5 4 5 3 3" xfId="1305" xr:uid="{CA38896D-8772-455F-8DCC-0B1EAFD57D23}"/>
    <cellStyle name="Normal 5 4 5 3 4" xfId="2863" xr:uid="{015478BD-EAFB-4E9D-85B9-387D2F87D332}"/>
    <cellStyle name="Normal 5 4 5 4" xfId="1306" xr:uid="{2A69D29C-0C8D-4087-9701-69EAB5F7B46C}"/>
    <cellStyle name="Normal 5 4 5 4 2" xfId="1307" xr:uid="{D0437C2B-6F28-4CCF-B254-13E6C115B801}"/>
    <cellStyle name="Normal 5 4 5 5" xfId="1308" xr:uid="{477913B3-9495-4678-AFD9-969D192A6670}"/>
    <cellStyle name="Normal 5 4 5 6" xfId="2864" xr:uid="{31B4B8CC-EBDA-4218-8443-3A44FBA5BDF3}"/>
    <cellStyle name="Normal 5 4 6" xfId="302" xr:uid="{BCEF2323-C5AF-4A0B-A237-6555C0F39C11}"/>
    <cellStyle name="Normal 5 4 6 2" xfId="560" xr:uid="{6F1B24AE-9FBA-48DD-A9E8-F7AC403C7759}"/>
    <cellStyle name="Normal 5 4 6 2 2" xfId="1309" xr:uid="{92555FAD-4C8F-400B-A26E-B48BDFEC5052}"/>
    <cellStyle name="Normal 5 4 6 2 2 2" xfId="1310" xr:uid="{EF56C5C0-BB92-4E74-A5E9-C8B6C4762390}"/>
    <cellStyle name="Normal 5 4 6 2 3" xfId="1311" xr:uid="{F2BA5689-CF4D-4CCB-A273-A5E253D8CAAB}"/>
    <cellStyle name="Normal 5 4 6 2 4" xfId="2865" xr:uid="{9B8EAFD6-953B-4330-AE4A-88A3A2191B04}"/>
    <cellStyle name="Normal 5 4 6 3" xfId="1312" xr:uid="{95183BB3-E7EF-4EE3-9549-F38958F4C6E7}"/>
    <cellStyle name="Normal 5 4 6 3 2" xfId="1313" xr:uid="{1927D824-3C65-496C-89D4-67A788D19B6F}"/>
    <cellStyle name="Normal 5 4 6 4" xfId="1314" xr:uid="{0B363064-052B-4174-A138-89209990DE14}"/>
    <cellStyle name="Normal 5 4 6 5" xfId="2866" xr:uid="{760C601C-3210-443C-A9A8-09E16D5E999B}"/>
    <cellStyle name="Normal 5 4 7" xfId="561" xr:uid="{5941C1E8-02BA-46CD-93AB-EE7AD2FC03C6}"/>
    <cellStyle name="Normal 5 4 7 2" xfId="1315" xr:uid="{79952967-0807-476B-BDDC-AB33244969BF}"/>
    <cellStyle name="Normal 5 4 7 2 2" xfId="1316" xr:uid="{424CC797-312A-42EE-8D79-B958CA179EE5}"/>
    <cellStyle name="Normal 5 4 7 2 3" xfId="4418" xr:uid="{9461E1B0-1060-4805-ADAE-48764145B1FB}"/>
    <cellStyle name="Normal 5 4 7 3" xfId="1317" xr:uid="{8D60509B-2C4A-47C5-9BA8-72F667899139}"/>
    <cellStyle name="Normal 5 4 7 4" xfId="2867" xr:uid="{4EAA177A-E8EE-4E18-8144-DB8AD0507DEC}"/>
    <cellStyle name="Normal 5 4 7 4 2" xfId="4583" xr:uid="{48DB35AE-E224-43EA-8B51-F0C99D405D39}"/>
    <cellStyle name="Normal 5 4 7 4 3" xfId="4684" xr:uid="{D9443C66-9B96-4740-B451-D18157C49F2C}"/>
    <cellStyle name="Normal 5 4 7 4 4" xfId="4610" xr:uid="{BF359333-BD71-4F56-9008-0342FE191859}"/>
    <cellStyle name="Normal 5 4 8" xfId="1318" xr:uid="{610E8306-7F20-469D-8A07-FCFA06EC5A23}"/>
    <cellStyle name="Normal 5 4 8 2" xfId="1319" xr:uid="{8C110360-E994-4663-AC9C-9E818A05E8DC}"/>
    <cellStyle name="Normal 5 4 8 3" xfId="2868" xr:uid="{95046748-EF89-49B8-B82C-30CDD8ED9F94}"/>
    <cellStyle name="Normal 5 4 8 4" xfId="2869" xr:uid="{CE2A7932-79E1-4C59-9902-280AAADD2C71}"/>
    <cellStyle name="Normal 5 4 9" xfId="1320" xr:uid="{4BFB7959-E7FB-4A72-8129-C1086893F17A}"/>
    <cellStyle name="Normal 5 5" xfId="98" xr:uid="{9664C5F2-AF98-4DA1-9057-1070F33AF2DD}"/>
    <cellStyle name="Normal 5 5 10" xfId="2870" xr:uid="{BDE50416-A632-4772-B3D8-C4A25CDCB050}"/>
    <cellStyle name="Normal 5 5 11" xfId="2871" xr:uid="{962B4C26-1076-4750-973C-674B29537A18}"/>
    <cellStyle name="Normal 5 5 2" xfId="99" xr:uid="{61F2917C-15D8-4404-A83E-456104A6FAC8}"/>
    <cellStyle name="Normal 5 5 2 2" xfId="100" xr:uid="{67CB24B0-3916-4636-9089-37307C4924FF}"/>
    <cellStyle name="Normal 5 5 2 2 2" xfId="303" xr:uid="{8866C622-C9CC-4450-8DFA-EF8BDBFDEC4F}"/>
    <cellStyle name="Normal 5 5 2 2 2 2" xfId="562" xr:uid="{4C313606-225A-4E2A-901E-5C0EB8839982}"/>
    <cellStyle name="Normal 5 5 2 2 2 2 2" xfId="1321" xr:uid="{0A809BB6-0777-4242-B18B-736FA1079276}"/>
    <cellStyle name="Normal 5 5 2 2 2 2 2 2" xfId="1322" xr:uid="{280C2BA3-65ED-4F74-9AE3-97F6765400D2}"/>
    <cellStyle name="Normal 5 5 2 2 2 2 3" xfId="1323" xr:uid="{4DEC341A-6170-4CF0-AFFA-8BC6561BC000}"/>
    <cellStyle name="Normal 5 5 2 2 2 2 4" xfId="2872" xr:uid="{579AC6D3-65D7-4D44-B0FB-609D51B4CCC0}"/>
    <cellStyle name="Normal 5 5 2 2 2 3" xfId="1324" xr:uid="{05997A91-1544-4AAD-B869-2EF5BB15E0A9}"/>
    <cellStyle name="Normal 5 5 2 2 2 3 2" xfId="1325" xr:uid="{4C026AF8-3C7B-4009-A48D-57CBB822FC7D}"/>
    <cellStyle name="Normal 5 5 2 2 2 3 3" xfId="2873" xr:uid="{B1F4B3DA-FA0A-4CB6-ACD8-EB404AC8F821}"/>
    <cellStyle name="Normal 5 5 2 2 2 3 4" xfId="2874" xr:uid="{CDBCD79F-28BC-472C-9405-0912A42F2DAF}"/>
    <cellStyle name="Normal 5 5 2 2 2 4" xfId="1326" xr:uid="{031B3419-5E37-4299-9FDB-7E1E74B2AC35}"/>
    <cellStyle name="Normal 5 5 2 2 2 5" xfId="2875" xr:uid="{D7701B6A-AF78-476B-88B7-F7796A18A4D8}"/>
    <cellStyle name="Normal 5 5 2 2 2 6" xfId="2876" xr:uid="{1C19BEF4-91F2-4FFA-831A-3DB80C0A3F7C}"/>
    <cellStyle name="Normal 5 5 2 2 3" xfId="563" xr:uid="{29B56348-58C0-4D44-894D-229DD5084DDD}"/>
    <cellStyle name="Normal 5 5 2 2 3 2" xfId="1327" xr:uid="{A7048CE3-8E4B-435E-8AA2-FCC7B73E9BC5}"/>
    <cellStyle name="Normal 5 5 2 2 3 2 2" xfId="1328" xr:uid="{3A1EEFBF-2E88-4DBC-B484-3E69CB662320}"/>
    <cellStyle name="Normal 5 5 2 2 3 2 3" xfId="2877" xr:uid="{8861AB3B-E5AA-4255-AFC9-9BC877914C31}"/>
    <cellStyle name="Normal 5 5 2 2 3 2 4" xfId="2878" xr:uid="{8CD2ACB3-64CA-4FE8-BF63-5D731953E9EB}"/>
    <cellStyle name="Normal 5 5 2 2 3 3" xfId="1329" xr:uid="{0B925C90-9802-4E03-874F-4FFB1B8F78C6}"/>
    <cellStyle name="Normal 5 5 2 2 3 4" xfId="2879" xr:uid="{D99271B8-A832-4294-9049-CCB635DCB670}"/>
    <cellStyle name="Normal 5 5 2 2 3 5" xfId="2880" xr:uid="{C36B8A30-B561-41D0-8FAE-6D8B3F2D66B9}"/>
    <cellStyle name="Normal 5 5 2 2 4" xfId="1330" xr:uid="{215B7427-4F64-4609-A209-A8B7F1D530BB}"/>
    <cellStyle name="Normal 5 5 2 2 4 2" xfId="1331" xr:uid="{193F5530-6FD7-42A6-9CE6-B22BEC713F79}"/>
    <cellStyle name="Normal 5 5 2 2 4 3" xfId="2881" xr:uid="{5873341C-084E-4F01-A337-052154614A98}"/>
    <cellStyle name="Normal 5 5 2 2 4 4" xfId="2882" xr:uid="{A74C66D8-29B9-49D6-8977-D27CB932C172}"/>
    <cellStyle name="Normal 5 5 2 2 5" xfId="1332" xr:uid="{84FBB0F1-A79F-4E72-BD53-82585E77BE8B}"/>
    <cellStyle name="Normal 5 5 2 2 5 2" xfId="2883" xr:uid="{C1A9FC4C-0201-4E66-BB0D-805C20137742}"/>
    <cellStyle name="Normal 5 5 2 2 5 3" xfId="2884" xr:uid="{EB01F23C-326E-4E1D-9B68-00FE94A3C709}"/>
    <cellStyle name="Normal 5 5 2 2 5 4" xfId="2885" xr:uid="{A1291BF0-27A0-4A11-B119-9A7855039DFE}"/>
    <cellStyle name="Normal 5 5 2 2 6" xfId="2886" xr:uid="{811CAF7C-A105-4BC3-9CA0-E9A40B45AB01}"/>
    <cellStyle name="Normal 5 5 2 2 7" xfId="2887" xr:uid="{1C9E7291-5678-4489-903F-57FE405C4436}"/>
    <cellStyle name="Normal 5 5 2 2 8" xfId="2888" xr:uid="{B34F806B-D2C5-4983-B319-2F7C2A407805}"/>
    <cellStyle name="Normal 5 5 2 3" xfId="304" xr:uid="{836C7DA9-E199-4C39-BC6B-B1C776F3A9B2}"/>
    <cellStyle name="Normal 5 5 2 3 2" xfId="564" xr:uid="{C6B0073D-DBCD-45A3-913E-1A0B098AC5F3}"/>
    <cellStyle name="Normal 5 5 2 3 2 2" xfId="565" xr:uid="{AB2FA081-DF4D-47F0-BC2B-C994C4C1A3A6}"/>
    <cellStyle name="Normal 5 5 2 3 2 2 2" xfId="1333" xr:uid="{24265FE1-6CE0-4047-AC67-D19188156E82}"/>
    <cellStyle name="Normal 5 5 2 3 2 2 2 2" xfId="1334" xr:uid="{31531065-522F-45D0-B564-FB742CF6430E}"/>
    <cellStyle name="Normal 5 5 2 3 2 2 3" xfId="1335" xr:uid="{589A285B-D7B3-4842-9B3A-6A88F6BE4794}"/>
    <cellStyle name="Normal 5 5 2 3 2 3" xfId="1336" xr:uid="{55C5A533-0E7B-4F92-96E4-DD13B9472207}"/>
    <cellStyle name="Normal 5 5 2 3 2 3 2" xfId="1337" xr:uid="{7E599190-1DA0-4AEF-9EC8-FB487ABFDE8F}"/>
    <cellStyle name="Normal 5 5 2 3 2 4" xfId="1338" xr:uid="{4141088B-0D2D-446B-B26F-F7D3D4DAC9C0}"/>
    <cellStyle name="Normal 5 5 2 3 3" xfId="566" xr:uid="{240AB091-E65F-4401-B65A-0758E2AF3F3D}"/>
    <cellStyle name="Normal 5 5 2 3 3 2" xfId="1339" xr:uid="{E6AA2E99-5341-4C4B-ADA7-70D9CC21C480}"/>
    <cellStyle name="Normal 5 5 2 3 3 2 2" xfId="1340" xr:uid="{3453FE03-B912-4BA6-BB0D-F25CF449F9B7}"/>
    <cellStyle name="Normal 5 5 2 3 3 3" xfId="1341" xr:uid="{42C706C4-95DE-4FA4-935F-515B151B4263}"/>
    <cellStyle name="Normal 5 5 2 3 3 4" xfId="2889" xr:uid="{35BF6599-00BF-444D-9285-A9200800AF7D}"/>
    <cellStyle name="Normal 5 5 2 3 4" xfId="1342" xr:uid="{91FD692B-CE71-4584-A450-75EB29441D8C}"/>
    <cellStyle name="Normal 5 5 2 3 4 2" xfId="1343" xr:uid="{B5BA9AE2-54AD-47D6-8BA5-AEE4BAEC9AAD}"/>
    <cellStyle name="Normal 5 5 2 3 5" xfId="1344" xr:uid="{63EE5003-E930-419C-9B47-1A5E360572B3}"/>
    <cellStyle name="Normal 5 5 2 3 6" xfId="2890" xr:uid="{2FDF62E1-947A-4381-96AC-40A3CE105A3A}"/>
    <cellStyle name="Normal 5 5 2 4" xfId="305" xr:uid="{4685D4B1-B472-4B54-A97D-CFB063656A0D}"/>
    <cellStyle name="Normal 5 5 2 4 2" xfId="567" xr:uid="{0B45E824-4D71-4F94-9940-BD061F62E75B}"/>
    <cellStyle name="Normal 5 5 2 4 2 2" xfId="1345" xr:uid="{C7185982-4842-471D-930A-5C603E9A09DB}"/>
    <cellStyle name="Normal 5 5 2 4 2 2 2" xfId="1346" xr:uid="{4EE3741F-A571-4B60-8841-F45B80D1FCE4}"/>
    <cellStyle name="Normal 5 5 2 4 2 3" xfId="1347" xr:uid="{6317082E-816D-4F26-853E-B53A1EE0FA12}"/>
    <cellStyle name="Normal 5 5 2 4 2 4" xfId="2891" xr:uid="{0E90E1A6-C864-40BE-94E7-831A772D32B6}"/>
    <cellStyle name="Normal 5 5 2 4 3" xfId="1348" xr:uid="{465DBBEB-1F85-462B-9919-6AE3FABF09B4}"/>
    <cellStyle name="Normal 5 5 2 4 3 2" xfId="1349" xr:uid="{DBE11218-CFA9-4091-A76E-E56BE72F7D05}"/>
    <cellStyle name="Normal 5 5 2 4 4" xfId="1350" xr:uid="{FA881114-3BD6-4906-A0E0-1B7E7A5E0CED}"/>
    <cellStyle name="Normal 5 5 2 4 5" xfId="2892" xr:uid="{43E0E0E2-C1B3-4036-82B7-C217AD8A600C}"/>
    <cellStyle name="Normal 5 5 2 5" xfId="306" xr:uid="{0BAE6AF8-460C-4EA4-A836-EC084A64A05A}"/>
    <cellStyle name="Normal 5 5 2 5 2" xfId="1351" xr:uid="{40DB7F95-888F-40F5-AC0B-7DE23E308003}"/>
    <cellStyle name="Normal 5 5 2 5 2 2" xfId="1352" xr:uid="{D8B5DE9C-FBBD-4B2B-83AF-64B8083DD86F}"/>
    <cellStyle name="Normal 5 5 2 5 3" xfId="1353" xr:uid="{919E8B64-0932-475B-8BA7-4A6473863446}"/>
    <cellStyle name="Normal 5 5 2 5 4" xfId="2893" xr:uid="{8A8C2C41-FB04-4F27-90D6-983FAACF8ABB}"/>
    <cellStyle name="Normal 5 5 2 6" xfId="1354" xr:uid="{D81FFA8E-6BFD-47CE-B22A-BF2E2C1F5430}"/>
    <cellStyle name="Normal 5 5 2 6 2" xfId="1355" xr:uid="{DD641526-F4C9-46B0-8F25-C7DBDD1341FB}"/>
    <cellStyle name="Normal 5 5 2 6 3" xfId="2894" xr:uid="{FAEC0311-10C8-4FCE-B142-3967105335AD}"/>
    <cellStyle name="Normal 5 5 2 6 4" xfId="2895" xr:uid="{617B7F79-E868-4353-8650-7FD7CD678732}"/>
    <cellStyle name="Normal 5 5 2 7" xfId="1356" xr:uid="{85DD0914-C0F9-4B14-8781-2AB3F5170B14}"/>
    <cellStyle name="Normal 5 5 2 8" xfId="2896" xr:uid="{52B625D4-10EC-4C8A-9D4A-E771A669FFCF}"/>
    <cellStyle name="Normal 5 5 2 9" xfId="2897" xr:uid="{3FD8BEC7-8EE7-4D55-A351-B5EBF6F614CD}"/>
    <cellStyle name="Normal 5 5 3" xfId="101" xr:uid="{C14F3032-1910-4FA4-8B9D-307084766781}"/>
    <cellStyle name="Normal 5 5 3 2" xfId="102" xr:uid="{1B2A7378-A9D4-4B33-998B-765BF59F1626}"/>
    <cellStyle name="Normal 5 5 3 2 2" xfId="568" xr:uid="{CF9D0A30-C235-457A-9CA5-74A3DEDEFAEF}"/>
    <cellStyle name="Normal 5 5 3 2 2 2" xfId="1357" xr:uid="{304F087F-E2A3-48DA-9308-B41EBFF92DD3}"/>
    <cellStyle name="Normal 5 5 3 2 2 2 2" xfId="1358" xr:uid="{BAA09179-23EA-4977-888C-859026B1C66E}"/>
    <cellStyle name="Normal 5 5 3 2 2 2 2 2" xfId="4468" xr:uid="{4041E446-EA83-4D23-87DB-D01FBCA373A2}"/>
    <cellStyle name="Normal 5 5 3 2 2 2 3" xfId="4469" xr:uid="{C98D728D-6BED-45D2-85B1-51AFF4F04C12}"/>
    <cellStyle name="Normal 5 5 3 2 2 3" xfId="1359" xr:uid="{A90096F7-53D6-4D05-9034-DCDEF5FF5E51}"/>
    <cellStyle name="Normal 5 5 3 2 2 3 2" xfId="4470" xr:uid="{EC8E06AF-AF25-4AEB-AAFF-22D430281033}"/>
    <cellStyle name="Normal 5 5 3 2 2 4" xfId="2898" xr:uid="{AC0757AC-3AF6-459B-B484-E407538B12F8}"/>
    <cellStyle name="Normal 5 5 3 2 3" xfId="1360" xr:uid="{A85EC8FD-C9D6-4781-A08B-76D889220A9B}"/>
    <cellStyle name="Normal 5 5 3 2 3 2" xfId="1361" xr:uid="{91A74935-5FEF-48BB-ACDF-6C6C96953DF9}"/>
    <cellStyle name="Normal 5 5 3 2 3 2 2" xfId="4471" xr:uid="{D3A614D1-10CF-4238-96CE-F75629F9F1FC}"/>
    <cellStyle name="Normal 5 5 3 2 3 3" xfId="2899" xr:uid="{E8BC5C19-9EF3-4CE3-86B3-D5EEA443301F}"/>
    <cellStyle name="Normal 5 5 3 2 3 4" xfId="2900" xr:uid="{4F04A65B-8552-4525-9BDF-718F94C94367}"/>
    <cellStyle name="Normal 5 5 3 2 4" xfId="1362" xr:uid="{01FE3E6B-51D3-4448-8D66-AE6E13FE207E}"/>
    <cellStyle name="Normal 5 5 3 2 4 2" xfId="4472" xr:uid="{A72BBFDC-77FE-4522-8094-1AAB6FC96397}"/>
    <cellStyle name="Normal 5 5 3 2 5" xfId="2901" xr:uid="{B055CE84-2E7C-45C1-BDCF-DC6DF890C522}"/>
    <cellStyle name="Normal 5 5 3 2 6" xfId="2902" xr:uid="{585BBCF3-613C-4387-B115-A3EF88016380}"/>
    <cellStyle name="Normal 5 5 3 3" xfId="307" xr:uid="{4533D073-DD5C-4C7D-BD0F-D6CC7008B9F0}"/>
    <cellStyle name="Normal 5 5 3 3 2" xfId="1363" xr:uid="{39567E08-2BCA-4B04-8053-9653AA829FF0}"/>
    <cellStyle name="Normal 5 5 3 3 2 2" xfId="1364" xr:uid="{A3784312-7488-4B6B-BD3A-FFC4EF5D92FC}"/>
    <cellStyle name="Normal 5 5 3 3 2 2 2" xfId="4473" xr:uid="{5F8160A1-CAF5-42A8-B6FB-B4C3A4964D78}"/>
    <cellStyle name="Normal 5 5 3 3 2 3" xfId="2903" xr:uid="{351F551E-1EC5-4DF9-BB59-143ADEF5C55C}"/>
    <cellStyle name="Normal 5 5 3 3 2 4" xfId="2904" xr:uid="{7F2F12E6-C972-44E6-B421-A2CFC27DD5E5}"/>
    <cellStyle name="Normal 5 5 3 3 3" xfId="1365" xr:uid="{D60F7E0E-D591-48CD-B857-6B4BFB2DDED0}"/>
    <cellStyle name="Normal 5 5 3 3 3 2" xfId="4474" xr:uid="{D76099EB-CA86-41E9-AC3C-EB69E183F730}"/>
    <cellStyle name="Normal 5 5 3 3 4" xfId="2905" xr:uid="{60789B8C-B3EA-481A-8153-92D57888BFAF}"/>
    <cellStyle name="Normal 5 5 3 3 5" xfId="2906" xr:uid="{F8D23078-1AA3-4FEF-91DE-9DCDD6D3C370}"/>
    <cellStyle name="Normal 5 5 3 4" xfId="1366" xr:uid="{62B83836-EBA1-4932-A03D-3D8E200EA158}"/>
    <cellStyle name="Normal 5 5 3 4 2" xfId="1367" xr:uid="{4287799A-B498-4065-8913-51EDC49D0874}"/>
    <cellStyle name="Normal 5 5 3 4 2 2" xfId="4475" xr:uid="{63152A68-1819-46C8-99E7-C9391FCCCFDA}"/>
    <cellStyle name="Normal 5 5 3 4 3" xfId="2907" xr:uid="{7274A8BF-E8C3-4FC4-830F-59C428B66481}"/>
    <cellStyle name="Normal 5 5 3 4 4" xfId="2908" xr:uid="{87FD407C-4831-411F-882D-D57DFC0210DA}"/>
    <cellStyle name="Normal 5 5 3 5" xfId="1368" xr:uid="{C84AEA1F-2CBF-4152-8067-6B849C646818}"/>
    <cellStyle name="Normal 5 5 3 5 2" xfId="2909" xr:uid="{3928C83F-82AC-4146-A323-EBBA54C87B24}"/>
    <cellStyle name="Normal 5 5 3 5 3" xfId="2910" xr:uid="{08C05650-C7A2-4EEA-8D3F-D2655BDCF192}"/>
    <cellStyle name="Normal 5 5 3 5 4" xfId="2911" xr:uid="{1DD942D5-9C7C-40A1-B31F-959CF2ADDD5B}"/>
    <cellStyle name="Normal 5 5 3 6" xfId="2912" xr:uid="{5DF911A5-7EF0-41BB-84AD-DB52EBAB378C}"/>
    <cellStyle name="Normal 5 5 3 7" xfId="2913" xr:uid="{02EC9B52-720B-4206-BB56-B34D0A19CAC4}"/>
    <cellStyle name="Normal 5 5 3 8" xfId="2914" xr:uid="{56A1A1B0-9569-4B95-B7D4-44BAA35B3669}"/>
    <cellStyle name="Normal 5 5 4" xfId="103" xr:uid="{F3B9BDB8-422B-4BFA-9966-2EA22E375255}"/>
    <cellStyle name="Normal 5 5 4 2" xfId="569" xr:uid="{0EB9BC29-88D1-4B95-9F39-1A64E35B57E5}"/>
    <cellStyle name="Normal 5 5 4 2 2" xfId="570" xr:uid="{0890E075-2E2E-4CBF-825D-77DCD30BEE47}"/>
    <cellStyle name="Normal 5 5 4 2 2 2" xfId="1369" xr:uid="{6DCDEF7A-039C-4AFE-8BC8-043A4814A095}"/>
    <cellStyle name="Normal 5 5 4 2 2 2 2" xfId="1370" xr:uid="{9512C5BD-4A6C-4B04-A203-DBDBA2C8C1C9}"/>
    <cellStyle name="Normal 5 5 4 2 2 3" xfId="1371" xr:uid="{C2A30975-F063-46F2-91DA-B862620A3738}"/>
    <cellStyle name="Normal 5 5 4 2 2 4" xfId="2915" xr:uid="{B6188D12-DF2B-4DB6-BE74-6F9B7A09A5D4}"/>
    <cellStyle name="Normal 5 5 4 2 3" xfId="1372" xr:uid="{CC416194-3BFF-4FE5-A998-306118AEE8CA}"/>
    <cellStyle name="Normal 5 5 4 2 3 2" xfId="1373" xr:uid="{642FE0EB-E6FB-4269-8ABE-ED020A4E8597}"/>
    <cellStyle name="Normal 5 5 4 2 4" xfId="1374" xr:uid="{74C73ACC-EF82-4396-B7B9-AC049B64778C}"/>
    <cellStyle name="Normal 5 5 4 2 5" xfId="2916" xr:uid="{93F09495-33D2-4899-B6A9-E87CEA0A62CD}"/>
    <cellStyle name="Normal 5 5 4 3" xfId="571" xr:uid="{C1AC9A53-24D6-44C9-82FD-C1B7BA91418C}"/>
    <cellStyle name="Normal 5 5 4 3 2" xfId="1375" xr:uid="{62030D6E-C700-4AAE-A45E-C247CC726FE3}"/>
    <cellStyle name="Normal 5 5 4 3 2 2" xfId="1376" xr:uid="{835B3895-029F-47E0-86EE-4A2AC3766AFA}"/>
    <cellStyle name="Normal 5 5 4 3 3" xfId="1377" xr:uid="{38D1342B-026C-4811-89DF-12EB90C70627}"/>
    <cellStyle name="Normal 5 5 4 3 4" xfId="2917" xr:uid="{F509BF0C-93A8-44BA-B7E0-A28FEE290B15}"/>
    <cellStyle name="Normal 5 5 4 4" xfId="1378" xr:uid="{8F160C88-326B-4235-A989-558812B7E675}"/>
    <cellStyle name="Normal 5 5 4 4 2" xfId="1379" xr:uid="{53C67374-4494-4355-B0C4-D8CC271E8A5C}"/>
    <cellStyle name="Normal 5 5 4 4 3" xfId="2918" xr:uid="{818ED261-B990-430E-BE67-45560ACDA026}"/>
    <cellStyle name="Normal 5 5 4 4 4" xfId="2919" xr:uid="{7A2B55EC-6C41-498F-A183-3C94AB3E1D6B}"/>
    <cellStyle name="Normal 5 5 4 5" xfId="1380" xr:uid="{6827CB71-2D45-4853-9C5E-C3530D7A27B2}"/>
    <cellStyle name="Normal 5 5 4 6" xfId="2920" xr:uid="{C180EE62-1A27-43FE-8483-DCEFE05B6533}"/>
    <cellStyle name="Normal 5 5 4 7" xfId="2921" xr:uid="{0AAACEEC-78D0-4EC9-8268-388B3FFD3F58}"/>
    <cellStyle name="Normal 5 5 5" xfId="308" xr:uid="{F1DAA219-25A6-4C58-B66A-28F9CE485F76}"/>
    <cellStyle name="Normal 5 5 5 2" xfId="572" xr:uid="{C325C770-4C33-4213-BE95-D6EF5B53000B}"/>
    <cellStyle name="Normal 5 5 5 2 2" xfId="1381" xr:uid="{5940BBD7-4477-46BF-B5EE-AF7535591F66}"/>
    <cellStyle name="Normal 5 5 5 2 2 2" xfId="1382" xr:uid="{D134C873-104B-4EB3-B18C-08718E71CB5F}"/>
    <cellStyle name="Normal 5 5 5 2 3" xfId="1383" xr:uid="{AB84A96E-1980-426E-AB5F-D9785A7FAFD8}"/>
    <cellStyle name="Normal 5 5 5 2 4" xfId="2922" xr:uid="{DAD76250-8D46-404A-B1E0-31459FB7FBFE}"/>
    <cellStyle name="Normal 5 5 5 3" xfId="1384" xr:uid="{9CA83F2F-12FE-4C68-A685-8DC14CD76276}"/>
    <cellStyle name="Normal 5 5 5 3 2" xfId="1385" xr:uid="{B1778B00-E35A-40B6-840F-AC39BFDFCFC8}"/>
    <cellStyle name="Normal 5 5 5 3 3" xfId="2923" xr:uid="{59A3109F-6B56-42E2-81C5-CC28814E8109}"/>
    <cellStyle name="Normal 5 5 5 3 4" xfId="2924" xr:uid="{D1DF58DE-53D6-4920-97EC-D34D24C4DAF3}"/>
    <cellStyle name="Normal 5 5 5 4" xfId="1386" xr:uid="{AED3A6B5-A6B8-4A44-AD72-01D2CBBF6D98}"/>
    <cellStyle name="Normal 5 5 5 5" xfId="2925" xr:uid="{90A5AE1C-879D-4E78-999F-4BDBC0B398E9}"/>
    <cellStyle name="Normal 5 5 5 6" xfId="2926" xr:uid="{3BA0A305-3E48-4177-A55F-F8953FE4FC7F}"/>
    <cellStyle name="Normal 5 5 6" xfId="309" xr:uid="{D07DF674-BE9F-4837-8F69-C8DCA1F2F2CF}"/>
    <cellStyle name="Normal 5 5 6 2" xfId="1387" xr:uid="{6A809BA2-FDC0-42A5-9AC7-9F40EB89CB12}"/>
    <cellStyle name="Normal 5 5 6 2 2" xfId="1388" xr:uid="{3A7AFDCD-E311-4BA9-9ADD-18697641B9EC}"/>
    <cellStyle name="Normal 5 5 6 2 3" xfId="2927" xr:uid="{2C94D791-C63D-4EF9-AFDC-C720BC793387}"/>
    <cellStyle name="Normal 5 5 6 2 4" xfId="2928" xr:uid="{5B6C76DC-9792-4DAA-8C40-38DD331E59C4}"/>
    <cellStyle name="Normal 5 5 6 3" xfId="1389" xr:uid="{3FD26C1B-282B-4F15-A103-4F46FA79413D}"/>
    <cellStyle name="Normal 5 5 6 4" xfId="2929" xr:uid="{86401DAA-E44F-4483-9914-1A07EFC2E988}"/>
    <cellStyle name="Normal 5 5 6 5" xfId="2930" xr:uid="{06388218-CA50-4424-A9F3-BF5B0F76BFB0}"/>
    <cellStyle name="Normal 5 5 7" xfId="1390" xr:uid="{69C4FA76-F11C-445B-B8DE-EFA5610DC07C}"/>
    <cellStyle name="Normal 5 5 7 2" xfId="1391" xr:uid="{7B79B421-CF4A-4916-9FE9-1EC0ECD0AADD}"/>
    <cellStyle name="Normal 5 5 7 3" xfId="2931" xr:uid="{2FC1E3BC-3F11-4BF0-A02F-25D602041C34}"/>
    <cellStyle name="Normal 5 5 7 4" xfId="2932" xr:uid="{0D598307-37A1-49C5-8ADE-49FE9FBB2459}"/>
    <cellStyle name="Normal 5 5 8" xfId="1392" xr:uid="{A4757824-1603-4A79-82B9-3A38871A8538}"/>
    <cellStyle name="Normal 5 5 8 2" xfId="2933" xr:uid="{9D131068-0036-473E-B11E-629EDC37F29A}"/>
    <cellStyle name="Normal 5 5 8 3" xfId="2934" xr:uid="{F2BFBFDC-9B92-4DFC-84E2-F3A428C67B6A}"/>
    <cellStyle name="Normal 5 5 8 4" xfId="2935" xr:uid="{EBD42AAE-341E-4F3D-8B24-B615C0FB5204}"/>
    <cellStyle name="Normal 5 5 9" xfId="2936" xr:uid="{EA519ACF-F1BA-4F97-BC81-20741BC452A3}"/>
    <cellStyle name="Normal 5 6" xfId="104" xr:uid="{C2F1DA58-B0DB-4D85-9715-258E315A6BA6}"/>
    <cellStyle name="Normal 5 6 10" xfId="2937" xr:uid="{E6427709-8AD6-4704-B17A-EB24D91AE155}"/>
    <cellStyle name="Normal 5 6 11" xfId="2938" xr:uid="{3519BE4F-9BB8-48D8-BE45-F09FF6882622}"/>
    <cellStyle name="Normal 5 6 2" xfId="105" xr:uid="{5D09FF5E-1232-4173-89D3-F2B0E80D5D26}"/>
    <cellStyle name="Normal 5 6 2 2" xfId="310" xr:uid="{34F7DE60-2F6B-4313-B9ED-FF512F367FFE}"/>
    <cellStyle name="Normal 5 6 2 2 2" xfId="573" xr:uid="{DA10107C-4F7A-43F9-9BAE-155D289B5C8A}"/>
    <cellStyle name="Normal 5 6 2 2 2 2" xfId="574" xr:uid="{33CDCCAB-E7AC-406B-A028-5F7A5C764BB5}"/>
    <cellStyle name="Normal 5 6 2 2 2 2 2" xfId="1393" xr:uid="{613E1DB1-8580-4CC6-80BF-063FC5DE28AD}"/>
    <cellStyle name="Normal 5 6 2 2 2 2 3" xfId="2939" xr:uid="{3AF4511B-BA03-4EB9-B9EB-E983E93B6DBC}"/>
    <cellStyle name="Normal 5 6 2 2 2 2 4" xfId="2940" xr:uid="{EC10435F-3DC9-4D94-AE53-B0B5152521A5}"/>
    <cellStyle name="Normal 5 6 2 2 2 3" xfId="1394" xr:uid="{4245087E-EF7E-48C0-B9EB-3BBB693C0EDB}"/>
    <cellStyle name="Normal 5 6 2 2 2 3 2" xfId="2941" xr:uid="{D483DD6B-D9F8-4A72-8C40-FE206AC56C04}"/>
    <cellStyle name="Normal 5 6 2 2 2 3 3" xfId="2942" xr:uid="{920A3051-0BD2-4853-A615-08792A9C5442}"/>
    <cellStyle name="Normal 5 6 2 2 2 3 4" xfId="2943" xr:uid="{9218FDC3-023A-418D-A0C5-45404CFDA021}"/>
    <cellStyle name="Normal 5 6 2 2 2 4" xfId="2944" xr:uid="{F73DB9F1-D5E5-42BA-A221-7FCC6ADD3A30}"/>
    <cellStyle name="Normal 5 6 2 2 2 5" xfId="2945" xr:uid="{23AD2767-F513-4D52-9351-2E0D08A27B00}"/>
    <cellStyle name="Normal 5 6 2 2 2 6" xfId="2946" xr:uid="{28B55C81-A4C0-4CFD-9696-42DB0BE4E25D}"/>
    <cellStyle name="Normal 5 6 2 2 3" xfId="575" xr:uid="{2ACE3508-1C7E-4CB5-BDB0-8138E1CCF302}"/>
    <cellStyle name="Normal 5 6 2 2 3 2" xfId="1395" xr:uid="{4955D71F-1B3E-4670-9535-A8F88FDFC960}"/>
    <cellStyle name="Normal 5 6 2 2 3 2 2" xfId="2947" xr:uid="{089F8F0B-D32A-47F1-A6F5-CE4FD8C76254}"/>
    <cellStyle name="Normal 5 6 2 2 3 2 3" xfId="2948" xr:uid="{EB0973AF-6281-42F9-9689-86ECE8DEBEEF}"/>
    <cellStyle name="Normal 5 6 2 2 3 2 4" xfId="2949" xr:uid="{AFA0F021-D96F-4E33-A26B-AEE676CB2392}"/>
    <cellStyle name="Normal 5 6 2 2 3 3" xfId="2950" xr:uid="{B4E884EC-D46D-4640-9C39-5E73D09890D0}"/>
    <cellStyle name="Normal 5 6 2 2 3 4" xfId="2951" xr:uid="{82379B1C-148F-4502-B8CA-8C1872C0B288}"/>
    <cellStyle name="Normal 5 6 2 2 3 5" xfId="2952" xr:uid="{4EF09826-1C14-4966-9E9E-816C2946DE5E}"/>
    <cellStyle name="Normal 5 6 2 2 4" xfId="1396" xr:uid="{60F908B2-FAEF-4F81-99A2-2580FC375D81}"/>
    <cellStyle name="Normal 5 6 2 2 4 2" xfId="2953" xr:uid="{429B8FF2-0F94-488F-98E6-DC7262A70CC9}"/>
    <cellStyle name="Normal 5 6 2 2 4 3" xfId="2954" xr:uid="{90885BE1-0BC5-4B52-B988-A972430C0A1E}"/>
    <cellStyle name="Normal 5 6 2 2 4 4" xfId="2955" xr:uid="{7F9AA2FF-6AE9-4F16-857C-291458E0B3B3}"/>
    <cellStyle name="Normal 5 6 2 2 5" xfId="2956" xr:uid="{B434C557-51CA-4D1E-8F75-94760CE5B97F}"/>
    <cellStyle name="Normal 5 6 2 2 5 2" xfId="2957" xr:uid="{C6BD4EFA-1189-427E-BD44-D731C1B9583C}"/>
    <cellStyle name="Normal 5 6 2 2 5 3" xfId="2958" xr:uid="{E3D16542-7FAB-418F-9F3F-0DA04D33EB85}"/>
    <cellStyle name="Normal 5 6 2 2 5 4" xfId="2959" xr:uid="{A409365E-A6BB-44F6-84CD-D05C12B7A770}"/>
    <cellStyle name="Normal 5 6 2 2 6" xfId="2960" xr:uid="{A6442E33-4C69-49A7-BD13-E39857CB490D}"/>
    <cellStyle name="Normal 5 6 2 2 7" xfId="2961" xr:uid="{21ACA9CF-C650-441A-8D8C-0E55BFFCEAFE}"/>
    <cellStyle name="Normal 5 6 2 2 8" xfId="2962" xr:uid="{D56EDE7F-85D3-4EC9-A469-2ECFCF2BC705}"/>
    <cellStyle name="Normal 5 6 2 3" xfId="576" xr:uid="{85054807-BB9B-4A52-B052-2DF64330D334}"/>
    <cellStyle name="Normal 5 6 2 3 2" xfId="577" xr:uid="{1F45C733-BB8E-43F2-A9E9-8EAD5337E3C4}"/>
    <cellStyle name="Normal 5 6 2 3 2 2" xfId="578" xr:uid="{EF07762F-AEC4-431F-9408-EF19E2F2652A}"/>
    <cellStyle name="Normal 5 6 2 3 2 3" xfId="2963" xr:uid="{77CCEB0A-146A-46F0-90DF-7E5084598804}"/>
    <cellStyle name="Normal 5 6 2 3 2 4" xfId="2964" xr:uid="{49864290-8298-49D0-8344-81B59F7E597F}"/>
    <cellStyle name="Normal 5 6 2 3 3" xfId="579" xr:uid="{5A0E0E72-0FFA-4D01-BD8E-4E836E6C9AEC}"/>
    <cellStyle name="Normal 5 6 2 3 3 2" xfId="2965" xr:uid="{F222057E-0CF1-4D3F-BC1C-6A7FB84BFA6D}"/>
    <cellStyle name="Normal 5 6 2 3 3 3" xfId="2966" xr:uid="{AD556727-4F7B-4698-B070-C021E450BC3B}"/>
    <cellStyle name="Normal 5 6 2 3 3 4" xfId="2967" xr:uid="{3B3728BF-B792-466E-8AE9-648BE1E78AD3}"/>
    <cellStyle name="Normal 5 6 2 3 4" xfId="2968" xr:uid="{36F0D3EF-8F25-40C4-BBD6-34862D23AB30}"/>
    <cellStyle name="Normal 5 6 2 3 5" xfId="2969" xr:uid="{476760C3-A172-43A5-BF6E-17F3CED8BBDC}"/>
    <cellStyle name="Normal 5 6 2 3 6" xfId="2970" xr:uid="{5B725ADE-A789-443A-BCAF-DFECE676ABBB}"/>
    <cellStyle name="Normal 5 6 2 4" xfId="580" xr:uid="{23D9A1DD-6685-4BBB-B57A-E9262936B579}"/>
    <cellStyle name="Normal 5 6 2 4 2" xfId="581" xr:uid="{7AF02AFF-0275-4E76-BF1B-1AD4BD7B3D71}"/>
    <cellStyle name="Normal 5 6 2 4 2 2" xfId="2971" xr:uid="{5C310B44-4C80-49E9-9D52-6112D6813BCB}"/>
    <cellStyle name="Normal 5 6 2 4 2 3" xfId="2972" xr:uid="{6795A5EF-5028-49BB-A72D-9AFC334FCAE2}"/>
    <cellStyle name="Normal 5 6 2 4 2 4" xfId="2973" xr:uid="{6481B190-14FE-4005-BC73-DBD44DB9E491}"/>
    <cellStyle name="Normal 5 6 2 4 3" xfId="2974" xr:uid="{A62D0A2C-ADD9-4598-8697-39480359C474}"/>
    <cellStyle name="Normal 5 6 2 4 4" xfId="2975" xr:uid="{D79D009F-A6EA-40B9-9401-5167B0A87667}"/>
    <cellStyle name="Normal 5 6 2 4 5" xfId="2976" xr:uid="{3A709535-DC9B-4BED-BB9C-D246BF03D258}"/>
    <cellStyle name="Normal 5 6 2 5" xfId="582" xr:uid="{F1A0A0D4-7F98-4373-B172-8AF021B1109A}"/>
    <cellStyle name="Normal 5 6 2 5 2" xfId="2977" xr:uid="{0B1D40F1-1F9C-48E0-9ACF-20D31CDE5942}"/>
    <cellStyle name="Normal 5 6 2 5 3" xfId="2978" xr:uid="{6E0BA070-41B1-454F-AEB5-ED3874E11E96}"/>
    <cellStyle name="Normal 5 6 2 5 4" xfId="2979" xr:uid="{1FBFCCC9-9ADE-4E10-93BE-FC0C7A93B008}"/>
    <cellStyle name="Normal 5 6 2 6" xfId="2980" xr:uid="{66C0B440-D0F6-461F-9C94-5DB0DB8DA3A3}"/>
    <cellStyle name="Normal 5 6 2 6 2" xfId="2981" xr:uid="{BE16BE84-56FA-49E4-BBAF-A933096E4ED4}"/>
    <cellStyle name="Normal 5 6 2 6 3" xfId="2982" xr:uid="{6C979174-DE54-4D21-8936-D422B0B20CBC}"/>
    <cellStyle name="Normal 5 6 2 6 4" xfId="2983" xr:uid="{A6E43FC5-8688-45DA-8160-A7395EDBA187}"/>
    <cellStyle name="Normal 5 6 2 7" xfId="2984" xr:uid="{3CC248C2-6A7B-4C8A-BE0B-CABFF836B856}"/>
    <cellStyle name="Normal 5 6 2 8" xfId="2985" xr:uid="{6316CB82-E432-4D49-A4E8-5317966B3018}"/>
    <cellStyle name="Normal 5 6 2 9" xfId="2986" xr:uid="{6859A676-B351-4EEA-B33D-99F77125ECF4}"/>
    <cellStyle name="Normal 5 6 3" xfId="311" xr:uid="{CFA860BA-0B7B-45D9-BBBE-1D07ADABF0E7}"/>
    <cellStyle name="Normal 5 6 3 2" xfId="583" xr:uid="{583216D2-BD29-4A48-BF18-F9F3000687D5}"/>
    <cellStyle name="Normal 5 6 3 2 2" xfId="584" xr:uid="{0E448CC5-5254-420C-9EAB-6797DAFB690F}"/>
    <cellStyle name="Normal 5 6 3 2 2 2" xfId="1397" xr:uid="{00D35362-ECF7-4F95-884A-B5706F968267}"/>
    <cellStyle name="Normal 5 6 3 2 2 2 2" xfId="1398" xr:uid="{E6E47B22-361E-4D2C-994D-8D0FF131405D}"/>
    <cellStyle name="Normal 5 6 3 2 2 3" xfId="1399" xr:uid="{FB02825B-41ED-4E7B-8D26-CC721841C525}"/>
    <cellStyle name="Normal 5 6 3 2 2 4" xfId="2987" xr:uid="{09C66C48-5D3D-4A7B-B3BF-5906E7DB2934}"/>
    <cellStyle name="Normal 5 6 3 2 3" xfId="1400" xr:uid="{117F81FB-2CBA-47DC-9D78-CE715CCF74C9}"/>
    <cellStyle name="Normal 5 6 3 2 3 2" xfId="1401" xr:uid="{91842010-C4EE-43DF-86B1-EBF753895147}"/>
    <cellStyle name="Normal 5 6 3 2 3 3" xfId="2988" xr:uid="{FD81CDE5-2DC1-4567-AA81-B4A8AF61DF41}"/>
    <cellStyle name="Normal 5 6 3 2 3 4" xfId="2989" xr:uid="{D70125A4-BF9E-45E7-8BDD-154A88985CEC}"/>
    <cellStyle name="Normal 5 6 3 2 4" xfId="1402" xr:uid="{6DE0EBF9-7419-48A6-A95D-70BCCFE23E30}"/>
    <cellStyle name="Normal 5 6 3 2 5" xfId="2990" xr:uid="{AB7CFBB4-FBC3-4122-A34D-176312204E6E}"/>
    <cellStyle name="Normal 5 6 3 2 6" xfId="2991" xr:uid="{0081387F-855E-40C2-8555-B7B308D49D8E}"/>
    <cellStyle name="Normal 5 6 3 3" xfId="585" xr:uid="{37A8A18C-96CE-4B02-B1C6-103587E0BBF5}"/>
    <cellStyle name="Normal 5 6 3 3 2" xfId="1403" xr:uid="{545CA8AF-71BF-4B80-AD21-5D420609CC79}"/>
    <cellStyle name="Normal 5 6 3 3 2 2" xfId="1404" xr:uid="{D65CC0EA-44F3-4E0C-87D7-3133780DA869}"/>
    <cellStyle name="Normal 5 6 3 3 2 3" xfId="2992" xr:uid="{DAEBFC5D-EC9C-407D-B1DB-99F6F0DB0874}"/>
    <cellStyle name="Normal 5 6 3 3 2 4" xfId="2993" xr:uid="{E57ECA32-0829-4A43-9C8B-D956AF6AD13A}"/>
    <cellStyle name="Normal 5 6 3 3 3" xfId="1405" xr:uid="{7A02DB13-4790-44B4-8346-4366815CA95B}"/>
    <cellStyle name="Normal 5 6 3 3 4" xfId="2994" xr:uid="{64E94703-146B-47FD-885D-F3EA44973D58}"/>
    <cellStyle name="Normal 5 6 3 3 5" xfId="2995" xr:uid="{D6C23927-7F40-498A-9CFC-FD5703C6CE01}"/>
    <cellStyle name="Normal 5 6 3 4" xfId="1406" xr:uid="{75B54A31-A56C-4B02-A580-E53F8022191F}"/>
    <cellStyle name="Normal 5 6 3 4 2" xfId="1407" xr:uid="{B06857D5-43A2-478D-9951-C35CAC502DCF}"/>
    <cellStyle name="Normal 5 6 3 4 3" xfId="2996" xr:uid="{8F491660-C8FB-445D-B0B8-F0974E7A9248}"/>
    <cellStyle name="Normal 5 6 3 4 4" xfId="2997" xr:uid="{F66E66F3-E355-4B64-A3F7-A2AAB28393BE}"/>
    <cellStyle name="Normal 5 6 3 5" xfId="1408" xr:uid="{8B2EE32B-D704-4CD5-B964-6C3B269533E2}"/>
    <cellStyle name="Normal 5 6 3 5 2" xfId="2998" xr:uid="{C0A3D3CB-D2F0-45EE-80B5-8A5FDA678AD0}"/>
    <cellStyle name="Normal 5 6 3 5 3" xfId="2999" xr:uid="{50525A54-558C-4CAD-A3C4-750E7D2628D7}"/>
    <cellStyle name="Normal 5 6 3 5 4" xfId="3000" xr:uid="{F4BE00AB-189F-4662-864D-A52508FE535F}"/>
    <cellStyle name="Normal 5 6 3 6" xfId="3001" xr:uid="{DDABF344-31C3-40EF-BE0B-936143B0C127}"/>
    <cellStyle name="Normal 5 6 3 7" xfId="3002" xr:uid="{F2BFB7A2-FF60-4C8B-88B2-0C50AA074949}"/>
    <cellStyle name="Normal 5 6 3 8" xfId="3003" xr:uid="{BD86E88F-C499-497E-BC87-43DF9A5CC190}"/>
    <cellStyle name="Normal 5 6 4" xfId="312" xr:uid="{46C0480B-F77B-4DB0-BB91-9080761A7FAE}"/>
    <cellStyle name="Normal 5 6 4 2" xfId="586" xr:uid="{6C058CD9-0640-433E-90F9-F507C258840B}"/>
    <cellStyle name="Normal 5 6 4 2 2" xfId="587" xr:uid="{3D90413D-914E-48B4-9DFF-6048B93A5C9D}"/>
    <cellStyle name="Normal 5 6 4 2 2 2" xfId="1409" xr:uid="{426B0195-E549-4BF8-BCC7-27642F701928}"/>
    <cellStyle name="Normal 5 6 4 2 2 3" xfId="3004" xr:uid="{02647885-86A8-4C1F-BDA4-E773E2CDB322}"/>
    <cellStyle name="Normal 5 6 4 2 2 4" xfId="3005" xr:uid="{A8EF6FAE-F781-4556-96DF-3B9FCB28CA8E}"/>
    <cellStyle name="Normal 5 6 4 2 3" xfId="1410" xr:uid="{01371505-CE2D-4058-99B0-FF8709B04281}"/>
    <cellStyle name="Normal 5 6 4 2 4" xfId="3006" xr:uid="{D7D970D4-93BD-4C5F-A23C-6BDE2BD942E0}"/>
    <cellStyle name="Normal 5 6 4 2 5" xfId="3007" xr:uid="{AD7F2ECD-6CD9-4727-90EE-A6D7EEF931D6}"/>
    <cellStyle name="Normal 5 6 4 3" xfId="588" xr:uid="{DA7E4DC2-CD00-4243-B3BC-1312C0FA1EAE}"/>
    <cellStyle name="Normal 5 6 4 3 2" xfId="1411" xr:uid="{DE80AFA7-017A-455C-9B6D-EEE8644259B8}"/>
    <cellStyle name="Normal 5 6 4 3 3" xfId="3008" xr:uid="{CA593177-71A5-49F5-8177-1706588F6989}"/>
    <cellStyle name="Normal 5 6 4 3 4" xfId="3009" xr:uid="{1CFA08C8-3F27-4FFD-92F5-9E0ABC24D8A6}"/>
    <cellStyle name="Normal 5 6 4 4" xfId="1412" xr:uid="{052E38A9-EA1F-40CD-B674-81A3920B82E1}"/>
    <cellStyle name="Normal 5 6 4 4 2" xfId="3010" xr:uid="{DD11982F-FD44-42D5-BA54-904826345D77}"/>
    <cellStyle name="Normal 5 6 4 4 3" xfId="3011" xr:uid="{758F9F56-B372-4929-9889-076B42BA098F}"/>
    <cellStyle name="Normal 5 6 4 4 4" xfId="3012" xr:uid="{BA7B625A-44B7-4BBE-805D-D9914F773D12}"/>
    <cellStyle name="Normal 5 6 4 5" xfId="3013" xr:uid="{16F96966-7EB1-4A30-BDF6-9BD8E94E446B}"/>
    <cellStyle name="Normal 5 6 4 6" xfId="3014" xr:uid="{F5A635BE-CA74-45C7-AE04-0094D2D44CB7}"/>
    <cellStyle name="Normal 5 6 4 7" xfId="3015" xr:uid="{67CE40CC-61DF-4FEB-AE1B-20DB6018E7AB}"/>
    <cellStyle name="Normal 5 6 5" xfId="313" xr:uid="{0F066D27-63C7-4954-AE87-DBE52F0046EC}"/>
    <cellStyle name="Normal 5 6 5 2" xfId="589" xr:uid="{1CE568AA-AED1-457D-9EAD-B513CCAC23DF}"/>
    <cellStyle name="Normal 5 6 5 2 2" xfId="1413" xr:uid="{91A2EB4E-62C4-4430-8C12-56E782452A65}"/>
    <cellStyle name="Normal 5 6 5 2 3" xfId="3016" xr:uid="{4985A74B-89A2-49BB-9158-B6D49011C9AE}"/>
    <cellStyle name="Normal 5 6 5 2 4" xfId="3017" xr:uid="{EF00E611-E92E-4A92-BA5B-CAB6B241F6DD}"/>
    <cellStyle name="Normal 5 6 5 3" xfId="1414" xr:uid="{F2037A5F-43AF-4405-B5C6-BBB4B93FBB71}"/>
    <cellStyle name="Normal 5 6 5 3 2" xfId="3018" xr:uid="{56ACBA8D-6464-417B-B9B2-30E6766A6F41}"/>
    <cellStyle name="Normal 5 6 5 3 3" xfId="3019" xr:uid="{860FA73D-5EEF-40ED-87DF-819BDD875648}"/>
    <cellStyle name="Normal 5 6 5 3 4" xfId="3020" xr:uid="{8C4B3B92-7869-4F85-A59B-3F428A037D87}"/>
    <cellStyle name="Normal 5 6 5 4" xfId="3021" xr:uid="{60CF5BFE-3434-4DBB-B67C-67CC9CE1194A}"/>
    <cellStyle name="Normal 5 6 5 5" xfId="3022" xr:uid="{7252BFC9-E422-4236-8D80-4005C321A1CE}"/>
    <cellStyle name="Normal 5 6 5 6" xfId="3023" xr:uid="{939FC8DA-C2E2-4429-BA99-C636DF6F3E93}"/>
    <cellStyle name="Normal 5 6 6" xfId="590" xr:uid="{48C27D1F-0C30-43F0-A200-37511CAC7928}"/>
    <cellStyle name="Normal 5 6 6 2" xfId="1415" xr:uid="{32FEB795-436F-45BE-B7D7-19B60CC875BF}"/>
    <cellStyle name="Normal 5 6 6 2 2" xfId="3024" xr:uid="{5360733F-D686-4C94-9B04-4115529BF83A}"/>
    <cellStyle name="Normal 5 6 6 2 3" xfId="3025" xr:uid="{5354F848-D9A8-4F49-9C13-BD182DC521B5}"/>
    <cellStyle name="Normal 5 6 6 2 4" xfId="3026" xr:uid="{E7CD2066-2D67-4E3B-BEC7-D5CB58669734}"/>
    <cellStyle name="Normal 5 6 6 3" xfId="3027" xr:uid="{485C0D31-0CAA-4D40-BACA-ED7BFE4EABA7}"/>
    <cellStyle name="Normal 5 6 6 4" xfId="3028" xr:uid="{AF6DB4D3-FD14-4611-81DD-69F1D38CA845}"/>
    <cellStyle name="Normal 5 6 6 5" xfId="3029" xr:uid="{6E3C7BFF-B818-41E9-B578-444BF15DD17D}"/>
    <cellStyle name="Normal 5 6 7" xfId="1416" xr:uid="{15B95948-E573-455F-8D85-1B1C40F6015B}"/>
    <cellStyle name="Normal 5 6 7 2" xfId="3030" xr:uid="{20222362-EB89-49BD-B00A-F0125DF26131}"/>
    <cellStyle name="Normal 5 6 7 3" xfId="3031" xr:uid="{3FBDF5CA-3D95-4D94-94EA-1F6A13B75C1C}"/>
    <cellStyle name="Normal 5 6 7 4" xfId="3032" xr:uid="{14809698-082E-4805-98AF-1861AE560A3E}"/>
    <cellStyle name="Normal 5 6 8" xfId="3033" xr:uid="{4AC2FD33-9B2B-4361-B56F-126CA6836C70}"/>
    <cellStyle name="Normal 5 6 8 2" xfId="3034" xr:uid="{F9A37FBE-0944-4A3C-892F-22250E0B6D68}"/>
    <cellStyle name="Normal 5 6 8 3" xfId="3035" xr:uid="{DD000A43-AE2D-408B-AD5B-B87877FB72B1}"/>
    <cellStyle name="Normal 5 6 8 4" xfId="3036" xr:uid="{FB31C446-F60E-465A-8AE8-D8D8A5F1C1BE}"/>
    <cellStyle name="Normal 5 6 9" xfId="3037" xr:uid="{BA9F740B-9BC4-482C-B00C-1CE0056DC14D}"/>
    <cellStyle name="Normal 5 7" xfId="106" xr:uid="{AAE2ACE6-9900-4FFB-BB15-9E03BB8D0AB8}"/>
    <cellStyle name="Normal 5 7 2" xfId="107" xr:uid="{668E5C03-4EA2-484D-B80E-2DAC298CF3DE}"/>
    <cellStyle name="Normal 5 7 2 2" xfId="314" xr:uid="{8D05E6A8-3CD2-4D44-88DC-22C8D2C755FB}"/>
    <cellStyle name="Normal 5 7 2 2 2" xfId="591" xr:uid="{AB34F42A-7CC3-48F4-BAF4-7BA3859C2547}"/>
    <cellStyle name="Normal 5 7 2 2 2 2" xfId="1417" xr:uid="{7913ECE1-5CE6-4C8D-89A3-FEBDE8D96BDE}"/>
    <cellStyle name="Normal 5 7 2 2 2 3" xfId="3038" xr:uid="{18869891-DD40-4504-AE91-126D2E3C6D4A}"/>
    <cellStyle name="Normal 5 7 2 2 2 4" xfId="3039" xr:uid="{FACEB22B-90FA-47C8-9864-C0815F54473D}"/>
    <cellStyle name="Normal 5 7 2 2 3" xfId="1418" xr:uid="{0C3E5466-7FB6-4C47-ADDF-2771CBB07DED}"/>
    <cellStyle name="Normal 5 7 2 2 3 2" xfId="3040" xr:uid="{5CDEFEAC-A250-46FC-B577-292381459447}"/>
    <cellStyle name="Normal 5 7 2 2 3 3" xfId="3041" xr:uid="{94808030-1EF6-4ABA-864D-9922A63E5872}"/>
    <cellStyle name="Normal 5 7 2 2 3 4" xfId="3042" xr:uid="{7309FC37-A0CE-4697-BFAD-C6CD8582247C}"/>
    <cellStyle name="Normal 5 7 2 2 4" xfId="3043" xr:uid="{F48EDA31-E213-4202-917B-4B71474F74CE}"/>
    <cellStyle name="Normal 5 7 2 2 5" xfId="3044" xr:uid="{5E8A2813-E197-40A1-86F8-2632046DF52F}"/>
    <cellStyle name="Normal 5 7 2 2 6" xfId="3045" xr:uid="{532B321C-DF4C-4CAF-84D2-811CAE086895}"/>
    <cellStyle name="Normal 5 7 2 3" xfId="592" xr:uid="{31E5708D-BA39-4CF3-8594-A92EC387B142}"/>
    <cellStyle name="Normal 5 7 2 3 2" xfId="1419" xr:uid="{AE5CD774-6B90-43E4-9B73-75DA854D5DC7}"/>
    <cellStyle name="Normal 5 7 2 3 2 2" xfId="3046" xr:uid="{81010A41-DA05-4483-9504-47A5CC93B381}"/>
    <cellStyle name="Normal 5 7 2 3 2 3" xfId="3047" xr:uid="{EA3F0953-7AC9-4CCA-888C-C0A92905D827}"/>
    <cellStyle name="Normal 5 7 2 3 2 4" xfId="3048" xr:uid="{82222FFE-CA90-4F86-B811-A00173491ED1}"/>
    <cellStyle name="Normal 5 7 2 3 3" xfId="3049" xr:uid="{97AE4ABA-78DE-40F2-B9B1-3D6DE78654B8}"/>
    <cellStyle name="Normal 5 7 2 3 4" xfId="3050" xr:uid="{57498DD7-91D4-46ED-917B-E8CD7A8DAE58}"/>
    <cellStyle name="Normal 5 7 2 3 5" xfId="3051" xr:uid="{AFA2D40F-4FAE-4184-9346-603D96362FEE}"/>
    <cellStyle name="Normal 5 7 2 4" xfId="1420" xr:uid="{980F197D-09E9-4727-BDAD-ECA7EEABEEB6}"/>
    <cellStyle name="Normal 5 7 2 4 2" xfId="3052" xr:uid="{CEF909BB-EE4A-4786-B7B2-F3F3CE56E19E}"/>
    <cellStyle name="Normal 5 7 2 4 3" xfId="3053" xr:uid="{F9E9EBC3-EBF4-4B70-A269-A3771C04E054}"/>
    <cellStyle name="Normal 5 7 2 4 4" xfId="3054" xr:uid="{CB93635E-DF66-4A2F-88FC-9D5E94D4CD8D}"/>
    <cellStyle name="Normal 5 7 2 5" xfId="3055" xr:uid="{ACBD3CF8-2502-478A-B880-2E11E53C5B45}"/>
    <cellStyle name="Normal 5 7 2 5 2" xfId="3056" xr:uid="{E37C54AE-5608-4062-9E0A-F9BFF5B303E0}"/>
    <cellStyle name="Normal 5 7 2 5 3" xfId="3057" xr:uid="{FE888EF6-64E6-47A8-890F-9A132B508CA3}"/>
    <cellStyle name="Normal 5 7 2 5 4" xfId="3058" xr:uid="{AA55F990-0CD2-464F-880B-94692F993F86}"/>
    <cellStyle name="Normal 5 7 2 6" xfId="3059" xr:uid="{BC8F6004-D8F6-4928-9126-176E30C89CD4}"/>
    <cellStyle name="Normal 5 7 2 7" xfId="3060" xr:uid="{0DA665B8-207F-4BC9-86F1-4B6123EC7829}"/>
    <cellStyle name="Normal 5 7 2 8" xfId="3061" xr:uid="{2DD43C23-070D-41C0-9BC1-C1C83D68761E}"/>
    <cellStyle name="Normal 5 7 3" xfId="315" xr:uid="{C5161CE2-709F-410D-A9F0-7C01EAC03526}"/>
    <cellStyle name="Normal 5 7 3 2" xfId="593" xr:uid="{6D01DE72-06B7-4551-8661-ACB3D4153A9A}"/>
    <cellStyle name="Normal 5 7 3 2 2" xfId="594" xr:uid="{4954ACE4-B793-4C6D-8079-94E8C884E9B1}"/>
    <cellStyle name="Normal 5 7 3 2 3" xfId="3062" xr:uid="{86EDF469-AF23-46FC-9903-3B9C457224E1}"/>
    <cellStyle name="Normal 5 7 3 2 4" xfId="3063" xr:uid="{952E99FC-BCCA-439D-BBE2-B6E66BB9F034}"/>
    <cellStyle name="Normal 5 7 3 3" xfId="595" xr:uid="{ED1AD05B-4898-4438-8317-0BD216182D25}"/>
    <cellStyle name="Normal 5 7 3 3 2" xfId="3064" xr:uid="{697082CF-FCED-4D3B-8C5C-4141B0D27CAD}"/>
    <cellStyle name="Normal 5 7 3 3 3" xfId="3065" xr:uid="{8444B50C-DF7B-4863-8F67-E0B0C71EE1BA}"/>
    <cellStyle name="Normal 5 7 3 3 4" xfId="3066" xr:uid="{8851825B-653F-406E-BC7E-0A4F118E6C81}"/>
    <cellStyle name="Normal 5 7 3 4" xfId="3067" xr:uid="{60617EEA-570C-4AEF-A16D-8DA0F7DDAFFB}"/>
    <cellStyle name="Normal 5 7 3 5" xfId="3068" xr:uid="{1EA4278A-9960-4003-B0E4-956685879C84}"/>
    <cellStyle name="Normal 5 7 3 6" xfId="3069" xr:uid="{C545B056-7B91-4FEC-A400-862331C314C4}"/>
    <cellStyle name="Normal 5 7 4" xfId="316" xr:uid="{E1FD9DB4-AB86-4E02-85F8-8D74850A24CA}"/>
    <cellStyle name="Normal 5 7 4 2" xfId="596" xr:uid="{550C0C8F-4153-4408-8AC3-711D3FA3B411}"/>
    <cellStyle name="Normal 5 7 4 2 2" xfId="3070" xr:uid="{6EF6DD69-101C-49FA-AEE1-5A2487159D87}"/>
    <cellStyle name="Normal 5 7 4 2 3" xfId="3071" xr:uid="{074AF9E7-4EFA-4EAE-9015-D11F7B308929}"/>
    <cellStyle name="Normal 5 7 4 2 4" xfId="3072" xr:uid="{7899C165-F176-43B9-9D6A-3889C4BFE327}"/>
    <cellStyle name="Normal 5 7 4 3" xfId="3073" xr:uid="{40B9C200-635D-4F6C-A6AC-F23C41DE56AD}"/>
    <cellStyle name="Normal 5 7 4 4" xfId="3074" xr:uid="{259F9F3B-B5FE-4671-BD42-FCFEB92B9C78}"/>
    <cellStyle name="Normal 5 7 4 5" xfId="3075" xr:uid="{32F50280-AC33-4158-9A2A-73460721C2D3}"/>
    <cellStyle name="Normal 5 7 5" xfId="597" xr:uid="{E3A3BA67-F1D7-417F-B89D-F9CA30D1B932}"/>
    <cellStyle name="Normal 5 7 5 2" xfId="3076" xr:uid="{40590759-4CF1-40CB-BD92-E46A1055F892}"/>
    <cellStyle name="Normal 5 7 5 3" xfId="3077" xr:uid="{0FEE4822-E823-44FC-8599-A12AD9A0C219}"/>
    <cellStyle name="Normal 5 7 5 4" xfId="3078" xr:uid="{19A7D95F-CE80-4077-B035-842E264FC804}"/>
    <cellStyle name="Normal 5 7 6" xfId="3079" xr:uid="{57EFC385-A000-425C-880C-DFC22FFD83B4}"/>
    <cellStyle name="Normal 5 7 6 2" xfId="3080" xr:uid="{FA43882B-4F2D-4A4E-A164-3C1EDAF7934E}"/>
    <cellStyle name="Normal 5 7 6 3" xfId="3081" xr:uid="{6EFC4750-BE4C-49B3-BA1C-43FE98F8C891}"/>
    <cellStyle name="Normal 5 7 6 4" xfId="3082" xr:uid="{B5BC9091-0D75-43CE-A968-E8BBB4DE656D}"/>
    <cellStyle name="Normal 5 7 7" xfId="3083" xr:uid="{D821DE65-D582-41EF-971A-039A0EEA4F2F}"/>
    <cellStyle name="Normal 5 7 8" xfId="3084" xr:uid="{1DAD6AFB-8059-4493-A445-70E9418185C6}"/>
    <cellStyle name="Normal 5 7 9" xfId="3085" xr:uid="{A75C8EEC-27AC-45A8-8F80-EFDF6B173AB5}"/>
    <cellStyle name="Normal 5 8" xfId="108" xr:uid="{1BAD7F3D-AF7C-4E94-813D-EB6A59E1ED16}"/>
    <cellStyle name="Normal 5 8 2" xfId="317" xr:uid="{73287924-2AE8-48C4-9DD2-7411862E940D}"/>
    <cellStyle name="Normal 5 8 2 2" xfId="598" xr:uid="{C395B4CE-4647-4826-92D1-A6EF999F495B}"/>
    <cellStyle name="Normal 5 8 2 2 2" xfId="1421" xr:uid="{D439B43A-E656-49B4-AE48-4D6AF8D1CB0A}"/>
    <cellStyle name="Normal 5 8 2 2 2 2" xfId="1422" xr:uid="{9FBB5E36-C0FB-473F-868D-B59A0EA14B1F}"/>
    <cellStyle name="Normal 5 8 2 2 3" xfId="1423" xr:uid="{6201FF42-7D6F-43C5-B788-9EB7D5322099}"/>
    <cellStyle name="Normal 5 8 2 2 4" xfId="3086" xr:uid="{5C49D1A6-6504-4204-944B-0D3D23B7F58B}"/>
    <cellStyle name="Normal 5 8 2 3" xfId="1424" xr:uid="{ED77FEBB-F164-421A-B20F-3EEE86C79822}"/>
    <cellStyle name="Normal 5 8 2 3 2" xfId="1425" xr:uid="{4F4A9A40-ED3D-4171-962C-6AFB6E4C50DD}"/>
    <cellStyle name="Normal 5 8 2 3 3" xfId="3087" xr:uid="{15C97541-C168-4FE0-86C1-B7A053B2913C}"/>
    <cellStyle name="Normal 5 8 2 3 4" xfId="3088" xr:uid="{7572F7DC-04B4-4BDC-AE42-521D6D1DD33B}"/>
    <cellStyle name="Normal 5 8 2 4" xfId="1426" xr:uid="{7EDD8E4F-85A0-4596-ABCD-2A4852A02AC0}"/>
    <cellStyle name="Normal 5 8 2 5" xfId="3089" xr:uid="{284598D9-0EE4-410C-A6E2-04E9AD4744CA}"/>
    <cellStyle name="Normal 5 8 2 6" xfId="3090" xr:uid="{56BD04AE-5AD7-4FFE-950F-6EA34E0F7EA4}"/>
    <cellStyle name="Normal 5 8 3" xfId="599" xr:uid="{F3CC20FE-5756-479F-8A38-B6B7B1FAE014}"/>
    <cellStyle name="Normal 5 8 3 2" xfId="1427" xr:uid="{1C0CF769-A82B-4E8C-96C4-B159FCBC60A8}"/>
    <cellStyle name="Normal 5 8 3 2 2" xfId="1428" xr:uid="{AE260FE2-812B-4821-8F93-584B00D7534C}"/>
    <cellStyle name="Normal 5 8 3 2 3" xfId="3091" xr:uid="{2A872E7F-2FC6-4CBF-ADC1-A8076201444D}"/>
    <cellStyle name="Normal 5 8 3 2 4" xfId="3092" xr:uid="{6299F57F-D494-4B4A-91E4-94E4FFAABFB9}"/>
    <cellStyle name="Normal 5 8 3 3" xfId="1429" xr:uid="{2125677E-BD7C-459D-B432-5281E7E39548}"/>
    <cellStyle name="Normal 5 8 3 4" xfId="3093" xr:uid="{73DC254C-0EAE-444B-983E-84EE9FCF03CF}"/>
    <cellStyle name="Normal 5 8 3 5" xfId="3094" xr:uid="{F2E0801A-C043-4DFD-9B69-FD104E9A2E2D}"/>
    <cellStyle name="Normal 5 8 4" xfId="1430" xr:uid="{F35FA3E4-C253-4ECB-83EC-FDCE58A61A6B}"/>
    <cellStyle name="Normal 5 8 4 2" xfId="1431" xr:uid="{9F77E3CD-1F30-4C77-AD53-FA73A8A15C30}"/>
    <cellStyle name="Normal 5 8 4 3" xfId="3095" xr:uid="{D4BB5B47-E2B8-4575-AEC1-360AE9822F30}"/>
    <cellStyle name="Normal 5 8 4 4" xfId="3096" xr:uid="{E07ECFE8-A3F3-4ED7-B9E6-8992101D1376}"/>
    <cellStyle name="Normal 5 8 5" xfId="1432" xr:uid="{EF8D28D3-FBC8-473D-9621-D9524D372095}"/>
    <cellStyle name="Normal 5 8 5 2" xfId="3097" xr:uid="{051D62B8-0D89-4F92-8458-5346C902EDCF}"/>
    <cellStyle name="Normal 5 8 5 3" xfId="3098" xr:uid="{FB8DBF59-A62F-4269-AE13-E70E91186EF2}"/>
    <cellStyle name="Normal 5 8 5 4" xfId="3099" xr:uid="{D59651CD-1325-426B-AACE-41CA8E25225C}"/>
    <cellStyle name="Normal 5 8 6" xfId="3100" xr:uid="{B57FC044-CAB4-48B8-874D-993BF0CD734D}"/>
    <cellStyle name="Normal 5 8 7" xfId="3101" xr:uid="{84AB4C8A-13BE-4318-901F-33B4F6F48442}"/>
    <cellStyle name="Normal 5 8 8" xfId="3102" xr:uid="{5E124578-BB7F-416A-8B8F-1D85FFC762BC}"/>
    <cellStyle name="Normal 5 9" xfId="318" xr:uid="{43355ACB-D812-400C-8AA2-87BD0F00ACAB}"/>
    <cellStyle name="Normal 5 9 2" xfId="600" xr:uid="{4B3AE1D1-CE40-417A-8E30-5D8A01491830}"/>
    <cellStyle name="Normal 5 9 2 2" xfId="601" xr:uid="{F4844509-0B7D-42AA-8A95-478AED8B8E7F}"/>
    <cellStyle name="Normal 5 9 2 2 2" xfId="1433" xr:uid="{DBE3C2A3-9444-496D-9A13-1562456C5E79}"/>
    <cellStyle name="Normal 5 9 2 2 3" xfId="3103" xr:uid="{BF386915-64C4-4C01-88F7-BA880A927E3A}"/>
    <cellStyle name="Normal 5 9 2 2 4" xfId="3104" xr:uid="{5893C927-FF75-4A21-9CEA-BA1477FC496A}"/>
    <cellStyle name="Normal 5 9 2 3" xfId="1434" xr:uid="{63C646C6-F33C-4309-87D9-7C6F906859A9}"/>
    <cellStyle name="Normal 5 9 2 4" xfId="3105" xr:uid="{77B49ED8-A8AA-46F9-9581-7FABAF5189F6}"/>
    <cellStyle name="Normal 5 9 2 5" xfId="3106" xr:uid="{762BAF3F-5C98-4889-BED8-740677732674}"/>
    <cellStyle name="Normal 5 9 3" xfId="602" xr:uid="{4A76FC48-BB0C-4512-A1BC-AEBAA6481073}"/>
    <cellStyle name="Normal 5 9 3 2" xfId="1435" xr:uid="{960C2D5D-BE34-43B1-87E4-D29FE28618F9}"/>
    <cellStyle name="Normal 5 9 3 3" xfId="3107" xr:uid="{BED87923-C6CD-4DBB-924B-8AD6675CCA63}"/>
    <cellStyle name="Normal 5 9 3 4" xfId="3108" xr:uid="{8C0940E5-3336-4833-B3D0-8F7D14CE76A5}"/>
    <cellStyle name="Normal 5 9 4" xfId="1436" xr:uid="{7C735043-88EA-411C-93C8-1047E810A357}"/>
    <cellStyle name="Normal 5 9 4 2" xfId="3109" xr:uid="{15608229-B3A6-4394-BA3E-89D635EA9C33}"/>
    <cellStyle name="Normal 5 9 4 3" xfId="3110" xr:uid="{97647BD0-A94E-4D71-83D5-99DD06D2DD7B}"/>
    <cellStyle name="Normal 5 9 4 4" xfId="3111" xr:uid="{0C3446C9-8B67-4033-B4D9-59511E72C607}"/>
    <cellStyle name="Normal 5 9 5" xfId="3112" xr:uid="{A8350816-3858-4BA7-A5C5-886F04F68497}"/>
    <cellStyle name="Normal 5 9 6" xfId="3113" xr:uid="{3EC27995-F89D-4E79-B270-8ED3948A09BC}"/>
    <cellStyle name="Normal 5 9 7" xfId="3114" xr:uid="{FA728A4C-7FFE-4391-92F2-E174D24F5CC9}"/>
    <cellStyle name="Normal 6" xfId="109" xr:uid="{7C355BE5-9FC2-4C3B-B7CC-5E3278E71B8E}"/>
    <cellStyle name="Normal 6 10" xfId="319" xr:uid="{E1D71139-18D1-4B3A-BE6B-2BA36465FEC3}"/>
    <cellStyle name="Normal 6 10 2" xfId="1437" xr:uid="{A5380FBB-7E28-4130-8588-BD070BD43DE2}"/>
    <cellStyle name="Normal 6 10 2 2" xfId="3115" xr:uid="{8D52ECB9-0DF4-4A27-AEAC-4D414B2E6E6E}"/>
    <cellStyle name="Normal 6 10 2 2 2" xfId="4588" xr:uid="{DC030320-1C6D-4C4D-A151-55D022E8EFAE}"/>
    <cellStyle name="Normal 6 10 2 3" xfId="3116" xr:uid="{53E8EBDF-665E-4FEE-AA8D-37D02B546A2F}"/>
    <cellStyle name="Normal 6 10 2 4" xfId="3117" xr:uid="{E880E819-6391-440D-AE59-A944185F6E8B}"/>
    <cellStyle name="Normal 6 10 3" xfId="3118" xr:uid="{83997DE4-10AF-4185-A38B-82321B7FF636}"/>
    <cellStyle name="Normal 6 10 4" xfId="3119" xr:uid="{CCC017B6-4043-49ED-8C98-AB6405E08B84}"/>
    <cellStyle name="Normal 6 10 5" xfId="3120" xr:uid="{19B9A6C3-0EF9-4097-8398-9F8AD1840631}"/>
    <cellStyle name="Normal 6 11" xfId="1438" xr:uid="{42F9D5DC-6BC2-42EF-9124-32976000BD51}"/>
    <cellStyle name="Normal 6 11 2" xfId="3121" xr:uid="{838BC9B1-0F19-4056-BB3F-97D0699B7D8D}"/>
    <cellStyle name="Normal 6 11 3" xfId="3122" xr:uid="{EBE756EC-0B49-48E6-A426-75F7C1AB4038}"/>
    <cellStyle name="Normal 6 11 4" xfId="3123" xr:uid="{8B4E1D9A-128B-43A2-9427-BB2CBDF1541D}"/>
    <cellStyle name="Normal 6 12" xfId="902" xr:uid="{F5B24E03-B781-42E3-9092-57556AE91774}"/>
    <cellStyle name="Normal 6 12 2" xfId="3124" xr:uid="{91DE294B-4345-4A8E-9657-48C8E5DAB834}"/>
    <cellStyle name="Normal 6 12 3" xfId="3125" xr:uid="{0A0ADD64-9EC0-42C7-93C1-77425A1852BA}"/>
    <cellStyle name="Normal 6 12 4" xfId="3126" xr:uid="{D451CC3C-B61E-4154-B533-EC4D71A56E78}"/>
    <cellStyle name="Normal 6 13" xfId="899" xr:uid="{ED413970-CA88-43D7-9007-9FC6CB64182F}"/>
    <cellStyle name="Normal 6 13 2" xfId="3128" xr:uid="{70469FE6-8B58-40C4-A660-B828A5E50928}"/>
    <cellStyle name="Normal 6 13 3" xfId="4315" xr:uid="{709C6667-0605-4CD0-8D59-0192CB3D45A6}"/>
    <cellStyle name="Normal 6 13 4" xfId="3127" xr:uid="{5582EFA6-9DDB-4A03-A910-B63756337892}"/>
    <cellStyle name="Normal 6 13 5" xfId="5319" xr:uid="{1657B69E-F139-4AD9-9B06-90F51EF52105}"/>
    <cellStyle name="Normal 6 14" xfId="3129" xr:uid="{68140F52-8DFF-4269-823A-B68EB9A60F84}"/>
    <cellStyle name="Normal 6 15" xfId="3130" xr:uid="{AA2034CB-3A6F-4E4E-99C9-30FC10A7F9F4}"/>
    <cellStyle name="Normal 6 16" xfId="3131" xr:uid="{AD9DDDF0-A1DE-4414-865F-A5E4DA0F75B9}"/>
    <cellStyle name="Normal 6 2" xfId="110" xr:uid="{87671F84-5277-4466-A472-ADEF3B2FA45F}"/>
    <cellStyle name="Normal 6 2 2" xfId="320" xr:uid="{077D9802-3DFF-420D-8F29-A19708CA042E}"/>
    <cellStyle name="Normal 6 2 2 2" xfId="4671" xr:uid="{089E477E-71F3-454C-AF49-577A003CCE9C}"/>
    <cellStyle name="Normal 6 2 3" xfId="4560" xr:uid="{4ADF1144-5473-445E-B3F0-0ACD47FAF770}"/>
    <cellStyle name="Normal 6 3" xfId="111" xr:uid="{8AE2702C-032D-494D-BECD-AD9A3BC95C4A}"/>
    <cellStyle name="Normal 6 3 10" xfId="3132" xr:uid="{3D6E8D92-D2D5-4203-8E5B-0E556F6816E2}"/>
    <cellStyle name="Normal 6 3 11" xfId="3133" xr:uid="{F5D01770-4ED8-47D2-9E29-C5FADBAF2B2E}"/>
    <cellStyle name="Normal 6 3 2" xfId="112" xr:uid="{9E271051-83AE-40E7-AFBF-F69E2C389CCD}"/>
    <cellStyle name="Normal 6 3 2 2" xfId="113" xr:uid="{899BD448-1E5E-462E-B15F-57418010099A}"/>
    <cellStyle name="Normal 6 3 2 2 2" xfId="321" xr:uid="{73FDCB8A-CF3F-4D5D-B057-FCD39524343E}"/>
    <cellStyle name="Normal 6 3 2 2 2 2" xfId="603" xr:uid="{874B64F6-350B-458B-9AC6-D165C75C63FA}"/>
    <cellStyle name="Normal 6 3 2 2 2 2 2" xfId="604" xr:uid="{7D7FA842-AAC8-4285-92EC-34CE60055C3C}"/>
    <cellStyle name="Normal 6 3 2 2 2 2 2 2" xfId="1439" xr:uid="{2CBE9A4C-ECDE-4D46-90F7-DEB9106ED97D}"/>
    <cellStyle name="Normal 6 3 2 2 2 2 2 2 2" xfId="1440" xr:uid="{8A1DA2F2-4ED4-4605-AE89-631EECFEAAAF}"/>
    <cellStyle name="Normal 6 3 2 2 2 2 2 3" xfId="1441" xr:uid="{D4760282-34BF-4214-A6C5-4143597D1059}"/>
    <cellStyle name="Normal 6 3 2 2 2 2 3" xfId="1442" xr:uid="{6D8B10AF-DFC3-4B49-B3FB-D71F6573C8B3}"/>
    <cellStyle name="Normal 6 3 2 2 2 2 3 2" xfId="1443" xr:uid="{931FBA24-BA9B-446C-A6CA-0956A5412C03}"/>
    <cellStyle name="Normal 6 3 2 2 2 2 4" xfId="1444" xr:uid="{C7E92866-CE25-4E51-AAE3-01EB2583351C}"/>
    <cellStyle name="Normal 6 3 2 2 2 3" xfId="605" xr:uid="{88967526-9619-4301-8FD9-FEC5B7A647FF}"/>
    <cellStyle name="Normal 6 3 2 2 2 3 2" xfId="1445" xr:uid="{D64EBB28-6F0C-4B44-9C84-E2E189BDEDD1}"/>
    <cellStyle name="Normal 6 3 2 2 2 3 2 2" xfId="1446" xr:uid="{9D57A164-8101-41D2-A1A6-65FAD187D3E1}"/>
    <cellStyle name="Normal 6 3 2 2 2 3 3" xfId="1447" xr:uid="{94F9CC65-3096-407C-B9E8-B235C6DBC933}"/>
    <cellStyle name="Normal 6 3 2 2 2 3 4" xfId="3134" xr:uid="{F944E202-B05C-419B-83E5-A1D2CB35E9E7}"/>
    <cellStyle name="Normal 6 3 2 2 2 4" xfId="1448" xr:uid="{005A8A04-9A2A-4226-938B-82497ED7B858}"/>
    <cellStyle name="Normal 6 3 2 2 2 4 2" xfId="1449" xr:uid="{FA14711C-E5B8-4ADE-AF49-40BB8429DB4A}"/>
    <cellStyle name="Normal 6 3 2 2 2 5" xfId="1450" xr:uid="{AEBD994B-0105-4C7F-9F5D-C00B9142C6DA}"/>
    <cellStyle name="Normal 6 3 2 2 2 6" xfId="3135" xr:uid="{82062E35-FF62-4FCD-9896-81B85CE09387}"/>
    <cellStyle name="Normal 6 3 2 2 3" xfId="322" xr:uid="{E7CDC44C-FCF0-489C-8535-753762EFB706}"/>
    <cellStyle name="Normal 6 3 2 2 3 2" xfId="606" xr:uid="{9E3A6782-D2A1-4C32-90F2-050383DC6A3E}"/>
    <cellStyle name="Normal 6 3 2 2 3 2 2" xfId="607" xr:uid="{11B31274-7C09-4423-80AA-08FF4EF80DCB}"/>
    <cellStyle name="Normal 6 3 2 2 3 2 2 2" xfId="1451" xr:uid="{19BED9F8-39C7-463F-897A-8B28CD2ABA96}"/>
    <cellStyle name="Normal 6 3 2 2 3 2 2 2 2" xfId="1452" xr:uid="{67C221A7-9FD8-4A81-A2D0-81F4EBCED84F}"/>
    <cellStyle name="Normal 6 3 2 2 3 2 2 3" xfId="1453" xr:uid="{90C15530-AABA-4663-BE16-297EA9B6748B}"/>
    <cellStyle name="Normal 6 3 2 2 3 2 3" xfId="1454" xr:uid="{25388E3F-8E31-455E-A2DD-C79D6A61AF1C}"/>
    <cellStyle name="Normal 6 3 2 2 3 2 3 2" xfId="1455" xr:uid="{F18682A6-F05E-4D5E-A4A5-59EA4355DEBD}"/>
    <cellStyle name="Normal 6 3 2 2 3 2 4" xfId="1456" xr:uid="{E69D9B43-1AD0-4026-9247-CE08C9F7A4B5}"/>
    <cellStyle name="Normal 6 3 2 2 3 3" xfId="608" xr:uid="{0A50E990-B52A-4197-BC8B-7CF1164CE8F9}"/>
    <cellStyle name="Normal 6 3 2 2 3 3 2" xfId="1457" xr:uid="{C46F8044-1F5A-487F-B785-44FAAF39F4A6}"/>
    <cellStyle name="Normal 6 3 2 2 3 3 2 2" xfId="1458" xr:uid="{BDADD813-CDF0-49A9-AE44-0BC802818D55}"/>
    <cellStyle name="Normal 6 3 2 2 3 3 3" xfId="1459" xr:uid="{FFF8922E-F414-4135-835D-1FFC71B01D82}"/>
    <cellStyle name="Normal 6 3 2 2 3 4" xfId="1460" xr:uid="{742DCCB4-B4A4-4F5A-91C5-7B49F8F9B854}"/>
    <cellStyle name="Normal 6 3 2 2 3 4 2" xfId="1461" xr:uid="{CAB215EF-2B2E-4337-95B5-A9A9D4E67610}"/>
    <cellStyle name="Normal 6 3 2 2 3 5" xfId="1462" xr:uid="{D8993BF7-502C-4B7E-9DAE-BE16236B47E8}"/>
    <cellStyle name="Normal 6 3 2 2 4" xfId="609" xr:uid="{9A7E4185-A3A3-4DAB-97F7-77E8F5FA1272}"/>
    <cellStyle name="Normal 6 3 2 2 4 2" xfId="610" xr:uid="{F0C0AAC5-8BA6-46BE-A389-5C8671BB2A5F}"/>
    <cellStyle name="Normal 6 3 2 2 4 2 2" xfId="1463" xr:uid="{502ADBD8-3F81-41EC-B49F-FE42153C454C}"/>
    <cellStyle name="Normal 6 3 2 2 4 2 2 2" xfId="1464" xr:uid="{89A1C9B7-B06A-466B-A28D-B6523D288CBA}"/>
    <cellStyle name="Normal 6 3 2 2 4 2 3" xfId="1465" xr:uid="{41F454C3-558D-43C3-8D2E-D3EE91D1C020}"/>
    <cellStyle name="Normal 6 3 2 2 4 3" xfId="1466" xr:uid="{82275EA1-41DB-4314-B997-6A4F816E792A}"/>
    <cellStyle name="Normal 6 3 2 2 4 3 2" xfId="1467" xr:uid="{47B7D757-0838-43E9-B0D2-CB39E8043705}"/>
    <cellStyle name="Normal 6 3 2 2 4 4" xfId="1468" xr:uid="{4706F77B-9B8D-4FFB-AE18-DD0658EEB947}"/>
    <cellStyle name="Normal 6 3 2 2 5" xfId="611" xr:uid="{4E733003-D45D-4386-92C1-94EBCE4734F1}"/>
    <cellStyle name="Normal 6 3 2 2 5 2" xfId="1469" xr:uid="{F2CF299E-BE18-4065-B9E7-CA30AC5712CA}"/>
    <cellStyle name="Normal 6 3 2 2 5 2 2" xfId="1470" xr:uid="{D88A5D22-059A-4849-B81F-6906A8C4E64E}"/>
    <cellStyle name="Normal 6 3 2 2 5 3" xfId="1471" xr:uid="{4EA14D6D-BCD9-4A45-BBDD-3874B71B8CC2}"/>
    <cellStyle name="Normal 6 3 2 2 5 4" xfId="3136" xr:uid="{4DD1C883-EECD-4F10-A06C-6082D421B90B}"/>
    <cellStyle name="Normal 6 3 2 2 6" xfId="1472" xr:uid="{5BDB0D8D-68BF-42D8-8F47-FEEB4042C55F}"/>
    <cellStyle name="Normal 6 3 2 2 6 2" xfId="1473" xr:uid="{7D66ED22-BAC7-4199-BC87-78418A1FDF55}"/>
    <cellStyle name="Normal 6 3 2 2 7" xfId="1474" xr:uid="{65CC1A79-6932-450F-860F-5BFE61DA84E6}"/>
    <cellStyle name="Normal 6 3 2 2 8" xfId="3137" xr:uid="{2B48D19E-71D7-4E46-8996-5CBD287C02A9}"/>
    <cellStyle name="Normal 6 3 2 3" xfId="323" xr:uid="{0B6C87D1-7CAC-4B4F-B548-8261074F9037}"/>
    <cellStyle name="Normal 6 3 2 3 2" xfId="612" xr:uid="{91636BAE-C399-408E-9A7B-C632D74EF826}"/>
    <cellStyle name="Normal 6 3 2 3 2 2" xfId="613" xr:uid="{B836E3A1-6722-461D-8E89-0C8E470A8D85}"/>
    <cellStyle name="Normal 6 3 2 3 2 2 2" xfId="1475" xr:uid="{58A975A0-4901-447C-9573-B2F96A9A13E1}"/>
    <cellStyle name="Normal 6 3 2 3 2 2 2 2" xfId="1476" xr:uid="{89F029B3-0E04-4CC9-AFAB-F0FCFBB8AE07}"/>
    <cellStyle name="Normal 6 3 2 3 2 2 3" xfId="1477" xr:uid="{18F4D340-91BF-4903-B1BB-33BA3F713FA6}"/>
    <cellStyle name="Normal 6 3 2 3 2 3" xfId="1478" xr:uid="{C76ED3BA-1C48-4428-ABB4-C11DF5D71763}"/>
    <cellStyle name="Normal 6 3 2 3 2 3 2" xfId="1479" xr:uid="{C19BE26D-7904-41D6-8CCB-89196E194A33}"/>
    <cellStyle name="Normal 6 3 2 3 2 4" xfId="1480" xr:uid="{0521909C-3C48-4F03-ABD4-B36F6C8C38D6}"/>
    <cellStyle name="Normal 6 3 2 3 3" xfId="614" xr:uid="{4A9C2F64-7A49-483B-BA56-4AB0436F2301}"/>
    <cellStyle name="Normal 6 3 2 3 3 2" xfId="1481" xr:uid="{376706CF-615B-4893-B8FD-49404FE982C7}"/>
    <cellStyle name="Normal 6 3 2 3 3 2 2" xfId="1482" xr:uid="{2FDE6499-4719-4C86-87A1-9F7C15B4B226}"/>
    <cellStyle name="Normal 6 3 2 3 3 3" xfId="1483" xr:uid="{CFEDDE54-E778-4DA9-80FB-AC91D91AFD32}"/>
    <cellStyle name="Normal 6 3 2 3 3 4" xfId="3138" xr:uid="{D36025DF-557C-4049-B430-3CE4CBEF20C6}"/>
    <cellStyle name="Normal 6 3 2 3 4" xfId="1484" xr:uid="{C8BFC1DC-85EA-4278-BB0D-62BBB0311965}"/>
    <cellStyle name="Normal 6 3 2 3 4 2" xfId="1485" xr:uid="{A7EFE0ED-D592-4F67-90C2-41B652484BCF}"/>
    <cellStyle name="Normal 6 3 2 3 5" xfId="1486" xr:uid="{25DB3F91-BD3A-4B30-9112-99F93E508130}"/>
    <cellStyle name="Normal 6 3 2 3 6" xfId="3139" xr:uid="{7A410E9F-6C37-45ED-AF91-5566163C2A15}"/>
    <cellStyle name="Normal 6 3 2 4" xfId="324" xr:uid="{49C67C73-A474-4E34-89C3-C254A255A6D3}"/>
    <cellStyle name="Normal 6 3 2 4 2" xfId="615" xr:uid="{DA62152D-1A1B-40C8-A27B-233C0F2EEAA2}"/>
    <cellStyle name="Normal 6 3 2 4 2 2" xfId="616" xr:uid="{3DE374F0-ACF0-42DE-AA2B-646A1DD16B2E}"/>
    <cellStyle name="Normal 6 3 2 4 2 2 2" xfId="1487" xr:uid="{431C03BF-A212-478A-BDCF-0D0AAAAB5C1E}"/>
    <cellStyle name="Normal 6 3 2 4 2 2 2 2" xfId="1488" xr:uid="{8AC24C9D-7F93-462D-9D91-209BC42ABD86}"/>
    <cellStyle name="Normal 6 3 2 4 2 2 3" xfId="1489" xr:uid="{3095415E-02F2-43E4-9157-880C745CB99B}"/>
    <cellStyle name="Normal 6 3 2 4 2 3" xfId="1490" xr:uid="{139888EB-EF55-40A8-9F33-2C787D66D3DB}"/>
    <cellStyle name="Normal 6 3 2 4 2 3 2" xfId="1491" xr:uid="{F0EA1E3C-170D-4BF5-AF66-78660CA21BD9}"/>
    <cellStyle name="Normal 6 3 2 4 2 4" xfId="1492" xr:uid="{C63DD60A-4C1E-4298-9414-6880955C9FBF}"/>
    <cellStyle name="Normal 6 3 2 4 3" xfId="617" xr:uid="{FB45CE20-E2B1-49BB-BF47-AE15739D1788}"/>
    <cellStyle name="Normal 6 3 2 4 3 2" xfId="1493" xr:uid="{30DEB3FA-1E94-47DD-AA14-F9C8C25C02CD}"/>
    <cellStyle name="Normal 6 3 2 4 3 2 2" xfId="1494" xr:uid="{32DDD3CD-B276-4648-8DAE-23336D454AB0}"/>
    <cellStyle name="Normal 6 3 2 4 3 3" xfId="1495" xr:uid="{AAD6256D-E45C-4E24-801D-CA34188B2348}"/>
    <cellStyle name="Normal 6 3 2 4 4" xfId="1496" xr:uid="{12510EEB-2009-4045-826A-9009CC3D19BB}"/>
    <cellStyle name="Normal 6 3 2 4 4 2" xfId="1497" xr:uid="{1682B89A-BCD9-4709-8D5A-9ACAF29E0050}"/>
    <cellStyle name="Normal 6 3 2 4 5" xfId="1498" xr:uid="{9D11D159-97C0-4FEF-B036-3D5C70275D71}"/>
    <cellStyle name="Normal 6 3 2 5" xfId="325" xr:uid="{C7DAFC79-011C-4672-ADCC-F8B171904B05}"/>
    <cellStyle name="Normal 6 3 2 5 2" xfId="618" xr:uid="{8B8A232A-0A92-435F-A762-A9A2B9296D27}"/>
    <cellStyle name="Normal 6 3 2 5 2 2" xfId="1499" xr:uid="{CF5E238E-19E4-4FA5-8414-085ACB726344}"/>
    <cellStyle name="Normal 6 3 2 5 2 2 2" xfId="1500" xr:uid="{69B63CC9-6190-49AB-ADB9-26DDF300A511}"/>
    <cellStyle name="Normal 6 3 2 5 2 3" xfId="1501" xr:uid="{8771C261-EA9F-4696-929F-6356D1714CCF}"/>
    <cellStyle name="Normal 6 3 2 5 3" xfId="1502" xr:uid="{40651D8E-60A4-462A-88B3-9E717053E76F}"/>
    <cellStyle name="Normal 6 3 2 5 3 2" xfId="1503" xr:uid="{7EA0E174-9D65-4B95-8297-F05C6652F775}"/>
    <cellStyle name="Normal 6 3 2 5 4" xfId="1504" xr:uid="{56A37F57-86D9-4C04-B2B6-898AA8DC9E22}"/>
    <cellStyle name="Normal 6 3 2 6" xfId="619" xr:uid="{96A4DB7A-1DB8-4F76-8A9B-320B17ECC9F1}"/>
    <cellStyle name="Normal 6 3 2 6 2" xfId="1505" xr:uid="{076E0304-929C-495E-BB6B-F1A17F1631F9}"/>
    <cellStyle name="Normal 6 3 2 6 2 2" xfId="1506" xr:uid="{01FF1220-5CAC-471E-9EC0-62BB307C0F15}"/>
    <cellStyle name="Normal 6 3 2 6 3" xfId="1507" xr:uid="{FE0CE3BE-4854-4256-A4C4-19D05D5B2854}"/>
    <cellStyle name="Normal 6 3 2 6 4" xfId="3140" xr:uid="{D8AFF069-1E9B-45F0-8F86-D5A2C3AE31A3}"/>
    <cellStyle name="Normal 6 3 2 7" xfId="1508" xr:uid="{469EC1EC-9FB3-41C3-8915-E6E56734DCF0}"/>
    <cellStyle name="Normal 6 3 2 7 2" xfId="1509" xr:uid="{D51F8698-1146-4C37-890A-7EB2BC0F5289}"/>
    <cellStyle name="Normal 6 3 2 8" xfId="1510" xr:uid="{BCD4FC79-38FA-49A8-B3AF-9CDC3830EDCB}"/>
    <cellStyle name="Normal 6 3 2 9" xfId="3141" xr:uid="{6FA3FED5-C277-4DD4-BE1A-C236BC94C254}"/>
    <cellStyle name="Normal 6 3 3" xfId="114" xr:uid="{BD99BBC4-B6C9-4E6A-866B-9C7F3BC9D87D}"/>
    <cellStyle name="Normal 6 3 3 2" xfId="115" xr:uid="{54CDEB11-7627-4A05-BCD0-E336EBC5E77D}"/>
    <cellStyle name="Normal 6 3 3 2 2" xfId="620" xr:uid="{9A4BB372-6516-4F0C-89A1-AA5D0FD2ADA9}"/>
    <cellStyle name="Normal 6 3 3 2 2 2" xfId="621" xr:uid="{E5A1B4B2-2021-490E-8459-7F37221F1D03}"/>
    <cellStyle name="Normal 6 3 3 2 2 2 2" xfId="1511" xr:uid="{C118176F-89A8-41F5-A730-BD969BB5065D}"/>
    <cellStyle name="Normal 6 3 3 2 2 2 2 2" xfId="1512" xr:uid="{03C58683-065E-4218-B83A-E891A5A24D11}"/>
    <cellStyle name="Normal 6 3 3 2 2 2 3" xfId="1513" xr:uid="{89557AFC-64AC-4F07-95FD-3F4B63D37B9F}"/>
    <cellStyle name="Normal 6 3 3 2 2 3" xfId="1514" xr:uid="{F2236DD8-B822-4143-810F-648265D3F183}"/>
    <cellStyle name="Normal 6 3 3 2 2 3 2" xfId="1515" xr:uid="{19F2C241-83BA-402C-BBBD-6104276C46D3}"/>
    <cellStyle name="Normal 6 3 3 2 2 4" xfId="1516" xr:uid="{1DF08A90-B440-48AC-9301-6FE9EF5129AB}"/>
    <cellStyle name="Normal 6 3 3 2 3" xfId="622" xr:uid="{33C5FC4A-F580-493E-8AA6-F210BFF04357}"/>
    <cellStyle name="Normal 6 3 3 2 3 2" xfId="1517" xr:uid="{BC139ACC-5EFC-4C03-B840-47F878A1197D}"/>
    <cellStyle name="Normal 6 3 3 2 3 2 2" xfId="1518" xr:uid="{DE3A93AC-11FB-42A8-A488-076AEC1367AC}"/>
    <cellStyle name="Normal 6 3 3 2 3 3" xfId="1519" xr:uid="{F574FB0F-2119-4067-AE2A-C2E4C6393151}"/>
    <cellStyle name="Normal 6 3 3 2 3 4" xfId="3142" xr:uid="{1C89F57A-3144-4D4B-A1E4-0C5397AD00FB}"/>
    <cellStyle name="Normal 6 3 3 2 4" xfId="1520" xr:uid="{9F2DBD9C-8072-48AE-B13E-0D9EE3AC052F}"/>
    <cellStyle name="Normal 6 3 3 2 4 2" xfId="1521" xr:uid="{7DDFB4B4-28F4-4CAC-BC5D-93C535CBEFC3}"/>
    <cellStyle name="Normal 6 3 3 2 5" xfId="1522" xr:uid="{0B067705-C1C3-453F-8E27-D70898583AD8}"/>
    <cellStyle name="Normal 6 3 3 2 6" xfId="3143" xr:uid="{A3B2CEC4-86DB-4884-8A9D-8D7C8C85CFC6}"/>
    <cellStyle name="Normal 6 3 3 3" xfId="326" xr:uid="{4FFDC9F4-9EC4-4EBA-BEB8-0F71D3CD3B36}"/>
    <cellStyle name="Normal 6 3 3 3 2" xfId="623" xr:uid="{DC67FD2C-15B1-416C-BCC2-879D481E0CDF}"/>
    <cellStyle name="Normal 6 3 3 3 2 2" xfId="624" xr:uid="{C5127A45-62E5-4D12-B247-053EF689D93F}"/>
    <cellStyle name="Normal 6 3 3 3 2 2 2" xfId="1523" xr:uid="{5B9D02FB-A137-4E73-A890-E5253CCF984D}"/>
    <cellStyle name="Normal 6 3 3 3 2 2 2 2" xfId="1524" xr:uid="{DF20C0FA-C8B1-4930-8626-086D265BC973}"/>
    <cellStyle name="Normal 6 3 3 3 2 2 3" xfId="1525" xr:uid="{50F2C484-144D-42DC-877C-C9442FD433BF}"/>
    <cellStyle name="Normal 6 3 3 3 2 3" xfId="1526" xr:uid="{6F9EA6A6-8393-4036-A748-B28F4A2FAD9E}"/>
    <cellStyle name="Normal 6 3 3 3 2 3 2" xfId="1527" xr:uid="{FBBC5215-1B83-4B46-BB17-DCDE8332403F}"/>
    <cellStyle name="Normal 6 3 3 3 2 4" xfId="1528" xr:uid="{A589404E-3922-4C5C-8859-B0ABDDC3548F}"/>
    <cellStyle name="Normal 6 3 3 3 3" xfId="625" xr:uid="{2D15508A-AE0D-4207-80E5-A6712AE8C863}"/>
    <cellStyle name="Normal 6 3 3 3 3 2" xfId="1529" xr:uid="{099E9F3E-8D70-47B8-818D-2D2475D40640}"/>
    <cellStyle name="Normal 6 3 3 3 3 2 2" xfId="1530" xr:uid="{A5E3FE79-7067-457F-9126-33694723881D}"/>
    <cellStyle name="Normal 6 3 3 3 3 3" xfId="1531" xr:uid="{831CAC6E-F797-420B-8BAE-43448594D5D3}"/>
    <cellStyle name="Normal 6 3 3 3 4" xfId="1532" xr:uid="{A9AF135E-E115-4A29-BC8A-B0F9DC934D67}"/>
    <cellStyle name="Normal 6 3 3 3 4 2" xfId="1533" xr:uid="{6EB6D10A-9625-4EB7-B675-9132913A6934}"/>
    <cellStyle name="Normal 6 3 3 3 5" xfId="1534" xr:uid="{970A1B56-C05E-4287-83A6-536EE33CB6F0}"/>
    <cellStyle name="Normal 6 3 3 4" xfId="327" xr:uid="{92011292-A36D-416E-9B21-1A216A414D2A}"/>
    <cellStyle name="Normal 6 3 3 4 2" xfId="626" xr:uid="{07F972CB-6FD5-400D-9F70-95E948A685B8}"/>
    <cellStyle name="Normal 6 3 3 4 2 2" xfId="1535" xr:uid="{041E677B-238A-4E09-9C3C-00E9C903EC6B}"/>
    <cellStyle name="Normal 6 3 3 4 2 2 2" xfId="1536" xr:uid="{60520712-5B9B-48A2-8C5D-0540D4667721}"/>
    <cellStyle name="Normal 6 3 3 4 2 3" xfId="1537" xr:uid="{ADD8CF64-7C22-4757-9598-1A40EEBC6063}"/>
    <cellStyle name="Normal 6 3 3 4 3" xfId="1538" xr:uid="{43989EAB-EFF1-4CE4-A5BD-4A19DDF5848D}"/>
    <cellStyle name="Normal 6 3 3 4 3 2" xfId="1539" xr:uid="{43B88495-D13F-4B53-856A-CA55F1B7AF2B}"/>
    <cellStyle name="Normal 6 3 3 4 4" xfId="1540" xr:uid="{D4E82EC2-79C0-46D8-B0F9-15396BBB98B0}"/>
    <cellStyle name="Normal 6 3 3 5" xfId="627" xr:uid="{15B94A1C-AE1B-4168-AF0F-854790521DA4}"/>
    <cellStyle name="Normal 6 3 3 5 2" xfId="1541" xr:uid="{F0FAEB3E-AF02-4584-9A54-E624D21B33D3}"/>
    <cellStyle name="Normal 6 3 3 5 2 2" xfId="1542" xr:uid="{CAD65A3E-A2EC-45AB-9A45-5DA01DB0F2F4}"/>
    <cellStyle name="Normal 6 3 3 5 3" xfId="1543" xr:uid="{291535A0-6BC4-4B47-8782-D605F2F558CA}"/>
    <cellStyle name="Normal 6 3 3 5 4" xfId="3144" xr:uid="{ED52EC32-48E6-4077-9CD1-3C04C2C756A4}"/>
    <cellStyle name="Normal 6 3 3 6" xfId="1544" xr:uid="{F6AC057D-E4A7-4FBD-9186-66DABA913550}"/>
    <cellStyle name="Normal 6 3 3 6 2" xfId="1545" xr:uid="{AF4EA02E-8650-4801-9209-B09A4F4119AB}"/>
    <cellStyle name="Normal 6 3 3 7" xfId="1546" xr:uid="{ECCF83C1-197F-40E6-BC0F-115B318BCEC4}"/>
    <cellStyle name="Normal 6 3 3 8" xfId="3145" xr:uid="{BFA507CA-F1C1-444E-B6BC-38C5E06D6580}"/>
    <cellStyle name="Normal 6 3 4" xfId="116" xr:uid="{F2A7EB1C-A588-41E2-A754-6549E77FA4E5}"/>
    <cellStyle name="Normal 6 3 4 2" xfId="447" xr:uid="{D560A5CF-F8D7-4C59-B820-AE38AF232549}"/>
    <cellStyle name="Normal 6 3 4 2 2" xfId="628" xr:uid="{B3B69990-1256-4E76-B26B-B95BB9E53398}"/>
    <cellStyle name="Normal 6 3 4 2 2 2" xfId="1547" xr:uid="{CFF348D6-742B-4E8A-828A-7EBC70B2FBFE}"/>
    <cellStyle name="Normal 6 3 4 2 2 2 2" xfId="1548" xr:uid="{B2E56900-E175-41B8-9984-95F13A22040D}"/>
    <cellStyle name="Normal 6 3 4 2 2 3" xfId="1549" xr:uid="{FE71EA03-BF28-400B-955D-86C1044D113D}"/>
    <cellStyle name="Normal 6 3 4 2 2 4" xfId="3146" xr:uid="{5888765F-BA8A-4025-8DF0-2C0F3272D682}"/>
    <cellStyle name="Normal 6 3 4 2 3" xfId="1550" xr:uid="{5868C8C8-7D0E-42A5-B0EB-1557E20EC89E}"/>
    <cellStyle name="Normal 6 3 4 2 3 2" xfId="1551" xr:uid="{AC5D4E54-81A2-4F10-9FBC-F4287F9B3407}"/>
    <cellStyle name="Normal 6 3 4 2 4" xfId="1552" xr:uid="{0C87682E-019C-41A8-A21D-0FF0C4F971D3}"/>
    <cellStyle name="Normal 6 3 4 2 5" xfId="3147" xr:uid="{C972307D-B5D2-4792-B6AE-DE6EB0D0DE5C}"/>
    <cellStyle name="Normal 6 3 4 3" xfId="629" xr:uid="{BA642B81-6491-41CF-AB2E-35E8278FA5A6}"/>
    <cellStyle name="Normal 6 3 4 3 2" xfId="1553" xr:uid="{96E7B904-9480-4695-89B5-5DFC526B34C8}"/>
    <cellStyle name="Normal 6 3 4 3 2 2" xfId="1554" xr:uid="{96A7A238-76FF-46F6-81F1-0EEF4765F7B8}"/>
    <cellStyle name="Normal 6 3 4 3 3" xfId="1555" xr:uid="{D18E408A-D477-434F-9F48-D8503732C462}"/>
    <cellStyle name="Normal 6 3 4 3 4" xfId="3148" xr:uid="{9F89DCD9-7C50-41BA-8AF9-A78EAB3D8F66}"/>
    <cellStyle name="Normal 6 3 4 4" xfId="1556" xr:uid="{172FA60E-7818-44F0-BAB3-9F4871FD4655}"/>
    <cellStyle name="Normal 6 3 4 4 2" xfId="1557" xr:uid="{0D5CE395-EC15-4426-9218-45FDCD308220}"/>
    <cellStyle name="Normal 6 3 4 4 3" xfId="3149" xr:uid="{A84935FF-4A36-428A-95FF-45037852FBCC}"/>
    <cellStyle name="Normal 6 3 4 4 4" xfId="3150" xr:uid="{F8C20D70-06FF-4AFE-BE93-543583D4ABF8}"/>
    <cellStyle name="Normal 6 3 4 5" xfId="1558" xr:uid="{AFC63FEE-35D1-49BC-BA2E-14265DE21251}"/>
    <cellStyle name="Normal 6 3 4 6" xfId="3151" xr:uid="{AE8102AC-B778-4685-9B69-C0B4F1F4AF62}"/>
    <cellStyle name="Normal 6 3 4 7" xfId="3152" xr:uid="{D5122A39-9D95-4CFA-BBB8-AA209D0AD40C}"/>
    <cellStyle name="Normal 6 3 5" xfId="328" xr:uid="{CC6AC300-0600-4183-947F-624A2463DA67}"/>
    <cellStyle name="Normal 6 3 5 2" xfId="630" xr:uid="{46F339DC-A531-45C8-801D-CBAFF9DE7344}"/>
    <cellStyle name="Normal 6 3 5 2 2" xfId="631" xr:uid="{63E81777-F44D-47CF-A892-720EDF4A468D}"/>
    <cellStyle name="Normal 6 3 5 2 2 2" xfId="1559" xr:uid="{642A01B9-B753-4106-BA27-DB28C08C857E}"/>
    <cellStyle name="Normal 6 3 5 2 2 2 2" xfId="1560" xr:uid="{4757D021-BDAD-42F0-BC63-AA469F97246F}"/>
    <cellStyle name="Normal 6 3 5 2 2 3" xfId="1561" xr:uid="{7A8F8717-0580-4EF4-9395-25BB578D6C69}"/>
    <cellStyle name="Normal 6 3 5 2 3" xfId="1562" xr:uid="{670A8DC3-7F6A-4E4C-91BB-ED97B08ABC4D}"/>
    <cellStyle name="Normal 6 3 5 2 3 2" xfId="1563" xr:uid="{AC1ABE60-BEC5-4555-976F-E4C888E69B29}"/>
    <cellStyle name="Normal 6 3 5 2 4" xfId="1564" xr:uid="{5E4DEF34-7655-4ACF-B43A-B02EBF16A198}"/>
    <cellStyle name="Normal 6 3 5 3" xfId="632" xr:uid="{392B43B4-CF49-426A-98F6-DADD085F5612}"/>
    <cellStyle name="Normal 6 3 5 3 2" xfId="1565" xr:uid="{573C4F80-AE5C-4D44-845D-ED71FBBD75AF}"/>
    <cellStyle name="Normal 6 3 5 3 2 2" xfId="1566" xr:uid="{20E96ADB-5760-436E-85D1-A71FE5BBAD21}"/>
    <cellStyle name="Normal 6 3 5 3 3" xfId="1567" xr:uid="{CD2B2817-F2C2-4CFE-AAAA-6E87E63E546F}"/>
    <cellStyle name="Normal 6 3 5 3 4" xfId="3153" xr:uid="{D0E46097-3AD6-4F12-9129-90B4A26FA0A6}"/>
    <cellStyle name="Normal 6 3 5 4" xfId="1568" xr:uid="{9A1AA95C-4C47-4CD8-B131-6023C53ED97D}"/>
    <cellStyle name="Normal 6 3 5 4 2" xfId="1569" xr:uid="{EC861C2C-BD41-4E4E-A7C0-F573A5ACAC2C}"/>
    <cellStyle name="Normal 6 3 5 5" xfId="1570" xr:uid="{6088829B-DFD8-4346-A551-41C25D59B71C}"/>
    <cellStyle name="Normal 6 3 5 6" xfId="3154" xr:uid="{03014870-1EB1-43EB-8377-C6E0122B7581}"/>
    <cellStyle name="Normal 6 3 6" xfId="329" xr:uid="{1B3B07BD-ACA1-474B-A686-599962C01CB4}"/>
    <cellStyle name="Normal 6 3 6 2" xfId="633" xr:uid="{40A96EC7-ED22-4694-8640-4D7E5F856B09}"/>
    <cellStyle name="Normal 6 3 6 2 2" xfId="1571" xr:uid="{7C828F1C-E327-454D-98DE-45BD95C4127D}"/>
    <cellStyle name="Normal 6 3 6 2 2 2" xfId="1572" xr:uid="{001E0F28-AA40-446D-9E01-DB59899241DF}"/>
    <cellStyle name="Normal 6 3 6 2 3" xfId="1573" xr:uid="{606DAB52-BCCC-4D11-B014-D18E7CC3CF44}"/>
    <cellStyle name="Normal 6 3 6 2 4" xfId="3155" xr:uid="{4EA2ADC7-9DDC-4DFF-B360-0B3B25EF240E}"/>
    <cellStyle name="Normal 6 3 6 3" xfId="1574" xr:uid="{5CE22D1D-CB6B-4FDC-B3EC-579DF120E384}"/>
    <cellStyle name="Normal 6 3 6 3 2" xfId="1575" xr:uid="{F8F85E24-963E-4F1C-B55D-3565E65316BE}"/>
    <cellStyle name="Normal 6 3 6 4" xfId="1576" xr:uid="{60DC1218-ED68-43D9-A723-071BEDA1AA33}"/>
    <cellStyle name="Normal 6 3 6 5" xfId="3156" xr:uid="{11655040-82B4-4501-80BF-C584582FD196}"/>
    <cellStyle name="Normal 6 3 7" xfId="634" xr:uid="{1103754F-BFB4-4C5C-9C86-0415EA790408}"/>
    <cellStyle name="Normal 6 3 7 2" xfId="1577" xr:uid="{6C4DC2C0-3411-47D8-8C07-DD3D783984F5}"/>
    <cellStyle name="Normal 6 3 7 2 2" xfId="1578" xr:uid="{D0F58486-954F-4590-AF6E-63CC8596B942}"/>
    <cellStyle name="Normal 6 3 7 3" xfId="1579" xr:uid="{BAB8FFAE-C5E9-46C3-B696-38A9140E8B2C}"/>
    <cellStyle name="Normal 6 3 7 4" xfId="3157" xr:uid="{F96D09EF-6052-482E-A23F-C680135C541A}"/>
    <cellStyle name="Normal 6 3 8" xfId="1580" xr:uid="{85109994-3AD0-49BB-B971-24796EE5E809}"/>
    <cellStyle name="Normal 6 3 8 2" xfId="1581" xr:uid="{4DB35791-6781-425F-97C8-7EE92C19ADAC}"/>
    <cellStyle name="Normal 6 3 8 3" xfId="3158" xr:uid="{FE9BF0E1-CB43-47BF-8A70-2B6BBA2BA569}"/>
    <cellStyle name="Normal 6 3 8 4" xfId="3159" xr:uid="{88E4916D-576F-40D3-A36A-A2F856A58096}"/>
    <cellStyle name="Normal 6 3 9" xfId="1582" xr:uid="{B61F0018-B0AD-4BF2-8523-ED06B2C39652}"/>
    <cellStyle name="Normal 6 3 9 2" xfId="4718" xr:uid="{27A58392-ACC7-4EA0-8AF7-33C373BD954B}"/>
    <cellStyle name="Normal 6 4" xfId="117" xr:uid="{08027578-6A33-4296-A1C2-3F952D8E668B}"/>
    <cellStyle name="Normal 6 4 10" xfId="3160" xr:uid="{201805B8-BDC9-4E01-8706-8631A2B0ACEB}"/>
    <cellStyle name="Normal 6 4 11" xfId="3161" xr:uid="{8D37CFE2-C7A2-4C1F-9F13-AD0ED4340A1B}"/>
    <cellStyle name="Normal 6 4 2" xfId="118" xr:uid="{A1E93D15-5FA2-4B95-A324-B0289B8778A4}"/>
    <cellStyle name="Normal 6 4 2 2" xfId="119" xr:uid="{F9B31A71-B1A4-477C-91FE-46D6E401AF20}"/>
    <cellStyle name="Normal 6 4 2 2 2" xfId="330" xr:uid="{1D5D8444-1456-435D-AEF5-5339E1111727}"/>
    <cellStyle name="Normal 6 4 2 2 2 2" xfId="635" xr:uid="{C6A59367-CC20-4320-8916-B2D1C6F97394}"/>
    <cellStyle name="Normal 6 4 2 2 2 2 2" xfId="1583" xr:uid="{4FCDD4C0-0308-4BA3-B74C-DB2E8210D6ED}"/>
    <cellStyle name="Normal 6 4 2 2 2 2 2 2" xfId="1584" xr:uid="{4287B76F-5D23-4E59-A9F6-679CCA4D2B8D}"/>
    <cellStyle name="Normal 6 4 2 2 2 2 3" xfId="1585" xr:uid="{4AC9C673-E0CA-428E-B68F-7FA2F8DA5C78}"/>
    <cellStyle name="Normal 6 4 2 2 2 2 4" xfId="3162" xr:uid="{42C75AF3-4366-4856-97D9-EB0EC60675B6}"/>
    <cellStyle name="Normal 6 4 2 2 2 3" xfId="1586" xr:uid="{C271F05C-4BC9-45D9-9EF5-E96EC5289FE8}"/>
    <cellStyle name="Normal 6 4 2 2 2 3 2" xfId="1587" xr:uid="{178EF651-900A-4881-B6BC-B9BB6E188273}"/>
    <cellStyle name="Normal 6 4 2 2 2 3 3" xfId="3163" xr:uid="{F20B80CF-69DD-4A3E-9ECB-16314DE145C7}"/>
    <cellStyle name="Normal 6 4 2 2 2 3 4" xfId="3164" xr:uid="{94EF779B-3624-4785-A180-4B90C0D0220F}"/>
    <cellStyle name="Normal 6 4 2 2 2 4" xfId="1588" xr:uid="{CA56D400-D10B-4ECC-9C42-997B5EBC6C39}"/>
    <cellStyle name="Normal 6 4 2 2 2 5" xfId="3165" xr:uid="{B89A3234-A509-47B7-8CF6-D48F2C310522}"/>
    <cellStyle name="Normal 6 4 2 2 2 6" xfId="3166" xr:uid="{6FBBE343-E9CB-4EE4-A306-75DBA0D00FB8}"/>
    <cellStyle name="Normal 6 4 2 2 3" xfId="636" xr:uid="{02479AC2-7CA9-423A-9555-23AD8AE0EF1E}"/>
    <cellStyle name="Normal 6 4 2 2 3 2" xfId="1589" xr:uid="{04D84080-6B51-43CD-A09B-0A47CC745D63}"/>
    <cellStyle name="Normal 6 4 2 2 3 2 2" xfId="1590" xr:uid="{281FBD2F-27FD-47F3-BFF9-5DFDC13F6B24}"/>
    <cellStyle name="Normal 6 4 2 2 3 2 3" xfId="3167" xr:uid="{5F59FA94-5846-460F-9AFE-A25CF7E85F9E}"/>
    <cellStyle name="Normal 6 4 2 2 3 2 4" xfId="3168" xr:uid="{E243787C-B5E3-4214-86E1-132431DFF675}"/>
    <cellStyle name="Normal 6 4 2 2 3 3" xfId="1591" xr:uid="{8CC34C90-1BC3-4C1C-89A3-4B34E3BD3B08}"/>
    <cellStyle name="Normal 6 4 2 2 3 4" xfId="3169" xr:uid="{949E1EB2-E46C-4D7F-813B-DB3898C07540}"/>
    <cellStyle name="Normal 6 4 2 2 3 5" xfId="3170" xr:uid="{F9BF92A9-092D-4A77-8622-D6820DE7347B}"/>
    <cellStyle name="Normal 6 4 2 2 4" xfId="1592" xr:uid="{DA0F79AF-F301-4A72-A3AC-B93E7CF78AB6}"/>
    <cellStyle name="Normal 6 4 2 2 4 2" xfId="1593" xr:uid="{AC330012-2436-4331-AED3-0507804534B6}"/>
    <cellStyle name="Normal 6 4 2 2 4 3" xfId="3171" xr:uid="{E3DEFE35-9D2D-41DB-BB7A-7DB7638E6DEF}"/>
    <cellStyle name="Normal 6 4 2 2 4 4" xfId="3172" xr:uid="{58C185B5-4799-4627-8064-64091804F7C8}"/>
    <cellStyle name="Normal 6 4 2 2 5" xfId="1594" xr:uid="{F3E5824B-D227-46ED-8B0E-C7A59C2DF3F7}"/>
    <cellStyle name="Normal 6 4 2 2 5 2" xfId="3173" xr:uid="{891348AD-A035-4781-B221-8B2F64735044}"/>
    <cellStyle name="Normal 6 4 2 2 5 3" xfId="3174" xr:uid="{A01D0165-49CA-42EE-9F23-6CF53237C4F8}"/>
    <cellStyle name="Normal 6 4 2 2 5 4" xfId="3175" xr:uid="{32B7CBA9-3FE1-4A7F-BA61-C2ED1D716DD0}"/>
    <cellStyle name="Normal 6 4 2 2 6" xfId="3176" xr:uid="{EA028393-12AF-4C80-90EE-67F2E4573441}"/>
    <cellStyle name="Normal 6 4 2 2 7" xfId="3177" xr:uid="{6DB6B162-9647-4AE8-826D-D0803EFAE21D}"/>
    <cellStyle name="Normal 6 4 2 2 8" xfId="3178" xr:uid="{B1A5EB9A-2AC1-44A8-8255-0F9CEEC95E4D}"/>
    <cellStyle name="Normal 6 4 2 3" xfId="331" xr:uid="{28FAD332-D016-488A-B59C-779EAB5F0D3E}"/>
    <cellStyle name="Normal 6 4 2 3 2" xfId="637" xr:uid="{7BE950A2-E680-49DF-B83D-398A06CE5B2C}"/>
    <cellStyle name="Normal 6 4 2 3 2 2" xfId="638" xr:uid="{7D203DA7-F323-4FAF-93D9-22ADA3D51C9C}"/>
    <cellStyle name="Normal 6 4 2 3 2 2 2" xfId="1595" xr:uid="{73131327-503D-48D0-B423-6490FE232CEB}"/>
    <cellStyle name="Normal 6 4 2 3 2 2 2 2" xfId="1596" xr:uid="{7DDC5746-F97E-4D9F-A105-13F6C490CE99}"/>
    <cellStyle name="Normal 6 4 2 3 2 2 3" xfId="1597" xr:uid="{DE80A6D2-B915-439B-8C9C-A869C46342C6}"/>
    <cellStyle name="Normal 6 4 2 3 2 3" xfId="1598" xr:uid="{11F21B2A-F90E-40E7-94A1-C25AE744E786}"/>
    <cellStyle name="Normal 6 4 2 3 2 3 2" xfId="1599" xr:uid="{50E25594-DA6D-41C1-A1FD-6C3F12D40020}"/>
    <cellStyle name="Normal 6 4 2 3 2 4" xfId="1600" xr:uid="{2EDA5AED-B647-4444-9852-1B6087417C5F}"/>
    <cellStyle name="Normal 6 4 2 3 3" xfId="639" xr:uid="{7EEC71F8-194E-4A2C-B3AF-BBA684EC4D31}"/>
    <cellStyle name="Normal 6 4 2 3 3 2" xfId="1601" xr:uid="{3DB89AA1-4B26-4B4B-A3F2-B02DFA4B8155}"/>
    <cellStyle name="Normal 6 4 2 3 3 2 2" xfId="1602" xr:uid="{F87E8081-924C-4994-9408-D5972A08C0D1}"/>
    <cellStyle name="Normal 6 4 2 3 3 3" xfId="1603" xr:uid="{AE9835F8-3BC7-4D64-A5BB-B0A1AF25B64F}"/>
    <cellStyle name="Normal 6 4 2 3 3 4" xfId="3179" xr:uid="{019296B2-2AF2-4EDE-AFC4-F81D16D92A96}"/>
    <cellStyle name="Normal 6 4 2 3 4" xfId="1604" xr:uid="{4BFE8EE8-A7E2-4B1D-9A37-94A6BAE8BFA3}"/>
    <cellStyle name="Normal 6 4 2 3 4 2" xfId="1605" xr:uid="{4FE5AFAF-3B2A-4E15-9DF8-8864C91B2A4E}"/>
    <cellStyle name="Normal 6 4 2 3 5" xfId="1606" xr:uid="{BA4CD966-1CC3-40FF-AA9C-AB97C1467964}"/>
    <cellStyle name="Normal 6 4 2 3 6" xfId="3180" xr:uid="{CAD4FB84-4ED2-4983-9513-E79134BFF4F6}"/>
    <cellStyle name="Normal 6 4 2 4" xfId="332" xr:uid="{5F847B1F-E2C2-4D52-B4E3-0A91B5E0E1CC}"/>
    <cellStyle name="Normal 6 4 2 4 2" xfId="640" xr:uid="{8E832FD5-DB41-4859-BDFE-8431ACC9A2F4}"/>
    <cellStyle name="Normal 6 4 2 4 2 2" xfId="1607" xr:uid="{D3F7540D-F634-476D-A521-99ACECC1F767}"/>
    <cellStyle name="Normal 6 4 2 4 2 2 2" xfId="1608" xr:uid="{30E82D81-C1E6-4376-BD6C-E62B35FDC654}"/>
    <cellStyle name="Normal 6 4 2 4 2 3" xfId="1609" xr:uid="{E0101CDF-FCDD-4EDC-BDDB-6249DB704F0E}"/>
    <cellStyle name="Normal 6 4 2 4 2 4" xfId="3181" xr:uid="{ED437017-86C5-419E-AF16-032504A8C475}"/>
    <cellStyle name="Normal 6 4 2 4 3" xfId="1610" xr:uid="{017C1DDD-DF38-4196-902F-C371F9518B9D}"/>
    <cellStyle name="Normal 6 4 2 4 3 2" xfId="1611" xr:uid="{EE9C29E8-823D-499C-8473-16B6200ACA84}"/>
    <cellStyle name="Normal 6 4 2 4 4" xfId="1612" xr:uid="{C16616CA-D587-4B9B-BDC9-FD30D0CC4EE0}"/>
    <cellStyle name="Normal 6 4 2 4 5" xfId="3182" xr:uid="{8F704287-A3CA-4597-BF3C-571215774A6D}"/>
    <cellStyle name="Normal 6 4 2 5" xfId="333" xr:uid="{F6C51CC2-947B-4C51-A341-06A8822F9B58}"/>
    <cellStyle name="Normal 6 4 2 5 2" xfId="1613" xr:uid="{FB627FB4-A8B2-45AA-BB93-9206CCA889E7}"/>
    <cellStyle name="Normal 6 4 2 5 2 2" xfId="1614" xr:uid="{A562C39C-98D0-4EAC-9A90-5DF33F1D42A4}"/>
    <cellStyle name="Normal 6 4 2 5 3" xfId="1615" xr:uid="{58FFF4AB-74F3-4084-948F-9267F24525F3}"/>
    <cellStyle name="Normal 6 4 2 5 4" xfId="3183" xr:uid="{164B93C5-6EBC-4F8F-9676-35A2A350F674}"/>
    <cellStyle name="Normal 6 4 2 6" xfId="1616" xr:uid="{D86C00E7-ADAC-4452-94FB-5E4097CA1DC6}"/>
    <cellStyle name="Normal 6 4 2 6 2" xfId="1617" xr:uid="{64AEA9E1-1F72-4D27-B7F3-E2951FC922AF}"/>
    <cellStyle name="Normal 6 4 2 6 3" xfId="3184" xr:uid="{13C86D89-3CF7-473B-B7A8-4C886B85A68B}"/>
    <cellStyle name="Normal 6 4 2 6 4" xfId="3185" xr:uid="{C5C1C293-546D-4F71-9BDB-90A73C51217B}"/>
    <cellStyle name="Normal 6 4 2 7" xfId="1618" xr:uid="{2664508B-2130-4790-B9E8-6E8B2866B67D}"/>
    <cellStyle name="Normal 6 4 2 8" xfId="3186" xr:uid="{32DB9108-CD8C-4570-9B64-A59D2B6637BC}"/>
    <cellStyle name="Normal 6 4 2 9" xfId="3187" xr:uid="{7B6111A8-6975-4F7A-A295-501770041B92}"/>
    <cellStyle name="Normal 6 4 3" xfId="120" xr:uid="{A99876C9-2393-4D2F-B41D-745FC15CD05D}"/>
    <cellStyle name="Normal 6 4 3 2" xfId="121" xr:uid="{1ACFF96E-474D-4F18-8681-25D0D73CF354}"/>
    <cellStyle name="Normal 6 4 3 2 2" xfId="641" xr:uid="{337CE69C-99C0-4CEA-8C09-1C5F95B4BD42}"/>
    <cellStyle name="Normal 6 4 3 2 2 2" xfId="1619" xr:uid="{95BDF673-99CA-424E-B9E9-1751D5AC5A9B}"/>
    <cellStyle name="Normal 6 4 3 2 2 2 2" xfId="1620" xr:uid="{641DAB56-D668-4A9F-9665-CFFB462D5027}"/>
    <cellStyle name="Normal 6 4 3 2 2 2 2 2" xfId="4476" xr:uid="{7707168D-AEB2-4CC4-BB66-4F3A907744C4}"/>
    <cellStyle name="Normal 6 4 3 2 2 2 3" xfId="4477" xr:uid="{DE79012B-A224-4CBC-8C66-0308D2A8C5A7}"/>
    <cellStyle name="Normal 6 4 3 2 2 3" xfId="1621" xr:uid="{AA70FE14-7764-4C9A-9B45-DCE87E16969D}"/>
    <cellStyle name="Normal 6 4 3 2 2 3 2" xfId="4478" xr:uid="{399759D2-1E8B-4F58-BCD8-66432F076634}"/>
    <cellStyle name="Normal 6 4 3 2 2 4" xfId="3188" xr:uid="{BF4EFD85-908F-4F7F-B4D2-856883F7A071}"/>
    <cellStyle name="Normal 6 4 3 2 3" xfId="1622" xr:uid="{3E334161-6D28-424E-948A-63C6EBC434B3}"/>
    <cellStyle name="Normal 6 4 3 2 3 2" xfId="1623" xr:uid="{8C9AA7C8-2894-4D7D-8969-FF3A0A42B7D2}"/>
    <cellStyle name="Normal 6 4 3 2 3 2 2" xfId="4479" xr:uid="{B0070B45-8824-4460-A11F-257B2262B3E2}"/>
    <cellStyle name="Normal 6 4 3 2 3 3" xfId="3189" xr:uid="{D8128657-A918-4104-8D04-6DE635191A53}"/>
    <cellStyle name="Normal 6 4 3 2 3 4" xfId="3190" xr:uid="{523C8B0F-8CF4-471E-9F0B-634E89BDACD9}"/>
    <cellStyle name="Normal 6 4 3 2 4" xfId="1624" xr:uid="{078B36FE-F2F7-4952-87A0-877C41588EF6}"/>
    <cellStyle name="Normal 6 4 3 2 4 2" xfId="4480" xr:uid="{6348502E-52FF-4826-A889-B4D9DE497CF1}"/>
    <cellStyle name="Normal 6 4 3 2 5" xfId="3191" xr:uid="{B5465BE8-5A2F-4EE4-81F7-D067EAAC663E}"/>
    <cellStyle name="Normal 6 4 3 2 6" xfId="3192" xr:uid="{23427718-819D-4DAD-9D92-82C5D4434236}"/>
    <cellStyle name="Normal 6 4 3 3" xfId="334" xr:uid="{9848B35B-3BF6-45F2-A894-0929985709DC}"/>
    <cellStyle name="Normal 6 4 3 3 2" xfId="1625" xr:uid="{FD216FA1-8B50-487F-AEF0-BA49B3C61C31}"/>
    <cellStyle name="Normal 6 4 3 3 2 2" xfId="1626" xr:uid="{E7EE2CF6-B962-4C60-8E7D-E0D9352D5C5B}"/>
    <cellStyle name="Normal 6 4 3 3 2 2 2" xfId="4481" xr:uid="{498966F0-1AB7-4109-B669-28F622081FBD}"/>
    <cellStyle name="Normal 6 4 3 3 2 3" xfId="3193" xr:uid="{CE5D35E6-2FB3-4D5D-993D-F241C556D749}"/>
    <cellStyle name="Normal 6 4 3 3 2 4" xfId="3194" xr:uid="{3DA9BB25-7AB4-481E-AD8E-35AC0FC7C5DC}"/>
    <cellStyle name="Normal 6 4 3 3 3" xfId="1627" xr:uid="{F1299506-0D35-41E0-8767-8129B0A30F0F}"/>
    <cellStyle name="Normal 6 4 3 3 3 2" xfId="4482" xr:uid="{0E3D64DA-6930-4295-AAC5-C196F5E931CA}"/>
    <cellStyle name="Normal 6 4 3 3 4" xfId="3195" xr:uid="{6586B98E-926A-4168-85F9-1091E882C2EC}"/>
    <cellStyle name="Normal 6 4 3 3 5" xfId="3196" xr:uid="{04428268-C0F2-4699-882F-10B82AC20ED7}"/>
    <cellStyle name="Normal 6 4 3 4" xfId="1628" xr:uid="{31CD9F1D-3A9B-42E6-A87B-78C4303C4B8B}"/>
    <cellStyle name="Normal 6 4 3 4 2" xfId="1629" xr:uid="{A67DA349-4256-49C6-AC9B-48CFD4A69136}"/>
    <cellStyle name="Normal 6 4 3 4 2 2" xfId="4483" xr:uid="{A39BE058-D981-42B5-AF64-197C52FE42E9}"/>
    <cellStyle name="Normal 6 4 3 4 3" xfId="3197" xr:uid="{8442ECDA-4BB7-43D6-BBDB-25BDBE1F5C9C}"/>
    <cellStyle name="Normal 6 4 3 4 4" xfId="3198" xr:uid="{E6CCAE55-4AAB-4D7F-90CE-EBB603FF87B9}"/>
    <cellStyle name="Normal 6 4 3 5" xfId="1630" xr:uid="{B2D276AF-F67E-40C9-840A-BE27D1ADE27E}"/>
    <cellStyle name="Normal 6 4 3 5 2" xfId="3199" xr:uid="{062C1ED0-D26A-4A5D-9140-DF6D0883019D}"/>
    <cellStyle name="Normal 6 4 3 5 3" xfId="3200" xr:uid="{02A56084-E6C2-4EBB-96BE-4A4DEEC72FF8}"/>
    <cellStyle name="Normal 6 4 3 5 4" xfId="3201" xr:uid="{08027526-DC6C-4976-9EE3-FAADC0F1EC5C}"/>
    <cellStyle name="Normal 6 4 3 6" xfId="3202" xr:uid="{B6B1E690-6522-4240-80BE-3179040A156C}"/>
    <cellStyle name="Normal 6 4 3 7" xfId="3203" xr:uid="{67D02CD4-1C72-42ED-AC86-CECA72B76B7A}"/>
    <cellStyle name="Normal 6 4 3 8" xfId="3204" xr:uid="{A4CD1B46-5579-406E-A1F8-4482DD065AE3}"/>
    <cellStyle name="Normal 6 4 4" xfId="122" xr:uid="{BBFA7881-BD12-4A45-950A-DE7A68E5E1C3}"/>
    <cellStyle name="Normal 6 4 4 2" xfId="642" xr:uid="{C48C6043-D33F-41EF-A689-3EA046DB119B}"/>
    <cellStyle name="Normal 6 4 4 2 2" xfId="643" xr:uid="{B91CF0C6-1994-4CEB-AA01-36D1070CA68C}"/>
    <cellStyle name="Normal 6 4 4 2 2 2" xfId="1631" xr:uid="{BBD67AB7-AA86-44EE-BE24-894A68F7A0E1}"/>
    <cellStyle name="Normal 6 4 4 2 2 2 2" xfId="1632" xr:uid="{0A55B8AC-05AC-41FD-91B4-491090676E85}"/>
    <cellStyle name="Normal 6 4 4 2 2 3" xfId="1633" xr:uid="{93FB7110-F7A3-4A6E-80B9-D0F3E23E7798}"/>
    <cellStyle name="Normal 6 4 4 2 2 4" xfId="3205" xr:uid="{4102412D-5CCB-4EE0-B22D-70CD8FEC5BDD}"/>
    <cellStyle name="Normal 6 4 4 2 3" xfId="1634" xr:uid="{814975B0-21AE-4B97-B814-1813CD59933F}"/>
    <cellStyle name="Normal 6 4 4 2 3 2" xfId="1635" xr:uid="{0A5289A1-87A3-4F38-A2CD-8C1FF47DB955}"/>
    <cellStyle name="Normal 6 4 4 2 4" xfId="1636" xr:uid="{41C122E8-84CF-4591-B95F-B23CD276EB0E}"/>
    <cellStyle name="Normal 6 4 4 2 5" xfId="3206" xr:uid="{699ACBD8-5E5F-43C0-B248-D78B236592D9}"/>
    <cellStyle name="Normal 6 4 4 3" xfId="644" xr:uid="{0F1A49F8-CE18-4DC9-AF34-82F57ACF73C3}"/>
    <cellStyle name="Normal 6 4 4 3 2" xfId="1637" xr:uid="{DCF3C4CF-A811-4733-BA12-96A2CB50F2D5}"/>
    <cellStyle name="Normal 6 4 4 3 2 2" xfId="1638" xr:uid="{F1402FA2-6063-4696-B557-C8F0E6E70C93}"/>
    <cellStyle name="Normal 6 4 4 3 3" xfId="1639" xr:uid="{18A8182A-8998-413D-BE53-15BE47C7E8C4}"/>
    <cellStyle name="Normal 6 4 4 3 4" xfId="3207" xr:uid="{C5B6D8A4-5FCB-47CF-94BA-0375AE60C91C}"/>
    <cellStyle name="Normal 6 4 4 4" xfId="1640" xr:uid="{09448DE9-1995-4672-BFED-FC07E29B49DE}"/>
    <cellStyle name="Normal 6 4 4 4 2" xfId="1641" xr:uid="{12F37527-D8A0-475E-BDA2-AD9D3D57387B}"/>
    <cellStyle name="Normal 6 4 4 4 3" xfId="3208" xr:uid="{61D4659F-F2F6-45A6-B4A0-D120B78B879F}"/>
    <cellStyle name="Normal 6 4 4 4 4" xfId="3209" xr:uid="{35166637-C851-4A1B-A028-D5823F7CAB49}"/>
    <cellStyle name="Normal 6 4 4 5" xfId="1642" xr:uid="{5E6D2618-547D-44AE-BF00-FB8DA4A6E9C4}"/>
    <cellStyle name="Normal 6 4 4 6" xfId="3210" xr:uid="{03FFA606-F95C-4A1A-AFB7-0E7EA1A9CEAC}"/>
    <cellStyle name="Normal 6 4 4 7" xfId="3211" xr:uid="{BB798C71-325D-463B-98F5-440889A9111A}"/>
    <cellStyle name="Normal 6 4 5" xfId="335" xr:uid="{F1BBF089-6634-4A3D-8C62-9ABD6614CB30}"/>
    <cellStyle name="Normal 6 4 5 2" xfId="645" xr:uid="{30C611A6-8368-43F5-8AAF-D3C847A77D4C}"/>
    <cellStyle name="Normal 6 4 5 2 2" xfId="1643" xr:uid="{2934A490-0B7A-41E0-A465-215D21C3AD22}"/>
    <cellStyle name="Normal 6 4 5 2 2 2" xfId="1644" xr:uid="{F635947B-AFD6-4759-B884-EC19981977A2}"/>
    <cellStyle name="Normal 6 4 5 2 3" xfId="1645" xr:uid="{585503BE-4E7F-4DCF-A2FF-9FEC1A262C8B}"/>
    <cellStyle name="Normal 6 4 5 2 4" xfId="3212" xr:uid="{4CD1E522-EE68-411D-A96A-5BF3DC5A4FBC}"/>
    <cellStyle name="Normal 6 4 5 3" xfId="1646" xr:uid="{12A67D13-B795-44F4-BA2D-E1E2FA610DAA}"/>
    <cellStyle name="Normal 6 4 5 3 2" xfId="1647" xr:uid="{350BEC6F-4A44-4A01-B20D-1F903282F8BB}"/>
    <cellStyle name="Normal 6 4 5 3 3" xfId="3213" xr:uid="{13BD1593-37E5-4888-B7DC-DC304FC8003C}"/>
    <cellStyle name="Normal 6 4 5 3 4" xfId="3214" xr:uid="{372ADF8E-D99F-4A68-B394-2D07A1AEA012}"/>
    <cellStyle name="Normal 6 4 5 4" xfId="1648" xr:uid="{CB03CD53-22E0-4C4B-980D-075D56FB9E5F}"/>
    <cellStyle name="Normal 6 4 5 5" xfId="3215" xr:uid="{9A9E81BA-4679-4A55-A82A-6F17ED132768}"/>
    <cellStyle name="Normal 6 4 5 6" xfId="3216" xr:uid="{C6DAC473-D7B1-4F23-AAAE-E7E55D04A864}"/>
    <cellStyle name="Normal 6 4 6" xfId="336" xr:uid="{A85644E6-0585-431F-BECC-9A1564544879}"/>
    <cellStyle name="Normal 6 4 6 2" xfId="1649" xr:uid="{0DB9E22A-6821-457F-ADBA-C3A662D05A93}"/>
    <cellStyle name="Normal 6 4 6 2 2" xfId="1650" xr:uid="{587288D0-E32A-460D-B7F5-6A13E823C682}"/>
    <cellStyle name="Normal 6 4 6 2 3" xfId="3217" xr:uid="{E2714AB8-B66D-4DE8-BA16-E8B048B1C70D}"/>
    <cellStyle name="Normal 6 4 6 2 4" xfId="3218" xr:uid="{8861EADC-8D9B-44EF-B249-D9351BA4A639}"/>
    <cellStyle name="Normal 6 4 6 3" xfId="1651" xr:uid="{FAAA42D3-9759-4B54-A006-D917583C700E}"/>
    <cellStyle name="Normal 6 4 6 4" xfId="3219" xr:uid="{12D106B2-9AA8-448C-824A-4CBBD15C2C82}"/>
    <cellStyle name="Normal 6 4 6 5" xfId="3220" xr:uid="{8E90EB5A-9E51-4B75-A913-68A85805B62D}"/>
    <cellStyle name="Normal 6 4 7" xfId="1652" xr:uid="{293B20CA-1E33-4E94-A291-CE5BE22571C0}"/>
    <cellStyle name="Normal 6 4 7 2" xfId="1653" xr:uid="{69E7182C-2715-44B6-9C53-0E495922D2BE}"/>
    <cellStyle name="Normal 6 4 7 3" xfId="3221" xr:uid="{8D500536-C682-46A3-9825-9BE917F0A86F}"/>
    <cellStyle name="Normal 6 4 7 3 2" xfId="4407" xr:uid="{53E4121A-262E-44E0-ACCE-25561C2D97D3}"/>
    <cellStyle name="Normal 6 4 7 3 3" xfId="4685" xr:uid="{E6909C80-6B2F-4459-89C4-33922E3918A2}"/>
    <cellStyle name="Normal 6 4 7 4" xfId="3222" xr:uid="{40B2FCB3-14E6-42E6-B5E8-BD3144DF2449}"/>
    <cellStyle name="Normal 6 4 8" xfId="1654" xr:uid="{C784F3C7-C13E-4F9D-9170-D1B33FF74CAF}"/>
    <cellStyle name="Normal 6 4 8 2" xfId="3223" xr:uid="{5ACEF17F-1759-49E6-88F7-BBF18710C098}"/>
    <cellStyle name="Normal 6 4 8 3" xfId="3224" xr:uid="{AE477DE2-2EF9-4836-BBC6-7E9F92D45F4D}"/>
    <cellStyle name="Normal 6 4 8 4" xfId="3225" xr:uid="{41D144A3-CF41-41F5-A7B0-B2F53C78CDE1}"/>
    <cellStyle name="Normal 6 4 9" xfId="3226" xr:uid="{0B3852FA-B6A9-4BAB-9BE3-192A75FC2E0F}"/>
    <cellStyle name="Normal 6 5" xfId="123" xr:uid="{F91A8505-01D4-435F-ABE1-FB5BE0DDD6A2}"/>
    <cellStyle name="Normal 6 5 10" xfId="3227" xr:uid="{04F6C9D7-B5E7-4AB5-8828-AF4F6CDF2C6B}"/>
    <cellStyle name="Normal 6 5 11" xfId="3228" xr:uid="{22F69197-6A11-47EC-8367-69EB4F6CA284}"/>
    <cellStyle name="Normal 6 5 2" xfId="124" xr:uid="{395A7D89-27FF-4F5E-BC76-E2683F7A93FB}"/>
    <cellStyle name="Normal 6 5 2 2" xfId="337" xr:uid="{7F97C00F-E0C5-4428-BEC3-BF1B647C2A23}"/>
    <cellStyle name="Normal 6 5 2 2 2" xfId="646" xr:uid="{4C516323-629D-4B3A-82F4-0D2D4E4BE72B}"/>
    <cellStyle name="Normal 6 5 2 2 2 2" xfId="647" xr:uid="{10923A6F-901F-43FB-93DE-683806ABDB21}"/>
    <cellStyle name="Normal 6 5 2 2 2 2 2" xfId="1655" xr:uid="{581C308D-3A25-411C-BACF-CC8A885F42D7}"/>
    <cellStyle name="Normal 6 5 2 2 2 2 3" xfId="3229" xr:uid="{3E562D49-6EC3-4DCF-9079-4DEF2735F2D9}"/>
    <cellStyle name="Normal 6 5 2 2 2 2 4" xfId="3230" xr:uid="{D8027FAF-2586-4EF1-AADA-5152125DAA97}"/>
    <cellStyle name="Normal 6 5 2 2 2 3" xfId="1656" xr:uid="{65640898-6C19-4B4F-8615-9999BDD4BD6F}"/>
    <cellStyle name="Normal 6 5 2 2 2 3 2" xfId="3231" xr:uid="{C00ABF19-5744-42E2-9756-4072CCE5C6B4}"/>
    <cellStyle name="Normal 6 5 2 2 2 3 3" xfId="3232" xr:uid="{25D71035-D622-4834-AF6D-DE2DBCC6C1A3}"/>
    <cellStyle name="Normal 6 5 2 2 2 3 4" xfId="3233" xr:uid="{D5E3B751-F39D-4502-AFEC-A67B64F05301}"/>
    <cellStyle name="Normal 6 5 2 2 2 4" xfId="3234" xr:uid="{E5C86ED6-BA00-4A70-8312-BF84FF997870}"/>
    <cellStyle name="Normal 6 5 2 2 2 5" xfId="3235" xr:uid="{1FCC4BD5-1447-4576-8C01-E5F302B57DFF}"/>
    <cellStyle name="Normal 6 5 2 2 2 6" xfId="3236" xr:uid="{E6FC3891-4D5E-477B-BFC0-0A463B5EC8FC}"/>
    <cellStyle name="Normal 6 5 2 2 3" xfId="648" xr:uid="{896560D5-A42A-436A-8BD1-41FA3D870E20}"/>
    <cellStyle name="Normal 6 5 2 2 3 2" xfId="1657" xr:uid="{95C02912-5B58-4015-A63E-3E6490E686C9}"/>
    <cellStyle name="Normal 6 5 2 2 3 2 2" xfId="3237" xr:uid="{2D7D8D01-7CBE-467E-BFBA-998D33BA2EC0}"/>
    <cellStyle name="Normal 6 5 2 2 3 2 3" xfId="3238" xr:uid="{C71EC316-0DCE-457C-A0B2-5F4C47CBF4EC}"/>
    <cellStyle name="Normal 6 5 2 2 3 2 4" xfId="3239" xr:uid="{384B8549-4988-419C-8C0E-34E51BCF8745}"/>
    <cellStyle name="Normal 6 5 2 2 3 3" xfId="3240" xr:uid="{5B6DA060-80E7-4ACD-A603-BE938D0B3DB1}"/>
    <cellStyle name="Normal 6 5 2 2 3 4" xfId="3241" xr:uid="{A7D55828-6834-493E-9DD6-8DB2C4354BD2}"/>
    <cellStyle name="Normal 6 5 2 2 3 5" xfId="3242" xr:uid="{3C7FDEDD-CF5C-4082-96B9-0A46B96691F6}"/>
    <cellStyle name="Normal 6 5 2 2 4" xfId="1658" xr:uid="{AA28ACFD-3526-417C-B3E0-9F380230F583}"/>
    <cellStyle name="Normal 6 5 2 2 4 2" xfId="3243" xr:uid="{60B69FAF-D062-44F9-9427-9E4D1786E40F}"/>
    <cellStyle name="Normal 6 5 2 2 4 3" xfId="3244" xr:uid="{3662AD4B-8095-44FF-A278-52ECF5228988}"/>
    <cellStyle name="Normal 6 5 2 2 4 4" xfId="3245" xr:uid="{0F0CCBA1-10C8-409E-BA69-47411C00D5D9}"/>
    <cellStyle name="Normal 6 5 2 2 5" xfId="3246" xr:uid="{52FF7CC4-BB03-4610-B56A-0412B89B5F73}"/>
    <cellStyle name="Normal 6 5 2 2 5 2" xfId="3247" xr:uid="{3EB7216A-9A79-4AC5-92EA-3A58CDFFF364}"/>
    <cellStyle name="Normal 6 5 2 2 5 3" xfId="3248" xr:uid="{4C90C259-BDA0-45AB-B2F9-71950A632B23}"/>
    <cellStyle name="Normal 6 5 2 2 5 4" xfId="3249" xr:uid="{027F8115-8796-4AF7-84BF-144938B36B75}"/>
    <cellStyle name="Normal 6 5 2 2 6" xfId="3250" xr:uid="{0812A1EC-4701-4E66-8754-37F1054107FF}"/>
    <cellStyle name="Normal 6 5 2 2 7" xfId="3251" xr:uid="{3F4FE279-3A43-42F4-B1FC-8BFD9A33197D}"/>
    <cellStyle name="Normal 6 5 2 2 8" xfId="3252" xr:uid="{C89B3F9F-5704-4081-B2E6-8991BF706D85}"/>
    <cellStyle name="Normal 6 5 2 3" xfId="649" xr:uid="{1310433D-3425-46F2-8F50-1B2A92DD3897}"/>
    <cellStyle name="Normal 6 5 2 3 2" xfId="650" xr:uid="{89F3EA09-AFAA-40B5-8804-48676FAF682D}"/>
    <cellStyle name="Normal 6 5 2 3 2 2" xfId="651" xr:uid="{EA315116-0CFA-4823-9B46-79E8941A5B27}"/>
    <cellStyle name="Normal 6 5 2 3 2 3" xfId="3253" xr:uid="{1BA083BA-014E-4DE9-9DBD-F30ECFBDC3D1}"/>
    <cellStyle name="Normal 6 5 2 3 2 4" xfId="3254" xr:uid="{72D7239B-B3FD-473F-B4A2-295E4D7465DC}"/>
    <cellStyle name="Normal 6 5 2 3 3" xfId="652" xr:uid="{FF69A319-8EA2-4CB0-A2F9-93E0792F902C}"/>
    <cellStyle name="Normal 6 5 2 3 3 2" xfId="3255" xr:uid="{9F57C8C2-454C-4632-9BFC-337A9628841C}"/>
    <cellStyle name="Normal 6 5 2 3 3 3" xfId="3256" xr:uid="{01C32DAA-6E64-428B-A8AC-5A3A1E3A8C77}"/>
    <cellStyle name="Normal 6 5 2 3 3 4" xfId="3257" xr:uid="{6BD75573-B6F0-4EC2-8943-07426A98D5DC}"/>
    <cellStyle name="Normal 6 5 2 3 4" xfId="3258" xr:uid="{D77084B3-64DA-4894-8C64-9FA49065197F}"/>
    <cellStyle name="Normal 6 5 2 3 5" xfId="3259" xr:uid="{EFAE4BE6-4434-4479-8A1B-AC4C68F55C6A}"/>
    <cellStyle name="Normal 6 5 2 3 6" xfId="3260" xr:uid="{F9378F44-3F87-414C-9703-E9E6EF7707A0}"/>
    <cellStyle name="Normal 6 5 2 4" xfId="653" xr:uid="{2B5AA35C-15A3-4DB7-8DFE-22B5F5CBE5E1}"/>
    <cellStyle name="Normal 6 5 2 4 2" xfId="654" xr:uid="{F9535C4E-8890-48B9-A48C-45AB6A87748F}"/>
    <cellStyle name="Normal 6 5 2 4 2 2" xfId="3261" xr:uid="{F774EFB2-64C5-40D6-84FA-4E385EC81AB6}"/>
    <cellStyle name="Normal 6 5 2 4 2 3" xfId="3262" xr:uid="{732FEF31-9494-48E4-A462-9648D08F12B4}"/>
    <cellStyle name="Normal 6 5 2 4 2 4" xfId="3263" xr:uid="{74C947AF-9432-489D-B8A7-F3BD6BE4F925}"/>
    <cellStyle name="Normal 6 5 2 4 3" xfId="3264" xr:uid="{AD261B78-50D8-4CEF-B83A-3AAEC2CDDBC5}"/>
    <cellStyle name="Normal 6 5 2 4 4" xfId="3265" xr:uid="{95AADFB4-9EAA-4705-8543-0389306DF38B}"/>
    <cellStyle name="Normal 6 5 2 4 5" xfId="3266" xr:uid="{10F86573-DE5E-4404-A79D-0885F24F7B8B}"/>
    <cellStyle name="Normal 6 5 2 5" xfId="655" xr:uid="{A5473671-5937-43FE-ACF5-DC66B581234B}"/>
    <cellStyle name="Normal 6 5 2 5 2" xfId="3267" xr:uid="{8A89FDB1-E10B-48BA-93F5-D0B77D98955A}"/>
    <cellStyle name="Normal 6 5 2 5 3" xfId="3268" xr:uid="{825557A0-50E0-4C32-AEBC-347B6D021BED}"/>
    <cellStyle name="Normal 6 5 2 5 4" xfId="3269" xr:uid="{AB4E6916-73CD-42FB-9361-9EAA2D25AEBE}"/>
    <cellStyle name="Normal 6 5 2 6" xfId="3270" xr:uid="{D77C6DC3-8DC5-43E9-80D5-0460577680F7}"/>
    <cellStyle name="Normal 6 5 2 6 2" xfId="3271" xr:uid="{ED68EA8C-2406-4814-A30C-FAF03DE7A3E3}"/>
    <cellStyle name="Normal 6 5 2 6 3" xfId="3272" xr:uid="{D102099A-2DFF-47B4-B3F7-A8B2D67CDB5C}"/>
    <cellStyle name="Normal 6 5 2 6 4" xfId="3273" xr:uid="{617B8A33-E990-4BBF-A941-A015601397F5}"/>
    <cellStyle name="Normal 6 5 2 7" xfId="3274" xr:uid="{D7FA1195-7639-458C-A680-485791BB7410}"/>
    <cellStyle name="Normal 6 5 2 8" xfId="3275" xr:uid="{02F81C6E-936D-4FA5-B1BE-56BBEDB5A1E7}"/>
    <cellStyle name="Normal 6 5 2 9" xfId="3276" xr:uid="{6426E36A-26C8-4F40-A198-E2BE38EA14F5}"/>
    <cellStyle name="Normal 6 5 3" xfId="338" xr:uid="{1D214981-A19F-449C-BDEC-AF638287D1F8}"/>
    <cellStyle name="Normal 6 5 3 2" xfId="656" xr:uid="{50DC5021-C993-42A7-BA69-037E586B35A6}"/>
    <cellStyle name="Normal 6 5 3 2 2" xfId="657" xr:uid="{B9B94C14-38A9-4D68-ADDD-3DE615B19357}"/>
    <cellStyle name="Normal 6 5 3 2 2 2" xfId="1659" xr:uid="{9A357B7E-7A95-4F82-9C97-760ADC5BB0CB}"/>
    <cellStyle name="Normal 6 5 3 2 2 2 2" xfId="1660" xr:uid="{70F159A2-F276-4566-A7BD-A01EAF11FDC7}"/>
    <cellStyle name="Normal 6 5 3 2 2 3" xfId="1661" xr:uid="{051D6F7C-30F6-43D9-83F4-E9BCEF447438}"/>
    <cellStyle name="Normal 6 5 3 2 2 4" xfId="3277" xr:uid="{9CD31EBE-7878-4C8C-9D59-5F92D1B42076}"/>
    <cellStyle name="Normal 6 5 3 2 3" xfId="1662" xr:uid="{30E7C566-78C4-4CA6-8BC9-FCEC02A4BDCA}"/>
    <cellStyle name="Normal 6 5 3 2 3 2" xfId="1663" xr:uid="{F676DD19-3C38-4081-BCBA-FFAA97AF636B}"/>
    <cellStyle name="Normal 6 5 3 2 3 3" xfId="3278" xr:uid="{ECFF6184-5DAC-4AFD-8EFF-E76A43102161}"/>
    <cellStyle name="Normal 6 5 3 2 3 4" xfId="3279" xr:uid="{FD31AAB8-62C1-4A1F-9918-7B92D7376970}"/>
    <cellStyle name="Normal 6 5 3 2 4" xfId="1664" xr:uid="{D400BDDA-32A9-442A-A9D7-ADFBFD7D0C19}"/>
    <cellStyle name="Normal 6 5 3 2 5" xfId="3280" xr:uid="{19A047A7-EE9A-46C8-B634-C9C46A072369}"/>
    <cellStyle name="Normal 6 5 3 2 6" xfId="3281" xr:uid="{59302C75-309B-4AA6-B22A-F3D80B628B41}"/>
    <cellStyle name="Normal 6 5 3 3" xfId="658" xr:uid="{26BF6A6D-22E7-414C-B090-5919ACD50914}"/>
    <cellStyle name="Normal 6 5 3 3 2" xfId="1665" xr:uid="{0FCC4686-64C1-444C-93AC-C86FD85B4E63}"/>
    <cellStyle name="Normal 6 5 3 3 2 2" xfId="1666" xr:uid="{084563BF-7417-4A1A-A4DD-E85290CD8966}"/>
    <cellStyle name="Normal 6 5 3 3 2 3" xfId="3282" xr:uid="{CE50E96B-C01E-40C1-9809-BE15BBD29719}"/>
    <cellStyle name="Normal 6 5 3 3 2 4" xfId="3283" xr:uid="{5239D99F-54F5-4EB1-A471-B9FFF71CABC4}"/>
    <cellStyle name="Normal 6 5 3 3 3" xfId="1667" xr:uid="{383D93E6-DA8A-408B-B581-BB16FCAEA8B2}"/>
    <cellStyle name="Normal 6 5 3 3 4" xfId="3284" xr:uid="{6183DC0D-AE0E-4BBC-9F1D-1D5F3BEB3AF2}"/>
    <cellStyle name="Normal 6 5 3 3 5" xfId="3285" xr:uid="{E44F0B02-B1C9-40F8-8425-1A85C068BA8A}"/>
    <cellStyle name="Normal 6 5 3 4" xfId="1668" xr:uid="{6DF989D1-3EA1-4ADF-80D4-F84E134A81E5}"/>
    <cellStyle name="Normal 6 5 3 4 2" xfId="1669" xr:uid="{DF2E2E04-908F-4AC9-BC51-FB905DCB70A0}"/>
    <cellStyle name="Normal 6 5 3 4 3" xfId="3286" xr:uid="{A21D5338-2E9C-45E6-B8E8-8C104B59FCD9}"/>
    <cellStyle name="Normal 6 5 3 4 4" xfId="3287" xr:uid="{6806A9A8-8101-4172-94E1-D7F37D4B5E35}"/>
    <cellStyle name="Normal 6 5 3 5" xfId="1670" xr:uid="{BBAB5E18-5BFA-4D5E-9AF0-5DB48501B4DE}"/>
    <cellStyle name="Normal 6 5 3 5 2" xfId="3288" xr:uid="{10EB1610-F219-443F-B0BE-68F97DE12098}"/>
    <cellStyle name="Normal 6 5 3 5 3" xfId="3289" xr:uid="{AFE81304-23AE-47E8-9FC3-D9A40DB13CA5}"/>
    <cellStyle name="Normal 6 5 3 5 4" xfId="3290" xr:uid="{37C5AD1C-AEFB-4B9A-8135-53BE208BEFA6}"/>
    <cellStyle name="Normal 6 5 3 6" xfId="3291" xr:uid="{569F6352-B805-4E2A-A353-F61D8D103B76}"/>
    <cellStyle name="Normal 6 5 3 7" xfId="3292" xr:uid="{C6495868-5071-49D2-941E-30AD42677CD2}"/>
    <cellStyle name="Normal 6 5 3 8" xfId="3293" xr:uid="{3C1F126C-D7A0-411D-BD7D-939AF67812B4}"/>
    <cellStyle name="Normal 6 5 4" xfId="339" xr:uid="{65655DE8-5768-4C0B-89EA-8CD91C77E0D8}"/>
    <cellStyle name="Normal 6 5 4 2" xfId="659" xr:uid="{A078D4EC-6921-4588-9A0E-5D5D5081C933}"/>
    <cellStyle name="Normal 6 5 4 2 2" xfId="660" xr:uid="{086121AA-03B3-4B63-9E36-F67DEF230B1F}"/>
    <cellStyle name="Normal 6 5 4 2 2 2" xfId="1671" xr:uid="{AB8C04FD-1ADB-4D43-9660-E547802FB4B4}"/>
    <cellStyle name="Normal 6 5 4 2 2 3" xfId="3294" xr:uid="{D8C4D6D7-5529-48A3-8273-FFAAAD5BDD7B}"/>
    <cellStyle name="Normal 6 5 4 2 2 4" xfId="3295" xr:uid="{6A6FE690-0CE7-4C9D-981D-3DE935CFAB98}"/>
    <cellStyle name="Normal 6 5 4 2 3" xfId="1672" xr:uid="{F8C1B9B1-C927-4CAA-A15C-C7C8C0825D06}"/>
    <cellStyle name="Normal 6 5 4 2 4" xfId="3296" xr:uid="{044E836D-23AE-4D96-8641-E0D62508DA87}"/>
    <cellStyle name="Normal 6 5 4 2 5" xfId="3297" xr:uid="{D1B59B6F-CF43-4982-BF05-CFF872E99073}"/>
    <cellStyle name="Normal 6 5 4 3" xfId="661" xr:uid="{855E76FF-CEEB-4E70-9CB1-150ED87484DD}"/>
    <cellStyle name="Normal 6 5 4 3 2" xfId="1673" xr:uid="{06337E08-EE35-4F40-B39A-3BFD520CC4DD}"/>
    <cellStyle name="Normal 6 5 4 3 3" xfId="3298" xr:uid="{B913692C-038D-4D50-A8DB-0BD1F2338A82}"/>
    <cellStyle name="Normal 6 5 4 3 4" xfId="3299" xr:uid="{E430D509-B745-4D07-81CE-58BDCABD665F}"/>
    <cellStyle name="Normal 6 5 4 4" xfId="1674" xr:uid="{9CF48E74-7E9A-4EB1-ACDA-BE2F3A613CF7}"/>
    <cellStyle name="Normal 6 5 4 4 2" xfId="3300" xr:uid="{C37646F5-8BAC-44C7-BC86-0986E934DF8D}"/>
    <cellStyle name="Normal 6 5 4 4 3" xfId="3301" xr:uid="{434018FA-ED1B-42D1-845F-164524058A09}"/>
    <cellStyle name="Normal 6 5 4 4 4" xfId="3302" xr:uid="{9D1BF87F-A7B7-4A50-94B0-9A87750A03E1}"/>
    <cellStyle name="Normal 6 5 4 5" xfId="3303" xr:uid="{B05D9D57-74B0-43BC-A737-AF925702FA67}"/>
    <cellStyle name="Normal 6 5 4 6" xfId="3304" xr:uid="{4EBED431-10C6-4B4C-99D5-CB09C5A72844}"/>
    <cellStyle name="Normal 6 5 4 7" xfId="3305" xr:uid="{B681EFC3-F495-4F8F-B28A-18E9D19268A3}"/>
    <cellStyle name="Normal 6 5 5" xfId="340" xr:uid="{06942B65-C3A7-4CF9-B573-0EB91755C5B2}"/>
    <cellStyle name="Normal 6 5 5 2" xfId="662" xr:uid="{C48EAACB-9E89-40F4-AC8B-A969AD079BFD}"/>
    <cellStyle name="Normal 6 5 5 2 2" xfId="1675" xr:uid="{49D17723-4B9D-4D21-8387-5A8DF2224394}"/>
    <cellStyle name="Normal 6 5 5 2 3" xfId="3306" xr:uid="{75CBD75D-A4EE-4478-8141-5217039B0ACE}"/>
    <cellStyle name="Normal 6 5 5 2 4" xfId="3307" xr:uid="{061AD1AD-B1D3-4741-99DB-A8485D5C2A37}"/>
    <cellStyle name="Normal 6 5 5 3" xfId="1676" xr:uid="{AFFA9DCF-F8C6-4EAE-B9E7-DCBE4EBD722E}"/>
    <cellStyle name="Normal 6 5 5 3 2" xfId="3308" xr:uid="{AF391075-2889-4C92-97AF-7EC586F92374}"/>
    <cellStyle name="Normal 6 5 5 3 3" xfId="3309" xr:uid="{EA3F9031-5F35-4A9E-8F08-8FDCA9F6E2DC}"/>
    <cellStyle name="Normal 6 5 5 3 4" xfId="3310" xr:uid="{3DA0A260-23B2-40F6-8A40-0F8C553D1F01}"/>
    <cellStyle name="Normal 6 5 5 4" xfId="3311" xr:uid="{7D501399-EEE7-4938-BFE3-1BB37B1DDF4F}"/>
    <cellStyle name="Normal 6 5 5 5" xfId="3312" xr:uid="{E877ADBD-9256-4CCD-B72D-FCAD2290D4F4}"/>
    <cellStyle name="Normal 6 5 5 6" xfId="3313" xr:uid="{4FD1DE44-4456-4A63-A0F4-03C6F0F0E7EF}"/>
    <cellStyle name="Normal 6 5 6" xfId="663" xr:uid="{24754B62-BC25-4690-8AB5-EE64A9194496}"/>
    <cellStyle name="Normal 6 5 6 2" xfId="1677" xr:uid="{A4021CF9-3B81-4DA2-9FF9-727BB8062A89}"/>
    <cellStyle name="Normal 6 5 6 2 2" xfId="3314" xr:uid="{50F8A727-525E-49C7-BD42-0387294EC255}"/>
    <cellStyle name="Normal 6 5 6 2 3" xfId="3315" xr:uid="{8869CC5E-3BAC-4F2A-AFB2-C31FF1EB4A99}"/>
    <cellStyle name="Normal 6 5 6 2 4" xfId="3316" xr:uid="{6EF6C13A-D54C-46E2-8199-903C04C7B764}"/>
    <cellStyle name="Normal 6 5 6 3" xfId="3317" xr:uid="{90037B4C-1DED-4441-B28B-C5A2D2AFB8B7}"/>
    <cellStyle name="Normal 6 5 6 4" xfId="3318" xr:uid="{B9E3C969-4E12-4D1E-86A9-BAAC6B41B901}"/>
    <cellStyle name="Normal 6 5 6 5" xfId="3319" xr:uid="{1559C36A-A794-4C67-AE87-65E30680F060}"/>
    <cellStyle name="Normal 6 5 7" xfId="1678" xr:uid="{EC28ED14-3E99-459F-892C-C554C556B147}"/>
    <cellStyle name="Normal 6 5 7 2" xfId="3320" xr:uid="{DA838A6D-3B8B-47BA-962B-409BA1781DBA}"/>
    <cellStyle name="Normal 6 5 7 3" xfId="3321" xr:uid="{51B41112-F044-4C58-900F-A5D56E81CA5F}"/>
    <cellStyle name="Normal 6 5 7 4" xfId="3322" xr:uid="{FF2AD309-0688-46CE-AAFC-BE6E24232064}"/>
    <cellStyle name="Normal 6 5 8" xfId="3323" xr:uid="{A2CC0D71-C83C-45D4-A737-07173C5C9E80}"/>
    <cellStyle name="Normal 6 5 8 2" xfId="3324" xr:uid="{5E6476BF-A124-436D-961F-574AADCB1575}"/>
    <cellStyle name="Normal 6 5 8 3" xfId="3325" xr:uid="{B5880770-4F0A-407D-9607-C47E76E7BC11}"/>
    <cellStyle name="Normal 6 5 8 4" xfId="3326" xr:uid="{5FC9F645-3FB0-46A0-BEAC-647AC90B0C30}"/>
    <cellStyle name="Normal 6 5 9" xfId="3327" xr:uid="{253A2052-4C5A-4E66-955B-502475A3CF1B}"/>
    <cellStyle name="Normal 6 6" xfId="125" xr:uid="{2F7D905C-B9FA-47FD-92F3-9A2DD691FE8C}"/>
    <cellStyle name="Normal 6 6 2" xfId="126" xr:uid="{7E1D7FD0-E195-4156-B198-1D48A53A4FA1}"/>
    <cellStyle name="Normal 6 6 2 2" xfId="341" xr:uid="{C6CB0E5B-3BE2-4E2B-BAA0-83B1BC70B542}"/>
    <cellStyle name="Normal 6 6 2 2 2" xfId="664" xr:uid="{EA20AA4C-DD2F-4A04-AD70-290D9AE0BAD0}"/>
    <cellStyle name="Normal 6 6 2 2 2 2" xfId="1679" xr:uid="{20291654-DF9B-4073-A71D-7D4862880D29}"/>
    <cellStyle name="Normal 6 6 2 2 2 3" xfId="3328" xr:uid="{DF9B0D0A-BF6A-4EA7-826F-2B8F180E1319}"/>
    <cellStyle name="Normal 6 6 2 2 2 4" xfId="3329" xr:uid="{E19A0839-9984-4F6E-8004-F2962CF8E5E9}"/>
    <cellStyle name="Normal 6 6 2 2 3" xfId="1680" xr:uid="{D41CC6F8-A371-4049-B56F-D2868A3F6803}"/>
    <cellStyle name="Normal 6 6 2 2 3 2" xfId="3330" xr:uid="{8FF37A79-A734-45D2-A0DF-93EABDBDEBA9}"/>
    <cellStyle name="Normal 6 6 2 2 3 3" xfId="3331" xr:uid="{F320F800-C517-4552-88DB-281A17F011D7}"/>
    <cellStyle name="Normal 6 6 2 2 3 4" xfId="3332" xr:uid="{56C87D23-2C27-41DA-A981-E17FBBE2D2CA}"/>
    <cellStyle name="Normal 6 6 2 2 4" xfId="3333" xr:uid="{AF0BE838-1A0A-4599-880C-BD971C141213}"/>
    <cellStyle name="Normal 6 6 2 2 5" xfId="3334" xr:uid="{90276695-DCAE-46C0-8161-CEB9491BCD35}"/>
    <cellStyle name="Normal 6 6 2 2 6" xfId="3335" xr:uid="{FA385F29-41CC-4D78-9B3A-FC0EBE2C61AC}"/>
    <cellStyle name="Normal 6 6 2 3" xfId="665" xr:uid="{E5CF6DF1-FCF6-40C1-9E81-BBF568E348D7}"/>
    <cellStyle name="Normal 6 6 2 3 2" xfId="1681" xr:uid="{D5D870AB-DA79-40DB-8071-86D9451AB7D6}"/>
    <cellStyle name="Normal 6 6 2 3 2 2" xfId="3336" xr:uid="{239D8CFB-1CBE-479F-AD84-E92EE9AF4D0E}"/>
    <cellStyle name="Normal 6 6 2 3 2 3" xfId="3337" xr:uid="{74DEE434-2E9E-4940-9F6F-CE6F137D0150}"/>
    <cellStyle name="Normal 6 6 2 3 2 4" xfId="3338" xr:uid="{F3364C51-0781-4E7F-8E22-9EEAC13D2725}"/>
    <cellStyle name="Normal 6 6 2 3 3" xfId="3339" xr:uid="{B52BCCBE-1E93-4900-8C73-6E7C86708510}"/>
    <cellStyle name="Normal 6 6 2 3 4" xfId="3340" xr:uid="{1A65A081-C45A-40A2-85AD-071AF4756E8F}"/>
    <cellStyle name="Normal 6 6 2 3 5" xfId="3341" xr:uid="{8B8E54E6-8E92-4DFA-B187-5044F32D5A90}"/>
    <cellStyle name="Normal 6 6 2 4" xfId="1682" xr:uid="{C1B84CD5-1FA7-442A-AFC1-A71F23354E88}"/>
    <cellStyle name="Normal 6 6 2 4 2" xfId="3342" xr:uid="{3223D862-A549-4B1A-B91A-DD65CB74B052}"/>
    <cellStyle name="Normal 6 6 2 4 3" xfId="3343" xr:uid="{0FADCA34-CBBF-4DC0-AD77-703B56423972}"/>
    <cellStyle name="Normal 6 6 2 4 4" xfId="3344" xr:uid="{D464FDB7-EFCD-4BC1-A6CB-CD8467929D75}"/>
    <cellStyle name="Normal 6 6 2 5" xfId="3345" xr:uid="{313178B2-0D51-4B8C-94B1-B5506B16DA22}"/>
    <cellStyle name="Normal 6 6 2 5 2" xfId="3346" xr:uid="{E0E4063A-C0D8-427D-ABFD-322FAE8B3093}"/>
    <cellStyle name="Normal 6 6 2 5 3" xfId="3347" xr:uid="{EB0FBBF3-945F-40C5-BF03-6BEEEF100BFC}"/>
    <cellStyle name="Normal 6 6 2 5 4" xfId="3348" xr:uid="{35043A00-6F36-4EB1-A291-C2F1471C5342}"/>
    <cellStyle name="Normal 6 6 2 6" xfId="3349" xr:uid="{470CF0EB-F5E5-4CE7-8B08-7807A385B870}"/>
    <cellStyle name="Normal 6 6 2 7" xfId="3350" xr:uid="{A8A37876-650E-4120-9ED1-ECBA8A9053DD}"/>
    <cellStyle name="Normal 6 6 2 8" xfId="3351" xr:uid="{06F029B8-7921-40FF-9184-E9A2FC74D300}"/>
    <cellStyle name="Normal 6 6 3" xfId="342" xr:uid="{D8CB8D7D-A2E0-4D22-8174-A5F4FE3B4538}"/>
    <cellStyle name="Normal 6 6 3 2" xfId="666" xr:uid="{16D62141-1C93-4157-B623-00481D42E921}"/>
    <cellStyle name="Normal 6 6 3 2 2" xfId="667" xr:uid="{6C6CD924-CE4F-4E53-ABD8-D0CE03D6D6B4}"/>
    <cellStyle name="Normal 6 6 3 2 3" xfId="3352" xr:uid="{E83015AC-A96C-402E-BF3E-58CB43C05BA7}"/>
    <cellStyle name="Normal 6 6 3 2 4" xfId="3353" xr:uid="{43D3BF78-C506-4014-97B2-EFDC72671995}"/>
    <cellStyle name="Normal 6 6 3 3" xfId="668" xr:uid="{1EDDEE39-C4B0-4C71-AAD8-4C0D00EDE084}"/>
    <cellStyle name="Normal 6 6 3 3 2" xfId="3354" xr:uid="{8FEE5F2C-01DC-4769-83EF-2465BBFA35D1}"/>
    <cellStyle name="Normal 6 6 3 3 3" xfId="3355" xr:uid="{FA1DCFAA-27C7-49AC-858C-FC66950B3FAF}"/>
    <cellStyle name="Normal 6 6 3 3 4" xfId="3356" xr:uid="{6FBDA30F-45A0-4527-A99A-8B400FEBFC99}"/>
    <cellStyle name="Normal 6 6 3 4" xfId="3357" xr:uid="{D7C31EF6-42BF-4ABD-9936-12F1679B2699}"/>
    <cellStyle name="Normal 6 6 3 5" xfId="3358" xr:uid="{46E47510-40FA-4EB3-A9D7-9E9CFCA2791B}"/>
    <cellStyle name="Normal 6 6 3 6" xfId="3359" xr:uid="{3B3AFF1C-4386-4F22-A311-5F3DDDE280D4}"/>
    <cellStyle name="Normal 6 6 4" xfId="343" xr:uid="{FF2B26EE-73CC-4E67-97A7-2C053FFD8BB2}"/>
    <cellStyle name="Normal 6 6 4 2" xfId="669" xr:uid="{32CCF6FF-8F01-485C-BB10-31B23246E53C}"/>
    <cellStyle name="Normal 6 6 4 2 2" xfId="3360" xr:uid="{FF389B28-E386-4084-9B1A-D5365856A952}"/>
    <cellStyle name="Normal 6 6 4 2 3" xfId="3361" xr:uid="{20FD8F14-8830-4D66-95CA-6A6C2D638B71}"/>
    <cellStyle name="Normal 6 6 4 2 4" xfId="3362" xr:uid="{988BF849-4F1F-4745-AAFB-970E77CC3F4D}"/>
    <cellStyle name="Normal 6 6 4 3" xfId="3363" xr:uid="{EB3117E1-1E7B-44C3-B4C1-6F7306258404}"/>
    <cellStyle name="Normal 6 6 4 4" xfId="3364" xr:uid="{1FD9496A-3F5B-41FF-A727-42A0CB5B735E}"/>
    <cellStyle name="Normal 6 6 4 5" xfId="3365" xr:uid="{FB52CC74-3A0F-4C24-ADB3-DC174539168B}"/>
    <cellStyle name="Normal 6 6 5" xfId="670" xr:uid="{739BC670-379B-4571-9780-937B08436621}"/>
    <cellStyle name="Normal 6 6 5 2" xfId="3366" xr:uid="{9CF0A017-B7A3-4F9F-8E31-18E6517D5CD7}"/>
    <cellStyle name="Normal 6 6 5 3" xfId="3367" xr:uid="{1C00055E-909C-4902-B793-8D07556349A7}"/>
    <cellStyle name="Normal 6 6 5 4" xfId="3368" xr:uid="{DD6774A7-3147-473A-902B-11CE9BB0D750}"/>
    <cellStyle name="Normal 6 6 6" xfId="3369" xr:uid="{5C0440AE-6CF1-4318-AECD-B653042E50EA}"/>
    <cellStyle name="Normal 6 6 6 2" xfId="3370" xr:uid="{FABD9DC2-1049-46DF-9239-BF387CC5663E}"/>
    <cellStyle name="Normal 6 6 6 3" xfId="3371" xr:uid="{626B1CBA-7516-4807-9AA9-BCF243E15471}"/>
    <cellStyle name="Normal 6 6 6 4" xfId="3372" xr:uid="{EE36BB18-DE65-4098-B6C4-DDD111409A79}"/>
    <cellStyle name="Normal 6 6 7" xfId="3373" xr:uid="{64BF1A00-2C73-460F-A0DB-0D152777C1A5}"/>
    <cellStyle name="Normal 6 6 8" xfId="3374" xr:uid="{89789D85-4725-42A5-8C44-0B5C3E1259CC}"/>
    <cellStyle name="Normal 6 6 9" xfId="3375" xr:uid="{9E336E03-1D6E-4260-BA60-7546553442D3}"/>
    <cellStyle name="Normal 6 7" xfId="127" xr:uid="{AEA8D6B7-D1A4-436E-BB0E-D028C07CDA16}"/>
    <cellStyle name="Normal 6 7 2" xfId="344" xr:uid="{236CDAA9-5935-40A2-A43D-3408375D4D7E}"/>
    <cellStyle name="Normal 6 7 2 2" xfId="671" xr:uid="{A79719B4-54B8-4720-9F04-D1C917A2CF5E}"/>
    <cellStyle name="Normal 6 7 2 2 2" xfId="1683" xr:uid="{780BF460-A17C-4A51-A5FD-3DE93A196C5E}"/>
    <cellStyle name="Normal 6 7 2 2 2 2" xfId="1684" xr:uid="{6FE6A60E-43CB-4A2C-8A1A-7A9202841F59}"/>
    <cellStyle name="Normal 6 7 2 2 3" xfId="1685" xr:uid="{801D276B-D757-4A30-91E1-2E69E39D8DEB}"/>
    <cellStyle name="Normal 6 7 2 2 4" xfId="3376" xr:uid="{1EFA5122-2847-46EC-864D-21960BE2B044}"/>
    <cellStyle name="Normal 6 7 2 3" xfId="1686" xr:uid="{5E7B0E77-CF84-4012-A82A-F11646B5EE44}"/>
    <cellStyle name="Normal 6 7 2 3 2" xfId="1687" xr:uid="{FBDB7056-DEDC-4755-BF61-527618E8D100}"/>
    <cellStyle name="Normal 6 7 2 3 3" xfId="3377" xr:uid="{56EF1364-95EC-43E9-B688-6FBAB9472FD6}"/>
    <cellStyle name="Normal 6 7 2 3 4" xfId="3378" xr:uid="{92CFE724-F305-4A02-A848-748E2B464DC4}"/>
    <cellStyle name="Normal 6 7 2 4" xfId="1688" xr:uid="{7FD2AF88-3FB9-44FA-8B70-AE5EC5AEA8E2}"/>
    <cellStyle name="Normal 6 7 2 5" xfId="3379" xr:uid="{9C636743-1D45-4102-B178-241CF8CDAF28}"/>
    <cellStyle name="Normal 6 7 2 6" xfId="3380" xr:uid="{0F26A759-57AD-47CE-A091-97CDEF11EDA3}"/>
    <cellStyle name="Normal 6 7 3" xfId="672" xr:uid="{3E9644BC-E7EE-402F-8287-9E433F53AE8C}"/>
    <cellStyle name="Normal 6 7 3 2" xfId="1689" xr:uid="{AEEFDF55-7187-4B2B-AF82-EDCAE5084EF9}"/>
    <cellStyle name="Normal 6 7 3 2 2" xfId="1690" xr:uid="{FDD45345-94B0-4150-82A8-EC5EE0318799}"/>
    <cellStyle name="Normal 6 7 3 2 3" xfId="3381" xr:uid="{50C86BDF-8EAA-4F28-BAD1-A68A5FD03728}"/>
    <cellStyle name="Normal 6 7 3 2 4" xfId="3382" xr:uid="{157BD5F5-D7D5-4BB7-9993-536F9863768C}"/>
    <cellStyle name="Normal 6 7 3 3" xfId="1691" xr:uid="{D6EFE641-89FC-4C3D-95B1-07DA1D829743}"/>
    <cellStyle name="Normal 6 7 3 4" xfId="3383" xr:uid="{9422F39F-2C1D-4173-820D-676D1DF59F5C}"/>
    <cellStyle name="Normal 6 7 3 5" xfId="3384" xr:uid="{58F7D36B-DB75-4B55-86AD-5DD6CF75EF2C}"/>
    <cellStyle name="Normal 6 7 4" xfId="1692" xr:uid="{082739D8-07B5-4DB2-B552-93C3B83BC8E0}"/>
    <cellStyle name="Normal 6 7 4 2" xfId="1693" xr:uid="{80FAD1B5-E880-4B4B-A2BC-4B0C5141AE19}"/>
    <cellStyle name="Normal 6 7 4 3" xfId="3385" xr:uid="{2FF168C1-D9DA-49EE-9ED5-A038DE969E64}"/>
    <cellStyle name="Normal 6 7 4 4" xfId="3386" xr:uid="{40B8BCD6-A19F-4086-9FF4-607EEB888FF1}"/>
    <cellStyle name="Normal 6 7 5" xfId="1694" xr:uid="{FB21A90E-8157-40F7-B85E-D88C56872B34}"/>
    <cellStyle name="Normal 6 7 5 2" xfId="3387" xr:uid="{C361BCFF-821A-474F-9389-E36CA003F84A}"/>
    <cellStyle name="Normal 6 7 5 3" xfId="3388" xr:uid="{A691C1D9-6AAD-414A-BE0D-B3949384400E}"/>
    <cellStyle name="Normal 6 7 5 4" xfId="3389" xr:uid="{97B069D8-18B9-40B1-A5FA-99D982101B70}"/>
    <cellStyle name="Normal 6 7 6" xfId="3390" xr:uid="{415822D5-835B-436D-8AAF-033FA629CABD}"/>
    <cellStyle name="Normal 6 7 7" xfId="3391" xr:uid="{C9A5177F-2A37-4E5F-913D-4BB3E5A8FEFC}"/>
    <cellStyle name="Normal 6 7 8" xfId="3392" xr:uid="{6BB1B8B7-50CF-4B4B-B424-859CDA38508C}"/>
    <cellStyle name="Normal 6 8" xfId="345" xr:uid="{62933F51-1D41-495A-B055-897EB693B8FA}"/>
    <cellStyle name="Normal 6 8 2" xfId="673" xr:uid="{49BE7CF1-BC83-452E-89D7-02D8CFE89FD7}"/>
    <cellStyle name="Normal 6 8 2 2" xfId="674" xr:uid="{B1E0B978-C3B0-4C94-AED0-6D9153A7A17F}"/>
    <cellStyle name="Normal 6 8 2 2 2" xfId="1695" xr:uid="{B97F8932-FF66-4B51-B37B-EEE896C17453}"/>
    <cellStyle name="Normal 6 8 2 2 3" xfId="3393" xr:uid="{F569D120-84C7-4660-864D-D09BC1B271EF}"/>
    <cellStyle name="Normal 6 8 2 2 4" xfId="3394" xr:uid="{E4FEBB86-8A1D-47ED-ABBB-71A74D618171}"/>
    <cellStyle name="Normal 6 8 2 3" xfId="1696" xr:uid="{D54E2B69-8C27-4CB6-B8D2-2810FD9491F2}"/>
    <cellStyle name="Normal 6 8 2 4" xfId="3395" xr:uid="{8AF7CE70-A792-4AF6-BD65-1E221A706E30}"/>
    <cellStyle name="Normal 6 8 2 5" xfId="3396" xr:uid="{9064DE5F-E977-427B-9C1A-97C41D7E8663}"/>
    <cellStyle name="Normal 6 8 3" xfId="675" xr:uid="{CA40D923-5EE8-4221-BB1F-86B9981C3F87}"/>
    <cellStyle name="Normal 6 8 3 2" xfId="1697" xr:uid="{E505419E-56D3-4BFC-83CA-A3C8CAA682BB}"/>
    <cellStyle name="Normal 6 8 3 3" xfId="3397" xr:uid="{EA43B6DB-C3E4-481B-B967-5B8FC3607A7B}"/>
    <cellStyle name="Normal 6 8 3 4" xfId="3398" xr:uid="{5A64F083-CCC8-482A-9672-53EAC17B8231}"/>
    <cellStyle name="Normal 6 8 4" xfId="1698" xr:uid="{36E64C60-B7DA-4151-B3F5-77D6E89CC74C}"/>
    <cellStyle name="Normal 6 8 4 2" xfId="3399" xr:uid="{4476E370-1F98-422E-AFBE-9FA7A3C696D8}"/>
    <cellStyle name="Normal 6 8 4 3" xfId="3400" xr:uid="{2C7DA928-5051-445E-934D-DBC18701A881}"/>
    <cellStyle name="Normal 6 8 4 4" xfId="3401" xr:uid="{D9ABF2E6-B09F-4313-A96C-7F0D19300FA5}"/>
    <cellStyle name="Normal 6 8 5" xfId="3402" xr:uid="{3768BC5D-24CF-40B2-9925-018C8B227EA7}"/>
    <cellStyle name="Normal 6 8 6" xfId="3403" xr:uid="{3CC513B3-8FA8-4391-A362-BD2814E181E3}"/>
    <cellStyle name="Normal 6 8 7" xfId="3404" xr:uid="{7FA1F847-B624-432B-B649-F2247A47A5A6}"/>
    <cellStyle name="Normal 6 9" xfId="346" xr:uid="{923D5BD7-2DBD-4849-B18C-9A0E499D010D}"/>
    <cellStyle name="Normal 6 9 2" xfId="676" xr:uid="{AB399A50-915F-4CB1-99E8-DDCA6700FA47}"/>
    <cellStyle name="Normal 6 9 2 2" xfId="1699" xr:uid="{C9DE2BE8-1AE4-44E5-8E9A-0C8E0A9F8DCE}"/>
    <cellStyle name="Normal 6 9 2 3" xfId="3405" xr:uid="{5E4CB41B-9C7D-41A9-A284-AB5CF00FD475}"/>
    <cellStyle name="Normal 6 9 2 4" xfId="3406" xr:uid="{14C5ED5C-BB63-41B4-B9E8-3555FA59145C}"/>
    <cellStyle name="Normal 6 9 3" xfId="1700" xr:uid="{CFE105FC-58BA-4643-AA0B-E58AA7DB79FA}"/>
    <cellStyle name="Normal 6 9 3 2" xfId="3407" xr:uid="{20A5EC6F-5CB5-4265-979D-EC1B84CF07F1}"/>
    <cellStyle name="Normal 6 9 3 3" xfId="3408" xr:uid="{EB34F111-C47E-4B9B-9FF5-D98AF9E4A986}"/>
    <cellStyle name="Normal 6 9 3 4" xfId="3409" xr:uid="{E7AF8B32-476E-409C-A43D-683C4CD51851}"/>
    <cellStyle name="Normal 6 9 4" xfId="3410" xr:uid="{FFE47DCC-67BF-4EB3-AC6E-601A2BBEE441}"/>
    <cellStyle name="Normal 6 9 5" xfId="3411" xr:uid="{FFF761A5-58D8-4355-96A5-C288313FC6DC}"/>
    <cellStyle name="Normal 6 9 6" xfId="3412" xr:uid="{0FE466AC-C038-4BCD-B66C-95CBAA09776E}"/>
    <cellStyle name="Normal 7" xfId="128" xr:uid="{BC280F7A-DDCE-4E97-ACDF-9FCFFFC8F873}"/>
    <cellStyle name="Normal 7 10" xfId="1701" xr:uid="{7649A8E7-81A2-478E-A6BF-2CFDA14F37CC}"/>
    <cellStyle name="Normal 7 10 2" xfId="3413" xr:uid="{74C2894B-CB1F-48BD-8C5C-14A7C79C661E}"/>
    <cellStyle name="Normal 7 10 3" xfId="3414" xr:uid="{81313B9F-299A-4EA7-8A42-C7EDD9F38170}"/>
    <cellStyle name="Normal 7 10 4" xfId="3415" xr:uid="{AF131A4F-2F2C-41BA-A7D5-B8B47DAF5FF5}"/>
    <cellStyle name="Normal 7 11" xfId="3416" xr:uid="{7C95C59E-BF8A-4A34-8B37-EFDAD472973C}"/>
    <cellStyle name="Normal 7 11 2" xfId="3417" xr:uid="{9B00D7EB-F876-4B52-A3C9-EDAA87E190F6}"/>
    <cellStyle name="Normal 7 11 3" xfId="3418" xr:uid="{A103EAA3-4A3D-4833-94F2-9DE8E349EDCC}"/>
    <cellStyle name="Normal 7 11 4" xfId="3419" xr:uid="{DD7B5FB2-F26C-421C-88A2-07F86E705FF5}"/>
    <cellStyle name="Normal 7 12" xfId="3420" xr:uid="{F74937BD-39D8-4D7E-9611-6218E1B23D45}"/>
    <cellStyle name="Normal 7 12 2" xfId="3421" xr:uid="{460F24D0-0717-4C82-816A-003457B01178}"/>
    <cellStyle name="Normal 7 13" xfId="3422" xr:uid="{51390E51-D5D3-4598-B308-F35873DEA92E}"/>
    <cellStyle name="Normal 7 14" xfId="3423" xr:uid="{5D7D3E92-9369-46BA-B802-75B5B83DC5B9}"/>
    <cellStyle name="Normal 7 15" xfId="3424" xr:uid="{16311233-BD0E-4C97-821E-D30B4C1B2BA9}"/>
    <cellStyle name="Normal 7 2" xfId="129" xr:uid="{EFBFE2D2-9512-4398-A0C9-8EBDD01F1114}"/>
    <cellStyle name="Normal 7 2 10" xfId="3425" xr:uid="{FE385F86-B801-42C3-8925-DE4D1E497657}"/>
    <cellStyle name="Normal 7 2 11" xfId="3426" xr:uid="{671535F2-F381-4587-821C-C7FF6AE51226}"/>
    <cellStyle name="Normal 7 2 2" xfId="130" xr:uid="{889BDA60-BC3D-481C-A98A-0D37C6D2D5ED}"/>
    <cellStyle name="Normal 7 2 2 2" xfId="131" xr:uid="{6BEC8170-7718-4826-83D7-DE2BD4880F0B}"/>
    <cellStyle name="Normal 7 2 2 2 2" xfId="347" xr:uid="{AD056FA5-6B9D-4388-AF52-C8638D90FC60}"/>
    <cellStyle name="Normal 7 2 2 2 2 2" xfId="677" xr:uid="{C9995C56-0A37-4A81-85BA-5EF0019D052E}"/>
    <cellStyle name="Normal 7 2 2 2 2 2 2" xfId="678" xr:uid="{656A57D5-044C-445E-9143-F3F499D29BD8}"/>
    <cellStyle name="Normal 7 2 2 2 2 2 2 2" xfId="1702" xr:uid="{9207EA8C-AE98-4B61-9E26-3B0D9BF33D6A}"/>
    <cellStyle name="Normal 7 2 2 2 2 2 2 2 2" xfId="1703" xr:uid="{525B2FAA-BA84-4D82-BEB0-A73F51729D7C}"/>
    <cellStyle name="Normal 7 2 2 2 2 2 2 3" xfId="1704" xr:uid="{E47E6BC8-BE4C-42DD-A601-38403695D00F}"/>
    <cellStyle name="Normal 7 2 2 2 2 2 3" xfId="1705" xr:uid="{01BBEA10-94D1-4BAE-8111-3F5C16776FA0}"/>
    <cellStyle name="Normal 7 2 2 2 2 2 3 2" xfId="1706" xr:uid="{065F55CE-8723-434F-B3B7-88C5C3396F24}"/>
    <cellStyle name="Normal 7 2 2 2 2 2 4" xfId="1707" xr:uid="{47419C9C-B4B1-4F6E-A082-D52EDD8BEA19}"/>
    <cellStyle name="Normal 7 2 2 2 2 3" xfId="679" xr:uid="{1457133A-E23F-41A4-AB3E-186DFB35148A}"/>
    <cellStyle name="Normal 7 2 2 2 2 3 2" xfId="1708" xr:uid="{FFEA90F7-1C5D-4EB4-ACE3-05357BCBCBDE}"/>
    <cellStyle name="Normal 7 2 2 2 2 3 2 2" xfId="1709" xr:uid="{26E14382-29CC-4C07-8AA5-BF2AC55554F4}"/>
    <cellStyle name="Normal 7 2 2 2 2 3 3" xfId="1710" xr:uid="{8832EC51-42CD-4E1B-9AA1-F897B64CBE15}"/>
    <cellStyle name="Normal 7 2 2 2 2 3 4" xfId="3427" xr:uid="{64EEE084-487B-4D7A-927F-244EDD77391E}"/>
    <cellStyle name="Normal 7 2 2 2 2 4" xfId="1711" xr:uid="{7C6BDDC3-9535-421C-8A64-55949DBD66EC}"/>
    <cellStyle name="Normal 7 2 2 2 2 4 2" xfId="1712" xr:uid="{A6F5CAB5-4E79-43D3-A3B6-6B1B803BA664}"/>
    <cellStyle name="Normal 7 2 2 2 2 5" xfId="1713" xr:uid="{9F9B2F94-6823-469B-8892-663AB23D80C9}"/>
    <cellStyle name="Normal 7 2 2 2 2 6" xfId="3428" xr:uid="{F43BEBD9-FD83-41C3-8641-B0F4BDC62A69}"/>
    <cellStyle name="Normal 7 2 2 2 3" xfId="348" xr:uid="{AAEA7430-4F51-4CCD-971A-F3567F716EA8}"/>
    <cellStyle name="Normal 7 2 2 2 3 2" xfId="680" xr:uid="{838718E3-4D07-4FDF-B4CC-F9C3343C69A6}"/>
    <cellStyle name="Normal 7 2 2 2 3 2 2" xfId="681" xr:uid="{2DDD2192-8A5F-4D36-B4D7-BA772B28F42C}"/>
    <cellStyle name="Normal 7 2 2 2 3 2 2 2" xfId="1714" xr:uid="{1AA959EC-3439-4D06-B5B4-07864F92F24E}"/>
    <cellStyle name="Normal 7 2 2 2 3 2 2 2 2" xfId="1715" xr:uid="{9AD28101-FBA0-462F-8BC9-5D23D9CF0466}"/>
    <cellStyle name="Normal 7 2 2 2 3 2 2 3" xfId="1716" xr:uid="{AF4FC523-19FF-4ACA-9771-18192E71A85F}"/>
    <cellStyle name="Normal 7 2 2 2 3 2 3" xfId="1717" xr:uid="{29B06759-D43D-4B31-B1E0-1548459A31ED}"/>
    <cellStyle name="Normal 7 2 2 2 3 2 3 2" xfId="1718" xr:uid="{7D7219FB-6354-46A8-A0DD-FDA1F430F04A}"/>
    <cellStyle name="Normal 7 2 2 2 3 2 4" xfId="1719" xr:uid="{724DF8FF-A339-4C65-BCF9-18B1B622C90D}"/>
    <cellStyle name="Normal 7 2 2 2 3 3" xfId="682" xr:uid="{06A9EB22-A2C9-438D-B69C-DB1D3E50E486}"/>
    <cellStyle name="Normal 7 2 2 2 3 3 2" xfId="1720" xr:uid="{841C0911-559D-44AF-AD4F-110C5690F358}"/>
    <cellStyle name="Normal 7 2 2 2 3 3 2 2" xfId="1721" xr:uid="{BCBB8847-9199-42AF-BD79-D042419AE24E}"/>
    <cellStyle name="Normal 7 2 2 2 3 3 3" xfId="1722" xr:uid="{3651CECF-EBCA-4B19-A461-A22B3885F0B8}"/>
    <cellStyle name="Normal 7 2 2 2 3 4" xfId="1723" xr:uid="{3A330105-B5E2-4A30-878A-180EC40DB4B1}"/>
    <cellStyle name="Normal 7 2 2 2 3 4 2" xfId="1724" xr:uid="{1A3C6024-9E47-45F0-8246-44794C4B7205}"/>
    <cellStyle name="Normal 7 2 2 2 3 5" xfId="1725" xr:uid="{B4F49CB7-84A4-4CB8-B8A8-03D41B109618}"/>
    <cellStyle name="Normal 7 2 2 2 4" xfId="683" xr:uid="{0D9E3F4C-1723-4F9A-A5D5-FCDF374D64D6}"/>
    <cellStyle name="Normal 7 2 2 2 4 2" xfId="684" xr:uid="{7B11EA13-2086-4ECE-8FED-005BA262C2F9}"/>
    <cellStyle name="Normal 7 2 2 2 4 2 2" xfId="1726" xr:uid="{FB50F12B-AD71-4F11-8CB0-575A74A9900C}"/>
    <cellStyle name="Normal 7 2 2 2 4 2 2 2" xfId="1727" xr:uid="{639DC364-96E1-4E1A-922E-DA8E1ED1F7B8}"/>
    <cellStyle name="Normal 7 2 2 2 4 2 3" xfId="1728" xr:uid="{DDE1B5E9-477D-4CCF-9C16-5E8B074759E8}"/>
    <cellStyle name="Normal 7 2 2 2 4 3" xfId="1729" xr:uid="{80B98224-432D-4FB2-9E04-36AD8583684B}"/>
    <cellStyle name="Normal 7 2 2 2 4 3 2" xfId="1730" xr:uid="{BFAE1EF2-03E4-4E2B-B9FD-9EB762D431D1}"/>
    <cellStyle name="Normal 7 2 2 2 4 4" xfId="1731" xr:uid="{C69000C5-8AAD-4E89-8929-A89B12841ECB}"/>
    <cellStyle name="Normal 7 2 2 2 5" xfId="685" xr:uid="{ECEFAA99-A801-48B5-AFE4-ECC88312D0C6}"/>
    <cellStyle name="Normal 7 2 2 2 5 2" xfId="1732" xr:uid="{E04BE3F8-90EB-4BC0-B3BC-04E9AA0CC308}"/>
    <cellStyle name="Normal 7 2 2 2 5 2 2" xfId="1733" xr:uid="{BC0B9EC6-AD83-48F3-8EE6-DAB5C7419541}"/>
    <cellStyle name="Normal 7 2 2 2 5 3" xfId="1734" xr:uid="{9CD8AE7F-2455-4F14-8B0C-6DD22F809C8F}"/>
    <cellStyle name="Normal 7 2 2 2 5 4" xfId="3429" xr:uid="{56F53AB1-DB04-4EC2-A399-6FDCD95E90A9}"/>
    <cellStyle name="Normal 7 2 2 2 6" xfId="1735" xr:uid="{D3504E34-20CE-43F6-AC17-1B6124163EB3}"/>
    <cellStyle name="Normal 7 2 2 2 6 2" xfId="1736" xr:uid="{7D1F9849-20B8-4BF3-BF40-0A238D7EF9F6}"/>
    <cellStyle name="Normal 7 2 2 2 7" xfId="1737" xr:uid="{C0E80600-F1F8-4379-BEDD-251E1E23492D}"/>
    <cellStyle name="Normal 7 2 2 2 8" xfId="3430" xr:uid="{23B7D361-C4FD-4142-B4D5-048090309664}"/>
    <cellStyle name="Normal 7 2 2 3" xfId="349" xr:uid="{94DC8C76-59FF-4A3A-AE81-384456DAB2C8}"/>
    <cellStyle name="Normal 7 2 2 3 2" xfId="686" xr:uid="{B7947A37-F641-447C-9BA0-F749E1041766}"/>
    <cellStyle name="Normal 7 2 2 3 2 2" xfId="687" xr:uid="{AFD94A96-F9C1-4AEB-911A-C6F4AA68D854}"/>
    <cellStyle name="Normal 7 2 2 3 2 2 2" xfId="1738" xr:uid="{0C9C2E76-F879-4CBE-A90E-B0BB55DC3300}"/>
    <cellStyle name="Normal 7 2 2 3 2 2 2 2" xfId="1739" xr:uid="{38BCCCB9-F1CD-4D91-B7FD-79D6839C9475}"/>
    <cellStyle name="Normal 7 2 2 3 2 2 3" xfId="1740" xr:uid="{5E2123AC-5E60-410A-A9A5-7BC683436A69}"/>
    <cellStyle name="Normal 7 2 2 3 2 3" xfId="1741" xr:uid="{D37FC4B2-4ECA-4FFE-9FAF-773414BDE81F}"/>
    <cellStyle name="Normal 7 2 2 3 2 3 2" xfId="1742" xr:uid="{E8BCA415-8E75-4F95-BC0F-274F5D1EE8B2}"/>
    <cellStyle name="Normal 7 2 2 3 2 4" xfId="1743" xr:uid="{2CFC85EA-145B-41A3-95F3-DBA434F8F372}"/>
    <cellStyle name="Normal 7 2 2 3 3" xfId="688" xr:uid="{751CC06A-ABEB-4944-8C7C-FE52E230E616}"/>
    <cellStyle name="Normal 7 2 2 3 3 2" xfId="1744" xr:uid="{15EB7423-0F92-4F3E-84E3-07F66F633551}"/>
    <cellStyle name="Normal 7 2 2 3 3 2 2" xfId="1745" xr:uid="{EF67DB7F-A93C-4ADF-8C41-7AE98B88AF1B}"/>
    <cellStyle name="Normal 7 2 2 3 3 3" xfId="1746" xr:uid="{C0606146-F40C-488E-A035-95F43E29E345}"/>
    <cellStyle name="Normal 7 2 2 3 3 4" xfId="3431" xr:uid="{74991E05-D976-42E4-B649-B96DDFA2077D}"/>
    <cellStyle name="Normal 7 2 2 3 4" xfId="1747" xr:uid="{51AA175E-4EFB-4F8B-BBDE-560C3CEEEEC7}"/>
    <cellStyle name="Normal 7 2 2 3 4 2" xfId="1748" xr:uid="{FF9929B3-C01A-4619-A63C-AAF73E959D3F}"/>
    <cellStyle name="Normal 7 2 2 3 5" xfId="1749" xr:uid="{25C05B72-A14E-4B5B-84F2-55DA6EA08A9E}"/>
    <cellStyle name="Normal 7 2 2 3 6" xfId="3432" xr:uid="{676927EE-8841-49D9-96FB-81662EF08708}"/>
    <cellStyle name="Normal 7 2 2 4" xfId="350" xr:uid="{F245D2FB-A66D-424C-959F-75EA8E25FA7E}"/>
    <cellStyle name="Normal 7 2 2 4 2" xfId="689" xr:uid="{DBB46487-DE3A-46B4-AA06-046BA5C5F1E5}"/>
    <cellStyle name="Normal 7 2 2 4 2 2" xfId="690" xr:uid="{AC090D46-E875-484F-AC47-9D85867F8175}"/>
    <cellStyle name="Normal 7 2 2 4 2 2 2" xfId="1750" xr:uid="{802C5537-C388-4648-8F0F-BDBFE48737BE}"/>
    <cellStyle name="Normal 7 2 2 4 2 2 2 2" xfId="1751" xr:uid="{0AF2CC77-4905-4F4A-8C45-4F5523E6CA64}"/>
    <cellStyle name="Normal 7 2 2 4 2 2 3" xfId="1752" xr:uid="{4BB1E5E8-7A16-49A3-A926-32A5DAABAE84}"/>
    <cellStyle name="Normal 7 2 2 4 2 3" xfId="1753" xr:uid="{CBF67285-995B-40BA-9183-5F1A91360724}"/>
    <cellStyle name="Normal 7 2 2 4 2 3 2" xfId="1754" xr:uid="{D3FB8137-504B-4851-8483-9D4CEB77EECA}"/>
    <cellStyle name="Normal 7 2 2 4 2 4" xfId="1755" xr:uid="{38EE7841-EF42-4E70-96A3-865D414BA88D}"/>
    <cellStyle name="Normal 7 2 2 4 3" xfId="691" xr:uid="{187CF1A2-E94C-46E0-9670-A407EFB9BAF1}"/>
    <cellStyle name="Normal 7 2 2 4 3 2" xfId="1756" xr:uid="{5B0F93AA-C516-4DE4-96A9-D056D7A37937}"/>
    <cellStyle name="Normal 7 2 2 4 3 2 2" xfId="1757" xr:uid="{8AE89176-4700-4F6B-8477-0568E225D1C4}"/>
    <cellStyle name="Normal 7 2 2 4 3 3" xfId="1758" xr:uid="{F98C8CB8-B7F9-4161-A14E-AA87F83062C0}"/>
    <cellStyle name="Normal 7 2 2 4 4" xfId="1759" xr:uid="{F7D8CBA0-2B82-427F-9330-F7CDF04E0378}"/>
    <cellStyle name="Normal 7 2 2 4 4 2" xfId="1760" xr:uid="{9FBE4BCD-F716-4828-B435-E01BB0843551}"/>
    <cellStyle name="Normal 7 2 2 4 5" xfId="1761" xr:uid="{54655AF7-6579-46C0-B063-17254C3990AC}"/>
    <cellStyle name="Normal 7 2 2 5" xfId="351" xr:uid="{BCFC7E47-D6FF-448F-BC26-DC1028D81A38}"/>
    <cellStyle name="Normal 7 2 2 5 2" xfId="692" xr:uid="{19A4A253-EE10-4921-9B92-C39269F27C31}"/>
    <cellStyle name="Normal 7 2 2 5 2 2" xfId="1762" xr:uid="{9681D478-2A7A-497D-AA50-A63974FC7A2F}"/>
    <cellStyle name="Normal 7 2 2 5 2 2 2" xfId="1763" xr:uid="{AA6B6C25-9B53-49F6-904D-5966A337D6D3}"/>
    <cellStyle name="Normal 7 2 2 5 2 3" xfId="1764" xr:uid="{FD145B2E-AE95-4E6C-9C1B-3D643C9C194B}"/>
    <cellStyle name="Normal 7 2 2 5 3" xfId="1765" xr:uid="{76BD94D3-87D8-4677-A757-7FEA4254DA57}"/>
    <cellStyle name="Normal 7 2 2 5 3 2" xfId="1766" xr:uid="{9B55E300-BA52-4C87-9F2F-8BC2C0F31156}"/>
    <cellStyle name="Normal 7 2 2 5 4" xfId="1767" xr:uid="{58F5B276-FE88-4BA7-80E8-1E9FEFE0097B}"/>
    <cellStyle name="Normal 7 2 2 6" xfId="693" xr:uid="{129196D1-C757-4F04-9694-2C6EBD2B36E0}"/>
    <cellStyle name="Normal 7 2 2 6 2" xfId="1768" xr:uid="{4255B2AE-E129-4430-8207-2D472E2ABF61}"/>
    <cellStyle name="Normal 7 2 2 6 2 2" xfId="1769" xr:uid="{C6C9A067-7CEB-4C31-A678-10235A91BAE8}"/>
    <cellStyle name="Normal 7 2 2 6 3" xfId="1770" xr:uid="{2A02C4B5-69FA-439C-B232-2CC7B9C88380}"/>
    <cellStyle name="Normal 7 2 2 6 4" xfId="3433" xr:uid="{47AF6EF9-8392-4128-B452-C9A19856E619}"/>
    <cellStyle name="Normal 7 2 2 7" xfId="1771" xr:uid="{48176A66-B2FC-44E2-A72B-600FC16F7550}"/>
    <cellStyle name="Normal 7 2 2 7 2" xfId="1772" xr:uid="{B150EE11-EB58-4BCF-9455-A9C3BC81D941}"/>
    <cellStyle name="Normal 7 2 2 8" xfId="1773" xr:uid="{C73027CF-1607-4416-9BC6-7857BCC03C46}"/>
    <cellStyle name="Normal 7 2 2 9" xfId="3434" xr:uid="{B2DE14CB-81CE-4031-BF25-BD4E4831A9CE}"/>
    <cellStyle name="Normal 7 2 3" xfId="132" xr:uid="{04A55CEC-5D19-4A11-960E-AA99970B4FAD}"/>
    <cellStyle name="Normal 7 2 3 2" xfId="133" xr:uid="{ABCB45C6-D772-4113-AF1F-063D093F7B75}"/>
    <cellStyle name="Normal 7 2 3 2 2" xfId="694" xr:uid="{E3AFEF13-83D7-4BCE-B058-2A9CDAEF9386}"/>
    <cellStyle name="Normal 7 2 3 2 2 2" xfId="695" xr:uid="{A252F81A-C91C-41FE-BBE4-8FC35AB91485}"/>
    <cellStyle name="Normal 7 2 3 2 2 2 2" xfId="1774" xr:uid="{442D84FF-4B2D-4109-9EC5-B6D0FBB75FD4}"/>
    <cellStyle name="Normal 7 2 3 2 2 2 2 2" xfId="1775" xr:uid="{C6C55D24-147F-4126-A10E-DD3806BE054A}"/>
    <cellStyle name="Normal 7 2 3 2 2 2 3" xfId="1776" xr:uid="{5D0910E4-2E8C-4A58-A2CA-2E5D413BD9FA}"/>
    <cellStyle name="Normal 7 2 3 2 2 3" xfId="1777" xr:uid="{7C07C411-9798-4940-93B8-9CD34780599E}"/>
    <cellStyle name="Normal 7 2 3 2 2 3 2" xfId="1778" xr:uid="{8456CBAD-49EE-4A1B-ADF6-EC6324B5920D}"/>
    <cellStyle name="Normal 7 2 3 2 2 4" xfId="1779" xr:uid="{879F3A14-35AC-4EA9-A234-7546BD54F631}"/>
    <cellStyle name="Normal 7 2 3 2 3" xfId="696" xr:uid="{16E836BC-15BE-44CF-9E41-8987E2BC270A}"/>
    <cellStyle name="Normal 7 2 3 2 3 2" xfId="1780" xr:uid="{BEF22059-2038-4584-A910-2D4C020A7C1E}"/>
    <cellStyle name="Normal 7 2 3 2 3 2 2" xfId="1781" xr:uid="{8C72B021-95C6-4033-BFA2-C3297D8810F1}"/>
    <cellStyle name="Normal 7 2 3 2 3 3" xfId="1782" xr:uid="{C946FACA-9A88-4134-A512-A0988046E0DF}"/>
    <cellStyle name="Normal 7 2 3 2 3 4" xfId="3435" xr:uid="{17AA1250-FCC0-4E57-A33C-9326B047A561}"/>
    <cellStyle name="Normal 7 2 3 2 4" xfId="1783" xr:uid="{C8DAC308-824D-4FD0-936F-DE269EE231DE}"/>
    <cellStyle name="Normal 7 2 3 2 4 2" xfId="1784" xr:uid="{F7C39A15-1F87-4962-B1EE-3199B4D9E581}"/>
    <cellStyle name="Normal 7 2 3 2 5" xfId="1785" xr:uid="{B7C657B7-96EF-4A26-90C0-86586D65C53B}"/>
    <cellStyle name="Normal 7 2 3 2 6" xfId="3436" xr:uid="{E2713823-0F7C-4E7C-9E09-D80616E4FF7B}"/>
    <cellStyle name="Normal 7 2 3 3" xfId="352" xr:uid="{014294F7-0A57-46A4-BC69-8D1513656314}"/>
    <cellStyle name="Normal 7 2 3 3 2" xfId="697" xr:uid="{094620A6-2EEB-4200-8C36-0FE0BE43DB2C}"/>
    <cellStyle name="Normal 7 2 3 3 2 2" xfId="698" xr:uid="{9DBEEB1D-576A-4E11-AA6D-234F1AAA2DD2}"/>
    <cellStyle name="Normal 7 2 3 3 2 2 2" xfId="1786" xr:uid="{F085E6C4-64A3-4DE7-85AC-DECDD4763954}"/>
    <cellStyle name="Normal 7 2 3 3 2 2 2 2" xfId="1787" xr:uid="{56998182-0F22-469D-A795-9B4AE5327ACE}"/>
    <cellStyle name="Normal 7 2 3 3 2 2 3" xfId="1788" xr:uid="{87D9CE41-80A2-4E8C-9465-3612145CFABC}"/>
    <cellStyle name="Normal 7 2 3 3 2 3" xfId="1789" xr:uid="{F310E5F2-86A3-4C23-AABB-E3CC3BB456DA}"/>
    <cellStyle name="Normal 7 2 3 3 2 3 2" xfId="1790" xr:uid="{610543E2-44A8-4DB7-B201-FA162B53651E}"/>
    <cellStyle name="Normal 7 2 3 3 2 4" xfId="1791" xr:uid="{EBE3DAFC-768E-44B4-B37E-FFA5AAD627FF}"/>
    <cellStyle name="Normal 7 2 3 3 3" xfId="699" xr:uid="{A9725737-1A36-4A81-A484-42ED6F8B6709}"/>
    <cellStyle name="Normal 7 2 3 3 3 2" xfId="1792" xr:uid="{D446F0B9-C334-404F-9AA9-8FBB7A3217EC}"/>
    <cellStyle name="Normal 7 2 3 3 3 2 2" xfId="1793" xr:uid="{ADEF88F7-F337-473F-A75C-A2898551205F}"/>
    <cellStyle name="Normal 7 2 3 3 3 3" xfId="1794" xr:uid="{151EEB6C-8BBF-45D1-9D54-15D793540FDE}"/>
    <cellStyle name="Normal 7 2 3 3 4" xfId="1795" xr:uid="{E6DA98F9-CA95-46BB-A4BC-C0AD75D923D5}"/>
    <cellStyle name="Normal 7 2 3 3 4 2" xfId="1796" xr:uid="{81B322B5-BC35-48BF-9B6E-70BD369BFC52}"/>
    <cellStyle name="Normal 7 2 3 3 5" xfId="1797" xr:uid="{5190235C-3F6A-40DE-9F8E-C56B6BE8DC0D}"/>
    <cellStyle name="Normal 7 2 3 4" xfId="353" xr:uid="{97B44BE0-DD8F-4E29-A4F6-1B58BC91D5D6}"/>
    <cellStyle name="Normal 7 2 3 4 2" xfId="700" xr:uid="{515F85CA-8ACB-42B0-9B64-71EFF2AE83CF}"/>
    <cellStyle name="Normal 7 2 3 4 2 2" xfId="1798" xr:uid="{9069E05E-B722-45C3-867F-33D5E55FD650}"/>
    <cellStyle name="Normal 7 2 3 4 2 2 2" xfId="1799" xr:uid="{6BB8D6AB-70D2-42B6-9548-D9747981A440}"/>
    <cellStyle name="Normal 7 2 3 4 2 3" xfId="1800" xr:uid="{ED23DEAB-3481-472B-B0BF-B32DA3693C53}"/>
    <cellStyle name="Normal 7 2 3 4 3" xfId="1801" xr:uid="{CB7375DC-177B-444C-AF33-26B927B6AB92}"/>
    <cellStyle name="Normal 7 2 3 4 3 2" xfId="1802" xr:uid="{2050AABE-C814-4FB8-BD4E-046AEAC90FEB}"/>
    <cellStyle name="Normal 7 2 3 4 4" xfId="1803" xr:uid="{11F8C670-98E8-4D39-9847-CE13C39933C9}"/>
    <cellStyle name="Normal 7 2 3 5" xfId="701" xr:uid="{3CDF6901-ECAA-41DC-ADE5-0CF97ACA516D}"/>
    <cellStyle name="Normal 7 2 3 5 2" xfId="1804" xr:uid="{F61B46C8-5FC3-4BE9-8C0B-A288FF6A5DF9}"/>
    <cellStyle name="Normal 7 2 3 5 2 2" xfId="1805" xr:uid="{0EDCDFE9-5902-48C6-8CA0-D870E2435DC5}"/>
    <cellStyle name="Normal 7 2 3 5 3" xfId="1806" xr:uid="{61527F81-30D9-493A-95E4-8FDAF044C605}"/>
    <cellStyle name="Normal 7 2 3 5 4" xfId="3437" xr:uid="{C114EC78-F6EC-4EEA-BB17-510BF9AAE2BC}"/>
    <cellStyle name="Normal 7 2 3 6" xfId="1807" xr:uid="{19055363-2062-4693-8475-38F56E59D305}"/>
    <cellStyle name="Normal 7 2 3 6 2" xfId="1808" xr:uid="{B3C9DAB8-58B8-4F54-9EF3-F020646D6D1A}"/>
    <cellStyle name="Normal 7 2 3 7" xfId="1809" xr:uid="{3D6431D0-92D1-44D3-9493-8DC916BA385D}"/>
    <cellStyle name="Normal 7 2 3 8" xfId="3438" xr:uid="{B3CE3F29-6B27-403D-B4AD-6304F151072D}"/>
    <cellStyle name="Normal 7 2 4" xfId="134" xr:uid="{315AF6CE-2775-4CB6-BE26-18ADACEA7E52}"/>
    <cellStyle name="Normal 7 2 4 2" xfId="448" xr:uid="{0EF30AF5-F746-4BD1-BE78-AAAA210D11CD}"/>
    <cellStyle name="Normal 7 2 4 2 2" xfId="702" xr:uid="{5C0BBA66-59B2-4C77-A615-7B1A54A05DD6}"/>
    <cellStyle name="Normal 7 2 4 2 2 2" xfId="1810" xr:uid="{239CE36D-5F5E-4AF5-9D79-AE33BD3CCA0D}"/>
    <cellStyle name="Normal 7 2 4 2 2 2 2" xfId="1811" xr:uid="{3C808E22-16E6-4CF5-8C5A-B372CDCCF69C}"/>
    <cellStyle name="Normal 7 2 4 2 2 3" xfId="1812" xr:uid="{873FCCBE-BC00-4AEA-A455-D35345480343}"/>
    <cellStyle name="Normal 7 2 4 2 2 4" xfId="3439" xr:uid="{8DD51CA2-DD28-4BF5-9CE8-2835EDAB4153}"/>
    <cellStyle name="Normal 7 2 4 2 3" xfId="1813" xr:uid="{615AD754-D38C-4D92-8FC3-F4F889ACD370}"/>
    <cellStyle name="Normal 7 2 4 2 3 2" xfId="1814" xr:uid="{79211A61-DEED-4985-AC28-72D572AB1375}"/>
    <cellStyle name="Normal 7 2 4 2 4" xfId="1815" xr:uid="{E03D1A10-4266-47A2-89C1-6079716205D5}"/>
    <cellStyle name="Normal 7 2 4 2 5" xfId="3440" xr:uid="{D13CD5E0-1A5A-429E-908A-ABA034AD1196}"/>
    <cellStyle name="Normal 7 2 4 3" xfId="703" xr:uid="{DE712A97-38EA-4F46-825E-12B1DFFA6035}"/>
    <cellStyle name="Normal 7 2 4 3 2" xfId="1816" xr:uid="{25183679-D05C-4C5C-AEDF-755805D47DE9}"/>
    <cellStyle name="Normal 7 2 4 3 2 2" xfId="1817" xr:uid="{A4BA2532-3094-4D68-AC83-911642246DA8}"/>
    <cellStyle name="Normal 7 2 4 3 3" xfId="1818" xr:uid="{9ECE4C3E-B094-4DBA-BD41-312B4244A13C}"/>
    <cellStyle name="Normal 7 2 4 3 4" xfId="3441" xr:uid="{9695911E-759F-42B4-8C9A-F21E3861372B}"/>
    <cellStyle name="Normal 7 2 4 4" xfId="1819" xr:uid="{2E46F08C-3F31-49E4-A932-7291C99D4C65}"/>
    <cellStyle name="Normal 7 2 4 4 2" xfId="1820" xr:uid="{E570FAE4-66F5-406E-9125-163E520200DA}"/>
    <cellStyle name="Normal 7 2 4 4 3" xfId="3442" xr:uid="{A62E745F-2964-4DCE-B435-D6DA18154058}"/>
    <cellStyle name="Normal 7 2 4 4 4" xfId="3443" xr:uid="{6BB7E4EB-D017-4556-9CB3-BE6E0D940F90}"/>
    <cellStyle name="Normal 7 2 4 5" xfId="1821" xr:uid="{565BB470-3647-401B-A96A-B0EC83DD0B39}"/>
    <cellStyle name="Normal 7 2 4 6" xfId="3444" xr:uid="{72F0FE80-11A7-4D27-8EF5-B98EE225DC4C}"/>
    <cellStyle name="Normal 7 2 4 7" xfId="3445" xr:uid="{409F06D6-2F23-43BE-80AB-E427C9B0B344}"/>
    <cellStyle name="Normal 7 2 5" xfId="354" xr:uid="{47FDD87E-CD0E-46E3-BB14-34F3810F1766}"/>
    <cellStyle name="Normal 7 2 5 2" xfId="704" xr:uid="{B7F2E89C-DC30-4F0E-8DB8-D8268BA86782}"/>
    <cellStyle name="Normal 7 2 5 2 2" xfId="705" xr:uid="{790135C3-5A4E-4C04-904F-AB5393F8DBDE}"/>
    <cellStyle name="Normal 7 2 5 2 2 2" xfId="1822" xr:uid="{49B84923-77FD-40FB-A208-CDA647AAAD98}"/>
    <cellStyle name="Normal 7 2 5 2 2 2 2" xfId="1823" xr:uid="{183FE3CE-A58C-4A33-9793-6E65857E8592}"/>
    <cellStyle name="Normal 7 2 5 2 2 3" xfId="1824" xr:uid="{148390FB-4C17-4751-8A86-46B06D825E15}"/>
    <cellStyle name="Normal 7 2 5 2 3" xfId="1825" xr:uid="{8D059D8D-6871-4CDD-9658-B5F60EAC0F67}"/>
    <cellStyle name="Normal 7 2 5 2 3 2" xfId="1826" xr:uid="{B66D9DED-44AD-4078-B609-1F78616E2551}"/>
    <cellStyle name="Normal 7 2 5 2 4" xfId="1827" xr:uid="{683B6776-1519-47CA-B697-45EB777956D7}"/>
    <cellStyle name="Normal 7 2 5 3" xfId="706" xr:uid="{DC299A8D-C71C-42EA-AD84-B8A176473067}"/>
    <cellStyle name="Normal 7 2 5 3 2" xfId="1828" xr:uid="{1366FCA2-8C6B-47A7-8E9E-6FA8688FDA34}"/>
    <cellStyle name="Normal 7 2 5 3 2 2" xfId="1829" xr:uid="{FDCAA487-7C0F-4012-8E92-9AE2EAB057C6}"/>
    <cellStyle name="Normal 7 2 5 3 3" xfId="1830" xr:uid="{74B08B7F-56DD-4B95-B21C-CD53CD5F776F}"/>
    <cellStyle name="Normal 7 2 5 3 4" xfId="3446" xr:uid="{FBE66EEC-0D94-4ADF-9992-3D9898150321}"/>
    <cellStyle name="Normal 7 2 5 4" xfId="1831" xr:uid="{F3DEA4BC-E9A4-4C44-AEA8-56BBFD67F45B}"/>
    <cellStyle name="Normal 7 2 5 4 2" xfId="1832" xr:uid="{14AF9673-E416-43F6-982E-E59815C27E03}"/>
    <cellStyle name="Normal 7 2 5 5" xfId="1833" xr:uid="{352173A5-FB3A-494E-B3D4-023CA12ED127}"/>
    <cellStyle name="Normal 7 2 5 6" xfId="3447" xr:uid="{AFBFF0A8-FF33-45A4-BE5C-4E6050E30031}"/>
    <cellStyle name="Normal 7 2 6" xfId="355" xr:uid="{8A19E309-37BF-49B5-8741-A7BBE42CC8AE}"/>
    <cellStyle name="Normal 7 2 6 2" xfId="707" xr:uid="{F4D805DD-CDF9-4354-BDA5-6C3DA6D6AEA4}"/>
    <cellStyle name="Normal 7 2 6 2 2" xfId="1834" xr:uid="{A9382025-9A92-4CE7-B4E7-8C52E7D142A3}"/>
    <cellStyle name="Normal 7 2 6 2 2 2" xfId="1835" xr:uid="{8EF76AF4-19CB-482C-ABEC-172ED3CE0D43}"/>
    <cellStyle name="Normal 7 2 6 2 3" xfId="1836" xr:uid="{678DAAD6-17C7-40D3-B748-E67C20143F46}"/>
    <cellStyle name="Normal 7 2 6 2 4" xfId="3448" xr:uid="{47BADD7E-20EB-4853-9F01-4B37AAC2A0D2}"/>
    <cellStyle name="Normal 7 2 6 3" xfId="1837" xr:uid="{0AB90BC1-8B03-4E91-A4AF-4B1A2CBCE772}"/>
    <cellStyle name="Normal 7 2 6 3 2" xfId="1838" xr:uid="{18E3BFC5-133C-49FF-8F32-BD7CF017D36E}"/>
    <cellStyle name="Normal 7 2 6 4" xfId="1839" xr:uid="{5078584B-AC61-4DE4-A50D-4310E5E1E726}"/>
    <cellStyle name="Normal 7 2 6 5" xfId="3449" xr:uid="{41F08502-BA72-46B8-A751-A3011C9D0B0F}"/>
    <cellStyle name="Normal 7 2 7" xfId="708" xr:uid="{A4A814F2-1E45-4913-8EEB-6893324C7213}"/>
    <cellStyle name="Normal 7 2 7 2" xfId="1840" xr:uid="{D1A49305-8EB9-4D28-8698-93443F16933B}"/>
    <cellStyle name="Normal 7 2 7 2 2" xfId="1841" xr:uid="{F8A35909-D1EE-422D-BDF6-1AB7CEBDCB14}"/>
    <cellStyle name="Normal 7 2 7 2 3" xfId="4409" xr:uid="{CC75262B-5966-4AF2-B7EA-CDBB2E0F57D7}"/>
    <cellStyle name="Normal 7 2 7 3" xfId="1842" xr:uid="{5144BEEB-E2EB-4809-A9DE-AD58676F3B2B}"/>
    <cellStyle name="Normal 7 2 7 4" xfId="3450" xr:uid="{B95DD4D0-4992-4A70-BF20-7AD778DBC981}"/>
    <cellStyle name="Normal 7 2 7 4 2" xfId="4579" xr:uid="{164CF061-DB23-4117-BF04-CDCB67930B89}"/>
    <cellStyle name="Normal 7 2 7 4 3" xfId="4686" xr:uid="{BBC9D760-D63C-4C1D-8FDA-531F6200E989}"/>
    <cellStyle name="Normal 7 2 7 4 4" xfId="4608" xr:uid="{9523EE49-77E1-4E56-9A58-950D55AEFC45}"/>
    <cellStyle name="Normal 7 2 8" xfId="1843" xr:uid="{9F6A893C-8CCA-4A20-928B-10EAF565240D}"/>
    <cellStyle name="Normal 7 2 8 2" xfId="1844" xr:uid="{EC535A61-11A9-474B-A1AE-FBF254B9C338}"/>
    <cellStyle name="Normal 7 2 8 3" xfId="3451" xr:uid="{E3684F53-D857-4DE1-8905-8EE699D134D1}"/>
    <cellStyle name="Normal 7 2 8 4" xfId="3452" xr:uid="{3B8822DA-DDF8-4B86-A93B-D8C0D29B295F}"/>
    <cellStyle name="Normal 7 2 9" xfId="1845" xr:uid="{5FB2DC1C-81C7-451F-9D91-D5D742D35DE8}"/>
    <cellStyle name="Normal 7 3" xfId="135" xr:uid="{364480F4-39CC-4957-B335-0292E976AF35}"/>
    <cellStyle name="Normal 7 3 10" xfId="3453" xr:uid="{68025AA6-C973-4989-9839-ABE912879397}"/>
    <cellStyle name="Normal 7 3 11" xfId="3454" xr:uid="{FD34C221-E2CB-4F46-860C-9C2AC95147AE}"/>
    <cellStyle name="Normal 7 3 2" xfId="136" xr:uid="{FC2F9706-D410-4ECF-9E7D-8AAD82A5D2E5}"/>
    <cellStyle name="Normal 7 3 2 2" xfId="137" xr:uid="{830802FC-9E9D-4949-AA7B-86752275E08C}"/>
    <cellStyle name="Normal 7 3 2 2 2" xfId="356" xr:uid="{D953DAC3-4617-48D0-89D4-344BA7E01F2D}"/>
    <cellStyle name="Normal 7 3 2 2 2 2" xfId="709" xr:uid="{D7BE917D-DC9A-4A5D-B35D-FD91E13B8366}"/>
    <cellStyle name="Normal 7 3 2 2 2 2 2" xfId="1846" xr:uid="{299117CC-79BB-4F25-BC15-9C93A090D2EC}"/>
    <cellStyle name="Normal 7 3 2 2 2 2 2 2" xfId="1847" xr:uid="{E02D4A55-4C82-40B7-945B-D3CE38291BFB}"/>
    <cellStyle name="Normal 7 3 2 2 2 2 3" xfId="1848" xr:uid="{5965EADD-4E92-42E8-87DD-08141DD85348}"/>
    <cellStyle name="Normal 7 3 2 2 2 2 4" xfId="3455" xr:uid="{931CDBBC-888D-4F1A-8F00-A023BAFB5802}"/>
    <cellStyle name="Normal 7 3 2 2 2 3" xfId="1849" xr:uid="{E25148AF-46F9-426C-914E-8012CC2D946A}"/>
    <cellStyle name="Normal 7 3 2 2 2 3 2" xfId="1850" xr:uid="{9EEED804-6886-40A8-8381-F4A56A03A111}"/>
    <cellStyle name="Normal 7 3 2 2 2 3 3" xfId="3456" xr:uid="{E3325249-75A7-4F3B-996C-63AE1BBF2FD1}"/>
    <cellStyle name="Normal 7 3 2 2 2 3 4" xfId="3457" xr:uid="{088611D0-5FC6-4177-B15E-E85943C768B6}"/>
    <cellStyle name="Normal 7 3 2 2 2 4" xfId="1851" xr:uid="{C0E2B90E-5F08-449E-BA56-93F38BB18203}"/>
    <cellStyle name="Normal 7 3 2 2 2 5" xfId="3458" xr:uid="{316BCB71-E437-4984-AC34-1379B9C48062}"/>
    <cellStyle name="Normal 7 3 2 2 2 6" xfId="3459" xr:uid="{AE083224-ECC2-4697-B022-C191C6308C24}"/>
    <cellStyle name="Normal 7 3 2 2 3" xfId="710" xr:uid="{A4084B63-0079-4589-851A-AAA2ACDDB055}"/>
    <cellStyle name="Normal 7 3 2 2 3 2" xfId="1852" xr:uid="{E121F7D4-E036-4C6D-B9D9-C238E1D276B5}"/>
    <cellStyle name="Normal 7 3 2 2 3 2 2" xfId="1853" xr:uid="{61CEBE0C-7607-4643-A447-CB20C0CC9C68}"/>
    <cellStyle name="Normal 7 3 2 2 3 2 3" xfId="3460" xr:uid="{95EBDC94-DF2B-4CFE-891B-A5C2D0F5654E}"/>
    <cellStyle name="Normal 7 3 2 2 3 2 4" xfId="3461" xr:uid="{0715B9D9-3300-40F0-8E06-791152C002B8}"/>
    <cellStyle name="Normal 7 3 2 2 3 3" xfId="1854" xr:uid="{B7A751C8-1C79-4DE8-8B0C-9AA82C96EFE4}"/>
    <cellStyle name="Normal 7 3 2 2 3 4" xfId="3462" xr:uid="{DBBFB001-5E95-4194-9B79-DFEAF206820A}"/>
    <cellStyle name="Normal 7 3 2 2 3 5" xfId="3463" xr:uid="{8DFE101B-9F81-4E9D-B17C-C89993E745B5}"/>
    <cellStyle name="Normal 7 3 2 2 4" xfId="1855" xr:uid="{2578D08B-F13E-443D-9D95-437181BEBCC5}"/>
    <cellStyle name="Normal 7 3 2 2 4 2" xfId="1856" xr:uid="{31CD8230-3D1D-40DF-A6DA-E3384F0D7D2B}"/>
    <cellStyle name="Normal 7 3 2 2 4 3" xfId="3464" xr:uid="{CC495700-0191-4623-B0A9-62F9478653DC}"/>
    <cellStyle name="Normal 7 3 2 2 4 4" xfId="3465" xr:uid="{0F30A5CD-2BF6-4A6C-BC1C-F530444DFC6F}"/>
    <cellStyle name="Normal 7 3 2 2 5" xfId="1857" xr:uid="{C4A2912D-FCDA-4718-AB83-96DAEF48A9BE}"/>
    <cellStyle name="Normal 7 3 2 2 5 2" xfId="3466" xr:uid="{5F438430-91B0-4B9E-B9F0-0DADC729E7EB}"/>
    <cellStyle name="Normal 7 3 2 2 5 3" xfId="3467" xr:uid="{A4A877F4-BBC1-422A-AEA2-FBF68DD808C5}"/>
    <cellStyle name="Normal 7 3 2 2 5 4" xfId="3468" xr:uid="{337EA6AC-4699-4CBC-B20E-FEA81A7CFB76}"/>
    <cellStyle name="Normal 7 3 2 2 6" xfId="3469" xr:uid="{4CA1671D-D66C-43DB-9809-BDC9F4B8B1E2}"/>
    <cellStyle name="Normal 7 3 2 2 7" xfId="3470" xr:uid="{86A366C4-A3D7-4703-BAE6-FD07ADD8A56C}"/>
    <cellStyle name="Normal 7 3 2 2 8" xfId="3471" xr:uid="{4F52692D-2DB0-423A-B6D9-E8ACD6FFEE78}"/>
    <cellStyle name="Normal 7 3 2 3" xfId="357" xr:uid="{0C39AE5B-573B-4DF6-9404-55982E211B50}"/>
    <cellStyle name="Normal 7 3 2 3 2" xfId="711" xr:uid="{E3070BD1-6CB9-4EBE-B268-DC3E4A3E23EC}"/>
    <cellStyle name="Normal 7 3 2 3 2 2" xfId="712" xr:uid="{FF950D05-EFCE-4C36-A37B-037B64BE3169}"/>
    <cellStyle name="Normal 7 3 2 3 2 2 2" xfId="1858" xr:uid="{90187F0A-F05A-4623-8C80-83FC2F146C8F}"/>
    <cellStyle name="Normal 7 3 2 3 2 2 2 2" xfId="1859" xr:uid="{17589F37-E50E-49FF-8DE1-2005024428F4}"/>
    <cellStyle name="Normal 7 3 2 3 2 2 3" xfId="1860" xr:uid="{0EE16C55-45FC-487E-9165-F0F7B11F5F1A}"/>
    <cellStyle name="Normal 7 3 2 3 2 3" xfId="1861" xr:uid="{0009B3D3-67F0-4825-A550-D46CCD36CAAE}"/>
    <cellStyle name="Normal 7 3 2 3 2 3 2" xfId="1862" xr:uid="{98D2C951-AB08-43B1-BD43-000241511B3F}"/>
    <cellStyle name="Normal 7 3 2 3 2 4" xfId="1863" xr:uid="{BFD20C5A-4A15-48C3-89DD-EB46F9D872AC}"/>
    <cellStyle name="Normal 7 3 2 3 3" xfId="713" xr:uid="{67814761-B7B6-445B-951D-8C49CC3FA8A5}"/>
    <cellStyle name="Normal 7 3 2 3 3 2" xfId="1864" xr:uid="{63BBDA5E-0677-44AE-A23A-AA264F28F909}"/>
    <cellStyle name="Normal 7 3 2 3 3 2 2" xfId="1865" xr:uid="{0A706E5C-C0EF-4F60-B881-86DC79084990}"/>
    <cellStyle name="Normal 7 3 2 3 3 3" xfId="1866" xr:uid="{BB008FEC-EDF2-4E42-8DDF-AE562C12B31C}"/>
    <cellStyle name="Normal 7 3 2 3 3 4" xfId="3472" xr:uid="{5065EC17-8983-44BE-9B60-9527BCD33A17}"/>
    <cellStyle name="Normal 7 3 2 3 4" xfId="1867" xr:uid="{BA9F70E6-DA73-4F6C-ADE4-63E4BCC43D46}"/>
    <cellStyle name="Normal 7 3 2 3 4 2" xfId="1868" xr:uid="{BADA02AF-A91D-4FDB-9F9E-4A37E12B5D08}"/>
    <cellStyle name="Normal 7 3 2 3 5" xfId="1869" xr:uid="{DF2A7CDC-0CB7-46F5-B595-BBA7208FA901}"/>
    <cellStyle name="Normal 7 3 2 3 6" xfId="3473" xr:uid="{70266B68-B723-4A49-8275-A4F53D379A61}"/>
    <cellStyle name="Normal 7 3 2 4" xfId="358" xr:uid="{E5C43489-3558-4B20-9383-A698D1954D96}"/>
    <cellStyle name="Normal 7 3 2 4 2" xfId="714" xr:uid="{FB16C13D-2DD0-408B-8019-8C8BED744FD2}"/>
    <cellStyle name="Normal 7 3 2 4 2 2" xfId="1870" xr:uid="{06C511C7-20FE-4486-9D36-43E4D54F69F1}"/>
    <cellStyle name="Normal 7 3 2 4 2 2 2" xfId="1871" xr:uid="{2F4B3CFB-C1F1-443C-A589-C04FAF07BD1F}"/>
    <cellStyle name="Normal 7 3 2 4 2 3" xfId="1872" xr:uid="{E97601BB-63A8-4D87-B54F-89686A627DAC}"/>
    <cellStyle name="Normal 7 3 2 4 2 4" xfId="3474" xr:uid="{4CAAE20B-E2A0-4136-B673-1F1201365F39}"/>
    <cellStyle name="Normal 7 3 2 4 3" xfId="1873" xr:uid="{2FF5C8CA-0104-44CD-BE7E-C6AABF24C951}"/>
    <cellStyle name="Normal 7 3 2 4 3 2" xfId="1874" xr:uid="{0A29526A-A772-4F35-BE6F-E40BB566B891}"/>
    <cellStyle name="Normal 7 3 2 4 4" xfId="1875" xr:uid="{47B01836-589A-4C5C-80C2-B4ADFAD6A2FD}"/>
    <cellStyle name="Normal 7 3 2 4 5" xfId="3475" xr:uid="{7DAB8958-762F-4C53-8EA2-CC0995F745F6}"/>
    <cellStyle name="Normal 7 3 2 5" xfId="359" xr:uid="{9CD4047C-6C52-4A38-AAE0-6F9C058CC881}"/>
    <cellStyle name="Normal 7 3 2 5 2" xfId="1876" xr:uid="{559AFD6B-86F6-479B-87AD-C490E3958550}"/>
    <cellStyle name="Normal 7 3 2 5 2 2" xfId="1877" xr:uid="{A620C868-96B8-4E98-B92A-40B1C637BAE9}"/>
    <cellStyle name="Normal 7 3 2 5 3" xfId="1878" xr:uid="{65D30BF4-8F0B-434F-85AB-F56CC620F5BB}"/>
    <cellStyle name="Normal 7 3 2 5 4" xfId="3476" xr:uid="{AB7C623A-42BB-4385-8D2D-AEA6EE08A7D1}"/>
    <cellStyle name="Normal 7 3 2 6" xfId="1879" xr:uid="{0497D8B3-E001-476D-99E8-E9130197840E}"/>
    <cellStyle name="Normal 7 3 2 6 2" xfId="1880" xr:uid="{EDCF7E9B-E6D3-4276-B140-A609D1414E30}"/>
    <cellStyle name="Normal 7 3 2 6 3" xfId="3477" xr:uid="{C29ED46E-A5C8-4480-B92A-752033065048}"/>
    <cellStyle name="Normal 7 3 2 6 4" xfId="3478" xr:uid="{07A007F4-E7DA-420C-B8A1-ADB45B4F02D5}"/>
    <cellStyle name="Normal 7 3 2 7" xfId="1881" xr:uid="{18FB35B5-F22C-4966-860F-C090EBB0EE9F}"/>
    <cellStyle name="Normal 7 3 2 8" xfId="3479" xr:uid="{05783664-A2EF-4BCD-B153-2D616C2F337C}"/>
    <cellStyle name="Normal 7 3 2 9" xfId="3480" xr:uid="{E9D0073F-F522-4E62-AC50-62E3D9EAD243}"/>
    <cellStyle name="Normal 7 3 3" xfId="138" xr:uid="{7AB0880D-AF07-407F-9443-067190401F93}"/>
    <cellStyle name="Normal 7 3 3 2" xfId="139" xr:uid="{5E843A5F-9C9E-4EAD-A1A4-0AA019979FA9}"/>
    <cellStyle name="Normal 7 3 3 2 2" xfId="715" xr:uid="{F8C04D89-0ACA-4A44-9D3D-6858C805E964}"/>
    <cellStyle name="Normal 7 3 3 2 2 2" xfId="1882" xr:uid="{2D981DB7-9F4B-4A8A-BDC0-6FF9B987576B}"/>
    <cellStyle name="Normal 7 3 3 2 2 2 2" xfId="1883" xr:uid="{CE29A244-5732-410B-B855-5865F1F831BA}"/>
    <cellStyle name="Normal 7 3 3 2 2 2 2 2" xfId="4484" xr:uid="{58D33B2A-2B8D-4168-910E-BD777AD7F5EA}"/>
    <cellStyle name="Normal 7 3 3 2 2 2 3" xfId="4485" xr:uid="{9DF74DF6-9D18-467A-8098-4817C81E4D5F}"/>
    <cellStyle name="Normal 7 3 3 2 2 3" xfId="1884" xr:uid="{BB61927F-DECE-492E-BD53-3B4E12BE7161}"/>
    <cellStyle name="Normal 7 3 3 2 2 3 2" xfId="4486" xr:uid="{B8D419E0-9B76-48B1-B5A5-B56DF25667C2}"/>
    <cellStyle name="Normal 7 3 3 2 2 4" xfId="3481" xr:uid="{88E19404-05DC-45BE-90A0-219224FE1DAB}"/>
    <cellStyle name="Normal 7 3 3 2 3" xfId="1885" xr:uid="{94E20425-D04B-407F-9D95-F568724BEFF2}"/>
    <cellStyle name="Normal 7 3 3 2 3 2" xfId="1886" xr:uid="{DE2FAC9C-D4C0-4C41-B523-15ABEE2D1D6B}"/>
    <cellStyle name="Normal 7 3 3 2 3 2 2" xfId="4487" xr:uid="{B2083BC1-817F-4AD5-B0D9-D253096AF279}"/>
    <cellStyle name="Normal 7 3 3 2 3 3" xfId="3482" xr:uid="{21D7E9BD-A172-4E0A-B059-5BD119480200}"/>
    <cellStyle name="Normal 7 3 3 2 3 4" xfId="3483" xr:uid="{A9FF37E0-D347-4848-94AA-2F84F121DB69}"/>
    <cellStyle name="Normal 7 3 3 2 4" xfId="1887" xr:uid="{53BAECE5-7533-4EDE-8FEC-FC668AF9FAAA}"/>
    <cellStyle name="Normal 7 3 3 2 4 2" xfId="4488" xr:uid="{076F2327-95AA-4B30-89A9-905D3EF453FD}"/>
    <cellStyle name="Normal 7 3 3 2 5" xfId="3484" xr:uid="{EE368D0E-131A-4B6F-81D6-0F559E4386C6}"/>
    <cellStyle name="Normal 7 3 3 2 6" xfId="3485" xr:uid="{E2C4A079-BFDA-456E-B370-5B13B05A9162}"/>
    <cellStyle name="Normal 7 3 3 3" xfId="360" xr:uid="{5BCE935E-1F45-46ED-94DB-8C68E0FB1487}"/>
    <cellStyle name="Normal 7 3 3 3 2" xfId="1888" xr:uid="{2BDF5336-551F-4CE6-A256-5E50D912EF95}"/>
    <cellStyle name="Normal 7 3 3 3 2 2" xfId="1889" xr:uid="{5805683F-A921-4737-BCD7-C77530488DF5}"/>
    <cellStyle name="Normal 7 3 3 3 2 2 2" xfId="4489" xr:uid="{CCEAF4D4-6F34-4168-851F-9DB6E885989F}"/>
    <cellStyle name="Normal 7 3 3 3 2 3" xfId="3486" xr:uid="{7908BA8C-D35C-423E-B859-75F028F6F76C}"/>
    <cellStyle name="Normal 7 3 3 3 2 4" xfId="3487" xr:uid="{89D8CBA2-B35A-4224-BD9C-C0059DCA20B8}"/>
    <cellStyle name="Normal 7 3 3 3 3" xfId="1890" xr:uid="{006D545B-7E75-428A-8B94-7C9671B73543}"/>
    <cellStyle name="Normal 7 3 3 3 3 2" xfId="4490" xr:uid="{865446BA-665B-4D9E-A3FF-B6599462D5EF}"/>
    <cellStyle name="Normal 7 3 3 3 4" xfId="3488" xr:uid="{8466549E-9DE8-4926-BCAC-858673BE9950}"/>
    <cellStyle name="Normal 7 3 3 3 5" xfId="3489" xr:uid="{F6BB6B7A-A43F-4D03-82D2-6E69D47073E8}"/>
    <cellStyle name="Normal 7 3 3 4" xfId="1891" xr:uid="{4ADBC260-A409-473F-92EA-C65B123680BE}"/>
    <cellStyle name="Normal 7 3 3 4 2" xfId="1892" xr:uid="{66EEE49F-2114-4A70-920C-83A3E0CFFA94}"/>
    <cellStyle name="Normal 7 3 3 4 2 2" xfId="4491" xr:uid="{D350550C-C483-4184-A5A5-962E456E8791}"/>
    <cellStyle name="Normal 7 3 3 4 3" xfId="3490" xr:uid="{F2AD2E48-969C-448A-BA8F-3CAF98C21909}"/>
    <cellStyle name="Normal 7 3 3 4 4" xfId="3491" xr:uid="{FBC82384-88C3-4B74-B8C4-6F944EF81DE5}"/>
    <cellStyle name="Normal 7 3 3 5" xfId="1893" xr:uid="{87E1870D-D1DB-4323-924D-CAD417F72533}"/>
    <cellStyle name="Normal 7 3 3 5 2" xfId="3492" xr:uid="{0B34BA76-5825-47A3-A11A-886EC150C048}"/>
    <cellStyle name="Normal 7 3 3 5 3" xfId="3493" xr:uid="{122F540A-EC3D-40CF-97FE-041DF0B90AFB}"/>
    <cellStyle name="Normal 7 3 3 5 4" xfId="3494" xr:uid="{A913B3CD-7220-4585-A563-B261168A06D7}"/>
    <cellStyle name="Normal 7 3 3 6" xfId="3495" xr:uid="{C8D09456-AD95-43B2-A2EE-12365562033A}"/>
    <cellStyle name="Normal 7 3 3 7" xfId="3496" xr:uid="{70CDC0D1-5412-40FA-A30A-3DC124DDDAE8}"/>
    <cellStyle name="Normal 7 3 3 8" xfId="3497" xr:uid="{74B15FAF-8FDA-4F83-8E7B-0E99694806C6}"/>
    <cellStyle name="Normal 7 3 4" xfId="140" xr:uid="{B20AD12A-3040-4955-849A-6C94B592A997}"/>
    <cellStyle name="Normal 7 3 4 2" xfId="716" xr:uid="{A9B3AC31-D92F-48BC-88C8-283D80B919C1}"/>
    <cellStyle name="Normal 7 3 4 2 2" xfId="717" xr:uid="{28E2F9C8-2B26-4D53-885E-27E93EB8DC8B}"/>
    <cellStyle name="Normal 7 3 4 2 2 2" xfId="1894" xr:uid="{06B8E2B6-F186-4D3A-A688-371E174618D1}"/>
    <cellStyle name="Normal 7 3 4 2 2 2 2" xfId="1895" xr:uid="{BEE10A4A-1572-42B0-9FD5-A14F81DCE6F8}"/>
    <cellStyle name="Normal 7 3 4 2 2 3" xfId="1896" xr:uid="{4418B7B1-539A-400F-8A30-29551E7D52A2}"/>
    <cellStyle name="Normal 7 3 4 2 2 4" xfId="3498" xr:uid="{FBED2B58-550B-4F4B-A40D-72C5B73BA6FB}"/>
    <cellStyle name="Normal 7 3 4 2 3" xfId="1897" xr:uid="{469D5B40-E034-485A-B65E-CA0BA1934033}"/>
    <cellStyle name="Normal 7 3 4 2 3 2" xfId="1898" xr:uid="{445AAEF7-240E-4E32-B833-4187216D0F12}"/>
    <cellStyle name="Normal 7 3 4 2 4" xfId="1899" xr:uid="{3247B43B-6417-4145-B4B3-BC4D4BA2A208}"/>
    <cellStyle name="Normal 7 3 4 2 5" xfId="3499" xr:uid="{B1C99C0C-D619-4DE0-A4D9-6A6262199AF2}"/>
    <cellStyle name="Normal 7 3 4 3" xfId="718" xr:uid="{3CD8F818-2A31-4108-8311-C3AF62D04F46}"/>
    <cellStyle name="Normal 7 3 4 3 2" xfId="1900" xr:uid="{6410737C-872E-4BE6-8467-5622635F4D21}"/>
    <cellStyle name="Normal 7 3 4 3 2 2" xfId="1901" xr:uid="{F016E823-C3E3-49FA-99ED-1F1B7CA12EC2}"/>
    <cellStyle name="Normal 7 3 4 3 3" xfId="1902" xr:uid="{B89CA925-B93B-4425-9ABF-63CABCADED5E}"/>
    <cellStyle name="Normal 7 3 4 3 4" xfId="3500" xr:uid="{CF18A613-0103-4608-A6D5-B567026A2D8C}"/>
    <cellStyle name="Normal 7 3 4 4" xfId="1903" xr:uid="{071CBD08-6C13-4C91-A320-ED591BEED93F}"/>
    <cellStyle name="Normal 7 3 4 4 2" xfId="1904" xr:uid="{61994958-56D3-47C6-89D9-824EBA95BBBD}"/>
    <cellStyle name="Normal 7 3 4 4 3" xfId="3501" xr:uid="{F8E1EF1B-18B7-4C62-AA13-CD0545E19FC7}"/>
    <cellStyle name="Normal 7 3 4 4 4" xfId="3502" xr:uid="{BC85B318-D258-42C6-BC93-9B6C3F50A00B}"/>
    <cellStyle name="Normal 7 3 4 5" xfId="1905" xr:uid="{88F33DC9-E70C-4054-B150-65B2DC744CF9}"/>
    <cellStyle name="Normal 7 3 4 6" xfId="3503" xr:uid="{17E17D54-2C90-447F-925A-BCAAF9E5665A}"/>
    <cellStyle name="Normal 7 3 4 7" xfId="3504" xr:uid="{5D312C54-3AF9-436B-92F1-92B8A8202F01}"/>
    <cellStyle name="Normal 7 3 5" xfId="361" xr:uid="{E99774BA-0CF5-464C-A71D-65528F6DC7E5}"/>
    <cellStyle name="Normal 7 3 5 2" xfId="719" xr:uid="{FB197620-8D93-4301-B81D-EC2CCC4B849A}"/>
    <cellStyle name="Normal 7 3 5 2 2" xfId="1906" xr:uid="{C486B36B-4923-47AF-BEAE-C4BF870EB7E3}"/>
    <cellStyle name="Normal 7 3 5 2 2 2" xfId="1907" xr:uid="{9BD59759-A44D-442A-998A-FF8F69FE25F1}"/>
    <cellStyle name="Normal 7 3 5 2 3" xfId="1908" xr:uid="{7B881D70-4498-4E73-89A8-7BD26B24484C}"/>
    <cellStyle name="Normal 7 3 5 2 4" xfId="3505" xr:uid="{EE5BA74C-8306-49CF-A2F2-38A225606D09}"/>
    <cellStyle name="Normal 7 3 5 3" xfId="1909" xr:uid="{9FA5B86B-571A-44BF-B9A9-A7EAE8C1018A}"/>
    <cellStyle name="Normal 7 3 5 3 2" xfId="1910" xr:uid="{3DD5FAFB-A9D9-4A7B-BFB1-F7DECEFAB4F3}"/>
    <cellStyle name="Normal 7 3 5 3 3" xfId="3506" xr:uid="{635C353C-050A-46DC-BDE5-B9A572058098}"/>
    <cellStyle name="Normal 7 3 5 3 4" xfId="3507" xr:uid="{50E5CF37-0BBE-4350-8817-E2CCF39B7CC0}"/>
    <cellStyle name="Normal 7 3 5 4" xfId="1911" xr:uid="{6D208C4F-E3BA-42A5-A76F-41F9EE2E48F1}"/>
    <cellStyle name="Normal 7 3 5 5" xfId="3508" xr:uid="{A0B04773-686E-4B68-9C60-96BC9028650E}"/>
    <cellStyle name="Normal 7 3 5 6" xfId="3509" xr:uid="{D9715BDE-FFF9-4DBA-A1E1-3050A5338BDC}"/>
    <cellStyle name="Normal 7 3 6" xfId="362" xr:uid="{E6300A48-C751-458D-A63C-A2EF7CEF3078}"/>
    <cellStyle name="Normal 7 3 6 2" xfId="1912" xr:uid="{9E86229A-EC6E-41DC-AF68-EE1C9D60339B}"/>
    <cellStyle name="Normal 7 3 6 2 2" xfId="1913" xr:uid="{4BE949F8-B4D3-472C-91AE-1F1DB10D5C38}"/>
    <cellStyle name="Normal 7 3 6 2 3" xfId="3510" xr:uid="{6BA18095-D4F9-4D9D-8533-E5792F8EBE8E}"/>
    <cellStyle name="Normal 7 3 6 2 4" xfId="3511" xr:uid="{CA552971-34FB-4B7E-854C-D8B636DE4DD6}"/>
    <cellStyle name="Normal 7 3 6 3" xfId="1914" xr:uid="{FC6E8786-2A83-4090-986B-0F3F9BE4B92C}"/>
    <cellStyle name="Normal 7 3 6 4" xfId="3512" xr:uid="{4F2315F6-0715-44ED-BDD9-0F3BB55B1279}"/>
    <cellStyle name="Normal 7 3 6 5" xfId="3513" xr:uid="{B5372C7D-E8D4-40BA-87BB-72F67ECCF37B}"/>
    <cellStyle name="Normal 7 3 7" xfId="1915" xr:uid="{59ABB00A-FA33-4B75-8CCF-8A2C0F047A6A}"/>
    <cellStyle name="Normal 7 3 7 2" xfId="1916" xr:uid="{8C21C7C6-4DDF-46E7-A56B-5ED0FB8C25F8}"/>
    <cellStyle name="Normal 7 3 7 3" xfId="3514" xr:uid="{17D1639C-FE5E-4337-A65F-41534CA68703}"/>
    <cellStyle name="Normal 7 3 7 4" xfId="3515" xr:uid="{3936549D-3C98-4FED-8EFD-B9A9B51CAF22}"/>
    <cellStyle name="Normal 7 3 8" xfId="1917" xr:uid="{AFA63B7A-DB21-4CBC-931D-BCC9BD089CA6}"/>
    <cellStyle name="Normal 7 3 8 2" xfId="3516" xr:uid="{C7E82F69-7AB3-49EE-8E99-9C6F1DD3592E}"/>
    <cellStyle name="Normal 7 3 8 3" xfId="3517" xr:uid="{10691770-1F57-404F-BDA3-0709DE7851A6}"/>
    <cellStyle name="Normal 7 3 8 4" xfId="3518" xr:uid="{F1664558-86C9-4046-B427-50B7FD680A24}"/>
    <cellStyle name="Normal 7 3 9" xfId="3519" xr:uid="{6248F423-B8E6-41E4-BFF8-D67F58856283}"/>
    <cellStyle name="Normal 7 4" xfId="141" xr:uid="{09882B95-1A20-4004-8AF8-5FEFE54B6FF9}"/>
    <cellStyle name="Normal 7 4 10" xfId="3520" xr:uid="{E2DD1349-E0D3-424A-8DC3-D8609C5B9164}"/>
    <cellStyle name="Normal 7 4 11" xfId="3521" xr:uid="{DBF9007A-4465-4003-90CB-35F1C0934D1E}"/>
    <cellStyle name="Normal 7 4 2" xfId="142" xr:uid="{1CD96581-91FF-4ECB-AF3F-DB50EA8C3561}"/>
    <cellStyle name="Normal 7 4 2 2" xfId="363" xr:uid="{33917797-C2BF-41DC-8E22-5046B1564FC3}"/>
    <cellStyle name="Normal 7 4 2 2 2" xfId="720" xr:uid="{878A46CE-7D3A-49BB-BFDE-27978F832F3E}"/>
    <cellStyle name="Normal 7 4 2 2 2 2" xfId="721" xr:uid="{57784317-D5F5-4A0B-87D7-D54C40F01546}"/>
    <cellStyle name="Normal 7 4 2 2 2 2 2" xfId="1918" xr:uid="{04282DB8-FC7A-4518-819E-0683BB20F9F7}"/>
    <cellStyle name="Normal 7 4 2 2 2 2 3" xfId="3522" xr:uid="{EF08092F-C35E-4BAB-B6D3-27FA197799DA}"/>
    <cellStyle name="Normal 7 4 2 2 2 2 4" xfId="3523" xr:uid="{A51159FE-6219-4E6A-A0D0-D0B2678FCB85}"/>
    <cellStyle name="Normal 7 4 2 2 2 3" xfId="1919" xr:uid="{6751ED6E-1BC9-4111-A1BC-3DCB91C4CC4D}"/>
    <cellStyle name="Normal 7 4 2 2 2 3 2" xfId="3524" xr:uid="{35EE33AF-04D9-431F-A8F9-2ACD1C755F5A}"/>
    <cellStyle name="Normal 7 4 2 2 2 3 3" xfId="3525" xr:uid="{4D88CA53-BE5C-4843-9466-9C30C62A19FB}"/>
    <cellStyle name="Normal 7 4 2 2 2 3 4" xfId="3526" xr:uid="{EBCEB158-4D4D-469B-9EA0-8A0A8749824D}"/>
    <cellStyle name="Normal 7 4 2 2 2 4" xfId="3527" xr:uid="{F48B7725-2EB5-405B-AFBB-51CFBA29CE33}"/>
    <cellStyle name="Normal 7 4 2 2 2 5" xfId="3528" xr:uid="{8F20361B-AD60-4A6D-91FB-E682BFC44DC4}"/>
    <cellStyle name="Normal 7 4 2 2 2 6" xfId="3529" xr:uid="{002608FD-5013-449A-9A58-2E2C5FFF1214}"/>
    <cellStyle name="Normal 7 4 2 2 3" xfId="722" xr:uid="{278092DB-3759-42D1-BE79-5F90DF66B3B7}"/>
    <cellStyle name="Normal 7 4 2 2 3 2" xfId="1920" xr:uid="{F497D865-FE1C-4BDD-A99F-4BB9FD2DB9A8}"/>
    <cellStyle name="Normal 7 4 2 2 3 2 2" xfId="3530" xr:uid="{5F69040F-9287-4A93-9BE0-73359E134409}"/>
    <cellStyle name="Normal 7 4 2 2 3 2 3" xfId="3531" xr:uid="{E80A5644-EFEB-4B95-A84B-CB75721B72E5}"/>
    <cellStyle name="Normal 7 4 2 2 3 2 4" xfId="3532" xr:uid="{44B4A118-9420-4A0A-8266-EC1FBCAED732}"/>
    <cellStyle name="Normal 7 4 2 2 3 3" xfId="3533" xr:uid="{B7ABAC2B-5837-45EC-BD7C-83E541875DDC}"/>
    <cellStyle name="Normal 7 4 2 2 3 4" xfId="3534" xr:uid="{4D0FE000-3ED7-4712-8FF8-DA543A8D8111}"/>
    <cellStyle name="Normal 7 4 2 2 3 5" xfId="3535" xr:uid="{06BBDC82-B7F8-4BB6-B15E-5A6AAE8B46A6}"/>
    <cellStyle name="Normal 7 4 2 2 4" xfId="1921" xr:uid="{42920F88-BA6D-40AA-96FA-338936CEA77F}"/>
    <cellStyle name="Normal 7 4 2 2 4 2" xfId="3536" xr:uid="{87E0B899-B6DD-4C35-BFAC-F6706234B141}"/>
    <cellStyle name="Normal 7 4 2 2 4 3" xfId="3537" xr:uid="{A4B4AE61-FB49-4DA7-9FC0-5BD1E7760A4F}"/>
    <cellStyle name="Normal 7 4 2 2 4 4" xfId="3538" xr:uid="{9082AE23-D157-46A5-AD1C-45730AF79A31}"/>
    <cellStyle name="Normal 7 4 2 2 5" xfId="3539" xr:uid="{A84A92D2-BA17-456A-B0CA-CB5AC4291A53}"/>
    <cellStyle name="Normal 7 4 2 2 5 2" xfId="3540" xr:uid="{BD2F458E-4C9F-4E56-B113-C3070E353146}"/>
    <cellStyle name="Normal 7 4 2 2 5 3" xfId="3541" xr:uid="{0FD096C1-68AE-4383-8310-564C1D0C4E06}"/>
    <cellStyle name="Normal 7 4 2 2 5 4" xfId="3542" xr:uid="{5AD2B26A-B435-4CCA-B6AE-902DE43D6EC5}"/>
    <cellStyle name="Normal 7 4 2 2 6" xfId="3543" xr:uid="{941EB55B-B976-42B1-914A-39A39BBC43A6}"/>
    <cellStyle name="Normal 7 4 2 2 7" xfId="3544" xr:uid="{92E091F9-231B-45C0-83BA-700E49AAA66A}"/>
    <cellStyle name="Normal 7 4 2 2 8" xfId="3545" xr:uid="{CD461B1D-5001-4E1D-BBA5-01836D40179A}"/>
    <cellStyle name="Normal 7 4 2 3" xfId="723" xr:uid="{FE1ABA6A-5BE7-4310-85E5-B90596CA0AAB}"/>
    <cellStyle name="Normal 7 4 2 3 2" xfId="724" xr:uid="{69EFF807-52DC-41CC-91DF-F3A7430644D9}"/>
    <cellStyle name="Normal 7 4 2 3 2 2" xfId="725" xr:uid="{C12AF95C-3F8A-4A48-B11F-DD5C9456DD1D}"/>
    <cellStyle name="Normal 7 4 2 3 2 3" xfId="3546" xr:uid="{83C553BF-D997-4DD3-8AAC-C4F87507D596}"/>
    <cellStyle name="Normal 7 4 2 3 2 4" xfId="3547" xr:uid="{A798F6BA-DF25-4F04-B16E-E1E0C4402D55}"/>
    <cellStyle name="Normal 7 4 2 3 3" xfId="726" xr:uid="{8D2BF5DC-0BF7-49EA-B13A-4508BB1BB5DD}"/>
    <cellStyle name="Normal 7 4 2 3 3 2" xfId="3548" xr:uid="{10C4EF67-2CA1-4453-A417-E884267900F1}"/>
    <cellStyle name="Normal 7 4 2 3 3 3" xfId="3549" xr:uid="{DAEA2DED-618D-4664-9CED-98F910E308A6}"/>
    <cellStyle name="Normal 7 4 2 3 3 4" xfId="3550" xr:uid="{37534DF1-D5C8-4F57-9CD6-D323936F45D0}"/>
    <cellStyle name="Normal 7 4 2 3 4" xfId="3551" xr:uid="{6B399CB4-6828-48E9-B802-ADF0DBF1ED68}"/>
    <cellStyle name="Normal 7 4 2 3 5" xfId="3552" xr:uid="{D5F872AD-7A63-4AB8-845E-C71AB97799E1}"/>
    <cellStyle name="Normal 7 4 2 3 6" xfId="3553" xr:uid="{56F6E842-A5D1-45B1-931F-67AFF041428D}"/>
    <cellStyle name="Normal 7 4 2 4" xfId="727" xr:uid="{8797E382-63CB-4BBD-8DBB-F1E93E57503C}"/>
    <cellStyle name="Normal 7 4 2 4 2" xfId="728" xr:uid="{A23239ED-CD41-48DA-88B7-FBD55173DE69}"/>
    <cellStyle name="Normal 7 4 2 4 2 2" xfId="3554" xr:uid="{4B7BCA91-6872-4ADF-8931-CF0632977A6F}"/>
    <cellStyle name="Normal 7 4 2 4 2 3" xfId="3555" xr:uid="{EBDE6E71-C32A-4D72-AAE1-DB0AEAC9A018}"/>
    <cellStyle name="Normal 7 4 2 4 2 4" xfId="3556" xr:uid="{78EB6520-9C63-4EEF-8F07-161944E1EFC1}"/>
    <cellStyle name="Normal 7 4 2 4 3" xfId="3557" xr:uid="{FFD1A2E8-A17F-4132-908A-DF8A22E73E2D}"/>
    <cellStyle name="Normal 7 4 2 4 4" xfId="3558" xr:uid="{822FC1A5-249D-4606-816D-29E17DFA0CBE}"/>
    <cellStyle name="Normal 7 4 2 4 5" xfId="3559" xr:uid="{EB53C484-4C6A-4B43-90C6-400D5754920F}"/>
    <cellStyle name="Normal 7 4 2 5" xfId="729" xr:uid="{9028CCFE-5CCA-45AF-AD01-C7D54B5CDE00}"/>
    <cellStyle name="Normal 7 4 2 5 2" xfId="3560" xr:uid="{C4206C27-2371-4524-9719-AB3D67069A37}"/>
    <cellStyle name="Normal 7 4 2 5 3" xfId="3561" xr:uid="{F54CBCFE-562E-47D0-A909-8E4DB1B4D97A}"/>
    <cellStyle name="Normal 7 4 2 5 4" xfId="3562" xr:uid="{A9BC995B-9F30-416F-ABFA-39F334F7BE0C}"/>
    <cellStyle name="Normal 7 4 2 6" xfId="3563" xr:uid="{230B8DA0-4C4B-4ED6-AF29-8C79DCAFE225}"/>
    <cellStyle name="Normal 7 4 2 6 2" xfId="3564" xr:uid="{E92CCD55-1416-42EA-B6BC-59A660551F3C}"/>
    <cellStyle name="Normal 7 4 2 6 3" xfId="3565" xr:uid="{53DAD31B-C844-414F-8044-3A0C1714C74B}"/>
    <cellStyle name="Normal 7 4 2 6 4" xfId="3566" xr:uid="{E9B491E2-C627-4049-9643-EB63BA4DC4C8}"/>
    <cellStyle name="Normal 7 4 2 7" xfId="3567" xr:uid="{DC25F8FA-17D7-4982-92D0-B9C559ED31A7}"/>
    <cellStyle name="Normal 7 4 2 8" xfId="3568" xr:uid="{E9889B8B-565B-4760-89A0-2CA3BD9034DF}"/>
    <cellStyle name="Normal 7 4 2 9" xfId="3569" xr:uid="{897155C7-0196-404A-880D-E1972F5EB061}"/>
    <cellStyle name="Normal 7 4 3" xfId="364" xr:uid="{A574407A-4FB4-433D-BCAB-BC6C067C32AD}"/>
    <cellStyle name="Normal 7 4 3 2" xfId="730" xr:uid="{FBCB89C6-AF21-4DF7-8643-23FD8FFA8331}"/>
    <cellStyle name="Normal 7 4 3 2 2" xfId="731" xr:uid="{95404F58-F38D-4A86-A25E-FBA62E30EA5C}"/>
    <cellStyle name="Normal 7 4 3 2 2 2" xfId="1922" xr:uid="{F1937285-7599-48CD-9811-CF2042D922E9}"/>
    <cellStyle name="Normal 7 4 3 2 2 2 2" xfId="1923" xr:uid="{FFD6BA2B-D5B7-4ADD-AEA2-B5A27DBF7BCF}"/>
    <cellStyle name="Normal 7 4 3 2 2 3" xfId="1924" xr:uid="{C52736CE-E88F-4195-96A5-FAC2030DD7AC}"/>
    <cellStyle name="Normal 7 4 3 2 2 4" xfId="3570" xr:uid="{A5400964-1555-4DA3-9296-51C18CEC35AD}"/>
    <cellStyle name="Normal 7 4 3 2 3" xfId="1925" xr:uid="{E4C5CE25-2D3F-4655-BA9A-81BEDD52B94B}"/>
    <cellStyle name="Normal 7 4 3 2 3 2" xfId="1926" xr:uid="{30EAADB5-EBCA-4EF9-921E-14788FC0DDFE}"/>
    <cellStyle name="Normal 7 4 3 2 3 3" xfId="3571" xr:uid="{813385AF-0D6E-4051-985A-208E2F5B815A}"/>
    <cellStyle name="Normal 7 4 3 2 3 4" xfId="3572" xr:uid="{C63741FD-3C67-4944-82BF-50E603421278}"/>
    <cellStyle name="Normal 7 4 3 2 4" xfId="1927" xr:uid="{DDA5D718-E5BE-4BAE-96B3-239D3BF80739}"/>
    <cellStyle name="Normal 7 4 3 2 5" xfId="3573" xr:uid="{F19E3E57-5B98-4E93-9D32-76C452F32949}"/>
    <cellStyle name="Normal 7 4 3 2 6" xfId="3574" xr:uid="{B728FAA6-C914-4A87-846C-C271C1B2CCDD}"/>
    <cellStyle name="Normal 7 4 3 3" xfId="732" xr:uid="{B6CB21AE-D4B4-4583-9FBA-343678C22693}"/>
    <cellStyle name="Normal 7 4 3 3 2" xfId="1928" xr:uid="{86FA41EB-DB84-4D1B-BA71-1181A66DDCA2}"/>
    <cellStyle name="Normal 7 4 3 3 2 2" xfId="1929" xr:uid="{49D0DD96-DECD-4B2E-8451-EDA5FD459656}"/>
    <cellStyle name="Normal 7 4 3 3 2 3" xfId="3575" xr:uid="{FA4D3AC7-695B-47DF-98F2-DC5C8DBC461C}"/>
    <cellStyle name="Normal 7 4 3 3 2 4" xfId="3576" xr:uid="{B4648524-A1D4-4D2A-9DF9-FCE97BD4291E}"/>
    <cellStyle name="Normal 7 4 3 3 3" xfId="1930" xr:uid="{229DD9F1-ED05-434B-8C2F-3760101BC064}"/>
    <cellStyle name="Normal 7 4 3 3 4" xfId="3577" xr:uid="{C5222455-E535-446E-BF76-5E8E56A99BFE}"/>
    <cellStyle name="Normal 7 4 3 3 5" xfId="3578" xr:uid="{9771A560-FA4E-4B1A-81A8-510D61FA3495}"/>
    <cellStyle name="Normal 7 4 3 4" xfId="1931" xr:uid="{E63D17EC-6192-41D2-9321-BBA3027EA340}"/>
    <cellStyle name="Normal 7 4 3 4 2" xfId="1932" xr:uid="{730FA897-C337-4EC9-8797-10EC861FB8EC}"/>
    <cellStyle name="Normal 7 4 3 4 3" xfId="3579" xr:uid="{F033045B-CA4A-474E-9DBD-2B50AB282256}"/>
    <cellStyle name="Normal 7 4 3 4 4" xfId="3580" xr:uid="{9EA62C98-161E-4BED-ACA5-43FB1708B431}"/>
    <cellStyle name="Normal 7 4 3 5" xfId="1933" xr:uid="{2ADC9788-AF09-4A44-AD9F-E7FEA5967A23}"/>
    <cellStyle name="Normal 7 4 3 5 2" xfId="3581" xr:uid="{3C5260C8-B5E2-415D-A52B-50FA47169626}"/>
    <cellStyle name="Normal 7 4 3 5 3" xfId="3582" xr:uid="{F131EDFC-B063-4D2D-B2E7-A47BAD0EB0A5}"/>
    <cellStyle name="Normal 7 4 3 5 4" xfId="3583" xr:uid="{84EE73F9-F438-4D0E-A080-34E040CC7B26}"/>
    <cellStyle name="Normal 7 4 3 6" xfId="3584" xr:uid="{86B3BF1F-12F8-4DBB-84BD-45FDEFB514E6}"/>
    <cellStyle name="Normal 7 4 3 7" xfId="3585" xr:uid="{A5EA5A91-60FA-45EE-BA29-50C32462CAC0}"/>
    <cellStyle name="Normal 7 4 3 8" xfId="3586" xr:uid="{B53F93AA-63F5-42A1-A6F5-BE1F65785942}"/>
    <cellStyle name="Normal 7 4 4" xfId="365" xr:uid="{6F415480-D42B-4BF5-B423-BE6939633941}"/>
    <cellStyle name="Normal 7 4 4 2" xfId="733" xr:uid="{71DB7CB4-C6AE-44C3-B6D4-2BB76EEE8EF8}"/>
    <cellStyle name="Normal 7 4 4 2 2" xfId="734" xr:uid="{D90EFFC0-91CE-4A68-A1F0-3AFCAA30686C}"/>
    <cellStyle name="Normal 7 4 4 2 2 2" xfId="1934" xr:uid="{AAA50309-1CF7-4822-8F86-9F403C3800BB}"/>
    <cellStyle name="Normal 7 4 4 2 2 3" xfId="3587" xr:uid="{6657E2FC-FBF8-4716-87B0-7B82232B642F}"/>
    <cellStyle name="Normal 7 4 4 2 2 4" xfId="3588" xr:uid="{0DD11E9F-BFD7-4F30-A9BD-D33A012BE6AB}"/>
    <cellStyle name="Normal 7 4 4 2 3" xfId="1935" xr:uid="{E38EEF82-EE84-4340-95B2-D22051EE8E54}"/>
    <cellStyle name="Normal 7 4 4 2 4" xfId="3589" xr:uid="{432B8AE9-4833-4488-AB72-7436122B455C}"/>
    <cellStyle name="Normal 7 4 4 2 5" xfId="3590" xr:uid="{963AB2AB-04B8-42A0-A27D-99AEB05D8371}"/>
    <cellStyle name="Normal 7 4 4 3" xfId="735" xr:uid="{913780CA-40E5-4626-8F9F-2837BF587E8D}"/>
    <cellStyle name="Normal 7 4 4 3 2" xfId="1936" xr:uid="{CE1451F5-A657-4E7A-AC82-6F6D46C793BD}"/>
    <cellStyle name="Normal 7 4 4 3 3" xfId="3591" xr:uid="{6A764726-F55F-4966-B1F9-2CE69F5670E9}"/>
    <cellStyle name="Normal 7 4 4 3 4" xfId="3592" xr:uid="{0F258C4D-15AC-4C97-AC49-74782F557B1C}"/>
    <cellStyle name="Normal 7 4 4 4" xfId="1937" xr:uid="{756D9DED-F2E5-403A-BB8A-35299EB9A21B}"/>
    <cellStyle name="Normal 7 4 4 4 2" xfId="3593" xr:uid="{57B6A51C-D6E0-4CA0-AB3C-DE9DA604BD93}"/>
    <cellStyle name="Normal 7 4 4 4 3" xfId="3594" xr:uid="{228964B1-962E-46CC-827B-72405E914ABC}"/>
    <cellStyle name="Normal 7 4 4 4 4" xfId="3595" xr:uid="{3D11A35C-E617-494E-9DED-4733AAFE9A7B}"/>
    <cellStyle name="Normal 7 4 4 5" xfId="3596" xr:uid="{F4EEC290-AA85-4F9C-A0F0-7A3A6C5ED57D}"/>
    <cellStyle name="Normal 7 4 4 6" xfId="3597" xr:uid="{6E10B5E2-1ECE-4391-933A-87FE19703D1E}"/>
    <cellStyle name="Normal 7 4 4 7" xfId="3598" xr:uid="{83C45424-AF0A-460F-8230-A2694E076D14}"/>
    <cellStyle name="Normal 7 4 5" xfId="366" xr:uid="{FD236557-4190-4747-BAE5-FF6EAB583142}"/>
    <cellStyle name="Normal 7 4 5 2" xfId="736" xr:uid="{14FA54A8-B457-4091-BA83-76B6B87317E4}"/>
    <cellStyle name="Normal 7 4 5 2 2" xfId="1938" xr:uid="{D966638A-ADE5-44B1-8576-7DE0FE8D8A42}"/>
    <cellStyle name="Normal 7 4 5 2 3" xfId="3599" xr:uid="{2E7A9622-4A72-457B-BCFF-8FCBCF3A21DD}"/>
    <cellStyle name="Normal 7 4 5 2 4" xfId="3600" xr:uid="{37FCD5AF-FCDA-4134-996E-95CF59C02842}"/>
    <cellStyle name="Normal 7 4 5 3" xfId="1939" xr:uid="{700D1EC9-1DC0-4AF2-BFCB-4EC39BA3557F}"/>
    <cellStyle name="Normal 7 4 5 3 2" xfId="3601" xr:uid="{DDAAC838-EBD6-43F4-946A-8621FEAD5B00}"/>
    <cellStyle name="Normal 7 4 5 3 3" xfId="3602" xr:uid="{0C615AE4-D848-4CF6-B2C2-090B5CC9C94E}"/>
    <cellStyle name="Normal 7 4 5 3 4" xfId="3603" xr:uid="{01AD8E50-A3D9-4962-8F06-C1292984426B}"/>
    <cellStyle name="Normal 7 4 5 4" xfId="3604" xr:uid="{5C5A7092-8BD1-46E1-9078-42A5D3B43E1D}"/>
    <cellStyle name="Normal 7 4 5 5" xfId="3605" xr:uid="{0908666D-9E6A-4262-BC10-9F04998C7B24}"/>
    <cellStyle name="Normal 7 4 5 6" xfId="3606" xr:uid="{178A67D0-1DDC-48C6-B545-8A8578DC86EE}"/>
    <cellStyle name="Normal 7 4 6" xfId="737" xr:uid="{B778C950-DFA7-4ED8-8A71-BA5E6D90D277}"/>
    <cellStyle name="Normal 7 4 6 2" xfId="1940" xr:uid="{72BD9542-BF2D-4EBE-A49E-ACECB0AEC11B}"/>
    <cellStyle name="Normal 7 4 6 2 2" xfId="3607" xr:uid="{0BD81CF0-7777-461C-A4A6-E29FC6AA281E}"/>
    <cellStyle name="Normal 7 4 6 2 3" xfId="3608" xr:uid="{C0A1AFA2-5B3A-4685-BB66-B2201FA1FC77}"/>
    <cellStyle name="Normal 7 4 6 2 4" xfId="3609" xr:uid="{7BB13748-A60D-48E5-A1CE-A91ADA315A75}"/>
    <cellStyle name="Normal 7 4 6 3" xfId="3610" xr:uid="{A166FC59-C6E0-4238-8C5E-F5F006B9D8BF}"/>
    <cellStyle name="Normal 7 4 6 4" xfId="3611" xr:uid="{C9F36D9E-A1E7-4D22-B866-51828B02BB0F}"/>
    <cellStyle name="Normal 7 4 6 5" xfId="3612" xr:uid="{F665893E-650D-479E-A33C-CCC54A3E2840}"/>
    <cellStyle name="Normal 7 4 7" xfId="1941" xr:uid="{3E0D8EBA-4C83-406C-96E1-1B0817D6C53A}"/>
    <cellStyle name="Normal 7 4 7 2" xfId="3613" xr:uid="{C9C433A3-EF49-4CA3-86B0-93268B0BB35C}"/>
    <cellStyle name="Normal 7 4 7 3" xfId="3614" xr:uid="{6B99A1C8-A0BB-4B74-BE77-BEED8937E2A0}"/>
    <cellStyle name="Normal 7 4 7 4" xfId="3615" xr:uid="{E5EFB5E5-F498-4174-BD37-278435713D0A}"/>
    <cellStyle name="Normal 7 4 8" xfId="3616" xr:uid="{99B1FB2B-1DDC-4887-A0C8-14630CDF4A62}"/>
    <cellStyle name="Normal 7 4 8 2" xfId="3617" xr:uid="{158CF6B9-C3A7-4135-A635-E8CC60205A90}"/>
    <cellStyle name="Normal 7 4 8 3" xfId="3618" xr:uid="{6446C066-DBA6-4686-A5E9-EFEFE6E5A32E}"/>
    <cellStyle name="Normal 7 4 8 4" xfId="3619" xr:uid="{71C3AB6A-B9EA-4894-95F0-027B5A425CA5}"/>
    <cellStyle name="Normal 7 4 9" xfId="3620" xr:uid="{FC77D4A8-6576-4690-8EA9-EB93B4C07933}"/>
    <cellStyle name="Normal 7 5" xfId="143" xr:uid="{3E101616-F9B9-4CE4-B486-48687D81BF29}"/>
    <cellStyle name="Normal 7 5 2" xfId="144" xr:uid="{95EC72DC-284C-4A41-8E2D-D9CCACC5A7D0}"/>
    <cellStyle name="Normal 7 5 2 2" xfId="367" xr:uid="{65DB63A8-DBD2-4E53-BDD9-5867D01BAAD9}"/>
    <cellStyle name="Normal 7 5 2 2 2" xfId="738" xr:uid="{B258EA7A-5FCF-4F20-AEA2-9500218D2309}"/>
    <cellStyle name="Normal 7 5 2 2 2 2" xfId="1942" xr:uid="{803A9A1A-59A4-4A26-8BA4-96578C82B9B6}"/>
    <cellStyle name="Normal 7 5 2 2 2 3" xfId="3621" xr:uid="{B58B6AD9-1FEF-452B-AC97-6FA2769F21D9}"/>
    <cellStyle name="Normal 7 5 2 2 2 4" xfId="3622" xr:uid="{50ED4457-7F88-4837-B702-B458212A7D11}"/>
    <cellStyle name="Normal 7 5 2 2 3" xfId="1943" xr:uid="{09F579BF-AC64-4787-932E-365EB64464A9}"/>
    <cellStyle name="Normal 7 5 2 2 3 2" xfId="3623" xr:uid="{EA04C5AA-CEDB-4938-8B06-3AE7B6D7A157}"/>
    <cellStyle name="Normal 7 5 2 2 3 3" xfId="3624" xr:uid="{D43A04A6-B834-43E1-8975-684D705A74E4}"/>
    <cellStyle name="Normal 7 5 2 2 3 4" xfId="3625" xr:uid="{D51DFCF6-D758-4E4D-8019-8F5D77377F32}"/>
    <cellStyle name="Normal 7 5 2 2 4" xfId="3626" xr:uid="{3C2F3F62-89B0-4612-963E-ACACC5BA7595}"/>
    <cellStyle name="Normal 7 5 2 2 5" xfId="3627" xr:uid="{45A0D441-77EE-456B-9ECA-57ECE1A8CF10}"/>
    <cellStyle name="Normal 7 5 2 2 6" xfId="3628" xr:uid="{02D47455-6009-434C-8623-8B5068821CF4}"/>
    <cellStyle name="Normal 7 5 2 3" xfId="739" xr:uid="{CC3A21F9-EFC8-4B2B-AE76-434BF76B47F2}"/>
    <cellStyle name="Normal 7 5 2 3 2" xfId="1944" xr:uid="{565B4B6C-D450-4E68-8510-1C3560F78DCD}"/>
    <cellStyle name="Normal 7 5 2 3 2 2" xfId="3629" xr:uid="{42B4FF85-85CE-4DAF-B476-D9C3829E219B}"/>
    <cellStyle name="Normal 7 5 2 3 2 3" xfId="3630" xr:uid="{D865758F-4CCF-4328-BBE4-FAF85B04315D}"/>
    <cellStyle name="Normal 7 5 2 3 2 4" xfId="3631" xr:uid="{4C47F476-845C-4252-BF98-E6CA766BF1E9}"/>
    <cellStyle name="Normal 7 5 2 3 3" xfId="3632" xr:uid="{426B098E-454F-43BD-9F0E-3C70A460BD84}"/>
    <cellStyle name="Normal 7 5 2 3 4" xfId="3633" xr:uid="{E082BAC6-203F-4F99-8161-D44F1F09BA38}"/>
    <cellStyle name="Normal 7 5 2 3 5" xfId="3634" xr:uid="{99C43F42-F91D-43CE-9BEA-D6EA997464C2}"/>
    <cellStyle name="Normal 7 5 2 4" xfId="1945" xr:uid="{5D47B78E-8AF7-4CCE-AD28-CDD8D6084C63}"/>
    <cellStyle name="Normal 7 5 2 4 2" xfId="3635" xr:uid="{77B044A6-A7C3-4691-944E-A5E00BF4A0C2}"/>
    <cellStyle name="Normal 7 5 2 4 3" xfId="3636" xr:uid="{B47AE0AF-239F-4D65-94EE-B4542DCB725D}"/>
    <cellStyle name="Normal 7 5 2 4 4" xfId="3637" xr:uid="{53AFC9AE-7504-47DF-9869-FC0369ABD241}"/>
    <cellStyle name="Normal 7 5 2 5" xfId="3638" xr:uid="{5486C54F-6445-4338-80B4-94C3558B3E6D}"/>
    <cellStyle name="Normal 7 5 2 5 2" xfId="3639" xr:uid="{164E9074-743D-491D-9103-6C6EF41BDFB7}"/>
    <cellStyle name="Normal 7 5 2 5 3" xfId="3640" xr:uid="{5797BF37-4172-41CE-8ADF-F8B80DCB81BA}"/>
    <cellStyle name="Normal 7 5 2 5 4" xfId="3641" xr:uid="{3944094D-05E6-4479-96E7-E645D6286ACB}"/>
    <cellStyle name="Normal 7 5 2 6" xfId="3642" xr:uid="{B277D5BA-FDA2-4D16-AB4C-487329200973}"/>
    <cellStyle name="Normal 7 5 2 7" xfId="3643" xr:uid="{A59B1225-04F3-4833-A99D-F75718E93F81}"/>
    <cellStyle name="Normal 7 5 2 8" xfId="3644" xr:uid="{805B9B68-FCDC-456F-AE5E-7AB18C9805D9}"/>
    <cellStyle name="Normal 7 5 3" xfId="368" xr:uid="{56D9C087-DF82-44B7-A0BF-788BF37734F3}"/>
    <cellStyle name="Normal 7 5 3 2" xfId="740" xr:uid="{393A207D-67FE-416A-8B18-1F552210DB48}"/>
    <cellStyle name="Normal 7 5 3 2 2" xfId="741" xr:uid="{19134FB1-AAD5-4E47-AC2B-9970FBF5AA8E}"/>
    <cellStyle name="Normal 7 5 3 2 3" xfId="3645" xr:uid="{3F245DD6-D332-4FCA-89DA-232F332629BB}"/>
    <cellStyle name="Normal 7 5 3 2 4" xfId="3646" xr:uid="{20470828-603F-4AE1-BDF4-92B615B893E1}"/>
    <cellStyle name="Normal 7 5 3 3" xfId="742" xr:uid="{650EBA57-F85B-4E52-A872-152E3F0E6567}"/>
    <cellStyle name="Normal 7 5 3 3 2" xfId="3647" xr:uid="{2AA0ED16-4706-44EC-963B-3D167697998C}"/>
    <cellStyle name="Normal 7 5 3 3 3" xfId="3648" xr:uid="{C35356EB-D220-4AA0-93F1-79819D2F4B1E}"/>
    <cellStyle name="Normal 7 5 3 3 4" xfId="3649" xr:uid="{934D83CC-0856-446E-B39B-ACD81E8CA636}"/>
    <cellStyle name="Normal 7 5 3 4" xfId="3650" xr:uid="{B3C679A7-DA01-403D-9A2F-462A16DE64D9}"/>
    <cellStyle name="Normal 7 5 3 5" xfId="3651" xr:uid="{907EDC12-7AFD-47EF-BC57-46F8DCDB2F77}"/>
    <cellStyle name="Normal 7 5 3 6" xfId="3652" xr:uid="{8827877F-5826-4446-8371-A07157C978E8}"/>
    <cellStyle name="Normal 7 5 4" xfId="369" xr:uid="{FCD289E7-FC20-4387-8911-707CC9D51A57}"/>
    <cellStyle name="Normal 7 5 4 2" xfId="743" xr:uid="{0F2E6609-2A26-4F9C-A73D-5F247B02B47D}"/>
    <cellStyle name="Normal 7 5 4 2 2" xfId="3653" xr:uid="{0BC47AC2-530C-4D6A-88EF-73F3EA69E510}"/>
    <cellStyle name="Normal 7 5 4 2 3" xfId="3654" xr:uid="{DA77C808-7D97-47E1-AE15-7B6DD83CC33A}"/>
    <cellStyle name="Normal 7 5 4 2 4" xfId="3655" xr:uid="{E074A5AF-EA6C-4ED7-8DE5-F74743AE0112}"/>
    <cellStyle name="Normal 7 5 4 3" xfId="3656" xr:uid="{922F31C5-0C20-4B70-927D-620457130A1E}"/>
    <cellStyle name="Normal 7 5 4 4" xfId="3657" xr:uid="{38B7B370-3AC8-4334-B3F1-DBBC2D467839}"/>
    <cellStyle name="Normal 7 5 4 5" xfId="3658" xr:uid="{42DA7C1C-1E6B-443B-BB10-1A3BFFEAA9F2}"/>
    <cellStyle name="Normal 7 5 5" xfId="744" xr:uid="{78CD11A1-938C-4772-A686-298510A04035}"/>
    <cellStyle name="Normal 7 5 5 2" xfId="3659" xr:uid="{FBC3621E-238E-4B3D-BCCA-0FAFB0AC65F5}"/>
    <cellStyle name="Normal 7 5 5 3" xfId="3660" xr:uid="{3178DDB3-9C39-4A58-A532-D22ABD2CE594}"/>
    <cellStyle name="Normal 7 5 5 4" xfId="3661" xr:uid="{04CC1F59-DDD1-4650-99BB-8D2B77CABF77}"/>
    <cellStyle name="Normal 7 5 6" xfId="3662" xr:uid="{C2B2DBB1-ED02-41C8-8585-BFD6EB0DF064}"/>
    <cellStyle name="Normal 7 5 6 2" xfId="3663" xr:uid="{C4972DDE-18E5-4A18-8DF1-A28106E013A6}"/>
    <cellStyle name="Normal 7 5 6 3" xfId="3664" xr:uid="{C79AEF3D-785E-448F-BE80-399DBDBB771E}"/>
    <cellStyle name="Normal 7 5 6 4" xfId="3665" xr:uid="{B55BE455-3B83-4D7C-BC97-97C7AE4E125D}"/>
    <cellStyle name="Normal 7 5 7" xfId="3666" xr:uid="{5BFDAA4E-6456-45C8-97DC-78EAFAAB7565}"/>
    <cellStyle name="Normal 7 5 8" xfId="3667" xr:uid="{2FC1732E-9394-4E39-B95C-CA6DEB474FEA}"/>
    <cellStyle name="Normal 7 5 9" xfId="3668" xr:uid="{BEDEF090-15C2-42EA-83D8-10956AC61673}"/>
    <cellStyle name="Normal 7 6" xfId="145" xr:uid="{5FB224F8-99D5-4628-A79B-DC50798941C8}"/>
    <cellStyle name="Normal 7 6 2" xfId="370" xr:uid="{DF92A715-F75E-4249-912B-BE3353D67C00}"/>
    <cellStyle name="Normal 7 6 2 2" xfId="745" xr:uid="{A3D08D72-D7CC-44B0-8692-2263EE9BFD97}"/>
    <cellStyle name="Normal 7 6 2 2 2" xfId="1946" xr:uid="{0F0942C7-BF18-4F6B-B5BE-1A14B26758EB}"/>
    <cellStyle name="Normal 7 6 2 2 2 2" xfId="1947" xr:uid="{57AF0410-D6A1-464C-B03D-6BC2A55CCA47}"/>
    <cellStyle name="Normal 7 6 2 2 3" xfId="1948" xr:uid="{DEAFEB58-1D19-45A6-9030-FCDF5140EE17}"/>
    <cellStyle name="Normal 7 6 2 2 4" xfId="3669" xr:uid="{A585A447-849D-41F1-85AF-D6F8685384D5}"/>
    <cellStyle name="Normal 7 6 2 3" xfId="1949" xr:uid="{20C9E017-D386-401D-86E9-2C263F4C3AD4}"/>
    <cellStyle name="Normal 7 6 2 3 2" xfId="1950" xr:uid="{592BB1D1-6888-4A74-9F30-D45853E9B4FD}"/>
    <cellStyle name="Normal 7 6 2 3 3" xfId="3670" xr:uid="{E97BCCEA-5E5E-4D0F-894B-FFC1FC063014}"/>
    <cellStyle name="Normal 7 6 2 3 4" xfId="3671" xr:uid="{379EABAC-7392-4A00-A965-45917443D171}"/>
    <cellStyle name="Normal 7 6 2 4" xfId="1951" xr:uid="{A7777909-42FD-493E-B158-8798355AE544}"/>
    <cellStyle name="Normal 7 6 2 5" xfId="3672" xr:uid="{2341D062-5756-4AFA-BF2E-70081E5BCA33}"/>
    <cellStyle name="Normal 7 6 2 6" xfId="3673" xr:uid="{1194BE88-F0D9-4374-9193-E8DC5340CA12}"/>
    <cellStyle name="Normal 7 6 3" xfId="746" xr:uid="{BD15E84E-39A3-4D18-9F8C-71351AC34A8D}"/>
    <cellStyle name="Normal 7 6 3 2" xfId="1952" xr:uid="{CF71DC27-1C04-46C5-B538-F89E7C088B44}"/>
    <cellStyle name="Normal 7 6 3 2 2" xfId="1953" xr:uid="{7C11E455-0E79-4B8E-9B81-C7860AE19363}"/>
    <cellStyle name="Normal 7 6 3 2 3" xfId="3674" xr:uid="{C6FC970D-56CA-4B35-B6C4-14A7DDA6CFF0}"/>
    <cellStyle name="Normal 7 6 3 2 4" xfId="3675" xr:uid="{424ABD2B-B9F1-44F2-B23D-5F327400B476}"/>
    <cellStyle name="Normal 7 6 3 3" xfId="1954" xr:uid="{335B9F79-FFD4-4098-A542-43D5C589A500}"/>
    <cellStyle name="Normal 7 6 3 4" xfId="3676" xr:uid="{D06AD0A2-EFB2-41CB-B805-C1F374E424F2}"/>
    <cellStyle name="Normal 7 6 3 5" xfId="3677" xr:uid="{F308EAFB-B833-4BF2-89D7-2A0C303F2273}"/>
    <cellStyle name="Normal 7 6 4" xfId="1955" xr:uid="{C1F201EB-E0BB-476C-9418-B91A54D07394}"/>
    <cellStyle name="Normal 7 6 4 2" xfId="1956" xr:uid="{F2444D9A-FBAC-4FBB-A047-F659B25B439D}"/>
    <cellStyle name="Normal 7 6 4 3" xfId="3678" xr:uid="{93AFD7F4-171E-4C0A-901F-F0DE88C3B01B}"/>
    <cellStyle name="Normal 7 6 4 4" xfId="3679" xr:uid="{D6FB68A4-25C8-4DBB-BAF8-2A70E87E002D}"/>
    <cellStyle name="Normal 7 6 5" xfId="1957" xr:uid="{10E09C2F-F417-4E58-ADCA-288DE2768956}"/>
    <cellStyle name="Normal 7 6 5 2" xfId="3680" xr:uid="{0694A9BB-4137-43D6-869D-20B094676CD7}"/>
    <cellStyle name="Normal 7 6 5 3" xfId="3681" xr:uid="{06D26DB7-623C-4EFC-98CB-CBC53488CE95}"/>
    <cellStyle name="Normal 7 6 5 4" xfId="3682" xr:uid="{A3FDF785-9840-4F82-B0B2-9BD73F5B380C}"/>
    <cellStyle name="Normal 7 6 6" xfId="3683" xr:uid="{E80BEBFD-3917-4C37-9835-2EB4FA9D752D}"/>
    <cellStyle name="Normal 7 6 7" xfId="3684" xr:uid="{96DF3D9E-B24D-49E0-81AF-56BB4CA868B9}"/>
    <cellStyle name="Normal 7 6 8" xfId="3685" xr:uid="{0DC22435-5BBD-4E93-8F7D-FA9F32B2FD0F}"/>
    <cellStyle name="Normal 7 7" xfId="371" xr:uid="{87E55413-E25C-4C1F-9B36-4EE6988DC5B0}"/>
    <cellStyle name="Normal 7 7 2" xfId="747" xr:uid="{9C17F479-9420-4B7B-8A2B-66DADECD0022}"/>
    <cellStyle name="Normal 7 7 2 2" xfId="748" xr:uid="{F618E0D4-4309-4D13-AC03-01A2D34291B7}"/>
    <cellStyle name="Normal 7 7 2 2 2" xfId="1958" xr:uid="{C4EE8E1A-826F-4269-B8F5-D5EEC2B0788A}"/>
    <cellStyle name="Normal 7 7 2 2 3" xfId="3686" xr:uid="{E52EC3D3-F044-48D9-ACF7-D6BA3702F7BC}"/>
    <cellStyle name="Normal 7 7 2 2 4" xfId="3687" xr:uid="{1E15D759-763D-4C88-BF9C-17680D4DF02C}"/>
    <cellStyle name="Normal 7 7 2 3" xfId="1959" xr:uid="{DFCFAA79-8E2A-4154-A317-8048E8084763}"/>
    <cellStyle name="Normal 7 7 2 4" xfId="3688" xr:uid="{96D24D57-FF4E-4FE2-BEE4-A02C0292AEEB}"/>
    <cellStyle name="Normal 7 7 2 5" xfId="3689" xr:uid="{784B246C-E95F-4B49-B3E8-DF3CA4ED3F2A}"/>
    <cellStyle name="Normal 7 7 3" xfId="749" xr:uid="{2F922C7F-00C2-4529-85F5-7184A3BF55A3}"/>
    <cellStyle name="Normal 7 7 3 2" xfId="1960" xr:uid="{46A518D8-65B7-4D31-B6F5-ACD299562701}"/>
    <cellStyle name="Normal 7 7 3 3" xfId="3690" xr:uid="{42A919B6-F9EF-4993-B20C-6B602F65ED79}"/>
    <cellStyle name="Normal 7 7 3 4" xfId="3691" xr:uid="{37AEF9FA-39D7-4D1F-86AE-807743DF93A1}"/>
    <cellStyle name="Normal 7 7 4" xfId="1961" xr:uid="{355B21E4-7280-428D-9730-316AF174C8DF}"/>
    <cellStyle name="Normal 7 7 4 2" xfId="3692" xr:uid="{307ABD81-E4C6-4944-8A71-D9F1A1080DAD}"/>
    <cellStyle name="Normal 7 7 4 3" xfId="3693" xr:uid="{F59140A8-54E5-4CE7-8F35-740CA8AD6672}"/>
    <cellStyle name="Normal 7 7 4 4" xfId="3694" xr:uid="{3DB0B5B1-0BC7-4B83-8D06-61BD9D9A8E75}"/>
    <cellStyle name="Normal 7 7 5" xfId="3695" xr:uid="{BC327F10-0DDC-4AC1-AE48-496033C83BC8}"/>
    <cellStyle name="Normal 7 7 6" xfId="3696" xr:uid="{1D280B8D-BE14-45A6-A32F-EB5DB4BA7D8A}"/>
    <cellStyle name="Normal 7 7 7" xfId="3697" xr:uid="{144AA002-68E5-418A-9D4E-BD32C8B80D8F}"/>
    <cellStyle name="Normal 7 8" xfId="372" xr:uid="{FDBE8ED7-2BA5-4F31-8E78-1D3D48033F07}"/>
    <cellStyle name="Normal 7 8 2" xfId="750" xr:uid="{CC895EDB-8FEE-499B-A21C-162993AE9EAD}"/>
    <cellStyle name="Normal 7 8 2 2" xfId="1962" xr:uid="{2F803F4B-B72F-4D71-B367-5D72F3F5E106}"/>
    <cellStyle name="Normal 7 8 2 3" xfId="3698" xr:uid="{BD29B515-5F72-4AD3-AFF1-8A230062B750}"/>
    <cellStyle name="Normal 7 8 2 4" xfId="3699" xr:uid="{C387F3F5-9FB0-45EF-835E-A35E1145CE43}"/>
    <cellStyle name="Normal 7 8 3" xfId="1963" xr:uid="{67065DC5-1F88-4F64-851C-B9646C81972D}"/>
    <cellStyle name="Normal 7 8 3 2" xfId="3700" xr:uid="{C84653B1-D7F8-4C27-BB86-2EF1491FD8B7}"/>
    <cellStyle name="Normal 7 8 3 3" xfId="3701" xr:uid="{26B81FCB-0C7F-4A48-AAA7-1CFD7AB2F09D}"/>
    <cellStyle name="Normal 7 8 3 4" xfId="3702" xr:uid="{A3B6CC38-2C4F-46CB-8A2E-DC377A044637}"/>
    <cellStyle name="Normal 7 8 4" xfId="3703" xr:uid="{150C2EB8-55C3-4C0F-B86E-EABA89D599BA}"/>
    <cellStyle name="Normal 7 8 5" xfId="3704" xr:uid="{3781A69D-43B7-4A1B-BAA0-E222DC74EF1F}"/>
    <cellStyle name="Normal 7 8 6" xfId="3705" xr:uid="{38756A00-44EB-4999-A036-AE288970ACC8}"/>
    <cellStyle name="Normal 7 9" xfId="373" xr:uid="{D33C0287-3CBA-4F46-8110-E3E52967A1C2}"/>
    <cellStyle name="Normal 7 9 2" xfId="1964" xr:uid="{A811CC19-9A97-4907-99E1-2BE2487B63C5}"/>
    <cellStyle name="Normal 7 9 2 2" xfId="3706" xr:uid="{8F28EF6B-C1B0-422F-810E-CF0CE7FE7F11}"/>
    <cellStyle name="Normal 7 9 2 2 2" xfId="4408" xr:uid="{48729599-4FDF-4A4E-9A0A-15B3AB2717B0}"/>
    <cellStyle name="Normal 7 9 2 2 3" xfId="4687" xr:uid="{017FB370-5EC4-465F-B3D6-6B06D7A3D3A7}"/>
    <cellStyle name="Normal 7 9 2 3" xfId="3707" xr:uid="{BEC27E51-DE7D-4A55-A5C0-953AB2DA2E01}"/>
    <cellStyle name="Normal 7 9 2 4" xfId="3708" xr:uid="{6A7FEFED-1495-4FD2-91A5-84F631369FF6}"/>
    <cellStyle name="Normal 7 9 3" xfId="3709" xr:uid="{CA45D39A-4B49-4AAD-92D4-4064138F46F4}"/>
    <cellStyle name="Normal 7 9 4" xfId="3710" xr:uid="{E2DC0A8C-0031-49CE-A39A-88BB9BC3E03C}"/>
    <cellStyle name="Normal 7 9 4 2" xfId="4578" xr:uid="{357BF95F-DC9A-40D8-A790-7410404FC300}"/>
    <cellStyle name="Normal 7 9 4 3" xfId="4688" xr:uid="{C0C5831D-67AE-4CEF-83E8-3562496CE57E}"/>
    <cellStyle name="Normal 7 9 4 4" xfId="4607" xr:uid="{F9E79DE6-C309-40CB-A8D2-E99EADE38E75}"/>
    <cellStyle name="Normal 7 9 5" xfId="3711" xr:uid="{9C49AC9C-0A42-4AFF-AB69-349FF95877C1}"/>
    <cellStyle name="Normal 8" xfId="146" xr:uid="{7AB7F4B6-F662-4163-8D3F-08BA3F082B74}"/>
    <cellStyle name="Normal 8 10" xfId="1965" xr:uid="{811A7758-8C89-4808-96BC-5FBE40A8B6E8}"/>
    <cellStyle name="Normal 8 10 2" xfId="3712" xr:uid="{1F8E352A-384A-4109-9204-D009F8AE5C46}"/>
    <cellStyle name="Normal 8 10 3" xfId="3713" xr:uid="{F22AF1AB-5415-4182-9DFF-5F436FAFBE17}"/>
    <cellStyle name="Normal 8 10 4" xfId="3714" xr:uid="{6FAFE981-27FC-4C81-8E6D-A4E6FB024ECE}"/>
    <cellStyle name="Normal 8 11" xfId="3715" xr:uid="{859C5148-A6A1-43E4-9D0F-4DE0994273DA}"/>
    <cellStyle name="Normal 8 11 2" xfId="3716" xr:uid="{C43FC746-B464-4CBB-9744-433097A0CCF1}"/>
    <cellStyle name="Normal 8 11 3" xfId="3717" xr:uid="{5709CE0E-8FC3-4C13-9827-0C9AC7AF262D}"/>
    <cellStyle name="Normal 8 11 4" xfId="3718" xr:uid="{72DD6FEA-B116-4719-BAB1-E9BDEAA0C6F2}"/>
    <cellStyle name="Normal 8 12" xfId="3719" xr:uid="{9F93AEF5-D4AF-4818-9FA8-FAF13FCD1460}"/>
    <cellStyle name="Normal 8 12 2" xfId="3720" xr:uid="{309AA484-EB95-4C50-9FE1-6093EAAF5A68}"/>
    <cellStyle name="Normal 8 13" xfId="3721" xr:uid="{FE071238-8501-4955-B57D-482914620C9C}"/>
    <cellStyle name="Normal 8 14" xfId="3722" xr:uid="{EF0C8A69-4516-4D37-803D-F7FF3AFF3240}"/>
    <cellStyle name="Normal 8 15" xfId="3723" xr:uid="{C8E13C43-D3F7-4D92-A92D-2C249426475B}"/>
    <cellStyle name="Normal 8 2" xfId="147" xr:uid="{70D6F90C-3765-4AB2-9B9E-C25038F8D314}"/>
    <cellStyle name="Normal 8 2 10" xfId="3724" xr:uid="{48B5EFB9-4FCC-42C4-9381-CA008A48D4B6}"/>
    <cellStyle name="Normal 8 2 11" xfId="3725" xr:uid="{BFAEC08D-C72D-4E95-B572-3DA61997F515}"/>
    <cellStyle name="Normal 8 2 2" xfId="148" xr:uid="{3E72466A-4584-4FCA-A367-8EE83D4F6A5B}"/>
    <cellStyle name="Normal 8 2 2 2" xfId="149" xr:uid="{DEDD70F4-4337-4F6C-B043-80AF76645F9E}"/>
    <cellStyle name="Normal 8 2 2 2 2" xfId="374" xr:uid="{EF46B873-6662-46F0-8461-080D4DABB3AF}"/>
    <cellStyle name="Normal 8 2 2 2 2 2" xfId="751" xr:uid="{6FB5A1F5-96FF-42D4-8E57-2A2395A0B98E}"/>
    <cellStyle name="Normal 8 2 2 2 2 2 2" xfId="752" xr:uid="{F7C12BB9-31A5-4D3D-AEDA-F78DF582848C}"/>
    <cellStyle name="Normal 8 2 2 2 2 2 2 2" xfId="1966" xr:uid="{8A025B22-D5DB-484C-BB76-A3CA8BCCF0A7}"/>
    <cellStyle name="Normal 8 2 2 2 2 2 2 2 2" xfId="1967" xr:uid="{FAD812AC-A78F-4D5A-B97C-4C545574A3E0}"/>
    <cellStyle name="Normal 8 2 2 2 2 2 2 3" xfId="1968" xr:uid="{96321681-2CB0-4C5A-8188-E4C1E5C9B6E8}"/>
    <cellStyle name="Normal 8 2 2 2 2 2 3" xfId="1969" xr:uid="{8BA414D3-32ED-4296-9B99-A4115AFFCCDE}"/>
    <cellStyle name="Normal 8 2 2 2 2 2 3 2" xfId="1970" xr:uid="{D879784D-D39F-449C-A87D-0D1342A8E74E}"/>
    <cellStyle name="Normal 8 2 2 2 2 2 4" xfId="1971" xr:uid="{4D87816B-1546-4048-B5C6-8DA75881F0E6}"/>
    <cellStyle name="Normal 8 2 2 2 2 3" xfId="753" xr:uid="{2BFB2E7D-E43D-436D-AF85-A53769C22D04}"/>
    <cellStyle name="Normal 8 2 2 2 2 3 2" xfId="1972" xr:uid="{AC0E95B2-EB35-441D-9006-F456E39754EE}"/>
    <cellStyle name="Normal 8 2 2 2 2 3 2 2" xfId="1973" xr:uid="{956D53F7-9771-4793-9EBB-E5F40E87875D}"/>
    <cellStyle name="Normal 8 2 2 2 2 3 3" xfId="1974" xr:uid="{9DA54AB4-C1DD-4FE8-B26A-76B8A8A86576}"/>
    <cellStyle name="Normal 8 2 2 2 2 3 4" xfId="3726" xr:uid="{3E39E862-6AAC-4689-99AC-4FDF94A22C16}"/>
    <cellStyle name="Normal 8 2 2 2 2 4" xfId="1975" xr:uid="{1DF7F787-8EA6-443A-9990-9E5909DBC189}"/>
    <cellStyle name="Normal 8 2 2 2 2 4 2" xfId="1976" xr:uid="{1C561625-0632-4E6A-A0BD-9304642AB7B4}"/>
    <cellStyle name="Normal 8 2 2 2 2 5" xfId="1977" xr:uid="{E092028A-975D-4E48-9DC1-36B00426EDA0}"/>
    <cellStyle name="Normal 8 2 2 2 2 6" xfId="3727" xr:uid="{CF07EF08-7B8B-4BEB-BE2C-DEB9DA44558B}"/>
    <cellStyle name="Normal 8 2 2 2 3" xfId="375" xr:uid="{EC78F2A7-CC82-4494-9EE5-96A319168C65}"/>
    <cellStyle name="Normal 8 2 2 2 3 2" xfId="754" xr:uid="{8E690911-6288-498D-8258-CA5BD481F13D}"/>
    <cellStyle name="Normal 8 2 2 2 3 2 2" xfId="755" xr:uid="{F37C05FC-A320-41A4-BF09-D34CA71BE268}"/>
    <cellStyle name="Normal 8 2 2 2 3 2 2 2" xfId="1978" xr:uid="{128B2139-C120-4145-8047-EB49FCB43D85}"/>
    <cellStyle name="Normal 8 2 2 2 3 2 2 2 2" xfId="1979" xr:uid="{89E4FB9C-8C93-484D-A7B7-B06924472FE6}"/>
    <cellStyle name="Normal 8 2 2 2 3 2 2 3" xfId="1980" xr:uid="{F28C2C8E-0F87-4D54-82B5-D9C914E46C75}"/>
    <cellStyle name="Normal 8 2 2 2 3 2 3" xfId="1981" xr:uid="{C4ABD658-3C98-4DB7-87FD-7626907E7D16}"/>
    <cellStyle name="Normal 8 2 2 2 3 2 3 2" xfId="1982" xr:uid="{AFF8A7A7-695A-40EE-9672-1C433818739B}"/>
    <cellStyle name="Normal 8 2 2 2 3 2 4" xfId="1983" xr:uid="{C4CBB216-B2BC-45E5-A307-ED1C33D5C7D5}"/>
    <cellStyle name="Normal 8 2 2 2 3 3" xfId="756" xr:uid="{B7B4ABD8-B1F2-474D-8CFB-E7E46F62F6B2}"/>
    <cellStyle name="Normal 8 2 2 2 3 3 2" xfId="1984" xr:uid="{985BC0FE-9477-40BC-BCE7-7A2DB9640BD5}"/>
    <cellStyle name="Normal 8 2 2 2 3 3 2 2" xfId="1985" xr:uid="{76B0A15B-E711-457D-B2BF-2CC4443C6B8A}"/>
    <cellStyle name="Normal 8 2 2 2 3 3 3" xfId="1986" xr:uid="{1B519D1A-D310-484B-9123-4D2FA83216AC}"/>
    <cellStyle name="Normal 8 2 2 2 3 4" xfId="1987" xr:uid="{28439D18-53D0-40A1-B6DE-0AB2E93E66B5}"/>
    <cellStyle name="Normal 8 2 2 2 3 4 2" xfId="1988" xr:uid="{1C1E28B5-EDCB-4430-B729-C8A9D05D6552}"/>
    <cellStyle name="Normal 8 2 2 2 3 5" xfId="1989" xr:uid="{80AB3616-9496-404D-AC63-14CCDD93FA89}"/>
    <cellStyle name="Normal 8 2 2 2 4" xfId="757" xr:uid="{16AACF7A-4D9A-4448-BE84-4462F8312068}"/>
    <cellStyle name="Normal 8 2 2 2 4 2" xfId="758" xr:uid="{DDBE010E-4386-4D89-8A1F-38831D478F79}"/>
    <cellStyle name="Normal 8 2 2 2 4 2 2" xfId="1990" xr:uid="{0F24435E-3C62-40FB-96CA-FC939AB0EAB1}"/>
    <cellStyle name="Normal 8 2 2 2 4 2 2 2" xfId="1991" xr:uid="{6B45066C-5C65-4524-9D9B-FC50B506515D}"/>
    <cellStyle name="Normal 8 2 2 2 4 2 3" xfId="1992" xr:uid="{E53B6A65-51B0-472A-8AFF-081B6A3FD456}"/>
    <cellStyle name="Normal 8 2 2 2 4 3" xfId="1993" xr:uid="{4CD89D7B-D9D4-4647-ACA5-DAD007DA68E0}"/>
    <cellStyle name="Normal 8 2 2 2 4 3 2" xfId="1994" xr:uid="{E727491A-E545-43DF-B5F4-9FCF002EBB44}"/>
    <cellStyle name="Normal 8 2 2 2 4 4" xfId="1995" xr:uid="{8F74C23A-7B95-4C6E-AF59-174CB6DCC69E}"/>
    <cellStyle name="Normal 8 2 2 2 5" xfId="759" xr:uid="{0F5B5B3D-7932-4C88-A703-10F23AA95B95}"/>
    <cellStyle name="Normal 8 2 2 2 5 2" xfId="1996" xr:uid="{256F6922-B06D-4743-97EC-122BAD42D8F8}"/>
    <cellStyle name="Normal 8 2 2 2 5 2 2" xfId="1997" xr:uid="{BCF49347-D883-4423-AC86-2273D31FAAE1}"/>
    <cellStyle name="Normal 8 2 2 2 5 3" xfId="1998" xr:uid="{5F58FE45-97D9-46C1-9CCC-86700EAE2665}"/>
    <cellStyle name="Normal 8 2 2 2 5 4" xfId="3728" xr:uid="{C83A7E56-3C95-478F-A971-48B19AD8DA8C}"/>
    <cellStyle name="Normal 8 2 2 2 6" xfId="1999" xr:uid="{19B81DEE-5D42-4E32-AC49-FC1BEAEE6C87}"/>
    <cellStyle name="Normal 8 2 2 2 6 2" xfId="2000" xr:uid="{4146AA5E-D538-4B82-BE65-8E0F138A6E10}"/>
    <cellStyle name="Normal 8 2 2 2 7" xfId="2001" xr:uid="{FA88007D-B721-4E94-9BB0-16CBAF05411F}"/>
    <cellStyle name="Normal 8 2 2 2 8" xfId="3729" xr:uid="{81E195C0-1B11-48FB-9058-BE90E69EF690}"/>
    <cellStyle name="Normal 8 2 2 3" xfId="376" xr:uid="{6E081C30-7CC0-455C-9FBE-4780A398C6B2}"/>
    <cellStyle name="Normal 8 2 2 3 2" xfId="760" xr:uid="{88639621-3AE2-47E2-B23F-EA09F9F23C8D}"/>
    <cellStyle name="Normal 8 2 2 3 2 2" xfId="761" xr:uid="{36C2F6B6-D820-4E21-AD6E-F2B561B15EE7}"/>
    <cellStyle name="Normal 8 2 2 3 2 2 2" xfId="2002" xr:uid="{2413A3BE-59E2-48F7-9EFE-6F31E038C801}"/>
    <cellStyle name="Normal 8 2 2 3 2 2 2 2" xfId="2003" xr:uid="{423A41C1-1F65-485F-AAA6-FCBEC763105D}"/>
    <cellStyle name="Normal 8 2 2 3 2 2 3" xfId="2004" xr:uid="{0D1B9920-86E1-4BB3-A3C6-077269915A64}"/>
    <cellStyle name="Normal 8 2 2 3 2 3" xfId="2005" xr:uid="{69B7B092-F7FD-4948-B36F-CED91C4B5D0D}"/>
    <cellStyle name="Normal 8 2 2 3 2 3 2" xfId="2006" xr:uid="{497C26A8-8905-487C-B439-36115CA02091}"/>
    <cellStyle name="Normal 8 2 2 3 2 4" xfId="2007" xr:uid="{A2D195AA-CC87-41C7-9F8D-90D0EC31F161}"/>
    <cellStyle name="Normal 8 2 2 3 3" xfId="762" xr:uid="{D2D7E36D-6AAC-4D7A-97DD-85E4B6828FD9}"/>
    <cellStyle name="Normal 8 2 2 3 3 2" xfId="2008" xr:uid="{FD7F1E2A-7007-4932-8796-AC3EBFE71804}"/>
    <cellStyle name="Normal 8 2 2 3 3 2 2" xfId="2009" xr:uid="{FCF56EF4-8578-458E-880C-B64B12EE3C0E}"/>
    <cellStyle name="Normal 8 2 2 3 3 3" xfId="2010" xr:uid="{DC37FD89-4F51-45B2-9ADE-30229DD860DF}"/>
    <cellStyle name="Normal 8 2 2 3 3 4" xfId="3730" xr:uid="{850A08D1-9B1E-4C26-83A1-01F3A1C5185C}"/>
    <cellStyle name="Normal 8 2 2 3 4" xfId="2011" xr:uid="{B718D8AA-3390-4372-9588-B80FD4E48E31}"/>
    <cellStyle name="Normal 8 2 2 3 4 2" xfId="2012" xr:uid="{571FEAEB-A2FC-4D78-B67D-0B09AE0A2FF8}"/>
    <cellStyle name="Normal 8 2 2 3 5" xfId="2013" xr:uid="{71083978-7F1E-4CCD-B07E-8B4414F47083}"/>
    <cellStyle name="Normal 8 2 2 3 6" xfId="3731" xr:uid="{6803F48B-DEC6-4856-8852-445A76A88567}"/>
    <cellStyle name="Normal 8 2 2 4" xfId="377" xr:uid="{0A95F730-6F3E-498F-B4D0-6661C6F2CE5E}"/>
    <cellStyle name="Normal 8 2 2 4 2" xfId="763" xr:uid="{10520711-AF65-4F08-A4CC-BC1B74BABDE0}"/>
    <cellStyle name="Normal 8 2 2 4 2 2" xfId="764" xr:uid="{CD65CFCE-4E31-4260-B30D-76D5C3023F12}"/>
    <cellStyle name="Normal 8 2 2 4 2 2 2" xfId="2014" xr:uid="{A87C9A92-4A9F-462D-9836-9210431841F9}"/>
    <cellStyle name="Normal 8 2 2 4 2 2 2 2" xfId="2015" xr:uid="{60E7FA7B-7512-4785-AB71-2046FB589446}"/>
    <cellStyle name="Normal 8 2 2 4 2 2 3" xfId="2016" xr:uid="{B9E71E5A-3A3C-4116-A817-D771DFBCAE26}"/>
    <cellStyle name="Normal 8 2 2 4 2 3" xfId="2017" xr:uid="{5A06E8B5-D358-45D6-A809-5C8DE8BF0B4A}"/>
    <cellStyle name="Normal 8 2 2 4 2 3 2" xfId="2018" xr:uid="{DB971EB6-B9DD-4ED8-B4EF-B82FF62394BD}"/>
    <cellStyle name="Normal 8 2 2 4 2 4" xfId="2019" xr:uid="{8B67C678-C6CD-48B6-BCA3-761793DB575F}"/>
    <cellStyle name="Normal 8 2 2 4 3" xfId="765" xr:uid="{B3087AD8-0382-443E-B347-0367E6040FBB}"/>
    <cellStyle name="Normal 8 2 2 4 3 2" xfId="2020" xr:uid="{6C20CF4E-0852-4488-9C93-04F9C92C4526}"/>
    <cellStyle name="Normal 8 2 2 4 3 2 2" xfId="2021" xr:uid="{F1D3803C-6ED0-4391-B91B-988E64FC89DD}"/>
    <cellStyle name="Normal 8 2 2 4 3 3" xfId="2022" xr:uid="{C1DC33B2-0FBF-4735-8C52-FB09BA217027}"/>
    <cellStyle name="Normal 8 2 2 4 4" xfId="2023" xr:uid="{F916D4CA-3527-4C7F-B281-D9673C6E45FE}"/>
    <cellStyle name="Normal 8 2 2 4 4 2" xfId="2024" xr:uid="{A3139882-F8DD-4EE9-8A69-3943998D83E7}"/>
    <cellStyle name="Normal 8 2 2 4 5" xfId="2025" xr:uid="{4E1FEDC6-E83D-48AE-A752-971838BF0EFF}"/>
    <cellStyle name="Normal 8 2 2 5" xfId="378" xr:uid="{0A9CB3CF-F613-4693-A706-E8851EC4647E}"/>
    <cellStyle name="Normal 8 2 2 5 2" xfId="766" xr:uid="{AC29517A-E1E6-4248-9EE1-5F2394CFDBCE}"/>
    <cellStyle name="Normal 8 2 2 5 2 2" xfId="2026" xr:uid="{0156D695-0441-400F-9C15-E63D9935B1CA}"/>
    <cellStyle name="Normal 8 2 2 5 2 2 2" xfId="2027" xr:uid="{01FBC541-A72B-43FA-9099-AC93A6E8B259}"/>
    <cellStyle name="Normal 8 2 2 5 2 3" xfId="2028" xr:uid="{2243D023-4772-4AAF-A4C0-86E3D7D30FAC}"/>
    <cellStyle name="Normal 8 2 2 5 3" xfId="2029" xr:uid="{BC2EA607-78B8-4AA0-83AE-828D0CECA071}"/>
    <cellStyle name="Normal 8 2 2 5 3 2" xfId="2030" xr:uid="{E53E80A9-5333-497B-918F-0D4DFAF7C813}"/>
    <cellStyle name="Normal 8 2 2 5 4" xfId="2031" xr:uid="{2191E71F-F8C1-4782-8097-F087F303AEF7}"/>
    <cellStyle name="Normal 8 2 2 6" xfId="767" xr:uid="{6CAF7B12-FBF8-4F19-9BD2-841E40741B23}"/>
    <cellStyle name="Normal 8 2 2 6 2" xfId="2032" xr:uid="{F5D31A89-6EA7-4A86-91BE-EF801412D456}"/>
    <cellStyle name="Normal 8 2 2 6 2 2" xfId="2033" xr:uid="{D17FBAB4-B36E-4920-AB05-E76F31B807F2}"/>
    <cellStyle name="Normal 8 2 2 6 3" xfId="2034" xr:uid="{3E30758E-3244-4C6D-AC74-F5BE12DE02F8}"/>
    <cellStyle name="Normal 8 2 2 6 4" xfId="3732" xr:uid="{04EC1360-27A5-400F-86FD-E37DE036F03D}"/>
    <cellStyle name="Normal 8 2 2 7" xfId="2035" xr:uid="{D2032BF9-80E9-40FB-987D-71724E01130A}"/>
    <cellStyle name="Normal 8 2 2 7 2" xfId="2036" xr:uid="{A84447C8-E2D4-450C-B542-EDFF3DBB6F7A}"/>
    <cellStyle name="Normal 8 2 2 8" xfId="2037" xr:uid="{BC732523-EF18-49FB-BC8C-083331025005}"/>
    <cellStyle name="Normal 8 2 2 9" xfId="3733" xr:uid="{CB7A0227-F1D2-4EBA-B0B1-A5A93307D18B}"/>
    <cellStyle name="Normal 8 2 3" xfId="150" xr:uid="{EEC36CC7-A353-472D-98E8-7B81113FDD19}"/>
    <cellStyle name="Normal 8 2 3 2" xfId="151" xr:uid="{6C35D009-5B29-41DC-913D-9F433C56C32D}"/>
    <cellStyle name="Normal 8 2 3 2 2" xfId="768" xr:uid="{48D44A4A-6973-4D5B-8583-14924ACEDBF0}"/>
    <cellStyle name="Normal 8 2 3 2 2 2" xfId="769" xr:uid="{078D25B0-4607-4AD0-9121-94230FF05B16}"/>
    <cellStyle name="Normal 8 2 3 2 2 2 2" xfId="2038" xr:uid="{1F715BA3-62C5-4976-9828-FEC3AD2BBACE}"/>
    <cellStyle name="Normal 8 2 3 2 2 2 2 2" xfId="2039" xr:uid="{8B22813B-839D-41D2-96D4-BC97263D91D1}"/>
    <cellStyle name="Normal 8 2 3 2 2 2 3" xfId="2040" xr:uid="{3BA536CA-8657-47FC-BB0F-6AA3AF8499B8}"/>
    <cellStyle name="Normal 8 2 3 2 2 3" xfId="2041" xr:uid="{23788C2A-0802-4CA6-B1B8-1D3A28B71597}"/>
    <cellStyle name="Normal 8 2 3 2 2 3 2" xfId="2042" xr:uid="{4F23C29B-3837-4678-AB6E-A0E01346FCB8}"/>
    <cellStyle name="Normal 8 2 3 2 2 4" xfId="2043" xr:uid="{09DE0007-D3C7-439C-9D6B-ADC4889AE842}"/>
    <cellStyle name="Normal 8 2 3 2 3" xfId="770" xr:uid="{B4D22FD0-7F91-4ABC-AB94-EF3FD3F4C168}"/>
    <cellStyle name="Normal 8 2 3 2 3 2" xfId="2044" xr:uid="{B1059BED-3EFA-4C08-AD4B-0AA589B2BE5B}"/>
    <cellStyle name="Normal 8 2 3 2 3 2 2" xfId="2045" xr:uid="{E008E18F-16B3-4800-92F8-3749BBA366C8}"/>
    <cellStyle name="Normal 8 2 3 2 3 3" xfId="2046" xr:uid="{157E57A5-7119-43F9-A1B7-7534894C7E1D}"/>
    <cellStyle name="Normal 8 2 3 2 3 4" xfId="3734" xr:uid="{F88B7CB8-7773-4377-AAE0-98B4330B7BDB}"/>
    <cellStyle name="Normal 8 2 3 2 4" xfId="2047" xr:uid="{6C4C7784-2857-46E3-A0A2-6085ECCC1B78}"/>
    <cellStyle name="Normal 8 2 3 2 4 2" xfId="2048" xr:uid="{4555CE3F-B9F4-48EA-9E6D-6D2C60B729FB}"/>
    <cellStyle name="Normal 8 2 3 2 5" xfId="2049" xr:uid="{CA0A3132-E50F-4D3A-B7DB-9F02BEADF451}"/>
    <cellStyle name="Normal 8 2 3 2 6" xfId="3735" xr:uid="{C68D8A8D-97F0-4179-A540-6278793E2EF7}"/>
    <cellStyle name="Normal 8 2 3 3" xfId="379" xr:uid="{82D21442-EFB6-4D30-8771-BE57B6B7C812}"/>
    <cellStyle name="Normal 8 2 3 3 2" xfId="771" xr:uid="{A4B6210D-AA43-4543-BBDA-5F8F00D0A9F0}"/>
    <cellStyle name="Normal 8 2 3 3 2 2" xfId="772" xr:uid="{603A342F-0BD6-4674-A991-B70B1E086E19}"/>
    <cellStyle name="Normal 8 2 3 3 2 2 2" xfId="2050" xr:uid="{B52ADF88-EC23-4454-B7C6-1803FC3FC57C}"/>
    <cellStyle name="Normal 8 2 3 3 2 2 2 2" xfId="2051" xr:uid="{0A348FBC-6F8A-492A-989A-ED25D1933E23}"/>
    <cellStyle name="Normal 8 2 3 3 2 2 3" xfId="2052" xr:uid="{2B13C324-C79C-4940-8BA4-D7D64BBAA9C3}"/>
    <cellStyle name="Normal 8 2 3 3 2 3" xfId="2053" xr:uid="{4ACE0B75-670A-4A66-908E-81139A474F1D}"/>
    <cellStyle name="Normal 8 2 3 3 2 3 2" xfId="2054" xr:uid="{DF00AE55-DEF4-4B8E-9A79-28998CC9B20C}"/>
    <cellStyle name="Normal 8 2 3 3 2 4" xfId="2055" xr:uid="{C20CAF39-3FE6-4CD7-A23D-6CB04803D7E0}"/>
    <cellStyle name="Normal 8 2 3 3 3" xfId="773" xr:uid="{688B106E-DD76-4D9E-8F76-7F1A4915289F}"/>
    <cellStyle name="Normal 8 2 3 3 3 2" xfId="2056" xr:uid="{60D9B447-4D8E-4497-9D89-B71BDA6EF6C6}"/>
    <cellStyle name="Normal 8 2 3 3 3 2 2" xfId="2057" xr:uid="{BC8B4119-A650-4AB8-84CE-C64D4441FEF1}"/>
    <cellStyle name="Normal 8 2 3 3 3 3" xfId="2058" xr:uid="{D480E4CC-5FB9-4064-A4DC-99B14A014B15}"/>
    <cellStyle name="Normal 8 2 3 3 4" xfId="2059" xr:uid="{32AC618E-AFE7-4B4E-8556-C8634FD51E20}"/>
    <cellStyle name="Normal 8 2 3 3 4 2" xfId="2060" xr:uid="{61030F69-8199-429E-978D-100738E86F7D}"/>
    <cellStyle name="Normal 8 2 3 3 5" xfId="2061" xr:uid="{F81D2847-21EF-4CC9-98E1-0EEB58BC4BBE}"/>
    <cellStyle name="Normal 8 2 3 4" xfId="380" xr:uid="{75ABE2A2-9D95-45B1-807F-C5F2B531265B}"/>
    <cellStyle name="Normal 8 2 3 4 2" xfId="774" xr:uid="{521D97B3-392E-44BA-AEE6-9D0E2EBA87BC}"/>
    <cellStyle name="Normal 8 2 3 4 2 2" xfId="2062" xr:uid="{17F2BB01-3572-4B52-87AA-8C8CED939906}"/>
    <cellStyle name="Normal 8 2 3 4 2 2 2" xfId="2063" xr:uid="{2BFFF705-A53A-49D3-936F-F5E08A3AC222}"/>
    <cellStyle name="Normal 8 2 3 4 2 3" xfId="2064" xr:uid="{6C0317D9-53BB-453D-9B95-8C3D57AB1328}"/>
    <cellStyle name="Normal 8 2 3 4 3" xfId="2065" xr:uid="{008842BF-1B8D-46E6-8F77-FCC9E0BCFA70}"/>
    <cellStyle name="Normal 8 2 3 4 3 2" xfId="2066" xr:uid="{9585BB81-83B7-44E1-AC1F-F86BA9AE1EBF}"/>
    <cellStyle name="Normal 8 2 3 4 4" xfId="2067" xr:uid="{6C796345-71A4-40D5-856E-6C632B3DF538}"/>
    <cellStyle name="Normal 8 2 3 5" xfId="775" xr:uid="{ECA7C64A-2D80-4339-BB86-CDD60D01E384}"/>
    <cellStyle name="Normal 8 2 3 5 2" xfId="2068" xr:uid="{9CD99CC2-7FF0-4FE0-A4FE-B1248C00811B}"/>
    <cellStyle name="Normal 8 2 3 5 2 2" xfId="2069" xr:uid="{5F6E05A5-0361-4023-93FC-C32734355CE9}"/>
    <cellStyle name="Normal 8 2 3 5 3" xfId="2070" xr:uid="{04B1F44C-1CD1-4740-B63C-9FC96D620DD6}"/>
    <cellStyle name="Normal 8 2 3 5 4" xfId="3736" xr:uid="{CB5910FD-E6D4-418B-A050-CEAD4996978F}"/>
    <cellStyle name="Normal 8 2 3 6" xfId="2071" xr:uid="{DA49701A-6712-45E3-8C92-3252C33A5091}"/>
    <cellStyle name="Normal 8 2 3 6 2" xfId="2072" xr:uid="{6F8B2668-595A-44C3-AFF0-6B0555D4DAB9}"/>
    <cellStyle name="Normal 8 2 3 7" xfId="2073" xr:uid="{78A9786D-65EB-42AF-9BD7-DC38B7A3CBC5}"/>
    <cellStyle name="Normal 8 2 3 8" xfId="3737" xr:uid="{29F706CD-38D4-4DDF-982D-44E6188663A0}"/>
    <cellStyle name="Normal 8 2 4" xfId="152" xr:uid="{D0C154C6-1F29-4BBC-A2F4-ED50B016127A}"/>
    <cellStyle name="Normal 8 2 4 2" xfId="449" xr:uid="{FEC515D5-AFE0-4F2E-8E32-5C418F246C72}"/>
    <cellStyle name="Normal 8 2 4 2 2" xfId="776" xr:uid="{6696D549-EA02-4930-9722-14A3241FBA2D}"/>
    <cellStyle name="Normal 8 2 4 2 2 2" xfId="2074" xr:uid="{F52D78D1-6A9A-41B4-91EB-CF0C00BE9034}"/>
    <cellStyle name="Normal 8 2 4 2 2 2 2" xfId="2075" xr:uid="{8441CA23-D9BC-4396-9AFC-BBF21E2FE609}"/>
    <cellStyle name="Normal 8 2 4 2 2 3" xfId="2076" xr:uid="{14F93D44-2AEC-4C29-9C6B-415AC8FD8A94}"/>
    <cellStyle name="Normal 8 2 4 2 2 4" xfId="3738" xr:uid="{38843B7F-DFD5-4064-9814-685C3FDABDB5}"/>
    <cellStyle name="Normal 8 2 4 2 3" xfId="2077" xr:uid="{8C47A6E1-AB2B-45BF-89A2-0950D2CF9409}"/>
    <cellStyle name="Normal 8 2 4 2 3 2" xfId="2078" xr:uid="{3EA9959E-02AD-4FA1-9903-87B4D6E5355C}"/>
    <cellStyle name="Normal 8 2 4 2 4" xfId="2079" xr:uid="{4E199518-5D21-4EBC-870C-96569CD7333B}"/>
    <cellStyle name="Normal 8 2 4 2 5" xfId="3739" xr:uid="{1E30EC96-D00C-4B1C-92AE-9C67D561ACBA}"/>
    <cellStyle name="Normal 8 2 4 3" xfId="777" xr:uid="{BA7F5D46-3F79-484B-9E78-300D7AC35E5B}"/>
    <cellStyle name="Normal 8 2 4 3 2" xfId="2080" xr:uid="{5466CC22-DD8B-403E-99E9-DE4CF30EB371}"/>
    <cellStyle name="Normal 8 2 4 3 2 2" xfId="2081" xr:uid="{326A4420-9631-48CB-BE97-68361B2A95C6}"/>
    <cellStyle name="Normal 8 2 4 3 3" xfId="2082" xr:uid="{F07AD657-434C-45C3-92D2-04FF1039B497}"/>
    <cellStyle name="Normal 8 2 4 3 4" xfId="3740" xr:uid="{E63C63F2-A7EF-4465-8B37-0EBB116ADCF0}"/>
    <cellStyle name="Normal 8 2 4 4" xfId="2083" xr:uid="{B917347D-3A0E-4A17-98F5-CCE0CF6370BC}"/>
    <cellStyle name="Normal 8 2 4 4 2" xfId="2084" xr:uid="{4D8539CF-E865-4963-87D8-FF67D01CF35C}"/>
    <cellStyle name="Normal 8 2 4 4 3" xfId="3741" xr:uid="{DA7A1222-0EFA-4B35-A9F1-6CF0BCB3DD4E}"/>
    <cellStyle name="Normal 8 2 4 4 4" xfId="3742" xr:uid="{86E4A33B-0F30-4D55-A392-92E6593E976F}"/>
    <cellStyle name="Normal 8 2 4 5" xfId="2085" xr:uid="{63446150-F95F-4336-9EB0-49C344FCE53B}"/>
    <cellStyle name="Normal 8 2 4 6" xfId="3743" xr:uid="{58D24A37-374B-48D7-A72A-6C2C2E71DD1F}"/>
    <cellStyle name="Normal 8 2 4 7" xfId="3744" xr:uid="{C325B35B-43A9-4F86-8564-D8882C2B63D3}"/>
    <cellStyle name="Normal 8 2 5" xfId="381" xr:uid="{12F54B66-72C8-4856-B3C0-67E75DD804EE}"/>
    <cellStyle name="Normal 8 2 5 2" xfId="778" xr:uid="{2936E401-89DD-4B51-AA16-80872EB99505}"/>
    <cellStyle name="Normal 8 2 5 2 2" xfId="779" xr:uid="{2C2DC1F4-7405-4983-A9D8-8CF8C57ECD88}"/>
    <cellStyle name="Normal 8 2 5 2 2 2" xfId="2086" xr:uid="{84FE9A3B-FA4E-44CE-8119-40CC6B55E1D3}"/>
    <cellStyle name="Normal 8 2 5 2 2 2 2" xfId="2087" xr:uid="{175F568B-3224-434A-A7CB-BF7FE949344C}"/>
    <cellStyle name="Normal 8 2 5 2 2 3" xfId="2088" xr:uid="{EE972F94-BF95-4519-97A7-1DE1923DDBE3}"/>
    <cellStyle name="Normal 8 2 5 2 3" xfId="2089" xr:uid="{FCDB238C-729D-4AA4-9EBA-05B4C48562FC}"/>
    <cellStyle name="Normal 8 2 5 2 3 2" xfId="2090" xr:uid="{DBC08A06-9ED8-4F64-9ECB-D88A045FECC5}"/>
    <cellStyle name="Normal 8 2 5 2 4" xfId="2091" xr:uid="{2201D851-03BB-431A-BE71-F96D4BC8E49E}"/>
    <cellStyle name="Normal 8 2 5 3" xfId="780" xr:uid="{20806493-0952-4777-8E2A-17A621CFF9EA}"/>
    <cellStyle name="Normal 8 2 5 3 2" xfId="2092" xr:uid="{2194C4FD-9E2B-4A3C-87CF-E847A421E3B9}"/>
    <cellStyle name="Normal 8 2 5 3 2 2" xfId="2093" xr:uid="{25A5E5D4-3EB4-45B7-9BCC-23D62C85B25C}"/>
    <cellStyle name="Normal 8 2 5 3 3" xfId="2094" xr:uid="{D6CBC59D-47A1-4F49-9211-450A6117276E}"/>
    <cellStyle name="Normal 8 2 5 3 4" xfId="3745" xr:uid="{7F8567C1-3B17-453D-BF4E-2D13346DD1FD}"/>
    <cellStyle name="Normal 8 2 5 4" xfId="2095" xr:uid="{F4B33C58-D8CB-484E-B216-82EFEA37DF9A}"/>
    <cellStyle name="Normal 8 2 5 4 2" xfId="2096" xr:uid="{9DEB296F-9849-4CB3-8638-A198CF5CB51C}"/>
    <cellStyle name="Normal 8 2 5 5" xfId="2097" xr:uid="{E115EEB1-38F4-436E-B339-5F06BBBD25B9}"/>
    <cellStyle name="Normal 8 2 5 6" xfId="3746" xr:uid="{A5A00F3C-86A2-42D5-BDF3-BAF5C153E2AE}"/>
    <cellStyle name="Normal 8 2 6" xfId="382" xr:uid="{EE47B9BF-F22D-4DEB-8E4C-A14AF8A60FEB}"/>
    <cellStyle name="Normal 8 2 6 2" xfId="781" xr:uid="{63ACFEB3-457A-4B40-946F-FBA1A9A4E4E1}"/>
    <cellStyle name="Normal 8 2 6 2 2" xfId="2098" xr:uid="{909FA5F3-1B73-481F-8836-AE5DF68802FC}"/>
    <cellStyle name="Normal 8 2 6 2 2 2" xfId="2099" xr:uid="{16085889-7883-44EA-989F-A5EBCE563250}"/>
    <cellStyle name="Normal 8 2 6 2 3" xfId="2100" xr:uid="{38140966-855E-4F06-9787-54EAA3202D4A}"/>
    <cellStyle name="Normal 8 2 6 2 4" xfId="3747" xr:uid="{EB7535E7-7877-4D45-B9F5-1A45276FE59C}"/>
    <cellStyle name="Normal 8 2 6 3" xfId="2101" xr:uid="{81014C5C-9F19-45F5-BB07-57155FF6024F}"/>
    <cellStyle name="Normal 8 2 6 3 2" xfId="2102" xr:uid="{7D0DC9E7-3CB1-46F2-BD9A-BC51E2CB9360}"/>
    <cellStyle name="Normal 8 2 6 4" xfId="2103" xr:uid="{48F2F3FF-4EA6-43E1-B22C-AD6AA397484E}"/>
    <cellStyle name="Normal 8 2 6 5" xfId="3748" xr:uid="{1DE572E4-BA40-4AED-A43B-9D7CED63D4C4}"/>
    <cellStyle name="Normal 8 2 7" xfId="782" xr:uid="{8BC8F22C-A37A-4838-A290-F8D23910EC66}"/>
    <cellStyle name="Normal 8 2 7 2" xfId="2104" xr:uid="{8BEB217E-D22A-4B50-BBE2-5116CC0F2BF0}"/>
    <cellStyle name="Normal 8 2 7 2 2" xfId="2105" xr:uid="{0FC42FFF-FFDB-47B8-904E-CDEBBC30DAEF}"/>
    <cellStyle name="Normal 8 2 7 3" xfId="2106" xr:uid="{9EFF1289-3855-4BC1-911E-7843D1FCD825}"/>
    <cellStyle name="Normal 8 2 7 4" xfId="3749" xr:uid="{AAE9405A-D1AD-4F90-A8C5-D46AC961FB8E}"/>
    <cellStyle name="Normal 8 2 8" xfId="2107" xr:uid="{8F6645B0-4D93-4FA1-9C85-4DB18C3F31E5}"/>
    <cellStyle name="Normal 8 2 8 2" xfId="2108" xr:uid="{A8D0A0F0-3928-453D-98E4-3ED113AD84B0}"/>
    <cellStyle name="Normal 8 2 8 3" xfId="3750" xr:uid="{92E46057-85AC-4E4D-BCDD-0C0ECCC929F1}"/>
    <cellStyle name="Normal 8 2 8 4" xfId="3751" xr:uid="{2C492531-7433-49FC-BA8A-E2E740BB342C}"/>
    <cellStyle name="Normal 8 2 9" xfId="2109" xr:uid="{68A1EF6B-BEE4-4E30-87E1-A10CC9B1E4E1}"/>
    <cellStyle name="Normal 8 3" xfId="153" xr:uid="{6848DFEA-7FA8-4BA0-BE46-B6421E358FA9}"/>
    <cellStyle name="Normal 8 3 10" xfId="3752" xr:uid="{DA8E421C-F16F-4882-BC30-88BFC8C918B3}"/>
    <cellStyle name="Normal 8 3 11" xfId="3753" xr:uid="{38E7033E-5B71-4249-AD47-FD96C11CAF36}"/>
    <cellStyle name="Normal 8 3 2" xfId="154" xr:uid="{FB141593-3DE6-47FA-ACE1-FAFAF7F430F8}"/>
    <cellStyle name="Normal 8 3 2 2" xfId="155" xr:uid="{6523F9A9-3582-4B60-8018-E77F1A38C602}"/>
    <cellStyle name="Normal 8 3 2 2 2" xfId="383" xr:uid="{3E053087-B711-4FE2-A80C-BBE61711C15C}"/>
    <cellStyle name="Normal 8 3 2 2 2 2" xfId="783" xr:uid="{ADA225B1-3722-4659-AA06-A2C58B42B3C7}"/>
    <cellStyle name="Normal 8 3 2 2 2 2 2" xfId="2110" xr:uid="{37982BC0-836D-427F-9D26-4B6860758BD4}"/>
    <cellStyle name="Normal 8 3 2 2 2 2 2 2" xfId="2111" xr:uid="{DC3B27A8-5DE1-4B1A-84CD-5B28DF36F187}"/>
    <cellStyle name="Normal 8 3 2 2 2 2 3" xfId="2112" xr:uid="{3388BB8E-A2C2-464A-9483-D14E2AC65BF7}"/>
    <cellStyle name="Normal 8 3 2 2 2 2 4" xfId="3754" xr:uid="{F9A97308-21C4-4131-BE02-E3C7DD3A6842}"/>
    <cellStyle name="Normal 8 3 2 2 2 3" xfId="2113" xr:uid="{9954425E-A8D2-4367-89BD-A558B99FC00F}"/>
    <cellStyle name="Normal 8 3 2 2 2 3 2" xfId="2114" xr:uid="{8C36F82D-D8F2-40B0-8FC2-66E78165AD6C}"/>
    <cellStyle name="Normal 8 3 2 2 2 3 3" xfId="3755" xr:uid="{61909ED8-B32F-4EE9-B9E0-CDB1B96A731D}"/>
    <cellStyle name="Normal 8 3 2 2 2 3 4" xfId="3756" xr:uid="{FD72F5A3-4344-4422-9894-E4AADC12D0C3}"/>
    <cellStyle name="Normal 8 3 2 2 2 4" xfId="2115" xr:uid="{7A08EFEA-6E9A-479F-8D32-5ED407F36190}"/>
    <cellStyle name="Normal 8 3 2 2 2 5" xfId="3757" xr:uid="{8A4F2A0F-7404-4EE5-A1B2-80B06AA93E95}"/>
    <cellStyle name="Normal 8 3 2 2 2 6" xfId="3758" xr:uid="{82DFE540-5E1B-4411-BC43-EFA0152CCD26}"/>
    <cellStyle name="Normal 8 3 2 2 3" xfId="784" xr:uid="{77FA5EC5-F2D0-45D5-81A8-592DC0303590}"/>
    <cellStyle name="Normal 8 3 2 2 3 2" xfId="2116" xr:uid="{B11F1CEE-CF09-4084-A990-293BCA22037D}"/>
    <cellStyle name="Normal 8 3 2 2 3 2 2" xfId="2117" xr:uid="{E9F2E151-93BB-482E-91EC-5191C7E0922F}"/>
    <cellStyle name="Normal 8 3 2 2 3 2 3" xfId="3759" xr:uid="{5FA545CE-26AA-4FEF-9362-07B19D8CD4DD}"/>
    <cellStyle name="Normal 8 3 2 2 3 2 4" xfId="3760" xr:uid="{78C0E40A-D01E-43EE-8B23-6A2F1278A077}"/>
    <cellStyle name="Normal 8 3 2 2 3 3" xfId="2118" xr:uid="{517C8C76-54D0-4C59-BC82-DCB1AE2BC5FA}"/>
    <cellStyle name="Normal 8 3 2 2 3 4" xfId="3761" xr:uid="{64102FD5-E3FA-4F6F-902D-E9030808D749}"/>
    <cellStyle name="Normal 8 3 2 2 3 5" xfId="3762" xr:uid="{43782E25-1E9A-4046-A392-592AC4B1BE66}"/>
    <cellStyle name="Normal 8 3 2 2 4" xfId="2119" xr:uid="{047740B2-4A41-4AD9-A981-D33C999DCD35}"/>
    <cellStyle name="Normal 8 3 2 2 4 2" xfId="2120" xr:uid="{801269F9-FF60-4B34-A032-1D22ED58977C}"/>
    <cellStyle name="Normal 8 3 2 2 4 3" xfId="3763" xr:uid="{8DA7983A-710F-48BE-BF12-AE1111FE3EDE}"/>
    <cellStyle name="Normal 8 3 2 2 4 4" xfId="3764" xr:uid="{13F64D7B-FC15-4137-93A6-C7EBC8D92C4E}"/>
    <cellStyle name="Normal 8 3 2 2 5" xfId="2121" xr:uid="{A5D8B5FE-2B92-4837-9F85-507709CC5686}"/>
    <cellStyle name="Normal 8 3 2 2 5 2" xfId="3765" xr:uid="{1265C40C-183D-4099-A4F4-5EA1E12DC789}"/>
    <cellStyle name="Normal 8 3 2 2 5 3" xfId="3766" xr:uid="{1F916EC9-220F-4610-B38C-DBAD3C267220}"/>
    <cellStyle name="Normal 8 3 2 2 5 4" xfId="3767" xr:uid="{F9F85C20-6923-47CD-A64A-196749A1AE8B}"/>
    <cellStyle name="Normal 8 3 2 2 6" xfId="3768" xr:uid="{81B97C73-7E3D-4C5E-AAAC-7AFFD8932FD1}"/>
    <cellStyle name="Normal 8 3 2 2 7" xfId="3769" xr:uid="{7FBBD169-EFF2-42C8-95AE-F06630BE16F6}"/>
    <cellStyle name="Normal 8 3 2 2 8" xfId="3770" xr:uid="{23879452-5645-4DFD-A7A6-13196BB1D19D}"/>
    <cellStyle name="Normal 8 3 2 3" xfId="384" xr:uid="{ADB04F6B-2D67-4B46-8FAA-1CE1440E8B2C}"/>
    <cellStyle name="Normal 8 3 2 3 2" xfId="785" xr:uid="{190ACA42-B0A7-4ABF-AA19-CF2288AA477E}"/>
    <cellStyle name="Normal 8 3 2 3 2 2" xfId="786" xr:uid="{0FAB966F-5B83-4D4D-A8F3-51EFF507B638}"/>
    <cellStyle name="Normal 8 3 2 3 2 2 2" xfId="2122" xr:uid="{992CB7B0-5860-499B-A2A7-344C6B36F3AA}"/>
    <cellStyle name="Normal 8 3 2 3 2 2 2 2" xfId="2123" xr:uid="{B64BCAF5-871D-46AC-ADA1-03A5AD27A425}"/>
    <cellStyle name="Normal 8 3 2 3 2 2 3" xfId="2124" xr:uid="{6FF851DA-7315-49E6-9BB8-903484DA0A7D}"/>
    <cellStyle name="Normal 8 3 2 3 2 3" xfId="2125" xr:uid="{43C0A154-AFFE-4BFD-90D6-953CBC6992BF}"/>
    <cellStyle name="Normal 8 3 2 3 2 3 2" xfId="2126" xr:uid="{7FA04C27-0A1A-43AC-B527-CD3AA7E5D521}"/>
    <cellStyle name="Normal 8 3 2 3 2 4" xfId="2127" xr:uid="{7BB9E582-149F-4897-ADC9-A0A2249BED43}"/>
    <cellStyle name="Normal 8 3 2 3 3" xfId="787" xr:uid="{891D1DF0-F5A5-4C63-BEE2-95FFF4E311EF}"/>
    <cellStyle name="Normal 8 3 2 3 3 2" xfId="2128" xr:uid="{01F1B135-E0D0-44A5-AEE1-72A895607B17}"/>
    <cellStyle name="Normal 8 3 2 3 3 2 2" xfId="2129" xr:uid="{F70DF5AE-8CCF-4175-8063-7E7637E0C8B2}"/>
    <cellStyle name="Normal 8 3 2 3 3 3" xfId="2130" xr:uid="{71987BE3-E4F7-49A3-8ADC-848832104227}"/>
    <cellStyle name="Normal 8 3 2 3 3 4" xfId="3771" xr:uid="{40DCA8C3-4AAC-47EF-84C3-A8D2EF76BDCE}"/>
    <cellStyle name="Normal 8 3 2 3 4" xfId="2131" xr:uid="{B96DB2C1-954D-4FF3-A2EA-E2A170342A5B}"/>
    <cellStyle name="Normal 8 3 2 3 4 2" xfId="2132" xr:uid="{67F62CFC-D212-4169-A217-8788808E47FF}"/>
    <cellStyle name="Normal 8 3 2 3 5" xfId="2133" xr:uid="{A7E16529-F098-43D6-85CA-023C7BA4F4DD}"/>
    <cellStyle name="Normal 8 3 2 3 6" xfId="3772" xr:uid="{3937A18A-2B29-471E-9AE4-6A5986FA5B1B}"/>
    <cellStyle name="Normal 8 3 2 4" xfId="385" xr:uid="{1C85323C-E338-4AFE-8540-551D4C9151F5}"/>
    <cellStyle name="Normal 8 3 2 4 2" xfId="788" xr:uid="{0835C975-34EC-4FA8-80F6-257584CFDA5B}"/>
    <cellStyle name="Normal 8 3 2 4 2 2" xfId="2134" xr:uid="{B392C82D-1B43-4816-AE97-2808EDE78B41}"/>
    <cellStyle name="Normal 8 3 2 4 2 2 2" xfId="2135" xr:uid="{BF283581-DF25-4A48-BEB7-C0B6E762FDA5}"/>
    <cellStyle name="Normal 8 3 2 4 2 3" xfId="2136" xr:uid="{4FA2AC66-86F0-4839-8E68-7586AD46E6DB}"/>
    <cellStyle name="Normal 8 3 2 4 2 4" xfId="3773" xr:uid="{ED003866-F3EB-4CBD-BE4A-CB8D7AF78E22}"/>
    <cellStyle name="Normal 8 3 2 4 3" xfId="2137" xr:uid="{0DD023BF-068E-4BD0-9643-B2D6DBC9EB56}"/>
    <cellStyle name="Normal 8 3 2 4 3 2" xfId="2138" xr:uid="{CB69DF27-5DEE-4066-B51A-10F75599FAD0}"/>
    <cellStyle name="Normal 8 3 2 4 4" xfId="2139" xr:uid="{45340130-C7AE-490A-95D1-C1767AC67411}"/>
    <cellStyle name="Normal 8 3 2 4 5" xfId="3774" xr:uid="{14902069-7826-4999-9981-116BB8F6B619}"/>
    <cellStyle name="Normal 8 3 2 5" xfId="386" xr:uid="{A90A2693-6FA1-4156-B4DA-BA14DF9A03C3}"/>
    <cellStyle name="Normal 8 3 2 5 2" xfId="2140" xr:uid="{459F367D-6D08-4832-B676-EFFC15967F0A}"/>
    <cellStyle name="Normal 8 3 2 5 2 2" xfId="2141" xr:uid="{0A5515F5-E2F2-4FA5-B4CF-F8500244A334}"/>
    <cellStyle name="Normal 8 3 2 5 3" xfId="2142" xr:uid="{FFF53DD8-FCE7-4548-82F5-94E18C5D9320}"/>
    <cellStyle name="Normal 8 3 2 5 4" xfId="3775" xr:uid="{E16C51D4-8A26-43A8-AFDB-4FA8E1C41977}"/>
    <cellStyle name="Normal 8 3 2 6" xfId="2143" xr:uid="{AF08C07C-A12B-4214-84AB-C0C4F079D578}"/>
    <cellStyle name="Normal 8 3 2 6 2" xfId="2144" xr:uid="{1DEDA7EA-CEF3-422B-B989-C5A07CE2B728}"/>
    <cellStyle name="Normal 8 3 2 6 3" xfId="3776" xr:uid="{59723140-A905-47C2-A5E9-6D07CDD2E7B7}"/>
    <cellStyle name="Normal 8 3 2 6 4" xfId="3777" xr:uid="{1B4ED273-306A-4751-A1BB-3A78F91B5840}"/>
    <cellStyle name="Normal 8 3 2 7" xfId="2145" xr:uid="{5204EA66-017F-4322-B7F3-5F4C08ECB0A7}"/>
    <cellStyle name="Normal 8 3 2 8" xfId="3778" xr:uid="{64BD225E-26F4-47F1-92C8-09C1284F2F3F}"/>
    <cellStyle name="Normal 8 3 2 9" xfId="3779" xr:uid="{D0662531-FD15-4D57-B9CC-4BB2A3C362CC}"/>
    <cellStyle name="Normal 8 3 3" xfId="156" xr:uid="{F101F1E6-BA9B-4B02-BBE7-B04B9CBFC150}"/>
    <cellStyle name="Normal 8 3 3 2" xfId="157" xr:uid="{C8C46E93-D841-46E3-A0A3-C40A28A6824A}"/>
    <cellStyle name="Normal 8 3 3 2 2" xfId="789" xr:uid="{9450EF3E-0573-4631-A4AD-1A372D9BCD0E}"/>
    <cellStyle name="Normal 8 3 3 2 2 2" xfId="2146" xr:uid="{57561422-74DD-4BF4-B59F-B69DCDB42542}"/>
    <cellStyle name="Normal 8 3 3 2 2 2 2" xfId="2147" xr:uid="{4C119AA9-36DC-46F5-BBB7-6110BC8035E5}"/>
    <cellStyle name="Normal 8 3 3 2 2 2 2 2" xfId="4492" xr:uid="{4C6E7B68-11D6-400C-894D-9D7BAADADEDA}"/>
    <cellStyle name="Normal 8 3 3 2 2 2 3" xfId="4493" xr:uid="{86DC63BA-A3E6-44FF-BBC3-5397C6AA63EA}"/>
    <cellStyle name="Normal 8 3 3 2 2 3" xfId="2148" xr:uid="{4E62F858-D197-45F5-81D5-F0992029E71F}"/>
    <cellStyle name="Normal 8 3 3 2 2 3 2" xfId="4494" xr:uid="{26251BCE-1705-495D-84D6-84B4C05E876A}"/>
    <cellStyle name="Normal 8 3 3 2 2 4" xfId="3780" xr:uid="{5D2713BC-DB86-4459-AB58-5BDA9A7C24F0}"/>
    <cellStyle name="Normal 8 3 3 2 3" xfId="2149" xr:uid="{1C87FCFA-5D29-4346-B378-7130DB9DADB6}"/>
    <cellStyle name="Normal 8 3 3 2 3 2" xfId="2150" xr:uid="{871A4F83-2B89-434A-A315-484264986DCF}"/>
    <cellStyle name="Normal 8 3 3 2 3 2 2" xfId="4495" xr:uid="{FE328BC1-06B1-48BF-ACF2-DAA5F7A1DB14}"/>
    <cellStyle name="Normal 8 3 3 2 3 3" xfId="3781" xr:uid="{ABB95C86-2A1B-469C-A955-A817B4BFC3C6}"/>
    <cellStyle name="Normal 8 3 3 2 3 4" xfId="3782" xr:uid="{78680A49-0008-4B56-A989-0A54ACD4951D}"/>
    <cellStyle name="Normal 8 3 3 2 4" xfId="2151" xr:uid="{32244948-D439-4F47-BCB0-C7FB978F9E52}"/>
    <cellStyle name="Normal 8 3 3 2 4 2" xfId="4496" xr:uid="{2E292C27-8B6E-4699-BD54-F9E1E643B79C}"/>
    <cellStyle name="Normal 8 3 3 2 5" xfId="3783" xr:uid="{78D0EA75-4009-430D-93CC-CDAF37C50205}"/>
    <cellStyle name="Normal 8 3 3 2 6" xfId="3784" xr:uid="{1A044529-4FFA-4BF6-A59E-4F169162E372}"/>
    <cellStyle name="Normal 8 3 3 3" xfId="387" xr:uid="{EE86CE34-C537-439E-AAA4-58AE484A612F}"/>
    <cellStyle name="Normal 8 3 3 3 2" xfId="2152" xr:uid="{63EAB800-293D-47B8-B053-96BEA3AE7584}"/>
    <cellStyle name="Normal 8 3 3 3 2 2" xfId="2153" xr:uid="{C620703F-630A-4A62-B297-34ED134AFB5A}"/>
    <cellStyle name="Normal 8 3 3 3 2 2 2" xfId="4497" xr:uid="{5651B832-CA46-4432-AC85-27CED93AE7D4}"/>
    <cellStyle name="Normal 8 3 3 3 2 3" xfId="3785" xr:uid="{EE809F34-1061-40F0-B116-391BA5F084DA}"/>
    <cellStyle name="Normal 8 3 3 3 2 4" xfId="3786" xr:uid="{86BC5622-E8A5-40F5-85A1-A57E594CA533}"/>
    <cellStyle name="Normal 8 3 3 3 3" xfId="2154" xr:uid="{572BF575-4F87-4C4E-B693-0392C34268A1}"/>
    <cellStyle name="Normal 8 3 3 3 3 2" xfId="4498" xr:uid="{F4041C46-4FE4-4EA5-98D1-AB9F1B5AE4D4}"/>
    <cellStyle name="Normal 8 3 3 3 4" xfId="3787" xr:uid="{AD053135-BBC2-4CD8-9A7E-1D82F66CF4F0}"/>
    <cellStyle name="Normal 8 3 3 3 5" xfId="3788" xr:uid="{640CA8C7-34FD-4032-A658-8F2F7820BF21}"/>
    <cellStyle name="Normal 8 3 3 4" xfId="2155" xr:uid="{D84571E9-2C6A-4FFC-944E-46B16F16D6FE}"/>
    <cellStyle name="Normal 8 3 3 4 2" xfId="2156" xr:uid="{261547B4-F1CD-4CFD-8FD3-1EE5BD676355}"/>
    <cellStyle name="Normal 8 3 3 4 2 2" xfId="4499" xr:uid="{5D74ACF5-A2A2-4C7B-8ED7-197C3C3DFF45}"/>
    <cellStyle name="Normal 8 3 3 4 3" xfId="3789" xr:uid="{29B1187A-FA7D-441F-800A-9ABAE9A6278F}"/>
    <cellStyle name="Normal 8 3 3 4 4" xfId="3790" xr:uid="{B2B28E57-36F2-4E91-8240-40834B313E85}"/>
    <cellStyle name="Normal 8 3 3 5" xfId="2157" xr:uid="{B315D7FB-3882-4362-BE30-5DE2E9D17C91}"/>
    <cellStyle name="Normal 8 3 3 5 2" xfId="3791" xr:uid="{851CD0FF-0189-4DB4-8796-4D2226EF2A66}"/>
    <cellStyle name="Normal 8 3 3 5 3" xfId="3792" xr:uid="{AA9C30FC-62C9-4EE2-989B-D5168BB83D6A}"/>
    <cellStyle name="Normal 8 3 3 5 4" xfId="3793" xr:uid="{9D96D3E2-4972-445A-805C-8C49EEB2DFA2}"/>
    <cellStyle name="Normal 8 3 3 6" xfId="3794" xr:uid="{46EBF91C-E0B0-45B6-ABC7-7FAE157109BE}"/>
    <cellStyle name="Normal 8 3 3 7" xfId="3795" xr:uid="{F7BEE5F4-4625-4008-A909-B20E004967C1}"/>
    <cellStyle name="Normal 8 3 3 8" xfId="3796" xr:uid="{1C69AE91-0D5A-4452-98E8-70E3F2DCCD7B}"/>
    <cellStyle name="Normal 8 3 4" xfId="158" xr:uid="{DAB98D1C-BF2A-456D-BAA7-10B0220C360B}"/>
    <cellStyle name="Normal 8 3 4 2" xfId="790" xr:uid="{1E55EFB9-213F-4EC0-9DF1-8E48CDFAF4AF}"/>
    <cellStyle name="Normal 8 3 4 2 2" xfId="791" xr:uid="{0FEA8672-75C9-4F0C-BEA7-4E2F0D57F6C2}"/>
    <cellStyle name="Normal 8 3 4 2 2 2" xfId="2158" xr:uid="{B0207B6B-5D4C-4C13-94D7-ECEC72CBC98E}"/>
    <cellStyle name="Normal 8 3 4 2 2 2 2" xfId="2159" xr:uid="{562BEBB5-46D2-4D65-AA55-9876A72619FC}"/>
    <cellStyle name="Normal 8 3 4 2 2 3" xfId="2160" xr:uid="{334655F8-67D4-4BE1-98AE-8006BC19220B}"/>
    <cellStyle name="Normal 8 3 4 2 2 4" xfId="3797" xr:uid="{31B38E37-5FD4-4504-8A5D-AF941C823446}"/>
    <cellStyle name="Normal 8 3 4 2 3" xfId="2161" xr:uid="{D21894CC-D5DF-497C-96B1-AC23B18B234F}"/>
    <cellStyle name="Normal 8 3 4 2 3 2" xfId="2162" xr:uid="{36CA18BD-845F-4769-968A-F4CF7195B1A4}"/>
    <cellStyle name="Normal 8 3 4 2 4" xfId="2163" xr:uid="{22DFBBE4-8AB9-4ABF-A6FE-3C7E091F9BD1}"/>
    <cellStyle name="Normal 8 3 4 2 5" xfId="3798" xr:uid="{984D6C7C-696F-48B0-BAFF-7F0ECBCA2D7D}"/>
    <cellStyle name="Normal 8 3 4 3" xfId="792" xr:uid="{D68C3592-1027-4835-AFF8-4187CEB5DF33}"/>
    <cellStyle name="Normal 8 3 4 3 2" xfId="2164" xr:uid="{9E9216BF-26E0-4471-9CB5-6592673F4C19}"/>
    <cellStyle name="Normal 8 3 4 3 2 2" xfId="2165" xr:uid="{D9FF0863-CF73-49ED-BE68-49F866BEF607}"/>
    <cellStyle name="Normal 8 3 4 3 3" xfId="2166" xr:uid="{A8C47E8E-39B4-481E-B949-DDE5E675A9E5}"/>
    <cellStyle name="Normal 8 3 4 3 4" xfId="3799" xr:uid="{8BC78547-027F-41F7-A61C-C8D5FDE8348A}"/>
    <cellStyle name="Normal 8 3 4 4" xfId="2167" xr:uid="{7B1D7877-7A95-4CB3-AC4A-5AFDE3F03529}"/>
    <cellStyle name="Normal 8 3 4 4 2" xfId="2168" xr:uid="{AAA7A1D1-45FB-4E2B-A297-4AD384BBE4D9}"/>
    <cellStyle name="Normal 8 3 4 4 3" xfId="3800" xr:uid="{68DDAC03-7DD8-4CC7-8003-7DE056326E97}"/>
    <cellStyle name="Normal 8 3 4 4 4" xfId="3801" xr:uid="{A7F62064-6D9D-4FE7-AD82-2C11D4C2AAB8}"/>
    <cellStyle name="Normal 8 3 4 5" xfId="2169" xr:uid="{2D822D61-93BE-49B2-BDF6-958DEADC5F09}"/>
    <cellStyle name="Normal 8 3 4 6" xfId="3802" xr:uid="{B11D2314-D8C9-44ED-91D0-A634153A55EC}"/>
    <cellStyle name="Normal 8 3 4 7" xfId="3803" xr:uid="{D9C314D0-5664-43C1-854E-32CE05E85B94}"/>
    <cellStyle name="Normal 8 3 5" xfId="388" xr:uid="{5174CB02-8ED3-47B2-940E-C625EE9CFD02}"/>
    <cellStyle name="Normal 8 3 5 2" xfId="793" xr:uid="{D0B49DE2-4340-4E27-A805-1A29F2D544A6}"/>
    <cellStyle name="Normal 8 3 5 2 2" xfId="2170" xr:uid="{FE6E6C62-C044-4E68-9604-AA7CE388082D}"/>
    <cellStyle name="Normal 8 3 5 2 2 2" xfId="2171" xr:uid="{1D8332CF-FC12-4230-AE38-7EE07924CD6C}"/>
    <cellStyle name="Normal 8 3 5 2 3" xfId="2172" xr:uid="{555829D9-A00C-4F43-9A7C-5A970818199F}"/>
    <cellStyle name="Normal 8 3 5 2 4" xfId="3804" xr:uid="{6849C5D8-8249-49E4-A467-3D45947FABFD}"/>
    <cellStyle name="Normal 8 3 5 3" xfId="2173" xr:uid="{8AE22975-17DB-4EFD-AC78-4C5D7EE801EB}"/>
    <cellStyle name="Normal 8 3 5 3 2" xfId="2174" xr:uid="{79AEA721-E32D-4882-95B0-CC31E6D452FB}"/>
    <cellStyle name="Normal 8 3 5 3 3" xfId="3805" xr:uid="{5FEF4558-2E6D-4451-BB5E-181DDA246520}"/>
    <cellStyle name="Normal 8 3 5 3 4" xfId="3806" xr:uid="{21A10A8C-F437-4FD6-AB73-D5301C018538}"/>
    <cellStyle name="Normal 8 3 5 4" xfId="2175" xr:uid="{788BE049-C4D4-4968-B250-6DB43197672C}"/>
    <cellStyle name="Normal 8 3 5 5" xfId="3807" xr:uid="{A2AE0C42-84F7-420B-A2FB-7A781FC3FE51}"/>
    <cellStyle name="Normal 8 3 5 6" xfId="3808" xr:uid="{8DD3E458-C6A4-48F3-B052-D8888FA676EB}"/>
    <cellStyle name="Normal 8 3 6" xfId="389" xr:uid="{C31EAD10-D2C6-4905-A663-FE756523300E}"/>
    <cellStyle name="Normal 8 3 6 2" xfId="2176" xr:uid="{C91ABC98-D24F-4559-A703-E4DE61D6ECEB}"/>
    <cellStyle name="Normal 8 3 6 2 2" xfId="2177" xr:uid="{7C03F4A4-596D-45FE-B1AA-82B0A56654DE}"/>
    <cellStyle name="Normal 8 3 6 2 3" xfId="3809" xr:uid="{08555325-E070-4CDD-A473-4EB8E76CBF57}"/>
    <cellStyle name="Normal 8 3 6 2 4" xfId="3810" xr:uid="{544DC9F8-B8F4-4674-A663-61D44A9FD58F}"/>
    <cellStyle name="Normal 8 3 6 3" xfId="2178" xr:uid="{8F5A06DB-6819-40F2-B182-4A817AB93241}"/>
    <cellStyle name="Normal 8 3 6 4" xfId="3811" xr:uid="{9C05C800-7428-4FA2-AEF9-27BEF29AE68E}"/>
    <cellStyle name="Normal 8 3 6 5" xfId="3812" xr:uid="{2B6A3CAF-CCA4-49A2-9E09-DFA9D8270C3F}"/>
    <cellStyle name="Normal 8 3 7" xfId="2179" xr:uid="{F389F4BA-8DD7-41C7-AFE7-51C69B93110A}"/>
    <cellStyle name="Normal 8 3 7 2" xfId="2180" xr:uid="{4D720B33-BD2A-48A9-8842-3C0BC4513A98}"/>
    <cellStyle name="Normal 8 3 7 3" xfId="3813" xr:uid="{40D75BCA-56D8-4916-BF11-060ADF2D0D5A}"/>
    <cellStyle name="Normal 8 3 7 4" xfId="3814" xr:uid="{67D992E3-CEAF-4531-9D98-0DFD0E3CDEFC}"/>
    <cellStyle name="Normal 8 3 8" xfId="2181" xr:uid="{6943F0E0-6FCB-48C7-BC95-C40CC2703984}"/>
    <cellStyle name="Normal 8 3 8 2" xfId="3815" xr:uid="{667F93A9-BFB0-4CD9-A18F-0B0489F0419E}"/>
    <cellStyle name="Normal 8 3 8 3" xfId="3816" xr:uid="{AB8651F8-0119-4F55-9F75-3FCC8573F174}"/>
    <cellStyle name="Normal 8 3 8 4" xfId="3817" xr:uid="{A2FE255B-7D5B-4EC1-8CE9-57DF08005CE8}"/>
    <cellStyle name="Normal 8 3 9" xfId="3818" xr:uid="{D349374F-E288-4846-83A4-296B9AB33EE3}"/>
    <cellStyle name="Normal 8 4" xfId="159" xr:uid="{030CDA07-C998-4738-8E3C-B7DC854E68EF}"/>
    <cellStyle name="Normal 8 4 10" xfId="3819" xr:uid="{54523697-A08B-447D-904A-E0509CC2B15B}"/>
    <cellStyle name="Normal 8 4 11" xfId="3820" xr:uid="{D85701D7-1CF8-4F0F-A48F-C34367751279}"/>
    <cellStyle name="Normal 8 4 2" xfId="160" xr:uid="{0D7BB0FE-55B3-4932-B062-CDE7F2A175C0}"/>
    <cellStyle name="Normal 8 4 2 2" xfId="390" xr:uid="{6EB24B09-7176-4396-B7DA-B7AFCBB18761}"/>
    <cellStyle name="Normal 8 4 2 2 2" xfId="794" xr:uid="{6F8C511C-A905-4B0D-8E08-403C8E2DEDDD}"/>
    <cellStyle name="Normal 8 4 2 2 2 2" xfId="795" xr:uid="{B0A3CCCE-D5B4-4E19-937A-E9CE48E8BD58}"/>
    <cellStyle name="Normal 8 4 2 2 2 2 2" xfId="2182" xr:uid="{493D1D86-A366-459C-9D04-190B2731AE09}"/>
    <cellStyle name="Normal 8 4 2 2 2 2 3" xfId="3821" xr:uid="{AAED2B70-4CE6-45B1-8EF6-DC4A3331AF83}"/>
    <cellStyle name="Normal 8 4 2 2 2 2 4" xfId="3822" xr:uid="{3935811E-27AA-4A26-8DFB-DC9A4A719F79}"/>
    <cellStyle name="Normal 8 4 2 2 2 3" xfId="2183" xr:uid="{E18392B9-56F2-4AD6-8CD8-4C54307F1A21}"/>
    <cellStyle name="Normal 8 4 2 2 2 3 2" xfId="3823" xr:uid="{48EA9D25-6D17-4C46-BBB1-FB56DD9F907D}"/>
    <cellStyle name="Normal 8 4 2 2 2 3 3" xfId="3824" xr:uid="{3C9DECE8-9A9C-476D-BC77-7A83304B7A42}"/>
    <cellStyle name="Normal 8 4 2 2 2 3 4" xfId="3825" xr:uid="{27984275-4BB6-484E-B02D-61B67AE232C6}"/>
    <cellStyle name="Normal 8 4 2 2 2 4" xfId="3826" xr:uid="{547B4746-04E7-46DE-AA16-206BF1F1E8F9}"/>
    <cellStyle name="Normal 8 4 2 2 2 5" xfId="3827" xr:uid="{1140DC8E-3299-4986-812E-B06DC81B15C8}"/>
    <cellStyle name="Normal 8 4 2 2 2 6" xfId="3828" xr:uid="{8AC3EBB4-3294-49E9-89EA-DE779D94970C}"/>
    <cellStyle name="Normal 8 4 2 2 3" xfId="796" xr:uid="{2362F8F1-C69A-4E7C-AEA8-F704DE75CB49}"/>
    <cellStyle name="Normal 8 4 2 2 3 2" xfId="2184" xr:uid="{A9CDC90E-AFB3-42A5-A254-A4D1C8A3DDE7}"/>
    <cellStyle name="Normal 8 4 2 2 3 2 2" xfId="3829" xr:uid="{CC78F0F9-BDC1-458D-8AF2-67D84F92CAE5}"/>
    <cellStyle name="Normal 8 4 2 2 3 2 3" xfId="3830" xr:uid="{87F23850-592B-47AF-9C45-8F6CA4FCF030}"/>
    <cellStyle name="Normal 8 4 2 2 3 2 4" xfId="3831" xr:uid="{91222C2C-3F2E-468D-8B5A-06D69D1D8887}"/>
    <cellStyle name="Normal 8 4 2 2 3 3" xfId="3832" xr:uid="{E65DD240-8111-48FC-A257-32568CC83844}"/>
    <cellStyle name="Normal 8 4 2 2 3 4" xfId="3833" xr:uid="{F492FD32-C1A3-4359-821E-2A1A76D9D201}"/>
    <cellStyle name="Normal 8 4 2 2 3 5" xfId="3834" xr:uid="{06BF0F39-2971-48C6-8F52-1D87662E3446}"/>
    <cellStyle name="Normal 8 4 2 2 4" xfId="2185" xr:uid="{6435D5D8-A38F-45AC-BFDE-D8726392ED9F}"/>
    <cellStyle name="Normal 8 4 2 2 4 2" xfId="3835" xr:uid="{1EA89CA2-DEAB-4A50-B4EA-6839F6E73DEA}"/>
    <cellStyle name="Normal 8 4 2 2 4 3" xfId="3836" xr:uid="{EF578B00-D375-4627-9AD4-BC6F147BA39C}"/>
    <cellStyle name="Normal 8 4 2 2 4 4" xfId="3837" xr:uid="{DA0B038E-2711-4FD4-9DE3-A4A22D6F678E}"/>
    <cellStyle name="Normal 8 4 2 2 5" xfId="3838" xr:uid="{7C6899E2-B4DC-4E1B-B585-C939129DFD3D}"/>
    <cellStyle name="Normal 8 4 2 2 5 2" xfId="3839" xr:uid="{2135E2A9-030F-4741-9875-16AEE0E755F7}"/>
    <cellStyle name="Normal 8 4 2 2 5 3" xfId="3840" xr:uid="{2979196E-3940-48BC-BBDF-BBECBF1CE7D9}"/>
    <cellStyle name="Normal 8 4 2 2 5 4" xfId="3841" xr:uid="{68DBEAB2-E19A-4861-A028-D8E8E2595407}"/>
    <cellStyle name="Normal 8 4 2 2 6" xfId="3842" xr:uid="{573DD20C-5E42-40C1-A891-D800F1BFD468}"/>
    <cellStyle name="Normal 8 4 2 2 7" xfId="3843" xr:uid="{262826E9-A3B9-455F-81D9-4021FD64256E}"/>
    <cellStyle name="Normal 8 4 2 2 8" xfId="3844" xr:uid="{29F231A8-817A-4A43-BFEC-0C747A839E5B}"/>
    <cellStyle name="Normal 8 4 2 3" xfId="797" xr:uid="{B39856C8-5AA0-47DB-AD6A-317A10D187CE}"/>
    <cellStyle name="Normal 8 4 2 3 2" xfId="798" xr:uid="{B3C38EED-93AC-406B-8600-17FF7987B821}"/>
    <cellStyle name="Normal 8 4 2 3 2 2" xfId="799" xr:uid="{283DD2D0-099A-48ED-BE09-53CA66D9EEC5}"/>
    <cellStyle name="Normal 8 4 2 3 2 3" xfId="3845" xr:uid="{0DC8EDF2-1B72-4015-A12A-FAD78DFFD575}"/>
    <cellStyle name="Normal 8 4 2 3 2 4" xfId="3846" xr:uid="{C1442765-0405-431F-9C61-9D459E28BB9A}"/>
    <cellStyle name="Normal 8 4 2 3 3" xfId="800" xr:uid="{914E0D23-7782-46AC-98F3-C580CE50116A}"/>
    <cellStyle name="Normal 8 4 2 3 3 2" xfId="3847" xr:uid="{4CE844FE-FADA-4846-B8E3-4623045E8276}"/>
    <cellStyle name="Normal 8 4 2 3 3 3" xfId="3848" xr:uid="{AB08C120-09D6-480C-9625-B75A9554D5CB}"/>
    <cellStyle name="Normal 8 4 2 3 3 4" xfId="3849" xr:uid="{6605DF57-7C8D-44E2-B6EE-45C53810FDCC}"/>
    <cellStyle name="Normal 8 4 2 3 4" xfId="3850" xr:uid="{A0ABC04C-4F3C-4BC7-B02A-3942ED328E3C}"/>
    <cellStyle name="Normal 8 4 2 3 5" xfId="3851" xr:uid="{D18DAB9D-CBA0-45ED-A618-A5A2DEB89677}"/>
    <cellStyle name="Normal 8 4 2 3 6" xfId="3852" xr:uid="{F6446F48-075F-426D-82AC-866F56194C00}"/>
    <cellStyle name="Normal 8 4 2 4" xfId="801" xr:uid="{458093BD-2338-4B20-AD2A-E6225D4BF7C0}"/>
    <cellStyle name="Normal 8 4 2 4 2" xfId="802" xr:uid="{5202C54D-1E34-4D45-8F0C-37DF994360A0}"/>
    <cellStyle name="Normal 8 4 2 4 2 2" xfId="3853" xr:uid="{67A91225-E52F-429E-9691-D4FB38594806}"/>
    <cellStyle name="Normal 8 4 2 4 2 3" xfId="3854" xr:uid="{2F88E9FA-5F96-4160-8051-1129DC92D86E}"/>
    <cellStyle name="Normal 8 4 2 4 2 4" xfId="3855" xr:uid="{B8CA3243-8310-4AAC-83A7-1F48924406DD}"/>
    <cellStyle name="Normal 8 4 2 4 3" xfId="3856" xr:uid="{A914C8EE-314C-458D-A687-E72043752D07}"/>
    <cellStyle name="Normal 8 4 2 4 4" xfId="3857" xr:uid="{EFE42613-0E1A-4DB5-BC7D-A1BCE1F96138}"/>
    <cellStyle name="Normal 8 4 2 4 5" xfId="3858" xr:uid="{C93EC72A-5F33-4F68-84AF-B6CCCF4836A4}"/>
    <cellStyle name="Normal 8 4 2 5" xfId="803" xr:uid="{A16CA0A8-3FBB-46BA-BD72-FA3DC074BE5D}"/>
    <cellStyle name="Normal 8 4 2 5 2" xfId="3859" xr:uid="{283C0A1C-1443-4FD6-9C9B-5A10825A44E0}"/>
    <cellStyle name="Normal 8 4 2 5 3" xfId="3860" xr:uid="{0D5068F5-7469-47EA-B4C5-FA1639F50E24}"/>
    <cellStyle name="Normal 8 4 2 5 4" xfId="3861" xr:uid="{6C339C9E-059A-44DF-8EDF-D6A4AA9D8544}"/>
    <cellStyle name="Normal 8 4 2 6" xfId="3862" xr:uid="{2664FF3C-38FA-40D5-902A-21563335A8A1}"/>
    <cellStyle name="Normal 8 4 2 6 2" xfId="3863" xr:uid="{98303308-6572-4B79-91C8-81CDEAFD5ED6}"/>
    <cellStyle name="Normal 8 4 2 6 3" xfId="3864" xr:uid="{E0827A97-6B6E-46B5-93FA-DDB4854E32DC}"/>
    <cellStyle name="Normal 8 4 2 6 4" xfId="3865" xr:uid="{CFA80394-8087-417F-AF73-0CCFCA04469A}"/>
    <cellStyle name="Normal 8 4 2 7" xfId="3866" xr:uid="{6DA0CEAD-7275-4CBF-8445-4CDA8F3F45C5}"/>
    <cellStyle name="Normal 8 4 2 8" xfId="3867" xr:uid="{C3B976BF-AB12-496D-9625-AA8D8DE813E1}"/>
    <cellStyle name="Normal 8 4 2 9" xfId="3868" xr:uid="{C740A3A8-A68C-4B4B-9C82-252795A8EC2D}"/>
    <cellStyle name="Normal 8 4 3" xfId="391" xr:uid="{D6B0B42F-5B2D-4C30-9381-11D82986D7F7}"/>
    <cellStyle name="Normal 8 4 3 2" xfId="804" xr:uid="{713BF093-52E1-44B9-B5AF-3A41BE9708D6}"/>
    <cellStyle name="Normal 8 4 3 2 2" xfId="805" xr:uid="{C76FC3B0-BCAC-48DD-B646-A0AB2AFAD852}"/>
    <cellStyle name="Normal 8 4 3 2 2 2" xfId="2186" xr:uid="{0D3F257B-60D5-4406-B17A-7EFB0E001B19}"/>
    <cellStyle name="Normal 8 4 3 2 2 2 2" xfId="2187" xr:uid="{5AC5C557-8845-489D-8EDF-32D9F470F8AE}"/>
    <cellStyle name="Normal 8 4 3 2 2 3" xfId="2188" xr:uid="{AF2BB752-8C4E-4A90-B3AD-5DC49B05822C}"/>
    <cellStyle name="Normal 8 4 3 2 2 4" xfId="3869" xr:uid="{23D23A71-04D2-462E-AB3C-5444BAA8BBC3}"/>
    <cellStyle name="Normal 8 4 3 2 3" xfId="2189" xr:uid="{16E624D1-CC6E-4FEB-851B-15AC9D617B0A}"/>
    <cellStyle name="Normal 8 4 3 2 3 2" xfId="2190" xr:uid="{2F457E3F-A537-44A4-B3E9-AF947FCBC5DE}"/>
    <cellStyle name="Normal 8 4 3 2 3 3" xfId="3870" xr:uid="{69731682-547B-4B3D-B88D-95012625C671}"/>
    <cellStyle name="Normal 8 4 3 2 3 4" xfId="3871" xr:uid="{582D60C8-E894-484D-88F1-794246B6EB68}"/>
    <cellStyle name="Normal 8 4 3 2 4" xfId="2191" xr:uid="{BB85F124-76B2-402A-A621-4D30B1442FD5}"/>
    <cellStyle name="Normal 8 4 3 2 5" xfId="3872" xr:uid="{3A7A9550-65FC-4C26-9D28-41377D5177B0}"/>
    <cellStyle name="Normal 8 4 3 2 6" xfId="3873" xr:uid="{503A1C56-B77D-4148-A165-F24A5985FB44}"/>
    <cellStyle name="Normal 8 4 3 3" xfId="806" xr:uid="{5D55314F-6AFB-4EC5-B91E-9BBAC941D33E}"/>
    <cellStyle name="Normal 8 4 3 3 2" xfId="2192" xr:uid="{9B3AC92E-2EB5-4C24-90FE-DDA0B2D8F90C}"/>
    <cellStyle name="Normal 8 4 3 3 2 2" xfId="2193" xr:uid="{8D4E44D5-AB9E-4914-AB7E-670A0BA6AAD9}"/>
    <cellStyle name="Normal 8 4 3 3 2 3" xfId="3874" xr:uid="{B075CDA5-CAED-434F-B651-BA7587CD8147}"/>
    <cellStyle name="Normal 8 4 3 3 2 4" xfId="3875" xr:uid="{3E4246F8-54A1-4430-B913-B8E32B4A7E31}"/>
    <cellStyle name="Normal 8 4 3 3 3" xfId="2194" xr:uid="{D5456A31-EB3F-4EA1-9337-3A004012A4D0}"/>
    <cellStyle name="Normal 8 4 3 3 4" xfId="3876" xr:uid="{908681C8-C982-4718-85B9-F960EB4F6D02}"/>
    <cellStyle name="Normal 8 4 3 3 5" xfId="3877" xr:uid="{7264BBA5-60FF-4DD9-8921-0C0AA78BA3BB}"/>
    <cellStyle name="Normal 8 4 3 4" xfId="2195" xr:uid="{552BF2E8-C0A3-4BCC-BE10-0E0894CB3A2F}"/>
    <cellStyle name="Normal 8 4 3 4 2" xfId="2196" xr:uid="{04BFAF00-124A-4417-9100-BF7F0A302D32}"/>
    <cellStyle name="Normal 8 4 3 4 3" xfId="3878" xr:uid="{10E56857-0518-4BD0-B85D-0914DFEE4C49}"/>
    <cellStyle name="Normal 8 4 3 4 4" xfId="3879" xr:uid="{B912D6B2-45DA-4FA7-BCEE-E3B2C056F8F8}"/>
    <cellStyle name="Normal 8 4 3 5" xfId="2197" xr:uid="{BD89E76A-ED51-42A7-BA44-AEFBEAF70894}"/>
    <cellStyle name="Normal 8 4 3 5 2" xfId="3880" xr:uid="{6E198B93-09AF-48CC-AAEB-379726E76FEA}"/>
    <cellStyle name="Normal 8 4 3 5 3" xfId="3881" xr:uid="{3524A78E-9F0D-4A14-8BC3-FD854A7E8A31}"/>
    <cellStyle name="Normal 8 4 3 5 4" xfId="3882" xr:uid="{B2B3697F-82B2-4655-8D37-B1C94E72643E}"/>
    <cellStyle name="Normal 8 4 3 6" xfId="3883" xr:uid="{0F1D64DD-8F77-46B4-BEEF-F882664986AA}"/>
    <cellStyle name="Normal 8 4 3 7" xfId="3884" xr:uid="{5BFA5DF4-7582-4EDA-99A3-CC2F90A0C856}"/>
    <cellStyle name="Normal 8 4 3 8" xfId="3885" xr:uid="{D8B06EE5-0490-4786-8A87-E511B0B5FA3F}"/>
    <cellStyle name="Normal 8 4 4" xfId="392" xr:uid="{DC74F573-A5FA-4254-B3CA-A0BE0BACDCAE}"/>
    <cellStyle name="Normal 8 4 4 2" xfId="807" xr:uid="{D1104077-490B-4BD7-9635-7201C8CF24F4}"/>
    <cellStyle name="Normal 8 4 4 2 2" xfId="808" xr:uid="{9F68A859-0C2E-4CCD-8622-691719B6313A}"/>
    <cellStyle name="Normal 8 4 4 2 2 2" xfId="2198" xr:uid="{2EBD27D1-1D02-49B7-AD1A-755B4294A03C}"/>
    <cellStyle name="Normal 8 4 4 2 2 3" xfId="3886" xr:uid="{FC685B41-8E2B-490E-9A46-A5B3398C670D}"/>
    <cellStyle name="Normal 8 4 4 2 2 4" xfId="3887" xr:uid="{4411A771-1102-4817-BA14-8CCBBFF6D5F6}"/>
    <cellStyle name="Normal 8 4 4 2 3" xfId="2199" xr:uid="{208A39FF-D53E-4CF1-8427-0C4E931FAC1A}"/>
    <cellStyle name="Normal 8 4 4 2 4" xfId="3888" xr:uid="{8B5A077E-2E17-46E9-8F0B-8F759BB98E12}"/>
    <cellStyle name="Normal 8 4 4 2 5" xfId="3889" xr:uid="{CFF8BCA5-CA08-4929-A4B8-1C63DB3F5BAD}"/>
    <cellStyle name="Normal 8 4 4 3" xfId="809" xr:uid="{C95A9E07-B815-4797-A818-F4B4DE5031F9}"/>
    <cellStyle name="Normal 8 4 4 3 2" xfId="2200" xr:uid="{D6DEAC0A-00AC-4914-9D80-80B4427A83E5}"/>
    <cellStyle name="Normal 8 4 4 3 3" xfId="3890" xr:uid="{BC5A7488-41F0-43B7-8995-BACBEEB7BD31}"/>
    <cellStyle name="Normal 8 4 4 3 4" xfId="3891" xr:uid="{9DAC1D71-DB56-4320-A568-14B39D32B83E}"/>
    <cellStyle name="Normal 8 4 4 4" xfId="2201" xr:uid="{73895BD0-962C-4943-8FEC-BCEFC00139B1}"/>
    <cellStyle name="Normal 8 4 4 4 2" xfId="3892" xr:uid="{955251FE-0E63-474A-A562-7C87021F68CE}"/>
    <cellStyle name="Normal 8 4 4 4 3" xfId="3893" xr:uid="{550BEDFC-C14E-41FE-A756-25B7D576BC06}"/>
    <cellStyle name="Normal 8 4 4 4 4" xfId="3894" xr:uid="{EFE88044-4223-4C02-A97E-1DC470F80DFB}"/>
    <cellStyle name="Normal 8 4 4 5" xfId="3895" xr:uid="{D0584CEA-37F9-480F-A3BD-AEC8D2DB1657}"/>
    <cellStyle name="Normal 8 4 4 6" xfId="3896" xr:uid="{BFCDDF32-AF0E-41CE-AA15-AFB6FE918A1B}"/>
    <cellStyle name="Normal 8 4 4 7" xfId="3897" xr:uid="{3C0C5884-0988-4A6C-9835-F8B7F2918042}"/>
    <cellStyle name="Normal 8 4 5" xfId="393" xr:uid="{A95FAD8D-251E-4238-9C51-84CCFF2F71D8}"/>
    <cellStyle name="Normal 8 4 5 2" xfId="810" xr:uid="{C798D2B0-9626-4A06-95CA-79A65A004BCB}"/>
    <cellStyle name="Normal 8 4 5 2 2" xfId="2202" xr:uid="{1AA5D42A-CBF6-49F3-BEA3-AA69E497E06C}"/>
    <cellStyle name="Normal 8 4 5 2 3" xfId="3898" xr:uid="{B48DE99D-7EBB-49E8-8E5C-129ED2FBDBD8}"/>
    <cellStyle name="Normal 8 4 5 2 4" xfId="3899" xr:uid="{E3F5DD10-B205-4E12-AEBC-12AD555357D0}"/>
    <cellStyle name="Normal 8 4 5 3" xfId="2203" xr:uid="{CDAACD5B-2884-457E-B319-608D45CB1D90}"/>
    <cellStyle name="Normal 8 4 5 3 2" xfId="3900" xr:uid="{8FA805A1-FC38-49D5-82F1-568DDF1A91E7}"/>
    <cellStyle name="Normal 8 4 5 3 3" xfId="3901" xr:uid="{7BE04858-DBCE-40E9-B65E-E7B8A6DBCDF2}"/>
    <cellStyle name="Normal 8 4 5 3 4" xfId="3902" xr:uid="{7B6D45C8-AF93-42BD-8904-B420D968689E}"/>
    <cellStyle name="Normal 8 4 5 4" xfId="3903" xr:uid="{9C0659E4-6565-4D9A-BC80-F1C7D7A31941}"/>
    <cellStyle name="Normal 8 4 5 5" xfId="3904" xr:uid="{24B0BFEF-08CA-45C0-BE85-1D161981144B}"/>
    <cellStyle name="Normal 8 4 5 6" xfId="3905" xr:uid="{DA73B169-CA2B-41B6-A644-9C5718714242}"/>
    <cellStyle name="Normal 8 4 6" xfId="811" xr:uid="{CF60BFA5-E55A-4C93-9BAE-C6C3152D9CB1}"/>
    <cellStyle name="Normal 8 4 6 2" xfId="2204" xr:uid="{DE3332BB-CFDE-4305-8931-F4CCA638F267}"/>
    <cellStyle name="Normal 8 4 6 2 2" xfId="3906" xr:uid="{57FEC089-420D-43B3-B804-0BD8CAE42177}"/>
    <cellStyle name="Normal 8 4 6 2 3" xfId="3907" xr:uid="{8A764461-9D82-4C4C-8BA1-C71E21C3A687}"/>
    <cellStyle name="Normal 8 4 6 2 4" xfId="3908" xr:uid="{8DD78C04-3A14-4D98-8584-E44EEC23D849}"/>
    <cellStyle name="Normal 8 4 6 3" xfId="3909" xr:uid="{FF35558B-960B-4EA9-8F8E-8AD76AEA01DD}"/>
    <cellStyle name="Normal 8 4 6 4" xfId="3910" xr:uid="{B0DFAA5C-8891-4517-9036-94E70BC88BBD}"/>
    <cellStyle name="Normal 8 4 6 5" xfId="3911" xr:uid="{96591052-082B-4C43-A912-62C1A02298D4}"/>
    <cellStyle name="Normal 8 4 7" xfId="2205" xr:uid="{89B0E98A-E5DD-420A-A456-5DCF3BFD225E}"/>
    <cellStyle name="Normal 8 4 7 2" xfId="3912" xr:uid="{1BF010FD-B85A-4C5F-816E-BEADD3893C36}"/>
    <cellStyle name="Normal 8 4 7 3" xfId="3913" xr:uid="{C885A7B2-B0B8-471C-851C-F8C3D47A551D}"/>
    <cellStyle name="Normal 8 4 7 4" xfId="3914" xr:uid="{894C83A8-D40C-4EE6-B6BC-8CFFFFA56473}"/>
    <cellStyle name="Normal 8 4 8" xfId="3915" xr:uid="{DA77829D-D32B-4F10-B749-C74E049766B6}"/>
    <cellStyle name="Normal 8 4 8 2" xfId="3916" xr:uid="{78B116FB-889F-40E7-BB7A-C5AFE1975194}"/>
    <cellStyle name="Normal 8 4 8 3" xfId="3917" xr:uid="{A7E0CA59-0D6D-4481-AF59-0DAF363AE7FC}"/>
    <cellStyle name="Normal 8 4 8 4" xfId="3918" xr:uid="{F6ECACE0-7840-4AE7-8781-1E28F3C06AEB}"/>
    <cellStyle name="Normal 8 4 9" xfId="3919" xr:uid="{02FF6FFC-50BF-42F1-A63A-83FD049846F0}"/>
    <cellStyle name="Normal 8 5" xfId="161" xr:uid="{6025C8B8-322A-4CAC-A30E-D9C35E2D9949}"/>
    <cellStyle name="Normal 8 5 2" xfId="162" xr:uid="{9ED9DC49-EB9F-44F3-B1F8-95E45B2E6DF9}"/>
    <cellStyle name="Normal 8 5 2 2" xfId="394" xr:uid="{511C1A77-61B5-4D6D-B1A2-871CB4A8E0A5}"/>
    <cellStyle name="Normal 8 5 2 2 2" xfId="812" xr:uid="{1E91ACA7-6A4E-4548-B47E-BA289E056C14}"/>
    <cellStyle name="Normal 8 5 2 2 2 2" xfId="2206" xr:uid="{2F4D5EA1-0380-4DF3-A3E4-F4B360DA81B1}"/>
    <cellStyle name="Normal 8 5 2 2 2 3" xfId="3920" xr:uid="{1D37D6BF-9EE0-4BFF-B721-B32D05B35BF8}"/>
    <cellStyle name="Normal 8 5 2 2 2 4" xfId="3921" xr:uid="{0EEFAF73-6934-48B0-A6E2-5BB2BC261663}"/>
    <cellStyle name="Normal 8 5 2 2 3" xfId="2207" xr:uid="{D4048D48-1DE7-4BDB-9DAE-FA2DCB304D4C}"/>
    <cellStyle name="Normal 8 5 2 2 3 2" xfId="3922" xr:uid="{B3B1C8CB-E025-4376-9A26-24F1531E51C8}"/>
    <cellStyle name="Normal 8 5 2 2 3 3" xfId="3923" xr:uid="{067EEE41-D83E-490E-916F-58161D4839CF}"/>
    <cellStyle name="Normal 8 5 2 2 3 4" xfId="3924" xr:uid="{5D370BBC-730D-4A38-B4B0-BDDAFA32DD1F}"/>
    <cellStyle name="Normal 8 5 2 2 4" xfId="3925" xr:uid="{68D29C6D-4E5E-47E1-94C8-E779AB6B4C1F}"/>
    <cellStyle name="Normal 8 5 2 2 5" xfId="3926" xr:uid="{853A4501-70E9-4471-9F91-6786756976E3}"/>
    <cellStyle name="Normal 8 5 2 2 6" xfId="3927" xr:uid="{8194A38D-10C1-4C91-953A-C5D8E41E3214}"/>
    <cellStyle name="Normal 8 5 2 3" xfId="813" xr:uid="{43A7A8A4-08E3-47DF-B1B0-125375EFB402}"/>
    <cellStyle name="Normal 8 5 2 3 2" xfId="2208" xr:uid="{C6908D3B-7BCA-4740-9F4B-C7370496C042}"/>
    <cellStyle name="Normal 8 5 2 3 2 2" xfId="3928" xr:uid="{7CCD84B2-0368-4145-9CC6-AF07B676B475}"/>
    <cellStyle name="Normal 8 5 2 3 2 3" xfId="3929" xr:uid="{EF4DF19D-9DCD-472F-B5F6-079AC3235CC6}"/>
    <cellStyle name="Normal 8 5 2 3 2 4" xfId="3930" xr:uid="{A867ACE1-479D-4914-ACF6-E4FF3863E584}"/>
    <cellStyle name="Normal 8 5 2 3 3" xfId="3931" xr:uid="{3AC9BC27-AD53-4BC5-A1FA-0496D63E37E7}"/>
    <cellStyle name="Normal 8 5 2 3 4" xfId="3932" xr:uid="{38677266-143D-4F2C-A70F-8AF7D767204C}"/>
    <cellStyle name="Normal 8 5 2 3 5" xfId="3933" xr:uid="{489987E1-A568-4291-B176-51F113DD2CE4}"/>
    <cellStyle name="Normal 8 5 2 4" xfId="2209" xr:uid="{B045B7DC-0228-4FBA-8EDD-5DE20719C541}"/>
    <cellStyle name="Normal 8 5 2 4 2" xfId="3934" xr:uid="{2745B6A3-6C71-49AF-B980-189AFF864185}"/>
    <cellStyle name="Normal 8 5 2 4 3" xfId="3935" xr:uid="{09A0C4D4-9F9F-40BD-9C2D-0ACA6004E3A6}"/>
    <cellStyle name="Normal 8 5 2 4 4" xfId="3936" xr:uid="{425526B7-A311-4000-A437-8CC84F46B04A}"/>
    <cellStyle name="Normal 8 5 2 5" xfId="3937" xr:uid="{3950B4F9-4DC9-44B6-BB0F-E73AFB3D4D32}"/>
    <cellStyle name="Normal 8 5 2 5 2" xfId="3938" xr:uid="{820C97F8-E98B-4691-8712-C07F611D28A5}"/>
    <cellStyle name="Normal 8 5 2 5 3" xfId="3939" xr:uid="{B9BD7A40-831B-47D2-B6AD-4355106DCC09}"/>
    <cellStyle name="Normal 8 5 2 5 4" xfId="3940" xr:uid="{A620D65A-0754-4A4B-9B47-D0344C895534}"/>
    <cellStyle name="Normal 8 5 2 6" xfId="3941" xr:uid="{DAB6B1DA-087B-4581-AE77-A98889DE1188}"/>
    <cellStyle name="Normal 8 5 2 7" xfId="3942" xr:uid="{8BD3858A-C18E-4263-9EE4-8873EE86BC16}"/>
    <cellStyle name="Normal 8 5 2 8" xfId="3943" xr:uid="{301AD3A4-8FE6-422B-A240-E9B597F3A8D5}"/>
    <cellStyle name="Normal 8 5 3" xfId="395" xr:uid="{A9D45A35-0CE5-434D-A9EC-81E9166F4E50}"/>
    <cellStyle name="Normal 8 5 3 2" xfId="814" xr:uid="{F4B05B15-37BF-413E-B100-D3F6346F9EFE}"/>
    <cellStyle name="Normal 8 5 3 2 2" xfId="815" xr:uid="{3D1233FC-03D3-429D-A789-833C4844C2A0}"/>
    <cellStyle name="Normal 8 5 3 2 3" xfId="3944" xr:uid="{D0070323-0519-4D4B-9A9C-61937AD25B57}"/>
    <cellStyle name="Normal 8 5 3 2 4" xfId="3945" xr:uid="{8DCA274A-C29B-4CCC-9E27-25ADEAE8F7DF}"/>
    <cellStyle name="Normal 8 5 3 3" xfId="816" xr:uid="{7F5B57C5-F722-4C2A-BC70-3408B295C6A3}"/>
    <cellStyle name="Normal 8 5 3 3 2" xfId="3946" xr:uid="{19424736-E471-4BDA-BB59-34522B7D0B48}"/>
    <cellStyle name="Normal 8 5 3 3 3" xfId="3947" xr:uid="{0E3DEE09-4F03-4E52-B578-BCE0FB9565BD}"/>
    <cellStyle name="Normal 8 5 3 3 4" xfId="3948" xr:uid="{454873E7-0E97-4B18-A854-BEBCF5A63208}"/>
    <cellStyle name="Normal 8 5 3 4" xfId="3949" xr:uid="{B6310FAA-30C0-4C09-A377-F12EFA02A56F}"/>
    <cellStyle name="Normal 8 5 3 5" xfId="3950" xr:uid="{F2C25D99-79A2-4F78-B628-221E87DEBC1A}"/>
    <cellStyle name="Normal 8 5 3 6" xfId="3951" xr:uid="{D61D7532-667F-4B9E-BFD0-6748A7524C14}"/>
    <cellStyle name="Normal 8 5 4" xfId="396" xr:uid="{F94890E0-D0EF-4185-88E0-5DADD68D39BE}"/>
    <cellStyle name="Normal 8 5 4 2" xfId="817" xr:uid="{86F77CF8-3C65-468D-AFE8-ABF196774E72}"/>
    <cellStyle name="Normal 8 5 4 2 2" xfId="3952" xr:uid="{8805968A-17AF-4106-A64C-9B03184F00F2}"/>
    <cellStyle name="Normal 8 5 4 2 3" xfId="3953" xr:uid="{07ADDD56-5EA0-4D50-A539-B58EBAD639CB}"/>
    <cellStyle name="Normal 8 5 4 2 4" xfId="3954" xr:uid="{3D86EBB7-A61B-4C27-83B9-ACD23B2A6CB3}"/>
    <cellStyle name="Normal 8 5 4 3" xfId="3955" xr:uid="{9D2613EA-91C3-481D-B4FF-D356EEAE542D}"/>
    <cellStyle name="Normal 8 5 4 4" xfId="3956" xr:uid="{6CAE5052-AE88-4574-B186-53D670CAFA81}"/>
    <cellStyle name="Normal 8 5 4 5" xfId="3957" xr:uid="{22A1D5FE-22EB-4911-BD9D-A25D93BE89B7}"/>
    <cellStyle name="Normal 8 5 5" xfId="818" xr:uid="{C4BACBD5-37C1-4EEF-B979-550D5709850A}"/>
    <cellStyle name="Normal 8 5 5 2" xfId="3958" xr:uid="{4CAF0658-5192-4E2F-AC3B-4AEA07008DBC}"/>
    <cellStyle name="Normal 8 5 5 3" xfId="3959" xr:uid="{8767D5D4-1273-45BB-9DBB-A0D5904F06D7}"/>
    <cellStyle name="Normal 8 5 5 4" xfId="3960" xr:uid="{075346AD-CCF8-419D-829E-55D5E2A12E78}"/>
    <cellStyle name="Normal 8 5 6" xfId="3961" xr:uid="{481C3D10-3C7D-4727-BA89-BF8BE4FDC207}"/>
    <cellStyle name="Normal 8 5 6 2" xfId="3962" xr:uid="{1725DF62-09D5-48F0-9759-00911FCE60BD}"/>
    <cellStyle name="Normal 8 5 6 3" xfId="3963" xr:uid="{B72EC8B0-89A3-41ED-8A9D-51513036EED6}"/>
    <cellStyle name="Normal 8 5 6 4" xfId="3964" xr:uid="{4F84B9EC-3DA1-4FF0-BD1B-8EE45B27973A}"/>
    <cellStyle name="Normal 8 5 7" xfId="3965" xr:uid="{EBE846CD-D056-41F4-9802-A0752905FA82}"/>
    <cellStyle name="Normal 8 5 8" xfId="3966" xr:uid="{13CC8337-163D-47D3-B297-702F081A05E0}"/>
    <cellStyle name="Normal 8 5 9" xfId="3967" xr:uid="{FFC1DA1E-917C-47E9-B796-B65CED4CB7B0}"/>
    <cellStyle name="Normal 8 6" xfId="163" xr:uid="{94A6E8A0-4056-40C6-887C-39068DB33167}"/>
    <cellStyle name="Normal 8 6 2" xfId="397" xr:uid="{4201CF10-9136-47FE-8FF2-669CDBC30E5C}"/>
    <cellStyle name="Normal 8 6 2 2" xfId="819" xr:uid="{BD8EE3A1-8A7E-454C-917A-722DBB38DAD0}"/>
    <cellStyle name="Normal 8 6 2 2 2" xfId="2210" xr:uid="{4F119E95-E2E0-4B12-BEA8-A840AB22F66E}"/>
    <cellStyle name="Normal 8 6 2 2 2 2" xfId="2211" xr:uid="{E80D4AEC-F8D0-43A0-B4AA-B2691A25EA9E}"/>
    <cellStyle name="Normal 8 6 2 2 3" xfId="2212" xr:uid="{F5531728-579D-4185-891E-E0DBE1656D54}"/>
    <cellStyle name="Normal 8 6 2 2 4" xfId="3968" xr:uid="{70FF2B1C-32C6-4A27-9DD0-AE7E3FCB1F61}"/>
    <cellStyle name="Normal 8 6 2 3" xfId="2213" xr:uid="{9E306AE3-AD82-42AF-8E00-0C9EA6154782}"/>
    <cellStyle name="Normal 8 6 2 3 2" xfId="2214" xr:uid="{242A3ED5-BB09-4551-9352-393AF2EE34D5}"/>
    <cellStyle name="Normal 8 6 2 3 3" xfId="3969" xr:uid="{00DA4684-4E6B-4123-9A1F-5F70D2CDAF99}"/>
    <cellStyle name="Normal 8 6 2 3 4" xfId="3970" xr:uid="{D34888E6-C1F3-4070-93EE-0A9135C093B8}"/>
    <cellStyle name="Normal 8 6 2 4" xfId="2215" xr:uid="{30CE9474-AF54-4085-B78B-2EFAAD89FF7C}"/>
    <cellStyle name="Normal 8 6 2 5" xfId="3971" xr:uid="{16FBB5E2-034A-48F3-8DE1-2F75FC8D478F}"/>
    <cellStyle name="Normal 8 6 2 6" xfId="3972" xr:uid="{914C9110-ABF5-4CED-A834-7DA305F4EBF1}"/>
    <cellStyle name="Normal 8 6 3" xfId="820" xr:uid="{4A536886-093C-44F6-AC96-F54FADE01F07}"/>
    <cellStyle name="Normal 8 6 3 2" xfId="2216" xr:uid="{38AFA10F-64D7-4A2B-8AE6-22CB58AC3FC6}"/>
    <cellStyle name="Normal 8 6 3 2 2" xfId="2217" xr:uid="{5A37B716-48D1-4DA6-9139-E1270DC46EA7}"/>
    <cellStyle name="Normal 8 6 3 2 3" xfId="3973" xr:uid="{E441B076-E816-4EC8-BCEA-7706814629D4}"/>
    <cellStyle name="Normal 8 6 3 2 4" xfId="3974" xr:uid="{AAAFF45A-A7E6-47BF-8251-B2DDCD518912}"/>
    <cellStyle name="Normal 8 6 3 3" xfId="2218" xr:uid="{8884B2B2-52ED-4B48-80D3-500BE1C25C61}"/>
    <cellStyle name="Normal 8 6 3 4" xfId="3975" xr:uid="{5C91FE1C-1C28-41FA-8AEB-85ECC45F71FE}"/>
    <cellStyle name="Normal 8 6 3 5" xfId="3976" xr:uid="{3201A7C1-5C9E-4746-9716-68E9073E5E86}"/>
    <cellStyle name="Normal 8 6 4" xfId="2219" xr:uid="{5CB8F535-A4DF-41EC-BBBB-96CA583D75B1}"/>
    <cellStyle name="Normal 8 6 4 2" xfId="2220" xr:uid="{31037DAE-2102-4C81-9449-A340A4A094C7}"/>
    <cellStyle name="Normal 8 6 4 3" xfId="3977" xr:uid="{258849C0-224C-449F-BDC4-85BC2DCD3166}"/>
    <cellStyle name="Normal 8 6 4 4" xfId="3978" xr:uid="{349BC29F-B533-4F55-8CE6-B29AFD1A4FC8}"/>
    <cellStyle name="Normal 8 6 5" xfId="2221" xr:uid="{5234504F-F2C5-4569-A52E-2370B9E6DD17}"/>
    <cellStyle name="Normal 8 6 5 2" xfId="3979" xr:uid="{A618EB22-A600-4F02-9DC0-A565B78FAB76}"/>
    <cellStyle name="Normal 8 6 5 3" xfId="3980" xr:uid="{A27B7C36-A267-48AB-917B-6CCF46D65881}"/>
    <cellStyle name="Normal 8 6 5 4" xfId="3981" xr:uid="{9B0C3622-EAB9-4D1E-A7E3-70676915C49C}"/>
    <cellStyle name="Normal 8 6 6" xfId="3982" xr:uid="{8D49B9ED-AB6F-4411-8AE5-77BBDA0CFA2C}"/>
    <cellStyle name="Normal 8 6 7" xfId="3983" xr:uid="{172AA189-2D55-431A-9DF8-F6CB51613C0F}"/>
    <cellStyle name="Normal 8 6 8" xfId="3984" xr:uid="{9B5AB190-95BF-4809-8FD6-95C1D65F73A7}"/>
    <cellStyle name="Normal 8 7" xfId="398" xr:uid="{A853CDDC-0FC0-46C8-AB9A-961C541D451A}"/>
    <cellStyle name="Normal 8 7 2" xfId="821" xr:uid="{7E11BF31-2C7E-494B-BCD3-5D2131B4F443}"/>
    <cellStyle name="Normal 8 7 2 2" xfId="822" xr:uid="{7D3C21F0-586C-4DCC-9AB0-C875B45943C3}"/>
    <cellStyle name="Normal 8 7 2 2 2" xfId="2222" xr:uid="{07017CD2-9EE6-4BF1-91DE-11181E14E8FB}"/>
    <cellStyle name="Normal 8 7 2 2 3" xfId="3985" xr:uid="{923A03AC-FB3C-47F4-B7FE-C20958B40660}"/>
    <cellStyle name="Normal 8 7 2 2 4" xfId="3986" xr:uid="{23DB730E-9065-4448-A354-4D2A48DB1A4C}"/>
    <cellStyle name="Normal 8 7 2 3" xfId="2223" xr:uid="{78D4972D-29FA-4CD6-85F0-78286F853756}"/>
    <cellStyle name="Normal 8 7 2 4" xfId="3987" xr:uid="{BFDAFFF6-D479-4C43-89FB-F99E006D3376}"/>
    <cellStyle name="Normal 8 7 2 5" xfId="3988" xr:uid="{11593CDE-E47B-4A8E-A054-E69684E6DFF3}"/>
    <cellStyle name="Normal 8 7 3" xfId="823" xr:uid="{6EC4DFAB-15F1-4A50-869A-B10AC671F13B}"/>
    <cellStyle name="Normal 8 7 3 2" xfId="2224" xr:uid="{6116E52C-63F7-4B48-84E4-1DD0C3280000}"/>
    <cellStyle name="Normal 8 7 3 3" xfId="3989" xr:uid="{07FBCE36-840D-4475-9C4C-0425DF74FC27}"/>
    <cellStyle name="Normal 8 7 3 4" xfId="3990" xr:uid="{235C6517-102D-4FC0-A845-11AC46CBF8EE}"/>
    <cellStyle name="Normal 8 7 4" xfId="2225" xr:uid="{959F1B98-3ABB-49ED-B325-BDBD6CD063B6}"/>
    <cellStyle name="Normal 8 7 4 2" xfId="3991" xr:uid="{22E6585F-8B3A-4F92-932C-5914F46C5B2E}"/>
    <cellStyle name="Normal 8 7 4 3" xfId="3992" xr:uid="{5E6E6BA1-BAAD-447E-BC56-8A4528AD9C1E}"/>
    <cellStyle name="Normal 8 7 4 4" xfId="3993" xr:uid="{C1E82883-AA52-4CDC-8703-9B271A5C2D1D}"/>
    <cellStyle name="Normal 8 7 5" xfId="3994" xr:uid="{08764EA0-54D0-4C23-AACB-881A5D60B471}"/>
    <cellStyle name="Normal 8 7 6" xfId="3995" xr:uid="{F12CEF7B-3D08-42FF-B3A6-5E49E3B8208C}"/>
    <cellStyle name="Normal 8 7 7" xfId="3996" xr:uid="{D108E9F1-DEBB-43B0-AADA-AFB7C8BCBFF5}"/>
    <cellStyle name="Normal 8 8" xfId="399" xr:uid="{88B190EC-9665-40EB-9E6F-90DE416DE41F}"/>
    <cellStyle name="Normal 8 8 2" xfId="824" xr:uid="{2F82AC4A-3811-4D24-B8D1-E713982871A9}"/>
    <cellStyle name="Normal 8 8 2 2" xfId="2226" xr:uid="{F8D60FE1-082D-4A6A-85A6-C58C27FC81C6}"/>
    <cellStyle name="Normal 8 8 2 3" xfId="3997" xr:uid="{25DF214B-EEB3-47E9-969D-B2CFE14BAB38}"/>
    <cellStyle name="Normal 8 8 2 4" xfId="3998" xr:uid="{D9806BBA-3B93-4C30-B1BD-C7634F0A61D8}"/>
    <cellStyle name="Normal 8 8 3" xfId="2227" xr:uid="{8E93D672-2921-4B74-B37E-93FAB563B429}"/>
    <cellStyle name="Normal 8 8 3 2" xfId="3999" xr:uid="{CA4CC650-F466-43C7-8C7A-2162F9A18E37}"/>
    <cellStyle name="Normal 8 8 3 3" xfId="4000" xr:uid="{6C0E2B03-1E15-4920-80D9-7C49F11A7749}"/>
    <cellStyle name="Normal 8 8 3 4" xfId="4001" xr:uid="{31B59E35-3A45-44B4-AB41-1FBC813211F4}"/>
    <cellStyle name="Normal 8 8 4" xfId="4002" xr:uid="{05DCB407-44AC-4D22-94CB-FE94CE73ADCD}"/>
    <cellStyle name="Normal 8 8 5" xfId="4003" xr:uid="{28392658-96FD-41B4-8AC8-7B0B6E2A9143}"/>
    <cellStyle name="Normal 8 8 6" xfId="4004" xr:uid="{F9AE5443-A111-4E67-9A73-77CADD1936FE}"/>
    <cellStyle name="Normal 8 9" xfId="400" xr:uid="{08CBEF4E-26C3-4DA5-9DC5-EF8DC877E282}"/>
    <cellStyle name="Normal 8 9 2" xfId="2228" xr:uid="{B66A62B3-46AB-4F5D-B781-1043B2CC2EC2}"/>
    <cellStyle name="Normal 8 9 2 2" xfId="4005" xr:uid="{052A7D19-7166-4AD7-B9D4-E99D42769546}"/>
    <cellStyle name="Normal 8 9 2 2 2" xfId="4410" xr:uid="{B79F806F-0EEB-43B7-979E-E4AB971E6AE4}"/>
    <cellStyle name="Normal 8 9 2 2 3" xfId="4689" xr:uid="{ACC2AF57-17F0-4FB3-9B39-A0BF2CEE9401}"/>
    <cellStyle name="Normal 8 9 2 3" xfId="4006" xr:uid="{84153DD5-FD33-4183-9B2E-BAE3E11047D3}"/>
    <cellStyle name="Normal 8 9 2 4" xfId="4007" xr:uid="{094C0964-6A22-48BF-9E72-E6267C3B6749}"/>
    <cellStyle name="Normal 8 9 3" xfId="4008" xr:uid="{1F1DEB21-6759-42C0-92B4-E11F7D00C695}"/>
    <cellStyle name="Normal 8 9 4" xfId="4009" xr:uid="{01221B3A-30AA-4D5F-9A59-89C5D0A7FF15}"/>
    <cellStyle name="Normal 8 9 4 2" xfId="4580" xr:uid="{EADF4DF5-2A90-47A0-83F9-D3FDD9D24EE6}"/>
    <cellStyle name="Normal 8 9 4 3" xfId="4690" xr:uid="{7B87F43E-289C-4657-BA5A-AA59072F67EF}"/>
    <cellStyle name="Normal 8 9 4 4" xfId="4609" xr:uid="{48C7D896-2867-405C-8ED7-033502417CD1}"/>
    <cellStyle name="Normal 8 9 5" xfId="4010" xr:uid="{B68E27E8-34A5-4BAB-BD1D-6A53402C18F3}"/>
    <cellStyle name="Normal 9" xfId="164" xr:uid="{70BD5607-DDCA-4103-A6B7-224699826E5F}"/>
    <cellStyle name="Normal 9 10" xfId="401" xr:uid="{C35504DD-CFB7-408A-90AF-C8D6B3CD10AD}"/>
    <cellStyle name="Normal 9 10 2" xfId="2229" xr:uid="{C0B8FCDA-6F76-41AB-9D7A-8FB3293B6702}"/>
    <cellStyle name="Normal 9 10 2 2" xfId="4011" xr:uid="{638188B1-1C6B-465D-BC40-151DBC33652B}"/>
    <cellStyle name="Normal 9 10 2 3" xfId="4012" xr:uid="{6C8F1E09-E725-4C46-BC4C-CF326C07CD80}"/>
    <cellStyle name="Normal 9 10 2 4" xfId="4013" xr:uid="{166AFD8D-1C41-45F9-B18A-EC60B94A9A9B}"/>
    <cellStyle name="Normal 9 10 3" xfId="4014" xr:uid="{603690D4-1838-4CF1-B4C8-5A74E982E5A4}"/>
    <cellStyle name="Normal 9 10 4" xfId="4015" xr:uid="{11D93C44-65A4-47F5-AD80-5C01D191C651}"/>
    <cellStyle name="Normal 9 10 5" xfId="4016" xr:uid="{B3B29AB2-BC42-4642-B465-8F9085EECBCB}"/>
    <cellStyle name="Normal 9 11" xfId="2230" xr:uid="{24BE10F6-1CEA-48DF-88BF-BE6BA0953B93}"/>
    <cellStyle name="Normal 9 11 2" xfId="4017" xr:uid="{3D977AA8-B90A-40AE-9336-806EB5CB3C1E}"/>
    <cellStyle name="Normal 9 11 3" xfId="4018" xr:uid="{084F73D2-F83F-4593-92F2-5D1C72141520}"/>
    <cellStyle name="Normal 9 11 4" xfId="4019" xr:uid="{966FF3D8-841D-4670-BE2B-F3F0B4979032}"/>
    <cellStyle name="Normal 9 12" xfId="4020" xr:uid="{5804AC08-D9FB-4EBA-BD13-7FC6DB166924}"/>
    <cellStyle name="Normal 9 12 2" xfId="4021" xr:uid="{43F1C6F0-3F64-48DF-8F5A-35B9A00CE017}"/>
    <cellStyle name="Normal 9 12 3" xfId="4022" xr:uid="{58704785-7B71-4D25-B7B6-26EFC4D144C3}"/>
    <cellStyle name="Normal 9 12 4" xfId="4023" xr:uid="{5ABC5002-87DE-487B-9F6D-9461CEC7C5A1}"/>
    <cellStyle name="Normal 9 13" xfId="4024" xr:uid="{9BC87AC6-8FD4-4636-B7B2-89D1EA42E5E5}"/>
    <cellStyle name="Normal 9 13 2" xfId="4025" xr:uid="{997340E2-57E7-4CB7-9484-88A5F63F2F5A}"/>
    <cellStyle name="Normal 9 14" xfId="4026" xr:uid="{2271A6F4-A1A8-46DD-B8AF-30FC0E331ED3}"/>
    <cellStyle name="Normal 9 15" xfId="4027" xr:uid="{5E689720-E159-430E-8F5C-3D3D20C573EB}"/>
    <cellStyle name="Normal 9 16" xfId="4028" xr:uid="{128B9C2D-0A4E-4037-A61A-EA89D82E89B5}"/>
    <cellStyle name="Normal 9 2" xfId="165" xr:uid="{3CE0AA19-9DC9-404C-8F81-C9353AE4AD04}"/>
    <cellStyle name="Normal 9 2 2" xfId="402" xr:uid="{368FC7F4-79C0-4E61-89E0-96061D48D5AF}"/>
    <cellStyle name="Normal 9 2 2 2" xfId="4672" xr:uid="{817035D2-66A6-4942-883B-8F76B4F321FA}"/>
    <cellStyle name="Normal 9 2 3" xfId="4561" xr:uid="{1ECF0750-8474-4798-BB8A-26082A2BD2A9}"/>
    <cellStyle name="Normal 9 3" xfId="166" xr:uid="{4DDA02F2-5CF4-496A-9E37-1DBB813D22EC}"/>
    <cellStyle name="Normal 9 3 10" xfId="4029" xr:uid="{BC1CD791-C229-4D85-A4E8-24B3F243DD63}"/>
    <cellStyle name="Normal 9 3 11" xfId="4030" xr:uid="{F56FD74B-B2A7-4054-BA35-573FC884D5FF}"/>
    <cellStyle name="Normal 9 3 2" xfId="167" xr:uid="{E34C8E12-79F2-4200-B1A4-DA07B78E508D}"/>
    <cellStyle name="Normal 9 3 2 2" xfId="168" xr:uid="{1FB153BC-1D78-4A42-947A-DEDCC760DB46}"/>
    <cellStyle name="Normal 9 3 2 2 2" xfId="403" xr:uid="{21363B02-D14E-47E1-AEC2-5994C98008D4}"/>
    <cellStyle name="Normal 9 3 2 2 2 2" xfId="825" xr:uid="{3F397856-4C55-44B7-A74C-493D2F64B0DC}"/>
    <cellStyle name="Normal 9 3 2 2 2 2 2" xfId="826" xr:uid="{7836F532-17DA-49E4-AB56-E56CC6FF2871}"/>
    <cellStyle name="Normal 9 3 2 2 2 2 2 2" xfId="2231" xr:uid="{32AEBFAE-A8B8-4EBE-9D34-CFAFD9FC4B75}"/>
    <cellStyle name="Normal 9 3 2 2 2 2 2 2 2" xfId="2232" xr:uid="{D295A190-6ACA-4965-9BE5-C65E36A68FD2}"/>
    <cellStyle name="Normal 9 3 2 2 2 2 2 3" xfId="2233" xr:uid="{31F0E34D-44AC-4AA2-953E-D1B5B2B1C3C2}"/>
    <cellStyle name="Normal 9 3 2 2 2 2 3" xfId="2234" xr:uid="{E5BD23AC-9FD1-4C9F-B9F3-10CAEA11141A}"/>
    <cellStyle name="Normal 9 3 2 2 2 2 3 2" xfId="2235" xr:uid="{A48A22C6-BFE0-489C-93CE-71BFF63A7312}"/>
    <cellStyle name="Normal 9 3 2 2 2 2 4" xfId="2236" xr:uid="{28366D8A-80B9-4C67-A95E-4A3F6DC535EB}"/>
    <cellStyle name="Normal 9 3 2 2 2 3" xfId="827" xr:uid="{D6C101E9-F498-4200-AFC6-2AA33F868CAE}"/>
    <cellStyle name="Normal 9 3 2 2 2 3 2" xfId="2237" xr:uid="{7B8F5EEB-8B1E-46DE-B8C8-23770D7DB3E4}"/>
    <cellStyle name="Normal 9 3 2 2 2 3 2 2" xfId="2238" xr:uid="{804F7C00-A09E-41C2-A8BB-E7E3758EBBD5}"/>
    <cellStyle name="Normal 9 3 2 2 2 3 3" xfId="2239" xr:uid="{CAEB04A0-95DB-46FB-B578-F02CC46AD6DE}"/>
    <cellStyle name="Normal 9 3 2 2 2 3 4" xfId="4031" xr:uid="{0C123773-3030-4A1A-83FB-2205805F3C9A}"/>
    <cellStyle name="Normal 9 3 2 2 2 4" xfId="2240" xr:uid="{B48F5B5B-A1B3-4B80-9BF6-936DAB4C0542}"/>
    <cellStyle name="Normal 9 3 2 2 2 4 2" xfId="2241" xr:uid="{BA857B79-591F-4CEC-8132-5E0E96C30F99}"/>
    <cellStyle name="Normal 9 3 2 2 2 5" xfId="2242" xr:uid="{71F99C1A-5F51-4A96-B019-20478A051040}"/>
    <cellStyle name="Normal 9 3 2 2 2 6" xfId="4032" xr:uid="{230D9313-30FF-4920-8B3A-C4691640FBD2}"/>
    <cellStyle name="Normal 9 3 2 2 3" xfId="404" xr:uid="{EF10090E-5DA4-457C-9B9F-CB04A4508D76}"/>
    <cellStyle name="Normal 9 3 2 2 3 2" xfId="828" xr:uid="{E71DBC81-CA32-41C9-85C5-87E21947B692}"/>
    <cellStyle name="Normal 9 3 2 2 3 2 2" xfId="829" xr:uid="{9DE94ED4-B402-4344-8AE2-83F8691F8777}"/>
    <cellStyle name="Normal 9 3 2 2 3 2 2 2" xfId="2243" xr:uid="{AB9611A0-D8CB-4976-8FD9-F73F906A3130}"/>
    <cellStyle name="Normal 9 3 2 2 3 2 2 2 2" xfId="2244" xr:uid="{463C9882-6D79-495F-A270-7395630FCC37}"/>
    <cellStyle name="Normal 9 3 2 2 3 2 2 3" xfId="2245" xr:uid="{6CFD7574-331D-4520-96A0-18874AABE5E6}"/>
    <cellStyle name="Normal 9 3 2 2 3 2 3" xfId="2246" xr:uid="{4FEBD905-F2D1-4C8D-8606-2FDA86EF53EB}"/>
    <cellStyle name="Normal 9 3 2 2 3 2 3 2" xfId="2247" xr:uid="{D7EF6BA4-4A91-4B28-8D53-224CE9BCC82E}"/>
    <cellStyle name="Normal 9 3 2 2 3 2 4" xfId="2248" xr:uid="{0E30EC2E-0580-4285-892F-2CC0E4E167E7}"/>
    <cellStyle name="Normal 9 3 2 2 3 3" xfId="830" xr:uid="{0BD71BDC-066F-41D3-B4C8-8C8109FAD287}"/>
    <cellStyle name="Normal 9 3 2 2 3 3 2" xfId="2249" xr:uid="{CE33C456-6D90-47E5-8EA3-1CC608785321}"/>
    <cellStyle name="Normal 9 3 2 2 3 3 2 2" xfId="2250" xr:uid="{794B2CF1-D2A7-4E65-8EEA-EF2889E1A2E0}"/>
    <cellStyle name="Normal 9 3 2 2 3 3 3" xfId="2251" xr:uid="{4955DC18-449F-4040-A424-42EE5A0C5FF5}"/>
    <cellStyle name="Normal 9 3 2 2 3 4" xfId="2252" xr:uid="{492EF336-5833-4062-9574-3645E08A1335}"/>
    <cellStyle name="Normal 9 3 2 2 3 4 2" xfId="2253" xr:uid="{35781A6F-315F-48AC-82EC-242374FBAC8D}"/>
    <cellStyle name="Normal 9 3 2 2 3 5" xfId="2254" xr:uid="{25F8EDB2-2C06-4BEB-8B01-DABFD63E4983}"/>
    <cellStyle name="Normal 9 3 2 2 4" xfId="831" xr:uid="{C32CEEDD-A71C-4B17-9038-C6A831FCFDA6}"/>
    <cellStyle name="Normal 9 3 2 2 4 2" xfId="832" xr:uid="{89DD9D57-6E1F-478B-A845-29D357F60AA2}"/>
    <cellStyle name="Normal 9 3 2 2 4 2 2" xfId="2255" xr:uid="{8694863A-36D2-4763-883C-443859CD3754}"/>
    <cellStyle name="Normal 9 3 2 2 4 2 2 2" xfId="2256" xr:uid="{7103FBB2-5FC7-4F1E-B967-2994227474F5}"/>
    <cellStyle name="Normal 9 3 2 2 4 2 3" xfId="2257" xr:uid="{B2AF0FAF-E8A4-4054-A17B-D28EF2A2F475}"/>
    <cellStyle name="Normal 9 3 2 2 4 3" xfId="2258" xr:uid="{D6A7E50A-D474-4B01-92EB-D933623F6981}"/>
    <cellStyle name="Normal 9 3 2 2 4 3 2" xfId="2259" xr:uid="{CAC7BF7A-D131-4472-B3DA-CC20A170A718}"/>
    <cellStyle name="Normal 9 3 2 2 4 4" xfId="2260" xr:uid="{1293047B-0868-4DA0-877D-2FFCE286F866}"/>
    <cellStyle name="Normal 9 3 2 2 5" xfId="833" xr:uid="{8EE7D598-920D-4C95-85D7-7A3D1CF6172B}"/>
    <cellStyle name="Normal 9 3 2 2 5 2" xfId="2261" xr:uid="{816E047F-D7AA-4421-9F42-E660724FDC74}"/>
    <cellStyle name="Normal 9 3 2 2 5 2 2" xfId="2262" xr:uid="{0B3120D9-4EAB-49BF-AAF8-9C25D7F9CADA}"/>
    <cellStyle name="Normal 9 3 2 2 5 3" xfId="2263" xr:uid="{9396CC8E-196F-4E2B-9C60-213F3DEE830E}"/>
    <cellStyle name="Normal 9 3 2 2 5 4" xfId="4033" xr:uid="{46DFDCB6-E78B-48CF-B8D1-E7C3AA55D188}"/>
    <cellStyle name="Normal 9 3 2 2 6" xfId="2264" xr:uid="{BB3C0665-8462-449A-8F53-5B6D1FB99542}"/>
    <cellStyle name="Normal 9 3 2 2 6 2" xfId="2265" xr:uid="{09EE800F-0180-4ACF-BA14-052405705EE4}"/>
    <cellStyle name="Normal 9 3 2 2 7" xfId="2266" xr:uid="{7EB9ADC1-A75F-4E26-8B12-DDC7A0F5FFCF}"/>
    <cellStyle name="Normal 9 3 2 2 8" xfId="4034" xr:uid="{88B48534-FFF9-46EA-B92E-5F7A0F912F65}"/>
    <cellStyle name="Normal 9 3 2 3" xfId="405" xr:uid="{B9BE9BA7-2E93-4AB2-8C7C-F9DFE2221497}"/>
    <cellStyle name="Normal 9 3 2 3 2" xfId="834" xr:uid="{15455131-78D0-4E12-9CB2-46BA1F6020FF}"/>
    <cellStyle name="Normal 9 3 2 3 2 2" xfId="835" xr:uid="{B717353A-7390-4BC1-A1AA-49ABC726C6B8}"/>
    <cellStyle name="Normal 9 3 2 3 2 2 2" xfId="2267" xr:uid="{75DF5F59-D026-4AE9-9DAB-BA1124F9BDA3}"/>
    <cellStyle name="Normal 9 3 2 3 2 2 2 2" xfId="2268" xr:uid="{14876FAE-66D1-4649-A7EA-C2F21FD79221}"/>
    <cellStyle name="Normal 9 3 2 3 2 2 3" xfId="2269" xr:uid="{51D6A5C4-FAD2-4696-B84E-B4CC78716066}"/>
    <cellStyle name="Normal 9 3 2 3 2 3" xfId="2270" xr:uid="{D67D6505-3891-4756-B91F-6AA5980D0409}"/>
    <cellStyle name="Normal 9 3 2 3 2 3 2" xfId="2271" xr:uid="{438949F6-FD18-4F7F-87D0-9C722600AB90}"/>
    <cellStyle name="Normal 9 3 2 3 2 4" xfId="2272" xr:uid="{CCAB9186-0842-4E77-8116-718EFD843E64}"/>
    <cellStyle name="Normal 9 3 2 3 3" xfId="836" xr:uid="{B16C5A2B-090D-4CAC-AB63-87D63D397E5A}"/>
    <cellStyle name="Normal 9 3 2 3 3 2" xfId="2273" xr:uid="{5D9B3222-966C-48EA-BAFF-C87AA3DC5A6A}"/>
    <cellStyle name="Normal 9 3 2 3 3 2 2" xfId="2274" xr:uid="{149E1BDD-4EF6-4340-88A9-0620AEB9AA39}"/>
    <cellStyle name="Normal 9 3 2 3 3 3" xfId="2275" xr:uid="{4E8A6906-ECEC-4FE8-B4DA-506BB566AC6B}"/>
    <cellStyle name="Normal 9 3 2 3 3 4" xfId="4035" xr:uid="{88DD9A28-7F29-42DE-B9DC-C0A6A74D21F7}"/>
    <cellStyle name="Normal 9 3 2 3 4" xfId="2276" xr:uid="{1C1C2F52-19F7-4B5C-BA9A-F8FB8D7B0C99}"/>
    <cellStyle name="Normal 9 3 2 3 4 2" xfId="2277" xr:uid="{C0BF97C6-1D30-4764-843C-596248B17468}"/>
    <cellStyle name="Normal 9 3 2 3 5" xfId="2278" xr:uid="{054D453A-D4EC-47FE-A52D-3889FC3D60AE}"/>
    <cellStyle name="Normal 9 3 2 3 6" xfId="4036" xr:uid="{9B64D0DC-F778-47C2-A947-A255773CD8E9}"/>
    <cellStyle name="Normal 9 3 2 4" xfId="406" xr:uid="{2CA86A91-CEBC-4D15-8307-8A6900AB6AA6}"/>
    <cellStyle name="Normal 9 3 2 4 2" xfId="837" xr:uid="{AFF0BD80-7205-4441-AEF6-0B35620AF634}"/>
    <cellStyle name="Normal 9 3 2 4 2 2" xfId="838" xr:uid="{EEA7ED08-2134-4B71-B1AB-D9FA2DF11B02}"/>
    <cellStyle name="Normal 9 3 2 4 2 2 2" xfId="2279" xr:uid="{EE8A6541-FD2E-4A57-8733-BA2AD9DCA3D1}"/>
    <cellStyle name="Normal 9 3 2 4 2 2 2 2" xfId="2280" xr:uid="{FDDC464C-9B0B-4ECE-A92B-D1C5A5F5C209}"/>
    <cellStyle name="Normal 9 3 2 4 2 2 3" xfId="2281" xr:uid="{32BA1C41-37E2-402F-8036-EFD93F4E3E77}"/>
    <cellStyle name="Normal 9 3 2 4 2 3" xfId="2282" xr:uid="{EC4B1262-1B99-4B1F-9762-B13F041C18B6}"/>
    <cellStyle name="Normal 9 3 2 4 2 3 2" xfId="2283" xr:uid="{26EE826C-C87E-4A9D-96C4-5D896717F618}"/>
    <cellStyle name="Normal 9 3 2 4 2 4" xfId="2284" xr:uid="{C01C7FA0-E53C-4BC7-8014-4F334FFDFCAC}"/>
    <cellStyle name="Normal 9 3 2 4 3" xfId="839" xr:uid="{7A6A5987-33D5-4CB9-B96F-A08C920B2D87}"/>
    <cellStyle name="Normal 9 3 2 4 3 2" xfId="2285" xr:uid="{ED6099D8-408E-49DC-8784-CF17E9825C2A}"/>
    <cellStyle name="Normal 9 3 2 4 3 2 2" xfId="2286" xr:uid="{12C34E44-603D-4DE8-A3B8-F6159B02028C}"/>
    <cellStyle name="Normal 9 3 2 4 3 3" xfId="2287" xr:uid="{36F4E91B-D315-486D-ACD5-B2F8296BA919}"/>
    <cellStyle name="Normal 9 3 2 4 4" xfId="2288" xr:uid="{E3F8C137-0AB6-4098-B0C5-AD75D954DED9}"/>
    <cellStyle name="Normal 9 3 2 4 4 2" xfId="2289" xr:uid="{9004D6B3-3D9A-4C9B-AEBB-9DB0F7592D3A}"/>
    <cellStyle name="Normal 9 3 2 4 5" xfId="2290" xr:uid="{7ED80FD5-BEFA-495E-91D7-EB4FE4D21530}"/>
    <cellStyle name="Normal 9 3 2 5" xfId="407" xr:uid="{9E81CC25-9BAC-4EA9-A920-320061084F74}"/>
    <cellStyle name="Normal 9 3 2 5 2" xfId="840" xr:uid="{2B645A43-82E1-43A5-98E4-4846856ACA13}"/>
    <cellStyle name="Normal 9 3 2 5 2 2" xfId="2291" xr:uid="{B43F46A2-9B10-4F93-A715-623B61F0BB5C}"/>
    <cellStyle name="Normal 9 3 2 5 2 2 2" xfId="2292" xr:uid="{D1DEACE1-0879-4964-84CF-0406E20EAB67}"/>
    <cellStyle name="Normal 9 3 2 5 2 3" xfId="2293" xr:uid="{81984D80-635B-48E5-824F-77E1A2A781DA}"/>
    <cellStyle name="Normal 9 3 2 5 3" xfId="2294" xr:uid="{F8740AA8-D33B-48D6-9FF6-A1169B7B60F7}"/>
    <cellStyle name="Normal 9 3 2 5 3 2" xfId="2295" xr:uid="{E0FA5B9A-2A76-474B-AF4F-7696F1BDC6AE}"/>
    <cellStyle name="Normal 9 3 2 5 4" xfId="2296" xr:uid="{111291FA-B1BA-4611-AA9E-D2DD18F64987}"/>
    <cellStyle name="Normal 9 3 2 6" xfId="841" xr:uid="{AF9DDCA7-37F9-4020-A66C-E51FAE44B3D6}"/>
    <cellStyle name="Normal 9 3 2 6 2" xfId="2297" xr:uid="{81557734-3497-48A8-935B-FE9C1A09A0DE}"/>
    <cellStyle name="Normal 9 3 2 6 2 2" xfId="2298" xr:uid="{157496F5-F939-4EC1-AB0A-487A3E46610F}"/>
    <cellStyle name="Normal 9 3 2 6 3" xfId="2299" xr:uid="{BC4E3A7E-2E03-433F-A953-5EAC276DFF01}"/>
    <cellStyle name="Normal 9 3 2 6 4" xfId="4037" xr:uid="{6B42DB81-DD16-410F-B2A6-4E949DEC7EC0}"/>
    <cellStyle name="Normal 9 3 2 7" xfId="2300" xr:uid="{94976BA2-71D6-4145-83B5-2F1733299200}"/>
    <cellStyle name="Normal 9 3 2 7 2" xfId="2301" xr:uid="{64DFDFAB-FEF4-406D-B964-8696E0D7ED3C}"/>
    <cellStyle name="Normal 9 3 2 8" xfId="2302" xr:uid="{3B9E77A2-CFA1-41E0-8AE7-26B66D2A0C2C}"/>
    <cellStyle name="Normal 9 3 2 9" xfId="4038" xr:uid="{82E37BA0-1759-4C6C-91F3-A477FD43A6BB}"/>
    <cellStyle name="Normal 9 3 3" xfId="169" xr:uid="{F5AE6941-4D0A-4962-B532-37B4E4C0DA0B}"/>
    <cellStyle name="Normal 9 3 3 2" xfId="170" xr:uid="{DC564CCB-8D4E-4A16-8345-15D1AAA7E12D}"/>
    <cellStyle name="Normal 9 3 3 2 2" xfId="842" xr:uid="{AA5F0D06-5E4D-43F4-A66C-1A384B7ACFEA}"/>
    <cellStyle name="Normal 9 3 3 2 2 2" xfId="843" xr:uid="{868B3A5A-FC0E-4EA7-A0A1-A80642EB0AD0}"/>
    <cellStyle name="Normal 9 3 3 2 2 2 2" xfId="2303" xr:uid="{EF468C78-3062-4FF5-8F5B-5F40AB762E5E}"/>
    <cellStyle name="Normal 9 3 3 2 2 2 2 2" xfId="2304" xr:uid="{C5C44F53-A930-450D-A464-68F88515E0DD}"/>
    <cellStyle name="Normal 9 3 3 2 2 2 3" xfId="2305" xr:uid="{1C860AFD-5012-4654-8992-288C72A612C0}"/>
    <cellStyle name="Normal 9 3 3 2 2 3" xfId="2306" xr:uid="{C26A1DA2-6078-4DB1-B6B4-7BDBC7B83F41}"/>
    <cellStyle name="Normal 9 3 3 2 2 3 2" xfId="2307" xr:uid="{7ED90DB6-10C8-4738-980D-7583AC06961F}"/>
    <cellStyle name="Normal 9 3 3 2 2 4" xfId="2308" xr:uid="{3F1275C2-6C7A-4EFB-88C2-6609E9009E52}"/>
    <cellStyle name="Normal 9 3 3 2 3" xfId="844" xr:uid="{41B9FF97-1C2C-4545-8F74-4A41EAB77D39}"/>
    <cellStyle name="Normal 9 3 3 2 3 2" xfId="2309" xr:uid="{2A9955B4-B123-41E7-8F52-3B44B1E19A3D}"/>
    <cellStyle name="Normal 9 3 3 2 3 2 2" xfId="2310" xr:uid="{972DCCDC-5E68-46C3-9463-2050333197E3}"/>
    <cellStyle name="Normal 9 3 3 2 3 3" xfId="2311" xr:uid="{EC9771D0-C8E4-42CD-AA79-3FAC9AA504D5}"/>
    <cellStyle name="Normal 9 3 3 2 3 4" xfId="4039" xr:uid="{52257ED2-03A6-4023-A42E-261C9FE3498C}"/>
    <cellStyle name="Normal 9 3 3 2 4" xfId="2312" xr:uid="{70DAE8CA-FB0D-4A15-ADAB-6507E34A1E79}"/>
    <cellStyle name="Normal 9 3 3 2 4 2" xfId="2313" xr:uid="{7BEC9E82-BFC0-42FE-B8B5-7EFC28F0931E}"/>
    <cellStyle name="Normal 9 3 3 2 5" xfId="2314" xr:uid="{EA719897-CCFB-44E1-B8A8-0CDC1CCD5600}"/>
    <cellStyle name="Normal 9 3 3 2 6" xfId="4040" xr:uid="{A423746A-EDF7-46AD-A9F3-25130CEEC1A1}"/>
    <cellStyle name="Normal 9 3 3 3" xfId="408" xr:uid="{4F02445B-2642-48B4-AD2C-43BF1E8DA180}"/>
    <cellStyle name="Normal 9 3 3 3 2" xfId="845" xr:uid="{8DBE9F12-95E2-4CB9-8289-DBE61AEF1C0C}"/>
    <cellStyle name="Normal 9 3 3 3 2 2" xfId="846" xr:uid="{3154D94E-6785-44A2-9AFE-C9249A8B9CAA}"/>
    <cellStyle name="Normal 9 3 3 3 2 2 2" xfId="2315" xr:uid="{C2B96A78-7EDD-49DE-B38C-3094A06E75E5}"/>
    <cellStyle name="Normal 9 3 3 3 2 2 2 2" xfId="2316" xr:uid="{962099F2-265E-4A53-A85E-767F912E5B55}"/>
    <cellStyle name="Normal 9 3 3 3 2 2 2 2 2" xfId="4765" xr:uid="{C7D22717-4C34-4F5F-99C0-57BEC7A00C45}"/>
    <cellStyle name="Normal 9 3 3 3 2 2 3" xfId="2317" xr:uid="{6EE1F551-BA4B-4EC5-9AD8-3F0FB5696A7A}"/>
    <cellStyle name="Normal 9 3 3 3 2 2 3 2" xfId="4766" xr:uid="{12B3CFA9-1F30-4FCE-A7F9-8E25AB531DCB}"/>
    <cellStyle name="Normal 9 3 3 3 2 3" xfId="2318" xr:uid="{835020DE-B5A1-465D-93F3-F9D205209C94}"/>
    <cellStyle name="Normal 9 3 3 3 2 3 2" xfId="2319" xr:uid="{E2291C1D-B3D7-413C-A670-430426E44316}"/>
    <cellStyle name="Normal 9 3 3 3 2 3 2 2" xfId="4768" xr:uid="{7EDF0E44-D14A-4470-A923-3F7760AF35F2}"/>
    <cellStyle name="Normal 9 3 3 3 2 3 3" xfId="4767" xr:uid="{CFE0FE91-2D85-458C-B6BE-A3E6A82A5281}"/>
    <cellStyle name="Normal 9 3 3 3 2 4" xfId="2320" xr:uid="{EE1FB099-210E-4EC0-A109-2603B36154B5}"/>
    <cellStyle name="Normal 9 3 3 3 2 4 2" xfId="4769" xr:uid="{8BA10BB5-683D-4649-9291-7415CBB30967}"/>
    <cellStyle name="Normal 9 3 3 3 3" xfId="847" xr:uid="{5BBCE994-3860-4520-8EB3-2A76E18B48EB}"/>
    <cellStyle name="Normal 9 3 3 3 3 2" xfId="2321" xr:uid="{243FC163-E007-424F-AB20-24652B340488}"/>
    <cellStyle name="Normal 9 3 3 3 3 2 2" xfId="2322" xr:uid="{8703E1EB-9B0F-496E-B601-F109A3FA609A}"/>
    <cellStyle name="Normal 9 3 3 3 3 2 2 2" xfId="4772" xr:uid="{8911CC22-C54E-4E36-A8B8-6CB3097B9FD2}"/>
    <cellStyle name="Normal 9 3 3 3 3 2 3" xfId="4771" xr:uid="{9D999690-0B14-4C28-B8C3-A19B27B9389B}"/>
    <cellStyle name="Normal 9 3 3 3 3 3" xfId="2323" xr:uid="{F5B3158D-48B7-470D-BB12-8C651106DBAD}"/>
    <cellStyle name="Normal 9 3 3 3 3 3 2" xfId="4773" xr:uid="{04A2E61A-AD2D-4090-BEAF-FC482FEA9FBC}"/>
    <cellStyle name="Normal 9 3 3 3 3 4" xfId="4770" xr:uid="{B9A445E6-B66B-4BBD-9C2B-CD0FFE673D87}"/>
    <cellStyle name="Normal 9 3 3 3 4" xfId="2324" xr:uid="{72E50189-2595-4A54-A41C-CABDCEF889D8}"/>
    <cellStyle name="Normal 9 3 3 3 4 2" xfId="2325" xr:uid="{7DE50FE5-E21E-4E82-8E81-74384E67D695}"/>
    <cellStyle name="Normal 9 3 3 3 4 2 2" xfId="4775" xr:uid="{8F31CC85-3410-435A-98C9-CF3E508BCAE5}"/>
    <cellStyle name="Normal 9 3 3 3 4 3" xfId="4774" xr:uid="{8D535059-D998-4F8E-BCF3-6518123956EB}"/>
    <cellStyle name="Normal 9 3 3 3 5" xfId="2326" xr:uid="{14F0DD9E-1665-4518-8DC9-A82B9D9C6023}"/>
    <cellStyle name="Normal 9 3 3 3 5 2" xfId="4776" xr:uid="{EA816867-238A-4C52-B015-FF0ABFF85654}"/>
    <cellStyle name="Normal 9 3 3 4" xfId="409" xr:uid="{A7BB869E-09C8-4910-869C-9C4B4921CEA8}"/>
    <cellStyle name="Normal 9 3 3 4 2" xfId="848" xr:uid="{1B129F02-50F3-4B28-B1C8-1635E2ED6863}"/>
    <cellStyle name="Normal 9 3 3 4 2 2" xfId="2327" xr:uid="{B5728F10-7E55-45E6-978E-732481E123EF}"/>
    <cellStyle name="Normal 9 3 3 4 2 2 2" xfId="2328" xr:uid="{7819B223-A588-412F-AAE1-E37A37C2AD10}"/>
    <cellStyle name="Normal 9 3 3 4 2 2 2 2" xfId="4780" xr:uid="{08B07250-E059-4C72-B4D1-47F6841A167D}"/>
    <cellStyle name="Normal 9 3 3 4 2 2 3" xfId="4779" xr:uid="{CF7CFF74-3AEC-4607-8B67-0ED2214BECEA}"/>
    <cellStyle name="Normal 9 3 3 4 2 3" xfId="2329" xr:uid="{2C9D9B54-DB28-48D8-A74B-50B23224F647}"/>
    <cellStyle name="Normal 9 3 3 4 2 3 2" xfId="4781" xr:uid="{17419D31-6A5B-4F45-A08C-F8C602B9CC6C}"/>
    <cellStyle name="Normal 9 3 3 4 2 4" xfId="4778" xr:uid="{9ACBFE19-6709-4BA9-A4F7-97DA7A750017}"/>
    <cellStyle name="Normal 9 3 3 4 3" xfId="2330" xr:uid="{EC629010-7A63-422D-86B8-AF3BF3B1042C}"/>
    <cellStyle name="Normal 9 3 3 4 3 2" xfId="2331" xr:uid="{E0F74987-7A9B-4BFD-A2EB-B8179EA3044E}"/>
    <cellStyle name="Normal 9 3 3 4 3 2 2" xfId="4783" xr:uid="{7AA211C6-C69B-46F0-9E34-6CFA79AE8756}"/>
    <cellStyle name="Normal 9 3 3 4 3 3" xfId="4782" xr:uid="{AE1E04DA-DB95-4B44-AC66-E0F96457CEEE}"/>
    <cellStyle name="Normal 9 3 3 4 4" xfId="2332" xr:uid="{B6F34B1C-FEAF-49E6-BE08-070848065A2D}"/>
    <cellStyle name="Normal 9 3 3 4 4 2" xfId="4784" xr:uid="{DF826302-20E1-413F-9CB0-304EB6BB4397}"/>
    <cellStyle name="Normal 9 3 3 4 5" xfId="4777" xr:uid="{ECFA9D72-BBB8-4D29-AAE5-A3B3862E3ED8}"/>
    <cellStyle name="Normal 9 3 3 5" xfId="849" xr:uid="{9F4D77ED-BC35-48BF-8D75-C491946C0A15}"/>
    <cellStyle name="Normal 9 3 3 5 2" xfId="2333" xr:uid="{C21D4367-76BE-41DF-92A1-3EF3903ABD3C}"/>
    <cellStyle name="Normal 9 3 3 5 2 2" xfId="2334" xr:uid="{602C7D1B-A45B-40F1-A5D4-6E0A9170F64F}"/>
    <cellStyle name="Normal 9 3 3 5 2 2 2" xfId="4787" xr:uid="{96AF24CE-6052-43A1-AE2E-A15915153745}"/>
    <cellStyle name="Normal 9 3 3 5 2 3" xfId="4786" xr:uid="{2B140BD3-D63D-4851-965C-BE82AFB88493}"/>
    <cellStyle name="Normal 9 3 3 5 3" xfId="2335" xr:uid="{BEF6B980-067B-47A3-AA73-79DDE6C6E392}"/>
    <cellStyle name="Normal 9 3 3 5 3 2" xfId="4788" xr:uid="{34FF1BA3-46B4-4360-9AD7-6F28F575D83E}"/>
    <cellStyle name="Normal 9 3 3 5 4" xfId="4041" xr:uid="{B564CA9D-91C6-42D7-B9A1-6FDDBC2534CF}"/>
    <cellStyle name="Normal 9 3 3 5 4 2" xfId="4789" xr:uid="{373328A5-41FD-4E24-966A-8680AC59E690}"/>
    <cellStyle name="Normal 9 3 3 5 5" xfId="4785" xr:uid="{F2B4AA52-36D3-4FC8-B7E9-663C5C944928}"/>
    <cellStyle name="Normal 9 3 3 6" xfId="2336" xr:uid="{36C3DD37-0718-46D9-A69B-BF8B9A5D39C8}"/>
    <cellStyle name="Normal 9 3 3 6 2" xfId="2337" xr:uid="{DA6E0BEF-808D-4EAC-B942-58C760393607}"/>
    <cellStyle name="Normal 9 3 3 6 2 2" xfId="4791" xr:uid="{5F730052-1A63-4697-9836-E27AE0BB26C7}"/>
    <cellStyle name="Normal 9 3 3 6 3" xfId="4790" xr:uid="{906B39A5-43BC-41DF-B1B7-9205F40C8644}"/>
    <cellStyle name="Normal 9 3 3 7" xfId="2338" xr:uid="{835D5BFF-52B9-457D-ABAE-1298B92D6669}"/>
    <cellStyle name="Normal 9 3 3 7 2" xfId="4792" xr:uid="{EDFB92CF-A316-4F2B-8051-3226E85F0D70}"/>
    <cellStyle name="Normal 9 3 3 8" xfId="4042" xr:uid="{2C30D736-A206-40F2-9D22-26AF35C4FC8B}"/>
    <cellStyle name="Normal 9 3 3 8 2" xfId="4793" xr:uid="{F69C4F13-316F-4406-8FB2-CC33ED82E834}"/>
    <cellStyle name="Normal 9 3 4" xfId="171" xr:uid="{D36C05C4-BF67-4CB3-B7EC-E28A5F7A36F0}"/>
    <cellStyle name="Normal 9 3 4 2" xfId="450" xr:uid="{A8F6843B-BD45-430F-B2F7-1E4CAF3A121E}"/>
    <cellStyle name="Normal 9 3 4 2 2" xfId="850" xr:uid="{CF5355C0-7858-4528-8232-0F3BD8293DC1}"/>
    <cellStyle name="Normal 9 3 4 2 2 2" xfId="2339" xr:uid="{FDBF0075-45A3-45A3-89BE-AD36729BFA5F}"/>
    <cellStyle name="Normal 9 3 4 2 2 2 2" xfId="2340" xr:uid="{E1803777-3FBC-4619-A383-9302791C0E87}"/>
    <cellStyle name="Normal 9 3 4 2 2 2 2 2" xfId="4798" xr:uid="{240AA019-BB42-4CC5-8905-A9E9EEEDEECA}"/>
    <cellStyle name="Normal 9 3 4 2 2 2 3" xfId="4797" xr:uid="{4DAB5611-0AA7-4D4E-8AD0-58E5D9EDA55E}"/>
    <cellStyle name="Normal 9 3 4 2 2 3" xfId="2341" xr:uid="{DC4A0325-AA2C-4677-B750-C6FC75495D93}"/>
    <cellStyle name="Normal 9 3 4 2 2 3 2" xfId="4799" xr:uid="{4138C12A-F4C4-4458-8254-FB7573AF86E2}"/>
    <cellStyle name="Normal 9 3 4 2 2 4" xfId="4043" xr:uid="{8F8D9218-F717-4CBA-AD4A-CF29E836F870}"/>
    <cellStyle name="Normal 9 3 4 2 2 4 2" xfId="4800" xr:uid="{7927F0D0-ED92-48A5-8692-572A4F93AA7A}"/>
    <cellStyle name="Normal 9 3 4 2 2 5" xfId="4796" xr:uid="{8F3E8874-9B79-45B5-AEC5-B7B81BEEF19B}"/>
    <cellStyle name="Normal 9 3 4 2 3" xfId="2342" xr:uid="{FBDB2EFB-9B9A-4541-894F-59AEB48D1233}"/>
    <cellStyle name="Normal 9 3 4 2 3 2" xfId="2343" xr:uid="{1F22AC01-6CDF-4AA1-927D-EE8BF2151793}"/>
    <cellStyle name="Normal 9 3 4 2 3 2 2" xfId="4802" xr:uid="{B870FF73-1EFB-40AF-8669-F1EF519EB52B}"/>
    <cellStyle name="Normal 9 3 4 2 3 3" xfId="4801" xr:uid="{9BAF9903-8EFB-4443-AD71-7413CD1EB3F6}"/>
    <cellStyle name="Normal 9 3 4 2 4" xfId="2344" xr:uid="{31C63DCD-CB98-4142-A074-F9507B8A2EC9}"/>
    <cellStyle name="Normal 9 3 4 2 4 2" xfId="4803" xr:uid="{252EC531-34CC-413F-B2C2-802850269D2B}"/>
    <cellStyle name="Normal 9 3 4 2 5" xfId="4044" xr:uid="{A557EC27-4B5E-461F-94B7-BD92E5279199}"/>
    <cellStyle name="Normal 9 3 4 2 5 2" xfId="4804" xr:uid="{636F5E3E-559C-44BE-8A50-579793C6A28A}"/>
    <cellStyle name="Normal 9 3 4 2 6" xfId="4795" xr:uid="{5BB5D5B7-F876-4E6A-9E92-C10F823CF891}"/>
    <cellStyle name="Normal 9 3 4 3" xfId="851" xr:uid="{8F9F98A7-8F3A-439E-B235-76CA867B7D7A}"/>
    <cellStyle name="Normal 9 3 4 3 2" xfId="2345" xr:uid="{0CF4B309-84EA-45D8-9EA1-A00DCCA995E5}"/>
    <cellStyle name="Normal 9 3 4 3 2 2" xfId="2346" xr:uid="{E1C1978F-AB4F-4D05-A616-FD9DA78DC3B2}"/>
    <cellStyle name="Normal 9 3 4 3 2 2 2" xfId="4807" xr:uid="{05A16DD8-E892-4B6C-8F59-2506CE9747B6}"/>
    <cellStyle name="Normal 9 3 4 3 2 3" xfId="4806" xr:uid="{BC5D006D-9280-4EFB-8FB0-A1553275854B}"/>
    <cellStyle name="Normal 9 3 4 3 3" xfId="2347" xr:uid="{2F88137D-FC2F-4A3F-93BD-FF8D5EEE6E5D}"/>
    <cellStyle name="Normal 9 3 4 3 3 2" xfId="4808" xr:uid="{EAE5206D-5169-48BD-9C94-4C8F69AC3A27}"/>
    <cellStyle name="Normal 9 3 4 3 4" xfId="4045" xr:uid="{1825D985-8CEA-45BC-AA6C-556850C4F081}"/>
    <cellStyle name="Normal 9 3 4 3 4 2" xfId="4809" xr:uid="{F3202A2A-7EEA-4DBB-AD86-5E2DD5ACDBFB}"/>
    <cellStyle name="Normal 9 3 4 3 5" xfId="4805" xr:uid="{CEC7C69A-6A62-4AE7-8BAE-6A589C25C147}"/>
    <cellStyle name="Normal 9 3 4 4" xfId="2348" xr:uid="{3C9FC3DB-4573-40A2-A463-FA6091F897DC}"/>
    <cellStyle name="Normal 9 3 4 4 2" xfId="2349" xr:uid="{D3C3A52C-0DC1-4088-9A92-05718764CE7A}"/>
    <cellStyle name="Normal 9 3 4 4 2 2" xfId="4811" xr:uid="{357B1314-3BE7-4C1A-9D1B-37B026D7227C}"/>
    <cellStyle name="Normal 9 3 4 4 3" xfId="4046" xr:uid="{7F713F22-4BFE-4DA4-99FF-81D18692BFA2}"/>
    <cellStyle name="Normal 9 3 4 4 3 2" xfId="4812" xr:uid="{414198CC-CC08-4D34-BEC2-0C3B8DB5BBB0}"/>
    <cellStyle name="Normal 9 3 4 4 4" xfId="4047" xr:uid="{7057D7B7-8711-4F6A-94C9-C6FA7BCAB6A9}"/>
    <cellStyle name="Normal 9 3 4 4 4 2" xfId="4813" xr:uid="{0AEF61E8-FDCE-401E-9A73-2FE8EEF7E65D}"/>
    <cellStyle name="Normal 9 3 4 4 5" xfId="4810" xr:uid="{5DE6D9DA-C1E5-415A-8B37-66352E7A9808}"/>
    <cellStyle name="Normal 9 3 4 5" xfId="2350" xr:uid="{77A1F2E3-C3C7-45A3-AB2F-A7AB051A5E0E}"/>
    <cellStyle name="Normal 9 3 4 5 2" xfId="4814" xr:uid="{2341D87F-EBBB-47C8-953E-3A0931E435DC}"/>
    <cellStyle name="Normal 9 3 4 6" xfId="4048" xr:uid="{B5E88170-38D4-49E8-B203-366070EDFD20}"/>
    <cellStyle name="Normal 9 3 4 6 2" xfId="4815" xr:uid="{81F52E5C-659B-4A03-9E0A-167F93BDE86C}"/>
    <cellStyle name="Normal 9 3 4 7" xfId="4049" xr:uid="{184F405B-5B93-43E2-8281-A868AC820D66}"/>
    <cellStyle name="Normal 9 3 4 7 2" xfId="4816" xr:uid="{E0C6B7C1-E692-4D11-BBBE-B723CADD6C2A}"/>
    <cellStyle name="Normal 9 3 4 8" xfId="4794" xr:uid="{2A335B77-BC8D-422A-B39F-09BAF2007E75}"/>
    <cellStyle name="Normal 9 3 5" xfId="410" xr:uid="{0B19BD29-307C-49D8-8C7C-67D8DE3251BA}"/>
    <cellStyle name="Normal 9 3 5 2" xfId="852" xr:uid="{8C2FBB46-0ED1-4D64-9260-FDAF4FF630C8}"/>
    <cellStyle name="Normal 9 3 5 2 2" xfId="853" xr:uid="{D3DB668B-796D-46C8-B8FD-56093AED3851}"/>
    <cellStyle name="Normal 9 3 5 2 2 2" xfId="2351" xr:uid="{3A83A8FF-D64B-4676-9D0D-1055D7083740}"/>
    <cellStyle name="Normal 9 3 5 2 2 2 2" xfId="2352" xr:uid="{04F4FC9A-A39D-4FB4-96DB-C598B552520F}"/>
    <cellStyle name="Normal 9 3 5 2 2 2 2 2" xfId="4821" xr:uid="{92820EA9-48F7-4579-BC70-1EDD1C559E11}"/>
    <cellStyle name="Normal 9 3 5 2 2 2 3" xfId="4820" xr:uid="{F5C3D412-CAE8-4E33-B4E8-038924F9F2A5}"/>
    <cellStyle name="Normal 9 3 5 2 2 3" xfId="2353" xr:uid="{CEA1D4B1-0BC0-461D-B11F-0077EB2BC83E}"/>
    <cellStyle name="Normal 9 3 5 2 2 3 2" xfId="4822" xr:uid="{843C41CF-7644-472C-94D1-391250C9E483}"/>
    <cellStyle name="Normal 9 3 5 2 2 4" xfId="4819" xr:uid="{6311BD9E-14BB-458B-A14C-0C8606E973B1}"/>
    <cellStyle name="Normal 9 3 5 2 3" xfId="2354" xr:uid="{58100CEA-1B27-4156-A15B-053FEBF2485B}"/>
    <cellStyle name="Normal 9 3 5 2 3 2" xfId="2355" xr:uid="{EC0FDCE1-CF6D-466C-8ED5-2FD4986E8CF5}"/>
    <cellStyle name="Normal 9 3 5 2 3 2 2" xfId="4824" xr:uid="{CB6E44BA-8BA1-4217-819C-E89492F22524}"/>
    <cellStyle name="Normal 9 3 5 2 3 3" xfId="4823" xr:uid="{71419C12-E021-4F53-A999-B2FFB1AD298D}"/>
    <cellStyle name="Normal 9 3 5 2 4" xfId="2356" xr:uid="{0B483A6E-184F-4355-99F6-35E978957C63}"/>
    <cellStyle name="Normal 9 3 5 2 4 2" xfId="4825" xr:uid="{E1D80F7A-8883-439C-BC6C-476218962954}"/>
    <cellStyle name="Normal 9 3 5 2 5" xfId="4818" xr:uid="{E11753B3-8791-4558-84CB-E0FFACCEF8D8}"/>
    <cellStyle name="Normal 9 3 5 3" xfId="854" xr:uid="{DCE1B8F7-BD58-4FEB-9062-6CD0C4044FB7}"/>
    <cellStyle name="Normal 9 3 5 3 2" xfId="2357" xr:uid="{B27F9B0C-9F11-423F-BF90-60D1945638F0}"/>
    <cellStyle name="Normal 9 3 5 3 2 2" xfId="2358" xr:uid="{9AF15A17-D5DB-4762-A9DC-F90504C0F538}"/>
    <cellStyle name="Normal 9 3 5 3 2 2 2" xfId="4828" xr:uid="{7BCFDDD8-7BF8-4168-A80C-20B008085A78}"/>
    <cellStyle name="Normal 9 3 5 3 2 3" xfId="4827" xr:uid="{113F0134-4C76-4DDA-BE16-B018DCDFFFA3}"/>
    <cellStyle name="Normal 9 3 5 3 3" xfId="2359" xr:uid="{1C0844BE-338A-4846-AE82-AA99E181462F}"/>
    <cellStyle name="Normal 9 3 5 3 3 2" xfId="4829" xr:uid="{70CC5668-C582-4E41-AC03-3EBC802554F7}"/>
    <cellStyle name="Normal 9 3 5 3 4" xfId="4050" xr:uid="{424CBE98-AFD6-44E1-8A5C-6F6C3D9E11B3}"/>
    <cellStyle name="Normal 9 3 5 3 4 2" xfId="4830" xr:uid="{839D326E-5124-4511-A1B8-D505FB076B49}"/>
    <cellStyle name="Normal 9 3 5 3 5" xfId="4826" xr:uid="{14E44510-9339-48C7-B723-C7C2A7CA23B5}"/>
    <cellStyle name="Normal 9 3 5 4" xfId="2360" xr:uid="{0020EAF4-19D2-43CB-93EA-200CE75288FD}"/>
    <cellStyle name="Normal 9 3 5 4 2" xfId="2361" xr:uid="{AA5C9E13-2FE0-4BCA-97C6-B59EE3AA825C}"/>
    <cellStyle name="Normal 9 3 5 4 2 2" xfId="4832" xr:uid="{11DEC050-8DD1-4816-8927-99131F40AE73}"/>
    <cellStyle name="Normal 9 3 5 4 3" xfId="4831" xr:uid="{089680BD-97EB-4DB4-8F31-2AA7140A473D}"/>
    <cellStyle name="Normal 9 3 5 5" xfId="2362" xr:uid="{CC70711F-2DE5-4637-AA7F-D037E8A8E730}"/>
    <cellStyle name="Normal 9 3 5 5 2" xfId="4833" xr:uid="{DE5B0543-1AD4-4B74-9016-C0799AD86A56}"/>
    <cellStyle name="Normal 9 3 5 6" xfId="4051" xr:uid="{5984D3A3-3675-444E-AF75-D4F07B12D239}"/>
    <cellStyle name="Normal 9 3 5 6 2" xfId="4834" xr:uid="{8D689474-5F42-40BE-BC91-4551425A1FAD}"/>
    <cellStyle name="Normal 9 3 5 7" xfId="4817" xr:uid="{B108125D-B473-484F-BEE4-97B24FB41FE2}"/>
    <cellStyle name="Normal 9 3 6" xfId="411" xr:uid="{203A68A6-684D-4362-AEF8-0CAF2E9128F6}"/>
    <cellStyle name="Normal 9 3 6 2" xfId="855" xr:uid="{9C34A354-8DD9-47FE-9959-B77A12935DC7}"/>
    <cellStyle name="Normal 9 3 6 2 2" xfId="2363" xr:uid="{F88D0471-D407-44CA-A7C8-2427D9768124}"/>
    <cellStyle name="Normal 9 3 6 2 2 2" xfId="2364" xr:uid="{75887CE4-139B-4678-9275-6ACFCA5D8AC7}"/>
    <cellStyle name="Normal 9 3 6 2 2 2 2" xfId="4838" xr:uid="{8BCD9F97-70F3-4ED2-8EE2-10CE86E39E18}"/>
    <cellStyle name="Normal 9 3 6 2 2 3" xfId="4837" xr:uid="{2E2FCAB5-BCC6-47FB-BC42-F831AAE78506}"/>
    <cellStyle name="Normal 9 3 6 2 3" xfId="2365" xr:uid="{D7EEED4B-075F-4428-9E57-91A208C16260}"/>
    <cellStyle name="Normal 9 3 6 2 3 2" xfId="4839" xr:uid="{BAC68E66-2EE2-40AC-9EB7-B5B931AFCBED}"/>
    <cellStyle name="Normal 9 3 6 2 4" xfId="4052" xr:uid="{66FB7D2D-C965-4C9B-96E0-CF23E7FB3391}"/>
    <cellStyle name="Normal 9 3 6 2 4 2" xfId="4840" xr:uid="{63DB7C0A-5EDA-4D52-B7BA-86769D4081D5}"/>
    <cellStyle name="Normal 9 3 6 2 5" xfId="4836" xr:uid="{4D4314D2-B581-4CDD-A414-AA88915AD722}"/>
    <cellStyle name="Normal 9 3 6 3" xfId="2366" xr:uid="{6AFBCC1A-F95E-415D-BF6D-E437BABE6412}"/>
    <cellStyle name="Normal 9 3 6 3 2" xfId="2367" xr:uid="{84B1D830-A2E0-4DDA-B150-4C1C5CED7E1C}"/>
    <cellStyle name="Normal 9 3 6 3 2 2" xfId="4842" xr:uid="{3DB86804-F4D5-4D27-85EB-7821D86DE2E6}"/>
    <cellStyle name="Normal 9 3 6 3 3" xfId="4841" xr:uid="{773F601E-BE54-4DF3-AAA1-39AE9E1A13A6}"/>
    <cellStyle name="Normal 9 3 6 4" xfId="2368" xr:uid="{97E632BA-C1DA-4E15-A722-2273F82DD599}"/>
    <cellStyle name="Normal 9 3 6 4 2" xfId="4843" xr:uid="{780EEF5D-1A25-40E3-9BE8-CEB078D62F88}"/>
    <cellStyle name="Normal 9 3 6 5" xfId="4053" xr:uid="{7890A48B-7141-4270-AD08-766BF5B3070B}"/>
    <cellStyle name="Normal 9 3 6 5 2" xfId="4844" xr:uid="{C17A5A4D-EBD0-4856-8E15-272B9BD4FCFE}"/>
    <cellStyle name="Normal 9 3 6 6" xfId="4835" xr:uid="{9AB3F351-474E-4B8F-B508-A5E10FCADB2F}"/>
    <cellStyle name="Normal 9 3 7" xfId="856" xr:uid="{21060052-8FB9-4E9F-8341-C22C4FA52032}"/>
    <cellStyle name="Normal 9 3 7 2" xfId="2369" xr:uid="{75532C77-DBA1-46AB-A88C-FA5D0A2FE40C}"/>
    <cellStyle name="Normal 9 3 7 2 2" xfId="2370" xr:uid="{42858BC6-18AD-48E0-9E94-3043C6591181}"/>
    <cellStyle name="Normal 9 3 7 2 2 2" xfId="4847" xr:uid="{8351354F-DEBE-4AC9-9AB7-B1D9379E30D4}"/>
    <cellStyle name="Normal 9 3 7 2 3" xfId="4846" xr:uid="{A2627D5B-69BE-458F-8984-74D9D5BCDD95}"/>
    <cellStyle name="Normal 9 3 7 3" xfId="2371" xr:uid="{9A97E270-D8E3-405B-9871-78CF5D4D3F4B}"/>
    <cellStyle name="Normal 9 3 7 3 2" xfId="4848" xr:uid="{58EA40C7-720B-4934-B7E7-AFBDE93E933F}"/>
    <cellStyle name="Normal 9 3 7 4" xfId="4054" xr:uid="{1736AF8D-5FAC-4E77-AF45-EE6D252B6E0D}"/>
    <cellStyle name="Normal 9 3 7 4 2" xfId="4849" xr:uid="{F56703F0-83D4-42AD-A1B3-21EDCF05D53E}"/>
    <cellStyle name="Normal 9 3 7 5" xfId="4845" xr:uid="{0CB75A5C-ABDC-4E62-8808-38E91C682DBC}"/>
    <cellStyle name="Normal 9 3 8" xfId="2372" xr:uid="{3EEC3F45-10AA-42DA-B23A-B82699DD34C9}"/>
    <cellStyle name="Normal 9 3 8 2" xfId="2373" xr:uid="{4E156412-30DF-46D9-936D-DF155799EF96}"/>
    <cellStyle name="Normal 9 3 8 2 2" xfId="4851" xr:uid="{96987E5D-09BA-4EBF-819C-7846D19E00FB}"/>
    <cellStyle name="Normal 9 3 8 3" xfId="4055" xr:uid="{9871A87B-9D7E-4141-9774-3AD8EF846B13}"/>
    <cellStyle name="Normal 9 3 8 3 2" xfId="4852" xr:uid="{D7EE935A-F61D-4C4B-A728-3AF56461180D}"/>
    <cellStyle name="Normal 9 3 8 4" xfId="4056" xr:uid="{12292BDC-88C1-4DD5-9535-4825F4FC483A}"/>
    <cellStyle name="Normal 9 3 8 4 2" xfId="4853" xr:uid="{E0F69671-EB37-4B22-B081-A43981CC8991}"/>
    <cellStyle name="Normal 9 3 8 5" xfId="4850" xr:uid="{C7253753-40D5-4A48-BCF6-4E5C49145106}"/>
    <cellStyle name="Normal 9 3 9" xfId="2374" xr:uid="{18AC9A32-E433-4C42-AF23-60FD8E7F5293}"/>
    <cellStyle name="Normal 9 3 9 2" xfId="4854" xr:uid="{8B70E730-CA5E-4ACA-8F44-BC6859A14130}"/>
    <cellStyle name="Normal 9 4" xfId="172" xr:uid="{08C91516-B6E5-4D59-8FEF-707351A8537C}"/>
    <cellStyle name="Normal 9 4 10" xfId="4057" xr:uid="{DDFC8273-5D5A-49F9-AD66-0FFC9DDAC616}"/>
    <cellStyle name="Normal 9 4 10 2" xfId="4856" xr:uid="{600788CB-9F18-42CF-984A-3FFB80D05618}"/>
    <cellStyle name="Normal 9 4 11" xfId="4058" xr:uid="{0343E2F0-001D-4E7E-AB4C-00CFEBBECD17}"/>
    <cellStyle name="Normal 9 4 11 2" xfId="4857" xr:uid="{AFCB42D0-2ED5-4503-8A78-5AED4E9761B6}"/>
    <cellStyle name="Normal 9 4 12" xfId="4855" xr:uid="{5F287CB7-68D7-42EA-9B96-08799CAF353D}"/>
    <cellStyle name="Normal 9 4 2" xfId="173" xr:uid="{D03150D1-22D8-4AC7-8B4F-6205C35D13E5}"/>
    <cellStyle name="Normal 9 4 2 10" xfId="4858" xr:uid="{4E45B203-AF6F-471A-BA36-C4EE9E9B8EF3}"/>
    <cellStyle name="Normal 9 4 2 2" xfId="174" xr:uid="{A50D2F3A-42F1-4EFE-AD81-6A919B7F46D6}"/>
    <cellStyle name="Normal 9 4 2 2 2" xfId="412" xr:uid="{1423E845-4B08-4400-965D-C2B1826F1C83}"/>
    <cellStyle name="Normal 9 4 2 2 2 2" xfId="857" xr:uid="{21D5E2F3-2A8F-4298-AB75-9A57A8D8B3D3}"/>
    <cellStyle name="Normal 9 4 2 2 2 2 2" xfId="2375" xr:uid="{624DA873-142D-41A8-A271-7A4E32ACA20B}"/>
    <cellStyle name="Normal 9 4 2 2 2 2 2 2" xfId="2376" xr:uid="{55918B9D-E7DA-4262-8F67-DAD4B3969A5C}"/>
    <cellStyle name="Normal 9 4 2 2 2 2 2 2 2" xfId="4863" xr:uid="{5F8F2140-B623-4C6F-8D62-912A7A3261C9}"/>
    <cellStyle name="Normal 9 4 2 2 2 2 2 3" xfId="4862" xr:uid="{F57AB209-7C5B-4D2A-A9F2-E80DFFE7F83C}"/>
    <cellStyle name="Normal 9 4 2 2 2 2 3" xfId="2377" xr:uid="{C82391D4-A054-4E33-8758-662916271D56}"/>
    <cellStyle name="Normal 9 4 2 2 2 2 3 2" xfId="4864" xr:uid="{95C0170F-F45E-4C13-8F4A-DAA9E8B2F537}"/>
    <cellStyle name="Normal 9 4 2 2 2 2 4" xfId="4059" xr:uid="{B8E2C4B1-D7C6-455D-9E35-C25D69020BBC}"/>
    <cellStyle name="Normal 9 4 2 2 2 2 4 2" xfId="4865" xr:uid="{2E6B2E95-9400-4AA5-AF96-A0A9BE973236}"/>
    <cellStyle name="Normal 9 4 2 2 2 2 5" xfId="4861" xr:uid="{9DC5D062-B9DE-40D9-9E3B-B14535DE43CE}"/>
    <cellStyle name="Normal 9 4 2 2 2 3" xfId="2378" xr:uid="{485580EA-BD90-493D-9BA5-FF7CE93FE8CF}"/>
    <cellStyle name="Normal 9 4 2 2 2 3 2" xfId="2379" xr:uid="{2D8F2FF0-514C-4A60-8E5C-75E980B4C884}"/>
    <cellStyle name="Normal 9 4 2 2 2 3 2 2" xfId="4867" xr:uid="{2167AF73-51DF-4EBB-A4E0-767D9999D63B}"/>
    <cellStyle name="Normal 9 4 2 2 2 3 3" xfId="4060" xr:uid="{D2097D12-0745-495F-9323-7E61BBD1DC33}"/>
    <cellStyle name="Normal 9 4 2 2 2 3 3 2" xfId="4868" xr:uid="{B951F723-893E-45B7-A76B-069CD6945DA2}"/>
    <cellStyle name="Normal 9 4 2 2 2 3 4" xfId="4061" xr:uid="{E657EA5A-C2DA-4EF0-86E6-60A368CF7481}"/>
    <cellStyle name="Normal 9 4 2 2 2 3 4 2" xfId="4869" xr:uid="{87A3423F-CF41-4A4F-9E92-82A309F59F33}"/>
    <cellStyle name="Normal 9 4 2 2 2 3 5" xfId="4866" xr:uid="{2BC775D0-AB78-4017-A1AB-5219890FFB04}"/>
    <cellStyle name="Normal 9 4 2 2 2 4" xfId="2380" xr:uid="{4FFE08D7-CE2B-432A-B387-B62A3665449E}"/>
    <cellStyle name="Normal 9 4 2 2 2 4 2" xfId="4870" xr:uid="{F04ABD61-82B5-4BA5-BBA4-DAD1BBFC104D}"/>
    <cellStyle name="Normal 9 4 2 2 2 5" xfId="4062" xr:uid="{CB2E02F9-D8B3-4A8D-9912-60233BE3336F}"/>
    <cellStyle name="Normal 9 4 2 2 2 5 2" xfId="4871" xr:uid="{115A2596-61F0-46F6-8620-53FF3DC9172F}"/>
    <cellStyle name="Normal 9 4 2 2 2 6" xfId="4063" xr:uid="{4DE0DEB4-800E-44C3-B6F4-2CE0FA512F9C}"/>
    <cellStyle name="Normal 9 4 2 2 2 6 2" xfId="4872" xr:uid="{836ADAC8-D9AA-4E64-B727-A3A7B8AADF7B}"/>
    <cellStyle name="Normal 9 4 2 2 2 7" xfId="4860" xr:uid="{A635445C-8CD8-4351-AEC9-3BD80027E85C}"/>
    <cellStyle name="Normal 9 4 2 2 3" xfId="858" xr:uid="{C4F70669-38C2-439A-9388-D782E453C204}"/>
    <cellStyle name="Normal 9 4 2 2 3 2" xfId="2381" xr:uid="{6F10E918-0318-415C-BA9A-8C68D1FA9462}"/>
    <cellStyle name="Normal 9 4 2 2 3 2 2" xfId="2382" xr:uid="{D823F5DA-D7F9-4BF5-B284-4394A9884517}"/>
    <cellStyle name="Normal 9 4 2 2 3 2 2 2" xfId="4875" xr:uid="{10093548-8A89-4D99-B6FE-BCA95174F0B9}"/>
    <cellStyle name="Normal 9 4 2 2 3 2 3" xfId="4064" xr:uid="{F09A6281-76C0-479B-B464-8D9CFF682078}"/>
    <cellStyle name="Normal 9 4 2 2 3 2 3 2" xfId="4876" xr:uid="{A2A85299-9EBF-4E28-A6EF-E38570CDE02B}"/>
    <cellStyle name="Normal 9 4 2 2 3 2 4" xfId="4065" xr:uid="{A4D380DE-58C6-4DE8-864F-0E4E8F569487}"/>
    <cellStyle name="Normal 9 4 2 2 3 2 4 2" xfId="4877" xr:uid="{9F0E23FC-8D1F-4823-B81C-44A787392BA4}"/>
    <cellStyle name="Normal 9 4 2 2 3 2 5" xfId="4874" xr:uid="{E8DF2832-1FCC-4C3A-B6F5-6F974A8A16C5}"/>
    <cellStyle name="Normal 9 4 2 2 3 3" xfId="2383" xr:uid="{9C0A9B21-C93C-47A0-9457-5F564B57A0CF}"/>
    <cellStyle name="Normal 9 4 2 2 3 3 2" xfId="4878" xr:uid="{CE9D5ECF-E327-4093-996E-DFA4B0B7F530}"/>
    <cellStyle name="Normal 9 4 2 2 3 4" xfId="4066" xr:uid="{B2C3E97C-E632-4558-9E5A-E9D636BE6F64}"/>
    <cellStyle name="Normal 9 4 2 2 3 4 2" xfId="4879" xr:uid="{929DF769-4BF4-490F-BEF3-0246EB2510EA}"/>
    <cellStyle name="Normal 9 4 2 2 3 5" xfId="4067" xr:uid="{FEBEC63A-A5FE-4E53-94F1-2A2EC71DFCF3}"/>
    <cellStyle name="Normal 9 4 2 2 3 5 2" xfId="4880" xr:uid="{12FF2CC0-DFF0-4AAA-8AEA-FD6F42A5C6B2}"/>
    <cellStyle name="Normal 9 4 2 2 3 6" xfId="4873" xr:uid="{6028A9F9-CDAB-4C18-BA8B-74B998DCC922}"/>
    <cellStyle name="Normal 9 4 2 2 4" xfId="2384" xr:uid="{CC065A20-7582-404C-9CAA-A62A012FBC57}"/>
    <cellStyle name="Normal 9 4 2 2 4 2" xfId="2385" xr:uid="{4BCF7272-9C28-445A-88B8-704F8C7F02E0}"/>
    <cellStyle name="Normal 9 4 2 2 4 2 2" xfId="4882" xr:uid="{CC4A4DDC-5479-4EEB-8EAC-9EF5CD828B5A}"/>
    <cellStyle name="Normal 9 4 2 2 4 3" xfId="4068" xr:uid="{B26F7649-8C0A-4180-9167-D24CF8A06737}"/>
    <cellStyle name="Normal 9 4 2 2 4 3 2" xfId="4883" xr:uid="{8E0EE29E-6554-4638-B9E1-C6DFB0173E50}"/>
    <cellStyle name="Normal 9 4 2 2 4 4" xfId="4069" xr:uid="{C746FDF8-8DB7-487E-8E46-BB433AD5BD64}"/>
    <cellStyle name="Normal 9 4 2 2 4 4 2" xfId="4884" xr:uid="{101C3FC4-F6C4-4558-A715-9C3AB22E4130}"/>
    <cellStyle name="Normal 9 4 2 2 4 5" xfId="4881" xr:uid="{A0641F3A-6ED8-4702-9B41-76A6ED2D7E5F}"/>
    <cellStyle name="Normal 9 4 2 2 5" xfId="2386" xr:uid="{C4824ECF-73D8-4703-98C6-469FFFB777E8}"/>
    <cellStyle name="Normal 9 4 2 2 5 2" xfId="4070" xr:uid="{B15BB848-D029-44FA-99F5-47A50C843C19}"/>
    <cellStyle name="Normal 9 4 2 2 5 2 2" xfId="4886" xr:uid="{9FFCD44A-235B-4D0A-B603-11BB7E59FEE0}"/>
    <cellStyle name="Normal 9 4 2 2 5 3" xfId="4071" xr:uid="{74A20313-8FEA-4F50-B6DD-DC08626B5E92}"/>
    <cellStyle name="Normal 9 4 2 2 5 3 2" xfId="4887" xr:uid="{F4D7543F-BCA7-4282-889E-86A043E9E08C}"/>
    <cellStyle name="Normal 9 4 2 2 5 4" xfId="4072" xr:uid="{3A91A74A-9E9B-47E5-85BC-67A389C1E058}"/>
    <cellStyle name="Normal 9 4 2 2 5 4 2" xfId="4888" xr:uid="{A1709D37-14F7-4F13-97A8-15EB9A9EAB75}"/>
    <cellStyle name="Normal 9 4 2 2 5 5" xfId="4885" xr:uid="{2905BACD-0FF6-4521-BA97-927464A7800E}"/>
    <cellStyle name="Normal 9 4 2 2 6" xfId="4073" xr:uid="{17E64E74-CEA4-49E6-895B-83944ED6091F}"/>
    <cellStyle name="Normal 9 4 2 2 6 2" xfId="4889" xr:uid="{0841372F-E28B-4A87-ABFF-02B21C655A6F}"/>
    <cellStyle name="Normal 9 4 2 2 7" xfId="4074" xr:uid="{3269DB11-42A5-43D3-9165-1BA95E44EB43}"/>
    <cellStyle name="Normal 9 4 2 2 7 2" xfId="4890" xr:uid="{45D75E6D-8F1B-4D25-9F2F-86C15AADF57A}"/>
    <cellStyle name="Normal 9 4 2 2 8" xfId="4075" xr:uid="{4EED6483-B45E-4FF9-8CE5-F8FF7D19570D}"/>
    <cellStyle name="Normal 9 4 2 2 8 2" xfId="4891" xr:uid="{BFF43FB4-249F-4E90-B329-5E44683CB329}"/>
    <cellStyle name="Normal 9 4 2 2 9" xfId="4859" xr:uid="{8DCA4CD2-D68C-4650-A8D2-A630C5D340F1}"/>
    <cellStyle name="Normal 9 4 2 3" xfId="413" xr:uid="{F63295E0-530B-429B-8A50-80CD596C09EA}"/>
    <cellStyle name="Normal 9 4 2 3 2" xfId="859" xr:uid="{FB11FF6C-8D00-4338-BC52-91CB00802CD6}"/>
    <cellStyle name="Normal 9 4 2 3 2 2" xfId="860" xr:uid="{957DDB6E-14EB-4088-B184-A56A56BB9562}"/>
    <cellStyle name="Normal 9 4 2 3 2 2 2" xfId="2387" xr:uid="{92FDF02E-60A2-4CB0-B5EB-1BA3FD63251F}"/>
    <cellStyle name="Normal 9 4 2 3 2 2 2 2" xfId="2388" xr:uid="{4EAA0C9F-4931-4FE2-ACE4-E58B69835819}"/>
    <cellStyle name="Normal 9 4 2 3 2 2 2 2 2" xfId="4896" xr:uid="{98AEA1AE-BA4E-4B50-88F9-43BAEB462D48}"/>
    <cellStyle name="Normal 9 4 2 3 2 2 2 3" xfId="4895" xr:uid="{3A60CF11-0B34-49B3-B44B-0F1B9197CC83}"/>
    <cellStyle name="Normal 9 4 2 3 2 2 3" xfId="2389" xr:uid="{6F180D6F-D971-4742-A732-C1FA047EF780}"/>
    <cellStyle name="Normal 9 4 2 3 2 2 3 2" xfId="4897" xr:uid="{BE2549AA-51EB-49A0-96AC-743CCC8E2EBB}"/>
    <cellStyle name="Normal 9 4 2 3 2 2 4" xfId="4894" xr:uid="{6DF3A3DD-5CF2-40FA-84F5-96FB5890BFC2}"/>
    <cellStyle name="Normal 9 4 2 3 2 3" xfId="2390" xr:uid="{39254912-88BF-4F9A-AF50-EEE5D35FE23D}"/>
    <cellStyle name="Normal 9 4 2 3 2 3 2" xfId="2391" xr:uid="{1B7D8EE8-130D-4851-BD96-32CD4D61967F}"/>
    <cellStyle name="Normal 9 4 2 3 2 3 2 2" xfId="4899" xr:uid="{64A700CE-A30F-42CE-B8CE-4C54E0FBAFE3}"/>
    <cellStyle name="Normal 9 4 2 3 2 3 3" xfId="4898" xr:uid="{54D4281D-F338-42A2-B62C-EFBA0FA0DCC1}"/>
    <cellStyle name="Normal 9 4 2 3 2 4" xfId="2392" xr:uid="{D2E249A8-7BBD-4B14-8869-11E2CFF1A48E}"/>
    <cellStyle name="Normal 9 4 2 3 2 4 2" xfId="4900" xr:uid="{6005DE82-AEB2-4DC3-8D74-76D5AD9ACA51}"/>
    <cellStyle name="Normal 9 4 2 3 2 5" xfId="4893" xr:uid="{E5329331-B1E5-4568-84DB-2ED151E7A932}"/>
    <cellStyle name="Normal 9 4 2 3 3" xfId="861" xr:uid="{2019D821-E7D4-4C4C-9FF4-BAD1C1925D86}"/>
    <cellStyle name="Normal 9 4 2 3 3 2" xfId="2393" xr:uid="{D00491F7-73FB-41B3-AA65-476546003F7B}"/>
    <cellStyle name="Normal 9 4 2 3 3 2 2" xfId="2394" xr:uid="{CADB3CC6-21E9-4B67-A446-E64194B2819F}"/>
    <cellStyle name="Normal 9 4 2 3 3 2 2 2" xfId="4903" xr:uid="{F263DC1C-CAE8-41A1-8FB0-E7C35FABC7E1}"/>
    <cellStyle name="Normal 9 4 2 3 3 2 3" xfId="4902" xr:uid="{A1BEB9D4-9AD6-4F1A-876F-C588EB57824C}"/>
    <cellStyle name="Normal 9 4 2 3 3 3" xfId="2395" xr:uid="{771AA6DF-635D-4AF4-A9A7-8C93134800C2}"/>
    <cellStyle name="Normal 9 4 2 3 3 3 2" xfId="4904" xr:uid="{502AC294-1249-4DCD-947C-8373F3917C15}"/>
    <cellStyle name="Normal 9 4 2 3 3 4" xfId="4076" xr:uid="{47D8075B-11D3-4A38-B24C-7CA9C03DD5D0}"/>
    <cellStyle name="Normal 9 4 2 3 3 4 2" xfId="4905" xr:uid="{FF94E6C4-EAE2-440B-A68B-652651DD0B00}"/>
    <cellStyle name="Normal 9 4 2 3 3 5" xfId="4901" xr:uid="{92075712-8C07-4BF9-8131-C780684E9CA3}"/>
    <cellStyle name="Normal 9 4 2 3 4" xfId="2396" xr:uid="{56414E5B-C791-4296-AAF1-C79CC81C817C}"/>
    <cellStyle name="Normal 9 4 2 3 4 2" xfId="2397" xr:uid="{D876C2D6-2BBF-449C-9DC9-4BA095A41CE0}"/>
    <cellStyle name="Normal 9 4 2 3 4 2 2" xfId="4907" xr:uid="{5FA16DE6-4B45-4021-BD8D-4C2121895032}"/>
    <cellStyle name="Normal 9 4 2 3 4 3" xfId="4906" xr:uid="{D18D3897-2D79-490A-A89A-56ADC65AEC3A}"/>
    <cellStyle name="Normal 9 4 2 3 5" xfId="2398" xr:uid="{EC4383CA-CA80-4B88-9515-D155D3808EB0}"/>
    <cellStyle name="Normal 9 4 2 3 5 2" xfId="4908" xr:uid="{4FA30307-7399-486E-BC0E-950469A1D7CE}"/>
    <cellStyle name="Normal 9 4 2 3 6" xfId="4077" xr:uid="{618A1957-F004-466B-B46D-F90408778FE3}"/>
    <cellStyle name="Normal 9 4 2 3 6 2" xfId="4909" xr:uid="{9B8F18F5-38EF-4A57-A79F-1F9B054D971E}"/>
    <cellStyle name="Normal 9 4 2 3 7" xfId="4892" xr:uid="{9C65739E-B25E-4BD0-BFE3-A99DE49BBACD}"/>
    <cellStyle name="Normal 9 4 2 4" xfId="414" xr:uid="{0BE5DA68-40AB-4A9D-8119-7E9743030DF0}"/>
    <cellStyle name="Normal 9 4 2 4 2" xfId="862" xr:uid="{33E6109C-C8ED-4631-ADE8-203773A2A2BE}"/>
    <cellStyle name="Normal 9 4 2 4 2 2" xfId="2399" xr:uid="{D1F7ADAA-30E7-4379-95F8-912AE70CA318}"/>
    <cellStyle name="Normal 9 4 2 4 2 2 2" xfId="2400" xr:uid="{9DC14E3A-6FD1-461A-A519-B3D404A34B60}"/>
    <cellStyle name="Normal 9 4 2 4 2 2 2 2" xfId="4913" xr:uid="{0334AE02-5B3A-4230-B7FC-378269D92987}"/>
    <cellStyle name="Normal 9 4 2 4 2 2 3" xfId="4912" xr:uid="{97E07682-C2EC-4DFA-8B53-6E1C647575E4}"/>
    <cellStyle name="Normal 9 4 2 4 2 3" xfId="2401" xr:uid="{13A94179-BAAB-43C4-A3FB-CE7DCFA7736D}"/>
    <cellStyle name="Normal 9 4 2 4 2 3 2" xfId="4914" xr:uid="{BC6939D3-ADA3-44C8-AA82-EA8B43598D60}"/>
    <cellStyle name="Normal 9 4 2 4 2 4" xfId="4078" xr:uid="{87038B8D-EB73-42EB-BE2F-6D7B6DD28F98}"/>
    <cellStyle name="Normal 9 4 2 4 2 4 2" xfId="4915" xr:uid="{4AABD0D1-464A-4DC1-9B63-F212A3A8D1E7}"/>
    <cellStyle name="Normal 9 4 2 4 2 5" xfId="4911" xr:uid="{E479C20C-DA46-4EEB-BD44-88A1A5C1EB8E}"/>
    <cellStyle name="Normal 9 4 2 4 3" xfId="2402" xr:uid="{D1545BB4-62D6-4C3F-9FD5-14F4509F9F31}"/>
    <cellStyle name="Normal 9 4 2 4 3 2" xfId="2403" xr:uid="{C0DD54F4-3833-4100-BA4F-20CA465EEF63}"/>
    <cellStyle name="Normal 9 4 2 4 3 2 2" xfId="4917" xr:uid="{90C233CE-2566-4955-AF7A-E9012F5538C1}"/>
    <cellStyle name="Normal 9 4 2 4 3 3" xfId="4916" xr:uid="{ECC3A125-F93D-47E6-9E3E-09E3BAB6E23A}"/>
    <cellStyle name="Normal 9 4 2 4 4" xfId="2404" xr:uid="{9B583445-5FCE-4D9B-BBCC-0244F16630A3}"/>
    <cellStyle name="Normal 9 4 2 4 4 2" xfId="4918" xr:uid="{E3F4E841-2F25-4927-998C-514DE76CDCE8}"/>
    <cellStyle name="Normal 9 4 2 4 5" xfId="4079" xr:uid="{1E17A4B7-BD52-4CC5-B56B-3E9A2D1DCEEA}"/>
    <cellStyle name="Normal 9 4 2 4 5 2" xfId="4919" xr:uid="{0ABD29CD-D97F-4C06-A6F1-FD7DBFC87F54}"/>
    <cellStyle name="Normal 9 4 2 4 6" xfId="4910" xr:uid="{29ABF406-DCEB-4F48-8943-CAFE743C6EF3}"/>
    <cellStyle name="Normal 9 4 2 5" xfId="415" xr:uid="{5C8DA2B0-E2EE-49D1-8B38-D6A2B64041E8}"/>
    <cellStyle name="Normal 9 4 2 5 2" xfId="2405" xr:uid="{2A2FDF68-8090-4505-916F-A0D508F604AD}"/>
    <cellStyle name="Normal 9 4 2 5 2 2" xfId="2406" xr:uid="{803D6DF7-79FB-4697-9B91-E94ECB683BD2}"/>
    <cellStyle name="Normal 9 4 2 5 2 2 2" xfId="4922" xr:uid="{20A55DCC-0ABD-4C99-976B-FF51EF4882D0}"/>
    <cellStyle name="Normal 9 4 2 5 2 3" xfId="4921" xr:uid="{5FAEE36D-75BA-40FA-BFDD-A467C4B92ECA}"/>
    <cellStyle name="Normal 9 4 2 5 3" xfId="2407" xr:uid="{597C9472-827D-4DC4-B705-9214AB2A08B0}"/>
    <cellStyle name="Normal 9 4 2 5 3 2" xfId="4923" xr:uid="{3DA202F2-06F3-4FCF-8AC4-EDEB6E2F180E}"/>
    <cellStyle name="Normal 9 4 2 5 4" xfId="4080" xr:uid="{2153E5D9-98A9-4A76-B0FA-E672C04A093A}"/>
    <cellStyle name="Normal 9 4 2 5 4 2" xfId="4924" xr:uid="{72C42A0E-797E-4CA0-8556-B079F19C2E02}"/>
    <cellStyle name="Normal 9 4 2 5 5" xfId="4920" xr:uid="{1144C6FF-39AB-4554-AA04-63F7E01D5672}"/>
    <cellStyle name="Normal 9 4 2 6" xfId="2408" xr:uid="{78C7BC9C-F227-4293-BC8D-F2B63FC61746}"/>
    <cellStyle name="Normal 9 4 2 6 2" xfId="2409" xr:uid="{66BB9C0D-113D-4775-85E8-E0AFBCD3CEC3}"/>
    <cellStyle name="Normal 9 4 2 6 2 2" xfId="4926" xr:uid="{ED8586D9-56BF-4EDA-8223-F62571D548E3}"/>
    <cellStyle name="Normal 9 4 2 6 3" xfId="4081" xr:uid="{B9468BC3-83C1-4B41-B4D1-8F2EFA85EC7C}"/>
    <cellStyle name="Normal 9 4 2 6 3 2" xfId="4927" xr:uid="{28F9754C-6885-4254-B1D5-7802C54BDE12}"/>
    <cellStyle name="Normal 9 4 2 6 4" xfId="4082" xr:uid="{DECFA228-8CB5-45C4-ABA3-2B4B5175F254}"/>
    <cellStyle name="Normal 9 4 2 6 4 2" xfId="4928" xr:uid="{1473C618-08BE-40B7-83C6-0DF352DAF736}"/>
    <cellStyle name="Normal 9 4 2 6 5" xfId="4925" xr:uid="{9E2164D4-0C98-4CF3-A042-B109CC3EC9DA}"/>
    <cellStyle name="Normal 9 4 2 7" xfId="2410" xr:uid="{2AD3E822-BA83-4C1F-9454-5FB1767F822D}"/>
    <cellStyle name="Normal 9 4 2 7 2" xfId="4929" xr:uid="{E1A8785D-8567-4AF0-A6B5-35B81991835E}"/>
    <cellStyle name="Normal 9 4 2 8" xfId="4083" xr:uid="{D631E338-8A07-42DB-8A31-9E3824063FC0}"/>
    <cellStyle name="Normal 9 4 2 8 2" xfId="4930" xr:uid="{05C36160-609F-4F1B-8FD7-6813D5FDDE15}"/>
    <cellStyle name="Normal 9 4 2 9" xfId="4084" xr:uid="{B46036D5-2B7E-43AC-841A-82FC0796BC09}"/>
    <cellStyle name="Normal 9 4 2 9 2" xfId="4931" xr:uid="{BFF6AFE1-2BB8-4AAF-A8BE-1899297C091F}"/>
    <cellStyle name="Normal 9 4 3" xfId="175" xr:uid="{54B5BA1A-F50C-4BA1-AF23-5C1AC6D88806}"/>
    <cellStyle name="Normal 9 4 3 2" xfId="176" xr:uid="{F32B606F-49B6-4708-AA9D-480E81C91466}"/>
    <cellStyle name="Normal 9 4 3 2 2" xfId="863" xr:uid="{B47AB9B7-1A0B-4F8F-8964-46001F0034A8}"/>
    <cellStyle name="Normal 9 4 3 2 2 2" xfId="2411" xr:uid="{60A96F5F-0EF5-449B-938C-6F013EF5B5E4}"/>
    <cellStyle name="Normal 9 4 3 2 2 2 2" xfId="2412" xr:uid="{F924CF18-DAAA-4F72-BE3D-CBE90E3AB3C5}"/>
    <cellStyle name="Normal 9 4 3 2 2 2 2 2" xfId="4500" xr:uid="{26A6D845-6DBA-41D9-A049-6A448933871D}"/>
    <cellStyle name="Normal 9 4 3 2 2 2 2 2 2" xfId="5307" xr:uid="{A542590A-C9F4-44A2-AC63-7C7F37B32044}"/>
    <cellStyle name="Normal 9 4 3 2 2 2 2 2 3" xfId="4936" xr:uid="{489BED23-71B5-471B-AF8A-9CF6813E1510}"/>
    <cellStyle name="Normal 9 4 3 2 2 2 3" xfId="4501" xr:uid="{1E68E0BF-A05C-4C6C-8C8E-2C088CBEAF7C}"/>
    <cellStyle name="Normal 9 4 3 2 2 2 3 2" xfId="5308" xr:uid="{5325549E-CB1A-4142-A8D4-5F6BA267531B}"/>
    <cellStyle name="Normal 9 4 3 2 2 2 3 3" xfId="4935" xr:uid="{A6DB53F9-0C43-4455-A1AC-67666ED67068}"/>
    <cellStyle name="Normal 9 4 3 2 2 3" xfId="2413" xr:uid="{7A89C83F-A0EB-4E94-B6C1-80C47F44194F}"/>
    <cellStyle name="Normal 9 4 3 2 2 3 2" xfId="4502" xr:uid="{38971005-DF74-43A8-8647-B2A3DD924500}"/>
    <cellStyle name="Normal 9 4 3 2 2 3 2 2" xfId="5309" xr:uid="{C48CE7C1-9F87-4BEC-BE64-CB833BEB3B1E}"/>
    <cellStyle name="Normal 9 4 3 2 2 3 2 3" xfId="4937" xr:uid="{7075BE3B-E4DD-44DF-A32E-C0650A901AB8}"/>
    <cellStyle name="Normal 9 4 3 2 2 4" xfId="4085" xr:uid="{92821C45-78F6-4EAC-88D9-34CA4D142028}"/>
    <cellStyle name="Normal 9 4 3 2 2 4 2" xfId="4938" xr:uid="{11D0D149-445A-49C8-9531-8182498E3C05}"/>
    <cellStyle name="Normal 9 4 3 2 2 5" xfId="4934" xr:uid="{769D8771-B310-45B6-BD25-350F679C9D22}"/>
    <cellStyle name="Normal 9 4 3 2 3" xfId="2414" xr:uid="{465F8155-ED8F-4228-AEDE-60CF6035DADD}"/>
    <cellStyle name="Normal 9 4 3 2 3 2" xfId="2415" xr:uid="{5EACD2D9-2BCC-4400-AD9C-B634D3CE358D}"/>
    <cellStyle name="Normal 9 4 3 2 3 2 2" xfId="4503" xr:uid="{D7506907-504A-42AB-9FA0-F8FE9DC12E69}"/>
    <cellStyle name="Normal 9 4 3 2 3 2 2 2" xfId="5310" xr:uid="{D864884C-3C37-428A-816D-295B155FA93F}"/>
    <cellStyle name="Normal 9 4 3 2 3 2 2 3" xfId="4940" xr:uid="{B42B2B32-A616-4F63-A9B1-BE0239EC2925}"/>
    <cellStyle name="Normal 9 4 3 2 3 3" xfId="4086" xr:uid="{2A70DA67-5315-4E72-8F51-87765F9619AF}"/>
    <cellStyle name="Normal 9 4 3 2 3 3 2" xfId="4941" xr:uid="{A0FFC266-4E41-4B73-9BB8-EA395D3C7F60}"/>
    <cellStyle name="Normal 9 4 3 2 3 4" xfId="4087" xr:uid="{1D6D81A1-8216-4B32-B5E5-749A377C452E}"/>
    <cellStyle name="Normal 9 4 3 2 3 4 2" xfId="4942" xr:uid="{30516317-FCF1-4D39-8CE3-9A5AC298BFAC}"/>
    <cellStyle name="Normal 9 4 3 2 3 5" xfId="4939" xr:uid="{82D33F9E-A694-4BA6-A5E7-92AD0DD12964}"/>
    <cellStyle name="Normal 9 4 3 2 4" xfId="2416" xr:uid="{C170C7D3-147D-49E3-9AAA-2A9D2D50C2A6}"/>
    <cellStyle name="Normal 9 4 3 2 4 2" xfId="4504" xr:uid="{A6B3F597-9B96-4783-BDCB-83F1127CACE3}"/>
    <cellStyle name="Normal 9 4 3 2 4 2 2" xfId="5311" xr:uid="{65333603-48B2-4031-8574-D97DBFE38E0E}"/>
    <cellStyle name="Normal 9 4 3 2 4 2 3" xfId="4943" xr:uid="{93EFCA9D-0F9D-4FB6-ADFE-61E581FE5F8C}"/>
    <cellStyle name="Normal 9 4 3 2 5" xfId="4088" xr:uid="{381B1F9A-5EEA-40E7-AFC0-6CA32E4851F7}"/>
    <cellStyle name="Normal 9 4 3 2 5 2" xfId="4944" xr:uid="{84146441-B31D-43CC-8FA6-3B7DFE140EDC}"/>
    <cellStyle name="Normal 9 4 3 2 6" xfId="4089" xr:uid="{3E6CE0F7-8AD6-4BBE-89B0-ECAFA94783C4}"/>
    <cellStyle name="Normal 9 4 3 2 6 2" xfId="4945" xr:uid="{3F46C11D-A095-4990-A650-E495015F150B}"/>
    <cellStyle name="Normal 9 4 3 2 7" xfId="4933" xr:uid="{AFD2E628-F79A-40BE-9113-BDBACB486F45}"/>
    <cellStyle name="Normal 9 4 3 3" xfId="416" xr:uid="{64FEE96B-B7A2-43BE-8C64-7E367458CA75}"/>
    <cellStyle name="Normal 9 4 3 3 2" xfId="2417" xr:uid="{B1DC060A-4742-4A4B-A49A-806FD95601A3}"/>
    <cellStyle name="Normal 9 4 3 3 2 2" xfId="2418" xr:uid="{E24922F3-176D-4549-8A0B-23A4F2B0C93B}"/>
    <cellStyle name="Normal 9 4 3 3 2 2 2" xfId="4505" xr:uid="{61F11F57-4153-4B4B-9432-7CE77F42B348}"/>
    <cellStyle name="Normal 9 4 3 3 2 2 2 2" xfId="5312" xr:uid="{F63BF644-89A3-4C10-9988-3E1C24EC9017}"/>
    <cellStyle name="Normal 9 4 3 3 2 2 2 3" xfId="4948" xr:uid="{9ECF1D9E-D755-4A02-A4CC-B701D9E6F99B}"/>
    <cellStyle name="Normal 9 4 3 3 2 3" xfId="4090" xr:uid="{8EB66518-77B7-4066-9A4C-D11EF897A2FA}"/>
    <cellStyle name="Normal 9 4 3 3 2 3 2" xfId="4949" xr:uid="{0E15D7E6-28D0-456A-B17C-6B91E325A68C}"/>
    <cellStyle name="Normal 9 4 3 3 2 4" xfId="4091" xr:uid="{D257596D-841D-4E40-97EA-E6D51626B163}"/>
    <cellStyle name="Normal 9 4 3 3 2 4 2" xfId="4950" xr:uid="{5D424D25-7624-4790-9DEE-2332ECF679A2}"/>
    <cellStyle name="Normal 9 4 3 3 2 5" xfId="4947" xr:uid="{A6110B1A-B0D1-4A27-A17A-53827B59C1C4}"/>
    <cellStyle name="Normal 9 4 3 3 3" xfId="2419" xr:uid="{FCB11982-5E5B-428C-8EFF-F014244B805E}"/>
    <cellStyle name="Normal 9 4 3 3 3 2" xfId="4506" xr:uid="{A935D082-01E7-4041-839F-FC81E22DDCB1}"/>
    <cellStyle name="Normal 9 4 3 3 3 2 2" xfId="5313" xr:uid="{0760427A-C7B1-41C7-AAF4-CBF55F2E6336}"/>
    <cellStyle name="Normal 9 4 3 3 3 2 3" xfId="4951" xr:uid="{3C2EA40C-B8F4-4EF7-9837-3D0A05D7C595}"/>
    <cellStyle name="Normal 9 4 3 3 4" xfId="4092" xr:uid="{99F457B6-FEFC-4F44-B2C7-B799ABA76073}"/>
    <cellStyle name="Normal 9 4 3 3 4 2" xfId="4952" xr:uid="{46107CAD-F73E-41C6-AE31-2A673DDF2DFF}"/>
    <cellStyle name="Normal 9 4 3 3 5" xfId="4093" xr:uid="{89442564-5DD1-4153-AFA7-BA636C31E777}"/>
    <cellStyle name="Normal 9 4 3 3 5 2" xfId="4953" xr:uid="{50F0EE8F-650D-48CA-A4BA-A9D6A12A5823}"/>
    <cellStyle name="Normal 9 4 3 3 6" xfId="4946" xr:uid="{3697ECFD-071B-40D9-97D7-BCBF084EDF7F}"/>
    <cellStyle name="Normal 9 4 3 4" xfId="2420" xr:uid="{D26F5F71-ACF2-4D02-8FE2-4F236D5C1A65}"/>
    <cellStyle name="Normal 9 4 3 4 2" xfId="2421" xr:uid="{0BC64538-7292-4765-B0B1-EA94D583C76D}"/>
    <cellStyle name="Normal 9 4 3 4 2 2" xfId="4507" xr:uid="{60A7A3EF-A1D3-4FA3-8506-525D9CB7D661}"/>
    <cellStyle name="Normal 9 4 3 4 2 2 2" xfId="5314" xr:uid="{1DA4F7E2-4B2D-4379-B81F-A718AFF51674}"/>
    <cellStyle name="Normal 9 4 3 4 2 2 3" xfId="4955" xr:uid="{8C6711C5-3E9F-4111-BE85-33D7BB5B67E5}"/>
    <cellStyle name="Normal 9 4 3 4 3" xfId="4094" xr:uid="{100D7356-36EE-4FA2-A9BF-C5BCFD996ED2}"/>
    <cellStyle name="Normal 9 4 3 4 3 2" xfId="4956" xr:uid="{999004D8-39A1-4B5A-A639-B59299EB616E}"/>
    <cellStyle name="Normal 9 4 3 4 4" xfId="4095" xr:uid="{C89110CB-9036-4FB6-ACB1-32F14C4F226B}"/>
    <cellStyle name="Normal 9 4 3 4 4 2" xfId="4957" xr:uid="{52E38044-16EA-46AF-8E39-FB97AED47D23}"/>
    <cellStyle name="Normal 9 4 3 4 5" xfId="4954" xr:uid="{AFC1F782-E11B-4D74-AAF8-C6D509F7ACCC}"/>
    <cellStyle name="Normal 9 4 3 5" xfId="2422" xr:uid="{602C558F-8621-44E0-8294-A0EAE523F7F6}"/>
    <cellStyle name="Normal 9 4 3 5 2" xfId="4096" xr:uid="{5C17A6A9-1F9C-427C-8E27-C2DFA3DB7B8F}"/>
    <cellStyle name="Normal 9 4 3 5 2 2" xfId="4959" xr:uid="{906BD783-6F42-49FC-9CD2-9357C37922DD}"/>
    <cellStyle name="Normal 9 4 3 5 3" xfId="4097" xr:uid="{F54CEA0D-61C5-493E-8352-AB54E8EAEF47}"/>
    <cellStyle name="Normal 9 4 3 5 3 2" xfId="4960" xr:uid="{B8310C7D-A675-4796-95CD-766D9C984176}"/>
    <cellStyle name="Normal 9 4 3 5 4" xfId="4098" xr:uid="{E53E7245-082E-4F42-A69D-B8E662D8BB60}"/>
    <cellStyle name="Normal 9 4 3 5 4 2" xfId="4961" xr:uid="{39D5FC98-3DAC-4436-B8D8-B2336CE8344C}"/>
    <cellStyle name="Normal 9 4 3 5 5" xfId="4958" xr:uid="{AFA21660-8764-4D25-8675-73C47A785CE8}"/>
    <cellStyle name="Normal 9 4 3 6" xfId="4099" xr:uid="{ECD64659-5C43-4CDC-9234-B2F67E10C760}"/>
    <cellStyle name="Normal 9 4 3 6 2" xfId="4962" xr:uid="{430D0028-9FA3-4F7C-846F-1190AEB5B348}"/>
    <cellStyle name="Normal 9 4 3 7" xfId="4100" xr:uid="{121BE154-5901-40A4-A190-F8D8268E7936}"/>
    <cellStyle name="Normal 9 4 3 7 2" xfId="4963" xr:uid="{04E37518-8C95-48B7-9184-35AEB9EC0FB0}"/>
    <cellStyle name="Normal 9 4 3 8" xfId="4101" xr:uid="{B9A339BD-2A41-48BC-A452-A4A89FEF8A7C}"/>
    <cellStyle name="Normal 9 4 3 8 2" xfId="4964" xr:uid="{1039D5DE-F15B-4CA8-923E-97B20C3F313C}"/>
    <cellStyle name="Normal 9 4 3 9" xfId="4932" xr:uid="{6B6EFC29-11BE-42D0-829F-18A9A99A7143}"/>
    <cellStyle name="Normal 9 4 4" xfId="177" xr:uid="{CA27A4A7-9379-43E4-8903-357346944243}"/>
    <cellStyle name="Normal 9 4 4 2" xfId="864" xr:uid="{9790C82A-0C88-4087-9174-0B63612F0754}"/>
    <cellStyle name="Normal 9 4 4 2 2" xfId="865" xr:uid="{DEA32188-9C02-4B0A-8A0E-30517393C017}"/>
    <cellStyle name="Normal 9 4 4 2 2 2" xfId="2423" xr:uid="{AE8FD214-DE2A-4DE7-AE64-930619A16FAB}"/>
    <cellStyle name="Normal 9 4 4 2 2 2 2" xfId="2424" xr:uid="{18CAE0DB-520D-40A8-A828-DE7F050F69A5}"/>
    <cellStyle name="Normal 9 4 4 2 2 2 2 2" xfId="4969" xr:uid="{9774E3BE-2FC2-434C-BCBD-045AF3A1A9B5}"/>
    <cellStyle name="Normal 9 4 4 2 2 2 3" xfId="4968" xr:uid="{A38AC1BD-161A-4003-90DA-347DA187DBE2}"/>
    <cellStyle name="Normal 9 4 4 2 2 3" xfId="2425" xr:uid="{2842D4E8-896E-4594-9FFF-1F4A00BA996B}"/>
    <cellStyle name="Normal 9 4 4 2 2 3 2" xfId="4970" xr:uid="{54BDC01F-F80A-417B-89DD-696C5A28168A}"/>
    <cellStyle name="Normal 9 4 4 2 2 4" xfId="4102" xr:uid="{C5BC3AC9-199F-4E5E-A328-25E5D215FB64}"/>
    <cellStyle name="Normal 9 4 4 2 2 4 2" xfId="4971" xr:uid="{571376AE-7091-41C8-AFBC-9DDB41A90141}"/>
    <cellStyle name="Normal 9 4 4 2 2 5" xfId="4967" xr:uid="{026051BB-8B2F-4FCC-AF13-C3E3E09C89F2}"/>
    <cellStyle name="Normal 9 4 4 2 3" xfId="2426" xr:uid="{AFE521FF-E536-42BB-9A55-383F54E7DE3B}"/>
    <cellStyle name="Normal 9 4 4 2 3 2" xfId="2427" xr:uid="{2B4B843D-0B53-4350-9044-1488BCF9A561}"/>
    <cellStyle name="Normal 9 4 4 2 3 2 2" xfId="4973" xr:uid="{88D6A96A-11F3-4D9D-A7D7-F2CADD8235E9}"/>
    <cellStyle name="Normal 9 4 4 2 3 3" xfId="4972" xr:uid="{ECE2BAFB-1DF6-451D-B03F-B92A1F02B451}"/>
    <cellStyle name="Normal 9 4 4 2 4" xfId="2428" xr:uid="{DA857884-1BD4-4013-82F6-62657ADD50A5}"/>
    <cellStyle name="Normal 9 4 4 2 4 2" xfId="4974" xr:uid="{4477F2E7-CB05-4D6E-B645-DDFC4BAE4F37}"/>
    <cellStyle name="Normal 9 4 4 2 5" xfId="4103" xr:uid="{D279E0C1-26C5-4FA1-966D-F7CEBE1BDD9B}"/>
    <cellStyle name="Normal 9 4 4 2 5 2" xfId="4975" xr:uid="{8E739E13-1C1C-466F-94E0-2307DEBD70A7}"/>
    <cellStyle name="Normal 9 4 4 2 6" xfId="4966" xr:uid="{D3B37A9A-36DD-4CEA-83AF-4B765A9CE09E}"/>
    <cellStyle name="Normal 9 4 4 3" xfId="866" xr:uid="{52ACF3C1-59F3-4A9D-8DEA-83D79573D62F}"/>
    <cellStyle name="Normal 9 4 4 3 2" xfId="2429" xr:uid="{43B18CC5-33B0-4357-A54B-F2016562C409}"/>
    <cellStyle name="Normal 9 4 4 3 2 2" xfId="2430" xr:uid="{748C164A-3FDA-4022-912D-83730F3D01C0}"/>
    <cellStyle name="Normal 9 4 4 3 2 2 2" xfId="4978" xr:uid="{D6734F97-3CE3-47E5-8C1D-7E539A7E840C}"/>
    <cellStyle name="Normal 9 4 4 3 2 3" xfId="4977" xr:uid="{32121350-7B52-4205-85AE-E8705345F2EA}"/>
    <cellStyle name="Normal 9 4 4 3 3" xfId="2431" xr:uid="{6608022F-B1CE-4F13-A122-D0CE4BA0A989}"/>
    <cellStyle name="Normal 9 4 4 3 3 2" xfId="4979" xr:uid="{E743F44A-2BD8-4EA1-8F56-C0FA23DAF311}"/>
    <cellStyle name="Normal 9 4 4 3 4" xfId="4104" xr:uid="{010964D8-22CF-4E7B-8659-36BDC567E1FA}"/>
    <cellStyle name="Normal 9 4 4 3 4 2" xfId="4980" xr:uid="{9DAF2687-CB56-4163-89A9-A3E479B0782E}"/>
    <cellStyle name="Normal 9 4 4 3 5" xfId="4976" xr:uid="{4A6D470C-A7DD-4672-8554-AA2B79FC0EB0}"/>
    <cellStyle name="Normal 9 4 4 4" xfId="2432" xr:uid="{55C30733-D10C-44CC-BCEA-845FC1707432}"/>
    <cellStyle name="Normal 9 4 4 4 2" xfId="2433" xr:uid="{04300C6A-FBBF-4A43-AD37-F1158A7A34F1}"/>
    <cellStyle name="Normal 9 4 4 4 2 2" xfId="4982" xr:uid="{33A8932F-D34E-41F0-9C87-6488B750A325}"/>
    <cellStyle name="Normal 9 4 4 4 3" xfId="4105" xr:uid="{E2DCF4FB-F74E-418E-AD12-851C4146892F}"/>
    <cellStyle name="Normal 9 4 4 4 3 2" xfId="4983" xr:uid="{EF6429BA-D0B2-4F12-94C1-DBB96D3D289B}"/>
    <cellStyle name="Normal 9 4 4 4 4" xfId="4106" xr:uid="{758737F8-99E9-424D-86D2-D3A4F4DFB06F}"/>
    <cellStyle name="Normal 9 4 4 4 4 2" xfId="4984" xr:uid="{AB177A9C-B32B-47AE-82B4-147BBE1DBD46}"/>
    <cellStyle name="Normal 9 4 4 4 5" xfId="4981" xr:uid="{FC585699-3967-47C5-B866-8C513BCF6541}"/>
    <cellStyle name="Normal 9 4 4 5" xfId="2434" xr:uid="{1F2010AA-05F6-4824-B3C7-6E67C1BE33D9}"/>
    <cellStyle name="Normal 9 4 4 5 2" xfId="4985" xr:uid="{01F056C3-0533-4D03-9C50-6879E6943E11}"/>
    <cellStyle name="Normal 9 4 4 6" xfId="4107" xr:uid="{CD63B81D-6F8F-4D06-9977-F80858152245}"/>
    <cellStyle name="Normal 9 4 4 6 2" xfId="4986" xr:uid="{DAEAF763-A317-4AED-831A-D83FB63C7E8C}"/>
    <cellStyle name="Normal 9 4 4 7" xfId="4108" xr:uid="{26C6EF23-9089-424B-A783-661C2427CB2B}"/>
    <cellStyle name="Normal 9 4 4 7 2" xfId="4987" xr:uid="{33A20C85-508A-4D19-A93E-9C3DC7D34B15}"/>
    <cellStyle name="Normal 9 4 4 8" xfId="4965" xr:uid="{C030EFB3-3D1A-4E63-B8FC-E34A5B8CF765}"/>
    <cellStyle name="Normal 9 4 5" xfId="417" xr:uid="{610B738B-10A2-40A0-8844-095B36D16639}"/>
    <cellStyle name="Normal 9 4 5 2" xfId="867" xr:uid="{7B7EC21D-36DF-4E8B-BE58-DB24E441FBB9}"/>
    <cellStyle name="Normal 9 4 5 2 2" xfId="2435" xr:uid="{1E2605A2-F1F7-48BC-8995-5040545FE594}"/>
    <cellStyle name="Normal 9 4 5 2 2 2" xfId="2436" xr:uid="{749DF770-3FD6-4D21-BD40-FF2867D43382}"/>
    <cellStyle name="Normal 9 4 5 2 2 2 2" xfId="4991" xr:uid="{9ADA9B5E-1730-4F14-B217-92F6623EE1B5}"/>
    <cellStyle name="Normal 9 4 5 2 2 3" xfId="4990" xr:uid="{CDFC74A5-83F0-4D2F-8375-3ACEC8CA3018}"/>
    <cellStyle name="Normal 9 4 5 2 3" xfId="2437" xr:uid="{97D75C23-8F53-4E7C-A1C3-8D6A3728862D}"/>
    <cellStyle name="Normal 9 4 5 2 3 2" xfId="4992" xr:uid="{C54F4C78-1678-42C3-A3DF-AED9EFB35D57}"/>
    <cellStyle name="Normal 9 4 5 2 4" xfId="4109" xr:uid="{1D7AEF89-3812-40A4-9682-E4FB82899137}"/>
    <cellStyle name="Normal 9 4 5 2 4 2" xfId="4993" xr:uid="{D7C186DF-4AD1-4C8A-821D-56C76F7D2C99}"/>
    <cellStyle name="Normal 9 4 5 2 5" xfId="4989" xr:uid="{CB86A15A-EFB8-43AC-8EE8-BDF7106B0D3F}"/>
    <cellStyle name="Normal 9 4 5 3" xfId="2438" xr:uid="{7A83A5BD-F980-4340-BDEF-14B9F22199F8}"/>
    <cellStyle name="Normal 9 4 5 3 2" xfId="2439" xr:uid="{D80D3B03-9DC9-47EA-B903-B4D4E7D55D0D}"/>
    <cellStyle name="Normal 9 4 5 3 2 2" xfId="4995" xr:uid="{64B06A58-F053-4FA9-95BE-9F23BF13CD8C}"/>
    <cellStyle name="Normal 9 4 5 3 3" xfId="4110" xr:uid="{4C33E5B9-FCA6-423F-BB68-020E8D7EFD4D}"/>
    <cellStyle name="Normal 9 4 5 3 3 2" xfId="4996" xr:uid="{43E8C4C1-D1DA-4CFB-A338-06B3F7CBABF9}"/>
    <cellStyle name="Normal 9 4 5 3 4" xfId="4111" xr:uid="{37568528-F166-4702-B7E7-0F642CE701B9}"/>
    <cellStyle name="Normal 9 4 5 3 4 2" xfId="4997" xr:uid="{321F2BFF-965A-4707-A208-9B2F7E6300ED}"/>
    <cellStyle name="Normal 9 4 5 3 5" xfId="4994" xr:uid="{6B517300-B5EC-4A7D-8A17-00E1FB18C8A4}"/>
    <cellStyle name="Normal 9 4 5 4" xfId="2440" xr:uid="{79E2227F-7117-47AC-BE27-D76C379BABC8}"/>
    <cellStyle name="Normal 9 4 5 4 2" xfId="4998" xr:uid="{D55CEE12-F893-4517-952A-A9C18DFED2B2}"/>
    <cellStyle name="Normal 9 4 5 5" xfId="4112" xr:uid="{91ACE297-60BB-48D1-AAD9-B1EDD27AEDBD}"/>
    <cellStyle name="Normal 9 4 5 5 2" xfId="4999" xr:uid="{0CB5CC50-B615-4983-ACDE-DA3C01D7390C}"/>
    <cellStyle name="Normal 9 4 5 6" xfId="4113" xr:uid="{7BC15514-7593-4323-A9C6-9AE234B852D7}"/>
    <cellStyle name="Normal 9 4 5 6 2" xfId="5000" xr:uid="{DB25DE18-5FC9-45DD-8C40-CB9BA04DE99C}"/>
    <cellStyle name="Normal 9 4 5 7" xfId="4988" xr:uid="{2B094BF1-09A9-42CF-AD0C-E15C212E6D40}"/>
    <cellStyle name="Normal 9 4 6" xfId="418" xr:uid="{88BB7A12-E6A7-4AD0-94A8-CAE633CF1A93}"/>
    <cellStyle name="Normal 9 4 6 2" xfId="2441" xr:uid="{66FFAF3A-8C11-4166-A465-90C55289C9BA}"/>
    <cellStyle name="Normal 9 4 6 2 2" xfId="2442" xr:uid="{903FE83C-7202-40E9-AB37-D98E2A08D584}"/>
    <cellStyle name="Normal 9 4 6 2 2 2" xfId="5003" xr:uid="{8F42059D-B6B9-4400-BB57-0CFEE4E9AEB7}"/>
    <cellStyle name="Normal 9 4 6 2 3" xfId="4114" xr:uid="{E7DA99AD-F470-4B26-9A50-27DAE87A9E1E}"/>
    <cellStyle name="Normal 9 4 6 2 3 2" xfId="5004" xr:uid="{78848C5C-F86C-4C4C-A3FC-C7510157C915}"/>
    <cellStyle name="Normal 9 4 6 2 4" xfId="4115" xr:uid="{FAB3BB20-1EAC-4E8D-A767-61C8168FD642}"/>
    <cellStyle name="Normal 9 4 6 2 4 2" xfId="5005" xr:uid="{6E578AFD-B753-4653-920F-47C7B93428BC}"/>
    <cellStyle name="Normal 9 4 6 2 5" xfId="5002" xr:uid="{6FACA3AE-6D01-454A-B9E7-F38577A46450}"/>
    <cellStyle name="Normal 9 4 6 3" xfId="2443" xr:uid="{CBB7527C-D9F3-43C5-92CD-A30493ED71DD}"/>
    <cellStyle name="Normal 9 4 6 3 2" xfId="5006" xr:uid="{1CF3516B-1339-48AB-9A3A-05AB0414B488}"/>
    <cellStyle name="Normal 9 4 6 4" xfId="4116" xr:uid="{25BCDCD8-04E0-4E51-8B7C-02576FFF63ED}"/>
    <cellStyle name="Normal 9 4 6 4 2" xfId="5007" xr:uid="{F86E39AF-A82F-425E-A388-B0E1BC8566D0}"/>
    <cellStyle name="Normal 9 4 6 5" xfId="4117" xr:uid="{DF8A3B70-C841-4245-AADB-09B923E9598D}"/>
    <cellStyle name="Normal 9 4 6 5 2" xfId="5008" xr:uid="{AFA43E1D-003A-4A54-9DEC-5F645149AE98}"/>
    <cellStyle name="Normal 9 4 6 6" xfId="5001" xr:uid="{6AD54AA7-0D44-4A48-BABA-D6EBC78547D5}"/>
    <cellStyle name="Normal 9 4 7" xfId="2444" xr:uid="{BC03D75B-8B07-40C2-8C4F-F3BFB416D49A}"/>
    <cellStyle name="Normal 9 4 7 2" xfId="2445" xr:uid="{0B91A3C1-AE0A-4142-8677-512AC24A12A3}"/>
    <cellStyle name="Normal 9 4 7 2 2" xfId="5010" xr:uid="{3A6E569E-15A9-49FF-B1A5-19B792E65719}"/>
    <cellStyle name="Normal 9 4 7 3" xfId="4118" xr:uid="{110543EB-972D-4005-96CF-254BA9FDEC4C}"/>
    <cellStyle name="Normal 9 4 7 3 2" xfId="5011" xr:uid="{07CE706C-2D2D-46D9-BD00-787333B92254}"/>
    <cellStyle name="Normal 9 4 7 4" xfId="4119" xr:uid="{95C81218-31A4-44EC-B3E0-6943C64F84A0}"/>
    <cellStyle name="Normal 9 4 7 4 2" xfId="5012" xr:uid="{B31E3E30-DEC0-4DC2-90A5-EAD1F35C2669}"/>
    <cellStyle name="Normal 9 4 7 5" xfId="5009" xr:uid="{07CA2917-D142-4F76-B829-0ADB471CCA8A}"/>
    <cellStyle name="Normal 9 4 8" xfId="2446" xr:uid="{60478DDB-EA50-428C-BC12-BF3780072B9F}"/>
    <cellStyle name="Normal 9 4 8 2" xfId="4120" xr:uid="{A8B4DE18-45A7-4094-AAAE-09118025F725}"/>
    <cellStyle name="Normal 9 4 8 2 2" xfId="5014" xr:uid="{623388F3-EB2E-44E7-AB38-D541D5E11569}"/>
    <cellStyle name="Normal 9 4 8 3" xfId="4121" xr:uid="{1055DCC5-B065-4F5C-B48A-674FEA333084}"/>
    <cellStyle name="Normal 9 4 8 3 2" xfId="5015" xr:uid="{4F1FBF21-6172-4C58-8A92-0188751CF96B}"/>
    <cellStyle name="Normal 9 4 8 4" xfId="4122" xr:uid="{9F5DA6E2-C2B2-48C4-BBFD-F630E6AD2FC6}"/>
    <cellStyle name="Normal 9 4 8 4 2" xfId="5016" xr:uid="{05EFBDE8-E4CD-49AE-87B9-754F93ECDF0A}"/>
    <cellStyle name="Normal 9 4 8 5" xfId="5013" xr:uid="{47C035BD-892B-401B-8878-F21D3415E238}"/>
    <cellStyle name="Normal 9 4 9" xfId="4123" xr:uid="{07E9DAAC-9969-4EA4-B9C6-421611352BF2}"/>
    <cellStyle name="Normal 9 4 9 2" xfId="5017" xr:uid="{0F13F18C-730C-4E3D-8BFC-07B5F5A0EFD7}"/>
    <cellStyle name="Normal 9 5" xfId="178" xr:uid="{F7B7F372-11A4-475D-887D-5B8EEC5E149A}"/>
    <cellStyle name="Normal 9 5 10" xfId="4124" xr:uid="{B66FA12D-3C80-4A47-AD79-541A9EF21BFF}"/>
    <cellStyle name="Normal 9 5 10 2" xfId="5019" xr:uid="{9F61CE07-6750-451C-9E52-6D15CACCD414}"/>
    <cellStyle name="Normal 9 5 11" xfId="4125" xr:uid="{E730EBB8-AC67-417D-AFA0-39172EBFF5F5}"/>
    <cellStyle name="Normal 9 5 11 2" xfId="5020" xr:uid="{6905564B-860B-48C7-B0F2-ACFCE8A0C239}"/>
    <cellStyle name="Normal 9 5 12" xfId="5018" xr:uid="{8828F2C6-81BC-4DCA-82A9-FF15F8CF352F}"/>
    <cellStyle name="Normal 9 5 2" xfId="179" xr:uid="{22D78FAA-0C64-45E4-A298-BA010BA97C23}"/>
    <cellStyle name="Normal 9 5 2 10" xfId="5021" xr:uid="{5C362686-398E-449B-8241-549C3F75CFF0}"/>
    <cellStyle name="Normal 9 5 2 2" xfId="419" xr:uid="{4D8C069E-60D2-4F4C-81EE-FB12C770BF60}"/>
    <cellStyle name="Normal 9 5 2 2 2" xfId="868" xr:uid="{2CAD9EB8-082A-469F-939E-EAD1B9D0B562}"/>
    <cellStyle name="Normal 9 5 2 2 2 2" xfId="869" xr:uid="{CEC445D8-59EE-49E6-904E-C2DAF05CAFE7}"/>
    <cellStyle name="Normal 9 5 2 2 2 2 2" xfId="2447" xr:uid="{B4BC481F-5778-490D-A7A6-22C77CA1D760}"/>
    <cellStyle name="Normal 9 5 2 2 2 2 2 2" xfId="5025" xr:uid="{C9E09C5D-2CEE-487E-B750-3660A2852FC1}"/>
    <cellStyle name="Normal 9 5 2 2 2 2 3" xfId="4126" xr:uid="{E7C3C6E6-6528-405B-8B67-28A30C50DA72}"/>
    <cellStyle name="Normal 9 5 2 2 2 2 3 2" xfId="5026" xr:uid="{AF60180C-5CDB-4328-8023-0D6E9CDA48B4}"/>
    <cellStyle name="Normal 9 5 2 2 2 2 4" xfId="4127" xr:uid="{95FF6047-5C6D-48F0-A0E8-E73924EB4F2D}"/>
    <cellStyle name="Normal 9 5 2 2 2 2 4 2" xfId="5027" xr:uid="{147EEB71-521E-481E-A023-323DCE66159B}"/>
    <cellStyle name="Normal 9 5 2 2 2 2 5" xfId="5024" xr:uid="{2C531D26-709F-4B2E-8AC7-5375F35B95C4}"/>
    <cellStyle name="Normal 9 5 2 2 2 3" xfId="2448" xr:uid="{B8C8438A-5E77-4C65-8C12-538F72B628B3}"/>
    <cellStyle name="Normal 9 5 2 2 2 3 2" xfId="4128" xr:uid="{9274FACF-8C46-4478-85CD-29D85CDAA3B9}"/>
    <cellStyle name="Normal 9 5 2 2 2 3 2 2" xfId="5029" xr:uid="{2A6C805C-CA33-45A7-BAD2-4B80AC95CF97}"/>
    <cellStyle name="Normal 9 5 2 2 2 3 3" xfId="4129" xr:uid="{F5726B89-0C13-45EC-A679-A744CD312B9F}"/>
    <cellStyle name="Normal 9 5 2 2 2 3 3 2" xfId="5030" xr:uid="{752F67CD-8515-40A6-AFFD-AB62C7E89448}"/>
    <cellStyle name="Normal 9 5 2 2 2 3 4" xfId="4130" xr:uid="{A152894E-E8EC-4344-9B7A-CD62034342D8}"/>
    <cellStyle name="Normal 9 5 2 2 2 3 4 2" xfId="5031" xr:uid="{DD3B6B30-BAFB-485A-8516-D0DF06469A7D}"/>
    <cellStyle name="Normal 9 5 2 2 2 3 5" xfId="5028" xr:uid="{860F9D1E-ADA5-42D2-B8F0-5FA2E726DCC2}"/>
    <cellStyle name="Normal 9 5 2 2 2 4" xfId="4131" xr:uid="{FBA63008-8A8E-416B-AF57-5EE4CDA93C32}"/>
    <cellStyle name="Normal 9 5 2 2 2 4 2" xfId="5032" xr:uid="{0AA1A195-17CA-43FB-B915-E788F043BA4C}"/>
    <cellStyle name="Normal 9 5 2 2 2 5" xfId="4132" xr:uid="{CD0BC059-CB82-4F39-88AF-89517EBC1760}"/>
    <cellStyle name="Normal 9 5 2 2 2 5 2" xfId="5033" xr:uid="{AE8EF4A2-78DE-4E23-AF45-2D9DB6711162}"/>
    <cellStyle name="Normal 9 5 2 2 2 6" xfId="4133" xr:uid="{527784FD-2E7D-4BA8-B13F-2E26954C89DC}"/>
    <cellStyle name="Normal 9 5 2 2 2 6 2" xfId="5034" xr:uid="{8F0A57C1-8B2E-433D-890E-586E9DFAF37E}"/>
    <cellStyle name="Normal 9 5 2 2 2 7" xfId="5023" xr:uid="{14D905A7-83A2-4200-8684-418A9D07DCA0}"/>
    <cellStyle name="Normal 9 5 2 2 3" xfId="870" xr:uid="{947F5C7E-23AA-4DB7-96C4-177E542D1D8A}"/>
    <cellStyle name="Normal 9 5 2 2 3 2" xfId="2449" xr:uid="{F5D95FF6-906A-4B69-A8CF-6475C6B82DD6}"/>
    <cellStyle name="Normal 9 5 2 2 3 2 2" xfId="4134" xr:uid="{BD39EB5E-C982-43E3-8BC5-23A246A19E1C}"/>
    <cellStyle name="Normal 9 5 2 2 3 2 2 2" xfId="5037" xr:uid="{00E67002-C053-4EDF-8187-03257B573643}"/>
    <cellStyle name="Normal 9 5 2 2 3 2 3" xfId="4135" xr:uid="{0C2782BD-A9CF-4A47-ABDC-93F263321138}"/>
    <cellStyle name="Normal 9 5 2 2 3 2 3 2" xfId="5038" xr:uid="{9FF77082-2ECC-4668-8F7C-8E408634D815}"/>
    <cellStyle name="Normal 9 5 2 2 3 2 4" xfId="4136" xr:uid="{91D05462-99D8-4B79-BE99-19433B72A4C4}"/>
    <cellStyle name="Normal 9 5 2 2 3 2 4 2" xfId="5039" xr:uid="{AFAC0549-6F8E-4264-AC3C-DFCC17FDBC22}"/>
    <cellStyle name="Normal 9 5 2 2 3 2 5" xfId="5036" xr:uid="{E1849AE4-1650-4FB6-9434-8DE07352643A}"/>
    <cellStyle name="Normal 9 5 2 2 3 3" xfId="4137" xr:uid="{16E3699E-8B06-4D5E-A579-5B7D97FC9900}"/>
    <cellStyle name="Normal 9 5 2 2 3 3 2" xfId="5040" xr:uid="{AC3916B8-FB19-4563-A495-8723F31CEF1B}"/>
    <cellStyle name="Normal 9 5 2 2 3 4" xfId="4138" xr:uid="{1BDDC0F1-AB7C-4F96-96B9-9374728E1628}"/>
    <cellStyle name="Normal 9 5 2 2 3 4 2" xfId="5041" xr:uid="{8D7787A9-43DD-4E3C-B777-8E554426F207}"/>
    <cellStyle name="Normal 9 5 2 2 3 5" xfId="4139" xr:uid="{48DCAAD4-F8AE-4147-AD21-E7B5B4D4A46E}"/>
    <cellStyle name="Normal 9 5 2 2 3 5 2" xfId="5042" xr:uid="{DC2BDBE7-34EF-4182-BF79-52E54F5AA345}"/>
    <cellStyle name="Normal 9 5 2 2 3 6" xfId="5035" xr:uid="{931426C7-4028-45C9-AD34-2E5F1CE0B938}"/>
    <cellStyle name="Normal 9 5 2 2 4" xfId="2450" xr:uid="{7D390985-808E-4878-A580-3BBF9CDE6697}"/>
    <cellStyle name="Normal 9 5 2 2 4 2" xfId="4140" xr:uid="{BED785DF-3B11-40BD-BF2E-1C4ADCDD7338}"/>
    <cellStyle name="Normal 9 5 2 2 4 2 2" xfId="5044" xr:uid="{3AF0BAB8-7EF4-4F06-8AF6-2B3881D95A14}"/>
    <cellStyle name="Normal 9 5 2 2 4 3" xfId="4141" xr:uid="{AB590CC6-D25B-4186-9FA6-A60D9471287A}"/>
    <cellStyle name="Normal 9 5 2 2 4 3 2" xfId="5045" xr:uid="{14CFD6BA-39E1-4844-9567-B3D553A2FBE5}"/>
    <cellStyle name="Normal 9 5 2 2 4 4" xfId="4142" xr:uid="{E92C20F5-597E-4D66-ADA5-E5C0CE09E8CE}"/>
    <cellStyle name="Normal 9 5 2 2 4 4 2" xfId="5046" xr:uid="{501EB333-5D81-4D8F-9EAB-E98B3AE3E609}"/>
    <cellStyle name="Normal 9 5 2 2 4 5" xfId="5043" xr:uid="{792E8B38-4837-4E02-8019-CD5F563758A1}"/>
    <cellStyle name="Normal 9 5 2 2 5" xfId="4143" xr:uid="{B5FE8DEB-1E40-4FA2-97A3-24B4C21B92C0}"/>
    <cellStyle name="Normal 9 5 2 2 5 2" xfId="4144" xr:uid="{10CF3DA5-6550-487A-810B-EDF309BE6319}"/>
    <cellStyle name="Normal 9 5 2 2 5 2 2" xfId="5048" xr:uid="{F0D38541-3017-460A-BA41-514C6781C048}"/>
    <cellStyle name="Normal 9 5 2 2 5 3" xfId="4145" xr:uid="{8957F753-3B9D-447F-BE48-E889A853B539}"/>
    <cellStyle name="Normal 9 5 2 2 5 3 2" xfId="5049" xr:uid="{63CD0618-7AA9-4435-A013-3CE9A8B039FE}"/>
    <cellStyle name="Normal 9 5 2 2 5 4" xfId="4146" xr:uid="{6142A153-A658-4059-B780-CFFE55F889C3}"/>
    <cellStyle name="Normal 9 5 2 2 5 4 2" xfId="5050" xr:uid="{E67610FD-53D8-4E0C-8DA7-20581129F28A}"/>
    <cellStyle name="Normal 9 5 2 2 5 5" xfId="5047" xr:uid="{0BE6EC5B-F160-422B-8D81-60BB9B320BD4}"/>
    <cellStyle name="Normal 9 5 2 2 6" xfId="4147" xr:uid="{76A39DED-0829-4D5E-B371-02F9F3FA5A68}"/>
    <cellStyle name="Normal 9 5 2 2 6 2" xfId="5051" xr:uid="{C7E298F0-76F9-4142-A874-DDB48C2F226E}"/>
    <cellStyle name="Normal 9 5 2 2 7" xfId="4148" xr:uid="{49718C14-8CD4-4789-BF1C-2F7BE13F399C}"/>
    <cellStyle name="Normal 9 5 2 2 7 2" xfId="5052" xr:uid="{26442CD7-3301-4768-82CE-DD54445A3B67}"/>
    <cellStyle name="Normal 9 5 2 2 8" xfId="4149" xr:uid="{AD46DB55-28B2-4556-8193-31EE17827AE2}"/>
    <cellStyle name="Normal 9 5 2 2 8 2" xfId="5053" xr:uid="{DAF5A325-1F9F-4A69-B021-C746B941FE98}"/>
    <cellStyle name="Normal 9 5 2 2 9" xfId="5022" xr:uid="{57F0DF27-0122-4CF3-AD06-656A382E3936}"/>
    <cellStyle name="Normal 9 5 2 3" xfId="871" xr:uid="{F6A43C47-3AA4-4540-85B7-EB0E02CF9FA8}"/>
    <cellStyle name="Normal 9 5 2 3 2" xfId="872" xr:uid="{D68B8849-EC16-468D-8BFB-2623F71D83B4}"/>
    <cellStyle name="Normal 9 5 2 3 2 2" xfId="873" xr:uid="{92EC8072-374B-4E63-932C-90EC85F16BA4}"/>
    <cellStyle name="Normal 9 5 2 3 2 2 2" xfId="5056" xr:uid="{469BEF1D-CA8F-4FA7-9CB9-8E2D1A73EB29}"/>
    <cellStyle name="Normal 9 5 2 3 2 3" xfId="4150" xr:uid="{398B4509-04FA-48D9-B41B-CB397164B935}"/>
    <cellStyle name="Normal 9 5 2 3 2 3 2" xfId="5057" xr:uid="{297E994F-D42A-4CE4-A15E-90462E3A5C5B}"/>
    <cellStyle name="Normal 9 5 2 3 2 4" xfId="4151" xr:uid="{2458E0BD-2FEC-433F-9796-02084437BBBA}"/>
    <cellStyle name="Normal 9 5 2 3 2 4 2" xfId="5058" xr:uid="{42A14DA1-D146-4839-BE42-BD3906143F9A}"/>
    <cellStyle name="Normal 9 5 2 3 2 5" xfId="5055" xr:uid="{D08800F6-CB12-4E88-A27B-459B7C8FBB33}"/>
    <cellStyle name="Normal 9 5 2 3 3" xfId="874" xr:uid="{59808510-E8C7-4C95-9D10-E35D709D6D58}"/>
    <cellStyle name="Normal 9 5 2 3 3 2" xfId="4152" xr:uid="{55BCD378-CCBE-475D-A60A-4D8DBB44794A}"/>
    <cellStyle name="Normal 9 5 2 3 3 2 2" xfId="5060" xr:uid="{01187D07-51E0-4825-BEEB-24987F103438}"/>
    <cellStyle name="Normal 9 5 2 3 3 3" xfId="4153" xr:uid="{BAACCD96-405F-4E7A-BF21-77BF534CE0C5}"/>
    <cellStyle name="Normal 9 5 2 3 3 3 2" xfId="5061" xr:uid="{B2B151A5-DC76-4AD2-AF8A-A365D9A2FD90}"/>
    <cellStyle name="Normal 9 5 2 3 3 4" xfId="4154" xr:uid="{05BBF6B9-CC3C-4977-B813-2309F5F9AECC}"/>
    <cellStyle name="Normal 9 5 2 3 3 4 2" xfId="5062" xr:uid="{877E7FCB-B5A6-49CE-8F54-08A7B963B8D1}"/>
    <cellStyle name="Normal 9 5 2 3 3 5" xfId="5059" xr:uid="{61B4A1F7-435A-40B3-8369-FEFD682002E7}"/>
    <cellStyle name="Normal 9 5 2 3 4" xfId="4155" xr:uid="{9213E4BF-5C6C-4D67-AF08-D99EC82368C4}"/>
    <cellStyle name="Normal 9 5 2 3 4 2" xfId="5063" xr:uid="{77402C25-005F-479D-A647-77F55ABE9A20}"/>
    <cellStyle name="Normal 9 5 2 3 5" xfId="4156" xr:uid="{58106A37-942B-435A-A76B-966890E6B6AF}"/>
    <cellStyle name="Normal 9 5 2 3 5 2" xfId="5064" xr:uid="{6707E072-FE74-4FF0-BD8C-CCE4CA03EDCC}"/>
    <cellStyle name="Normal 9 5 2 3 6" xfId="4157" xr:uid="{8A3AF346-8424-4932-9829-3157DD39EBA6}"/>
    <cellStyle name="Normal 9 5 2 3 6 2" xfId="5065" xr:uid="{E733408A-347D-49AA-AA42-F7C77BF66D59}"/>
    <cellStyle name="Normal 9 5 2 3 7" xfId="5054" xr:uid="{FBC3A6F9-56DF-4AE2-B3CC-504C5B2CCEB2}"/>
    <cellStyle name="Normal 9 5 2 4" xfId="875" xr:uid="{06EDB5FE-2E4B-4939-8088-70A5DD576EC5}"/>
    <cellStyle name="Normal 9 5 2 4 2" xfId="876" xr:uid="{4420CEF0-B0BF-47E3-A1BB-A197F41E3A47}"/>
    <cellStyle name="Normal 9 5 2 4 2 2" xfId="4158" xr:uid="{919F069E-AF39-4B00-8208-0709F9B14F67}"/>
    <cellStyle name="Normal 9 5 2 4 2 2 2" xfId="5068" xr:uid="{5DB9BB95-AC27-4023-BA54-2AEEFA9A701C}"/>
    <cellStyle name="Normal 9 5 2 4 2 3" xfId="4159" xr:uid="{1174B9BE-AF9D-4AAE-920F-AEDC5C4CBC0B}"/>
    <cellStyle name="Normal 9 5 2 4 2 3 2" xfId="5069" xr:uid="{A84092AA-DEE2-4F7B-BE96-FA0AFF5EC570}"/>
    <cellStyle name="Normal 9 5 2 4 2 4" xfId="4160" xr:uid="{B36AFFC4-A80C-4D07-83AE-F4D8948AAA2F}"/>
    <cellStyle name="Normal 9 5 2 4 2 4 2" xfId="5070" xr:uid="{57859466-F097-46DB-95AB-3070F4FF0A4B}"/>
    <cellStyle name="Normal 9 5 2 4 2 5" xfId="5067" xr:uid="{8D117ADD-867E-442A-9A12-F8BADA59AC8F}"/>
    <cellStyle name="Normal 9 5 2 4 3" xfId="4161" xr:uid="{23A3BD3E-4AB7-4600-8D06-3C310274DD10}"/>
    <cellStyle name="Normal 9 5 2 4 3 2" xfId="5071" xr:uid="{FBBD115B-4F16-4122-B378-3110A74EE871}"/>
    <cellStyle name="Normal 9 5 2 4 4" xfId="4162" xr:uid="{5D85C62D-50BE-4F26-B03A-327CDB6F0B63}"/>
    <cellStyle name="Normal 9 5 2 4 4 2" xfId="5072" xr:uid="{4C4B4D6D-D09E-4721-BC3A-F17E4DCAF1AA}"/>
    <cellStyle name="Normal 9 5 2 4 5" xfId="4163" xr:uid="{CB9D83E3-95C3-4A20-B771-71AB83D626CF}"/>
    <cellStyle name="Normal 9 5 2 4 5 2" xfId="5073" xr:uid="{1FEFDCAB-B3B9-40C8-AE47-765C4AB0D032}"/>
    <cellStyle name="Normal 9 5 2 4 6" xfId="5066" xr:uid="{7336F319-A08F-48DB-9898-28E7A69FA892}"/>
    <cellStyle name="Normal 9 5 2 5" xfId="877" xr:uid="{816BB6B2-83BB-45F1-BAB7-C19622A86E90}"/>
    <cellStyle name="Normal 9 5 2 5 2" xfId="4164" xr:uid="{52A3473D-5C27-4AB4-9F9E-2A545D4AA560}"/>
    <cellStyle name="Normal 9 5 2 5 2 2" xfId="5075" xr:uid="{E758C52C-AFF6-4CB1-AFC7-6A85FE65E071}"/>
    <cellStyle name="Normal 9 5 2 5 3" xfId="4165" xr:uid="{D946C55F-DBB1-4CA6-AC61-D48B41AD720C}"/>
    <cellStyle name="Normal 9 5 2 5 3 2" xfId="5076" xr:uid="{9EEB169E-1B33-4A81-BE28-5E75015F3F1A}"/>
    <cellStyle name="Normal 9 5 2 5 4" xfId="4166" xr:uid="{AE8233B3-695A-46BB-8AC7-C60D9E425AE5}"/>
    <cellStyle name="Normal 9 5 2 5 4 2" xfId="5077" xr:uid="{E6314FA3-3991-4536-A813-9A023900C6CF}"/>
    <cellStyle name="Normal 9 5 2 5 5" xfId="5074" xr:uid="{79ECADDE-28C5-4E65-9B55-8FC7B4755D47}"/>
    <cellStyle name="Normal 9 5 2 6" xfId="4167" xr:uid="{B4D9FF8F-459E-4257-8E3B-E9B16ACB6052}"/>
    <cellStyle name="Normal 9 5 2 6 2" xfId="4168" xr:uid="{42A29FBB-3F3F-402D-AD8A-F7FEECB95B51}"/>
    <cellStyle name="Normal 9 5 2 6 2 2" xfId="5079" xr:uid="{12A73F1F-E575-466B-84D2-42BD50F2AA29}"/>
    <cellStyle name="Normal 9 5 2 6 3" xfId="4169" xr:uid="{66191AF5-2F19-426C-AD66-344729B3526A}"/>
    <cellStyle name="Normal 9 5 2 6 3 2" xfId="5080" xr:uid="{B4218262-46BF-40A3-B12D-E756C8F2EA67}"/>
    <cellStyle name="Normal 9 5 2 6 4" xfId="4170" xr:uid="{648917C6-0A15-462D-B329-65E6D0B3BE1E}"/>
    <cellStyle name="Normal 9 5 2 6 4 2" xfId="5081" xr:uid="{4ADC0F3E-964B-4BF1-91EA-B0A044F2FD32}"/>
    <cellStyle name="Normal 9 5 2 6 5" xfId="5078" xr:uid="{98EB909D-04B7-4D65-9775-2BA9E6CDF978}"/>
    <cellStyle name="Normal 9 5 2 7" xfId="4171" xr:uid="{74CA2694-F728-40EB-AF5A-D78E7CB20C0B}"/>
    <cellStyle name="Normal 9 5 2 7 2" xfId="5082" xr:uid="{B319EB0B-6976-4F2E-BDE9-81A8F91C50E3}"/>
    <cellStyle name="Normal 9 5 2 8" xfId="4172" xr:uid="{2AEBE322-8D32-4E8A-83F0-1EF792BB8CD5}"/>
    <cellStyle name="Normal 9 5 2 8 2" xfId="5083" xr:uid="{79F4DD77-52D7-4CC4-B030-F7160CFB33A3}"/>
    <cellStyle name="Normal 9 5 2 9" xfId="4173" xr:uid="{5362A429-897B-4628-89A2-419D9D7314CA}"/>
    <cellStyle name="Normal 9 5 2 9 2" xfId="5084" xr:uid="{25D4833D-68B6-447E-B1CE-398DE2D5D923}"/>
    <cellStyle name="Normal 9 5 3" xfId="420" xr:uid="{1EBEC362-EFCE-4FF6-AD5B-FE5FA396550B}"/>
    <cellStyle name="Normal 9 5 3 2" xfId="878" xr:uid="{C4F36E60-CB16-4F41-9BF3-180BD1FC5A70}"/>
    <cellStyle name="Normal 9 5 3 2 2" xfId="879" xr:uid="{0E68DE35-0282-4C0B-A1BC-661D5708EB6F}"/>
    <cellStyle name="Normal 9 5 3 2 2 2" xfId="2451" xr:uid="{4919D990-8DC3-470C-B46A-1D2FEB3A10FB}"/>
    <cellStyle name="Normal 9 5 3 2 2 2 2" xfId="2452" xr:uid="{B36267C5-7C53-490B-9355-56B58792FA55}"/>
    <cellStyle name="Normal 9 5 3 2 2 2 2 2" xfId="5089" xr:uid="{12074F02-04CB-4A6A-A36A-7D51F30032BC}"/>
    <cellStyle name="Normal 9 5 3 2 2 2 3" xfId="5088" xr:uid="{FECEF100-A6E7-4DC2-91B5-CC43009011C3}"/>
    <cellStyle name="Normal 9 5 3 2 2 3" xfId="2453" xr:uid="{31EFC28E-5C19-4B78-960F-131440EF9B1F}"/>
    <cellStyle name="Normal 9 5 3 2 2 3 2" xfId="5090" xr:uid="{C7FF67C7-2FFC-4134-87F2-F276F771109E}"/>
    <cellStyle name="Normal 9 5 3 2 2 4" xfId="4174" xr:uid="{BAA260A0-B84A-4AAD-A020-87CD0F762BBF}"/>
    <cellStyle name="Normal 9 5 3 2 2 4 2" xfId="5091" xr:uid="{58C931FA-F8D1-44C2-A6BB-7812C1EC9BDC}"/>
    <cellStyle name="Normal 9 5 3 2 2 5" xfId="5087" xr:uid="{3212C043-5962-464E-8376-C4F655068A5F}"/>
    <cellStyle name="Normal 9 5 3 2 3" xfId="2454" xr:uid="{28F94B67-888A-4BB9-8F61-F42DF333959F}"/>
    <cellStyle name="Normal 9 5 3 2 3 2" xfId="2455" xr:uid="{899DAA54-1E31-4938-AFE9-04C667B38B85}"/>
    <cellStyle name="Normal 9 5 3 2 3 2 2" xfId="5093" xr:uid="{4EC68891-D27A-4F25-AE9C-819875A47BEF}"/>
    <cellStyle name="Normal 9 5 3 2 3 3" xfId="4175" xr:uid="{1E54AD7B-7CF9-4D04-B31C-6D7433B130AC}"/>
    <cellStyle name="Normal 9 5 3 2 3 3 2" xfId="5094" xr:uid="{C8D2B8C4-4B53-44C5-AF05-890EC2921F35}"/>
    <cellStyle name="Normal 9 5 3 2 3 4" xfId="4176" xr:uid="{62889D6B-5775-4E77-AA1E-DE19CCC12F59}"/>
    <cellStyle name="Normal 9 5 3 2 3 4 2" xfId="5095" xr:uid="{1781CF16-9571-40F7-9638-FB6871B3D092}"/>
    <cellStyle name="Normal 9 5 3 2 3 5" xfId="5092" xr:uid="{500C30FF-BFC9-4F30-9900-E36D6FC3CF6F}"/>
    <cellStyle name="Normal 9 5 3 2 4" xfId="2456" xr:uid="{80320A94-2083-4AE9-8F4D-FDD405C8CF89}"/>
    <cellStyle name="Normal 9 5 3 2 4 2" xfId="5096" xr:uid="{EFE9D9EA-B343-4AF4-8F3E-87DF736D3810}"/>
    <cellStyle name="Normal 9 5 3 2 5" xfId="4177" xr:uid="{57B1D8FE-A6A5-4D24-8E4E-AD3D3F77FD43}"/>
    <cellStyle name="Normal 9 5 3 2 5 2" xfId="5097" xr:uid="{8C6FDD85-BE9A-4ED0-BDE5-972D930940B9}"/>
    <cellStyle name="Normal 9 5 3 2 6" xfId="4178" xr:uid="{0E01EF58-A7D6-4595-A579-D971074C0C58}"/>
    <cellStyle name="Normal 9 5 3 2 6 2" xfId="5098" xr:uid="{DD3DC996-E7CF-44AD-B6B5-3635D063EB7D}"/>
    <cellStyle name="Normal 9 5 3 2 7" xfId="5086" xr:uid="{3C0F9104-08F3-490E-AB68-8657DA87F50B}"/>
    <cellStyle name="Normal 9 5 3 3" xfId="880" xr:uid="{91F02561-7E19-4E9A-A92B-F3A2FBAA4133}"/>
    <cellStyle name="Normal 9 5 3 3 2" xfId="2457" xr:uid="{4601E0E5-3688-40CD-8CAA-74C916293BEB}"/>
    <cellStyle name="Normal 9 5 3 3 2 2" xfId="2458" xr:uid="{27429906-2FCD-41FA-919C-C9BBB9A5DA1D}"/>
    <cellStyle name="Normal 9 5 3 3 2 2 2" xfId="5101" xr:uid="{E62FD63E-112E-4413-B024-25CEC9B62DFE}"/>
    <cellStyle name="Normal 9 5 3 3 2 3" xfId="4179" xr:uid="{3178EE81-DA9C-43DC-84BE-960B3E19FDB8}"/>
    <cellStyle name="Normal 9 5 3 3 2 3 2" xfId="5102" xr:uid="{5E38BA70-F6B9-4AD9-A19B-695642854A28}"/>
    <cellStyle name="Normal 9 5 3 3 2 4" xfId="4180" xr:uid="{E41E01F7-23B1-4327-B957-E8C7025142CA}"/>
    <cellStyle name="Normal 9 5 3 3 2 4 2" xfId="5103" xr:uid="{837EA13F-9E49-4D15-B973-17307D40F295}"/>
    <cellStyle name="Normal 9 5 3 3 2 5" xfId="5100" xr:uid="{318C72ED-A002-4C93-BA90-2E1D4DC13E28}"/>
    <cellStyle name="Normal 9 5 3 3 3" xfId="2459" xr:uid="{1869017B-42A3-41B9-8445-63893CBADA74}"/>
    <cellStyle name="Normal 9 5 3 3 3 2" xfId="5104" xr:uid="{214A7B01-5080-49F7-86A4-101208539120}"/>
    <cellStyle name="Normal 9 5 3 3 4" xfId="4181" xr:uid="{62DF61B5-A2A9-44A7-A9BF-3AB3FAB2C882}"/>
    <cellStyle name="Normal 9 5 3 3 4 2" xfId="5105" xr:uid="{4BA6A548-5902-46AA-84A8-5498EE72FCEB}"/>
    <cellStyle name="Normal 9 5 3 3 5" xfId="4182" xr:uid="{DFE3BAA5-0E7B-4B76-8917-E0685AB7E81B}"/>
    <cellStyle name="Normal 9 5 3 3 5 2" xfId="5106" xr:uid="{D32842CF-8341-4E58-956F-2CEF99EAE103}"/>
    <cellStyle name="Normal 9 5 3 3 6" xfId="5099" xr:uid="{AB29EDFC-6D35-49F7-9361-EE1B05CA1DF4}"/>
    <cellStyle name="Normal 9 5 3 4" xfId="2460" xr:uid="{69BFFBA8-0A5B-46E9-8971-A26E8F70AA9A}"/>
    <cellStyle name="Normal 9 5 3 4 2" xfId="2461" xr:uid="{B8A05C0D-EF60-4306-900C-B335A90E9D34}"/>
    <cellStyle name="Normal 9 5 3 4 2 2" xfId="5108" xr:uid="{DAC5C20B-B41C-41F6-95D7-F09332B07FE6}"/>
    <cellStyle name="Normal 9 5 3 4 3" xfId="4183" xr:uid="{D632AFD8-43E0-4CEF-B43A-AEECAAC3E125}"/>
    <cellStyle name="Normal 9 5 3 4 3 2" xfId="5109" xr:uid="{2D784A4A-4390-471A-8666-23F13B2279ED}"/>
    <cellStyle name="Normal 9 5 3 4 4" xfId="4184" xr:uid="{F0C4FCD1-9B82-4ACC-A8DA-6E2B62E54CB9}"/>
    <cellStyle name="Normal 9 5 3 4 4 2" xfId="5110" xr:uid="{485D8614-D503-4983-90DE-019201557631}"/>
    <cellStyle name="Normal 9 5 3 4 5" xfId="5107" xr:uid="{E3BCD87F-1EB1-4E0D-8216-F22F498F9D7B}"/>
    <cellStyle name="Normal 9 5 3 5" xfId="2462" xr:uid="{4B4198FE-6459-47E1-9780-A1B2DA9C0EBE}"/>
    <cellStyle name="Normal 9 5 3 5 2" xfId="4185" xr:uid="{F32EB9CA-17B1-49B9-8FF8-086BB3CD7E2B}"/>
    <cellStyle name="Normal 9 5 3 5 2 2" xfId="5112" xr:uid="{CB67E53A-4CDD-4613-AA0A-A9FB695AF260}"/>
    <cellStyle name="Normal 9 5 3 5 3" xfId="4186" xr:uid="{27348EDC-226F-4339-8E4E-A5046976ACF5}"/>
    <cellStyle name="Normal 9 5 3 5 3 2" xfId="5113" xr:uid="{F17D4DFA-A54E-47A2-B5EA-C0B35F25790F}"/>
    <cellStyle name="Normal 9 5 3 5 4" xfId="4187" xr:uid="{7589321D-2642-4B91-858A-144BE303BB2C}"/>
    <cellStyle name="Normal 9 5 3 5 4 2" xfId="5114" xr:uid="{EF5C05B4-5726-4BAC-96A0-14AF44A9684E}"/>
    <cellStyle name="Normal 9 5 3 5 5" xfId="5111" xr:uid="{93B951AF-5445-46EF-95C2-A7006D5995B3}"/>
    <cellStyle name="Normal 9 5 3 6" xfId="4188" xr:uid="{152108A4-34B1-43F2-AD95-79C73773B387}"/>
    <cellStyle name="Normal 9 5 3 6 2" xfId="5115" xr:uid="{1F3D28F4-1940-4069-A2DF-1112A5F3B1D5}"/>
    <cellStyle name="Normal 9 5 3 7" xfId="4189" xr:uid="{B8C293ED-79FA-42DC-8526-4043C3231CDB}"/>
    <cellStyle name="Normal 9 5 3 7 2" xfId="5116" xr:uid="{4795D8F3-C24E-49DC-BAE1-5FB90E9EA1A5}"/>
    <cellStyle name="Normal 9 5 3 8" xfId="4190" xr:uid="{3392911F-78F3-493F-9A58-FEF578B8DB50}"/>
    <cellStyle name="Normal 9 5 3 8 2" xfId="5117" xr:uid="{4F26BD5A-DDF3-482A-BB29-8FB061176DB4}"/>
    <cellStyle name="Normal 9 5 3 9" xfId="5085" xr:uid="{7AFAEB45-7E6F-4C18-B7EF-4ACECDA700AE}"/>
    <cellStyle name="Normal 9 5 4" xfId="421" xr:uid="{4667762E-7798-4B4C-AD94-379B4800735E}"/>
    <cellStyle name="Normal 9 5 4 2" xfId="881" xr:uid="{49BC1FC7-5ACB-4C4A-9D91-9B2824224651}"/>
    <cellStyle name="Normal 9 5 4 2 2" xfId="882" xr:uid="{A2493945-DAC7-47E2-A5B5-3291BB15D889}"/>
    <cellStyle name="Normal 9 5 4 2 2 2" xfId="2463" xr:uid="{DFBA13B8-24C3-4AE7-B651-425BE8543A34}"/>
    <cellStyle name="Normal 9 5 4 2 2 2 2" xfId="5121" xr:uid="{5183C73D-96B2-4C12-88A3-220874E838D7}"/>
    <cellStyle name="Normal 9 5 4 2 2 3" xfId="4191" xr:uid="{B44865F4-1B16-437C-812B-6B31CEDAEB37}"/>
    <cellStyle name="Normal 9 5 4 2 2 3 2" xfId="5122" xr:uid="{4EACFD29-E625-4EF1-B1E0-0EDBD40D2479}"/>
    <cellStyle name="Normal 9 5 4 2 2 4" xfId="4192" xr:uid="{9FAF4395-4677-44C6-85F8-DA6CAB40A737}"/>
    <cellStyle name="Normal 9 5 4 2 2 4 2" xfId="5123" xr:uid="{0906AA70-CDD7-4948-9C0C-3BE5F100C2AD}"/>
    <cellStyle name="Normal 9 5 4 2 2 5" xfId="5120" xr:uid="{DD48A92A-EF55-4E95-9120-952C77C11B6E}"/>
    <cellStyle name="Normal 9 5 4 2 3" xfId="2464" xr:uid="{CB12BA70-1A72-45E4-BCCD-540C27F8E946}"/>
    <cellStyle name="Normal 9 5 4 2 3 2" xfId="5124" xr:uid="{EA244AB1-4D00-4D83-BE7B-C01B73102F1C}"/>
    <cellStyle name="Normal 9 5 4 2 4" xfId="4193" xr:uid="{0F7D1B97-CEF7-427A-B376-8D7AC170779C}"/>
    <cellStyle name="Normal 9 5 4 2 4 2" xfId="5125" xr:uid="{3F8B4490-0FB3-48DF-9C69-AED008EE34E1}"/>
    <cellStyle name="Normal 9 5 4 2 5" xfId="4194" xr:uid="{B31FF9A9-CC81-4DCF-93F9-7D88E8C4D7DE}"/>
    <cellStyle name="Normal 9 5 4 2 5 2" xfId="5126" xr:uid="{04ACD8F9-524E-4FF5-A662-0E804528224E}"/>
    <cellStyle name="Normal 9 5 4 2 6" xfId="5119" xr:uid="{64237DE2-A07D-46B2-A8FA-76B0DEDA5FAD}"/>
    <cellStyle name="Normal 9 5 4 3" xfId="883" xr:uid="{8D78E4BB-B6CE-4468-BADB-D6FF00C6668B}"/>
    <cellStyle name="Normal 9 5 4 3 2" xfId="2465" xr:uid="{2411189B-D645-4D39-A81B-9F98C48B8B56}"/>
    <cellStyle name="Normal 9 5 4 3 2 2" xfId="5128" xr:uid="{CFA97042-1427-4FF6-ABA0-E85E3DEA8AD1}"/>
    <cellStyle name="Normal 9 5 4 3 3" xfId="4195" xr:uid="{4BCD4642-1C13-47A9-8FC8-2836CBB888A1}"/>
    <cellStyle name="Normal 9 5 4 3 3 2" xfId="5129" xr:uid="{2D817C05-410A-4755-B23C-A8E2E99CC2B8}"/>
    <cellStyle name="Normal 9 5 4 3 4" xfId="4196" xr:uid="{51FE8C87-5403-4B3D-B6C7-DC7998D407CA}"/>
    <cellStyle name="Normal 9 5 4 3 4 2" xfId="5130" xr:uid="{EEF6DFE0-2DCD-44A0-887A-CD066C2B4E0D}"/>
    <cellStyle name="Normal 9 5 4 3 5" xfId="5127" xr:uid="{4BEBE3A2-4EDE-45C6-AAE7-208078642333}"/>
    <cellStyle name="Normal 9 5 4 4" xfId="2466" xr:uid="{2E8A0E04-61D3-4EA7-A46D-36DA1C2D2591}"/>
    <cellStyle name="Normal 9 5 4 4 2" xfId="4197" xr:uid="{9F67757E-F91B-4245-9D9A-BB3698A22CB8}"/>
    <cellStyle name="Normal 9 5 4 4 2 2" xfId="5132" xr:uid="{1E2E6286-720D-4A6D-B185-214EAB620A12}"/>
    <cellStyle name="Normal 9 5 4 4 3" xfId="4198" xr:uid="{86D998D0-2E80-428B-B374-F5A334D1236C}"/>
    <cellStyle name="Normal 9 5 4 4 3 2" xfId="5133" xr:uid="{06D03644-7031-42D8-BC21-DF9914FF29DB}"/>
    <cellStyle name="Normal 9 5 4 4 4" xfId="4199" xr:uid="{25391D44-3ED9-4947-B60F-24B4AE2576CA}"/>
    <cellStyle name="Normal 9 5 4 4 4 2" xfId="5134" xr:uid="{A113355E-038E-422C-ABC9-FE6239360BB2}"/>
    <cellStyle name="Normal 9 5 4 4 5" xfId="5131" xr:uid="{B4078828-D0B6-42D3-A2DC-F34485703F3F}"/>
    <cellStyle name="Normal 9 5 4 5" xfId="4200" xr:uid="{9AA06173-C6F2-4E07-A8FB-2A7F24A112BF}"/>
    <cellStyle name="Normal 9 5 4 5 2" xfId="5135" xr:uid="{2D3393D8-E756-4AE2-87D6-2E6A330F8564}"/>
    <cellStyle name="Normal 9 5 4 6" xfId="4201" xr:uid="{2CCA2C2A-1359-4F17-BFBE-35D47C173B82}"/>
    <cellStyle name="Normal 9 5 4 6 2" xfId="5136" xr:uid="{DD844544-C0A1-4A1D-A9B2-7F3A3B27D93E}"/>
    <cellStyle name="Normal 9 5 4 7" xfId="4202" xr:uid="{8CC9131C-7998-45F2-96B5-CEB864428E83}"/>
    <cellStyle name="Normal 9 5 4 7 2" xfId="5137" xr:uid="{F1963386-A88C-4D84-AFF3-65B852F0CD60}"/>
    <cellStyle name="Normal 9 5 4 8" xfId="5118" xr:uid="{7AF9E994-1931-4443-AC41-98E57533E6EA}"/>
    <cellStyle name="Normal 9 5 5" xfId="422" xr:uid="{ABE6E818-BB6B-4965-8D25-4162D66604BA}"/>
    <cellStyle name="Normal 9 5 5 2" xfId="884" xr:uid="{82EA456F-5241-43CA-B76E-3C11D38BD071}"/>
    <cellStyle name="Normal 9 5 5 2 2" xfId="2467" xr:uid="{C99AF662-FEEF-4333-96D8-665FE336A5C3}"/>
    <cellStyle name="Normal 9 5 5 2 2 2" xfId="5140" xr:uid="{AC59A70D-D058-4EC7-BD9F-A3B4BAFD09BC}"/>
    <cellStyle name="Normal 9 5 5 2 3" xfId="4203" xr:uid="{1505DEBE-8286-4501-AC36-806BBA5614B9}"/>
    <cellStyle name="Normal 9 5 5 2 3 2" xfId="5141" xr:uid="{37DD52F4-276A-4544-A4E4-6C48C977D334}"/>
    <cellStyle name="Normal 9 5 5 2 4" xfId="4204" xr:uid="{2F491578-BA52-4973-9FC2-D11D018277AA}"/>
    <cellStyle name="Normal 9 5 5 2 4 2" xfId="5142" xr:uid="{3582B10D-AEC4-4A95-9A84-EF5F2E211D78}"/>
    <cellStyle name="Normal 9 5 5 2 5" xfId="5139" xr:uid="{C64D0248-D687-462A-8E7F-92A4664E6CC8}"/>
    <cellStyle name="Normal 9 5 5 3" xfId="2468" xr:uid="{DC280925-7FD0-4D50-950B-E352C958C9D8}"/>
    <cellStyle name="Normal 9 5 5 3 2" xfId="4205" xr:uid="{076C3D8C-E0C2-4DED-B282-1C650C7876D2}"/>
    <cellStyle name="Normal 9 5 5 3 2 2" xfId="5144" xr:uid="{D47CA3B8-41D8-4DAC-AD26-75396BC9E2B3}"/>
    <cellStyle name="Normal 9 5 5 3 3" xfId="4206" xr:uid="{E095B06D-925C-4C97-9016-A8D2F523D352}"/>
    <cellStyle name="Normal 9 5 5 3 3 2" xfId="5145" xr:uid="{CAC51A3D-939B-41CE-9AC4-B8BD1290F848}"/>
    <cellStyle name="Normal 9 5 5 3 4" xfId="4207" xr:uid="{1AA43CE1-98E0-481C-9F09-0ADD19994E2C}"/>
    <cellStyle name="Normal 9 5 5 3 4 2" xfId="5146" xr:uid="{872E90A5-F3B9-4E41-9A38-E96DCCE59766}"/>
    <cellStyle name="Normal 9 5 5 3 5" xfId="5143" xr:uid="{67DF4D09-544A-4C35-AE2F-97DEFF4272D4}"/>
    <cellStyle name="Normal 9 5 5 4" xfId="4208" xr:uid="{1723163C-5A43-4B67-BE7B-7F3A1AAEF791}"/>
    <cellStyle name="Normal 9 5 5 4 2" xfId="5147" xr:uid="{063CCCA1-2625-4499-8FBF-974959F05F4A}"/>
    <cellStyle name="Normal 9 5 5 5" xfId="4209" xr:uid="{22834472-E9FF-46AE-8156-78FA47B666D3}"/>
    <cellStyle name="Normal 9 5 5 5 2" xfId="5148" xr:uid="{0BCD3C45-8E65-443D-A30F-28DB804B4F6E}"/>
    <cellStyle name="Normal 9 5 5 6" xfId="4210" xr:uid="{3E6633DE-0331-4364-8D34-83B6B4A6B67B}"/>
    <cellStyle name="Normal 9 5 5 6 2" xfId="5149" xr:uid="{53A489C0-8780-4DB0-80E6-6C1B18CC95CA}"/>
    <cellStyle name="Normal 9 5 5 7" xfId="5138" xr:uid="{BF3C8A21-FED8-4D76-8CA4-4AA4DD63A379}"/>
    <cellStyle name="Normal 9 5 6" xfId="885" xr:uid="{3C393267-F862-42C9-859A-B2F4250FC195}"/>
    <cellStyle name="Normal 9 5 6 2" xfId="2469" xr:uid="{8FE759BF-8CE1-4512-83C4-97E74567944B}"/>
    <cellStyle name="Normal 9 5 6 2 2" xfId="4211" xr:uid="{62D33F0A-17C2-486B-A139-BDF9117593CB}"/>
    <cellStyle name="Normal 9 5 6 2 2 2" xfId="5152" xr:uid="{045989CC-CE84-4F0E-BB21-225FCFC9B456}"/>
    <cellStyle name="Normal 9 5 6 2 3" xfId="4212" xr:uid="{E77FDC2A-9195-4085-9B68-1AB41E923A59}"/>
    <cellStyle name="Normal 9 5 6 2 3 2" xfId="5153" xr:uid="{A3FD7530-8C63-4D1B-A842-C4D0A3174709}"/>
    <cellStyle name="Normal 9 5 6 2 4" xfId="4213" xr:uid="{BCEB2E72-5D08-462C-8344-C3A312914CE0}"/>
    <cellStyle name="Normal 9 5 6 2 4 2" xfId="5154" xr:uid="{B524E71D-AA0D-43F9-A6DC-CD2AFB64077C}"/>
    <cellStyle name="Normal 9 5 6 2 5" xfId="5151" xr:uid="{38F805ED-9032-4E3D-B8C2-B107B1C7E685}"/>
    <cellStyle name="Normal 9 5 6 3" xfId="4214" xr:uid="{A08C62C0-7A26-483E-AEA4-776D796EF4B4}"/>
    <cellStyle name="Normal 9 5 6 3 2" xfId="5155" xr:uid="{563343A9-EB2A-4C61-912A-C56DD53DB9C1}"/>
    <cellStyle name="Normal 9 5 6 4" xfId="4215" xr:uid="{785F73DD-A0F4-46BB-AA83-2F4702BD9F47}"/>
    <cellStyle name="Normal 9 5 6 4 2" xfId="5156" xr:uid="{A4D60D16-565E-494B-98AD-7921A4ECF677}"/>
    <cellStyle name="Normal 9 5 6 5" xfId="4216" xr:uid="{75D3FA7F-BAAA-4542-81F5-A211CA9BA949}"/>
    <cellStyle name="Normal 9 5 6 5 2" xfId="5157" xr:uid="{FEF5AED6-DF30-456F-A8B8-E43732A45C53}"/>
    <cellStyle name="Normal 9 5 6 6" xfId="5150" xr:uid="{6FEAB2A1-EF27-494A-B5D8-1218F23F35E2}"/>
    <cellStyle name="Normal 9 5 7" xfId="2470" xr:uid="{3662102F-80E2-4EE9-BB12-8350C6581721}"/>
    <cellStyle name="Normal 9 5 7 2" xfId="4217" xr:uid="{B9C1C46C-2AB8-48C5-9296-EBFE8B1BB1C3}"/>
    <cellStyle name="Normal 9 5 7 2 2" xfId="5159" xr:uid="{22BDF66E-770A-414B-B416-B88D77C791C0}"/>
    <cellStyle name="Normal 9 5 7 3" xfId="4218" xr:uid="{554CFBC5-B522-48FB-8183-E59BF8A5A60A}"/>
    <cellStyle name="Normal 9 5 7 3 2" xfId="5160" xr:uid="{39DAFB40-6B81-4941-AC3A-7E07CECC2BF6}"/>
    <cellStyle name="Normal 9 5 7 4" xfId="4219" xr:uid="{088E41A9-C018-4EBD-A5D6-E896A561EA5B}"/>
    <cellStyle name="Normal 9 5 7 4 2" xfId="5161" xr:uid="{CBC1E7F9-99BB-4752-8602-BF6CB025F039}"/>
    <cellStyle name="Normal 9 5 7 5" xfId="5158" xr:uid="{6F375F65-9814-442A-9042-24FBE76B9778}"/>
    <cellStyle name="Normal 9 5 8" xfId="4220" xr:uid="{9F11EC45-7660-4BC6-AF20-61E72E69E645}"/>
    <cellStyle name="Normal 9 5 8 2" xfId="4221" xr:uid="{8C1790DD-7DE7-4D08-B1C4-2A17DAB235F6}"/>
    <cellStyle name="Normal 9 5 8 2 2" xfId="5163" xr:uid="{DEE88606-4BBA-4ADD-95CC-7765F5BF0C74}"/>
    <cellStyle name="Normal 9 5 8 3" xfId="4222" xr:uid="{5C4A67DF-AF3B-44A0-8E3E-F1BCF7B556F7}"/>
    <cellStyle name="Normal 9 5 8 3 2" xfId="5164" xr:uid="{CA66BA1A-444C-4301-B775-19AE85D09B72}"/>
    <cellStyle name="Normal 9 5 8 4" xfId="4223" xr:uid="{16DB3553-9AE7-4540-A514-1F4080E1BE8C}"/>
    <cellStyle name="Normal 9 5 8 4 2" xfId="5165" xr:uid="{6EAC8D9D-3AC9-4479-9CA5-9C4434CA9B21}"/>
    <cellStyle name="Normal 9 5 8 5" xfId="5162" xr:uid="{7A502A77-A0E7-492A-965C-E6F3BAEE5CCB}"/>
    <cellStyle name="Normal 9 5 9" xfId="4224" xr:uid="{C8B8DD01-F89B-4FCB-A081-8F3E3437B596}"/>
    <cellStyle name="Normal 9 5 9 2" xfId="5166" xr:uid="{B638B402-98FD-4CE0-8C3C-8BA132C24150}"/>
    <cellStyle name="Normal 9 6" xfId="180" xr:uid="{6C57E32E-5F64-4204-9624-D7D72D3A0312}"/>
    <cellStyle name="Normal 9 6 10" xfId="5167" xr:uid="{16C0E927-E897-4C5A-8263-D34782A5F033}"/>
    <cellStyle name="Normal 9 6 2" xfId="181" xr:uid="{9AC47BCD-6DBF-4037-8045-D18E73F25FD0}"/>
    <cellStyle name="Normal 9 6 2 2" xfId="423" xr:uid="{81554A62-8720-4A7F-AEB1-B026F951FEBD}"/>
    <cellStyle name="Normal 9 6 2 2 2" xfId="886" xr:uid="{85E769E0-7631-45B5-A88F-20D49669B28B}"/>
    <cellStyle name="Normal 9 6 2 2 2 2" xfId="2471" xr:uid="{E7B4DFA1-3779-433B-8295-37534A28DB1D}"/>
    <cellStyle name="Normal 9 6 2 2 2 2 2" xfId="5171" xr:uid="{707E5547-DB85-49F6-8D5C-807AA267F2E3}"/>
    <cellStyle name="Normal 9 6 2 2 2 3" xfId="4225" xr:uid="{A04CBE6B-B438-4EB9-A036-5EDEDCC7F291}"/>
    <cellStyle name="Normal 9 6 2 2 2 3 2" xfId="5172" xr:uid="{5300E074-7EC0-49B5-B2A8-6ED368953202}"/>
    <cellStyle name="Normal 9 6 2 2 2 4" xfId="4226" xr:uid="{2F370405-8991-403D-A2BD-CA6B8E011C75}"/>
    <cellStyle name="Normal 9 6 2 2 2 4 2" xfId="5173" xr:uid="{A3B89805-55B0-46FC-887F-B61B84F16079}"/>
    <cellStyle name="Normal 9 6 2 2 2 5" xfId="5170" xr:uid="{63CD334B-89C6-48BA-AB4A-206AEAD6CB90}"/>
    <cellStyle name="Normal 9 6 2 2 3" xfId="2472" xr:uid="{B828C463-077B-477D-8822-691E71A91B54}"/>
    <cellStyle name="Normal 9 6 2 2 3 2" xfId="4227" xr:uid="{B5C20E3B-5753-4A72-AF69-03C04E865E3E}"/>
    <cellStyle name="Normal 9 6 2 2 3 2 2" xfId="5175" xr:uid="{45A1284F-FACB-43FB-9DC2-FC672BF096AE}"/>
    <cellStyle name="Normal 9 6 2 2 3 3" xfId="4228" xr:uid="{DDCF76D9-737E-48B6-963A-4E4DE21FF033}"/>
    <cellStyle name="Normal 9 6 2 2 3 3 2" xfId="5176" xr:uid="{4B9BE453-679A-40D5-816B-03CB1F95113D}"/>
    <cellStyle name="Normal 9 6 2 2 3 4" xfId="4229" xr:uid="{4BD75F29-B667-4F9B-8DB4-58DEA620A490}"/>
    <cellStyle name="Normal 9 6 2 2 3 4 2" xfId="5177" xr:uid="{50B79DA2-B30B-4E2B-B068-18623DB4A9DE}"/>
    <cellStyle name="Normal 9 6 2 2 3 5" xfId="5174" xr:uid="{A7A126AA-E2BC-48C6-8369-93CB7BC85CFB}"/>
    <cellStyle name="Normal 9 6 2 2 4" xfId="4230" xr:uid="{900064B0-1847-4428-B300-47F21A257C46}"/>
    <cellStyle name="Normal 9 6 2 2 4 2" xfId="5178" xr:uid="{D9F158D3-6B38-43C1-BFF1-26FD8D172CA8}"/>
    <cellStyle name="Normal 9 6 2 2 5" xfId="4231" xr:uid="{A3E229F9-2264-446B-8E0A-73439348E2DE}"/>
    <cellStyle name="Normal 9 6 2 2 5 2" xfId="5179" xr:uid="{2BBA3C92-096E-40E8-ABFF-4D853E72F283}"/>
    <cellStyle name="Normal 9 6 2 2 6" xfId="4232" xr:uid="{CF62C8A2-4568-4C9F-91E6-AA0A73DBECBB}"/>
    <cellStyle name="Normal 9 6 2 2 6 2" xfId="5180" xr:uid="{6A84497F-4D3D-463D-93E4-26BD95E0E6FB}"/>
    <cellStyle name="Normal 9 6 2 2 7" xfId="5169" xr:uid="{A51387D5-A799-4A9C-AAD6-DE1AC08FA847}"/>
    <cellStyle name="Normal 9 6 2 3" xfId="887" xr:uid="{30CEDF7C-6CA4-4B76-80C0-E7F9AE9E0146}"/>
    <cellStyle name="Normal 9 6 2 3 2" xfId="2473" xr:uid="{FB9886DF-053F-483C-BA7A-74DC963520A3}"/>
    <cellStyle name="Normal 9 6 2 3 2 2" xfId="4233" xr:uid="{63B49518-1BAA-40E5-BCA4-E985DDA1F21E}"/>
    <cellStyle name="Normal 9 6 2 3 2 2 2" xfId="5183" xr:uid="{4C4253EF-1591-492F-B1C0-F8FC7D178236}"/>
    <cellStyle name="Normal 9 6 2 3 2 3" xfId="4234" xr:uid="{9C4F2855-D4A5-4D0F-8AB6-9B0C81392622}"/>
    <cellStyle name="Normal 9 6 2 3 2 3 2" xfId="5184" xr:uid="{CC673B63-4A69-497C-A8E8-246DF914CB25}"/>
    <cellStyle name="Normal 9 6 2 3 2 4" xfId="4235" xr:uid="{6E8CF482-E951-4FF1-88E0-144807037836}"/>
    <cellStyle name="Normal 9 6 2 3 2 4 2" xfId="5185" xr:uid="{8A2EB40F-C47B-408D-8901-5A90F6B4FFE4}"/>
    <cellStyle name="Normal 9 6 2 3 2 5" xfId="5182" xr:uid="{A9032F13-3877-4D7B-B27D-444B5E60298F}"/>
    <cellStyle name="Normal 9 6 2 3 3" xfId="4236" xr:uid="{9A5B97AC-D3E4-4880-B1E1-1124052A4B0E}"/>
    <cellStyle name="Normal 9 6 2 3 3 2" xfId="5186" xr:uid="{AD30223E-BC47-4A65-AFA2-5AE14BA1283F}"/>
    <cellStyle name="Normal 9 6 2 3 4" xfId="4237" xr:uid="{A2E25D8B-2ED1-46E4-8D13-77ED2DF47010}"/>
    <cellStyle name="Normal 9 6 2 3 4 2" xfId="5187" xr:uid="{6087DC61-EFBB-49CC-80AD-AC9E08F250C2}"/>
    <cellStyle name="Normal 9 6 2 3 5" xfId="4238" xr:uid="{9C765E8E-412A-4E7F-8F74-4A6F9C89C5CB}"/>
    <cellStyle name="Normal 9 6 2 3 5 2" xfId="5188" xr:uid="{14A954FF-E5D5-450E-A2F2-03BE98F8E354}"/>
    <cellStyle name="Normal 9 6 2 3 6" xfId="5181" xr:uid="{FEE57FFE-E045-4902-911C-A0620FBAA147}"/>
    <cellStyle name="Normal 9 6 2 4" xfId="2474" xr:uid="{AF346B6E-965B-4577-B46B-151DE35702D4}"/>
    <cellStyle name="Normal 9 6 2 4 2" xfId="4239" xr:uid="{44FC4B57-724A-46C4-94F2-F8B7AB978963}"/>
    <cellStyle name="Normal 9 6 2 4 2 2" xfId="5190" xr:uid="{34D9C0F3-983F-4D81-BFB2-908FF77BE2E5}"/>
    <cellStyle name="Normal 9 6 2 4 3" xfId="4240" xr:uid="{5FD5126C-1A96-49D3-B5B4-6814FF3CEBC9}"/>
    <cellStyle name="Normal 9 6 2 4 3 2" xfId="5191" xr:uid="{76F672C4-574D-4722-9909-05394FA59777}"/>
    <cellStyle name="Normal 9 6 2 4 4" xfId="4241" xr:uid="{1862ED48-E230-4B94-9AC5-EDFDC2E5BD4A}"/>
    <cellStyle name="Normal 9 6 2 4 4 2" xfId="5192" xr:uid="{0A277236-6900-4043-865B-9BB4921962FB}"/>
    <cellStyle name="Normal 9 6 2 4 5" xfId="5189" xr:uid="{0589BB0C-7461-47C3-9E1D-0CB69431D887}"/>
    <cellStyle name="Normal 9 6 2 5" xfId="4242" xr:uid="{023D0F42-7C1D-44AF-AA8B-EAA306E63485}"/>
    <cellStyle name="Normal 9 6 2 5 2" xfId="4243" xr:uid="{EEE0F005-0FC2-40CC-9D81-BE3ADE56BCFF}"/>
    <cellStyle name="Normal 9 6 2 5 2 2" xfId="5194" xr:uid="{7FCB32AA-70AE-458D-BD0D-30EB71E58A2F}"/>
    <cellStyle name="Normal 9 6 2 5 3" xfId="4244" xr:uid="{13128397-4F6A-4A47-A099-1E59997FBEE2}"/>
    <cellStyle name="Normal 9 6 2 5 3 2" xfId="5195" xr:uid="{8A97EBA8-A571-4FDA-BB69-C5DEC7712876}"/>
    <cellStyle name="Normal 9 6 2 5 4" xfId="4245" xr:uid="{FC09CB2B-6181-40B2-B8E6-0766EC474B4C}"/>
    <cellStyle name="Normal 9 6 2 5 4 2" xfId="5196" xr:uid="{74EB70F8-2E97-47F1-A998-F29BB9676B48}"/>
    <cellStyle name="Normal 9 6 2 5 5" xfId="5193" xr:uid="{411FEA19-BD61-4C5A-8F15-883DA0AB70A1}"/>
    <cellStyle name="Normal 9 6 2 6" xfId="4246" xr:uid="{DDE322AF-AFE5-4889-9BEE-1D1922B70FD9}"/>
    <cellStyle name="Normal 9 6 2 6 2" xfId="5197" xr:uid="{906F6DB8-C267-4BA7-843C-CBE6FB7D68A0}"/>
    <cellStyle name="Normal 9 6 2 7" xfId="4247" xr:uid="{1AEFC678-D269-4A25-9952-D8EB310FCD61}"/>
    <cellStyle name="Normal 9 6 2 7 2" xfId="5198" xr:uid="{F1671976-1054-40CF-80D8-699BBAAEA357}"/>
    <cellStyle name="Normal 9 6 2 8" xfId="4248" xr:uid="{A2399E91-7D05-4DDF-B295-3D51687AA1CA}"/>
    <cellStyle name="Normal 9 6 2 8 2" xfId="5199" xr:uid="{D8240A6C-508B-4DE2-82EB-D606758F09B2}"/>
    <cellStyle name="Normal 9 6 2 9" xfId="5168" xr:uid="{F54DB79B-22EA-4F90-A1B5-62C96E50EF0F}"/>
    <cellStyle name="Normal 9 6 3" xfId="424" xr:uid="{D940C7B3-88A3-4CB8-9ADC-7ECAA12424C1}"/>
    <cellStyle name="Normal 9 6 3 2" xfId="888" xr:uid="{8D802CFB-8E8A-481C-96A1-008E46B1EE10}"/>
    <cellStyle name="Normal 9 6 3 2 2" xfId="889" xr:uid="{63B8AEF0-25D1-4B4A-99D2-1E2190A91EA4}"/>
    <cellStyle name="Normal 9 6 3 2 2 2" xfId="5202" xr:uid="{52BA5E5A-8DEB-4390-8DE6-38973E0ABE1D}"/>
    <cellStyle name="Normal 9 6 3 2 3" xfId="4249" xr:uid="{C3D09CF1-FC3D-4D88-A3CC-C26DB4E50FB0}"/>
    <cellStyle name="Normal 9 6 3 2 3 2" xfId="5203" xr:uid="{959AD462-253C-462C-BF98-5095CF9E59CB}"/>
    <cellStyle name="Normal 9 6 3 2 4" xfId="4250" xr:uid="{91B24096-1E6A-4B6F-B1A0-9B2E985737A2}"/>
    <cellStyle name="Normal 9 6 3 2 4 2" xfId="5204" xr:uid="{43059099-B54F-44DE-B1FC-B799966AE229}"/>
    <cellStyle name="Normal 9 6 3 2 5" xfId="5201" xr:uid="{A7B2C052-6A28-44A1-B97A-AADA3841F5BD}"/>
    <cellStyle name="Normal 9 6 3 3" xfId="890" xr:uid="{479A33BB-BC1B-41CA-B5BF-4F80B8D1B03B}"/>
    <cellStyle name="Normal 9 6 3 3 2" xfId="4251" xr:uid="{5F227CA6-9512-49E9-BAC6-A4842EDF44A0}"/>
    <cellStyle name="Normal 9 6 3 3 2 2" xfId="5206" xr:uid="{51B6C1D6-F25C-45FE-B2DA-A6604682046A}"/>
    <cellStyle name="Normal 9 6 3 3 3" xfId="4252" xr:uid="{B0D92320-EFD3-4623-BE35-FD45A8933FA3}"/>
    <cellStyle name="Normal 9 6 3 3 3 2" xfId="5207" xr:uid="{3AD1E63F-F7F5-448D-8C11-A6E4417B9811}"/>
    <cellStyle name="Normal 9 6 3 3 4" xfId="4253" xr:uid="{BF92A7A2-15F5-4574-BD51-62175E88F2FF}"/>
    <cellStyle name="Normal 9 6 3 3 4 2" xfId="5208" xr:uid="{9B484CA7-6C7C-4C33-8D57-D600ACE80A85}"/>
    <cellStyle name="Normal 9 6 3 3 5" xfId="5205" xr:uid="{69F6B400-9679-49FF-9644-E03940072C94}"/>
    <cellStyle name="Normal 9 6 3 4" xfId="4254" xr:uid="{DFBD5989-EEAB-4C2D-BADA-81CE6861A8F1}"/>
    <cellStyle name="Normal 9 6 3 4 2" xfId="5209" xr:uid="{6C7417F5-32F0-4AE0-9E05-9F5C739B2FA9}"/>
    <cellStyle name="Normal 9 6 3 5" xfId="4255" xr:uid="{DBB05328-2190-4C5C-AD62-5E450FE4844D}"/>
    <cellStyle name="Normal 9 6 3 5 2" xfId="5210" xr:uid="{5B6FC2D5-9FE4-4E40-8582-D677BD81A85D}"/>
    <cellStyle name="Normal 9 6 3 6" xfId="4256" xr:uid="{6D2558DB-A03F-429B-8966-AD20364B2A33}"/>
    <cellStyle name="Normal 9 6 3 6 2" xfId="5211" xr:uid="{7CCD878F-F5DE-4E3E-A7EE-859803C37C8B}"/>
    <cellStyle name="Normal 9 6 3 7" xfId="5200" xr:uid="{27B8A035-E00F-409E-A0AC-50D41297F6A3}"/>
    <cellStyle name="Normal 9 6 4" xfId="425" xr:uid="{14C9C39B-9945-4601-84A3-7CF21DBF5777}"/>
    <cellStyle name="Normal 9 6 4 2" xfId="891" xr:uid="{E63CA8EC-1F19-4EAD-B2F5-9A803EAB4238}"/>
    <cellStyle name="Normal 9 6 4 2 2" xfId="4257" xr:uid="{543AC1EE-03CF-4AC3-A02E-DA444B1B3D8B}"/>
    <cellStyle name="Normal 9 6 4 2 2 2" xfId="5214" xr:uid="{C6E26048-AC00-4E0B-BACD-32F34B7A022B}"/>
    <cellStyle name="Normal 9 6 4 2 3" xfId="4258" xr:uid="{68EEFD95-564E-44C3-92EA-F7CAB613A6F1}"/>
    <cellStyle name="Normal 9 6 4 2 3 2" xfId="5215" xr:uid="{700E9F55-1B20-4A44-BA1E-7F2439713C90}"/>
    <cellStyle name="Normal 9 6 4 2 4" xfId="4259" xr:uid="{33B3F716-CA25-4164-9BA8-B6F4EF4A82C3}"/>
    <cellStyle name="Normal 9 6 4 2 4 2" xfId="5216" xr:uid="{ADE18B9B-A423-42BA-81D8-607A9AFAF868}"/>
    <cellStyle name="Normal 9 6 4 2 5" xfId="5213" xr:uid="{3B4C6BFF-41FD-46BA-B57E-1EDEAEC7D347}"/>
    <cellStyle name="Normal 9 6 4 3" xfId="4260" xr:uid="{847041DF-A6F4-47C8-B681-BC4540797D8D}"/>
    <cellStyle name="Normal 9 6 4 3 2" xfId="5217" xr:uid="{B19A0D0F-018B-4F70-89C7-EFF8B2F90707}"/>
    <cellStyle name="Normal 9 6 4 4" xfId="4261" xr:uid="{21E96EBC-D4E1-434F-A86A-53652D5CC61A}"/>
    <cellStyle name="Normal 9 6 4 4 2" xfId="5218" xr:uid="{223BE17A-E338-4B65-953D-62269EF31F66}"/>
    <cellStyle name="Normal 9 6 4 5" xfId="4262" xr:uid="{F11EC05D-031E-4625-9758-749FE6270B0F}"/>
    <cellStyle name="Normal 9 6 4 5 2" xfId="5219" xr:uid="{F7A03D85-BAA4-4B43-A427-EAF9B8959BF2}"/>
    <cellStyle name="Normal 9 6 4 6" xfId="5212" xr:uid="{76A0AB48-0338-483C-88FE-309A0BC78E88}"/>
    <cellStyle name="Normal 9 6 5" xfId="892" xr:uid="{EC5E5789-D3FD-4A6C-AB26-635C861C2F98}"/>
    <cellStyle name="Normal 9 6 5 2" xfId="4263" xr:uid="{2D8F6C11-28EE-4F0A-9B45-71FF68A0F32B}"/>
    <cellStyle name="Normal 9 6 5 2 2" xfId="5221" xr:uid="{6C00777B-BEC9-4559-AEAB-F9650EFEC41A}"/>
    <cellStyle name="Normal 9 6 5 3" xfId="4264" xr:uid="{9C0C7F4E-CE4E-4797-BEC1-B060E01810F9}"/>
    <cellStyle name="Normal 9 6 5 3 2" xfId="5222" xr:uid="{7E5B08D4-3930-4E26-94AE-548B68F5EBD3}"/>
    <cellStyle name="Normal 9 6 5 4" xfId="4265" xr:uid="{77D9E86F-05A9-4619-8C32-D621D3CA5DF9}"/>
    <cellStyle name="Normal 9 6 5 4 2" xfId="5223" xr:uid="{D47A77C0-7549-4A97-8AD0-32C01F2DF361}"/>
    <cellStyle name="Normal 9 6 5 5" xfId="5220" xr:uid="{CB51E99D-5C1F-4DF8-804E-8A7D936F3B86}"/>
    <cellStyle name="Normal 9 6 6" xfId="4266" xr:uid="{A9A90EED-3A09-4421-A3EA-0D231EACE6C5}"/>
    <cellStyle name="Normal 9 6 6 2" xfId="4267" xr:uid="{A16B132E-A969-4A48-98AF-4F382E83EF39}"/>
    <cellStyle name="Normal 9 6 6 2 2" xfId="5225" xr:uid="{F2A6AF78-5D2C-4825-853F-FD55B28B262E}"/>
    <cellStyle name="Normal 9 6 6 3" xfId="4268" xr:uid="{2B4E7D35-03C5-4D16-A16E-111CB434E9EF}"/>
    <cellStyle name="Normal 9 6 6 3 2" xfId="5226" xr:uid="{EA04290B-0C14-46EA-8BAF-2AF53262F0B3}"/>
    <cellStyle name="Normal 9 6 6 4" xfId="4269" xr:uid="{8D9E082F-F7A8-416C-ABB2-C1AEC8FCD859}"/>
    <cellStyle name="Normal 9 6 6 4 2" xfId="5227" xr:uid="{211B0138-08C3-4E2B-8214-AD85F0168C88}"/>
    <cellStyle name="Normal 9 6 6 5" xfId="5224" xr:uid="{64832562-9885-47C9-B041-34477F708426}"/>
    <cellStyle name="Normal 9 6 7" xfId="4270" xr:uid="{CEEAE714-F1BE-4370-92E9-3B5A37E5F1C2}"/>
    <cellStyle name="Normal 9 6 7 2" xfId="5228" xr:uid="{E14BC729-760F-426E-BC37-5B746439829E}"/>
    <cellStyle name="Normal 9 6 8" xfId="4271" xr:uid="{3FBC973A-8C47-414A-8A7B-E65DB1D7333F}"/>
    <cellStyle name="Normal 9 6 8 2" xfId="5229" xr:uid="{7A4A1D8E-DBE9-47EB-B54B-A20EA38C961C}"/>
    <cellStyle name="Normal 9 6 9" xfId="4272" xr:uid="{CF3FF1B5-9F71-4848-BD4F-78C6D8354415}"/>
    <cellStyle name="Normal 9 6 9 2" xfId="5230" xr:uid="{1E58164E-0A86-4402-9710-457451E08694}"/>
    <cellStyle name="Normal 9 7" xfId="182" xr:uid="{242B3F16-A68E-4255-8F08-D9A527003625}"/>
    <cellStyle name="Normal 9 7 2" xfId="426" xr:uid="{8A87EECD-F9F1-469C-BD6A-E6A5912D1A23}"/>
    <cellStyle name="Normal 9 7 2 2" xfId="893" xr:uid="{8638E66D-32ED-477D-9265-1B4EC1EDD650}"/>
    <cellStyle name="Normal 9 7 2 2 2" xfId="2475" xr:uid="{2A6DEDB1-B2F2-4D98-A108-DA93887DC506}"/>
    <cellStyle name="Normal 9 7 2 2 2 2" xfId="2476" xr:uid="{5C78602B-B56A-4A52-8034-4834397E3D87}"/>
    <cellStyle name="Normal 9 7 2 2 2 2 2" xfId="5235" xr:uid="{B05F9B3C-18FD-4460-A912-8018BC557159}"/>
    <cellStyle name="Normal 9 7 2 2 2 3" xfId="5234" xr:uid="{53C58C0E-041B-4FA4-9BC1-4ECE7DE710F8}"/>
    <cellStyle name="Normal 9 7 2 2 3" xfId="2477" xr:uid="{F7FF4E2E-66FC-4BE4-91AD-A2FE38526970}"/>
    <cellStyle name="Normal 9 7 2 2 3 2" xfId="5236" xr:uid="{F755E7FD-87D7-48C8-A6EF-9E10200846D9}"/>
    <cellStyle name="Normal 9 7 2 2 4" xfId="4273" xr:uid="{289FBB0F-9F8F-4AAE-B000-9E6D4AE667EC}"/>
    <cellStyle name="Normal 9 7 2 2 4 2" xfId="5237" xr:uid="{EBF0448C-E1EB-4231-8199-F6E277B7116B}"/>
    <cellStyle name="Normal 9 7 2 2 5" xfId="5233" xr:uid="{576B125A-DFE5-44C1-9119-662B1E721D0F}"/>
    <cellStyle name="Normal 9 7 2 3" xfId="2478" xr:uid="{6DEBEFEE-CC09-4E8C-8E0E-47C8F7B75834}"/>
    <cellStyle name="Normal 9 7 2 3 2" xfId="2479" xr:uid="{CD183FB2-3C1E-4CEE-85EF-E7D34698E2D5}"/>
    <cellStyle name="Normal 9 7 2 3 2 2" xfId="5239" xr:uid="{16BC11DA-C219-45F5-A824-1045A243DE5B}"/>
    <cellStyle name="Normal 9 7 2 3 3" xfId="4274" xr:uid="{F1D7B113-1147-49FC-8287-AC30D89F8FFC}"/>
    <cellStyle name="Normal 9 7 2 3 3 2" xfId="5240" xr:uid="{AA076303-34C2-440A-8AC3-53703DA642EC}"/>
    <cellStyle name="Normal 9 7 2 3 4" xfId="4275" xr:uid="{5CBE33F1-ED4C-4AF1-BCBF-53C137476084}"/>
    <cellStyle name="Normal 9 7 2 3 4 2" xfId="5241" xr:uid="{E25D4641-25BF-4368-9146-31E4DA446A49}"/>
    <cellStyle name="Normal 9 7 2 3 5" xfId="5238" xr:uid="{E2756DDB-C985-4A5F-B376-9DC070CF7C2B}"/>
    <cellStyle name="Normal 9 7 2 4" xfId="2480" xr:uid="{7E6B15B4-2DE1-4AEE-8BBD-625EF0291612}"/>
    <cellStyle name="Normal 9 7 2 4 2" xfId="5242" xr:uid="{5070CC17-1193-47C6-A2E1-E34FACB89A9B}"/>
    <cellStyle name="Normal 9 7 2 5" xfId="4276" xr:uid="{4E4AAA2B-49B9-48DB-A79C-3B6289C70F06}"/>
    <cellStyle name="Normal 9 7 2 5 2" xfId="5243" xr:uid="{8FF2944C-E457-47F5-B8BA-F8654C9B2FE1}"/>
    <cellStyle name="Normal 9 7 2 6" xfId="4277" xr:uid="{9A3357B4-E58E-43E3-9549-D084A7F786CC}"/>
    <cellStyle name="Normal 9 7 2 6 2" xfId="5244" xr:uid="{C6EBBA80-C6B6-4CAA-806E-0F433DFCFA5C}"/>
    <cellStyle name="Normal 9 7 2 7" xfId="5232" xr:uid="{1A3CB819-D4E1-4884-BC23-9DB8F83B509B}"/>
    <cellStyle name="Normal 9 7 3" xfId="894" xr:uid="{D4713245-9579-4C02-BFE5-17A393BCC76F}"/>
    <cellStyle name="Normal 9 7 3 2" xfId="2481" xr:uid="{88EA695C-599C-4097-AC85-090D46E60AF2}"/>
    <cellStyle name="Normal 9 7 3 2 2" xfId="2482" xr:uid="{93615748-7A5A-472F-91E2-2E5A56E24C04}"/>
    <cellStyle name="Normal 9 7 3 2 2 2" xfId="5247" xr:uid="{25C89C78-81E3-422E-BB34-80712A7EA523}"/>
    <cellStyle name="Normal 9 7 3 2 3" xfId="4278" xr:uid="{598C8B20-B8C6-425A-8977-76CA48D1E7E3}"/>
    <cellStyle name="Normal 9 7 3 2 3 2" xfId="5248" xr:uid="{8C2F9D5F-967A-4B11-906F-6B2CDB7ED104}"/>
    <cellStyle name="Normal 9 7 3 2 4" xfId="4279" xr:uid="{90DCBAF1-452E-498D-8EA1-B61029E76F55}"/>
    <cellStyle name="Normal 9 7 3 2 4 2" xfId="5249" xr:uid="{92A4E489-4323-4DBA-A9A5-4CA44A5FE622}"/>
    <cellStyle name="Normal 9 7 3 2 5" xfId="5246" xr:uid="{51A44D32-B35A-4B3F-A613-1E4B74A6E2EA}"/>
    <cellStyle name="Normal 9 7 3 3" xfId="2483" xr:uid="{DB28D575-B16E-4068-9756-E30962AA7DD1}"/>
    <cellStyle name="Normal 9 7 3 3 2" xfId="5250" xr:uid="{23909A71-A801-4402-B8A7-44D59E38924D}"/>
    <cellStyle name="Normal 9 7 3 4" xfId="4280" xr:uid="{9D24E81D-CB12-4A33-8D67-39FCE800763F}"/>
    <cellStyle name="Normal 9 7 3 4 2" xfId="5251" xr:uid="{3B9432AD-2BA6-4EAA-AA2E-BDBA1093AD36}"/>
    <cellStyle name="Normal 9 7 3 5" xfId="4281" xr:uid="{786B3DF8-F411-413F-A346-CF7C16D4A327}"/>
    <cellStyle name="Normal 9 7 3 5 2" xfId="5252" xr:uid="{FBC31201-CE20-45AD-AF31-A7C2CE0CFE93}"/>
    <cellStyle name="Normal 9 7 3 6" xfId="5245" xr:uid="{1B410883-41F8-4B5D-832C-EE13D2C0DD32}"/>
    <cellStyle name="Normal 9 7 4" xfId="2484" xr:uid="{CD586CC1-D92C-40F9-BD68-CEF41C79C1DE}"/>
    <cellStyle name="Normal 9 7 4 2" xfId="2485" xr:uid="{97D9ACF2-68A1-4588-8E0A-A7220A4899EE}"/>
    <cellStyle name="Normal 9 7 4 2 2" xfId="5254" xr:uid="{0E19CCC7-0FDE-4818-BC22-397E7CFD7625}"/>
    <cellStyle name="Normal 9 7 4 3" xfId="4282" xr:uid="{28FC8557-899A-4B9F-ABAD-81C67F895F48}"/>
    <cellStyle name="Normal 9 7 4 3 2" xfId="5255" xr:uid="{C6AFEEBE-99C6-4A0F-ADBE-5D2A2D4838E1}"/>
    <cellStyle name="Normal 9 7 4 4" xfId="4283" xr:uid="{BCB7E80D-1B23-4766-9273-F50485295CBC}"/>
    <cellStyle name="Normal 9 7 4 4 2" xfId="5256" xr:uid="{D97700EC-6268-4068-A009-500C4F403DC8}"/>
    <cellStyle name="Normal 9 7 4 5" xfId="5253" xr:uid="{B2CBA069-F671-4BA2-81A5-BF7E25104597}"/>
    <cellStyle name="Normal 9 7 5" xfId="2486" xr:uid="{29ECFFA6-AB21-4F5B-9C0B-230490677DA0}"/>
    <cellStyle name="Normal 9 7 5 2" xfId="4284" xr:uid="{FD9BF529-8C25-41F6-A6E7-731E4EDF8EE3}"/>
    <cellStyle name="Normal 9 7 5 2 2" xfId="5258" xr:uid="{031E1C64-718C-497D-9D85-8E6CA2361964}"/>
    <cellStyle name="Normal 9 7 5 3" xfId="4285" xr:uid="{19C33407-19E8-46F6-A485-4A4FA933B9D8}"/>
    <cellStyle name="Normal 9 7 5 3 2" xfId="5259" xr:uid="{1D9C29B6-3920-4531-BC8F-4EE33BF14EDB}"/>
    <cellStyle name="Normal 9 7 5 4" xfId="4286" xr:uid="{76A76D26-6888-4CC2-9187-0E799418AE6F}"/>
    <cellStyle name="Normal 9 7 5 4 2" xfId="5260" xr:uid="{AF6FF7A6-3436-4B34-841C-BA1304796240}"/>
    <cellStyle name="Normal 9 7 5 5" xfId="5257" xr:uid="{2819E938-E65A-40DB-9F88-A3410B7110B7}"/>
    <cellStyle name="Normal 9 7 6" xfId="4287" xr:uid="{65A4E976-8D63-41E0-B149-3221293410C4}"/>
    <cellStyle name="Normal 9 7 6 2" xfId="5261" xr:uid="{41F38539-A4E9-4DFF-8489-6E81B6DCCF70}"/>
    <cellStyle name="Normal 9 7 7" xfId="4288" xr:uid="{2508D5B5-3FA7-4A8D-A2D1-5F73C06F6A25}"/>
    <cellStyle name="Normal 9 7 7 2" xfId="5262" xr:uid="{E8E0C731-382B-4DE1-B34C-B60B8A2BA224}"/>
    <cellStyle name="Normal 9 7 8" xfId="4289" xr:uid="{EF3D3AF7-3864-4D5F-AFC6-EE0EDFD289F9}"/>
    <cellStyle name="Normal 9 7 8 2" xfId="5263" xr:uid="{8A68D674-CD5C-4106-90B5-E4FEC5E711A1}"/>
    <cellStyle name="Normal 9 7 9" xfId="5231" xr:uid="{C4085F14-E674-42D3-8CFF-9089062834EF}"/>
    <cellStyle name="Normal 9 8" xfId="427" xr:uid="{5636D132-4C0A-4FC2-8EC4-BD596E98AB64}"/>
    <cellStyle name="Normal 9 8 2" xfId="895" xr:uid="{53F8B49C-4DE3-447B-94D6-44CE6BB14607}"/>
    <cellStyle name="Normal 9 8 2 2" xfId="896" xr:uid="{D48735C4-CC4B-46C6-85F0-4D6BC3E3D3BE}"/>
    <cellStyle name="Normal 9 8 2 2 2" xfId="2487" xr:uid="{66C70D18-04A1-489B-A210-448FF1FBC2A9}"/>
    <cellStyle name="Normal 9 8 2 2 2 2" xfId="5267" xr:uid="{5381AAE1-02DC-4FDC-BEFA-70DB2E651FEF}"/>
    <cellStyle name="Normal 9 8 2 2 3" xfId="4290" xr:uid="{8B1AA173-5A8F-422E-A606-5FBF43B1DE2A}"/>
    <cellStyle name="Normal 9 8 2 2 3 2" xfId="5268" xr:uid="{775642CF-B15C-456F-BF59-36D8537690D7}"/>
    <cellStyle name="Normal 9 8 2 2 4" xfId="4291" xr:uid="{99133918-664D-4BF8-96C3-601C8B5757C6}"/>
    <cellStyle name="Normal 9 8 2 2 4 2" xfId="5269" xr:uid="{360DA78A-7069-46A1-94A0-CF80B987FE7E}"/>
    <cellStyle name="Normal 9 8 2 2 5" xfId="5266" xr:uid="{ABC36879-E23F-43AD-92C6-DBB83206C7CA}"/>
    <cellStyle name="Normal 9 8 2 3" xfId="2488" xr:uid="{16068F36-1A4F-44F5-92FB-A84FDC362412}"/>
    <cellStyle name="Normal 9 8 2 3 2" xfId="5270" xr:uid="{CE8238BE-37C7-48B6-8353-1292D4AF2D39}"/>
    <cellStyle name="Normal 9 8 2 4" xfId="4292" xr:uid="{78BE371A-3680-467B-9C5A-D0C27D7A45BD}"/>
    <cellStyle name="Normal 9 8 2 4 2" xfId="5271" xr:uid="{5B1C4CCE-5628-4A16-A425-ECA92A3CC382}"/>
    <cellStyle name="Normal 9 8 2 5" xfId="4293" xr:uid="{69D85739-BFAE-4FCE-8E68-359EBD6260A5}"/>
    <cellStyle name="Normal 9 8 2 5 2" xfId="5272" xr:uid="{FA9ED784-4D92-4BAF-8DEA-D27CF00008D3}"/>
    <cellStyle name="Normal 9 8 2 6" xfId="5265" xr:uid="{7738A894-EE7C-4EA1-838D-F049FA8B933F}"/>
    <cellStyle name="Normal 9 8 3" xfId="897" xr:uid="{48E0B710-1B99-4733-8FBA-BD2093707BC2}"/>
    <cellStyle name="Normal 9 8 3 2" xfId="2489" xr:uid="{9AB9C763-E287-4BF9-9E58-BF2D26BECF9A}"/>
    <cellStyle name="Normal 9 8 3 2 2" xfId="5274" xr:uid="{4FC21967-B58E-48B2-B9A7-13AF05B68EB8}"/>
    <cellStyle name="Normal 9 8 3 3" xfId="4294" xr:uid="{BB341D45-E28F-4D1F-97E5-3C09ABD5A843}"/>
    <cellStyle name="Normal 9 8 3 3 2" xfId="5275" xr:uid="{A79C84AD-D15C-4B39-A6A6-6D5B30107B5F}"/>
    <cellStyle name="Normal 9 8 3 4" xfId="4295" xr:uid="{E8546B43-E858-4287-BE64-94994EA85B74}"/>
    <cellStyle name="Normal 9 8 3 4 2" xfId="5276" xr:uid="{6D7E30B7-9F8F-41E3-BA10-3E5919CAEEB5}"/>
    <cellStyle name="Normal 9 8 3 5" xfId="5273" xr:uid="{A12C9F79-CAF3-4113-AAB1-AE860BEC293E}"/>
    <cellStyle name="Normal 9 8 4" xfId="2490" xr:uid="{0560D38B-13DA-42E3-BC59-403F1830C1D3}"/>
    <cellStyle name="Normal 9 8 4 2" xfId="4296" xr:uid="{7818BE7B-E02D-4928-B87E-550A35550911}"/>
    <cellStyle name="Normal 9 8 4 2 2" xfId="5278" xr:uid="{52457202-C856-4274-93DE-F021AB3B6ACD}"/>
    <cellStyle name="Normal 9 8 4 3" xfId="4297" xr:uid="{B79CA9D5-1E87-4279-B956-2878C2E9A8AA}"/>
    <cellStyle name="Normal 9 8 4 3 2" xfId="5279" xr:uid="{F81AA4C0-A1DE-4E06-BCAE-B3EAEE332186}"/>
    <cellStyle name="Normal 9 8 4 4" xfId="4298" xr:uid="{DCFB2186-73CC-4AA9-BE08-BF043D1E6F20}"/>
    <cellStyle name="Normal 9 8 4 4 2" xfId="5280" xr:uid="{B64CF225-41B5-4EDA-8E3E-3E4133025A53}"/>
    <cellStyle name="Normal 9 8 4 5" xfId="5277" xr:uid="{0BCD07C9-D77E-48CA-9E77-12D7B65468C8}"/>
    <cellStyle name="Normal 9 8 5" xfId="4299" xr:uid="{01484FC9-BA7C-4BE0-95CC-178AE064F95E}"/>
    <cellStyle name="Normal 9 8 5 2" xfId="5281" xr:uid="{730DCFDC-0CF0-4FB2-8D21-F5AA09228754}"/>
    <cellStyle name="Normal 9 8 6" xfId="4300" xr:uid="{6E1D3C36-1722-465F-8245-00FA0C40B94F}"/>
    <cellStyle name="Normal 9 8 6 2" xfId="5282" xr:uid="{059AF845-E153-49CE-B5F4-871FEE8DE2C7}"/>
    <cellStyle name="Normal 9 8 7" xfId="4301" xr:uid="{F458099F-BCCD-4A3F-B9DC-21690C557A8E}"/>
    <cellStyle name="Normal 9 8 7 2" xfId="5283" xr:uid="{0088907B-CE83-4055-A418-8B459E189732}"/>
    <cellStyle name="Normal 9 8 8" xfId="5264" xr:uid="{B2B12A90-FB87-43D2-ABB9-61E6533045FF}"/>
    <cellStyle name="Normal 9 9" xfId="428" xr:uid="{60DA121F-A161-41A6-B7AB-F5DCE7AB9745}"/>
    <cellStyle name="Normal 9 9 2" xfId="898" xr:uid="{59B6D9B0-2954-4686-877F-52ECE35404C5}"/>
    <cellStyle name="Normal 9 9 2 2" xfId="2491" xr:uid="{190B9893-441B-47EF-989F-3FE0A765F3DF}"/>
    <cellStyle name="Normal 9 9 2 2 2" xfId="5286" xr:uid="{EFD02E70-3976-4DF5-96C1-E241F3717C9A}"/>
    <cellStyle name="Normal 9 9 2 3" xfId="4302" xr:uid="{F63F23AB-AF3A-4612-ABEB-0073AE91F3E7}"/>
    <cellStyle name="Normal 9 9 2 3 2" xfId="5287" xr:uid="{4328520F-A023-48B0-9D80-5E1D0DF4A7D3}"/>
    <cellStyle name="Normal 9 9 2 4" xfId="4303" xr:uid="{8A9D9E73-3AF5-4A59-84FA-23132CA9FEE6}"/>
    <cellStyle name="Normal 9 9 2 4 2" xfId="5288" xr:uid="{9F5BEE84-8A59-4086-A086-2BDB4F36BFFA}"/>
    <cellStyle name="Normal 9 9 2 5" xfId="5285" xr:uid="{ACFEB070-1B37-4E67-B10A-4A87BD77F79C}"/>
    <cellStyle name="Normal 9 9 3" xfId="2492" xr:uid="{9935530B-ADD5-4992-B16F-3B62A1EB4DC3}"/>
    <cellStyle name="Normal 9 9 3 2" xfId="4304" xr:uid="{E8E07745-592D-440B-BA11-CA3235C8D4A5}"/>
    <cellStyle name="Normal 9 9 3 2 2" xfId="5290" xr:uid="{43D924BC-D0BD-4882-B034-2E59ADCDED43}"/>
    <cellStyle name="Normal 9 9 3 3" xfId="4305" xr:uid="{2EB28067-E884-45E1-9279-DA697DB2605F}"/>
    <cellStyle name="Normal 9 9 3 3 2" xfId="5291" xr:uid="{95508935-384F-44E4-A7FC-DC4A26765BB2}"/>
    <cellStyle name="Normal 9 9 3 4" xfId="4306" xr:uid="{BD981E65-6A70-4F16-AF3E-77008A32BFA3}"/>
    <cellStyle name="Normal 9 9 3 4 2" xfId="5292" xr:uid="{C33DB0DB-1065-42B5-AFDF-DD5A631692BE}"/>
    <cellStyle name="Normal 9 9 3 5" xfId="5289" xr:uid="{981CD06B-4E64-4F12-B3EA-0E7B849752AC}"/>
    <cellStyle name="Normal 9 9 4" xfId="4307" xr:uid="{BF7A5810-DA27-4DE2-9872-60D0B2298EA0}"/>
    <cellStyle name="Normal 9 9 4 2" xfId="5293" xr:uid="{1EED33FF-977C-41A9-8FDB-F48D19359042}"/>
    <cellStyle name="Normal 9 9 5" xfId="4308" xr:uid="{24105327-CD2A-4354-9C0C-617CDE9DC0BB}"/>
    <cellStyle name="Normal 9 9 5 2" xfId="5294" xr:uid="{C31BFD82-9EFF-42D1-9B4C-1AD5F03FA770}"/>
    <cellStyle name="Normal 9 9 6" xfId="4309" xr:uid="{D10487F6-FD06-4794-AB39-721458B98F48}"/>
    <cellStyle name="Normal 9 9 6 2" xfId="5295" xr:uid="{A114B926-6DDE-4358-8718-E786C0AEC3F2}"/>
    <cellStyle name="Normal 9 9 7" xfId="5284" xr:uid="{88FE9D3E-33A2-41F3-94A9-500CA5421B6F}"/>
    <cellStyle name="Percent 2" xfId="183" xr:uid="{CC95BC5B-74A5-42CA-9ABA-F27DC97E7BE4}"/>
    <cellStyle name="Percent 2 2" xfId="5296" xr:uid="{CDA966D1-A0DA-4D8B-A41D-ED888D02FA6C}"/>
    <cellStyle name="Гиперссылка 2" xfId="4" xr:uid="{49BAA0F8-B3D3-41B5-87DD-435502328B29}"/>
    <cellStyle name="Гиперссылка 2 2" xfId="5297" xr:uid="{C943038F-C9A1-40DF-A1CF-33A9E0A5B896}"/>
    <cellStyle name="Обычный 2" xfId="1" xr:uid="{A3CD5D5E-4502-4158-8112-08CDD679ACF5}"/>
    <cellStyle name="Обычный 2 2" xfId="5" xr:uid="{D19F253E-EE9B-4476-9D91-2EE3A6D7A3DC}"/>
    <cellStyle name="Обычный 2 2 2" xfId="5299" xr:uid="{EE83508B-D4A4-48C0-92FE-2EF3D7514150}"/>
    <cellStyle name="Обычный 2 3" xfId="5298" xr:uid="{276A21B5-D1A1-42D3-9265-C1E3A4CD7F60}"/>
    <cellStyle name="常规_Sheet1_1" xfId="4411" xr:uid="{4C3F2B8C-796F-4DDE-91A4-02BF0FFB0951}"/>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63"/>
  <sheetViews>
    <sheetView tabSelected="1" topLeftCell="A40" zoomScale="90" zoomScaleNormal="90" workbookViewId="0">
      <selection activeCell="J69" sqref="J68:J69"/>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708</v>
      </c>
      <c r="C10" s="120"/>
      <c r="D10" s="120"/>
      <c r="E10" s="120"/>
      <c r="F10" s="115"/>
      <c r="G10" s="116"/>
      <c r="H10" s="116" t="s">
        <v>708</v>
      </c>
      <c r="I10" s="120"/>
      <c r="J10" s="134">
        <v>51471</v>
      </c>
      <c r="K10" s="115"/>
    </row>
    <row r="11" spans="1:11">
      <c r="A11" s="114"/>
      <c r="B11" s="114" t="s">
        <v>709</v>
      </c>
      <c r="C11" s="120"/>
      <c r="D11" s="120"/>
      <c r="E11" s="120"/>
      <c r="F11" s="115"/>
      <c r="G11" s="116"/>
      <c r="H11" s="116" t="s">
        <v>709</v>
      </c>
      <c r="I11" s="120"/>
      <c r="J11" s="135"/>
      <c r="K11" s="115"/>
    </row>
    <row r="12" spans="1:11">
      <c r="A12" s="114"/>
      <c r="B12" s="114" t="s">
        <v>710</v>
      </c>
      <c r="C12" s="120"/>
      <c r="D12" s="120"/>
      <c r="E12" s="120"/>
      <c r="F12" s="115"/>
      <c r="G12" s="116"/>
      <c r="H12" s="116" t="s">
        <v>710</v>
      </c>
      <c r="I12" s="120"/>
      <c r="J12" s="120"/>
      <c r="K12" s="115"/>
    </row>
    <row r="13" spans="1:11">
      <c r="A13" s="114"/>
      <c r="B13" s="114" t="s">
        <v>752</v>
      </c>
      <c r="C13" s="120"/>
      <c r="D13" s="120"/>
      <c r="E13" s="120"/>
      <c r="F13" s="115"/>
      <c r="G13" s="116"/>
      <c r="H13" s="116" t="s">
        <v>752</v>
      </c>
      <c r="I13" s="120"/>
      <c r="J13" s="99" t="s">
        <v>11</v>
      </c>
      <c r="K13" s="115"/>
    </row>
    <row r="14" spans="1:11" ht="15" customHeight="1">
      <c r="A14" s="114"/>
      <c r="B14" s="114" t="s">
        <v>712</v>
      </c>
      <c r="C14" s="120"/>
      <c r="D14" s="120"/>
      <c r="E14" s="120"/>
      <c r="F14" s="115"/>
      <c r="G14" s="116"/>
      <c r="H14" s="116" t="s">
        <v>712</v>
      </c>
      <c r="I14" s="120"/>
      <c r="J14" s="136">
        <v>45188</v>
      </c>
      <c r="K14" s="115"/>
    </row>
    <row r="15" spans="1:11" ht="15" customHeight="1">
      <c r="A15" s="114"/>
      <c r="B15" s="6" t="s">
        <v>6</v>
      </c>
      <c r="C15" s="7"/>
      <c r="D15" s="7"/>
      <c r="E15" s="7"/>
      <c r="F15" s="8"/>
      <c r="G15" s="116"/>
      <c r="H15" s="9" t="s">
        <v>6</v>
      </c>
      <c r="I15" s="120"/>
      <c r="J15" s="137"/>
      <c r="K15" s="115"/>
    </row>
    <row r="16" spans="1:11" ht="15" customHeight="1">
      <c r="A16" s="114"/>
      <c r="B16" s="120"/>
      <c r="C16" s="120"/>
      <c r="D16" s="120"/>
      <c r="E16" s="120"/>
      <c r="F16" s="120"/>
      <c r="G16" s="120"/>
      <c r="H16" s="120"/>
      <c r="I16" s="123" t="s">
        <v>142</v>
      </c>
      <c r="J16" s="129">
        <v>40039</v>
      </c>
      <c r="K16" s="115"/>
    </row>
    <row r="17" spans="1:11">
      <c r="A17" s="114"/>
      <c r="B17" s="120" t="s">
        <v>713</v>
      </c>
      <c r="C17" s="120"/>
      <c r="D17" s="120"/>
      <c r="E17" s="120"/>
      <c r="F17" s="120"/>
      <c r="G17" s="120"/>
      <c r="H17" s="120"/>
      <c r="I17" s="123" t="s">
        <v>143</v>
      </c>
      <c r="J17" s="129" t="s">
        <v>748</v>
      </c>
      <c r="K17" s="115"/>
    </row>
    <row r="18" spans="1:11" ht="18">
      <c r="A18" s="114"/>
      <c r="B18" s="120" t="s">
        <v>714</v>
      </c>
      <c r="C18" s="120"/>
      <c r="D18" s="120"/>
      <c r="E18" s="120"/>
      <c r="F18" s="120"/>
      <c r="G18" s="120"/>
      <c r="H18" s="120"/>
      <c r="I18" s="122" t="s">
        <v>258</v>
      </c>
      <c r="J18" s="104" t="s">
        <v>168</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38" t="s">
        <v>201</v>
      </c>
      <c r="G20" s="139"/>
      <c r="H20" s="100" t="s">
        <v>169</v>
      </c>
      <c r="I20" s="100" t="s">
        <v>202</v>
      </c>
      <c r="J20" s="100" t="s">
        <v>21</v>
      </c>
      <c r="K20" s="115"/>
    </row>
    <row r="21" spans="1:11">
      <c r="A21" s="114"/>
      <c r="B21" s="105"/>
      <c r="C21" s="105"/>
      <c r="D21" s="106"/>
      <c r="E21" s="106"/>
      <c r="F21" s="140"/>
      <c r="G21" s="141"/>
      <c r="H21" s="105" t="s">
        <v>141</v>
      </c>
      <c r="I21" s="105"/>
      <c r="J21" s="105"/>
      <c r="K21" s="115"/>
    </row>
    <row r="22" spans="1:11" ht="36">
      <c r="A22" s="114"/>
      <c r="B22" s="107">
        <v>1</v>
      </c>
      <c r="C22" s="10" t="s">
        <v>715</v>
      </c>
      <c r="D22" s="118" t="s">
        <v>715</v>
      </c>
      <c r="E22" s="118"/>
      <c r="F22" s="132"/>
      <c r="G22" s="133"/>
      <c r="H22" s="11" t="s">
        <v>744</v>
      </c>
      <c r="I22" s="14">
        <v>1.76</v>
      </c>
      <c r="J22" s="109">
        <f t="shared" ref="J22:J48" si="0">I22*B22</f>
        <v>1.76</v>
      </c>
      <c r="K22" s="115"/>
    </row>
    <row r="23" spans="1:11" ht="36">
      <c r="A23" s="114"/>
      <c r="B23" s="107">
        <v>1</v>
      </c>
      <c r="C23" s="10" t="s">
        <v>716</v>
      </c>
      <c r="D23" s="118" t="s">
        <v>741</v>
      </c>
      <c r="E23" s="118" t="s">
        <v>234</v>
      </c>
      <c r="F23" s="132" t="s">
        <v>110</v>
      </c>
      <c r="G23" s="133"/>
      <c r="H23" s="11" t="s">
        <v>717</v>
      </c>
      <c r="I23" s="14">
        <v>2.29</v>
      </c>
      <c r="J23" s="109">
        <f t="shared" si="0"/>
        <v>2.29</v>
      </c>
      <c r="K23" s="115"/>
    </row>
    <row r="24" spans="1:11" ht="24">
      <c r="A24" s="114"/>
      <c r="B24" s="107">
        <v>2</v>
      </c>
      <c r="C24" s="10" t="s">
        <v>718</v>
      </c>
      <c r="D24" s="118" t="s">
        <v>718</v>
      </c>
      <c r="E24" s="118" t="s">
        <v>110</v>
      </c>
      <c r="F24" s="132"/>
      <c r="G24" s="133"/>
      <c r="H24" s="11" t="s">
        <v>719</v>
      </c>
      <c r="I24" s="14">
        <v>1.1499999999999999</v>
      </c>
      <c r="J24" s="109">
        <f t="shared" si="0"/>
        <v>2.2999999999999998</v>
      </c>
      <c r="K24" s="115"/>
    </row>
    <row r="25" spans="1:11" ht="24">
      <c r="A25" s="114"/>
      <c r="B25" s="107">
        <v>3</v>
      </c>
      <c r="C25" s="10" t="s">
        <v>720</v>
      </c>
      <c r="D25" s="118" t="s">
        <v>720</v>
      </c>
      <c r="E25" s="118" t="s">
        <v>25</v>
      </c>
      <c r="F25" s="132"/>
      <c r="G25" s="133"/>
      <c r="H25" s="11" t="s">
        <v>721</v>
      </c>
      <c r="I25" s="14">
        <v>33.369999999999997</v>
      </c>
      <c r="J25" s="109">
        <f t="shared" si="0"/>
        <v>100.10999999999999</v>
      </c>
      <c r="K25" s="115"/>
    </row>
    <row r="26" spans="1:11" ht="24">
      <c r="A26" s="114"/>
      <c r="B26" s="107">
        <v>2</v>
      </c>
      <c r="C26" s="10" t="s">
        <v>720</v>
      </c>
      <c r="D26" s="118" t="s">
        <v>720</v>
      </c>
      <c r="E26" s="118" t="s">
        <v>26</v>
      </c>
      <c r="F26" s="132"/>
      <c r="G26" s="133"/>
      <c r="H26" s="11" t="s">
        <v>721</v>
      </c>
      <c r="I26" s="14">
        <v>33.369999999999997</v>
      </c>
      <c r="J26" s="109">
        <f t="shared" si="0"/>
        <v>66.739999999999995</v>
      </c>
      <c r="K26" s="115"/>
    </row>
    <row r="27" spans="1:11" ht="24">
      <c r="A27" s="114"/>
      <c r="B27" s="107">
        <v>1</v>
      </c>
      <c r="C27" s="10" t="s">
        <v>722</v>
      </c>
      <c r="D27" s="118" t="s">
        <v>722</v>
      </c>
      <c r="E27" s="118" t="s">
        <v>25</v>
      </c>
      <c r="F27" s="132"/>
      <c r="G27" s="133"/>
      <c r="H27" s="11" t="s">
        <v>723</v>
      </c>
      <c r="I27" s="14">
        <v>33.44</v>
      </c>
      <c r="J27" s="109">
        <f t="shared" si="0"/>
        <v>33.44</v>
      </c>
      <c r="K27" s="115"/>
    </row>
    <row r="28" spans="1:11" ht="24">
      <c r="A28" s="114"/>
      <c r="B28" s="107">
        <v>15</v>
      </c>
      <c r="C28" s="10" t="s">
        <v>724</v>
      </c>
      <c r="D28" s="118" t="s">
        <v>724</v>
      </c>
      <c r="E28" s="118" t="s">
        <v>27</v>
      </c>
      <c r="F28" s="132" t="s">
        <v>107</v>
      </c>
      <c r="G28" s="133"/>
      <c r="H28" s="11" t="s">
        <v>725</v>
      </c>
      <c r="I28" s="14">
        <v>3.53</v>
      </c>
      <c r="J28" s="109">
        <f t="shared" si="0"/>
        <v>52.949999999999996</v>
      </c>
      <c r="K28" s="115"/>
    </row>
    <row r="29" spans="1:11" ht="24">
      <c r="A29" s="114"/>
      <c r="B29" s="107">
        <v>1</v>
      </c>
      <c r="C29" s="10" t="s">
        <v>726</v>
      </c>
      <c r="D29" s="118" t="s">
        <v>742</v>
      </c>
      <c r="E29" s="118" t="s">
        <v>727</v>
      </c>
      <c r="F29" s="132" t="s">
        <v>272</v>
      </c>
      <c r="G29" s="133"/>
      <c r="H29" s="11" t="s">
        <v>728</v>
      </c>
      <c r="I29" s="14">
        <v>4.95</v>
      </c>
      <c r="J29" s="109">
        <f t="shared" si="0"/>
        <v>4.95</v>
      </c>
      <c r="K29" s="115"/>
    </row>
    <row r="30" spans="1:11" ht="24">
      <c r="A30" s="114"/>
      <c r="B30" s="107">
        <v>3</v>
      </c>
      <c r="C30" s="10" t="s">
        <v>729</v>
      </c>
      <c r="D30" s="118" t="s">
        <v>729</v>
      </c>
      <c r="E30" s="118" t="s">
        <v>23</v>
      </c>
      <c r="F30" s="132" t="s">
        <v>272</v>
      </c>
      <c r="G30" s="133"/>
      <c r="H30" s="11" t="s">
        <v>730</v>
      </c>
      <c r="I30" s="14">
        <v>2.4500000000000002</v>
      </c>
      <c r="J30" s="109">
        <f t="shared" si="0"/>
        <v>7.3500000000000005</v>
      </c>
      <c r="K30" s="115"/>
    </row>
    <row r="31" spans="1:11" ht="24">
      <c r="A31" s="114"/>
      <c r="B31" s="107">
        <v>1</v>
      </c>
      <c r="C31" s="10" t="s">
        <v>729</v>
      </c>
      <c r="D31" s="118" t="s">
        <v>729</v>
      </c>
      <c r="E31" s="118" t="s">
        <v>23</v>
      </c>
      <c r="F31" s="132" t="s">
        <v>731</v>
      </c>
      <c r="G31" s="133"/>
      <c r="H31" s="11" t="s">
        <v>730</v>
      </c>
      <c r="I31" s="14">
        <v>2.4500000000000002</v>
      </c>
      <c r="J31" s="109">
        <f t="shared" si="0"/>
        <v>2.4500000000000002</v>
      </c>
      <c r="K31" s="115"/>
    </row>
    <row r="32" spans="1:11" ht="24">
      <c r="A32" s="114"/>
      <c r="B32" s="107">
        <v>2</v>
      </c>
      <c r="C32" s="10" t="s">
        <v>729</v>
      </c>
      <c r="D32" s="118" t="s">
        <v>729</v>
      </c>
      <c r="E32" s="118" t="s">
        <v>23</v>
      </c>
      <c r="F32" s="132" t="s">
        <v>732</v>
      </c>
      <c r="G32" s="133"/>
      <c r="H32" s="11" t="s">
        <v>730</v>
      </c>
      <c r="I32" s="14">
        <v>2.4500000000000002</v>
      </c>
      <c r="J32" s="109">
        <f t="shared" si="0"/>
        <v>4.9000000000000004</v>
      </c>
      <c r="K32" s="115"/>
    </row>
    <row r="33" spans="1:11" ht="24">
      <c r="A33" s="114"/>
      <c r="B33" s="107">
        <v>2</v>
      </c>
      <c r="C33" s="10" t="s">
        <v>729</v>
      </c>
      <c r="D33" s="118" t="s">
        <v>729</v>
      </c>
      <c r="E33" s="118" t="s">
        <v>25</v>
      </c>
      <c r="F33" s="132" t="s">
        <v>272</v>
      </c>
      <c r="G33" s="133"/>
      <c r="H33" s="11" t="s">
        <v>730</v>
      </c>
      <c r="I33" s="14">
        <v>2.4500000000000002</v>
      </c>
      <c r="J33" s="109">
        <f t="shared" si="0"/>
        <v>4.9000000000000004</v>
      </c>
      <c r="K33" s="115"/>
    </row>
    <row r="34" spans="1:11" ht="24">
      <c r="A34" s="114"/>
      <c r="B34" s="107">
        <v>1</v>
      </c>
      <c r="C34" s="10" t="s">
        <v>729</v>
      </c>
      <c r="D34" s="118" t="s">
        <v>729</v>
      </c>
      <c r="E34" s="118" t="s">
        <v>25</v>
      </c>
      <c r="F34" s="132" t="s">
        <v>731</v>
      </c>
      <c r="G34" s="133"/>
      <c r="H34" s="11" t="s">
        <v>730</v>
      </c>
      <c r="I34" s="14">
        <v>2.4500000000000002</v>
      </c>
      <c r="J34" s="109">
        <f t="shared" si="0"/>
        <v>2.4500000000000002</v>
      </c>
      <c r="K34" s="115"/>
    </row>
    <row r="35" spans="1:11" ht="24">
      <c r="A35" s="114"/>
      <c r="B35" s="107">
        <v>2</v>
      </c>
      <c r="C35" s="10" t="s">
        <v>729</v>
      </c>
      <c r="D35" s="118" t="s">
        <v>729</v>
      </c>
      <c r="E35" s="118" t="s">
        <v>25</v>
      </c>
      <c r="F35" s="132" t="s">
        <v>732</v>
      </c>
      <c r="G35" s="133"/>
      <c r="H35" s="11" t="s">
        <v>730</v>
      </c>
      <c r="I35" s="14">
        <v>2.4500000000000002</v>
      </c>
      <c r="J35" s="109">
        <f t="shared" si="0"/>
        <v>4.9000000000000004</v>
      </c>
      <c r="K35" s="115"/>
    </row>
    <row r="36" spans="1:11" ht="24">
      <c r="A36" s="114"/>
      <c r="B36" s="107">
        <v>1</v>
      </c>
      <c r="C36" s="10" t="s">
        <v>733</v>
      </c>
      <c r="D36" s="118" t="s">
        <v>733</v>
      </c>
      <c r="E36" s="118" t="s">
        <v>273</v>
      </c>
      <c r="F36" s="132" t="s">
        <v>25</v>
      </c>
      <c r="G36" s="133"/>
      <c r="H36" s="11" t="s">
        <v>734</v>
      </c>
      <c r="I36" s="14">
        <v>3.35</v>
      </c>
      <c r="J36" s="109">
        <f t="shared" si="0"/>
        <v>3.35</v>
      </c>
      <c r="K36" s="115"/>
    </row>
    <row r="37" spans="1:11" ht="24">
      <c r="A37" s="114"/>
      <c r="B37" s="107">
        <v>1</v>
      </c>
      <c r="C37" s="10" t="s">
        <v>733</v>
      </c>
      <c r="D37" s="118" t="s">
        <v>733</v>
      </c>
      <c r="E37" s="118" t="s">
        <v>273</v>
      </c>
      <c r="F37" s="132" t="s">
        <v>26</v>
      </c>
      <c r="G37" s="133"/>
      <c r="H37" s="11" t="s">
        <v>734</v>
      </c>
      <c r="I37" s="14">
        <v>3.35</v>
      </c>
      <c r="J37" s="109">
        <f t="shared" si="0"/>
        <v>3.35</v>
      </c>
      <c r="K37" s="115"/>
    </row>
    <row r="38" spans="1:11" ht="24">
      <c r="A38" s="114"/>
      <c r="B38" s="107">
        <v>1</v>
      </c>
      <c r="C38" s="10" t="s">
        <v>733</v>
      </c>
      <c r="D38" s="118" t="s">
        <v>733</v>
      </c>
      <c r="E38" s="118" t="s">
        <v>731</v>
      </c>
      <c r="F38" s="132" t="s">
        <v>25</v>
      </c>
      <c r="G38" s="133"/>
      <c r="H38" s="11" t="s">
        <v>734</v>
      </c>
      <c r="I38" s="14">
        <v>3.35</v>
      </c>
      <c r="J38" s="109">
        <f t="shared" si="0"/>
        <v>3.35</v>
      </c>
      <c r="K38" s="115"/>
    </row>
    <row r="39" spans="1:11" ht="24">
      <c r="A39" s="114"/>
      <c r="B39" s="107">
        <v>1</v>
      </c>
      <c r="C39" s="10" t="s">
        <v>733</v>
      </c>
      <c r="D39" s="118" t="s">
        <v>733</v>
      </c>
      <c r="E39" s="118" t="s">
        <v>25</v>
      </c>
      <c r="F39" s="132" t="s">
        <v>272</v>
      </c>
      <c r="G39" s="133"/>
      <c r="H39" s="11" t="s">
        <v>734</v>
      </c>
      <c r="I39" s="14">
        <v>3.35</v>
      </c>
      <c r="J39" s="109">
        <f t="shared" si="0"/>
        <v>3.35</v>
      </c>
      <c r="K39" s="115"/>
    </row>
    <row r="40" spans="1:11" ht="24">
      <c r="A40" s="114"/>
      <c r="B40" s="107">
        <v>2</v>
      </c>
      <c r="C40" s="10" t="s">
        <v>733</v>
      </c>
      <c r="D40" s="118" t="s">
        <v>733</v>
      </c>
      <c r="E40" s="118" t="s">
        <v>26</v>
      </c>
      <c r="F40" s="132" t="s">
        <v>272</v>
      </c>
      <c r="G40" s="133"/>
      <c r="H40" s="11" t="s">
        <v>734</v>
      </c>
      <c r="I40" s="14">
        <v>3.35</v>
      </c>
      <c r="J40" s="109">
        <f t="shared" si="0"/>
        <v>6.7</v>
      </c>
      <c r="K40" s="115"/>
    </row>
    <row r="41" spans="1:11">
      <c r="A41" s="114"/>
      <c r="B41" s="107">
        <v>2</v>
      </c>
      <c r="C41" s="10" t="s">
        <v>735</v>
      </c>
      <c r="D41" s="118" t="s">
        <v>735</v>
      </c>
      <c r="E41" s="118" t="s">
        <v>23</v>
      </c>
      <c r="F41" s="132" t="s">
        <v>272</v>
      </c>
      <c r="G41" s="133"/>
      <c r="H41" s="11" t="s">
        <v>736</v>
      </c>
      <c r="I41" s="14">
        <v>2.61</v>
      </c>
      <c r="J41" s="109">
        <f t="shared" si="0"/>
        <v>5.22</v>
      </c>
      <c r="K41" s="115"/>
    </row>
    <row r="42" spans="1:11">
      <c r="A42" s="114"/>
      <c r="B42" s="107">
        <v>2</v>
      </c>
      <c r="C42" s="10" t="s">
        <v>735</v>
      </c>
      <c r="D42" s="118" t="s">
        <v>735</v>
      </c>
      <c r="E42" s="118" t="s">
        <v>23</v>
      </c>
      <c r="F42" s="132" t="s">
        <v>731</v>
      </c>
      <c r="G42" s="133"/>
      <c r="H42" s="11" t="s">
        <v>736</v>
      </c>
      <c r="I42" s="14">
        <v>2.61</v>
      </c>
      <c r="J42" s="109">
        <f t="shared" si="0"/>
        <v>5.22</v>
      </c>
      <c r="K42" s="115"/>
    </row>
    <row r="43" spans="1:11">
      <c r="A43" s="114"/>
      <c r="B43" s="107">
        <v>2</v>
      </c>
      <c r="C43" s="10" t="s">
        <v>735</v>
      </c>
      <c r="D43" s="118" t="s">
        <v>735</v>
      </c>
      <c r="E43" s="118" t="s">
        <v>23</v>
      </c>
      <c r="F43" s="132" t="s">
        <v>732</v>
      </c>
      <c r="G43" s="133"/>
      <c r="H43" s="11" t="s">
        <v>736</v>
      </c>
      <c r="I43" s="14">
        <v>2.61</v>
      </c>
      <c r="J43" s="109">
        <f t="shared" si="0"/>
        <v>5.22</v>
      </c>
      <c r="K43" s="115"/>
    </row>
    <row r="44" spans="1:11">
      <c r="A44" s="114"/>
      <c r="B44" s="107">
        <v>2</v>
      </c>
      <c r="C44" s="10" t="s">
        <v>735</v>
      </c>
      <c r="D44" s="118" t="s">
        <v>735</v>
      </c>
      <c r="E44" s="118" t="s">
        <v>25</v>
      </c>
      <c r="F44" s="132" t="s">
        <v>272</v>
      </c>
      <c r="G44" s="133"/>
      <c r="H44" s="11" t="s">
        <v>736</v>
      </c>
      <c r="I44" s="14">
        <v>2.61</v>
      </c>
      <c r="J44" s="109">
        <f t="shared" si="0"/>
        <v>5.22</v>
      </c>
      <c r="K44" s="115"/>
    </row>
    <row r="45" spans="1:11">
      <c r="A45" s="114"/>
      <c r="B45" s="107">
        <v>2</v>
      </c>
      <c r="C45" s="10" t="s">
        <v>735</v>
      </c>
      <c r="D45" s="118" t="s">
        <v>735</v>
      </c>
      <c r="E45" s="118" t="s">
        <v>25</v>
      </c>
      <c r="F45" s="132" t="s">
        <v>731</v>
      </c>
      <c r="G45" s="133"/>
      <c r="H45" s="11" t="s">
        <v>736</v>
      </c>
      <c r="I45" s="14">
        <v>2.61</v>
      </c>
      <c r="J45" s="109">
        <f t="shared" si="0"/>
        <v>5.22</v>
      </c>
      <c r="K45" s="115"/>
    </row>
    <row r="46" spans="1:11">
      <c r="A46" s="114"/>
      <c r="B46" s="107">
        <v>2</v>
      </c>
      <c r="C46" s="10" t="s">
        <v>735</v>
      </c>
      <c r="D46" s="118" t="s">
        <v>735</v>
      </c>
      <c r="E46" s="118" t="s">
        <v>25</v>
      </c>
      <c r="F46" s="132" t="s">
        <v>732</v>
      </c>
      <c r="G46" s="133"/>
      <c r="H46" s="11" t="s">
        <v>736</v>
      </c>
      <c r="I46" s="14">
        <v>2.61</v>
      </c>
      <c r="J46" s="109">
        <f t="shared" si="0"/>
        <v>5.22</v>
      </c>
      <c r="K46" s="115"/>
    </row>
    <row r="47" spans="1:11" ht="24">
      <c r="A47" s="114"/>
      <c r="B47" s="107">
        <v>1</v>
      </c>
      <c r="C47" s="10" t="s">
        <v>737</v>
      </c>
      <c r="D47" s="118" t="s">
        <v>737</v>
      </c>
      <c r="E47" s="118"/>
      <c r="F47" s="132"/>
      <c r="G47" s="133"/>
      <c r="H47" s="11" t="s">
        <v>738</v>
      </c>
      <c r="I47" s="14">
        <v>6.03</v>
      </c>
      <c r="J47" s="109">
        <f t="shared" si="0"/>
        <v>6.03</v>
      </c>
      <c r="K47" s="115"/>
    </row>
    <row r="48" spans="1:11" ht="24">
      <c r="A48" s="114"/>
      <c r="B48" s="108">
        <v>1</v>
      </c>
      <c r="C48" s="12" t="s">
        <v>739</v>
      </c>
      <c r="D48" s="119" t="s">
        <v>739</v>
      </c>
      <c r="E48" s="119"/>
      <c r="F48" s="142"/>
      <c r="G48" s="143"/>
      <c r="H48" s="13" t="s">
        <v>740</v>
      </c>
      <c r="I48" s="15">
        <v>6.03</v>
      </c>
      <c r="J48" s="110">
        <f t="shared" si="0"/>
        <v>6.03</v>
      </c>
      <c r="K48" s="115"/>
    </row>
    <row r="49" spans="1:11">
      <c r="A49" s="114"/>
      <c r="B49" s="126"/>
      <c r="C49" s="126"/>
      <c r="D49" s="126"/>
      <c r="E49" s="126"/>
      <c r="F49" s="126"/>
      <c r="G49" s="126"/>
      <c r="H49" s="126"/>
      <c r="I49" s="127" t="s">
        <v>255</v>
      </c>
      <c r="J49" s="128">
        <f>SUM(J22:J48)</f>
        <v>354.97000000000008</v>
      </c>
      <c r="K49" s="115"/>
    </row>
    <row r="50" spans="1:11">
      <c r="A50" s="114"/>
      <c r="B50" s="126"/>
      <c r="C50" s="126"/>
      <c r="D50" s="126"/>
      <c r="E50" s="126"/>
      <c r="F50" s="126"/>
      <c r="G50" s="126"/>
      <c r="H50" s="126"/>
      <c r="I50" s="127" t="s">
        <v>751</v>
      </c>
      <c r="J50" s="128">
        <v>35.479999999999997</v>
      </c>
      <c r="K50" s="115"/>
    </row>
    <row r="51" spans="1:11" hidden="1" outlineLevel="1">
      <c r="A51" s="114"/>
      <c r="B51" s="126"/>
      <c r="C51" s="126"/>
      <c r="D51" s="126"/>
      <c r="E51" s="126"/>
      <c r="F51" s="126"/>
      <c r="G51" s="126"/>
      <c r="H51" s="126"/>
      <c r="I51" s="127" t="s">
        <v>185</v>
      </c>
      <c r="J51" s="128"/>
      <c r="K51" s="115"/>
    </row>
    <row r="52" spans="1:11" collapsed="1">
      <c r="A52" s="114"/>
      <c r="B52" s="126"/>
      <c r="C52" s="126"/>
      <c r="D52" s="126"/>
      <c r="E52" s="126"/>
      <c r="F52" s="126"/>
      <c r="G52" s="126"/>
      <c r="H52" s="126"/>
      <c r="I52" s="127" t="s">
        <v>257</v>
      </c>
      <c r="J52" s="128">
        <f>SUM(J49:J51)</f>
        <v>390.4500000000001</v>
      </c>
      <c r="K52" s="115"/>
    </row>
    <row r="53" spans="1:11">
      <c r="A53" s="6"/>
      <c r="B53" s="7"/>
      <c r="C53" s="7"/>
      <c r="D53" s="7"/>
      <c r="E53" s="7"/>
      <c r="F53" s="7"/>
      <c r="G53" s="7"/>
      <c r="H53" s="7" t="s">
        <v>743</v>
      </c>
      <c r="I53" s="7"/>
      <c r="J53" s="7"/>
      <c r="K53" s="8"/>
    </row>
    <row r="55" spans="1:11">
      <c r="H55" s="1" t="s">
        <v>749</v>
      </c>
      <c r="I55" s="2">
        <v>390.45</v>
      </c>
    </row>
    <row r="56" spans="1:11" hidden="1">
      <c r="H56" s="130" t="s">
        <v>750</v>
      </c>
      <c r="I56" s="131"/>
    </row>
    <row r="58" spans="1:11">
      <c r="H58" s="1" t="s">
        <v>745</v>
      </c>
      <c r="I58" s="91">
        <f>'Tax Invoice'!E14</f>
        <v>20.76</v>
      </c>
    </row>
    <row r="59" spans="1:11">
      <c r="H59" s="1" t="s">
        <v>705</v>
      </c>
      <c r="I59" s="91">
        <f>'Tax Invoice'!M11</f>
        <v>35.54</v>
      </c>
    </row>
    <row r="60" spans="1:11">
      <c r="H60" s="1" t="s">
        <v>746</v>
      </c>
      <c r="I60" s="91">
        <f>I62/I59</f>
        <v>207.34882386043901</v>
      </c>
    </row>
    <row r="61" spans="1:11">
      <c r="H61" s="1" t="s">
        <v>747</v>
      </c>
      <c r="I61" s="91">
        <f>I63/I59</f>
        <v>228.07377602701192</v>
      </c>
    </row>
    <row r="62" spans="1:11">
      <c r="H62" s="1" t="s">
        <v>706</v>
      </c>
      <c r="I62" s="91">
        <f>J49*I58</f>
        <v>7369.1772000000019</v>
      </c>
    </row>
    <row r="63" spans="1:11">
      <c r="H63" s="1" t="s">
        <v>707</v>
      </c>
      <c r="I63" s="91">
        <f>J52*I58</f>
        <v>8105.7420000000029</v>
      </c>
    </row>
  </sheetData>
  <mergeCells count="31">
    <mergeCell ref="F45:G45"/>
    <mergeCell ref="F46:G46"/>
    <mergeCell ref="F47:G47"/>
    <mergeCell ref="F48:G48"/>
    <mergeCell ref="F40:G40"/>
    <mergeCell ref="F41:G41"/>
    <mergeCell ref="F42:G42"/>
    <mergeCell ref="F43:G43"/>
    <mergeCell ref="F44:G44"/>
    <mergeCell ref="F35:G35"/>
    <mergeCell ref="F36:G36"/>
    <mergeCell ref="F37:G37"/>
    <mergeCell ref="F38:G38"/>
    <mergeCell ref="F39:G39"/>
    <mergeCell ref="F30:G30"/>
    <mergeCell ref="F31:G31"/>
    <mergeCell ref="F32:G32"/>
    <mergeCell ref="F33:G33"/>
    <mergeCell ref="F34:G34"/>
    <mergeCell ref="J10:J11"/>
    <mergeCell ref="J14:J15"/>
    <mergeCell ref="F20:G20"/>
    <mergeCell ref="F21:G21"/>
    <mergeCell ref="F22:G22"/>
    <mergeCell ref="F28:G28"/>
    <mergeCell ref="F29:G29"/>
    <mergeCell ref="F23:G23"/>
    <mergeCell ref="F24:G24"/>
    <mergeCell ref="F25:G25"/>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57</v>
      </c>
      <c r="O1" t="s">
        <v>144</v>
      </c>
      <c r="T1" t="s">
        <v>255</v>
      </c>
      <c r="U1">
        <v>354.97000000000008</v>
      </c>
    </row>
    <row r="2" spans="1:21" ht="15.75">
      <c r="A2" s="114"/>
      <c r="B2" s="124" t="s">
        <v>134</v>
      </c>
      <c r="C2" s="120"/>
      <c r="D2" s="120"/>
      <c r="E2" s="120"/>
      <c r="F2" s="120"/>
      <c r="G2" s="120"/>
      <c r="H2" s="120"/>
      <c r="I2" s="125" t="s">
        <v>140</v>
      </c>
      <c r="J2" s="115"/>
      <c r="T2" t="s">
        <v>184</v>
      </c>
      <c r="U2">
        <v>35.479999999999997</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390.4500000000001</v>
      </c>
    </row>
    <row r="5" spans="1:21">
      <c r="A5" s="114"/>
      <c r="B5" s="121" t="s">
        <v>137</v>
      </c>
      <c r="C5" s="120"/>
      <c r="D5" s="120"/>
      <c r="E5" s="120"/>
      <c r="F5" s="120"/>
      <c r="G5" s="120"/>
      <c r="H5" s="120"/>
      <c r="I5" s="120"/>
      <c r="J5" s="115"/>
      <c r="S5" t="s">
        <v>743</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34"/>
      <c r="J10" s="115"/>
    </row>
    <row r="11" spans="1:21">
      <c r="A11" s="114"/>
      <c r="B11" s="114" t="s">
        <v>709</v>
      </c>
      <c r="C11" s="120"/>
      <c r="D11" s="120"/>
      <c r="E11" s="115"/>
      <c r="F11" s="116"/>
      <c r="G11" s="116" t="s">
        <v>709</v>
      </c>
      <c r="H11" s="120"/>
      <c r="I11" s="135"/>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36">
        <v>45188</v>
      </c>
      <c r="J14" s="115"/>
    </row>
    <row r="15" spans="1:21">
      <c r="A15" s="114"/>
      <c r="B15" s="6" t="s">
        <v>6</v>
      </c>
      <c r="C15" s="7"/>
      <c r="D15" s="7"/>
      <c r="E15" s="8"/>
      <c r="F15" s="116"/>
      <c r="G15" s="9" t="s">
        <v>6</v>
      </c>
      <c r="H15" s="120"/>
      <c r="I15" s="137"/>
      <c r="J15" s="115"/>
    </row>
    <row r="16" spans="1:21">
      <c r="A16" s="114"/>
      <c r="B16" s="120"/>
      <c r="C16" s="120"/>
      <c r="D16" s="120"/>
      <c r="E16" s="120"/>
      <c r="F16" s="120"/>
      <c r="G16" s="120"/>
      <c r="H16" s="123" t="s">
        <v>142</v>
      </c>
      <c r="I16" s="129">
        <v>40039</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168</v>
      </c>
      <c r="J18" s="115"/>
    </row>
    <row r="19" spans="1:16">
      <c r="A19" s="114"/>
      <c r="B19" s="120"/>
      <c r="C19" s="120"/>
      <c r="D19" s="120"/>
      <c r="E19" s="120"/>
      <c r="F19" s="120"/>
      <c r="G19" s="120"/>
      <c r="H19" s="120"/>
      <c r="I19" s="120"/>
      <c r="J19" s="115"/>
      <c r="P19">
        <v>45188</v>
      </c>
    </row>
    <row r="20" spans="1:16">
      <c r="A20" s="114"/>
      <c r="B20" s="100" t="s">
        <v>198</v>
      </c>
      <c r="C20" s="100" t="s">
        <v>199</v>
      </c>
      <c r="D20" s="117" t="s">
        <v>200</v>
      </c>
      <c r="E20" s="138" t="s">
        <v>201</v>
      </c>
      <c r="F20" s="139"/>
      <c r="G20" s="100" t="s">
        <v>169</v>
      </c>
      <c r="H20" s="100" t="s">
        <v>202</v>
      </c>
      <c r="I20" s="100" t="s">
        <v>21</v>
      </c>
      <c r="J20" s="115"/>
    </row>
    <row r="21" spans="1:16">
      <c r="A21" s="114"/>
      <c r="B21" s="105"/>
      <c r="C21" s="105"/>
      <c r="D21" s="106"/>
      <c r="E21" s="140"/>
      <c r="F21" s="141"/>
      <c r="G21" s="105" t="s">
        <v>141</v>
      </c>
      <c r="H21" s="105"/>
      <c r="I21" s="105"/>
      <c r="J21" s="115"/>
    </row>
    <row r="22" spans="1:16" ht="300">
      <c r="A22" s="114"/>
      <c r="B22" s="107">
        <v>1</v>
      </c>
      <c r="C22" s="10" t="s">
        <v>715</v>
      </c>
      <c r="D22" s="118"/>
      <c r="E22" s="132"/>
      <c r="F22" s="133"/>
      <c r="G22" s="11" t="s">
        <v>744</v>
      </c>
      <c r="H22" s="14">
        <v>1.76</v>
      </c>
      <c r="I22" s="109">
        <f t="shared" ref="I22:I48" si="0">H22*B22</f>
        <v>1.76</v>
      </c>
      <c r="J22" s="115"/>
    </row>
    <row r="23" spans="1:16" ht="228">
      <c r="A23" s="114"/>
      <c r="B23" s="107">
        <v>1</v>
      </c>
      <c r="C23" s="10" t="s">
        <v>716</v>
      </c>
      <c r="D23" s="118" t="s">
        <v>234</v>
      </c>
      <c r="E23" s="132" t="s">
        <v>110</v>
      </c>
      <c r="F23" s="133"/>
      <c r="G23" s="11" t="s">
        <v>717</v>
      </c>
      <c r="H23" s="14">
        <v>2.29</v>
      </c>
      <c r="I23" s="109">
        <f t="shared" si="0"/>
        <v>2.29</v>
      </c>
      <c r="J23" s="115"/>
    </row>
    <row r="24" spans="1:16" ht="132">
      <c r="A24" s="114"/>
      <c r="B24" s="107">
        <v>2</v>
      </c>
      <c r="C24" s="10" t="s">
        <v>718</v>
      </c>
      <c r="D24" s="118" t="s">
        <v>110</v>
      </c>
      <c r="E24" s="132"/>
      <c r="F24" s="133"/>
      <c r="G24" s="11" t="s">
        <v>719</v>
      </c>
      <c r="H24" s="14">
        <v>1.1499999999999999</v>
      </c>
      <c r="I24" s="109">
        <f t="shared" si="0"/>
        <v>2.2999999999999998</v>
      </c>
      <c r="J24" s="115"/>
    </row>
    <row r="25" spans="1:16" ht="120">
      <c r="A25" s="114"/>
      <c r="B25" s="107">
        <v>3</v>
      </c>
      <c r="C25" s="10" t="s">
        <v>720</v>
      </c>
      <c r="D25" s="118" t="s">
        <v>25</v>
      </c>
      <c r="E25" s="132"/>
      <c r="F25" s="133"/>
      <c r="G25" s="11" t="s">
        <v>721</v>
      </c>
      <c r="H25" s="14">
        <v>33.369999999999997</v>
      </c>
      <c r="I25" s="109">
        <f t="shared" si="0"/>
        <v>100.10999999999999</v>
      </c>
      <c r="J25" s="115"/>
    </row>
    <row r="26" spans="1:16" ht="120">
      <c r="A26" s="114"/>
      <c r="B26" s="107">
        <v>2</v>
      </c>
      <c r="C26" s="10" t="s">
        <v>720</v>
      </c>
      <c r="D26" s="118" t="s">
        <v>26</v>
      </c>
      <c r="E26" s="132"/>
      <c r="F26" s="133"/>
      <c r="G26" s="11" t="s">
        <v>721</v>
      </c>
      <c r="H26" s="14">
        <v>33.369999999999997</v>
      </c>
      <c r="I26" s="109">
        <f t="shared" si="0"/>
        <v>66.739999999999995</v>
      </c>
      <c r="J26" s="115"/>
    </row>
    <row r="27" spans="1:16" ht="132">
      <c r="A27" s="114"/>
      <c r="B27" s="107">
        <v>1</v>
      </c>
      <c r="C27" s="10" t="s">
        <v>722</v>
      </c>
      <c r="D27" s="118" t="s">
        <v>25</v>
      </c>
      <c r="E27" s="132"/>
      <c r="F27" s="133"/>
      <c r="G27" s="11" t="s">
        <v>723</v>
      </c>
      <c r="H27" s="14">
        <v>33.44</v>
      </c>
      <c r="I27" s="109">
        <f t="shared" si="0"/>
        <v>33.44</v>
      </c>
      <c r="J27" s="115"/>
    </row>
    <row r="28" spans="1:16" ht="180">
      <c r="A28" s="114"/>
      <c r="B28" s="107">
        <v>15</v>
      </c>
      <c r="C28" s="10" t="s">
        <v>724</v>
      </c>
      <c r="D28" s="118" t="s">
        <v>27</v>
      </c>
      <c r="E28" s="132" t="s">
        <v>107</v>
      </c>
      <c r="F28" s="133"/>
      <c r="G28" s="11" t="s">
        <v>725</v>
      </c>
      <c r="H28" s="14">
        <v>3.53</v>
      </c>
      <c r="I28" s="109">
        <f t="shared" si="0"/>
        <v>52.949999999999996</v>
      </c>
      <c r="J28" s="115"/>
    </row>
    <row r="29" spans="1:16" ht="144">
      <c r="A29" s="114"/>
      <c r="B29" s="107">
        <v>1</v>
      </c>
      <c r="C29" s="10" t="s">
        <v>726</v>
      </c>
      <c r="D29" s="118" t="s">
        <v>727</v>
      </c>
      <c r="E29" s="132" t="s">
        <v>272</v>
      </c>
      <c r="F29" s="133"/>
      <c r="G29" s="11" t="s">
        <v>728</v>
      </c>
      <c r="H29" s="14">
        <v>4.95</v>
      </c>
      <c r="I29" s="109">
        <f t="shared" si="0"/>
        <v>4.95</v>
      </c>
      <c r="J29" s="115"/>
    </row>
    <row r="30" spans="1:16" ht="120">
      <c r="A30" s="114"/>
      <c r="B30" s="107">
        <v>3</v>
      </c>
      <c r="C30" s="10" t="s">
        <v>729</v>
      </c>
      <c r="D30" s="118" t="s">
        <v>23</v>
      </c>
      <c r="E30" s="132" t="s">
        <v>272</v>
      </c>
      <c r="F30" s="133"/>
      <c r="G30" s="11" t="s">
        <v>730</v>
      </c>
      <c r="H30" s="14">
        <v>2.4500000000000002</v>
      </c>
      <c r="I30" s="109">
        <f t="shared" si="0"/>
        <v>7.3500000000000005</v>
      </c>
      <c r="J30" s="115"/>
    </row>
    <row r="31" spans="1:16" ht="120">
      <c r="A31" s="114"/>
      <c r="B31" s="107">
        <v>1</v>
      </c>
      <c r="C31" s="10" t="s">
        <v>729</v>
      </c>
      <c r="D31" s="118" t="s">
        <v>23</v>
      </c>
      <c r="E31" s="132" t="s">
        <v>731</v>
      </c>
      <c r="F31" s="133"/>
      <c r="G31" s="11" t="s">
        <v>730</v>
      </c>
      <c r="H31" s="14">
        <v>2.4500000000000002</v>
      </c>
      <c r="I31" s="109">
        <f t="shared" si="0"/>
        <v>2.4500000000000002</v>
      </c>
      <c r="J31" s="115"/>
    </row>
    <row r="32" spans="1:16" ht="120">
      <c r="A32" s="114"/>
      <c r="B32" s="107">
        <v>2</v>
      </c>
      <c r="C32" s="10" t="s">
        <v>729</v>
      </c>
      <c r="D32" s="118" t="s">
        <v>23</v>
      </c>
      <c r="E32" s="132" t="s">
        <v>732</v>
      </c>
      <c r="F32" s="133"/>
      <c r="G32" s="11" t="s">
        <v>730</v>
      </c>
      <c r="H32" s="14">
        <v>2.4500000000000002</v>
      </c>
      <c r="I32" s="109">
        <f t="shared" si="0"/>
        <v>4.9000000000000004</v>
      </c>
      <c r="J32" s="115"/>
    </row>
    <row r="33" spans="1:10" ht="120">
      <c r="A33" s="114"/>
      <c r="B33" s="107">
        <v>2</v>
      </c>
      <c r="C33" s="10" t="s">
        <v>729</v>
      </c>
      <c r="D33" s="118" t="s">
        <v>25</v>
      </c>
      <c r="E33" s="132" t="s">
        <v>272</v>
      </c>
      <c r="F33" s="133"/>
      <c r="G33" s="11" t="s">
        <v>730</v>
      </c>
      <c r="H33" s="14">
        <v>2.4500000000000002</v>
      </c>
      <c r="I33" s="109">
        <f t="shared" si="0"/>
        <v>4.9000000000000004</v>
      </c>
      <c r="J33" s="115"/>
    </row>
    <row r="34" spans="1:10" ht="120">
      <c r="A34" s="114"/>
      <c r="B34" s="107">
        <v>1</v>
      </c>
      <c r="C34" s="10" t="s">
        <v>729</v>
      </c>
      <c r="D34" s="118" t="s">
        <v>25</v>
      </c>
      <c r="E34" s="132" t="s">
        <v>731</v>
      </c>
      <c r="F34" s="133"/>
      <c r="G34" s="11" t="s">
        <v>730</v>
      </c>
      <c r="H34" s="14">
        <v>2.4500000000000002</v>
      </c>
      <c r="I34" s="109">
        <f t="shared" si="0"/>
        <v>2.4500000000000002</v>
      </c>
      <c r="J34" s="115"/>
    </row>
    <row r="35" spans="1:10" ht="120">
      <c r="A35" s="114"/>
      <c r="B35" s="107">
        <v>2</v>
      </c>
      <c r="C35" s="10" t="s">
        <v>729</v>
      </c>
      <c r="D35" s="118" t="s">
        <v>25</v>
      </c>
      <c r="E35" s="132" t="s">
        <v>732</v>
      </c>
      <c r="F35" s="133"/>
      <c r="G35" s="11" t="s">
        <v>730</v>
      </c>
      <c r="H35" s="14">
        <v>2.4500000000000002</v>
      </c>
      <c r="I35" s="109">
        <f t="shared" si="0"/>
        <v>4.9000000000000004</v>
      </c>
      <c r="J35" s="115"/>
    </row>
    <row r="36" spans="1:10" ht="108">
      <c r="A36" s="114"/>
      <c r="B36" s="107">
        <v>1</v>
      </c>
      <c r="C36" s="10" t="s">
        <v>733</v>
      </c>
      <c r="D36" s="118" t="s">
        <v>273</v>
      </c>
      <c r="E36" s="132" t="s">
        <v>25</v>
      </c>
      <c r="F36" s="133"/>
      <c r="G36" s="11" t="s">
        <v>734</v>
      </c>
      <c r="H36" s="14">
        <v>3.35</v>
      </c>
      <c r="I36" s="109">
        <f t="shared" si="0"/>
        <v>3.35</v>
      </c>
      <c r="J36" s="115"/>
    </row>
    <row r="37" spans="1:10" ht="108">
      <c r="A37" s="114"/>
      <c r="B37" s="107">
        <v>1</v>
      </c>
      <c r="C37" s="10" t="s">
        <v>733</v>
      </c>
      <c r="D37" s="118" t="s">
        <v>273</v>
      </c>
      <c r="E37" s="132" t="s">
        <v>26</v>
      </c>
      <c r="F37" s="133"/>
      <c r="G37" s="11" t="s">
        <v>734</v>
      </c>
      <c r="H37" s="14">
        <v>3.35</v>
      </c>
      <c r="I37" s="109">
        <f t="shared" si="0"/>
        <v>3.35</v>
      </c>
      <c r="J37" s="115"/>
    </row>
    <row r="38" spans="1:10" ht="108">
      <c r="A38" s="114"/>
      <c r="B38" s="107">
        <v>1</v>
      </c>
      <c r="C38" s="10" t="s">
        <v>733</v>
      </c>
      <c r="D38" s="118" t="s">
        <v>731</v>
      </c>
      <c r="E38" s="132" t="s">
        <v>25</v>
      </c>
      <c r="F38" s="133"/>
      <c r="G38" s="11" t="s">
        <v>734</v>
      </c>
      <c r="H38" s="14">
        <v>3.35</v>
      </c>
      <c r="I38" s="109">
        <f t="shared" si="0"/>
        <v>3.35</v>
      </c>
      <c r="J38" s="115"/>
    </row>
    <row r="39" spans="1:10" ht="108">
      <c r="A39" s="114"/>
      <c r="B39" s="107">
        <v>1</v>
      </c>
      <c r="C39" s="10" t="s">
        <v>733</v>
      </c>
      <c r="D39" s="118" t="s">
        <v>25</v>
      </c>
      <c r="E39" s="132" t="s">
        <v>272</v>
      </c>
      <c r="F39" s="133"/>
      <c r="G39" s="11" t="s">
        <v>734</v>
      </c>
      <c r="H39" s="14">
        <v>3.35</v>
      </c>
      <c r="I39" s="109">
        <f t="shared" si="0"/>
        <v>3.35</v>
      </c>
      <c r="J39" s="115"/>
    </row>
    <row r="40" spans="1:10" ht="108">
      <c r="A40" s="114"/>
      <c r="B40" s="107">
        <v>2</v>
      </c>
      <c r="C40" s="10" t="s">
        <v>733</v>
      </c>
      <c r="D40" s="118" t="s">
        <v>26</v>
      </c>
      <c r="E40" s="132" t="s">
        <v>272</v>
      </c>
      <c r="F40" s="133"/>
      <c r="G40" s="11" t="s">
        <v>734</v>
      </c>
      <c r="H40" s="14">
        <v>3.35</v>
      </c>
      <c r="I40" s="109">
        <f t="shared" si="0"/>
        <v>6.7</v>
      </c>
      <c r="J40" s="115"/>
    </row>
    <row r="41" spans="1:10" ht="96">
      <c r="A41" s="114"/>
      <c r="B41" s="107">
        <v>2</v>
      </c>
      <c r="C41" s="10" t="s">
        <v>735</v>
      </c>
      <c r="D41" s="118" t="s">
        <v>23</v>
      </c>
      <c r="E41" s="132" t="s">
        <v>272</v>
      </c>
      <c r="F41" s="133"/>
      <c r="G41" s="11" t="s">
        <v>736</v>
      </c>
      <c r="H41" s="14">
        <v>2.61</v>
      </c>
      <c r="I41" s="109">
        <f t="shared" si="0"/>
        <v>5.22</v>
      </c>
      <c r="J41" s="115"/>
    </row>
    <row r="42" spans="1:10" ht="96">
      <c r="A42" s="114"/>
      <c r="B42" s="107">
        <v>2</v>
      </c>
      <c r="C42" s="10" t="s">
        <v>735</v>
      </c>
      <c r="D42" s="118" t="s">
        <v>23</v>
      </c>
      <c r="E42" s="132" t="s">
        <v>731</v>
      </c>
      <c r="F42" s="133"/>
      <c r="G42" s="11" t="s">
        <v>736</v>
      </c>
      <c r="H42" s="14">
        <v>2.61</v>
      </c>
      <c r="I42" s="109">
        <f t="shared" si="0"/>
        <v>5.22</v>
      </c>
      <c r="J42" s="115"/>
    </row>
    <row r="43" spans="1:10" ht="96">
      <c r="A43" s="114"/>
      <c r="B43" s="107">
        <v>2</v>
      </c>
      <c r="C43" s="10" t="s">
        <v>735</v>
      </c>
      <c r="D43" s="118" t="s">
        <v>23</v>
      </c>
      <c r="E43" s="132" t="s">
        <v>732</v>
      </c>
      <c r="F43" s="133"/>
      <c r="G43" s="11" t="s">
        <v>736</v>
      </c>
      <c r="H43" s="14">
        <v>2.61</v>
      </c>
      <c r="I43" s="109">
        <f t="shared" si="0"/>
        <v>5.22</v>
      </c>
      <c r="J43" s="115"/>
    </row>
    <row r="44" spans="1:10" ht="96">
      <c r="A44" s="114"/>
      <c r="B44" s="107">
        <v>2</v>
      </c>
      <c r="C44" s="10" t="s">
        <v>735</v>
      </c>
      <c r="D44" s="118" t="s">
        <v>25</v>
      </c>
      <c r="E44" s="132" t="s">
        <v>272</v>
      </c>
      <c r="F44" s="133"/>
      <c r="G44" s="11" t="s">
        <v>736</v>
      </c>
      <c r="H44" s="14">
        <v>2.61</v>
      </c>
      <c r="I44" s="109">
        <f t="shared" si="0"/>
        <v>5.22</v>
      </c>
      <c r="J44" s="115"/>
    </row>
    <row r="45" spans="1:10" ht="96">
      <c r="A45" s="114"/>
      <c r="B45" s="107">
        <v>2</v>
      </c>
      <c r="C45" s="10" t="s">
        <v>735</v>
      </c>
      <c r="D45" s="118" t="s">
        <v>25</v>
      </c>
      <c r="E45" s="132" t="s">
        <v>731</v>
      </c>
      <c r="F45" s="133"/>
      <c r="G45" s="11" t="s">
        <v>736</v>
      </c>
      <c r="H45" s="14">
        <v>2.61</v>
      </c>
      <c r="I45" s="109">
        <f t="shared" si="0"/>
        <v>5.22</v>
      </c>
      <c r="J45" s="115"/>
    </row>
    <row r="46" spans="1:10" ht="96">
      <c r="A46" s="114"/>
      <c r="B46" s="107">
        <v>2</v>
      </c>
      <c r="C46" s="10" t="s">
        <v>735</v>
      </c>
      <c r="D46" s="118" t="s">
        <v>25</v>
      </c>
      <c r="E46" s="132" t="s">
        <v>732</v>
      </c>
      <c r="F46" s="133"/>
      <c r="G46" s="11" t="s">
        <v>736</v>
      </c>
      <c r="H46" s="14">
        <v>2.61</v>
      </c>
      <c r="I46" s="109">
        <f t="shared" si="0"/>
        <v>5.22</v>
      </c>
      <c r="J46" s="115"/>
    </row>
    <row r="47" spans="1:10" ht="132">
      <c r="A47" s="114"/>
      <c r="B47" s="107">
        <v>1</v>
      </c>
      <c r="C47" s="10" t="s">
        <v>737</v>
      </c>
      <c r="D47" s="118"/>
      <c r="E47" s="132"/>
      <c r="F47" s="133"/>
      <c r="G47" s="11" t="s">
        <v>738</v>
      </c>
      <c r="H47" s="14">
        <v>6.03</v>
      </c>
      <c r="I47" s="109">
        <f t="shared" si="0"/>
        <v>6.03</v>
      </c>
      <c r="J47" s="115"/>
    </row>
    <row r="48" spans="1:10" ht="120">
      <c r="A48" s="114"/>
      <c r="B48" s="108">
        <v>1</v>
      </c>
      <c r="C48" s="12" t="s">
        <v>739</v>
      </c>
      <c r="D48" s="119"/>
      <c r="E48" s="142"/>
      <c r="F48" s="143"/>
      <c r="G48" s="13" t="s">
        <v>740</v>
      </c>
      <c r="H48" s="15">
        <v>6.03</v>
      </c>
      <c r="I48" s="110">
        <f t="shared" si="0"/>
        <v>6.03</v>
      </c>
      <c r="J48" s="115"/>
    </row>
  </sheetData>
  <mergeCells count="31">
    <mergeCell ref="E48:F48"/>
    <mergeCell ref="E43:F43"/>
    <mergeCell ref="E44:F44"/>
    <mergeCell ref="E45:F45"/>
    <mergeCell ref="E46:F46"/>
    <mergeCell ref="E47:F47"/>
    <mergeCell ref="E38:F38"/>
    <mergeCell ref="E39:F39"/>
    <mergeCell ref="E40:F40"/>
    <mergeCell ref="E41:F41"/>
    <mergeCell ref="E42:F42"/>
    <mergeCell ref="E33:F33"/>
    <mergeCell ref="E34:F34"/>
    <mergeCell ref="E35:F35"/>
    <mergeCell ref="E36:F36"/>
    <mergeCell ref="E37:F37"/>
    <mergeCell ref="E29:F29"/>
    <mergeCell ref="E23:F23"/>
    <mergeCell ref="E30:F30"/>
    <mergeCell ref="E31:F31"/>
    <mergeCell ref="E32:F32"/>
    <mergeCell ref="E24:F24"/>
    <mergeCell ref="E25:F25"/>
    <mergeCell ref="E26:F26"/>
    <mergeCell ref="E27:F27"/>
    <mergeCell ref="E28:F28"/>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60"/>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354.97000000000008</v>
      </c>
      <c r="O2" t="s">
        <v>182</v>
      </c>
    </row>
    <row r="3" spans="1:15" ht="12.75" customHeight="1">
      <c r="A3" s="114"/>
      <c r="B3" s="121" t="s">
        <v>135</v>
      </c>
      <c r="C3" s="120"/>
      <c r="D3" s="120"/>
      <c r="E3" s="120"/>
      <c r="F3" s="120"/>
      <c r="G3" s="120"/>
      <c r="H3" s="120"/>
      <c r="I3" s="120"/>
      <c r="J3" s="120"/>
      <c r="K3" s="120"/>
      <c r="L3" s="115"/>
      <c r="N3">
        <v>354.97000000000008</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708</v>
      </c>
      <c r="C10" s="120"/>
      <c r="D10" s="120"/>
      <c r="E10" s="120"/>
      <c r="F10" s="115"/>
      <c r="G10" s="116"/>
      <c r="H10" s="116" t="s">
        <v>708</v>
      </c>
      <c r="I10" s="120"/>
      <c r="J10" s="120"/>
      <c r="K10" s="134">
        <f>IF(Invoice!J10&lt;&gt;"",Invoice!J10,"")</f>
        <v>51471</v>
      </c>
      <c r="L10" s="115"/>
    </row>
    <row r="11" spans="1:15" ht="12.75" customHeight="1">
      <c r="A11" s="114"/>
      <c r="B11" s="114" t="s">
        <v>709</v>
      </c>
      <c r="C11" s="120"/>
      <c r="D11" s="120"/>
      <c r="E11" s="120"/>
      <c r="F11" s="115"/>
      <c r="G11" s="116"/>
      <c r="H11" s="116" t="s">
        <v>709</v>
      </c>
      <c r="I11" s="120"/>
      <c r="J11" s="120"/>
      <c r="K11" s="135"/>
      <c r="L11" s="115"/>
    </row>
    <row r="12" spans="1:15" ht="12.75" customHeight="1">
      <c r="A12" s="114"/>
      <c r="B12" s="114" t="s">
        <v>710</v>
      </c>
      <c r="C12" s="120"/>
      <c r="D12" s="120"/>
      <c r="E12" s="120"/>
      <c r="F12" s="115"/>
      <c r="G12" s="116"/>
      <c r="H12" s="116" t="s">
        <v>710</v>
      </c>
      <c r="I12" s="120"/>
      <c r="J12" s="120"/>
      <c r="K12" s="120"/>
      <c r="L12" s="115"/>
    </row>
    <row r="13" spans="1:15" ht="12.75" customHeight="1">
      <c r="A13" s="114"/>
      <c r="B13" s="114" t="s">
        <v>752</v>
      </c>
      <c r="C13" s="120"/>
      <c r="D13" s="120"/>
      <c r="E13" s="120"/>
      <c r="F13" s="115"/>
      <c r="G13" s="116"/>
      <c r="H13" s="116" t="s">
        <v>752</v>
      </c>
      <c r="I13" s="120"/>
      <c r="J13" s="120"/>
      <c r="K13" s="99" t="s">
        <v>11</v>
      </c>
      <c r="L13" s="115"/>
    </row>
    <row r="14" spans="1:15" ht="15" customHeight="1">
      <c r="A14" s="114"/>
      <c r="B14" s="114" t="s">
        <v>712</v>
      </c>
      <c r="C14" s="120"/>
      <c r="D14" s="120"/>
      <c r="E14" s="120"/>
      <c r="F14" s="115"/>
      <c r="G14" s="116"/>
      <c r="H14" s="116" t="s">
        <v>712</v>
      </c>
      <c r="I14" s="120"/>
      <c r="J14" s="120"/>
      <c r="K14" s="136">
        <f>Invoice!J14</f>
        <v>45188</v>
      </c>
      <c r="L14" s="115"/>
    </row>
    <row r="15" spans="1:15" ht="15" customHeight="1">
      <c r="A15" s="114"/>
      <c r="B15" s="6" t="s">
        <v>6</v>
      </c>
      <c r="C15" s="7"/>
      <c r="D15" s="7"/>
      <c r="E15" s="7"/>
      <c r="F15" s="8"/>
      <c r="G15" s="116"/>
      <c r="H15" s="9" t="s">
        <v>6</v>
      </c>
      <c r="I15" s="120"/>
      <c r="J15" s="120"/>
      <c r="K15" s="137"/>
      <c r="L15" s="115"/>
    </row>
    <row r="16" spans="1:15" ht="15" customHeight="1">
      <c r="A16" s="114"/>
      <c r="B16" s="120"/>
      <c r="C16" s="120"/>
      <c r="D16" s="120"/>
      <c r="E16" s="120"/>
      <c r="F16" s="120"/>
      <c r="G16" s="120"/>
      <c r="H16" s="120"/>
      <c r="I16" s="123" t="s">
        <v>142</v>
      </c>
      <c r="J16" s="123" t="s">
        <v>142</v>
      </c>
      <c r="K16" s="129">
        <v>40039</v>
      </c>
      <c r="L16" s="115"/>
    </row>
    <row r="17" spans="1:12" ht="12.75" customHeight="1">
      <c r="A17" s="114"/>
      <c r="B17" s="120" t="s">
        <v>713</v>
      </c>
      <c r="C17" s="120"/>
      <c r="D17" s="120"/>
      <c r="E17" s="120"/>
      <c r="F17" s="120"/>
      <c r="G17" s="120"/>
      <c r="H17" s="120"/>
      <c r="I17" s="123" t="s">
        <v>143</v>
      </c>
      <c r="J17" s="123" t="s">
        <v>143</v>
      </c>
      <c r="K17" s="129" t="str">
        <f>IF(Invoice!J17&lt;&gt;"",Invoice!J17,"")</f>
        <v>Didi</v>
      </c>
      <c r="L17" s="115"/>
    </row>
    <row r="18" spans="1:12" ht="18" customHeight="1">
      <c r="A18" s="114"/>
      <c r="B18" s="120" t="s">
        <v>714</v>
      </c>
      <c r="C18" s="120"/>
      <c r="D18" s="120"/>
      <c r="E18" s="120"/>
      <c r="F18" s="120"/>
      <c r="G18" s="120"/>
      <c r="H18" s="120"/>
      <c r="I18" s="122" t="s">
        <v>258</v>
      </c>
      <c r="J18" s="122" t="s">
        <v>258</v>
      </c>
      <c r="K18" s="104" t="s">
        <v>168</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38" t="s">
        <v>201</v>
      </c>
      <c r="G20" s="139"/>
      <c r="H20" s="100" t="s">
        <v>169</v>
      </c>
      <c r="I20" s="100" t="s">
        <v>202</v>
      </c>
      <c r="J20" s="100" t="s">
        <v>202</v>
      </c>
      <c r="K20" s="100" t="s">
        <v>21</v>
      </c>
      <c r="L20" s="115"/>
    </row>
    <row r="21" spans="1:12" ht="12.75" customHeight="1">
      <c r="A21" s="114"/>
      <c r="B21" s="105"/>
      <c r="C21" s="105"/>
      <c r="D21" s="105"/>
      <c r="E21" s="106"/>
      <c r="F21" s="140"/>
      <c r="G21" s="141"/>
      <c r="H21" s="105" t="s">
        <v>141</v>
      </c>
      <c r="I21" s="105"/>
      <c r="J21" s="105"/>
      <c r="K21" s="105"/>
      <c r="L21" s="115"/>
    </row>
    <row r="22" spans="1:12" ht="36" customHeight="1">
      <c r="A22" s="114"/>
      <c r="B22" s="107">
        <f>'Tax Invoice'!D18</f>
        <v>1</v>
      </c>
      <c r="C22" s="10" t="s">
        <v>715</v>
      </c>
      <c r="D22" s="10" t="s">
        <v>715</v>
      </c>
      <c r="E22" s="118"/>
      <c r="F22" s="132"/>
      <c r="G22" s="133"/>
      <c r="H22" s="11" t="s">
        <v>744</v>
      </c>
      <c r="I22" s="14">
        <f t="shared" ref="I22:I48" si="0">ROUNDUP(J22*$N$1,2)</f>
        <v>1.76</v>
      </c>
      <c r="J22" s="14">
        <v>1.76</v>
      </c>
      <c r="K22" s="109">
        <f t="shared" ref="K22:K48" si="1">I22*B22</f>
        <v>1.76</v>
      </c>
      <c r="L22" s="115"/>
    </row>
    <row r="23" spans="1:12" ht="36" customHeight="1">
      <c r="A23" s="114"/>
      <c r="B23" s="107">
        <f>'Tax Invoice'!D19</f>
        <v>1</v>
      </c>
      <c r="C23" s="10" t="s">
        <v>716</v>
      </c>
      <c r="D23" s="10" t="s">
        <v>741</v>
      </c>
      <c r="E23" s="118" t="s">
        <v>234</v>
      </c>
      <c r="F23" s="132" t="s">
        <v>110</v>
      </c>
      <c r="G23" s="133"/>
      <c r="H23" s="11" t="s">
        <v>717</v>
      </c>
      <c r="I23" s="14">
        <f t="shared" si="0"/>
        <v>2.29</v>
      </c>
      <c r="J23" s="14">
        <v>2.29</v>
      </c>
      <c r="K23" s="109">
        <f t="shared" si="1"/>
        <v>2.29</v>
      </c>
      <c r="L23" s="115"/>
    </row>
    <row r="24" spans="1:12" ht="24" customHeight="1">
      <c r="A24" s="114"/>
      <c r="B24" s="107">
        <f>'Tax Invoice'!D20</f>
        <v>2</v>
      </c>
      <c r="C24" s="10" t="s">
        <v>718</v>
      </c>
      <c r="D24" s="10" t="s">
        <v>718</v>
      </c>
      <c r="E24" s="118" t="s">
        <v>110</v>
      </c>
      <c r="F24" s="132"/>
      <c r="G24" s="133"/>
      <c r="H24" s="11" t="s">
        <v>719</v>
      </c>
      <c r="I24" s="14">
        <f t="shared" si="0"/>
        <v>1.1499999999999999</v>
      </c>
      <c r="J24" s="14">
        <v>1.1499999999999999</v>
      </c>
      <c r="K24" s="109">
        <f t="shared" si="1"/>
        <v>2.2999999999999998</v>
      </c>
      <c r="L24" s="115"/>
    </row>
    <row r="25" spans="1:12" ht="24" customHeight="1">
      <c r="A25" s="114"/>
      <c r="B25" s="107">
        <f>'Tax Invoice'!D21</f>
        <v>3</v>
      </c>
      <c r="C25" s="10" t="s">
        <v>720</v>
      </c>
      <c r="D25" s="10" t="s">
        <v>720</v>
      </c>
      <c r="E25" s="118" t="s">
        <v>25</v>
      </c>
      <c r="F25" s="132"/>
      <c r="G25" s="133"/>
      <c r="H25" s="11" t="s">
        <v>721</v>
      </c>
      <c r="I25" s="14">
        <f t="shared" si="0"/>
        <v>33.369999999999997</v>
      </c>
      <c r="J25" s="14">
        <v>33.369999999999997</v>
      </c>
      <c r="K25" s="109">
        <f t="shared" si="1"/>
        <v>100.10999999999999</v>
      </c>
      <c r="L25" s="115"/>
    </row>
    <row r="26" spans="1:12" ht="24" customHeight="1">
      <c r="A26" s="114"/>
      <c r="B26" s="107">
        <f>'Tax Invoice'!D22</f>
        <v>2</v>
      </c>
      <c r="C26" s="10" t="s">
        <v>720</v>
      </c>
      <c r="D26" s="10" t="s">
        <v>720</v>
      </c>
      <c r="E26" s="118" t="s">
        <v>26</v>
      </c>
      <c r="F26" s="132"/>
      <c r="G26" s="133"/>
      <c r="H26" s="11" t="s">
        <v>721</v>
      </c>
      <c r="I26" s="14">
        <f t="shared" si="0"/>
        <v>33.369999999999997</v>
      </c>
      <c r="J26" s="14">
        <v>33.369999999999997</v>
      </c>
      <c r="K26" s="109">
        <f t="shared" si="1"/>
        <v>66.739999999999995</v>
      </c>
      <c r="L26" s="115"/>
    </row>
    <row r="27" spans="1:12" ht="24" customHeight="1">
      <c r="A27" s="114"/>
      <c r="B27" s="107">
        <f>'Tax Invoice'!D23</f>
        <v>1</v>
      </c>
      <c r="C27" s="10" t="s">
        <v>722</v>
      </c>
      <c r="D27" s="10" t="s">
        <v>722</v>
      </c>
      <c r="E27" s="118" t="s">
        <v>25</v>
      </c>
      <c r="F27" s="132"/>
      <c r="G27" s="133"/>
      <c r="H27" s="11" t="s">
        <v>723</v>
      </c>
      <c r="I27" s="14">
        <f t="shared" si="0"/>
        <v>33.44</v>
      </c>
      <c r="J27" s="14">
        <v>33.44</v>
      </c>
      <c r="K27" s="109">
        <f t="shared" si="1"/>
        <v>33.44</v>
      </c>
      <c r="L27" s="115"/>
    </row>
    <row r="28" spans="1:12" ht="24" customHeight="1">
      <c r="A28" s="114"/>
      <c r="B28" s="107">
        <f>'Tax Invoice'!D24</f>
        <v>15</v>
      </c>
      <c r="C28" s="10" t="s">
        <v>724</v>
      </c>
      <c r="D28" s="10" t="s">
        <v>724</v>
      </c>
      <c r="E28" s="118" t="s">
        <v>27</v>
      </c>
      <c r="F28" s="132" t="s">
        <v>107</v>
      </c>
      <c r="G28" s="133"/>
      <c r="H28" s="11" t="s">
        <v>725</v>
      </c>
      <c r="I28" s="14">
        <f t="shared" si="0"/>
        <v>3.53</v>
      </c>
      <c r="J28" s="14">
        <v>3.53</v>
      </c>
      <c r="K28" s="109">
        <f t="shared" si="1"/>
        <v>52.949999999999996</v>
      </c>
      <c r="L28" s="115"/>
    </row>
    <row r="29" spans="1:12" ht="24" customHeight="1">
      <c r="A29" s="114"/>
      <c r="B29" s="107">
        <f>'Tax Invoice'!D25</f>
        <v>1</v>
      </c>
      <c r="C29" s="10" t="s">
        <v>726</v>
      </c>
      <c r="D29" s="10" t="s">
        <v>742</v>
      </c>
      <c r="E29" s="118" t="s">
        <v>727</v>
      </c>
      <c r="F29" s="132" t="s">
        <v>272</v>
      </c>
      <c r="G29" s="133"/>
      <c r="H29" s="11" t="s">
        <v>728</v>
      </c>
      <c r="I29" s="14">
        <f t="shared" si="0"/>
        <v>4.95</v>
      </c>
      <c r="J29" s="14">
        <v>4.95</v>
      </c>
      <c r="K29" s="109">
        <f t="shared" si="1"/>
        <v>4.95</v>
      </c>
      <c r="L29" s="115"/>
    </row>
    <row r="30" spans="1:12" ht="24" customHeight="1">
      <c r="A30" s="114"/>
      <c r="B30" s="107">
        <f>'Tax Invoice'!D26</f>
        <v>3</v>
      </c>
      <c r="C30" s="10" t="s">
        <v>729</v>
      </c>
      <c r="D30" s="10" t="s">
        <v>729</v>
      </c>
      <c r="E30" s="118" t="s">
        <v>23</v>
      </c>
      <c r="F30" s="132" t="s">
        <v>272</v>
      </c>
      <c r="G30" s="133"/>
      <c r="H30" s="11" t="s">
        <v>730</v>
      </c>
      <c r="I30" s="14">
        <f t="shared" si="0"/>
        <v>2.4500000000000002</v>
      </c>
      <c r="J30" s="14">
        <v>2.4500000000000002</v>
      </c>
      <c r="K30" s="109">
        <f t="shared" si="1"/>
        <v>7.3500000000000005</v>
      </c>
      <c r="L30" s="115"/>
    </row>
    <row r="31" spans="1:12" ht="24" customHeight="1">
      <c r="A31" s="114"/>
      <c r="B31" s="107">
        <f>'Tax Invoice'!D27</f>
        <v>1</v>
      </c>
      <c r="C31" s="10" t="s">
        <v>729</v>
      </c>
      <c r="D31" s="10" t="s">
        <v>729</v>
      </c>
      <c r="E31" s="118" t="s">
        <v>23</v>
      </c>
      <c r="F31" s="132" t="s">
        <v>731</v>
      </c>
      <c r="G31" s="133"/>
      <c r="H31" s="11" t="s">
        <v>730</v>
      </c>
      <c r="I31" s="14">
        <f t="shared" si="0"/>
        <v>2.4500000000000002</v>
      </c>
      <c r="J31" s="14">
        <v>2.4500000000000002</v>
      </c>
      <c r="K31" s="109">
        <f t="shared" si="1"/>
        <v>2.4500000000000002</v>
      </c>
      <c r="L31" s="115"/>
    </row>
    <row r="32" spans="1:12" ht="24" customHeight="1">
      <c r="A32" s="114"/>
      <c r="B32" s="107">
        <f>'Tax Invoice'!D28</f>
        <v>2</v>
      </c>
      <c r="C32" s="10" t="s">
        <v>729</v>
      </c>
      <c r="D32" s="10" t="s">
        <v>729</v>
      </c>
      <c r="E32" s="118" t="s">
        <v>23</v>
      </c>
      <c r="F32" s="132" t="s">
        <v>732</v>
      </c>
      <c r="G32" s="133"/>
      <c r="H32" s="11" t="s">
        <v>730</v>
      </c>
      <c r="I32" s="14">
        <f t="shared" si="0"/>
        <v>2.4500000000000002</v>
      </c>
      <c r="J32" s="14">
        <v>2.4500000000000002</v>
      </c>
      <c r="K32" s="109">
        <f t="shared" si="1"/>
        <v>4.9000000000000004</v>
      </c>
      <c r="L32" s="115"/>
    </row>
    <row r="33" spans="1:12" ht="24" customHeight="1">
      <c r="A33" s="114"/>
      <c r="B33" s="107">
        <f>'Tax Invoice'!D29</f>
        <v>2</v>
      </c>
      <c r="C33" s="10" t="s">
        <v>729</v>
      </c>
      <c r="D33" s="10" t="s">
        <v>729</v>
      </c>
      <c r="E33" s="118" t="s">
        <v>25</v>
      </c>
      <c r="F33" s="132" t="s">
        <v>272</v>
      </c>
      <c r="G33" s="133"/>
      <c r="H33" s="11" t="s">
        <v>730</v>
      </c>
      <c r="I33" s="14">
        <f t="shared" si="0"/>
        <v>2.4500000000000002</v>
      </c>
      <c r="J33" s="14">
        <v>2.4500000000000002</v>
      </c>
      <c r="K33" s="109">
        <f t="shared" si="1"/>
        <v>4.9000000000000004</v>
      </c>
      <c r="L33" s="115"/>
    </row>
    <row r="34" spans="1:12" ht="24" customHeight="1">
      <c r="A34" s="114"/>
      <c r="B34" s="107">
        <f>'Tax Invoice'!D30</f>
        <v>1</v>
      </c>
      <c r="C34" s="10" t="s">
        <v>729</v>
      </c>
      <c r="D34" s="10" t="s">
        <v>729</v>
      </c>
      <c r="E34" s="118" t="s">
        <v>25</v>
      </c>
      <c r="F34" s="132" t="s">
        <v>731</v>
      </c>
      <c r="G34" s="133"/>
      <c r="H34" s="11" t="s">
        <v>730</v>
      </c>
      <c r="I34" s="14">
        <f t="shared" si="0"/>
        <v>2.4500000000000002</v>
      </c>
      <c r="J34" s="14">
        <v>2.4500000000000002</v>
      </c>
      <c r="K34" s="109">
        <f t="shared" si="1"/>
        <v>2.4500000000000002</v>
      </c>
      <c r="L34" s="115"/>
    </row>
    <row r="35" spans="1:12" ht="24" customHeight="1">
      <c r="A35" s="114"/>
      <c r="B35" s="107">
        <f>'Tax Invoice'!D31</f>
        <v>2</v>
      </c>
      <c r="C35" s="10" t="s">
        <v>729</v>
      </c>
      <c r="D35" s="10" t="s">
        <v>729</v>
      </c>
      <c r="E35" s="118" t="s">
        <v>25</v>
      </c>
      <c r="F35" s="132" t="s">
        <v>732</v>
      </c>
      <c r="G35" s="133"/>
      <c r="H35" s="11" t="s">
        <v>730</v>
      </c>
      <c r="I35" s="14">
        <f t="shared" si="0"/>
        <v>2.4500000000000002</v>
      </c>
      <c r="J35" s="14">
        <v>2.4500000000000002</v>
      </c>
      <c r="K35" s="109">
        <f t="shared" si="1"/>
        <v>4.9000000000000004</v>
      </c>
      <c r="L35" s="115"/>
    </row>
    <row r="36" spans="1:12" ht="24" customHeight="1">
      <c r="A36" s="114"/>
      <c r="B36" s="107">
        <f>'Tax Invoice'!D32</f>
        <v>1</v>
      </c>
      <c r="C36" s="10" t="s">
        <v>733</v>
      </c>
      <c r="D36" s="10" t="s">
        <v>733</v>
      </c>
      <c r="E36" s="118" t="s">
        <v>273</v>
      </c>
      <c r="F36" s="132" t="s">
        <v>25</v>
      </c>
      <c r="G36" s="133"/>
      <c r="H36" s="11" t="s">
        <v>734</v>
      </c>
      <c r="I36" s="14">
        <f t="shared" si="0"/>
        <v>3.35</v>
      </c>
      <c r="J36" s="14">
        <v>3.35</v>
      </c>
      <c r="K36" s="109">
        <f t="shared" si="1"/>
        <v>3.35</v>
      </c>
      <c r="L36" s="115"/>
    </row>
    <row r="37" spans="1:12" ht="24" customHeight="1">
      <c r="A37" s="114"/>
      <c r="B37" s="107">
        <f>'Tax Invoice'!D33</f>
        <v>1</v>
      </c>
      <c r="C37" s="10" t="s">
        <v>733</v>
      </c>
      <c r="D37" s="10" t="s">
        <v>733</v>
      </c>
      <c r="E37" s="118" t="s">
        <v>273</v>
      </c>
      <c r="F37" s="132" t="s">
        <v>26</v>
      </c>
      <c r="G37" s="133"/>
      <c r="H37" s="11" t="s">
        <v>734</v>
      </c>
      <c r="I37" s="14">
        <f t="shared" si="0"/>
        <v>3.35</v>
      </c>
      <c r="J37" s="14">
        <v>3.35</v>
      </c>
      <c r="K37" s="109">
        <f t="shared" si="1"/>
        <v>3.35</v>
      </c>
      <c r="L37" s="115"/>
    </row>
    <row r="38" spans="1:12" ht="24" customHeight="1">
      <c r="A38" s="114"/>
      <c r="B38" s="107">
        <f>'Tax Invoice'!D34</f>
        <v>1</v>
      </c>
      <c r="C38" s="10" t="s">
        <v>733</v>
      </c>
      <c r="D38" s="10" t="s">
        <v>733</v>
      </c>
      <c r="E38" s="118" t="s">
        <v>731</v>
      </c>
      <c r="F38" s="132" t="s">
        <v>25</v>
      </c>
      <c r="G38" s="133"/>
      <c r="H38" s="11" t="s">
        <v>734</v>
      </c>
      <c r="I38" s="14">
        <f t="shared" si="0"/>
        <v>3.35</v>
      </c>
      <c r="J38" s="14">
        <v>3.35</v>
      </c>
      <c r="K38" s="109">
        <f t="shared" si="1"/>
        <v>3.35</v>
      </c>
      <c r="L38" s="115"/>
    </row>
    <row r="39" spans="1:12" ht="24" customHeight="1">
      <c r="A39" s="114"/>
      <c r="B39" s="107">
        <f>'Tax Invoice'!D35</f>
        <v>1</v>
      </c>
      <c r="C39" s="10" t="s">
        <v>733</v>
      </c>
      <c r="D39" s="10" t="s">
        <v>733</v>
      </c>
      <c r="E39" s="118" t="s">
        <v>25</v>
      </c>
      <c r="F39" s="132" t="s">
        <v>272</v>
      </c>
      <c r="G39" s="133"/>
      <c r="H39" s="11" t="s">
        <v>734</v>
      </c>
      <c r="I39" s="14">
        <f t="shared" si="0"/>
        <v>3.35</v>
      </c>
      <c r="J39" s="14">
        <v>3.35</v>
      </c>
      <c r="K39" s="109">
        <f t="shared" si="1"/>
        <v>3.35</v>
      </c>
      <c r="L39" s="115"/>
    </row>
    <row r="40" spans="1:12" ht="24" customHeight="1">
      <c r="A40" s="114"/>
      <c r="B40" s="107">
        <f>'Tax Invoice'!D36</f>
        <v>2</v>
      </c>
      <c r="C40" s="10" t="s">
        <v>733</v>
      </c>
      <c r="D40" s="10" t="s">
        <v>733</v>
      </c>
      <c r="E40" s="118" t="s">
        <v>26</v>
      </c>
      <c r="F40" s="132" t="s">
        <v>272</v>
      </c>
      <c r="G40" s="133"/>
      <c r="H40" s="11" t="s">
        <v>734</v>
      </c>
      <c r="I40" s="14">
        <f t="shared" si="0"/>
        <v>3.35</v>
      </c>
      <c r="J40" s="14">
        <v>3.35</v>
      </c>
      <c r="K40" s="109">
        <f t="shared" si="1"/>
        <v>6.7</v>
      </c>
      <c r="L40" s="115"/>
    </row>
    <row r="41" spans="1:12" ht="12.75" customHeight="1">
      <c r="A41" s="114"/>
      <c r="B41" s="107">
        <f>'Tax Invoice'!D37</f>
        <v>2</v>
      </c>
      <c r="C41" s="10" t="s">
        <v>735</v>
      </c>
      <c r="D41" s="10" t="s">
        <v>735</v>
      </c>
      <c r="E41" s="118" t="s">
        <v>23</v>
      </c>
      <c r="F41" s="132" t="s">
        <v>272</v>
      </c>
      <c r="G41" s="133"/>
      <c r="H41" s="11" t="s">
        <v>736</v>
      </c>
      <c r="I41" s="14">
        <f t="shared" si="0"/>
        <v>2.61</v>
      </c>
      <c r="J41" s="14">
        <v>2.61</v>
      </c>
      <c r="K41" s="109">
        <f t="shared" si="1"/>
        <v>5.22</v>
      </c>
      <c r="L41" s="115"/>
    </row>
    <row r="42" spans="1:12" ht="12.75" customHeight="1">
      <c r="A42" s="114"/>
      <c r="B42" s="107">
        <f>'Tax Invoice'!D38</f>
        <v>2</v>
      </c>
      <c r="C42" s="10" t="s">
        <v>735</v>
      </c>
      <c r="D42" s="10" t="s">
        <v>735</v>
      </c>
      <c r="E42" s="118" t="s">
        <v>23</v>
      </c>
      <c r="F42" s="132" t="s">
        <v>731</v>
      </c>
      <c r="G42" s="133"/>
      <c r="H42" s="11" t="s">
        <v>736</v>
      </c>
      <c r="I42" s="14">
        <f t="shared" si="0"/>
        <v>2.61</v>
      </c>
      <c r="J42" s="14">
        <v>2.61</v>
      </c>
      <c r="K42" s="109">
        <f t="shared" si="1"/>
        <v>5.22</v>
      </c>
      <c r="L42" s="115"/>
    </row>
    <row r="43" spans="1:12" ht="12.75" customHeight="1">
      <c r="A43" s="114"/>
      <c r="B43" s="107">
        <f>'Tax Invoice'!D39</f>
        <v>2</v>
      </c>
      <c r="C43" s="10" t="s">
        <v>735</v>
      </c>
      <c r="D43" s="10" t="s">
        <v>735</v>
      </c>
      <c r="E43" s="118" t="s">
        <v>23</v>
      </c>
      <c r="F43" s="132" t="s">
        <v>732</v>
      </c>
      <c r="G43" s="133"/>
      <c r="H43" s="11" t="s">
        <v>736</v>
      </c>
      <c r="I43" s="14">
        <f t="shared" si="0"/>
        <v>2.61</v>
      </c>
      <c r="J43" s="14">
        <v>2.61</v>
      </c>
      <c r="K43" s="109">
        <f t="shared" si="1"/>
        <v>5.22</v>
      </c>
      <c r="L43" s="115"/>
    </row>
    <row r="44" spans="1:12" ht="12.75" customHeight="1">
      <c r="A44" s="114"/>
      <c r="B44" s="107">
        <f>'Tax Invoice'!D40</f>
        <v>2</v>
      </c>
      <c r="C44" s="10" t="s">
        <v>735</v>
      </c>
      <c r="D44" s="10" t="s">
        <v>735</v>
      </c>
      <c r="E44" s="118" t="s">
        <v>25</v>
      </c>
      <c r="F44" s="132" t="s">
        <v>272</v>
      </c>
      <c r="G44" s="133"/>
      <c r="H44" s="11" t="s">
        <v>736</v>
      </c>
      <c r="I44" s="14">
        <f t="shared" si="0"/>
        <v>2.61</v>
      </c>
      <c r="J44" s="14">
        <v>2.61</v>
      </c>
      <c r="K44" s="109">
        <f t="shared" si="1"/>
        <v>5.22</v>
      </c>
      <c r="L44" s="115"/>
    </row>
    <row r="45" spans="1:12" ht="12.75" customHeight="1">
      <c r="A45" s="114"/>
      <c r="B45" s="107">
        <f>'Tax Invoice'!D41</f>
        <v>2</v>
      </c>
      <c r="C45" s="10" t="s">
        <v>735</v>
      </c>
      <c r="D45" s="10" t="s">
        <v>735</v>
      </c>
      <c r="E45" s="118" t="s">
        <v>25</v>
      </c>
      <c r="F45" s="132" t="s">
        <v>731</v>
      </c>
      <c r="G45" s="133"/>
      <c r="H45" s="11" t="s">
        <v>736</v>
      </c>
      <c r="I45" s="14">
        <f t="shared" si="0"/>
        <v>2.61</v>
      </c>
      <c r="J45" s="14">
        <v>2.61</v>
      </c>
      <c r="K45" s="109">
        <f t="shared" si="1"/>
        <v>5.22</v>
      </c>
      <c r="L45" s="115"/>
    </row>
    <row r="46" spans="1:12" ht="12.75" customHeight="1">
      <c r="A46" s="114"/>
      <c r="B46" s="107">
        <f>'Tax Invoice'!D42</f>
        <v>2</v>
      </c>
      <c r="C46" s="10" t="s">
        <v>735</v>
      </c>
      <c r="D46" s="10" t="s">
        <v>735</v>
      </c>
      <c r="E46" s="118" t="s">
        <v>25</v>
      </c>
      <c r="F46" s="132" t="s">
        <v>732</v>
      </c>
      <c r="G46" s="133"/>
      <c r="H46" s="11" t="s">
        <v>736</v>
      </c>
      <c r="I46" s="14">
        <f t="shared" si="0"/>
        <v>2.61</v>
      </c>
      <c r="J46" s="14">
        <v>2.61</v>
      </c>
      <c r="K46" s="109">
        <f t="shared" si="1"/>
        <v>5.22</v>
      </c>
      <c r="L46" s="115"/>
    </row>
    <row r="47" spans="1:12" ht="24" customHeight="1">
      <c r="A47" s="114"/>
      <c r="B47" s="107">
        <f>'Tax Invoice'!D43</f>
        <v>1</v>
      </c>
      <c r="C47" s="10" t="s">
        <v>737</v>
      </c>
      <c r="D47" s="10" t="s">
        <v>737</v>
      </c>
      <c r="E47" s="118"/>
      <c r="F47" s="132"/>
      <c r="G47" s="133"/>
      <c r="H47" s="11" t="s">
        <v>738</v>
      </c>
      <c r="I47" s="14">
        <f t="shared" si="0"/>
        <v>6.03</v>
      </c>
      <c r="J47" s="14">
        <v>6.03</v>
      </c>
      <c r="K47" s="109">
        <f t="shared" si="1"/>
        <v>6.03</v>
      </c>
      <c r="L47" s="115"/>
    </row>
    <row r="48" spans="1:12" ht="24" customHeight="1">
      <c r="A48" s="114"/>
      <c r="B48" s="108">
        <f>'Tax Invoice'!D44</f>
        <v>1</v>
      </c>
      <c r="C48" s="12" t="s">
        <v>739</v>
      </c>
      <c r="D48" s="12" t="s">
        <v>739</v>
      </c>
      <c r="E48" s="119"/>
      <c r="F48" s="142"/>
      <c r="G48" s="143"/>
      <c r="H48" s="13" t="s">
        <v>740</v>
      </c>
      <c r="I48" s="15">
        <f t="shared" si="0"/>
        <v>6.03</v>
      </c>
      <c r="J48" s="15">
        <v>6.03</v>
      </c>
      <c r="K48" s="110">
        <f t="shared" si="1"/>
        <v>6.03</v>
      </c>
      <c r="L48" s="115"/>
    </row>
    <row r="49" spans="1:12" ht="12.75" customHeight="1">
      <c r="A49" s="114"/>
      <c r="B49" s="126">
        <f>SUM(B22:B48)</f>
        <v>57</v>
      </c>
      <c r="C49" s="126" t="s">
        <v>144</v>
      </c>
      <c r="D49" s="126"/>
      <c r="E49" s="126"/>
      <c r="F49" s="126"/>
      <c r="G49" s="126"/>
      <c r="H49" s="126"/>
      <c r="I49" s="127" t="s">
        <v>255</v>
      </c>
      <c r="J49" s="127" t="s">
        <v>255</v>
      </c>
      <c r="K49" s="128">
        <f>SUM(K22:K48)</f>
        <v>354.97000000000008</v>
      </c>
      <c r="L49" s="115"/>
    </row>
    <row r="50" spans="1:12" ht="12.75" customHeight="1">
      <c r="A50" s="114"/>
      <c r="B50" s="126"/>
      <c r="C50" s="126"/>
      <c r="D50" s="126"/>
      <c r="E50" s="126"/>
      <c r="F50" s="126"/>
      <c r="G50" s="126"/>
      <c r="H50" s="126"/>
      <c r="I50" s="127" t="s">
        <v>751</v>
      </c>
      <c r="J50" s="127" t="s">
        <v>184</v>
      </c>
      <c r="K50" s="128">
        <v>0</v>
      </c>
      <c r="L50" s="115"/>
    </row>
    <row r="51" spans="1:12" ht="12.75" hidden="1" customHeight="1" outlineLevel="1">
      <c r="A51" s="114"/>
      <c r="B51" s="126"/>
      <c r="C51" s="126"/>
      <c r="D51" s="126"/>
      <c r="E51" s="126"/>
      <c r="F51" s="126"/>
      <c r="G51" s="126"/>
      <c r="H51" s="126"/>
      <c r="I51" s="127" t="s">
        <v>185</v>
      </c>
      <c r="J51" s="127" t="s">
        <v>185</v>
      </c>
      <c r="K51" s="128">
        <f>Invoice!J51</f>
        <v>0</v>
      </c>
      <c r="L51" s="115"/>
    </row>
    <row r="52" spans="1:12" ht="12.75" customHeight="1" collapsed="1">
      <c r="A52" s="114"/>
      <c r="B52" s="126"/>
      <c r="C52" s="126"/>
      <c r="D52" s="126"/>
      <c r="E52" s="126"/>
      <c r="F52" s="126"/>
      <c r="G52" s="126"/>
      <c r="H52" s="126"/>
      <c r="I52" s="127" t="s">
        <v>257</v>
      </c>
      <c r="J52" s="127" t="s">
        <v>257</v>
      </c>
      <c r="K52" s="128">
        <f>SUM(K49:K51)</f>
        <v>354.97000000000008</v>
      </c>
      <c r="L52" s="115"/>
    </row>
    <row r="53" spans="1:12" ht="12.75" customHeight="1">
      <c r="A53" s="6"/>
      <c r="B53" s="7"/>
      <c r="C53" s="7"/>
      <c r="D53" s="7"/>
      <c r="E53" s="7"/>
      <c r="F53" s="7"/>
      <c r="G53" s="7"/>
      <c r="H53" s="7" t="s">
        <v>753</v>
      </c>
      <c r="I53" s="7"/>
      <c r="J53" s="7"/>
      <c r="K53" s="7"/>
      <c r="L53" s="8"/>
    </row>
    <row r="54" spans="1:12" ht="12.75" customHeight="1"/>
    <row r="55" spans="1:12" ht="12.75" customHeight="1"/>
    <row r="56" spans="1:12" ht="12.75" customHeight="1"/>
    <row r="57" spans="1:12" ht="12.75" customHeight="1"/>
    <row r="58" spans="1:12" ht="12.75" customHeight="1"/>
    <row r="59" spans="1:12" ht="12.75" customHeight="1"/>
    <row r="60" spans="1:12" ht="12.75" customHeight="1"/>
  </sheetData>
  <mergeCells count="31">
    <mergeCell ref="F45:G45"/>
    <mergeCell ref="F46:G46"/>
    <mergeCell ref="F47:G47"/>
    <mergeCell ref="F48:G48"/>
    <mergeCell ref="F40:G40"/>
    <mergeCell ref="F41:G41"/>
    <mergeCell ref="F42:G42"/>
    <mergeCell ref="F43:G43"/>
    <mergeCell ref="F44:G44"/>
    <mergeCell ref="F35:G35"/>
    <mergeCell ref="F36:G36"/>
    <mergeCell ref="F37:G37"/>
    <mergeCell ref="F38:G38"/>
    <mergeCell ref="F39:G39"/>
    <mergeCell ref="F30:G30"/>
    <mergeCell ref="F31:G31"/>
    <mergeCell ref="F32:G32"/>
    <mergeCell ref="F33:G33"/>
    <mergeCell ref="F34:G34"/>
    <mergeCell ref="F24:G24"/>
    <mergeCell ref="F25:G25"/>
    <mergeCell ref="F23:G23"/>
    <mergeCell ref="F28:G28"/>
    <mergeCell ref="F29:G29"/>
    <mergeCell ref="F26:G26"/>
    <mergeCell ref="F27:G27"/>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38" zoomScaleNormal="100" workbookViewId="0">
      <selection activeCell="A1002" sqref="A1002"/>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354.97000000000008</v>
      </c>
      <c r="O2" s="21" t="s">
        <v>259</v>
      </c>
    </row>
    <row r="3" spans="1:15" s="21" customFormat="1" ht="15" customHeight="1" thickBot="1">
      <c r="A3" s="22" t="s">
        <v>151</v>
      </c>
      <c r="G3" s="28">
        <f>Invoice!J14</f>
        <v>45188</v>
      </c>
      <c r="H3" s="29"/>
      <c r="N3" s="21">
        <v>354.97000000000008</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NZD</v>
      </c>
    </row>
    <row r="10" spans="1:15" s="21" customFormat="1" ht="13.5" thickBot="1">
      <c r="A10" s="36" t="str">
        <f>'Copy paste to Here'!G10</f>
        <v>Amplify</v>
      </c>
      <c r="B10" s="37"/>
      <c r="C10" s="37"/>
      <c r="D10" s="37"/>
      <c r="F10" s="38" t="str">
        <f>'Copy paste to Here'!B10</f>
        <v>Amplify</v>
      </c>
      <c r="G10" s="39"/>
      <c r="H10" s="40"/>
      <c r="K10" s="95" t="s">
        <v>276</v>
      </c>
      <c r="L10" s="35" t="s">
        <v>276</v>
      </c>
      <c r="M10" s="21">
        <v>1</v>
      </c>
    </row>
    <row r="11" spans="1:15" s="21" customFormat="1" ht="15.75" thickBot="1">
      <c r="A11" s="41" t="str">
        <f>'Copy paste to Here'!G11</f>
        <v>Nicole Hellyer</v>
      </c>
      <c r="B11" s="42"/>
      <c r="C11" s="42"/>
      <c r="D11" s="42"/>
      <c r="F11" s="43" t="str">
        <f>'Copy paste to Here'!B11</f>
        <v>Nicole Hellyer</v>
      </c>
      <c r="G11" s="44"/>
      <c r="H11" s="45"/>
      <c r="K11" s="93" t="s">
        <v>158</v>
      </c>
      <c r="L11" s="46" t="s">
        <v>159</v>
      </c>
      <c r="M11" s="21">
        <f>VLOOKUP(G3,[1]Sheet1!$A$9:$I$7290,2,FALSE)</f>
        <v>35.54</v>
      </c>
    </row>
    <row r="12" spans="1:15" s="21" customFormat="1" ht="15.75" thickBot="1">
      <c r="A12" s="41" t="str">
        <f>'Copy paste to Here'!G12</f>
        <v>140 George Street Dunedin</v>
      </c>
      <c r="B12" s="42"/>
      <c r="C12" s="42"/>
      <c r="D12" s="42"/>
      <c r="E12" s="89"/>
      <c r="F12" s="43" t="str">
        <f>'Copy paste to Here'!B12</f>
        <v>140 George Street Dunedin</v>
      </c>
      <c r="G12" s="44"/>
      <c r="H12" s="45"/>
      <c r="K12" s="93" t="s">
        <v>160</v>
      </c>
      <c r="L12" s="46" t="s">
        <v>133</v>
      </c>
      <c r="M12" s="21">
        <f>VLOOKUP(G3,[1]Sheet1!$A$9:$I$7290,3,FALSE)</f>
        <v>37.78</v>
      </c>
    </row>
    <row r="13" spans="1:15" s="21" customFormat="1" ht="15.75" thickBot="1">
      <c r="A13" s="41" t="str">
        <f>'Copy paste to Here'!G13</f>
        <v>9018 Dunedin</v>
      </c>
      <c r="B13" s="42"/>
      <c r="C13" s="42"/>
      <c r="D13" s="42"/>
      <c r="E13" s="111" t="s">
        <v>168</v>
      </c>
      <c r="F13" s="43" t="str">
        <f>'Copy paste to Here'!B13</f>
        <v>9018 Dunedin</v>
      </c>
      <c r="G13" s="44"/>
      <c r="H13" s="45"/>
      <c r="K13" s="93" t="s">
        <v>161</v>
      </c>
      <c r="L13" s="46" t="s">
        <v>162</v>
      </c>
      <c r="M13" s="113">
        <f>VLOOKUP(G3,[1]Sheet1!$A$9:$I$7290,4,FALSE)</f>
        <v>43.77</v>
      </c>
    </row>
    <row r="14" spans="1:15" s="21" customFormat="1" ht="15.75" thickBot="1">
      <c r="A14" s="41" t="str">
        <f>'Copy paste to Here'!G14</f>
        <v>New Zealand</v>
      </c>
      <c r="B14" s="42"/>
      <c r="C14" s="42"/>
      <c r="D14" s="42"/>
      <c r="E14" s="111">
        <f>VLOOKUP(J9,$L$10:$M$17,2,FALSE)</f>
        <v>20.76</v>
      </c>
      <c r="F14" s="43" t="str">
        <f>'Copy paste to Here'!B14</f>
        <v>New Zealand</v>
      </c>
      <c r="G14" s="44"/>
      <c r="H14" s="45"/>
      <c r="K14" s="93" t="s">
        <v>163</v>
      </c>
      <c r="L14" s="46" t="s">
        <v>164</v>
      </c>
      <c r="M14" s="21">
        <f>VLOOKUP(G3,[1]Sheet1!$A$9:$I$7290,5,FALSE)</f>
        <v>22.49</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26.18</v>
      </c>
    </row>
    <row r="16" spans="1:15" s="21" customFormat="1" ht="13.7" customHeight="1" thickBot="1">
      <c r="A16" s="52"/>
      <c r="K16" s="94" t="s">
        <v>167</v>
      </c>
      <c r="L16" s="51" t="s">
        <v>168</v>
      </c>
      <c r="M16" s="21">
        <f>VLOOKUP(G3,[1]Sheet1!$A$9:$I$7290,7,FALSE)</f>
        <v>20.76</v>
      </c>
    </row>
    <row r="17" spans="1:13" s="21" customFormat="1" ht="13.5" thickBot="1">
      <c r="A17" s="53" t="s">
        <v>169</v>
      </c>
      <c r="B17" s="54" t="s">
        <v>170</v>
      </c>
      <c r="C17" s="54" t="s">
        <v>284</v>
      </c>
      <c r="D17" s="55" t="s">
        <v>198</v>
      </c>
      <c r="E17" s="55" t="s">
        <v>261</v>
      </c>
      <c r="F17" s="55" t="str">
        <f>CONCATENATE("Amount ",,J9)</f>
        <v>Amount NZD</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 xml:space="preserve">Slave helix piercing: 316L steel barbell, 16g (1.2mm) with two 4mm balls, length 1/4'' (6mm) and connected to a second steel barbell of the same size via a 7cm long small chain. &amp;   &amp;  </v>
      </c>
      <c r="B18" s="57" t="str">
        <f>'Copy paste to Here'!C22</f>
        <v>BBER27</v>
      </c>
      <c r="C18" s="57" t="s">
        <v>715</v>
      </c>
      <c r="D18" s="58">
        <f>Invoice!B22</f>
        <v>1</v>
      </c>
      <c r="E18" s="59">
        <f>'Shipping Invoice'!J22*$N$1</f>
        <v>1.76</v>
      </c>
      <c r="F18" s="59">
        <f>D18*E18</f>
        <v>1.76</v>
      </c>
      <c r="G18" s="60">
        <f>E18*$E$14</f>
        <v>36.537600000000005</v>
      </c>
      <c r="H18" s="61">
        <f>D18*G18</f>
        <v>36.537600000000005</v>
      </c>
    </row>
    <row r="19" spans="1:13" s="62" customFormat="1" ht="48">
      <c r="A19" s="112" t="str">
        <f>IF((LEN('Copy paste to Here'!G23))&gt;5,((CONCATENATE('Copy paste to Here'!G23," &amp; ",'Copy paste to Here'!D23,"  &amp;  ",'Copy paste to Here'!E23))),"Empty Cell")</f>
        <v>Surgical steel internally threaded labret, 16g (1.2mm) with synthetic opal flat head sized 3mm to 5mm, in a surgical steel cup, for triple tragus piercings &amp; Length: 8mm with 4mm top part  &amp;  Color: Clear</v>
      </c>
      <c r="B19" s="57" t="str">
        <f>'Copy paste to Here'!C23</f>
        <v>LBIO</v>
      </c>
      <c r="C19" s="57" t="s">
        <v>741</v>
      </c>
      <c r="D19" s="58">
        <f>Invoice!B23</f>
        <v>1</v>
      </c>
      <c r="E19" s="59">
        <f>'Shipping Invoice'!J23*$N$1</f>
        <v>2.29</v>
      </c>
      <c r="F19" s="59">
        <f t="shared" ref="F19:F82" si="0">D19*E19</f>
        <v>2.29</v>
      </c>
      <c r="G19" s="60">
        <f t="shared" ref="G19:G82" si="1">E19*$E$14</f>
        <v>47.540400000000005</v>
      </c>
      <c r="H19" s="63">
        <f t="shared" ref="H19:H82" si="2">D19*G19</f>
        <v>47.540400000000005</v>
      </c>
    </row>
    <row r="20" spans="1:13" s="62" customFormat="1" ht="25.5">
      <c r="A20" s="56" t="str">
        <f>IF((LEN('Copy paste to Here'!G24))&gt;5,((CONCATENATE('Copy paste to Here'!G24," &amp; ",'Copy paste to Here'!D24,"  &amp;  ",'Copy paste to Here'!E24))),"Empty Cell")</f>
        <v xml:space="preserve">Surgical steel nose screw, 18g (1.0mm) with 1.5mm round synthetic opal top &amp; Color: Clear  &amp;  </v>
      </c>
      <c r="B20" s="57" t="str">
        <f>'Copy paste to Here'!C24</f>
        <v>NSCOP18</v>
      </c>
      <c r="C20" s="57" t="s">
        <v>718</v>
      </c>
      <c r="D20" s="58">
        <f>Invoice!B24</f>
        <v>2</v>
      </c>
      <c r="E20" s="59">
        <f>'Shipping Invoice'!J24*$N$1</f>
        <v>1.1499999999999999</v>
      </c>
      <c r="F20" s="59">
        <f t="shared" si="0"/>
        <v>2.2999999999999998</v>
      </c>
      <c r="G20" s="60">
        <f t="shared" si="1"/>
        <v>23.873999999999999</v>
      </c>
      <c r="H20" s="63">
        <f t="shared" si="2"/>
        <v>47.747999999999998</v>
      </c>
    </row>
    <row r="21" spans="1:13" s="62" customFormat="1" ht="24">
      <c r="A21" s="56" t="str">
        <f>IF((LEN('Copy paste to Here'!G25))&gt;5,((CONCATENATE('Copy paste to Here'!G25," &amp; ",'Copy paste to Here'!D25,"  &amp;  ",'Copy paste to Here'!E25))),"Empty Cell")</f>
        <v xml:space="preserve">Bulk body jewelry: 20 pcs. of Titanium G23 labret, 16g (1.2mm) with 3mm balls &amp; Length: 8mm  &amp;  </v>
      </c>
      <c r="B21" s="57" t="str">
        <f>'Copy paste to Here'!C25</f>
        <v>UBLK03</v>
      </c>
      <c r="C21" s="57" t="s">
        <v>720</v>
      </c>
      <c r="D21" s="58">
        <f>Invoice!B25</f>
        <v>3</v>
      </c>
      <c r="E21" s="59">
        <f>'Shipping Invoice'!J25*$N$1</f>
        <v>33.369999999999997</v>
      </c>
      <c r="F21" s="59">
        <f t="shared" si="0"/>
        <v>100.10999999999999</v>
      </c>
      <c r="G21" s="60">
        <f t="shared" si="1"/>
        <v>692.76120000000003</v>
      </c>
      <c r="H21" s="63">
        <f t="shared" si="2"/>
        <v>2078.2836000000002</v>
      </c>
    </row>
    <row r="22" spans="1:13" s="62" customFormat="1" ht="24">
      <c r="A22" s="56" t="str">
        <f>IF((LEN('Copy paste to Here'!G26))&gt;5,((CONCATENATE('Copy paste to Here'!G26," &amp; ",'Copy paste to Here'!D26,"  &amp;  ",'Copy paste to Here'!E26))),"Empty Cell")</f>
        <v xml:space="preserve">Bulk body jewelry: 20 pcs. of Titanium G23 labret, 16g (1.2mm) with 3mm balls &amp; Length: 10mm  &amp;  </v>
      </c>
      <c r="B22" s="57" t="str">
        <f>'Copy paste to Here'!C26</f>
        <v>UBLK03</v>
      </c>
      <c r="C22" s="57" t="s">
        <v>720</v>
      </c>
      <c r="D22" s="58">
        <f>Invoice!B26</f>
        <v>2</v>
      </c>
      <c r="E22" s="59">
        <f>'Shipping Invoice'!J26*$N$1</f>
        <v>33.369999999999997</v>
      </c>
      <c r="F22" s="59">
        <f t="shared" si="0"/>
        <v>66.739999999999995</v>
      </c>
      <c r="G22" s="60">
        <f t="shared" si="1"/>
        <v>692.76120000000003</v>
      </c>
      <c r="H22" s="63">
        <f t="shared" si="2"/>
        <v>1385.5224000000001</v>
      </c>
    </row>
    <row r="23" spans="1:13" s="62" customFormat="1" ht="24">
      <c r="A23" s="56" t="str">
        <f>IF((LEN('Copy paste to Here'!G27))&gt;5,((CONCATENATE('Copy paste to Here'!G27," &amp; ",'Copy paste to Here'!D27,"  &amp;  ",'Copy paste to Here'!E27))),"Empty Cell")</f>
        <v xml:space="preserve">Bulk body jewelry: 25 pcs. of Titanium G23 eyebrow banana, 16g (1.2mm) with 3mm balls &amp; Length: 8mm  &amp;  </v>
      </c>
      <c r="B23" s="57" t="str">
        <f>'Copy paste to Here'!C27</f>
        <v>UBLK18</v>
      </c>
      <c r="C23" s="57" t="s">
        <v>722</v>
      </c>
      <c r="D23" s="58">
        <f>Invoice!B27</f>
        <v>1</v>
      </c>
      <c r="E23" s="59">
        <f>'Shipping Invoice'!J27*$N$1</f>
        <v>33.44</v>
      </c>
      <c r="F23" s="59">
        <f t="shared" si="0"/>
        <v>33.44</v>
      </c>
      <c r="G23" s="60">
        <f t="shared" si="1"/>
        <v>694.21439999999996</v>
      </c>
      <c r="H23" s="63">
        <f t="shared" si="2"/>
        <v>694.21439999999996</v>
      </c>
    </row>
    <row r="24" spans="1:13" s="62" customFormat="1" ht="36">
      <c r="A24" s="56" t="str">
        <f>IF((LEN('Copy paste to Here'!G28))&gt;5,((CONCATENATE('Copy paste to Here'!G28," &amp; ",'Copy paste to Here'!D28,"  &amp;  ",'Copy paste to Here'!E28))),"Empty Cell")</f>
        <v>Titanium G23 belly banana, 14g (1.6mm) with an 8mm bezel set jewel ball and an upper 5mm plain titanium ball &amp; Length: 12mm  &amp;  Crystal Color: Clear</v>
      </c>
      <c r="B24" s="57" t="str">
        <f>'Copy paste to Here'!C28</f>
        <v>UBN1CG</v>
      </c>
      <c r="C24" s="57" t="s">
        <v>724</v>
      </c>
      <c r="D24" s="58">
        <f>Invoice!B28</f>
        <v>15</v>
      </c>
      <c r="E24" s="59">
        <f>'Shipping Invoice'!J28*$N$1</f>
        <v>3.53</v>
      </c>
      <c r="F24" s="59">
        <f t="shared" si="0"/>
        <v>52.949999999999996</v>
      </c>
      <c r="G24" s="60">
        <f t="shared" si="1"/>
        <v>73.282799999999995</v>
      </c>
      <c r="H24" s="63">
        <f t="shared" si="2"/>
        <v>1099.242</v>
      </c>
    </row>
    <row r="25" spans="1:13" s="62" customFormat="1" ht="36">
      <c r="A25" s="56" t="str">
        <f>IF((LEN('Copy paste to Here'!G29))&gt;5,((CONCATENATE('Copy paste to Here'!G29," &amp; ",'Copy paste to Here'!D29,"  &amp;  ",'Copy paste to Here'!E29))),"Empty Cell")</f>
        <v>Anodized titanium G23 hinged segment ring, 1.2mm (16g), 1mm (18g), and 0.8mm (20g) &amp; Gauge: 1.2mm - 6mm length  &amp;  Color: Gold</v>
      </c>
      <c r="B25" s="57" t="str">
        <f>'Copy paste to Here'!C29</f>
        <v>USEGHT</v>
      </c>
      <c r="C25" s="57" t="s">
        <v>742</v>
      </c>
      <c r="D25" s="58">
        <f>Invoice!B29</f>
        <v>1</v>
      </c>
      <c r="E25" s="59">
        <f>'Shipping Invoice'!J29*$N$1</f>
        <v>4.95</v>
      </c>
      <c r="F25" s="59">
        <f t="shared" si="0"/>
        <v>4.95</v>
      </c>
      <c r="G25" s="60">
        <f t="shared" si="1"/>
        <v>102.76200000000001</v>
      </c>
      <c r="H25" s="63">
        <f t="shared" si="2"/>
        <v>102.76200000000001</v>
      </c>
    </row>
    <row r="26" spans="1:13" s="62" customFormat="1" ht="24">
      <c r="A26" s="56" t="str">
        <f>IF((LEN('Copy paste to Here'!G30))&gt;5,((CONCATENATE('Copy paste to Here'!G30," &amp; ",'Copy paste to Here'!D30,"  &amp;  ",'Copy paste to Here'!E30))),"Empty Cell")</f>
        <v>Anodized titanium G23 eyebrow banana, 16g (1.2mm) with two 3mm balls &amp; Length: 6mm  &amp;  Color: Gold</v>
      </c>
      <c r="B26" s="57" t="str">
        <f>'Copy paste to Here'!C30</f>
        <v>UTBNEB</v>
      </c>
      <c r="C26" s="57" t="s">
        <v>729</v>
      </c>
      <c r="D26" s="58">
        <f>Invoice!B30</f>
        <v>3</v>
      </c>
      <c r="E26" s="59">
        <f>'Shipping Invoice'!J30*$N$1</f>
        <v>2.4500000000000002</v>
      </c>
      <c r="F26" s="59">
        <f t="shared" si="0"/>
        <v>7.3500000000000005</v>
      </c>
      <c r="G26" s="60">
        <f t="shared" si="1"/>
        <v>50.862000000000009</v>
      </c>
      <c r="H26" s="63">
        <f t="shared" si="2"/>
        <v>152.58600000000001</v>
      </c>
    </row>
    <row r="27" spans="1:13" s="62" customFormat="1" ht="24">
      <c r="A27" s="56" t="str">
        <f>IF((LEN('Copy paste to Here'!G31))&gt;5,((CONCATENATE('Copy paste to Here'!G31," &amp; ",'Copy paste to Here'!D31,"  &amp;  ",'Copy paste to Here'!E31))),"Empty Cell")</f>
        <v>Anodized titanium G23 eyebrow banana, 16g (1.2mm) with two 3mm balls &amp; Length: 6mm  &amp;  Color: Purple</v>
      </c>
      <c r="B27" s="57" t="str">
        <f>'Copy paste to Here'!C31</f>
        <v>UTBNEB</v>
      </c>
      <c r="C27" s="57" t="s">
        <v>729</v>
      </c>
      <c r="D27" s="58">
        <f>Invoice!B31</f>
        <v>1</v>
      </c>
      <c r="E27" s="59">
        <f>'Shipping Invoice'!J31*$N$1</f>
        <v>2.4500000000000002</v>
      </c>
      <c r="F27" s="59">
        <f t="shared" si="0"/>
        <v>2.4500000000000002</v>
      </c>
      <c r="G27" s="60">
        <f t="shared" si="1"/>
        <v>50.862000000000009</v>
      </c>
      <c r="H27" s="63">
        <f t="shared" si="2"/>
        <v>50.862000000000009</v>
      </c>
    </row>
    <row r="28" spans="1:13" s="62" customFormat="1" ht="24">
      <c r="A28" s="56" t="str">
        <f>IF((LEN('Copy paste to Here'!G32))&gt;5,((CONCATENATE('Copy paste to Here'!G32," &amp; ",'Copy paste to Here'!D32,"  &amp;  ",'Copy paste to Here'!E32))),"Empty Cell")</f>
        <v>Anodized titanium G23 eyebrow banana, 16g (1.2mm) with two 3mm balls &amp; Length: 6mm  &amp;  Color: Rose-gold</v>
      </c>
      <c r="B28" s="57" t="str">
        <f>'Copy paste to Here'!C32</f>
        <v>UTBNEB</v>
      </c>
      <c r="C28" s="57" t="s">
        <v>729</v>
      </c>
      <c r="D28" s="58">
        <f>Invoice!B32</f>
        <v>2</v>
      </c>
      <c r="E28" s="59">
        <f>'Shipping Invoice'!J32*$N$1</f>
        <v>2.4500000000000002</v>
      </c>
      <c r="F28" s="59">
        <f t="shared" si="0"/>
        <v>4.9000000000000004</v>
      </c>
      <c r="G28" s="60">
        <f t="shared" si="1"/>
        <v>50.862000000000009</v>
      </c>
      <c r="H28" s="63">
        <f t="shared" si="2"/>
        <v>101.72400000000002</v>
      </c>
    </row>
    <row r="29" spans="1:13" s="62" customFormat="1" ht="24">
      <c r="A29" s="56" t="str">
        <f>IF((LEN('Copy paste to Here'!G33))&gt;5,((CONCATENATE('Copy paste to Here'!G33," &amp; ",'Copy paste to Here'!D33,"  &amp;  ",'Copy paste to Here'!E33))),"Empty Cell")</f>
        <v>Anodized titanium G23 eyebrow banana, 16g (1.2mm) with two 3mm balls &amp; Length: 8mm  &amp;  Color: Gold</v>
      </c>
      <c r="B29" s="57" t="str">
        <f>'Copy paste to Here'!C33</f>
        <v>UTBNEB</v>
      </c>
      <c r="C29" s="57" t="s">
        <v>729</v>
      </c>
      <c r="D29" s="58">
        <f>Invoice!B33</f>
        <v>2</v>
      </c>
      <c r="E29" s="59">
        <f>'Shipping Invoice'!J33*$N$1</f>
        <v>2.4500000000000002</v>
      </c>
      <c r="F29" s="59">
        <f t="shared" si="0"/>
        <v>4.9000000000000004</v>
      </c>
      <c r="G29" s="60">
        <f t="shared" si="1"/>
        <v>50.862000000000009</v>
      </c>
      <c r="H29" s="63">
        <f t="shared" si="2"/>
        <v>101.72400000000002</v>
      </c>
    </row>
    <row r="30" spans="1:13" s="62" customFormat="1" ht="24">
      <c r="A30" s="56" t="str">
        <f>IF((LEN('Copy paste to Here'!G34))&gt;5,((CONCATENATE('Copy paste to Here'!G34," &amp; ",'Copy paste to Here'!D34,"  &amp;  ",'Copy paste to Here'!E34))),"Empty Cell")</f>
        <v>Anodized titanium G23 eyebrow banana, 16g (1.2mm) with two 3mm balls &amp; Length: 8mm  &amp;  Color: Purple</v>
      </c>
      <c r="B30" s="57" t="str">
        <f>'Copy paste to Here'!C34</f>
        <v>UTBNEB</v>
      </c>
      <c r="C30" s="57" t="s">
        <v>729</v>
      </c>
      <c r="D30" s="58">
        <f>Invoice!B34</f>
        <v>1</v>
      </c>
      <c r="E30" s="59">
        <f>'Shipping Invoice'!J34*$N$1</f>
        <v>2.4500000000000002</v>
      </c>
      <c r="F30" s="59">
        <f t="shared" si="0"/>
        <v>2.4500000000000002</v>
      </c>
      <c r="G30" s="60">
        <f t="shared" si="1"/>
        <v>50.862000000000009</v>
      </c>
      <c r="H30" s="63">
        <f t="shared" si="2"/>
        <v>50.862000000000009</v>
      </c>
    </row>
    <row r="31" spans="1:13" s="62" customFormat="1" ht="24">
      <c r="A31" s="56" t="str">
        <f>IF((LEN('Copy paste to Here'!G35))&gt;5,((CONCATENATE('Copy paste to Here'!G35," &amp; ",'Copy paste to Here'!D35,"  &amp;  ",'Copy paste to Here'!E35))),"Empty Cell")</f>
        <v>Anodized titanium G23 eyebrow banana, 16g (1.2mm) with two 3mm balls &amp; Length: 8mm  &amp;  Color: Rose-gold</v>
      </c>
      <c r="B31" s="57" t="str">
        <f>'Copy paste to Here'!C35</f>
        <v>UTBNEB</v>
      </c>
      <c r="C31" s="57" t="s">
        <v>729</v>
      </c>
      <c r="D31" s="58">
        <f>Invoice!B35</f>
        <v>2</v>
      </c>
      <c r="E31" s="59">
        <f>'Shipping Invoice'!J35*$N$1</f>
        <v>2.4500000000000002</v>
      </c>
      <c r="F31" s="59">
        <f t="shared" si="0"/>
        <v>4.9000000000000004</v>
      </c>
      <c r="G31" s="60">
        <f t="shared" si="1"/>
        <v>50.862000000000009</v>
      </c>
      <c r="H31" s="63">
        <f t="shared" si="2"/>
        <v>101.72400000000002</v>
      </c>
    </row>
    <row r="32" spans="1:13" s="62" customFormat="1" ht="24">
      <c r="A32" s="56" t="str">
        <f>IF((LEN('Copy paste to Here'!G36))&gt;5,((CONCATENATE('Copy paste to Here'!G36," &amp; ",'Copy paste to Here'!D36,"  &amp;  ",'Copy paste to Here'!E36))),"Empty Cell")</f>
        <v>Anodized titanium G23 circular barbell, 1.6mm (14g) with two 3mm balls &amp; Color: Black  &amp;  Length: 8mm</v>
      </c>
      <c r="B32" s="57" t="str">
        <f>'Copy paste to Here'!C36</f>
        <v>UTCBB3</v>
      </c>
      <c r="C32" s="57" t="s">
        <v>733</v>
      </c>
      <c r="D32" s="58">
        <f>Invoice!B36</f>
        <v>1</v>
      </c>
      <c r="E32" s="59">
        <f>'Shipping Invoice'!J36*$N$1</f>
        <v>3.35</v>
      </c>
      <c r="F32" s="59">
        <f t="shared" si="0"/>
        <v>3.35</v>
      </c>
      <c r="G32" s="60">
        <f t="shared" si="1"/>
        <v>69.546000000000006</v>
      </c>
      <c r="H32" s="63">
        <f t="shared" si="2"/>
        <v>69.546000000000006</v>
      </c>
    </row>
    <row r="33" spans="1:8" s="62" customFormat="1" ht="24">
      <c r="A33" s="56" t="str">
        <f>IF((LEN('Copy paste to Here'!G37))&gt;5,((CONCATENATE('Copy paste to Here'!G37," &amp; ",'Copy paste to Here'!D37,"  &amp;  ",'Copy paste to Here'!E37))),"Empty Cell")</f>
        <v>Anodized titanium G23 circular barbell, 1.6mm (14g) with two 3mm balls &amp; Color: Black  &amp;  Length: 10mm</v>
      </c>
      <c r="B33" s="57" t="str">
        <f>'Copy paste to Here'!C37</f>
        <v>UTCBB3</v>
      </c>
      <c r="C33" s="57" t="s">
        <v>733</v>
      </c>
      <c r="D33" s="58">
        <f>Invoice!B37</f>
        <v>1</v>
      </c>
      <c r="E33" s="59">
        <f>'Shipping Invoice'!J37*$N$1</f>
        <v>3.35</v>
      </c>
      <c r="F33" s="59">
        <f t="shared" si="0"/>
        <v>3.35</v>
      </c>
      <c r="G33" s="60">
        <f t="shared" si="1"/>
        <v>69.546000000000006</v>
      </c>
      <c r="H33" s="63">
        <f t="shared" si="2"/>
        <v>69.546000000000006</v>
      </c>
    </row>
    <row r="34" spans="1:8" s="62" customFormat="1" ht="24">
      <c r="A34" s="56" t="str">
        <f>IF((LEN('Copy paste to Here'!G38))&gt;5,((CONCATENATE('Copy paste to Here'!G38," &amp; ",'Copy paste to Here'!D38,"  &amp;  ",'Copy paste to Here'!E38))),"Empty Cell")</f>
        <v>Anodized titanium G23 circular barbell, 1.6mm (14g) with two 3mm balls &amp; Color: Purple  &amp;  Length: 8mm</v>
      </c>
      <c r="B34" s="57" t="str">
        <f>'Copy paste to Here'!C38</f>
        <v>UTCBB3</v>
      </c>
      <c r="C34" s="57" t="s">
        <v>733</v>
      </c>
      <c r="D34" s="58">
        <f>Invoice!B38</f>
        <v>1</v>
      </c>
      <c r="E34" s="59">
        <f>'Shipping Invoice'!J38*$N$1</f>
        <v>3.35</v>
      </c>
      <c r="F34" s="59">
        <f t="shared" si="0"/>
        <v>3.35</v>
      </c>
      <c r="G34" s="60">
        <f t="shared" si="1"/>
        <v>69.546000000000006</v>
      </c>
      <c r="H34" s="63">
        <f t="shared" si="2"/>
        <v>69.546000000000006</v>
      </c>
    </row>
    <row r="35" spans="1:8" s="62" customFormat="1" ht="24">
      <c r="A35" s="56" t="str">
        <f>IF((LEN('Copy paste to Here'!G39))&gt;5,((CONCATENATE('Copy paste to Here'!G39," &amp; ",'Copy paste to Here'!D39,"  &amp;  ",'Copy paste to Here'!E39))),"Empty Cell")</f>
        <v>Anodized titanium G23 circular barbell, 1.6mm (14g) with two 3mm balls &amp; Length: 8mm  &amp;  Color: Gold</v>
      </c>
      <c r="B35" s="57" t="str">
        <f>'Copy paste to Here'!C39</f>
        <v>UTCBB3</v>
      </c>
      <c r="C35" s="57" t="s">
        <v>733</v>
      </c>
      <c r="D35" s="58">
        <f>Invoice!B39</f>
        <v>1</v>
      </c>
      <c r="E35" s="59">
        <f>'Shipping Invoice'!J39*$N$1</f>
        <v>3.35</v>
      </c>
      <c r="F35" s="59">
        <f t="shared" si="0"/>
        <v>3.35</v>
      </c>
      <c r="G35" s="60">
        <f t="shared" si="1"/>
        <v>69.546000000000006</v>
      </c>
      <c r="H35" s="63">
        <f t="shared" si="2"/>
        <v>69.546000000000006</v>
      </c>
    </row>
    <row r="36" spans="1:8" s="62" customFormat="1" ht="24">
      <c r="A36" s="56" t="str">
        <f>IF((LEN('Copy paste to Here'!G40))&gt;5,((CONCATENATE('Copy paste to Here'!G40," &amp; ",'Copy paste to Here'!D40,"  &amp;  ",'Copy paste to Here'!E40))),"Empty Cell")</f>
        <v>Anodized titanium G23 circular barbell, 1.6mm (14g) with two 3mm balls &amp; Length: 10mm  &amp;  Color: Gold</v>
      </c>
      <c r="B36" s="57" t="str">
        <f>'Copy paste to Here'!C40</f>
        <v>UTCBB3</v>
      </c>
      <c r="C36" s="57" t="s">
        <v>733</v>
      </c>
      <c r="D36" s="58">
        <f>Invoice!B40</f>
        <v>2</v>
      </c>
      <c r="E36" s="59">
        <f>'Shipping Invoice'!J40*$N$1</f>
        <v>3.35</v>
      </c>
      <c r="F36" s="59">
        <f t="shared" si="0"/>
        <v>6.7</v>
      </c>
      <c r="G36" s="60">
        <f t="shared" si="1"/>
        <v>69.546000000000006</v>
      </c>
      <c r="H36" s="63">
        <f t="shared" si="2"/>
        <v>139.09200000000001</v>
      </c>
    </row>
    <row r="37" spans="1:8" s="62" customFormat="1" ht="24">
      <c r="A37" s="56" t="str">
        <f>IF((LEN('Copy paste to Here'!G41))&gt;5,((CONCATENATE('Copy paste to Here'!G41," &amp; ",'Copy paste to Here'!D41,"  &amp;  ",'Copy paste to Here'!E41))),"Empty Cell")</f>
        <v>Anodized titanium G23 labret, 16g (1.2mm) with a 3mm ball &amp; Length: 6mm  &amp;  Color: Gold</v>
      </c>
      <c r="B37" s="57" t="str">
        <f>'Copy paste to Here'!C41</f>
        <v>UTLBB3</v>
      </c>
      <c r="C37" s="57" t="s">
        <v>735</v>
      </c>
      <c r="D37" s="58">
        <f>Invoice!B41</f>
        <v>2</v>
      </c>
      <c r="E37" s="59">
        <f>'Shipping Invoice'!J41*$N$1</f>
        <v>2.61</v>
      </c>
      <c r="F37" s="59">
        <f t="shared" si="0"/>
        <v>5.22</v>
      </c>
      <c r="G37" s="60">
        <f t="shared" si="1"/>
        <v>54.183599999999998</v>
      </c>
      <c r="H37" s="63">
        <f t="shared" si="2"/>
        <v>108.3672</v>
      </c>
    </row>
    <row r="38" spans="1:8" s="62" customFormat="1" ht="24">
      <c r="A38" s="56" t="str">
        <f>IF((LEN('Copy paste to Here'!G42))&gt;5,((CONCATENATE('Copy paste to Here'!G42," &amp; ",'Copy paste to Here'!D42,"  &amp;  ",'Copy paste to Here'!E42))),"Empty Cell")</f>
        <v>Anodized titanium G23 labret, 16g (1.2mm) with a 3mm ball &amp; Length: 6mm  &amp;  Color: Purple</v>
      </c>
      <c r="B38" s="57" t="str">
        <f>'Copy paste to Here'!C42</f>
        <v>UTLBB3</v>
      </c>
      <c r="C38" s="57" t="s">
        <v>735</v>
      </c>
      <c r="D38" s="58">
        <f>Invoice!B42</f>
        <v>2</v>
      </c>
      <c r="E38" s="59">
        <f>'Shipping Invoice'!J42*$N$1</f>
        <v>2.61</v>
      </c>
      <c r="F38" s="59">
        <f t="shared" si="0"/>
        <v>5.22</v>
      </c>
      <c r="G38" s="60">
        <f t="shared" si="1"/>
        <v>54.183599999999998</v>
      </c>
      <c r="H38" s="63">
        <f t="shared" si="2"/>
        <v>108.3672</v>
      </c>
    </row>
    <row r="39" spans="1:8" s="62" customFormat="1" ht="24">
      <c r="A39" s="56" t="str">
        <f>IF((LEN('Copy paste to Here'!G43))&gt;5,((CONCATENATE('Copy paste to Here'!G43," &amp; ",'Copy paste to Here'!D43,"  &amp;  ",'Copy paste to Here'!E43))),"Empty Cell")</f>
        <v>Anodized titanium G23 labret, 16g (1.2mm) with a 3mm ball &amp; Length: 6mm  &amp;  Color: Rose-gold</v>
      </c>
      <c r="B39" s="57" t="str">
        <f>'Copy paste to Here'!C43</f>
        <v>UTLBB3</v>
      </c>
      <c r="C39" s="57" t="s">
        <v>735</v>
      </c>
      <c r="D39" s="58">
        <f>Invoice!B43</f>
        <v>2</v>
      </c>
      <c r="E39" s="59">
        <f>'Shipping Invoice'!J43*$N$1</f>
        <v>2.61</v>
      </c>
      <c r="F39" s="59">
        <f t="shared" si="0"/>
        <v>5.22</v>
      </c>
      <c r="G39" s="60">
        <f t="shared" si="1"/>
        <v>54.183599999999998</v>
      </c>
      <c r="H39" s="63">
        <f t="shared" si="2"/>
        <v>108.3672</v>
      </c>
    </row>
    <row r="40" spans="1:8" s="62" customFormat="1" ht="24">
      <c r="A40" s="56" t="str">
        <f>IF((LEN('Copy paste to Here'!G44))&gt;5,((CONCATENATE('Copy paste to Here'!G44," &amp; ",'Copy paste to Here'!D44,"  &amp;  ",'Copy paste to Here'!E44))),"Empty Cell")</f>
        <v>Anodized titanium G23 labret, 16g (1.2mm) with a 3mm ball &amp; Length: 8mm  &amp;  Color: Gold</v>
      </c>
      <c r="B40" s="57" t="str">
        <f>'Copy paste to Here'!C44</f>
        <v>UTLBB3</v>
      </c>
      <c r="C40" s="57" t="s">
        <v>735</v>
      </c>
      <c r="D40" s="58">
        <f>Invoice!B44</f>
        <v>2</v>
      </c>
      <c r="E40" s="59">
        <f>'Shipping Invoice'!J44*$N$1</f>
        <v>2.61</v>
      </c>
      <c r="F40" s="59">
        <f t="shared" si="0"/>
        <v>5.22</v>
      </c>
      <c r="G40" s="60">
        <f t="shared" si="1"/>
        <v>54.183599999999998</v>
      </c>
      <c r="H40" s="63">
        <f t="shared" si="2"/>
        <v>108.3672</v>
      </c>
    </row>
    <row r="41" spans="1:8" s="62" customFormat="1" ht="24">
      <c r="A41" s="56" t="str">
        <f>IF((LEN('Copy paste to Here'!G45))&gt;5,((CONCATENATE('Copy paste to Here'!G45," &amp; ",'Copy paste to Here'!D45,"  &amp;  ",'Copy paste to Here'!E45))),"Empty Cell")</f>
        <v>Anodized titanium G23 labret, 16g (1.2mm) with a 3mm ball &amp; Length: 8mm  &amp;  Color: Purple</v>
      </c>
      <c r="B41" s="57" t="str">
        <f>'Copy paste to Here'!C45</f>
        <v>UTLBB3</v>
      </c>
      <c r="C41" s="57" t="s">
        <v>735</v>
      </c>
      <c r="D41" s="58">
        <f>Invoice!B45</f>
        <v>2</v>
      </c>
      <c r="E41" s="59">
        <f>'Shipping Invoice'!J45*$N$1</f>
        <v>2.61</v>
      </c>
      <c r="F41" s="59">
        <f t="shared" si="0"/>
        <v>5.22</v>
      </c>
      <c r="G41" s="60">
        <f t="shared" si="1"/>
        <v>54.183599999999998</v>
      </c>
      <c r="H41" s="63">
        <f t="shared" si="2"/>
        <v>108.3672</v>
      </c>
    </row>
    <row r="42" spans="1:8" s="62" customFormat="1" ht="24">
      <c r="A42" s="56" t="str">
        <f>IF((LEN('Copy paste to Here'!G46))&gt;5,((CONCATENATE('Copy paste to Here'!G46," &amp; ",'Copy paste to Here'!D46,"  &amp;  ",'Copy paste to Here'!E46))),"Empty Cell")</f>
        <v>Anodized titanium G23 labret, 16g (1.2mm) with a 3mm ball &amp; Length: 8mm  &amp;  Color: Rose-gold</v>
      </c>
      <c r="B42" s="57" t="str">
        <f>'Copy paste to Here'!C46</f>
        <v>UTLBB3</v>
      </c>
      <c r="C42" s="57" t="s">
        <v>735</v>
      </c>
      <c r="D42" s="58">
        <f>Invoice!B46</f>
        <v>2</v>
      </c>
      <c r="E42" s="59">
        <f>'Shipping Invoice'!J46*$N$1</f>
        <v>2.61</v>
      </c>
      <c r="F42" s="59">
        <f t="shared" si="0"/>
        <v>5.22</v>
      </c>
      <c r="G42" s="60">
        <f t="shared" si="1"/>
        <v>54.183599999999998</v>
      </c>
      <c r="H42" s="63">
        <f t="shared" si="2"/>
        <v>108.3672</v>
      </c>
    </row>
    <row r="43" spans="1:8" s="62" customFormat="1" ht="25.5">
      <c r="A43" s="56" t="str">
        <f>IF((LEN('Copy paste to Here'!G47))&gt;5,((CONCATENATE('Copy paste to Here'!G47," &amp; ",'Copy paste to Here'!D47,"  &amp;  ",'Copy paste to Here'!E47))),"Empty Cell")</f>
        <v xml:space="preserve">Pack of 10 pcs. of 2.5mm high polished titanium G23 cones - threading 1.2mm (16g) &amp;   &amp;  </v>
      </c>
      <c r="B43" s="57" t="str">
        <f>'Copy paste to Here'!C47</f>
        <v>XUCON25</v>
      </c>
      <c r="C43" s="57" t="s">
        <v>737</v>
      </c>
      <c r="D43" s="58">
        <f>Invoice!B47</f>
        <v>1</v>
      </c>
      <c r="E43" s="59">
        <f>'Shipping Invoice'!J47*$N$1</f>
        <v>6.03</v>
      </c>
      <c r="F43" s="59">
        <f t="shared" si="0"/>
        <v>6.03</v>
      </c>
      <c r="G43" s="60">
        <f t="shared" si="1"/>
        <v>125.18280000000001</v>
      </c>
      <c r="H43" s="63">
        <f t="shared" si="2"/>
        <v>125.18280000000001</v>
      </c>
    </row>
    <row r="44" spans="1:8" s="62" customFormat="1" ht="24">
      <c r="A44" s="56" t="str">
        <f>IF((LEN('Copy paste to Here'!G48))&gt;5,((CONCATENATE('Copy paste to Here'!G48," &amp; ",'Copy paste to Here'!D48,"  &amp;  ",'Copy paste to Here'!E48))),"Empty Cell")</f>
        <v xml:space="preserve">Pack of 10 pcs. of 3mm high polished titanium G23 cones - threading 1.2mm (16g) &amp;   &amp;  </v>
      </c>
      <c r="B44" s="57" t="str">
        <f>'Copy paste to Here'!C48</f>
        <v>XUCON3</v>
      </c>
      <c r="C44" s="57" t="s">
        <v>739</v>
      </c>
      <c r="D44" s="58">
        <f>Invoice!B48</f>
        <v>1</v>
      </c>
      <c r="E44" s="59">
        <f>'Shipping Invoice'!J48*$N$1</f>
        <v>6.03</v>
      </c>
      <c r="F44" s="59">
        <f t="shared" si="0"/>
        <v>6.03</v>
      </c>
      <c r="G44" s="60">
        <f t="shared" si="1"/>
        <v>125.18280000000001</v>
      </c>
      <c r="H44" s="63">
        <f t="shared" si="2"/>
        <v>125.18280000000001</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354.97000000000008</v>
      </c>
      <c r="G1000" s="60"/>
      <c r="H1000" s="61">
        <f t="shared" ref="H1000:H1007" si="49">F1000*$E$14</f>
        <v>7369.1772000000019</v>
      </c>
    </row>
    <row r="1001" spans="1:8" s="62" customFormat="1">
      <c r="A1001" s="56" t="s">
        <v>751</v>
      </c>
      <c r="B1001" s="75"/>
      <c r="C1001" s="75"/>
      <c r="D1001" s="76"/>
      <c r="E1001" s="67"/>
      <c r="F1001" s="59">
        <f>Invoice!J50</f>
        <v>35.479999999999997</v>
      </c>
      <c r="G1001" s="60"/>
      <c r="H1001" s="61">
        <f t="shared" si="49"/>
        <v>736.56479999999999</v>
      </c>
    </row>
    <row r="1002" spans="1:8" s="62" customFormat="1" outlineLevel="1">
      <c r="A1002" s="56"/>
      <c r="B1002" s="75"/>
      <c r="C1002" s="75"/>
      <c r="D1002" s="76"/>
      <c r="E1002" s="67"/>
      <c r="F1002" s="59">
        <f>Invoice!J51</f>
        <v>0</v>
      </c>
      <c r="G1002" s="60"/>
      <c r="H1002" s="61">
        <f t="shared" si="49"/>
        <v>0</v>
      </c>
    </row>
    <row r="1003" spans="1:8" s="62" customFormat="1">
      <c r="A1003" s="56" t="str">
        <f>'[2]Copy paste to Here'!T4</f>
        <v>Total:</v>
      </c>
      <c r="B1003" s="75"/>
      <c r="C1003" s="75"/>
      <c r="D1003" s="76"/>
      <c r="E1003" s="67"/>
      <c r="F1003" s="59">
        <f>SUM(F1000:F1002)</f>
        <v>390.4500000000001</v>
      </c>
      <c r="G1003" s="60"/>
      <c r="H1003" s="61">
        <f t="shared" si="49"/>
        <v>8105.7420000000029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7369.1771999999992</v>
      </c>
    </row>
    <row r="1010" spans="1:8" s="21" customFormat="1">
      <c r="A1010" s="22"/>
      <c r="E1010" s="21" t="s">
        <v>177</v>
      </c>
      <c r="H1010" s="84">
        <f>(SUMIF($A$1000:$A$1008,"Total:",$H$1000:$H$1008))</f>
        <v>8105.7420000000029</v>
      </c>
    </row>
    <row r="1011" spans="1:8" s="21" customFormat="1">
      <c r="E1011" s="21" t="s">
        <v>178</v>
      </c>
      <c r="H1011" s="85">
        <f>H1013-H1012</f>
        <v>7575.46</v>
      </c>
    </row>
    <row r="1012" spans="1:8" s="21" customFormat="1">
      <c r="E1012" s="21" t="s">
        <v>179</v>
      </c>
      <c r="H1012" s="85">
        <f>ROUND((H1013*7)/107,2)</f>
        <v>530.28</v>
      </c>
    </row>
    <row r="1013" spans="1:8" s="21" customFormat="1">
      <c r="E1013" s="22" t="s">
        <v>180</v>
      </c>
      <c r="H1013" s="86">
        <f>ROUND((SUMIF($A$1000:$A$1008,"Total:",$H$1000:$H$1008)),2)</f>
        <v>8105.74</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7"/>
  <sheetViews>
    <sheetView workbookViewId="0">
      <selection activeCell="A5" sqref="A5"/>
    </sheetView>
  </sheetViews>
  <sheetFormatPr defaultRowHeight="15"/>
  <sheetData>
    <row r="1" spans="1:1">
      <c r="A1" s="2" t="s">
        <v>715</v>
      </c>
    </row>
    <row r="2" spans="1:1">
      <c r="A2" s="2" t="s">
        <v>741</v>
      </c>
    </row>
    <row r="3" spans="1:1">
      <c r="A3" s="2" t="s">
        <v>718</v>
      </c>
    </row>
    <row r="4" spans="1:1">
      <c r="A4" s="2" t="s">
        <v>720</v>
      </c>
    </row>
    <row r="5" spans="1:1">
      <c r="A5" s="2" t="s">
        <v>720</v>
      </c>
    </row>
    <row r="6" spans="1:1">
      <c r="A6" s="2" t="s">
        <v>722</v>
      </c>
    </row>
    <row r="7" spans="1:1">
      <c r="A7" s="2" t="s">
        <v>724</v>
      </c>
    </row>
    <row r="8" spans="1:1">
      <c r="A8" s="2" t="s">
        <v>742</v>
      </c>
    </row>
    <row r="9" spans="1:1">
      <c r="A9" s="2" t="s">
        <v>729</v>
      </c>
    </row>
    <row r="10" spans="1:1">
      <c r="A10" s="2" t="s">
        <v>729</v>
      </c>
    </row>
    <row r="11" spans="1:1">
      <c r="A11" s="2" t="s">
        <v>729</v>
      </c>
    </row>
    <row r="12" spans="1:1">
      <c r="A12" s="2" t="s">
        <v>729</v>
      </c>
    </row>
    <row r="13" spans="1:1">
      <c r="A13" s="2" t="s">
        <v>729</v>
      </c>
    </row>
    <row r="14" spans="1:1">
      <c r="A14" s="2" t="s">
        <v>729</v>
      </c>
    </row>
    <row r="15" spans="1:1">
      <c r="A15" s="2" t="s">
        <v>733</v>
      </c>
    </row>
    <row r="16" spans="1:1">
      <c r="A16" s="2" t="s">
        <v>733</v>
      </c>
    </row>
    <row r="17" spans="1:1">
      <c r="A17" s="2" t="s">
        <v>733</v>
      </c>
    </row>
    <row r="18" spans="1:1">
      <c r="A18" s="2" t="s">
        <v>733</v>
      </c>
    </row>
    <row r="19" spans="1:1">
      <c r="A19" s="2" t="s">
        <v>733</v>
      </c>
    </row>
    <row r="20" spans="1:1">
      <c r="A20" s="2" t="s">
        <v>735</v>
      </c>
    </row>
    <row r="21" spans="1:1">
      <c r="A21" s="2" t="s">
        <v>735</v>
      </c>
    </row>
    <row r="22" spans="1:1">
      <c r="A22" s="2" t="s">
        <v>735</v>
      </c>
    </row>
    <row r="23" spans="1:1">
      <c r="A23" s="2" t="s">
        <v>735</v>
      </c>
    </row>
    <row r="24" spans="1:1">
      <c r="A24" s="2" t="s">
        <v>735</v>
      </c>
    </row>
    <row r="25" spans="1:1">
      <c r="A25" s="2" t="s">
        <v>735</v>
      </c>
    </row>
    <row r="26" spans="1:1">
      <c r="A26" s="2" t="s">
        <v>737</v>
      </c>
    </row>
    <row r="27" spans="1:1">
      <c r="A27" s="2" t="s">
        <v>739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2023-09-20T07:12:04Z</cp:lastPrinted>
  <dcterms:created xsi:type="dcterms:W3CDTF">2009-06-02T18:56:54Z</dcterms:created>
  <dcterms:modified xsi:type="dcterms:W3CDTF">2023-09-20T07:12:05Z</dcterms:modified>
</cp:coreProperties>
</file>